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cryst\OneDrive\Desktop\GeorgiaTech\Master's Project\Compliance_Management_Tool\"/>
    </mc:Choice>
  </mc:AlternateContent>
  <xr:revisionPtr revIDLastSave="0" documentId="13_ncr:1_{6F551369-9F9D-4F54-A8D2-7ED50A40D52B}" xr6:coauthVersionLast="47" xr6:coauthVersionMax="47" xr10:uidLastSave="{00000000-0000-0000-0000-000000000000}"/>
  <bookViews>
    <workbookView xWindow="-120" yWindow="-120" windowWidth="29040" windowHeight="15840" activeTab="5" xr2:uid="{FE15C643-F9C8-496B-8AFB-C7907059EBDA}"/>
  </bookViews>
  <sheets>
    <sheet name="SP 800-53 Revision 5" sheetId="1" r:id="rId1"/>
    <sheet name="SRGs" sheetId="2" r:id="rId2"/>
    <sheet name="SRG Names" sheetId="4" r:id="rId3"/>
    <sheet name="SP 800-171" sheetId="6" r:id="rId4"/>
    <sheet name="SP 800-172" sheetId="5" r:id="rId5"/>
    <sheet name="Sample Guidance" sheetId="7" r:id="rId6"/>
  </sheets>
  <definedNames>
    <definedName name="_xlnm._FilterDatabase" localSheetId="0" hidden="1">'SP 800-53 Revision 5'!$AM$1:$AM$1190</definedName>
    <definedName name="_xlnm._FilterDatabase" localSheetId="1" hidden="1">SRGs!$A$2:$AA$2186</definedName>
    <definedName name="_xlnm.Print_Titles" localSheetId="0">'SP 800-53 Revision 5'!$1:$1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C2" i="1" l="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2"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1"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7"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4" i="1"/>
  <c r="AC1185" i="1"/>
  <c r="AC1186" i="1"/>
  <c r="AC1187" i="1"/>
  <c r="AC1188" i="1"/>
  <c r="AC1189" i="1"/>
  <c r="AC1190" i="1"/>
  <c r="AB2" i="1"/>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622" i="1"/>
  <c r="AB623" i="1"/>
  <c r="AB624" i="1"/>
  <c r="AB625" i="1"/>
  <c r="AB626" i="1"/>
  <c r="AB627" i="1"/>
  <c r="AB628" i="1"/>
  <c r="AB629" i="1"/>
  <c r="AB630" i="1"/>
  <c r="AB631" i="1"/>
  <c r="AB632" i="1"/>
  <c r="AB633" i="1"/>
  <c r="AB634" i="1"/>
  <c r="AB635" i="1"/>
  <c r="AB636" i="1"/>
  <c r="AB637" i="1"/>
  <c r="AB638" i="1"/>
  <c r="AB639" i="1"/>
  <c r="AB640" i="1"/>
  <c r="AB641" i="1"/>
  <c r="AB642" i="1"/>
  <c r="AB643" i="1"/>
  <c r="AB644" i="1"/>
  <c r="AB645" i="1"/>
  <c r="AB646" i="1"/>
  <c r="AB647" i="1"/>
  <c r="AB648" i="1"/>
  <c r="AB649" i="1"/>
  <c r="AB650" i="1"/>
  <c r="AB651" i="1"/>
  <c r="AB652" i="1"/>
  <c r="AB653" i="1"/>
  <c r="AB654" i="1"/>
  <c r="AB655" i="1"/>
  <c r="AB656" i="1"/>
  <c r="AB657" i="1"/>
  <c r="AB658" i="1"/>
  <c r="AB659" i="1"/>
  <c r="AB660" i="1"/>
  <c r="AB661" i="1"/>
  <c r="AB662" i="1"/>
  <c r="AB663" i="1"/>
  <c r="AB664" i="1"/>
  <c r="AB665" i="1"/>
  <c r="AB666" i="1"/>
  <c r="AB667" i="1"/>
  <c r="AB668" i="1"/>
  <c r="AB669" i="1"/>
  <c r="AB670" i="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840" i="1"/>
  <c r="AB841" i="1"/>
  <c r="AB842"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B882" i="1"/>
  <c r="AB883" i="1"/>
  <c r="AB884" i="1"/>
  <c r="AB885" i="1"/>
  <c r="AB886" i="1"/>
  <c r="AB887" i="1"/>
  <c r="AB888" i="1"/>
  <c r="AB889" i="1"/>
  <c r="AB890" i="1"/>
  <c r="AB891" i="1"/>
  <c r="AB892" i="1"/>
  <c r="AB893" i="1"/>
  <c r="AB894" i="1"/>
  <c r="AB895" i="1"/>
  <c r="AB896" i="1"/>
  <c r="AB897" i="1"/>
  <c r="AB898" i="1"/>
  <c r="AB899" i="1"/>
  <c r="AB900" i="1"/>
  <c r="AB901" i="1"/>
  <c r="AB902" i="1"/>
  <c r="AB903" i="1"/>
  <c r="AB904" i="1"/>
  <c r="AB905" i="1"/>
  <c r="AB906" i="1"/>
  <c r="AB907" i="1"/>
  <c r="AB908" i="1"/>
  <c r="AB909" i="1"/>
  <c r="AB910" i="1"/>
  <c r="AB911" i="1"/>
  <c r="AB912" i="1"/>
  <c r="AB913" i="1"/>
  <c r="AB914" i="1"/>
  <c r="AB915" i="1"/>
  <c r="AB916" i="1"/>
  <c r="AB917" i="1"/>
  <c r="AB918" i="1"/>
  <c r="AB919" i="1"/>
  <c r="AB920" i="1"/>
  <c r="AB921" i="1"/>
  <c r="AB922" i="1"/>
  <c r="AB923" i="1"/>
  <c r="AB924" i="1"/>
  <c r="AB925" i="1"/>
  <c r="AB926" i="1"/>
  <c r="AB927" i="1"/>
  <c r="AB928" i="1"/>
  <c r="AB929" i="1"/>
  <c r="AB930" i="1"/>
  <c r="AB931" i="1"/>
  <c r="AB932" i="1"/>
  <c r="AB933" i="1"/>
  <c r="AB934" i="1"/>
  <c r="AB935" i="1"/>
  <c r="AB936" i="1"/>
  <c r="AB937" i="1"/>
  <c r="AB938" i="1"/>
  <c r="AB939" i="1"/>
  <c r="AB940" i="1"/>
  <c r="AB941" i="1"/>
  <c r="AB942" i="1"/>
  <c r="AB943" i="1"/>
  <c r="AB944" i="1"/>
  <c r="AB945" i="1"/>
  <c r="AB946" i="1"/>
  <c r="AB947" i="1"/>
  <c r="AB948" i="1"/>
  <c r="AB949" i="1"/>
  <c r="AB950" i="1"/>
  <c r="AB951" i="1"/>
  <c r="AB952" i="1"/>
  <c r="AB953" i="1"/>
  <c r="AB954" i="1"/>
  <c r="AB955" i="1"/>
  <c r="AB956" i="1"/>
  <c r="AB957" i="1"/>
  <c r="AB958" i="1"/>
  <c r="AB959" i="1"/>
  <c r="AB960" i="1"/>
  <c r="AB961" i="1"/>
  <c r="AB962" i="1"/>
  <c r="AB963" i="1"/>
  <c r="AB964" i="1"/>
  <c r="AB965" i="1"/>
  <c r="AB966" i="1"/>
  <c r="AB967" i="1"/>
  <c r="AB968" i="1"/>
  <c r="AB969" i="1"/>
  <c r="AB970" i="1"/>
  <c r="AB971" i="1"/>
  <c r="AB972" i="1"/>
  <c r="AB973" i="1"/>
  <c r="AB974" i="1"/>
  <c r="AB975" i="1"/>
  <c r="AB976" i="1"/>
  <c r="AB977" i="1"/>
  <c r="AB978" i="1"/>
  <c r="AB979" i="1"/>
  <c r="AB980" i="1"/>
  <c r="AB981" i="1"/>
  <c r="AB982" i="1"/>
  <c r="AB983" i="1"/>
  <c r="AB984" i="1"/>
  <c r="AB985" i="1"/>
  <c r="AB986" i="1"/>
  <c r="AB987" i="1"/>
  <c r="AB988" i="1"/>
  <c r="AB989" i="1"/>
  <c r="AB990" i="1"/>
  <c r="AB991" i="1"/>
  <c r="AB992" i="1"/>
  <c r="AB993" i="1"/>
  <c r="AB994" i="1"/>
  <c r="AB995" i="1"/>
  <c r="AB996" i="1"/>
  <c r="AB997" i="1"/>
  <c r="AB998" i="1"/>
  <c r="AB999" i="1"/>
  <c r="AB1000" i="1"/>
  <c r="AB1001" i="1"/>
  <c r="AB1002" i="1"/>
  <c r="AB1003" i="1"/>
  <c r="AB1004" i="1"/>
  <c r="AB1005" i="1"/>
  <c r="AB1006" i="1"/>
  <c r="AB1007" i="1"/>
  <c r="AB1008" i="1"/>
  <c r="AB1009" i="1"/>
  <c r="AB1010" i="1"/>
  <c r="AB1011" i="1"/>
  <c r="AB1012" i="1"/>
  <c r="AB1013" i="1"/>
  <c r="AB1014" i="1"/>
  <c r="AB1015" i="1"/>
  <c r="AB1016" i="1"/>
  <c r="AB1017" i="1"/>
  <c r="AB1018" i="1"/>
  <c r="AB1019" i="1"/>
  <c r="AB1020" i="1"/>
  <c r="AB1021" i="1"/>
  <c r="AB1022" i="1"/>
  <c r="AB1023" i="1"/>
  <c r="AB1024" i="1"/>
  <c r="AB1025" i="1"/>
  <c r="AB1026" i="1"/>
  <c r="AB1027" i="1"/>
  <c r="AB1028" i="1"/>
  <c r="AB1029" i="1"/>
  <c r="AB1030" i="1"/>
  <c r="AB1031" i="1"/>
  <c r="AB1032" i="1"/>
  <c r="AB1033" i="1"/>
  <c r="AB1034" i="1"/>
  <c r="AB1035" i="1"/>
  <c r="AB1036" i="1"/>
  <c r="AB1037" i="1"/>
  <c r="AB1038" i="1"/>
  <c r="AB1039" i="1"/>
  <c r="AB1040" i="1"/>
  <c r="AB1041" i="1"/>
  <c r="AB1042" i="1"/>
  <c r="AB1043" i="1"/>
  <c r="AB1044" i="1"/>
  <c r="AB1045" i="1"/>
  <c r="AB1046" i="1"/>
  <c r="AB1047" i="1"/>
  <c r="AB1048" i="1"/>
  <c r="AB1049" i="1"/>
  <c r="AB1050" i="1"/>
  <c r="AB1051" i="1"/>
  <c r="AB1052" i="1"/>
  <c r="AB1053" i="1"/>
  <c r="AB1054" i="1"/>
  <c r="AB1055" i="1"/>
  <c r="AB1056" i="1"/>
  <c r="AB1057" i="1"/>
  <c r="AB1058" i="1"/>
  <c r="AB1059" i="1"/>
  <c r="AB1060" i="1"/>
  <c r="AB1061" i="1"/>
  <c r="AB1062" i="1"/>
  <c r="AB1063" i="1"/>
  <c r="AB1064" i="1"/>
  <c r="AB1065" i="1"/>
  <c r="AB1066" i="1"/>
  <c r="AB1067" i="1"/>
  <c r="AB1068" i="1"/>
  <c r="AB1069" i="1"/>
  <c r="AB1070" i="1"/>
  <c r="AB1071" i="1"/>
  <c r="AB1072" i="1"/>
  <c r="AB1073" i="1"/>
  <c r="AB1074" i="1"/>
  <c r="AB1075" i="1"/>
  <c r="AB1076" i="1"/>
  <c r="AB1077" i="1"/>
  <c r="AB1078" i="1"/>
  <c r="AB1079" i="1"/>
  <c r="AB1080" i="1"/>
  <c r="AB1081" i="1"/>
  <c r="AB1082" i="1"/>
  <c r="AB1083" i="1"/>
  <c r="AB1084" i="1"/>
  <c r="AB1085" i="1"/>
  <c r="AB1086" i="1"/>
  <c r="AB1087" i="1"/>
  <c r="AB1088" i="1"/>
  <c r="AB1089" i="1"/>
  <c r="AB1090" i="1"/>
  <c r="AB1091" i="1"/>
  <c r="AB1092" i="1"/>
  <c r="AB1093" i="1"/>
  <c r="AB1094" i="1"/>
  <c r="AB1095" i="1"/>
  <c r="AB1096" i="1"/>
  <c r="AB1097" i="1"/>
  <c r="AB1098" i="1"/>
  <c r="AB1099" i="1"/>
  <c r="AB1100" i="1"/>
  <c r="AB1101" i="1"/>
  <c r="AB1102" i="1"/>
  <c r="AB1103" i="1"/>
  <c r="AB1104" i="1"/>
  <c r="AB1105" i="1"/>
  <c r="AB1106" i="1"/>
  <c r="AB1107" i="1"/>
  <c r="AB1108" i="1"/>
  <c r="AB1109" i="1"/>
  <c r="AB1110" i="1"/>
  <c r="AB1111" i="1"/>
  <c r="AB1112" i="1"/>
  <c r="AB1113" i="1"/>
  <c r="AB1114" i="1"/>
  <c r="AB1115" i="1"/>
  <c r="AB1116" i="1"/>
  <c r="AB1117" i="1"/>
  <c r="AB1118" i="1"/>
  <c r="AB1119" i="1"/>
  <c r="AB1120" i="1"/>
  <c r="AB1121" i="1"/>
  <c r="AB1122" i="1"/>
  <c r="AB1123" i="1"/>
  <c r="AB1124" i="1"/>
  <c r="AB1125" i="1"/>
  <c r="AB1126" i="1"/>
  <c r="AB1127" i="1"/>
  <c r="AB1128" i="1"/>
  <c r="AB1129" i="1"/>
  <c r="AB1130" i="1"/>
  <c r="AB1131" i="1"/>
  <c r="AB1132" i="1"/>
  <c r="AB1133" i="1"/>
  <c r="AB1134" i="1"/>
  <c r="AB1135" i="1"/>
  <c r="AB1136" i="1"/>
  <c r="AB1137" i="1"/>
  <c r="AB1138" i="1"/>
  <c r="AB1139" i="1"/>
  <c r="AB1140" i="1"/>
  <c r="AB1141" i="1"/>
  <c r="AB1142" i="1"/>
  <c r="AB1143" i="1"/>
  <c r="AB1144" i="1"/>
  <c r="AB1145" i="1"/>
  <c r="AB1146" i="1"/>
  <c r="AB1147" i="1"/>
  <c r="AB1148" i="1"/>
  <c r="AB1149" i="1"/>
  <c r="AB1150" i="1"/>
  <c r="AB1151" i="1"/>
  <c r="AB1152" i="1"/>
  <c r="AB1153" i="1"/>
  <c r="AB1154" i="1"/>
  <c r="AB1155" i="1"/>
  <c r="AB1156" i="1"/>
  <c r="AB1157" i="1"/>
  <c r="AB1158" i="1"/>
  <c r="AB1159" i="1"/>
  <c r="AB1160" i="1"/>
  <c r="AB1161" i="1"/>
  <c r="AB1162" i="1"/>
  <c r="AB1163" i="1"/>
  <c r="AB1164" i="1"/>
  <c r="AB1165" i="1"/>
  <c r="AB1166" i="1"/>
  <c r="AB1167" i="1"/>
  <c r="AB1168" i="1"/>
  <c r="AB1169" i="1"/>
  <c r="AB1170" i="1"/>
  <c r="AB1171" i="1"/>
  <c r="AB1172" i="1"/>
  <c r="AB1173" i="1"/>
  <c r="AB1174" i="1"/>
  <c r="AB1175" i="1"/>
  <c r="AB1176" i="1"/>
  <c r="AB1177" i="1"/>
  <c r="AB1178" i="1"/>
  <c r="AB1179" i="1"/>
  <c r="AB1180" i="1"/>
  <c r="AB1181" i="1"/>
  <c r="AB1182" i="1"/>
  <c r="AB1183" i="1"/>
  <c r="AB1184" i="1"/>
  <c r="AB1185" i="1"/>
  <c r="AB1186" i="1"/>
  <c r="AB1187" i="1"/>
  <c r="AB1188" i="1"/>
  <c r="AB1189" i="1"/>
  <c r="AB1190" i="1"/>
  <c r="AA2" i="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Z2" i="1"/>
  <c r="AK2" i="1" s="1"/>
  <c r="Z3" i="1"/>
  <c r="AK3" i="1" s="1"/>
  <c r="Z4" i="1"/>
  <c r="AK4" i="1" s="1"/>
  <c r="Z5" i="1"/>
  <c r="AK5" i="1" s="1"/>
  <c r="Z6" i="1"/>
  <c r="AK6" i="1" s="1"/>
  <c r="Z7" i="1"/>
  <c r="AK7" i="1" s="1"/>
  <c r="Z8" i="1"/>
  <c r="AK8" i="1" s="1"/>
  <c r="Z9" i="1"/>
  <c r="AK9" i="1" s="1"/>
  <c r="Z10" i="1"/>
  <c r="AK10" i="1" s="1"/>
  <c r="Z11" i="1"/>
  <c r="AK11" i="1" s="1"/>
  <c r="Z12" i="1"/>
  <c r="AK12" i="1" s="1"/>
  <c r="Z13" i="1"/>
  <c r="AK13" i="1" s="1"/>
  <c r="Z14" i="1"/>
  <c r="AK14" i="1" s="1"/>
  <c r="Z15" i="1"/>
  <c r="AK15" i="1" s="1"/>
  <c r="Z16" i="1"/>
  <c r="AK16" i="1" s="1"/>
  <c r="Z17" i="1"/>
  <c r="AK17" i="1" s="1"/>
  <c r="Z18" i="1"/>
  <c r="AK18" i="1" s="1"/>
  <c r="Z19" i="1"/>
  <c r="AK19" i="1" s="1"/>
  <c r="Z20" i="1"/>
  <c r="AK20" i="1" s="1"/>
  <c r="Z21" i="1"/>
  <c r="AK21" i="1" s="1"/>
  <c r="Z22" i="1"/>
  <c r="AK22" i="1" s="1"/>
  <c r="Z23" i="1"/>
  <c r="AK23" i="1" s="1"/>
  <c r="Z24" i="1"/>
  <c r="AK24" i="1" s="1"/>
  <c r="Z25" i="1"/>
  <c r="AK25" i="1" s="1"/>
  <c r="Z26" i="1"/>
  <c r="AK26" i="1" s="1"/>
  <c r="Z27" i="1"/>
  <c r="AK27" i="1" s="1"/>
  <c r="Z28" i="1"/>
  <c r="AK28" i="1" s="1"/>
  <c r="Z29" i="1"/>
  <c r="AK29" i="1" s="1"/>
  <c r="Z30" i="1"/>
  <c r="AK30" i="1" s="1"/>
  <c r="Z31" i="1"/>
  <c r="AK31" i="1" s="1"/>
  <c r="Z32" i="1"/>
  <c r="AK32" i="1" s="1"/>
  <c r="Z33" i="1"/>
  <c r="AK33" i="1" s="1"/>
  <c r="Z34" i="1"/>
  <c r="AK34" i="1" s="1"/>
  <c r="Z35" i="1"/>
  <c r="AK35" i="1" s="1"/>
  <c r="Z36" i="1"/>
  <c r="AK36" i="1" s="1"/>
  <c r="Z37" i="1"/>
  <c r="AK37" i="1" s="1"/>
  <c r="Z38" i="1"/>
  <c r="AK38" i="1" s="1"/>
  <c r="Z39" i="1"/>
  <c r="AK39" i="1" s="1"/>
  <c r="Z40" i="1"/>
  <c r="AK40" i="1" s="1"/>
  <c r="Z41" i="1"/>
  <c r="AK41" i="1" s="1"/>
  <c r="Z42" i="1"/>
  <c r="AK42" i="1" s="1"/>
  <c r="Z43" i="1"/>
  <c r="AK43" i="1" s="1"/>
  <c r="Z44" i="1"/>
  <c r="AK44" i="1" s="1"/>
  <c r="Z45" i="1"/>
  <c r="AK45" i="1" s="1"/>
  <c r="Z46" i="1"/>
  <c r="AK46" i="1" s="1"/>
  <c r="Z47" i="1"/>
  <c r="AK47" i="1" s="1"/>
  <c r="Z48" i="1"/>
  <c r="AK48" i="1" s="1"/>
  <c r="Z49" i="1"/>
  <c r="AK49" i="1" s="1"/>
  <c r="Z50" i="1"/>
  <c r="AK50" i="1" s="1"/>
  <c r="Z51" i="1"/>
  <c r="AK51" i="1" s="1"/>
  <c r="Z52" i="1"/>
  <c r="AK52" i="1" s="1"/>
  <c r="Z53" i="1"/>
  <c r="AK53" i="1" s="1"/>
  <c r="Z54" i="1"/>
  <c r="AK54" i="1" s="1"/>
  <c r="Z55" i="1"/>
  <c r="AK55" i="1" s="1"/>
  <c r="Z56" i="1"/>
  <c r="AK56" i="1" s="1"/>
  <c r="Z57" i="1"/>
  <c r="AK57" i="1" s="1"/>
  <c r="Z58" i="1"/>
  <c r="AK58" i="1" s="1"/>
  <c r="Z59" i="1"/>
  <c r="AK59" i="1" s="1"/>
  <c r="Z60" i="1"/>
  <c r="AK60" i="1" s="1"/>
  <c r="Z61" i="1"/>
  <c r="AK61" i="1" s="1"/>
  <c r="Z62" i="1"/>
  <c r="AK62" i="1" s="1"/>
  <c r="Z63" i="1"/>
  <c r="AK63" i="1" s="1"/>
  <c r="Z64" i="1"/>
  <c r="AK64" i="1" s="1"/>
  <c r="Z65" i="1"/>
  <c r="AK65" i="1" s="1"/>
  <c r="Z66" i="1"/>
  <c r="AK66" i="1" s="1"/>
  <c r="Z67" i="1"/>
  <c r="AK67" i="1" s="1"/>
  <c r="Z68" i="1"/>
  <c r="AK68" i="1" s="1"/>
  <c r="Z69" i="1"/>
  <c r="AK69" i="1" s="1"/>
  <c r="Z70" i="1"/>
  <c r="AK70" i="1" s="1"/>
  <c r="Z71" i="1"/>
  <c r="AK71" i="1" s="1"/>
  <c r="Z72" i="1"/>
  <c r="AK72" i="1" s="1"/>
  <c r="Z73" i="1"/>
  <c r="AK73" i="1" s="1"/>
  <c r="Z74" i="1"/>
  <c r="AK74" i="1" s="1"/>
  <c r="Z75" i="1"/>
  <c r="AK75" i="1" s="1"/>
  <c r="Z76" i="1"/>
  <c r="AK76" i="1" s="1"/>
  <c r="Z77" i="1"/>
  <c r="AK77" i="1" s="1"/>
  <c r="Z78" i="1"/>
  <c r="AK78" i="1" s="1"/>
  <c r="Z79" i="1"/>
  <c r="AK79" i="1" s="1"/>
  <c r="Z80" i="1"/>
  <c r="AK80" i="1" s="1"/>
  <c r="Z81" i="1"/>
  <c r="AK81" i="1" s="1"/>
  <c r="Z82" i="1"/>
  <c r="AK82" i="1" s="1"/>
  <c r="Z83" i="1"/>
  <c r="AK83" i="1" s="1"/>
  <c r="Z84" i="1"/>
  <c r="AK84" i="1" s="1"/>
  <c r="Z85" i="1"/>
  <c r="AK85" i="1" s="1"/>
  <c r="Z86" i="1"/>
  <c r="AK86" i="1" s="1"/>
  <c r="Z87" i="1"/>
  <c r="AK87" i="1" s="1"/>
  <c r="Z88" i="1"/>
  <c r="AK88" i="1" s="1"/>
  <c r="Z89" i="1"/>
  <c r="AK89" i="1" s="1"/>
  <c r="Z90" i="1"/>
  <c r="AK90" i="1" s="1"/>
  <c r="Z91" i="1"/>
  <c r="AK91" i="1" s="1"/>
  <c r="Z92" i="1"/>
  <c r="AK92" i="1" s="1"/>
  <c r="Z93" i="1"/>
  <c r="AK93" i="1" s="1"/>
  <c r="Z94" i="1"/>
  <c r="AK94" i="1" s="1"/>
  <c r="Z95" i="1"/>
  <c r="AK95" i="1" s="1"/>
  <c r="Z96" i="1"/>
  <c r="AK96" i="1" s="1"/>
  <c r="Z97" i="1"/>
  <c r="AK97" i="1" s="1"/>
  <c r="Z98" i="1"/>
  <c r="AK98" i="1" s="1"/>
  <c r="Z99" i="1"/>
  <c r="AK99" i="1" s="1"/>
  <c r="Z100" i="1"/>
  <c r="AK100" i="1" s="1"/>
  <c r="Z101" i="1"/>
  <c r="AK101" i="1" s="1"/>
  <c r="Z102" i="1"/>
  <c r="AK102" i="1" s="1"/>
  <c r="Z103" i="1"/>
  <c r="AK103" i="1" s="1"/>
  <c r="Z104" i="1"/>
  <c r="AK104" i="1" s="1"/>
  <c r="Z105" i="1"/>
  <c r="AK105" i="1" s="1"/>
  <c r="Z106" i="1"/>
  <c r="AK106" i="1" s="1"/>
  <c r="Z107" i="1"/>
  <c r="AK107" i="1" s="1"/>
  <c r="Z108" i="1"/>
  <c r="AK108" i="1" s="1"/>
  <c r="Z109" i="1"/>
  <c r="AK109" i="1" s="1"/>
  <c r="Z110" i="1"/>
  <c r="AK110" i="1" s="1"/>
  <c r="Z111" i="1"/>
  <c r="AK111" i="1" s="1"/>
  <c r="Z112" i="1"/>
  <c r="AK112" i="1" s="1"/>
  <c r="Z113" i="1"/>
  <c r="AK113" i="1" s="1"/>
  <c r="Z114" i="1"/>
  <c r="AK114" i="1" s="1"/>
  <c r="Z115" i="1"/>
  <c r="AK115" i="1" s="1"/>
  <c r="Z116" i="1"/>
  <c r="AK116" i="1" s="1"/>
  <c r="Z117" i="1"/>
  <c r="AK117" i="1" s="1"/>
  <c r="Z118" i="1"/>
  <c r="AK118" i="1" s="1"/>
  <c r="Z119" i="1"/>
  <c r="AK119" i="1" s="1"/>
  <c r="Z120" i="1"/>
  <c r="AK120" i="1" s="1"/>
  <c r="Z121" i="1"/>
  <c r="AK121" i="1" s="1"/>
  <c r="Z122" i="1"/>
  <c r="AK122" i="1" s="1"/>
  <c r="Z123" i="1"/>
  <c r="AK123" i="1" s="1"/>
  <c r="Z124" i="1"/>
  <c r="AK124" i="1" s="1"/>
  <c r="Z125" i="1"/>
  <c r="AK125" i="1" s="1"/>
  <c r="Z126" i="1"/>
  <c r="AK126" i="1" s="1"/>
  <c r="Z127" i="1"/>
  <c r="AK127" i="1" s="1"/>
  <c r="Z128" i="1"/>
  <c r="AK128" i="1" s="1"/>
  <c r="Z129" i="1"/>
  <c r="AK129" i="1" s="1"/>
  <c r="Z130" i="1"/>
  <c r="AK130" i="1" s="1"/>
  <c r="Z131" i="1"/>
  <c r="AK131" i="1" s="1"/>
  <c r="Z132" i="1"/>
  <c r="AK132" i="1" s="1"/>
  <c r="Z133" i="1"/>
  <c r="AK133" i="1" s="1"/>
  <c r="Z134" i="1"/>
  <c r="AK134" i="1" s="1"/>
  <c r="Z135" i="1"/>
  <c r="AK135" i="1" s="1"/>
  <c r="Z136" i="1"/>
  <c r="AK136" i="1" s="1"/>
  <c r="Z137" i="1"/>
  <c r="AK137" i="1" s="1"/>
  <c r="Z138" i="1"/>
  <c r="AK138" i="1" s="1"/>
  <c r="Z139" i="1"/>
  <c r="AK139" i="1" s="1"/>
  <c r="Z140" i="1"/>
  <c r="AK140" i="1" s="1"/>
  <c r="Z141" i="1"/>
  <c r="AK141" i="1" s="1"/>
  <c r="Z142" i="1"/>
  <c r="AK142" i="1" s="1"/>
  <c r="Z143" i="1"/>
  <c r="AK143" i="1" s="1"/>
  <c r="Z144" i="1"/>
  <c r="AK144" i="1" s="1"/>
  <c r="Z145" i="1"/>
  <c r="AK145" i="1" s="1"/>
  <c r="Z146" i="1"/>
  <c r="AK146" i="1" s="1"/>
  <c r="Z147" i="1"/>
  <c r="AK147" i="1" s="1"/>
  <c r="Z148" i="1"/>
  <c r="AK148" i="1" s="1"/>
  <c r="Z149" i="1"/>
  <c r="AK149" i="1" s="1"/>
  <c r="Z150" i="1"/>
  <c r="AK150" i="1" s="1"/>
  <c r="Z151" i="1"/>
  <c r="AK151" i="1" s="1"/>
  <c r="Z152" i="1"/>
  <c r="AK152" i="1" s="1"/>
  <c r="Z153" i="1"/>
  <c r="AK153" i="1" s="1"/>
  <c r="Z154" i="1"/>
  <c r="AK154" i="1" s="1"/>
  <c r="Z155" i="1"/>
  <c r="AK155" i="1" s="1"/>
  <c r="Z156" i="1"/>
  <c r="AK156" i="1" s="1"/>
  <c r="Z157" i="1"/>
  <c r="AK157" i="1" s="1"/>
  <c r="Z158" i="1"/>
  <c r="AK158" i="1" s="1"/>
  <c r="Z159" i="1"/>
  <c r="AK159" i="1" s="1"/>
  <c r="Z160" i="1"/>
  <c r="AK160" i="1" s="1"/>
  <c r="Z161" i="1"/>
  <c r="AK161" i="1" s="1"/>
  <c r="Z162" i="1"/>
  <c r="AK162" i="1" s="1"/>
  <c r="Z163" i="1"/>
  <c r="AK163" i="1" s="1"/>
  <c r="Z164" i="1"/>
  <c r="AK164" i="1" s="1"/>
  <c r="Z165" i="1"/>
  <c r="AK165" i="1" s="1"/>
  <c r="Z166" i="1"/>
  <c r="AK166" i="1" s="1"/>
  <c r="Z167" i="1"/>
  <c r="AK167" i="1" s="1"/>
  <c r="Z168" i="1"/>
  <c r="AK168" i="1" s="1"/>
  <c r="Z169" i="1"/>
  <c r="AK169" i="1" s="1"/>
  <c r="Z170" i="1"/>
  <c r="AK170" i="1" s="1"/>
  <c r="Z171" i="1"/>
  <c r="AK171" i="1" s="1"/>
  <c r="Z172" i="1"/>
  <c r="AK172" i="1" s="1"/>
  <c r="Z173" i="1"/>
  <c r="AK173" i="1" s="1"/>
  <c r="Z174" i="1"/>
  <c r="AK174" i="1" s="1"/>
  <c r="Z175" i="1"/>
  <c r="AK175" i="1" s="1"/>
  <c r="Z176" i="1"/>
  <c r="AK176" i="1" s="1"/>
  <c r="Z177" i="1"/>
  <c r="AK177" i="1" s="1"/>
  <c r="Z178" i="1"/>
  <c r="AK178" i="1" s="1"/>
  <c r="Z179" i="1"/>
  <c r="AK179" i="1" s="1"/>
  <c r="Z180" i="1"/>
  <c r="AK180" i="1" s="1"/>
  <c r="Z181" i="1"/>
  <c r="AK181" i="1" s="1"/>
  <c r="Z182" i="1"/>
  <c r="AK182" i="1" s="1"/>
  <c r="Z183" i="1"/>
  <c r="AK183" i="1" s="1"/>
  <c r="Z184" i="1"/>
  <c r="AK184" i="1" s="1"/>
  <c r="Z185" i="1"/>
  <c r="AK185" i="1" s="1"/>
  <c r="Z186" i="1"/>
  <c r="AK186" i="1" s="1"/>
  <c r="Z187" i="1"/>
  <c r="AK187" i="1" s="1"/>
  <c r="Z188" i="1"/>
  <c r="AK188" i="1" s="1"/>
  <c r="Z189" i="1"/>
  <c r="AK189" i="1" s="1"/>
  <c r="Z190" i="1"/>
  <c r="AK190" i="1" s="1"/>
  <c r="Z191" i="1"/>
  <c r="AK191" i="1" s="1"/>
  <c r="Z192" i="1"/>
  <c r="AK192" i="1" s="1"/>
  <c r="Z193" i="1"/>
  <c r="AK193" i="1" s="1"/>
  <c r="Z194" i="1"/>
  <c r="AK194" i="1" s="1"/>
  <c r="Z195" i="1"/>
  <c r="AK195" i="1" s="1"/>
  <c r="Z196" i="1"/>
  <c r="AK196" i="1" s="1"/>
  <c r="Z197" i="1"/>
  <c r="AK197" i="1" s="1"/>
  <c r="Z198" i="1"/>
  <c r="AK198" i="1" s="1"/>
  <c r="Z199" i="1"/>
  <c r="AK199" i="1" s="1"/>
  <c r="Z200" i="1"/>
  <c r="AK200" i="1" s="1"/>
  <c r="Z201" i="1"/>
  <c r="AK201" i="1" s="1"/>
  <c r="Z202" i="1"/>
  <c r="AK202" i="1" s="1"/>
  <c r="Z203" i="1"/>
  <c r="AK203" i="1" s="1"/>
  <c r="Z204" i="1"/>
  <c r="AK204" i="1" s="1"/>
  <c r="Z205" i="1"/>
  <c r="AK205" i="1" s="1"/>
  <c r="Z206" i="1"/>
  <c r="AK206" i="1" s="1"/>
  <c r="Z207" i="1"/>
  <c r="AK207" i="1" s="1"/>
  <c r="Z208" i="1"/>
  <c r="AK208" i="1" s="1"/>
  <c r="Z209" i="1"/>
  <c r="AK209" i="1" s="1"/>
  <c r="Z210" i="1"/>
  <c r="AK210" i="1" s="1"/>
  <c r="Z211" i="1"/>
  <c r="AK211" i="1" s="1"/>
  <c r="Z212" i="1"/>
  <c r="AK212" i="1" s="1"/>
  <c r="Z213" i="1"/>
  <c r="AK213" i="1" s="1"/>
  <c r="Z214" i="1"/>
  <c r="AK214" i="1" s="1"/>
  <c r="Z215" i="1"/>
  <c r="AK215" i="1" s="1"/>
  <c r="Z216" i="1"/>
  <c r="AK216" i="1" s="1"/>
  <c r="Z217" i="1"/>
  <c r="AK217" i="1" s="1"/>
  <c r="Z218" i="1"/>
  <c r="AK218" i="1" s="1"/>
  <c r="Z219" i="1"/>
  <c r="AK219" i="1" s="1"/>
  <c r="Z220" i="1"/>
  <c r="AK220" i="1" s="1"/>
  <c r="Z221" i="1"/>
  <c r="AK221" i="1" s="1"/>
  <c r="Z222" i="1"/>
  <c r="AK222" i="1" s="1"/>
  <c r="Z223" i="1"/>
  <c r="AK223" i="1" s="1"/>
  <c r="Z224" i="1"/>
  <c r="AK224" i="1" s="1"/>
  <c r="Z225" i="1"/>
  <c r="AK225" i="1" s="1"/>
  <c r="Z226" i="1"/>
  <c r="AK226" i="1" s="1"/>
  <c r="Z227" i="1"/>
  <c r="AK227" i="1" s="1"/>
  <c r="Z228" i="1"/>
  <c r="AK228" i="1" s="1"/>
  <c r="Z229" i="1"/>
  <c r="AK229" i="1" s="1"/>
  <c r="Z230" i="1"/>
  <c r="AK230" i="1" s="1"/>
  <c r="Z231" i="1"/>
  <c r="AK231" i="1" s="1"/>
  <c r="Z232" i="1"/>
  <c r="AK232" i="1" s="1"/>
  <c r="Z233" i="1"/>
  <c r="AK233" i="1" s="1"/>
  <c r="Z234" i="1"/>
  <c r="AK234" i="1" s="1"/>
  <c r="Z235" i="1"/>
  <c r="AK235" i="1" s="1"/>
  <c r="Z236" i="1"/>
  <c r="AK236" i="1" s="1"/>
  <c r="Z237" i="1"/>
  <c r="AK237" i="1" s="1"/>
  <c r="Z238" i="1"/>
  <c r="AK238" i="1" s="1"/>
  <c r="Z239" i="1"/>
  <c r="AK239" i="1" s="1"/>
  <c r="Z240" i="1"/>
  <c r="AK240" i="1" s="1"/>
  <c r="Z241" i="1"/>
  <c r="AK241" i="1" s="1"/>
  <c r="Z242" i="1"/>
  <c r="AK242" i="1" s="1"/>
  <c r="Z243" i="1"/>
  <c r="AK243" i="1" s="1"/>
  <c r="Z244" i="1"/>
  <c r="AK244" i="1" s="1"/>
  <c r="Z245" i="1"/>
  <c r="AK245" i="1" s="1"/>
  <c r="Z246" i="1"/>
  <c r="AK246" i="1" s="1"/>
  <c r="Z247" i="1"/>
  <c r="AK247" i="1" s="1"/>
  <c r="Z248" i="1"/>
  <c r="AK248" i="1" s="1"/>
  <c r="Z249" i="1"/>
  <c r="AK249" i="1" s="1"/>
  <c r="Z250" i="1"/>
  <c r="AK250" i="1" s="1"/>
  <c r="Z251" i="1"/>
  <c r="AK251" i="1" s="1"/>
  <c r="Z252" i="1"/>
  <c r="AK252" i="1" s="1"/>
  <c r="Z253" i="1"/>
  <c r="AK253" i="1" s="1"/>
  <c r="Z254" i="1"/>
  <c r="AK254" i="1" s="1"/>
  <c r="Z255" i="1"/>
  <c r="AK255" i="1" s="1"/>
  <c r="Z256" i="1"/>
  <c r="AK256" i="1" s="1"/>
  <c r="Z257" i="1"/>
  <c r="AK257" i="1" s="1"/>
  <c r="Z258" i="1"/>
  <c r="AK258" i="1" s="1"/>
  <c r="Z259" i="1"/>
  <c r="AK259" i="1" s="1"/>
  <c r="Z260" i="1"/>
  <c r="AK260" i="1" s="1"/>
  <c r="Z261" i="1"/>
  <c r="AK261" i="1" s="1"/>
  <c r="Z262" i="1"/>
  <c r="AK262" i="1" s="1"/>
  <c r="Z263" i="1"/>
  <c r="AK263" i="1" s="1"/>
  <c r="Z264" i="1"/>
  <c r="AK264" i="1" s="1"/>
  <c r="Z265" i="1"/>
  <c r="AK265" i="1" s="1"/>
  <c r="Z266" i="1"/>
  <c r="AK266" i="1" s="1"/>
  <c r="Z267" i="1"/>
  <c r="AK267" i="1" s="1"/>
  <c r="Z268" i="1"/>
  <c r="AK268" i="1" s="1"/>
  <c r="Z269" i="1"/>
  <c r="AK269" i="1" s="1"/>
  <c r="Z270" i="1"/>
  <c r="AK270" i="1" s="1"/>
  <c r="Z271" i="1"/>
  <c r="AK271" i="1" s="1"/>
  <c r="Z272" i="1"/>
  <c r="AK272" i="1" s="1"/>
  <c r="Z273" i="1"/>
  <c r="AK273" i="1" s="1"/>
  <c r="Z274" i="1"/>
  <c r="AK274" i="1" s="1"/>
  <c r="Z275" i="1"/>
  <c r="AK275" i="1" s="1"/>
  <c r="Z276" i="1"/>
  <c r="AK276" i="1" s="1"/>
  <c r="Z277" i="1"/>
  <c r="AK277" i="1" s="1"/>
  <c r="Z278" i="1"/>
  <c r="AK278" i="1" s="1"/>
  <c r="Z279" i="1"/>
  <c r="AK279" i="1" s="1"/>
  <c r="Z280" i="1"/>
  <c r="AK280" i="1" s="1"/>
  <c r="Z281" i="1"/>
  <c r="AK281" i="1" s="1"/>
  <c r="Z282" i="1"/>
  <c r="AK282" i="1" s="1"/>
  <c r="Z283" i="1"/>
  <c r="AK283" i="1" s="1"/>
  <c r="Z284" i="1"/>
  <c r="AK284" i="1" s="1"/>
  <c r="Z285" i="1"/>
  <c r="AK285" i="1" s="1"/>
  <c r="Z286" i="1"/>
  <c r="AK286" i="1" s="1"/>
  <c r="Z287" i="1"/>
  <c r="AK287" i="1" s="1"/>
  <c r="Z288" i="1"/>
  <c r="AK288" i="1" s="1"/>
  <c r="Z289" i="1"/>
  <c r="AK289" i="1" s="1"/>
  <c r="Z290" i="1"/>
  <c r="AK290" i="1" s="1"/>
  <c r="Z291" i="1"/>
  <c r="AK291" i="1" s="1"/>
  <c r="Z292" i="1"/>
  <c r="AK292" i="1" s="1"/>
  <c r="Z293" i="1"/>
  <c r="AK293" i="1" s="1"/>
  <c r="Z294" i="1"/>
  <c r="AK294" i="1" s="1"/>
  <c r="Z295" i="1"/>
  <c r="AK295" i="1" s="1"/>
  <c r="Z296" i="1"/>
  <c r="AK296" i="1" s="1"/>
  <c r="Z297" i="1"/>
  <c r="AK297" i="1" s="1"/>
  <c r="Z298" i="1"/>
  <c r="AK298" i="1" s="1"/>
  <c r="Z299" i="1"/>
  <c r="AK299" i="1" s="1"/>
  <c r="Z300" i="1"/>
  <c r="AK300" i="1" s="1"/>
  <c r="Z301" i="1"/>
  <c r="AK301" i="1" s="1"/>
  <c r="Z302" i="1"/>
  <c r="AK302" i="1" s="1"/>
  <c r="Z303" i="1"/>
  <c r="AK303" i="1" s="1"/>
  <c r="Z304" i="1"/>
  <c r="AK304" i="1" s="1"/>
  <c r="Z305" i="1"/>
  <c r="AK305" i="1" s="1"/>
  <c r="Z306" i="1"/>
  <c r="AK306" i="1" s="1"/>
  <c r="Z307" i="1"/>
  <c r="AK307" i="1" s="1"/>
  <c r="Z308" i="1"/>
  <c r="AK308" i="1" s="1"/>
  <c r="Z309" i="1"/>
  <c r="AK309" i="1" s="1"/>
  <c r="Z310" i="1"/>
  <c r="AK310" i="1" s="1"/>
  <c r="Z311" i="1"/>
  <c r="AK311" i="1" s="1"/>
  <c r="Z312" i="1"/>
  <c r="AK312" i="1" s="1"/>
  <c r="Z313" i="1"/>
  <c r="AK313" i="1" s="1"/>
  <c r="Z314" i="1"/>
  <c r="AK314" i="1" s="1"/>
  <c r="Z315" i="1"/>
  <c r="AK315" i="1" s="1"/>
  <c r="Z316" i="1"/>
  <c r="AK316" i="1" s="1"/>
  <c r="Z317" i="1"/>
  <c r="AK317" i="1" s="1"/>
  <c r="Z318" i="1"/>
  <c r="AK318" i="1" s="1"/>
  <c r="Z319" i="1"/>
  <c r="AK319" i="1" s="1"/>
  <c r="Z320" i="1"/>
  <c r="AK320" i="1" s="1"/>
  <c r="Z321" i="1"/>
  <c r="AK321" i="1" s="1"/>
  <c r="Z322" i="1"/>
  <c r="AK322" i="1" s="1"/>
  <c r="Z323" i="1"/>
  <c r="AK323" i="1" s="1"/>
  <c r="Z324" i="1"/>
  <c r="AK324" i="1" s="1"/>
  <c r="Z325" i="1"/>
  <c r="AK325" i="1" s="1"/>
  <c r="Z326" i="1"/>
  <c r="AK326" i="1" s="1"/>
  <c r="Z327" i="1"/>
  <c r="AK327" i="1" s="1"/>
  <c r="Z328" i="1"/>
  <c r="AK328" i="1" s="1"/>
  <c r="Z329" i="1"/>
  <c r="AK329" i="1" s="1"/>
  <c r="Z330" i="1"/>
  <c r="AK330" i="1" s="1"/>
  <c r="Z331" i="1"/>
  <c r="AK331" i="1" s="1"/>
  <c r="Z332" i="1"/>
  <c r="AK332" i="1" s="1"/>
  <c r="Z333" i="1"/>
  <c r="AK333" i="1" s="1"/>
  <c r="Z334" i="1"/>
  <c r="AK334" i="1" s="1"/>
  <c r="Z335" i="1"/>
  <c r="AK335" i="1" s="1"/>
  <c r="Z336" i="1"/>
  <c r="AK336" i="1" s="1"/>
  <c r="Z337" i="1"/>
  <c r="AK337" i="1" s="1"/>
  <c r="Z338" i="1"/>
  <c r="AK338" i="1" s="1"/>
  <c r="Z339" i="1"/>
  <c r="AK339" i="1" s="1"/>
  <c r="Z340" i="1"/>
  <c r="AK340" i="1" s="1"/>
  <c r="Z341" i="1"/>
  <c r="AK341" i="1" s="1"/>
  <c r="Z342" i="1"/>
  <c r="AK342" i="1" s="1"/>
  <c r="Z343" i="1"/>
  <c r="AK343" i="1" s="1"/>
  <c r="Z344" i="1"/>
  <c r="AK344" i="1" s="1"/>
  <c r="Z345" i="1"/>
  <c r="AK345" i="1" s="1"/>
  <c r="Z346" i="1"/>
  <c r="AK346" i="1" s="1"/>
  <c r="Z347" i="1"/>
  <c r="AK347" i="1" s="1"/>
  <c r="Z348" i="1"/>
  <c r="AK348" i="1" s="1"/>
  <c r="Z349" i="1"/>
  <c r="AK349" i="1" s="1"/>
  <c r="Z350" i="1"/>
  <c r="AK350" i="1" s="1"/>
  <c r="Z351" i="1"/>
  <c r="AK351" i="1" s="1"/>
  <c r="Z352" i="1"/>
  <c r="AK352" i="1" s="1"/>
  <c r="Z353" i="1"/>
  <c r="AK353" i="1" s="1"/>
  <c r="Z354" i="1"/>
  <c r="AK354" i="1" s="1"/>
  <c r="Z355" i="1"/>
  <c r="AK355" i="1" s="1"/>
  <c r="Z356" i="1"/>
  <c r="AK356" i="1" s="1"/>
  <c r="Z357" i="1"/>
  <c r="AK357" i="1" s="1"/>
  <c r="Z358" i="1"/>
  <c r="AK358" i="1" s="1"/>
  <c r="Z359" i="1"/>
  <c r="AK359" i="1" s="1"/>
  <c r="Z360" i="1"/>
  <c r="AK360" i="1" s="1"/>
  <c r="Z361" i="1"/>
  <c r="AK361" i="1" s="1"/>
  <c r="Z362" i="1"/>
  <c r="AK362" i="1" s="1"/>
  <c r="Z363" i="1"/>
  <c r="AK363" i="1" s="1"/>
  <c r="Z364" i="1"/>
  <c r="AK364" i="1" s="1"/>
  <c r="Z365" i="1"/>
  <c r="AK365" i="1" s="1"/>
  <c r="Z366" i="1"/>
  <c r="AK366" i="1" s="1"/>
  <c r="Z367" i="1"/>
  <c r="AK367" i="1" s="1"/>
  <c r="Z368" i="1"/>
  <c r="AK368" i="1" s="1"/>
  <c r="Z369" i="1"/>
  <c r="AK369" i="1" s="1"/>
  <c r="Z370" i="1"/>
  <c r="AK370" i="1" s="1"/>
  <c r="Z371" i="1"/>
  <c r="AK371" i="1" s="1"/>
  <c r="Z372" i="1"/>
  <c r="AK372" i="1" s="1"/>
  <c r="Z373" i="1"/>
  <c r="AK373" i="1" s="1"/>
  <c r="Z374" i="1"/>
  <c r="AK374" i="1" s="1"/>
  <c r="Z375" i="1"/>
  <c r="AK375" i="1" s="1"/>
  <c r="Z376" i="1"/>
  <c r="AK376" i="1" s="1"/>
  <c r="Z377" i="1"/>
  <c r="AK377" i="1" s="1"/>
  <c r="Z378" i="1"/>
  <c r="AK378" i="1" s="1"/>
  <c r="Z379" i="1"/>
  <c r="AK379" i="1" s="1"/>
  <c r="Z380" i="1"/>
  <c r="AK380" i="1" s="1"/>
  <c r="Z381" i="1"/>
  <c r="AK381" i="1" s="1"/>
  <c r="Z382" i="1"/>
  <c r="AK382" i="1" s="1"/>
  <c r="Z383" i="1"/>
  <c r="AK383" i="1" s="1"/>
  <c r="Z384" i="1"/>
  <c r="AK384" i="1" s="1"/>
  <c r="Z385" i="1"/>
  <c r="AK385" i="1" s="1"/>
  <c r="Z386" i="1"/>
  <c r="AK386" i="1" s="1"/>
  <c r="Z387" i="1"/>
  <c r="AK387" i="1" s="1"/>
  <c r="Z388" i="1"/>
  <c r="AK388" i="1" s="1"/>
  <c r="Z389" i="1"/>
  <c r="AK389" i="1" s="1"/>
  <c r="Z390" i="1"/>
  <c r="AK390" i="1" s="1"/>
  <c r="Z391" i="1"/>
  <c r="AK391" i="1" s="1"/>
  <c r="Z392" i="1"/>
  <c r="AK392" i="1" s="1"/>
  <c r="Z393" i="1"/>
  <c r="AK393" i="1" s="1"/>
  <c r="Z394" i="1"/>
  <c r="AK394" i="1" s="1"/>
  <c r="Z395" i="1"/>
  <c r="AK395" i="1" s="1"/>
  <c r="Z396" i="1"/>
  <c r="AK396" i="1" s="1"/>
  <c r="Z397" i="1"/>
  <c r="AK397" i="1" s="1"/>
  <c r="Z398" i="1"/>
  <c r="AK398" i="1" s="1"/>
  <c r="Z399" i="1"/>
  <c r="AK399" i="1" s="1"/>
  <c r="Z400" i="1"/>
  <c r="AK400" i="1" s="1"/>
  <c r="Z401" i="1"/>
  <c r="AK401" i="1" s="1"/>
  <c r="Z402" i="1"/>
  <c r="AK402" i="1" s="1"/>
  <c r="Z403" i="1"/>
  <c r="AK403" i="1" s="1"/>
  <c r="Z404" i="1"/>
  <c r="AK404" i="1" s="1"/>
  <c r="Z405" i="1"/>
  <c r="AK405" i="1" s="1"/>
  <c r="Z406" i="1"/>
  <c r="AK406" i="1" s="1"/>
  <c r="Z407" i="1"/>
  <c r="AK407" i="1" s="1"/>
  <c r="Z408" i="1"/>
  <c r="AK408" i="1" s="1"/>
  <c r="Z409" i="1"/>
  <c r="AK409" i="1" s="1"/>
  <c r="Z410" i="1"/>
  <c r="AK410" i="1" s="1"/>
  <c r="Z411" i="1"/>
  <c r="AK411" i="1" s="1"/>
  <c r="Z412" i="1"/>
  <c r="AK412" i="1" s="1"/>
  <c r="Z413" i="1"/>
  <c r="AK413" i="1" s="1"/>
  <c r="Z414" i="1"/>
  <c r="AK414" i="1" s="1"/>
  <c r="Z415" i="1"/>
  <c r="AK415" i="1" s="1"/>
  <c r="Z416" i="1"/>
  <c r="AK416" i="1" s="1"/>
  <c r="Z417" i="1"/>
  <c r="AK417" i="1" s="1"/>
  <c r="Z418" i="1"/>
  <c r="AK418" i="1" s="1"/>
  <c r="Z419" i="1"/>
  <c r="AK419" i="1" s="1"/>
  <c r="Z420" i="1"/>
  <c r="AK420" i="1" s="1"/>
  <c r="Z421" i="1"/>
  <c r="AK421" i="1" s="1"/>
  <c r="Z422" i="1"/>
  <c r="AK422" i="1" s="1"/>
  <c r="Z423" i="1"/>
  <c r="AK423" i="1" s="1"/>
  <c r="Z424" i="1"/>
  <c r="AK424" i="1" s="1"/>
  <c r="Z425" i="1"/>
  <c r="AK425" i="1" s="1"/>
  <c r="Z426" i="1"/>
  <c r="AK426" i="1" s="1"/>
  <c r="Z427" i="1"/>
  <c r="AK427" i="1" s="1"/>
  <c r="Z428" i="1"/>
  <c r="AK428" i="1" s="1"/>
  <c r="Z429" i="1"/>
  <c r="AK429" i="1" s="1"/>
  <c r="Z430" i="1"/>
  <c r="AK430" i="1" s="1"/>
  <c r="Z431" i="1"/>
  <c r="AK431" i="1" s="1"/>
  <c r="Z432" i="1"/>
  <c r="AK432" i="1" s="1"/>
  <c r="Z433" i="1"/>
  <c r="AK433" i="1" s="1"/>
  <c r="Z434" i="1"/>
  <c r="AK434" i="1" s="1"/>
  <c r="Z435" i="1"/>
  <c r="AK435" i="1" s="1"/>
  <c r="Z436" i="1"/>
  <c r="AK436" i="1" s="1"/>
  <c r="Z437" i="1"/>
  <c r="AK437" i="1" s="1"/>
  <c r="Z438" i="1"/>
  <c r="AK438" i="1" s="1"/>
  <c r="Z439" i="1"/>
  <c r="AK439" i="1" s="1"/>
  <c r="Z440" i="1"/>
  <c r="AK440" i="1" s="1"/>
  <c r="Z441" i="1"/>
  <c r="AK441" i="1" s="1"/>
  <c r="Z442" i="1"/>
  <c r="AK442" i="1" s="1"/>
  <c r="Z443" i="1"/>
  <c r="AK443" i="1" s="1"/>
  <c r="Z444" i="1"/>
  <c r="AK444" i="1" s="1"/>
  <c r="Z445" i="1"/>
  <c r="AK445" i="1" s="1"/>
  <c r="Z446" i="1"/>
  <c r="AK446" i="1" s="1"/>
  <c r="Z447" i="1"/>
  <c r="AK447" i="1" s="1"/>
  <c r="Z448" i="1"/>
  <c r="AK448" i="1" s="1"/>
  <c r="Z449" i="1"/>
  <c r="AK449" i="1" s="1"/>
  <c r="Z450" i="1"/>
  <c r="AK450" i="1" s="1"/>
  <c r="Z451" i="1"/>
  <c r="AK451" i="1" s="1"/>
  <c r="Z452" i="1"/>
  <c r="AK452" i="1" s="1"/>
  <c r="Z453" i="1"/>
  <c r="AK453" i="1" s="1"/>
  <c r="Z454" i="1"/>
  <c r="AK454" i="1" s="1"/>
  <c r="Z455" i="1"/>
  <c r="AK455" i="1" s="1"/>
  <c r="Z456" i="1"/>
  <c r="AK456" i="1" s="1"/>
  <c r="Z457" i="1"/>
  <c r="AK457" i="1" s="1"/>
  <c r="Z458" i="1"/>
  <c r="AK458" i="1" s="1"/>
  <c r="Z459" i="1"/>
  <c r="AK459" i="1" s="1"/>
  <c r="Z460" i="1"/>
  <c r="AK460" i="1" s="1"/>
  <c r="Z461" i="1"/>
  <c r="AK461" i="1" s="1"/>
  <c r="Z462" i="1"/>
  <c r="AK462" i="1" s="1"/>
  <c r="Z463" i="1"/>
  <c r="AK463" i="1" s="1"/>
  <c r="Z464" i="1"/>
  <c r="AK464" i="1" s="1"/>
  <c r="Z465" i="1"/>
  <c r="AK465" i="1" s="1"/>
  <c r="Z466" i="1"/>
  <c r="AK466" i="1" s="1"/>
  <c r="Z467" i="1"/>
  <c r="AK467" i="1" s="1"/>
  <c r="Z468" i="1"/>
  <c r="AK468" i="1" s="1"/>
  <c r="Z469" i="1"/>
  <c r="AK469" i="1" s="1"/>
  <c r="Z470" i="1"/>
  <c r="AK470" i="1" s="1"/>
  <c r="Z471" i="1"/>
  <c r="AK471" i="1" s="1"/>
  <c r="Z472" i="1"/>
  <c r="AK472" i="1" s="1"/>
  <c r="Z473" i="1"/>
  <c r="AK473" i="1" s="1"/>
  <c r="Z474" i="1"/>
  <c r="AK474" i="1" s="1"/>
  <c r="Z475" i="1"/>
  <c r="AK475" i="1" s="1"/>
  <c r="Z476" i="1"/>
  <c r="AK476" i="1" s="1"/>
  <c r="Z477" i="1"/>
  <c r="AK477" i="1" s="1"/>
  <c r="Z478" i="1"/>
  <c r="AK478" i="1" s="1"/>
  <c r="Z479" i="1"/>
  <c r="AK479" i="1" s="1"/>
  <c r="Z480" i="1"/>
  <c r="AK480" i="1" s="1"/>
  <c r="Z481" i="1"/>
  <c r="AK481" i="1" s="1"/>
  <c r="Z482" i="1"/>
  <c r="AK482" i="1" s="1"/>
  <c r="Z483" i="1"/>
  <c r="AK483" i="1" s="1"/>
  <c r="Z484" i="1"/>
  <c r="AK484" i="1" s="1"/>
  <c r="Z485" i="1"/>
  <c r="AK485" i="1" s="1"/>
  <c r="Z486" i="1"/>
  <c r="AK486" i="1" s="1"/>
  <c r="Z487" i="1"/>
  <c r="AK487" i="1" s="1"/>
  <c r="Z488" i="1"/>
  <c r="AK488" i="1" s="1"/>
  <c r="Z489" i="1"/>
  <c r="AK489" i="1" s="1"/>
  <c r="Z490" i="1"/>
  <c r="AK490" i="1" s="1"/>
  <c r="Z491" i="1"/>
  <c r="AK491" i="1" s="1"/>
  <c r="Z492" i="1"/>
  <c r="AK492" i="1" s="1"/>
  <c r="Z493" i="1"/>
  <c r="AK493" i="1" s="1"/>
  <c r="Z494" i="1"/>
  <c r="AK494" i="1" s="1"/>
  <c r="Z495" i="1"/>
  <c r="AK495" i="1" s="1"/>
  <c r="Z496" i="1"/>
  <c r="AK496" i="1" s="1"/>
  <c r="Z497" i="1"/>
  <c r="AK497" i="1" s="1"/>
  <c r="Z498" i="1"/>
  <c r="AK498" i="1" s="1"/>
  <c r="Z499" i="1"/>
  <c r="AK499" i="1" s="1"/>
  <c r="Z500" i="1"/>
  <c r="AK500" i="1" s="1"/>
  <c r="Z501" i="1"/>
  <c r="AK501" i="1" s="1"/>
  <c r="Z502" i="1"/>
  <c r="AK502" i="1" s="1"/>
  <c r="Z503" i="1"/>
  <c r="AK503" i="1" s="1"/>
  <c r="Z504" i="1"/>
  <c r="AK504" i="1" s="1"/>
  <c r="Z505" i="1"/>
  <c r="AK505" i="1" s="1"/>
  <c r="Z506" i="1"/>
  <c r="AK506" i="1" s="1"/>
  <c r="Z507" i="1"/>
  <c r="AK507" i="1" s="1"/>
  <c r="Z508" i="1"/>
  <c r="AK508" i="1" s="1"/>
  <c r="Z509" i="1"/>
  <c r="AK509" i="1" s="1"/>
  <c r="Z510" i="1"/>
  <c r="AK510" i="1" s="1"/>
  <c r="Z511" i="1"/>
  <c r="AK511" i="1" s="1"/>
  <c r="Z512" i="1"/>
  <c r="AK512" i="1" s="1"/>
  <c r="Z513" i="1"/>
  <c r="AK513" i="1" s="1"/>
  <c r="Z514" i="1"/>
  <c r="AK514" i="1" s="1"/>
  <c r="Z515" i="1"/>
  <c r="AK515" i="1" s="1"/>
  <c r="Z516" i="1"/>
  <c r="AK516" i="1" s="1"/>
  <c r="Z517" i="1"/>
  <c r="AK517" i="1" s="1"/>
  <c r="Z518" i="1"/>
  <c r="AK518" i="1" s="1"/>
  <c r="Z519" i="1"/>
  <c r="AK519" i="1" s="1"/>
  <c r="Z520" i="1"/>
  <c r="AK520" i="1" s="1"/>
  <c r="Z521" i="1"/>
  <c r="AK521" i="1" s="1"/>
  <c r="Z522" i="1"/>
  <c r="AK522" i="1" s="1"/>
  <c r="Z523" i="1"/>
  <c r="AK523" i="1" s="1"/>
  <c r="Z524" i="1"/>
  <c r="AK524" i="1" s="1"/>
  <c r="Z525" i="1"/>
  <c r="AK525" i="1" s="1"/>
  <c r="Z526" i="1"/>
  <c r="AK526" i="1" s="1"/>
  <c r="Z527" i="1"/>
  <c r="AK527" i="1" s="1"/>
  <c r="Z528" i="1"/>
  <c r="AK528" i="1" s="1"/>
  <c r="Z529" i="1"/>
  <c r="AK529" i="1" s="1"/>
  <c r="Z530" i="1"/>
  <c r="AK530" i="1" s="1"/>
  <c r="Z531" i="1"/>
  <c r="AK531" i="1" s="1"/>
  <c r="Z532" i="1"/>
  <c r="AK532" i="1" s="1"/>
  <c r="Z533" i="1"/>
  <c r="AK533" i="1" s="1"/>
  <c r="Z534" i="1"/>
  <c r="AK534" i="1" s="1"/>
  <c r="Z535" i="1"/>
  <c r="AK535" i="1" s="1"/>
  <c r="Z536" i="1"/>
  <c r="AK536" i="1" s="1"/>
  <c r="Z537" i="1"/>
  <c r="AK537" i="1" s="1"/>
  <c r="Z538" i="1"/>
  <c r="AK538" i="1" s="1"/>
  <c r="Z539" i="1"/>
  <c r="AK539" i="1" s="1"/>
  <c r="Z540" i="1"/>
  <c r="AK540" i="1" s="1"/>
  <c r="Z541" i="1"/>
  <c r="AK541" i="1" s="1"/>
  <c r="Z542" i="1"/>
  <c r="AK542" i="1" s="1"/>
  <c r="Z543" i="1"/>
  <c r="AK543" i="1" s="1"/>
  <c r="Z544" i="1"/>
  <c r="AK544" i="1" s="1"/>
  <c r="Z545" i="1"/>
  <c r="AK545" i="1" s="1"/>
  <c r="Z546" i="1"/>
  <c r="AK546" i="1" s="1"/>
  <c r="Z547" i="1"/>
  <c r="AK547" i="1" s="1"/>
  <c r="Z548" i="1"/>
  <c r="AK548" i="1" s="1"/>
  <c r="Z549" i="1"/>
  <c r="AK549" i="1" s="1"/>
  <c r="Z550" i="1"/>
  <c r="AK550" i="1" s="1"/>
  <c r="Z551" i="1"/>
  <c r="AK551" i="1" s="1"/>
  <c r="Z552" i="1"/>
  <c r="AK552" i="1" s="1"/>
  <c r="Z553" i="1"/>
  <c r="AK553" i="1" s="1"/>
  <c r="Z554" i="1"/>
  <c r="AK554" i="1" s="1"/>
  <c r="Z555" i="1"/>
  <c r="AK555" i="1" s="1"/>
  <c r="Z556" i="1"/>
  <c r="AK556" i="1" s="1"/>
  <c r="Z557" i="1"/>
  <c r="AK557" i="1" s="1"/>
  <c r="Z558" i="1"/>
  <c r="AK558" i="1" s="1"/>
  <c r="Z559" i="1"/>
  <c r="AK559" i="1" s="1"/>
  <c r="Z560" i="1"/>
  <c r="AK560" i="1" s="1"/>
  <c r="Z561" i="1"/>
  <c r="AK561" i="1" s="1"/>
  <c r="Z562" i="1"/>
  <c r="AK562" i="1" s="1"/>
  <c r="Z563" i="1"/>
  <c r="AK563" i="1" s="1"/>
  <c r="Z564" i="1"/>
  <c r="AK564" i="1" s="1"/>
  <c r="Z565" i="1"/>
  <c r="AK565" i="1" s="1"/>
  <c r="Z566" i="1"/>
  <c r="AK566" i="1" s="1"/>
  <c r="Z567" i="1"/>
  <c r="AK567" i="1" s="1"/>
  <c r="Z568" i="1"/>
  <c r="AK568" i="1" s="1"/>
  <c r="Z569" i="1"/>
  <c r="AK569" i="1" s="1"/>
  <c r="Z570" i="1"/>
  <c r="AK570" i="1" s="1"/>
  <c r="Z571" i="1"/>
  <c r="AK571" i="1" s="1"/>
  <c r="Z572" i="1"/>
  <c r="AK572" i="1" s="1"/>
  <c r="Z573" i="1"/>
  <c r="AK573" i="1" s="1"/>
  <c r="Z574" i="1"/>
  <c r="AK574" i="1" s="1"/>
  <c r="Z575" i="1"/>
  <c r="AK575" i="1" s="1"/>
  <c r="Z576" i="1"/>
  <c r="AK576" i="1" s="1"/>
  <c r="Z577" i="1"/>
  <c r="AK577" i="1" s="1"/>
  <c r="Z578" i="1"/>
  <c r="AK578" i="1" s="1"/>
  <c r="Z579" i="1"/>
  <c r="AK579" i="1" s="1"/>
  <c r="Z580" i="1"/>
  <c r="AK580" i="1" s="1"/>
  <c r="Z581" i="1"/>
  <c r="AK581" i="1" s="1"/>
  <c r="Z582" i="1"/>
  <c r="AK582" i="1" s="1"/>
  <c r="Z583" i="1"/>
  <c r="AK583" i="1" s="1"/>
  <c r="Z584" i="1"/>
  <c r="AK584" i="1" s="1"/>
  <c r="Z585" i="1"/>
  <c r="AK585" i="1" s="1"/>
  <c r="Z586" i="1"/>
  <c r="AK586" i="1" s="1"/>
  <c r="Z587" i="1"/>
  <c r="AK587" i="1" s="1"/>
  <c r="Z588" i="1"/>
  <c r="AK588" i="1" s="1"/>
  <c r="Z589" i="1"/>
  <c r="AK589" i="1" s="1"/>
  <c r="Z590" i="1"/>
  <c r="AK590" i="1" s="1"/>
  <c r="Z591" i="1"/>
  <c r="AK591" i="1" s="1"/>
  <c r="Z592" i="1"/>
  <c r="AK592" i="1" s="1"/>
  <c r="Z593" i="1"/>
  <c r="AK593" i="1" s="1"/>
  <c r="Z594" i="1"/>
  <c r="AK594" i="1" s="1"/>
  <c r="Z595" i="1"/>
  <c r="AK595" i="1" s="1"/>
  <c r="Z596" i="1"/>
  <c r="AK596" i="1" s="1"/>
  <c r="Z597" i="1"/>
  <c r="AK597" i="1" s="1"/>
  <c r="Z598" i="1"/>
  <c r="AK598" i="1" s="1"/>
  <c r="Z599" i="1"/>
  <c r="AK599" i="1" s="1"/>
  <c r="Z600" i="1"/>
  <c r="AK600" i="1" s="1"/>
  <c r="Z601" i="1"/>
  <c r="AK601" i="1" s="1"/>
  <c r="Z602" i="1"/>
  <c r="AK602" i="1" s="1"/>
  <c r="Z603" i="1"/>
  <c r="AK603" i="1" s="1"/>
  <c r="Z604" i="1"/>
  <c r="AK604" i="1" s="1"/>
  <c r="Z605" i="1"/>
  <c r="AK605" i="1" s="1"/>
  <c r="Z606" i="1"/>
  <c r="AK606" i="1" s="1"/>
  <c r="Z607" i="1"/>
  <c r="AK607" i="1" s="1"/>
  <c r="Z608" i="1"/>
  <c r="AK608" i="1" s="1"/>
  <c r="Z609" i="1"/>
  <c r="AK609" i="1" s="1"/>
  <c r="Z610" i="1"/>
  <c r="AK610" i="1" s="1"/>
  <c r="Z611" i="1"/>
  <c r="AK611" i="1" s="1"/>
  <c r="Z612" i="1"/>
  <c r="AK612" i="1" s="1"/>
  <c r="Z613" i="1"/>
  <c r="AK613" i="1" s="1"/>
  <c r="Z614" i="1"/>
  <c r="AK614" i="1" s="1"/>
  <c r="Z615" i="1"/>
  <c r="AK615" i="1" s="1"/>
  <c r="Z616" i="1"/>
  <c r="AK616" i="1" s="1"/>
  <c r="Z617" i="1"/>
  <c r="AK617" i="1" s="1"/>
  <c r="Z618" i="1"/>
  <c r="AK618" i="1" s="1"/>
  <c r="Z619" i="1"/>
  <c r="AK619" i="1" s="1"/>
  <c r="Z620" i="1"/>
  <c r="AK620" i="1" s="1"/>
  <c r="Z621" i="1"/>
  <c r="AK621" i="1" s="1"/>
  <c r="Z622" i="1"/>
  <c r="AK622" i="1" s="1"/>
  <c r="Z623" i="1"/>
  <c r="AK623" i="1" s="1"/>
  <c r="Z624" i="1"/>
  <c r="AK624" i="1" s="1"/>
  <c r="Z625" i="1"/>
  <c r="AK625" i="1" s="1"/>
  <c r="Z626" i="1"/>
  <c r="AK626" i="1" s="1"/>
  <c r="Z627" i="1"/>
  <c r="AK627" i="1" s="1"/>
  <c r="Z628" i="1"/>
  <c r="AK628" i="1" s="1"/>
  <c r="Z629" i="1"/>
  <c r="AK629" i="1" s="1"/>
  <c r="Z630" i="1"/>
  <c r="AK630" i="1" s="1"/>
  <c r="Z631" i="1"/>
  <c r="AK631" i="1" s="1"/>
  <c r="Z632" i="1"/>
  <c r="AK632" i="1" s="1"/>
  <c r="Z633" i="1"/>
  <c r="AK633" i="1" s="1"/>
  <c r="Z634" i="1"/>
  <c r="AK634" i="1" s="1"/>
  <c r="Z635" i="1"/>
  <c r="AK635" i="1" s="1"/>
  <c r="Z636" i="1"/>
  <c r="AK636" i="1" s="1"/>
  <c r="Z637" i="1"/>
  <c r="AK637" i="1" s="1"/>
  <c r="Z638" i="1"/>
  <c r="AK638" i="1" s="1"/>
  <c r="Z639" i="1"/>
  <c r="AK639" i="1" s="1"/>
  <c r="Z640" i="1"/>
  <c r="AK640" i="1" s="1"/>
  <c r="Z641" i="1"/>
  <c r="AK641" i="1" s="1"/>
  <c r="Z642" i="1"/>
  <c r="AK642" i="1" s="1"/>
  <c r="Z643" i="1"/>
  <c r="AK643" i="1" s="1"/>
  <c r="Z644" i="1"/>
  <c r="AK644" i="1" s="1"/>
  <c r="Z645" i="1"/>
  <c r="AK645" i="1" s="1"/>
  <c r="Z646" i="1"/>
  <c r="AK646" i="1" s="1"/>
  <c r="Z647" i="1"/>
  <c r="AK647" i="1" s="1"/>
  <c r="Z648" i="1"/>
  <c r="AK648" i="1" s="1"/>
  <c r="Z649" i="1"/>
  <c r="AK649" i="1" s="1"/>
  <c r="Z650" i="1"/>
  <c r="AK650" i="1" s="1"/>
  <c r="Z651" i="1"/>
  <c r="AK651" i="1" s="1"/>
  <c r="Z652" i="1"/>
  <c r="AK652" i="1" s="1"/>
  <c r="Z653" i="1"/>
  <c r="AK653" i="1" s="1"/>
  <c r="Z654" i="1"/>
  <c r="AK654" i="1" s="1"/>
  <c r="Z655" i="1"/>
  <c r="AK655" i="1" s="1"/>
  <c r="Z656" i="1"/>
  <c r="AK656" i="1" s="1"/>
  <c r="Z657" i="1"/>
  <c r="AK657" i="1" s="1"/>
  <c r="Z658" i="1"/>
  <c r="AK658" i="1" s="1"/>
  <c r="Z659" i="1"/>
  <c r="AK659" i="1" s="1"/>
  <c r="Z660" i="1"/>
  <c r="AK660" i="1" s="1"/>
  <c r="Z661" i="1"/>
  <c r="AK661" i="1" s="1"/>
  <c r="Z662" i="1"/>
  <c r="AK662" i="1" s="1"/>
  <c r="Z663" i="1"/>
  <c r="AK663" i="1" s="1"/>
  <c r="Z664" i="1"/>
  <c r="AK664" i="1" s="1"/>
  <c r="Z665" i="1"/>
  <c r="AK665" i="1" s="1"/>
  <c r="Z666" i="1"/>
  <c r="AK666" i="1" s="1"/>
  <c r="Z667" i="1"/>
  <c r="AK667" i="1" s="1"/>
  <c r="Z668" i="1"/>
  <c r="AK668" i="1" s="1"/>
  <c r="Z669" i="1"/>
  <c r="AK669" i="1" s="1"/>
  <c r="Z670" i="1"/>
  <c r="AK670" i="1" s="1"/>
  <c r="Z671" i="1"/>
  <c r="AK671" i="1" s="1"/>
  <c r="Z672" i="1"/>
  <c r="AK672" i="1" s="1"/>
  <c r="Z673" i="1"/>
  <c r="AK673" i="1" s="1"/>
  <c r="Z674" i="1"/>
  <c r="AK674" i="1" s="1"/>
  <c r="Z675" i="1"/>
  <c r="AK675" i="1" s="1"/>
  <c r="Z676" i="1"/>
  <c r="AK676" i="1" s="1"/>
  <c r="Z677" i="1"/>
  <c r="AK677" i="1" s="1"/>
  <c r="Z678" i="1"/>
  <c r="AK678" i="1" s="1"/>
  <c r="Z679" i="1"/>
  <c r="AK679" i="1" s="1"/>
  <c r="Z680" i="1"/>
  <c r="AK680" i="1" s="1"/>
  <c r="Z681" i="1"/>
  <c r="AK681" i="1" s="1"/>
  <c r="Z682" i="1"/>
  <c r="AK682" i="1" s="1"/>
  <c r="Z683" i="1"/>
  <c r="AK683" i="1" s="1"/>
  <c r="Z684" i="1"/>
  <c r="AK684" i="1" s="1"/>
  <c r="Z685" i="1"/>
  <c r="AK685" i="1" s="1"/>
  <c r="Z686" i="1"/>
  <c r="AK686" i="1" s="1"/>
  <c r="Z687" i="1"/>
  <c r="AK687" i="1" s="1"/>
  <c r="Z688" i="1"/>
  <c r="AK688" i="1" s="1"/>
  <c r="Z689" i="1"/>
  <c r="AK689" i="1" s="1"/>
  <c r="Z690" i="1"/>
  <c r="AK690" i="1" s="1"/>
  <c r="Z691" i="1"/>
  <c r="AK691" i="1" s="1"/>
  <c r="Z692" i="1"/>
  <c r="AK692" i="1" s="1"/>
  <c r="Z693" i="1"/>
  <c r="AK693" i="1" s="1"/>
  <c r="Z694" i="1"/>
  <c r="AK694" i="1" s="1"/>
  <c r="Z695" i="1"/>
  <c r="AK695" i="1" s="1"/>
  <c r="Z696" i="1"/>
  <c r="AK696" i="1" s="1"/>
  <c r="Z697" i="1"/>
  <c r="AK697" i="1" s="1"/>
  <c r="Z698" i="1"/>
  <c r="AK698" i="1" s="1"/>
  <c r="Z699" i="1"/>
  <c r="AK699" i="1" s="1"/>
  <c r="Z700" i="1"/>
  <c r="AK700" i="1" s="1"/>
  <c r="Z701" i="1"/>
  <c r="AK701" i="1" s="1"/>
  <c r="Z702" i="1"/>
  <c r="AK702" i="1" s="1"/>
  <c r="Z703" i="1"/>
  <c r="AK703" i="1" s="1"/>
  <c r="Z704" i="1"/>
  <c r="AK704" i="1" s="1"/>
  <c r="Z705" i="1"/>
  <c r="AK705" i="1" s="1"/>
  <c r="Z706" i="1"/>
  <c r="AK706" i="1" s="1"/>
  <c r="Z707" i="1"/>
  <c r="AK707" i="1" s="1"/>
  <c r="Z708" i="1"/>
  <c r="AK708" i="1" s="1"/>
  <c r="Z709" i="1"/>
  <c r="AK709" i="1" s="1"/>
  <c r="Z710" i="1"/>
  <c r="AK710" i="1" s="1"/>
  <c r="Z711" i="1"/>
  <c r="AK711" i="1" s="1"/>
  <c r="Z712" i="1"/>
  <c r="AK712" i="1" s="1"/>
  <c r="Z713" i="1"/>
  <c r="AK713" i="1" s="1"/>
  <c r="Z714" i="1"/>
  <c r="AK714" i="1" s="1"/>
  <c r="Z715" i="1"/>
  <c r="AK715" i="1" s="1"/>
  <c r="Z716" i="1"/>
  <c r="AK716" i="1" s="1"/>
  <c r="Z717" i="1"/>
  <c r="AK717" i="1" s="1"/>
  <c r="Z718" i="1"/>
  <c r="AK718" i="1" s="1"/>
  <c r="Z719" i="1"/>
  <c r="AK719" i="1" s="1"/>
  <c r="Z720" i="1"/>
  <c r="AK720" i="1" s="1"/>
  <c r="Z721" i="1"/>
  <c r="AK721" i="1" s="1"/>
  <c r="Z722" i="1"/>
  <c r="AK722" i="1" s="1"/>
  <c r="Z723" i="1"/>
  <c r="AK723" i="1" s="1"/>
  <c r="Z724" i="1"/>
  <c r="AK724" i="1" s="1"/>
  <c r="Z725" i="1"/>
  <c r="AK725" i="1" s="1"/>
  <c r="Z726" i="1"/>
  <c r="AK726" i="1" s="1"/>
  <c r="Z727" i="1"/>
  <c r="AK727" i="1" s="1"/>
  <c r="Z728" i="1"/>
  <c r="AK728" i="1" s="1"/>
  <c r="Z729" i="1"/>
  <c r="AK729" i="1" s="1"/>
  <c r="Z730" i="1"/>
  <c r="AK730" i="1" s="1"/>
  <c r="Z731" i="1"/>
  <c r="AK731" i="1" s="1"/>
  <c r="Z732" i="1"/>
  <c r="AK732" i="1" s="1"/>
  <c r="Z733" i="1"/>
  <c r="AK733" i="1" s="1"/>
  <c r="Z734" i="1"/>
  <c r="AK734" i="1" s="1"/>
  <c r="Z735" i="1"/>
  <c r="AK735" i="1" s="1"/>
  <c r="Z736" i="1"/>
  <c r="AK736" i="1" s="1"/>
  <c r="Z737" i="1"/>
  <c r="AK737" i="1" s="1"/>
  <c r="Z738" i="1"/>
  <c r="AK738" i="1" s="1"/>
  <c r="Z739" i="1"/>
  <c r="AK739" i="1" s="1"/>
  <c r="Z740" i="1"/>
  <c r="AK740" i="1" s="1"/>
  <c r="Z741" i="1"/>
  <c r="AK741" i="1" s="1"/>
  <c r="Z742" i="1"/>
  <c r="AK742" i="1" s="1"/>
  <c r="Z743" i="1"/>
  <c r="AK743" i="1" s="1"/>
  <c r="Z744" i="1"/>
  <c r="AK744" i="1" s="1"/>
  <c r="Z745" i="1"/>
  <c r="AK745" i="1" s="1"/>
  <c r="Z746" i="1"/>
  <c r="AK746" i="1" s="1"/>
  <c r="Z747" i="1"/>
  <c r="AK747" i="1" s="1"/>
  <c r="Z748" i="1"/>
  <c r="AK748" i="1" s="1"/>
  <c r="Z749" i="1"/>
  <c r="AK749" i="1" s="1"/>
  <c r="Z750" i="1"/>
  <c r="AK750" i="1" s="1"/>
  <c r="Z751" i="1"/>
  <c r="AK751" i="1" s="1"/>
  <c r="Z752" i="1"/>
  <c r="AK752" i="1" s="1"/>
  <c r="Z753" i="1"/>
  <c r="AK753" i="1" s="1"/>
  <c r="Z754" i="1"/>
  <c r="AK754" i="1" s="1"/>
  <c r="Z755" i="1"/>
  <c r="AK755" i="1" s="1"/>
  <c r="Z756" i="1"/>
  <c r="AK756" i="1" s="1"/>
  <c r="Z757" i="1"/>
  <c r="AK757" i="1" s="1"/>
  <c r="Z758" i="1"/>
  <c r="AK758" i="1" s="1"/>
  <c r="Z759" i="1"/>
  <c r="AK759" i="1" s="1"/>
  <c r="Z760" i="1"/>
  <c r="AK760" i="1" s="1"/>
  <c r="Z761" i="1"/>
  <c r="AK761" i="1" s="1"/>
  <c r="Z762" i="1"/>
  <c r="AK762" i="1" s="1"/>
  <c r="Z763" i="1"/>
  <c r="AK763" i="1" s="1"/>
  <c r="Z764" i="1"/>
  <c r="AK764" i="1" s="1"/>
  <c r="Z765" i="1"/>
  <c r="AK765" i="1" s="1"/>
  <c r="Z766" i="1"/>
  <c r="AK766" i="1" s="1"/>
  <c r="Z767" i="1"/>
  <c r="AK767" i="1" s="1"/>
  <c r="Z768" i="1"/>
  <c r="AK768" i="1" s="1"/>
  <c r="Z769" i="1"/>
  <c r="AK769" i="1" s="1"/>
  <c r="Z770" i="1"/>
  <c r="AK770" i="1" s="1"/>
  <c r="Z771" i="1"/>
  <c r="AK771" i="1" s="1"/>
  <c r="Z772" i="1"/>
  <c r="AK772" i="1" s="1"/>
  <c r="Z773" i="1"/>
  <c r="AK773" i="1" s="1"/>
  <c r="Z774" i="1"/>
  <c r="AK774" i="1" s="1"/>
  <c r="Z775" i="1"/>
  <c r="AK775" i="1" s="1"/>
  <c r="Z776" i="1"/>
  <c r="AK776" i="1" s="1"/>
  <c r="Z777" i="1"/>
  <c r="AK777" i="1" s="1"/>
  <c r="Z778" i="1"/>
  <c r="AK778" i="1" s="1"/>
  <c r="Z779" i="1"/>
  <c r="AK779" i="1" s="1"/>
  <c r="Z780" i="1"/>
  <c r="AK780" i="1" s="1"/>
  <c r="Z781" i="1"/>
  <c r="AK781" i="1" s="1"/>
  <c r="Z782" i="1"/>
  <c r="AK782" i="1" s="1"/>
  <c r="Z783" i="1"/>
  <c r="AK783" i="1" s="1"/>
  <c r="Z784" i="1"/>
  <c r="AK784" i="1" s="1"/>
  <c r="Z785" i="1"/>
  <c r="AK785" i="1" s="1"/>
  <c r="Z786" i="1"/>
  <c r="AK786" i="1" s="1"/>
  <c r="Z787" i="1"/>
  <c r="AK787" i="1" s="1"/>
  <c r="Z788" i="1"/>
  <c r="AK788" i="1" s="1"/>
  <c r="Z789" i="1"/>
  <c r="AK789" i="1" s="1"/>
  <c r="Z790" i="1"/>
  <c r="AK790" i="1" s="1"/>
  <c r="Z791" i="1"/>
  <c r="AK791" i="1" s="1"/>
  <c r="Z792" i="1"/>
  <c r="AK792" i="1" s="1"/>
  <c r="Z793" i="1"/>
  <c r="AK793" i="1" s="1"/>
  <c r="Z794" i="1"/>
  <c r="AK794" i="1" s="1"/>
  <c r="Z795" i="1"/>
  <c r="AK795" i="1" s="1"/>
  <c r="Z796" i="1"/>
  <c r="AK796" i="1" s="1"/>
  <c r="Z797" i="1"/>
  <c r="AK797" i="1" s="1"/>
  <c r="Z798" i="1"/>
  <c r="AK798" i="1" s="1"/>
  <c r="Z799" i="1"/>
  <c r="AK799" i="1" s="1"/>
  <c r="Z800" i="1"/>
  <c r="AK800" i="1" s="1"/>
  <c r="Z801" i="1"/>
  <c r="AK801" i="1" s="1"/>
  <c r="Z802" i="1"/>
  <c r="AK802" i="1" s="1"/>
  <c r="Z803" i="1"/>
  <c r="AK803" i="1" s="1"/>
  <c r="Z804" i="1"/>
  <c r="AK804" i="1" s="1"/>
  <c r="Z805" i="1"/>
  <c r="AK805" i="1" s="1"/>
  <c r="Z806" i="1"/>
  <c r="AK806" i="1" s="1"/>
  <c r="Z807" i="1"/>
  <c r="AK807" i="1" s="1"/>
  <c r="Z808" i="1"/>
  <c r="AK808" i="1" s="1"/>
  <c r="Z809" i="1"/>
  <c r="AK809" i="1" s="1"/>
  <c r="Z810" i="1"/>
  <c r="AK810" i="1" s="1"/>
  <c r="Z811" i="1"/>
  <c r="AK811" i="1" s="1"/>
  <c r="Z812" i="1"/>
  <c r="AK812" i="1" s="1"/>
  <c r="Z813" i="1"/>
  <c r="AK813" i="1" s="1"/>
  <c r="Z814" i="1"/>
  <c r="AK814" i="1" s="1"/>
  <c r="Z815" i="1"/>
  <c r="AK815" i="1" s="1"/>
  <c r="Z816" i="1"/>
  <c r="AK816" i="1" s="1"/>
  <c r="Z817" i="1"/>
  <c r="AK817" i="1" s="1"/>
  <c r="Z818" i="1"/>
  <c r="AK818" i="1" s="1"/>
  <c r="Z819" i="1"/>
  <c r="AK819" i="1" s="1"/>
  <c r="Z820" i="1"/>
  <c r="AK820" i="1" s="1"/>
  <c r="Z821" i="1"/>
  <c r="AK821" i="1" s="1"/>
  <c r="Z822" i="1"/>
  <c r="AK822" i="1" s="1"/>
  <c r="Z823" i="1"/>
  <c r="AK823" i="1" s="1"/>
  <c r="Z824" i="1"/>
  <c r="AK824" i="1" s="1"/>
  <c r="Z825" i="1"/>
  <c r="AK825" i="1" s="1"/>
  <c r="Z826" i="1"/>
  <c r="AK826" i="1" s="1"/>
  <c r="Z827" i="1"/>
  <c r="AK827" i="1" s="1"/>
  <c r="Z828" i="1"/>
  <c r="AK828" i="1" s="1"/>
  <c r="Z829" i="1"/>
  <c r="AK829" i="1" s="1"/>
  <c r="Z830" i="1"/>
  <c r="AK830" i="1" s="1"/>
  <c r="Z831" i="1"/>
  <c r="AK831" i="1" s="1"/>
  <c r="Z832" i="1"/>
  <c r="AK832" i="1" s="1"/>
  <c r="Z833" i="1"/>
  <c r="AK833" i="1" s="1"/>
  <c r="Z834" i="1"/>
  <c r="AK834" i="1" s="1"/>
  <c r="Z835" i="1"/>
  <c r="AK835" i="1" s="1"/>
  <c r="Z836" i="1"/>
  <c r="AK836" i="1" s="1"/>
  <c r="Z837" i="1"/>
  <c r="AK837" i="1" s="1"/>
  <c r="Z838" i="1"/>
  <c r="AK838" i="1" s="1"/>
  <c r="Z839" i="1"/>
  <c r="AK839" i="1" s="1"/>
  <c r="Z840" i="1"/>
  <c r="AK840" i="1" s="1"/>
  <c r="Z841" i="1"/>
  <c r="AK841" i="1" s="1"/>
  <c r="Z842" i="1"/>
  <c r="AK842" i="1" s="1"/>
  <c r="Z843" i="1"/>
  <c r="AK843" i="1" s="1"/>
  <c r="Z844" i="1"/>
  <c r="AK844" i="1" s="1"/>
  <c r="Z845" i="1"/>
  <c r="AK845" i="1" s="1"/>
  <c r="Z846" i="1"/>
  <c r="AK846" i="1" s="1"/>
  <c r="Z847" i="1"/>
  <c r="AK847" i="1" s="1"/>
  <c r="Z848" i="1"/>
  <c r="AK848" i="1" s="1"/>
  <c r="Z849" i="1"/>
  <c r="AK849" i="1" s="1"/>
  <c r="Z850" i="1"/>
  <c r="AK850" i="1" s="1"/>
  <c r="Z851" i="1"/>
  <c r="AK851" i="1" s="1"/>
  <c r="Z852" i="1"/>
  <c r="AK852" i="1" s="1"/>
  <c r="Z853" i="1"/>
  <c r="AK853" i="1" s="1"/>
  <c r="Z854" i="1"/>
  <c r="AK854" i="1" s="1"/>
  <c r="Z855" i="1"/>
  <c r="AK855" i="1" s="1"/>
  <c r="Z856" i="1"/>
  <c r="AK856" i="1" s="1"/>
  <c r="Z857" i="1"/>
  <c r="AK857" i="1" s="1"/>
  <c r="Z858" i="1"/>
  <c r="AK858" i="1" s="1"/>
  <c r="Z859" i="1"/>
  <c r="AK859" i="1" s="1"/>
  <c r="Z860" i="1"/>
  <c r="AK860" i="1" s="1"/>
  <c r="Z861" i="1"/>
  <c r="AK861" i="1" s="1"/>
  <c r="Z862" i="1"/>
  <c r="AK862" i="1" s="1"/>
  <c r="Z863" i="1"/>
  <c r="AK863" i="1" s="1"/>
  <c r="Z864" i="1"/>
  <c r="AK864" i="1" s="1"/>
  <c r="Z865" i="1"/>
  <c r="AK865" i="1" s="1"/>
  <c r="Z866" i="1"/>
  <c r="AK866" i="1" s="1"/>
  <c r="Z867" i="1"/>
  <c r="AK867" i="1" s="1"/>
  <c r="Z868" i="1"/>
  <c r="AK868" i="1" s="1"/>
  <c r="Z869" i="1"/>
  <c r="AK869" i="1" s="1"/>
  <c r="Z870" i="1"/>
  <c r="AK870" i="1" s="1"/>
  <c r="Z871" i="1"/>
  <c r="AK871" i="1" s="1"/>
  <c r="Z872" i="1"/>
  <c r="AK872" i="1" s="1"/>
  <c r="Z873" i="1"/>
  <c r="AK873" i="1" s="1"/>
  <c r="Z874" i="1"/>
  <c r="AK874" i="1" s="1"/>
  <c r="Z875" i="1"/>
  <c r="AK875" i="1" s="1"/>
  <c r="Z876" i="1"/>
  <c r="AK876" i="1" s="1"/>
  <c r="Z877" i="1"/>
  <c r="AK877" i="1" s="1"/>
  <c r="Z878" i="1"/>
  <c r="AK878" i="1" s="1"/>
  <c r="Z879" i="1"/>
  <c r="AK879" i="1" s="1"/>
  <c r="Z880" i="1"/>
  <c r="AK880" i="1" s="1"/>
  <c r="Z881" i="1"/>
  <c r="AK881" i="1" s="1"/>
  <c r="Z882" i="1"/>
  <c r="AK882" i="1" s="1"/>
  <c r="Z883" i="1"/>
  <c r="AK883" i="1" s="1"/>
  <c r="Z884" i="1"/>
  <c r="AK884" i="1" s="1"/>
  <c r="Z885" i="1"/>
  <c r="AK885" i="1" s="1"/>
  <c r="Z886" i="1"/>
  <c r="AK886" i="1" s="1"/>
  <c r="Z887" i="1"/>
  <c r="AK887" i="1" s="1"/>
  <c r="Z888" i="1"/>
  <c r="AK888" i="1" s="1"/>
  <c r="Z889" i="1"/>
  <c r="AK889" i="1" s="1"/>
  <c r="Z890" i="1"/>
  <c r="AK890" i="1" s="1"/>
  <c r="Z891" i="1"/>
  <c r="AK891" i="1" s="1"/>
  <c r="Z892" i="1"/>
  <c r="AK892" i="1" s="1"/>
  <c r="Z893" i="1"/>
  <c r="AK893" i="1" s="1"/>
  <c r="Z894" i="1"/>
  <c r="AK894" i="1" s="1"/>
  <c r="Z895" i="1"/>
  <c r="AK895" i="1" s="1"/>
  <c r="Z896" i="1"/>
  <c r="AK896" i="1" s="1"/>
  <c r="Z897" i="1"/>
  <c r="AK897" i="1" s="1"/>
  <c r="Z898" i="1"/>
  <c r="AK898" i="1" s="1"/>
  <c r="Z899" i="1"/>
  <c r="AK899" i="1" s="1"/>
  <c r="Z900" i="1"/>
  <c r="AK900" i="1" s="1"/>
  <c r="Z901" i="1"/>
  <c r="AK901" i="1" s="1"/>
  <c r="Z902" i="1"/>
  <c r="AK902" i="1" s="1"/>
  <c r="Z903" i="1"/>
  <c r="AK903" i="1" s="1"/>
  <c r="Z904" i="1"/>
  <c r="AK904" i="1" s="1"/>
  <c r="Z905" i="1"/>
  <c r="AK905" i="1" s="1"/>
  <c r="Z906" i="1"/>
  <c r="AK906" i="1" s="1"/>
  <c r="Z907" i="1"/>
  <c r="AK907" i="1" s="1"/>
  <c r="Z908" i="1"/>
  <c r="AK908" i="1" s="1"/>
  <c r="Z909" i="1"/>
  <c r="AK909" i="1" s="1"/>
  <c r="Z910" i="1"/>
  <c r="AK910" i="1" s="1"/>
  <c r="Z911" i="1"/>
  <c r="AK911" i="1" s="1"/>
  <c r="Z912" i="1"/>
  <c r="AK912" i="1" s="1"/>
  <c r="Z913" i="1"/>
  <c r="AK913" i="1" s="1"/>
  <c r="Z914" i="1"/>
  <c r="AK914" i="1" s="1"/>
  <c r="Z915" i="1"/>
  <c r="AK915" i="1" s="1"/>
  <c r="Z916" i="1"/>
  <c r="AK916" i="1" s="1"/>
  <c r="Z917" i="1"/>
  <c r="AK917" i="1" s="1"/>
  <c r="Z918" i="1"/>
  <c r="AK918" i="1" s="1"/>
  <c r="Z919" i="1"/>
  <c r="AK919" i="1" s="1"/>
  <c r="Z920" i="1"/>
  <c r="AK920" i="1" s="1"/>
  <c r="Z921" i="1"/>
  <c r="AK921" i="1" s="1"/>
  <c r="Z922" i="1"/>
  <c r="AK922" i="1" s="1"/>
  <c r="Z923" i="1"/>
  <c r="AK923" i="1" s="1"/>
  <c r="Z924" i="1"/>
  <c r="AK924" i="1" s="1"/>
  <c r="Z925" i="1"/>
  <c r="AK925" i="1" s="1"/>
  <c r="Z926" i="1"/>
  <c r="AK926" i="1" s="1"/>
  <c r="Z927" i="1"/>
  <c r="AK927" i="1" s="1"/>
  <c r="Z928" i="1"/>
  <c r="AK928" i="1" s="1"/>
  <c r="Z929" i="1"/>
  <c r="AK929" i="1" s="1"/>
  <c r="Z930" i="1"/>
  <c r="AK930" i="1" s="1"/>
  <c r="Z931" i="1"/>
  <c r="AK931" i="1" s="1"/>
  <c r="Z932" i="1"/>
  <c r="AK932" i="1" s="1"/>
  <c r="Z933" i="1"/>
  <c r="AK933" i="1" s="1"/>
  <c r="Z934" i="1"/>
  <c r="AK934" i="1" s="1"/>
  <c r="Z935" i="1"/>
  <c r="AK935" i="1" s="1"/>
  <c r="Z936" i="1"/>
  <c r="AK936" i="1" s="1"/>
  <c r="Z937" i="1"/>
  <c r="AK937" i="1" s="1"/>
  <c r="Z938" i="1"/>
  <c r="AK938" i="1" s="1"/>
  <c r="Z939" i="1"/>
  <c r="AK939" i="1" s="1"/>
  <c r="Z940" i="1"/>
  <c r="AK940" i="1" s="1"/>
  <c r="Z941" i="1"/>
  <c r="AK941" i="1" s="1"/>
  <c r="Z942" i="1"/>
  <c r="AK942" i="1" s="1"/>
  <c r="Z943" i="1"/>
  <c r="AK943" i="1" s="1"/>
  <c r="Z944" i="1"/>
  <c r="AK944" i="1" s="1"/>
  <c r="Z945" i="1"/>
  <c r="AK945" i="1" s="1"/>
  <c r="Z946" i="1"/>
  <c r="AK946" i="1" s="1"/>
  <c r="Z947" i="1"/>
  <c r="AK947" i="1" s="1"/>
  <c r="Z948" i="1"/>
  <c r="AK948" i="1" s="1"/>
  <c r="Z949" i="1"/>
  <c r="AK949" i="1" s="1"/>
  <c r="Z950" i="1"/>
  <c r="AK950" i="1" s="1"/>
  <c r="Z951" i="1"/>
  <c r="AK951" i="1" s="1"/>
  <c r="Z952" i="1"/>
  <c r="AK952" i="1" s="1"/>
  <c r="Z953" i="1"/>
  <c r="AK953" i="1" s="1"/>
  <c r="Z954" i="1"/>
  <c r="AK954" i="1" s="1"/>
  <c r="Z955" i="1"/>
  <c r="AK955" i="1" s="1"/>
  <c r="Z956" i="1"/>
  <c r="AK956" i="1" s="1"/>
  <c r="Z957" i="1"/>
  <c r="AK957" i="1" s="1"/>
  <c r="Z958" i="1"/>
  <c r="AK958" i="1" s="1"/>
  <c r="Z959" i="1"/>
  <c r="AK959" i="1" s="1"/>
  <c r="Z960" i="1"/>
  <c r="AK960" i="1" s="1"/>
  <c r="Z961" i="1"/>
  <c r="AK961" i="1" s="1"/>
  <c r="Z962" i="1"/>
  <c r="AK962" i="1" s="1"/>
  <c r="Z963" i="1"/>
  <c r="AK963" i="1" s="1"/>
  <c r="Z964" i="1"/>
  <c r="AK964" i="1" s="1"/>
  <c r="Z965" i="1"/>
  <c r="AK965" i="1" s="1"/>
  <c r="Z966" i="1"/>
  <c r="AK966" i="1" s="1"/>
  <c r="Z967" i="1"/>
  <c r="AK967" i="1" s="1"/>
  <c r="Z968" i="1"/>
  <c r="AK968" i="1" s="1"/>
  <c r="Z969" i="1"/>
  <c r="AK969" i="1" s="1"/>
  <c r="Z970" i="1"/>
  <c r="AK970" i="1" s="1"/>
  <c r="Z971" i="1"/>
  <c r="AK971" i="1" s="1"/>
  <c r="Z972" i="1"/>
  <c r="AK972" i="1" s="1"/>
  <c r="Z973" i="1"/>
  <c r="AK973" i="1" s="1"/>
  <c r="Z974" i="1"/>
  <c r="AK974" i="1" s="1"/>
  <c r="Z975" i="1"/>
  <c r="AK975" i="1" s="1"/>
  <c r="Z976" i="1"/>
  <c r="AK976" i="1" s="1"/>
  <c r="Z977" i="1"/>
  <c r="AK977" i="1" s="1"/>
  <c r="Z978" i="1"/>
  <c r="AK978" i="1" s="1"/>
  <c r="Z979" i="1"/>
  <c r="AK979" i="1" s="1"/>
  <c r="Z980" i="1"/>
  <c r="AK980" i="1" s="1"/>
  <c r="Z981" i="1"/>
  <c r="AK981" i="1" s="1"/>
  <c r="Z982" i="1"/>
  <c r="AK982" i="1" s="1"/>
  <c r="Z983" i="1"/>
  <c r="AK983" i="1" s="1"/>
  <c r="Z984" i="1"/>
  <c r="AK984" i="1" s="1"/>
  <c r="Z985" i="1"/>
  <c r="AK985" i="1" s="1"/>
  <c r="Z986" i="1"/>
  <c r="AK986" i="1" s="1"/>
  <c r="Z987" i="1"/>
  <c r="AK987" i="1" s="1"/>
  <c r="Z988" i="1"/>
  <c r="AK988" i="1" s="1"/>
  <c r="Z989" i="1"/>
  <c r="AK989" i="1" s="1"/>
  <c r="Z990" i="1"/>
  <c r="AK990" i="1" s="1"/>
  <c r="Z991" i="1"/>
  <c r="AK991" i="1" s="1"/>
  <c r="Z992" i="1"/>
  <c r="AK992" i="1" s="1"/>
  <c r="Z993" i="1"/>
  <c r="AK993" i="1" s="1"/>
  <c r="Z994" i="1"/>
  <c r="AK994" i="1" s="1"/>
  <c r="Z995" i="1"/>
  <c r="AK995" i="1" s="1"/>
  <c r="Z996" i="1"/>
  <c r="AK996" i="1" s="1"/>
  <c r="Z997" i="1"/>
  <c r="AK997" i="1" s="1"/>
  <c r="Z998" i="1"/>
  <c r="AK998" i="1" s="1"/>
  <c r="Z999" i="1"/>
  <c r="AK999" i="1" s="1"/>
  <c r="Z1000" i="1"/>
  <c r="AK1000" i="1" s="1"/>
  <c r="Z1001" i="1"/>
  <c r="AK1001" i="1" s="1"/>
  <c r="Z1002" i="1"/>
  <c r="AK1002" i="1" s="1"/>
  <c r="Z1003" i="1"/>
  <c r="AK1003" i="1" s="1"/>
  <c r="Z1004" i="1"/>
  <c r="AK1004" i="1" s="1"/>
  <c r="Z1005" i="1"/>
  <c r="AK1005" i="1" s="1"/>
  <c r="Z1006" i="1"/>
  <c r="AK1006" i="1" s="1"/>
  <c r="Z1007" i="1"/>
  <c r="AK1007" i="1" s="1"/>
  <c r="Z1008" i="1"/>
  <c r="AK1008" i="1" s="1"/>
  <c r="Z1009" i="1"/>
  <c r="AK1009" i="1" s="1"/>
  <c r="Z1010" i="1"/>
  <c r="AK1010" i="1" s="1"/>
  <c r="Z1011" i="1"/>
  <c r="AK1011" i="1" s="1"/>
  <c r="Z1012" i="1"/>
  <c r="AK1012" i="1" s="1"/>
  <c r="Z1013" i="1"/>
  <c r="AK1013" i="1" s="1"/>
  <c r="Z1014" i="1"/>
  <c r="AK1014" i="1" s="1"/>
  <c r="Z1015" i="1"/>
  <c r="AK1015" i="1" s="1"/>
  <c r="Z1016" i="1"/>
  <c r="AK1016" i="1" s="1"/>
  <c r="Z1017" i="1"/>
  <c r="AK1017" i="1" s="1"/>
  <c r="Z1018" i="1"/>
  <c r="AK1018" i="1" s="1"/>
  <c r="Z1019" i="1"/>
  <c r="AK1019" i="1" s="1"/>
  <c r="Z1020" i="1"/>
  <c r="AK1020" i="1" s="1"/>
  <c r="Z1021" i="1"/>
  <c r="AK1021" i="1" s="1"/>
  <c r="Z1022" i="1"/>
  <c r="AK1022" i="1" s="1"/>
  <c r="Z1023" i="1"/>
  <c r="AK1023" i="1" s="1"/>
  <c r="Z1024" i="1"/>
  <c r="AK1024" i="1" s="1"/>
  <c r="Z1025" i="1"/>
  <c r="AK1025" i="1" s="1"/>
  <c r="Z1026" i="1"/>
  <c r="AK1026" i="1" s="1"/>
  <c r="Z1027" i="1"/>
  <c r="AK1027" i="1" s="1"/>
  <c r="Z1028" i="1"/>
  <c r="AK1028" i="1" s="1"/>
  <c r="Z1029" i="1"/>
  <c r="AK1029" i="1" s="1"/>
  <c r="Z1030" i="1"/>
  <c r="AK1030" i="1" s="1"/>
  <c r="Z1031" i="1"/>
  <c r="AK1031" i="1" s="1"/>
  <c r="Z1032" i="1"/>
  <c r="AK1032" i="1" s="1"/>
  <c r="Z1033" i="1"/>
  <c r="AK1033" i="1" s="1"/>
  <c r="Z1034" i="1"/>
  <c r="AK1034" i="1" s="1"/>
  <c r="Z1035" i="1"/>
  <c r="AK1035" i="1" s="1"/>
  <c r="Z1036" i="1"/>
  <c r="AK1036" i="1" s="1"/>
  <c r="Z1037" i="1"/>
  <c r="AK1037" i="1" s="1"/>
  <c r="Z1038" i="1"/>
  <c r="AK1038" i="1" s="1"/>
  <c r="Z1039" i="1"/>
  <c r="AK1039" i="1" s="1"/>
  <c r="Z1040" i="1"/>
  <c r="AK1040" i="1" s="1"/>
  <c r="Z1041" i="1"/>
  <c r="AK1041" i="1" s="1"/>
  <c r="Z1042" i="1"/>
  <c r="AK1042" i="1" s="1"/>
  <c r="Z1043" i="1"/>
  <c r="AK1043" i="1" s="1"/>
  <c r="Z1044" i="1"/>
  <c r="AK1044" i="1" s="1"/>
  <c r="Z1045" i="1"/>
  <c r="AK1045" i="1" s="1"/>
  <c r="Z1046" i="1"/>
  <c r="AK1046" i="1" s="1"/>
  <c r="Z1047" i="1"/>
  <c r="AK1047" i="1" s="1"/>
  <c r="Z1048" i="1"/>
  <c r="AK1048" i="1" s="1"/>
  <c r="Z1049" i="1"/>
  <c r="AK1049" i="1" s="1"/>
  <c r="Z1050" i="1"/>
  <c r="AK1050" i="1" s="1"/>
  <c r="Z1051" i="1"/>
  <c r="AK1051" i="1" s="1"/>
  <c r="Z1052" i="1"/>
  <c r="AK1052" i="1" s="1"/>
  <c r="Z1053" i="1"/>
  <c r="AK1053" i="1" s="1"/>
  <c r="Z1054" i="1"/>
  <c r="AK1054" i="1" s="1"/>
  <c r="Z1055" i="1"/>
  <c r="AK1055" i="1" s="1"/>
  <c r="Z1056" i="1"/>
  <c r="AK1056" i="1" s="1"/>
  <c r="Z1057" i="1"/>
  <c r="AK1057" i="1" s="1"/>
  <c r="Z1058" i="1"/>
  <c r="AK1058" i="1" s="1"/>
  <c r="Z1059" i="1"/>
  <c r="AK1059" i="1" s="1"/>
  <c r="Z1060" i="1"/>
  <c r="AK1060" i="1" s="1"/>
  <c r="Z1061" i="1"/>
  <c r="AK1061" i="1" s="1"/>
  <c r="Z1062" i="1"/>
  <c r="AK1062" i="1" s="1"/>
  <c r="Z1063" i="1"/>
  <c r="AK1063" i="1" s="1"/>
  <c r="Z1064" i="1"/>
  <c r="AK1064" i="1" s="1"/>
  <c r="Z1065" i="1"/>
  <c r="AK1065" i="1" s="1"/>
  <c r="Z1066" i="1"/>
  <c r="AK1066" i="1" s="1"/>
  <c r="Z1067" i="1"/>
  <c r="AK1067" i="1" s="1"/>
  <c r="Z1068" i="1"/>
  <c r="AK1068" i="1" s="1"/>
  <c r="Z1069" i="1"/>
  <c r="AK1069" i="1" s="1"/>
  <c r="Z1070" i="1"/>
  <c r="AK1070" i="1" s="1"/>
  <c r="Z1071" i="1"/>
  <c r="AK1071" i="1" s="1"/>
  <c r="Z1072" i="1"/>
  <c r="AK1072" i="1" s="1"/>
  <c r="Z1073" i="1"/>
  <c r="AK1073" i="1" s="1"/>
  <c r="Z1074" i="1"/>
  <c r="AK1074" i="1" s="1"/>
  <c r="Z1075" i="1"/>
  <c r="AK1075" i="1" s="1"/>
  <c r="Z1076" i="1"/>
  <c r="AK1076" i="1" s="1"/>
  <c r="Z1077" i="1"/>
  <c r="AK1077" i="1" s="1"/>
  <c r="Z1078" i="1"/>
  <c r="AK1078" i="1" s="1"/>
  <c r="Z1079" i="1"/>
  <c r="AK1079" i="1" s="1"/>
  <c r="Z1080" i="1"/>
  <c r="AK1080" i="1" s="1"/>
  <c r="Z1081" i="1"/>
  <c r="AK1081" i="1" s="1"/>
  <c r="Z1082" i="1"/>
  <c r="AK1082" i="1" s="1"/>
  <c r="Z1083" i="1"/>
  <c r="AK1083" i="1" s="1"/>
  <c r="Z1084" i="1"/>
  <c r="AK1084" i="1" s="1"/>
  <c r="Z1085" i="1"/>
  <c r="AK1085" i="1" s="1"/>
  <c r="Z1086" i="1"/>
  <c r="AK1086" i="1" s="1"/>
  <c r="Z1087" i="1"/>
  <c r="AK1087" i="1" s="1"/>
  <c r="Z1088" i="1"/>
  <c r="AK1088" i="1" s="1"/>
  <c r="Z1089" i="1"/>
  <c r="AK1089" i="1" s="1"/>
  <c r="Z1090" i="1"/>
  <c r="AK1090" i="1" s="1"/>
  <c r="Z1091" i="1"/>
  <c r="AK1091" i="1" s="1"/>
  <c r="Z1092" i="1"/>
  <c r="AK1092" i="1" s="1"/>
  <c r="Z1093" i="1"/>
  <c r="AK1093" i="1" s="1"/>
  <c r="Z1094" i="1"/>
  <c r="AK1094" i="1" s="1"/>
  <c r="Z1095" i="1"/>
  <c r="AK1095" i="1" s="1"/>
  <c r="Z1096" i="1"/>
  <c r="AK1096" i="1" s="1"/>
  <c r="Z1097" i="1"/>
  <c r="AK1097" i="1" s="1"/>
  <c r="Z1098" i="1"/>
  <c r="AK1098" i="1" s="1"/>
  <c r="Z1099" i="1"/>
  <c r="AK1099" i="1" s="1"/>
  <c r="Z1100" i="1"/>
  <c r="AK1100" i="1" s="1"/>
  <c r="Z1101" i="1"/>
  <c r="AK1101" i="1" s="1"/>
  <c r="Z1102" i="1"/>
  <c r="AK1102" i="1" s="1"/>
  <c r="Z1103" i="1"/>
  <c r="AK1103" i="1" s="1"/>
  <c r="Z1104" i="1"/>
  <c r="AK1104" i="1" s="1"/>
  <c r="Z1105" i="1"/>
  <c r="AK1105" i="1" s="1"/>
  <c r="Z1106" i="1"/>
  <c r="AK1106" i="1" s="1"/>
  <c r="Z1107" i="1"/>
  <c r="AK1107" i="1" s="1"/>
  <c r="Z1108" i="1"/>
  <c r="AK1108" i="1" s="1"/>
  <c r="Z1109" i="1"/>
  <c r="AK1109" i="1" s="1"/>
  <c r="Z1110" i="1"/>
  <c r="AK1110" i="1" s="1"/>
  <c r="Z1111" i="1"/>
  <c r="AK1111" i="1" s="1"/>
  <c r="Z1112" i="1"/>
  <c r="AK1112" i="1" s="1"/>
  <c r="Z1113" i="1"/>
  <c r="AK1113" i="1" s="1"/>
  <c r="Z1114" i="1"/>
  <c r="AK1114" i="1" s="1"/>
  <c r="Z1115" i="1"/>
  <c r="AK1115" i="1" s="1"/>
  <c r="Z1116" i="1"/>
  <c r="AK1116" i="1" s="1"/>
  <c r="Z1117" i="1"/>
  <c r="AK1117" i="1" s="1"/>
  <c r="Z1118" i="1"/>
  <c r="AK1118" i="1" s="1"/>
  <c r="Z1119" i="1"/>
  <c r="AK1119" i="1" s="1"/>
  <c r="Z1120" i="1"/>
  <c r="AK1120" i="1" s="1"/>
  <c r="Z1121" i="1"/>
  <c r="AK1121" i="1" s="1"/>
  <c r="Z1122" i="1"/>
  <c r="AK1122" i="1" s="1"/>
  <c r="Z1123" i="1"/>
  <c r="AK1123" i="1" s="1"/>
  <c r="Z1124" i="1"/>
  <c r="AK1124" i="1" s="1"/>
  <c r="Z1125" i="1"/>
  <c r="AK1125" i="1" s="1"/>
  <c r="Z1126" i="1"/>
  <c r="AK1126" i="1" s="1"/>
  <c r="Z1127" i="1"/>
  <c r="AK1127" i="1" s="1"/>
  <c r="Z1128" i="1"/>
  <c r="AK1128" i="1" s="1"/>
  <c r="Z1129" i="1"/>
  <c r="AK1129" i="1" s="1"/>
  <c r="Z1130" i="1"/>
  <c r="AK1130" i="1" s="1"/>
  <c r="Z1131" i="1"/>
  <c r="AK1131" i="1" s="1"/>
  <c r="Z1132" i="1"/>
  <c r="AK1132" i="1" s="1"/>
  <c r="Z1133" i="1"/>
  <c r="AK1133" i="1" s="1"/>
  <c r="Z1134" i="1"/>
  <c r="AK1134" i="1" s="1"/>
  <c r="Z1135" i="1"/>
  <c r="AK1135" i="1" s="1"/>
  <c r="Z1136" i="1"/>
  <c r="AK1136" i="1" s="1"/>
  <c r="Z1137" i="1"/>
  <c r="AK1137" i="1" s="1"/>
  <c r="Z1138" i="1"/>
  <c r="AK1138" i="1" s="1"/>
  <c r="Z1139" i="1"/>
  <c r="AK1139" i="1" s="1"/>
  <c r="Z1140" i="1"/>
  <c r="AK1140" i="1" s="1"/>
  <c r="Z1141" i="1"/>
  <c r="AK1141" i="1" s="1"/>
  <c r="Z1142" i="1"/>
  <c r="AK1142" i="1" s="1"/>
  <c r="Z1143" i="1"/>
  <c r="AK1143" i="1" s="1"/>
  <c r="Z1144" i="1"/>
  <c r="AK1144" i="1" s="1"/>
  <c r="Z1145" i="1"/>
  <c r="AK1145" i="1" s="1"/>
  <c r="Z1146" i="1"/>
  <c r="AK1146" i="1" s="1"/>
  <c r="Z1147" i="1"/>
  <c r="AK1147" i="1" s="1"/>
  <c r="Z1148" i="1"/>
  <c r="AK1148" i="1" s="1"/>
  <c r="Z1149" i="1"/>
  <c r="AK1149" i="1" s="1"/>
  <c r="Z1150" i="1"/>
  <c r="AK1150" i="1" s="1"/>
  <c r="Z1151" i="1"/>
  <c r="AK1151" i="1" s="1"/>
  <c r="Z1152" i="1"/>
  <c r="AK1152" i="1" s="1"/>
  <c r="Z1153" i="1"/>
  <c r="AK1153" i="1" s="1"/>
  <c r="Z1154" i="1"/>
  <c r="AK1154" i="1" s="1"/>
  <c r="Z1155" i="1"/>
  <c r="AK1155" i="1" s="1"/>
  <c r="Z1156" i="1"/>
  <c r="AK1156" i="1" s="1"/>
  <c r="Z1157" i="1"/>
  <c r="AK1157" i="1" s="1"/>
  <c r="Z1158" i="1"/>
  <c r="AK1158" i="1" s="1"/>
  <c r="Z1159" i="1"/>
  <c r="AK1159" i="1" s="1"/>
  <c r="Z1160" i="1"/>
  <c r="AK1160" i="1" s="1"/>
  <c r="Z1161" i="1"/>
  <c r="AK1161" i="1" s="1"/>
  <c r="Z1162" i="1"/>
  <c r="AK1162" i="1" s="1"/>
  <c r="Z1163" i="1"/>
  <c r="AK1163" i="1" s="1"/>
  <c r="Z1164" i="1"/>
  <c r="AK1164" i="1" s="1"/>
  <c r="Z1165" i="1"/>
  <c r="AK1165" i="1" s="1"/>
  <c r="Z1166" i="1"/>
  <c r="AK1166" i="1" s="1"/>
  <c r="Z1167" i="1"/>
  <c r="AK1167" i="1" s="1"/>
  <c r="Z1168" i="1"/>
  <c r="AK1168" i="1" s="1"/>
  <c r="Z1169" i="1"/>
  <c r="AK1169" i="1" s="1"/>
  <c r="Z1170" i="1"/>
  <c r="AK1170" i="1" s="1"/>
  <c r="Z1171" i="1"/>
  <c r="AK1171" i="1" s="1"/>
  <c r="Z1172" i="1"/>
  <c r="AK1172" i="1" s="1"/>
  <c r="Z1173" i="1"/>
  <c r="AK1173" i="1" s="1"/>
  <c r="Z1174" i="1"/>
  <c r="AK1174" i="1" s="1"/>
  <c r="Z1175" i="1"/>
  <c r="AK1175" i="1" s="1"/>
  <c r="Z1176" i="1"/>
  <c r="AK1176" i="1" s="1"/>
  <c r="Z1177" i="1"/>
  <c r="AK1177" i="1" s="1"/>
  <c r="Z1178" i="1"/>
  <c r="AK1178" i="1" s="1"/>
  <c r="Z1179" i="1"/>
  <c r="AK1179" i="1" s="1"/>
  <c r="Z1180" i="1"/>
  <c r="AK1180" i="1" s="1"/>
  <c r="Z1181" i="1"/>
  <c r="AK1181" i="1" s="1"/>
  <c r="Z1182" i="1"/>
  <c r="AK1182" i="1" s="1"/>
  <c r="Z1183" i="1"/>
  <c r="AK1183" i="1" s="1"/>
  <c r="Z1184" i="1"/>
  <c r="AK1184" i="1" s="1"/>
  <c r="Z1185" i="1"/>
  <c r="AK1185" i="1" s="1"/>
  <c r="Z1186" i="1"/>
  <c r="AK1186" i="1" s="1"/>
  <c r="Z1187" i="1"/>
  <c r="AK1187" i="1" s="1"/>
  <c r="Z1188" i="1"/>
  <c r="AK1188" i="1" s="1"/>
  <c r="Z1189" i="1"/>
  <c r="AK1189" i="1" s="1"/>
  <c r="Z1190" i="1"/>
  <c r="AK1190" i="1" s="1"/>
  <c r="Y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U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S2" i="1"/>
  <c r="AG2" i="1" s="1"/>
  <c r="S3" i="1"/>
  <c r="AG3" i="1" s="1"/>
  <c r="S4" i="1"/>
  <c r="AG4" i="1" s="1"/>
  <c r="S5" i="1"/>
  <c r="AG5" i="1" s="1"/>
  <c r="S6" i="1"/>
  <c r="AG6" i="1" s="1"/>
  <c r="S7" i="1"/>
  <c r="AG7" i="1" s="1"/>
  <c r="S8" i="1"/>
  <c r="AG8" i="1" s="1"/>
  <c r="S9" i="1"/>
  <c r="AG9" i="1" s="1"/>
  <c r="S10" i="1"/>
  <c r="AG10" i="1" s="1"/>
  <c r="S11" i="1"/>
  <c r="AG11" i="1" s="1"/>
  <c r="S12" i="1"/>
  <c r="AG12" i="1" s="1"/>
  <c r="S13" i="1"/>
  <c r="AG13" i="1" s="1"/>
  <c r="S14" i="1"/>
  <c r="AG14" i="1" s="1"/>
  <c r="S15" i="1"/>
  <c r="AG15" i="1" s="1"/>
  <c r="S16" i="1"/>
  <c r="AG16" i="1" s="1"/>
  <c r="S17" i="1"/>
  <c r="AG17" i="1" s="1"/>
  <c r="S18" i="1"/>
  <c r="AG18" i="1" s="1"/>
  <c r="S19" i="1"/>
  <c r="AG19" i="1" s="1"/>
  <c r="S20" i="1"/>
  <c r="AG20" i="1" s="1"/>
  <c r="S21" i="1"/>
  <c r="AG21" i="1" s="1"/>
  <c r="S22" i="1"/>
  <c r="AG22" i="1" s="1"/>
  <c r="S23" i="1"/>
  <c r="AG23" i="1" s="1"/>
  <c r="S24" i="1"/>
  <c r="AG24" i="1" s="1"/>
  <c r="S25" i="1"/>
  <c r="AG25" i="1" s="1"/>
  <c r="S26" i="1"/>
  <c r="AG26" i="1" s="1"/>
  <c r="S27" i="1"/>
  <c r="AG27" i="1" s="1"/>
  <c r="S28" i="1"/>
  <c r="AG28" i="1" s="1"/>
  <c r="S29" i="1"/>
  <c r="AG29" i="1" s="1"/>
  <c r="S30" i="1"/>
  <c r="AG30" i="1" s="1"/>
  <c r="S31" i="1"/>
  <c r="AG31" i="1" s="1"/>
  <c r="S32" i="1"/>
  <c r="AG32" i="1" s="1"/>
  <c r="S33" i="1"/>
  <c r="AG33" i="1" s="1"/>
  <c r="S34" i="1"/>
  <c r="AG34" i="1" s="1"/>
  <c r="S35" i="1"/>
  <c r="AG35" i="1" s="1"/>
  <c r="S36" i="1"/>
  <c r="AG36" i="1" s="1"/>
  <c r="S37" i="1"/>
  <c r="AG37" i="1" s="1"/>
  <c r="S38" i="1"/>
  <c r="AG38" i="1" s="1"/>
  <c r="S39" i="1"/>
  <c r="AG39" i="1" s="1"/>
  <c r="S40" i="1"/>
  <c r="AG40" i="1" s="1"/>
  <c r="S41" i="1"/>
  <c r="AG41" i="1" s="1"/>
  <c r="S42" i="1"/>
  <c r="AG42" i="1" s="1"/>
  <c r="S43" i="1"/>
  <c r="AG43" i="1" s="1"/>
  <c r="S44" i="1"/>
  <c r="AG44" i="1" s="1"/>
  <c r="S45" i="1"/>
  <c r="AG45" i="1" s="1"/>
  <c r="S46" i="1"/>
  <c r="AG46" i="1" s="1"/>
  <c r="S47" i="1"/>
  <c r="AG47" i="1" s="1"/>
  <c r="S48" i="1"/>
  <c r="AG48" i="1" s="1"/>
  <c r="S49" i="1"/>
  <c r="AG49" i="1" s="1"/>
  <c r="S50" i="1"/>
  <c r="AG50" i="1" s="1"/>
  <c r="S51" i="1"/>
  <c r="AG51" i="1" s="1"/>
  <c r="S52" i="1"/>
  <c r="AG52" i="1" s="1"/>
  <c r="S53" i="1"/>
  <c r="AG53" i="1" s="1"/>
  <c r="S54" i="1"/>
  <c r="AG54" i="1" s="1"/>
  <c r="S55" i="1"/>
  <c r="AG55" i="1" s="1"/>
  <c r="S56" i="1"/>
  <c r="AG56" i="1" s="1"/>
  <c r="S57" i="1"/>
  <c r="AG57" i="1" s="1"/>
  <c r="S58" i="1"/>
  <c r="AG58" i="1" s="1"/>
  <c r="S59" i="1"/>
  <c r="AG59" i="1" s="1"/>
  <c r="S60" i="1"/>
  <c r="AG60" i="1" s="1"/>
  <c r="S61" i="1"/>
  <c r="AG61" i="1" s="1"/>
  <c r="S62" i="1"/>
  <c r="AG62" i="1" s="1"/>
  <c r="S63" i="1"/>
  <c r="AG63" i="1" s="1"/>
  <c r="S64" i="1"/>
  <c r="AG64" i="1" s="1"/>
  <c r="S65" i="1"/>
  <c r="AG65" i="1" s="1"/>
  <c r="S66" i="1"/>
  <c r="AG66" i="1" s="1"/>
  <c r="S67" i="1"/>
  <c r="AG67" i="1" s="1"/>
  <c r="S68" i="1"/>
  <c r="AG68" i="1" s="1"/>
  <c r="S69" i="1"/>
  <c r="AG69" i="1" s="1"/>
  <c r="S70" i="1"/>
  <c r="AG70" i="1" s="1"/>
  <c r="S71" i="1"/>
  <c r="AG71" i="1" s="1"/>
  <c r="S72" i="1"/>
  <c r="AG72" i="1" s="1"/>
  <c r="S73" i="1"/>
  <c r="AG73" i="1" s="1"/>
  <c r="S74" i="1"/>
  <c r="AG74" i="1" s="1"/>
  <c r="S75" i="1"/>
  <c r="AG75" i="1" s="1"/>
  <c r="S76" i="1"/>
  <c r="AG76" i="1" s="1"/>
  <c r="S77" i="1"/>
  <c r="AG77" i="1" s="1"/>
  <c r="S78" i="1"/>
  <c r="AG78" i="1" s="1"/>
  <c r="S79" i="1"/>
  <c r="AG79" i="1" s="1"/>
  <c r="S80" i="1"/>
  <c r="AG80" i="1" s="1"/>
  <c r="S81" i="1"/>
  <c r="AG81" i="1" s="1"/>
  <c r="S82" i="1"/>
  <c r="AG82" i="1" s="1"/>
  <c r="S83" i="1"/>
  <c r="AG83" i="1" s="1"/>
  <c r="S84" i="1"/>
  <c r="AG84" i="1" s="1"/>
  <c r="S85" i="1"/>
  <c r="AG85" i="1" s="1"/>
  <c r="S86" i="1"/>
  <c r="AG86" i="1" s="1"/>
  <c r="S87" i="1"/>
  <c r="AG87" i="1" s="1"/>
  <c r="S88" i="1"/>
  <c r="AG88" i="1" s="1"/>
  <c r="S89" i="1"/>
  <c r="AG89" i="1" s="1"/>
  <c r="S90" i="1"/>
  <c r="AG90" i="1" s="1"/>
  <c r="S91" i="1"/>
  <c r="AG91" i="1" s="1"/>
  <c r="S92" i="1"/>
  <c r="AG92" i="1" s="1"/>
  <c r="S93" i="1"/>
  <c r="AG93" i="1" s="1"/>
  <c r="S94" i="1"/>
  <c r="AG94" i="1" s="1"/>
  <c r="S95" i="1"/>
  <c r="AG95" i="1" s="1"/>
  <c r="S96" i="1"/>
  <c r="AG96" i="1" s="1"/>
  <c r="S97" i="1"/>
  <c r="AG97" i="1" s="1"/>
  <c r="S98" i="1"/>
  <c r="AG98" i="1" s="1"/>
  <c r="S99" i="1"/>
  <c r="AG99" i="1" s="1"/>
  <c r="S100" i="1"/>
  <c r="AG100" i="1" s="1"/>
  <c r="S101" i="1"/>
  <c r="AG101" i="1" s="1"/>
  <c r="S102" i="1"/>
  <c r="AG102" i="1" s="1"/>
  <c r="S103" i="1"/>
  <c r="AG103" i="1" s="1"/>
  <c r="S104" i="1"/>
  <c r="AG104" i="1" s="1"/>
  <c r="S105" i="1"/>
  <c r="AG105" i="1" s="1"/>
  <c r="S106" i="1"/>
  <c r="AG106" i="1" s="1"/>
  <c r="S107" i="1"/>
  <c r="AG107" i="1" s="1"/>
  <c r="S108" i="1"/>
  <c r="AG108" i="1" s="1"/>
  <c r="S109" i="1"/>
  <c r="AG109" i="1" s="1"/>
  <c r="S110" i="1"/>
  <c r="AG110" i="1" s="1"/>
  <c r="S111" i="1"/>
  <c r="AG111" i="1" s="1"/>
  <c r="S112" i="1"/>
  <c r="AG112" i="1" s="1"/>
  <c r="S113" i="1"/>
  <c r="AG113" i="1" s="1"/>
  <c r="S114" i="1"/>
  <c r="AG114" i="1" s="1"/>
  <c r="S115" i="1"/>
  <c r="AG115" i="1" s="1"/>
  <c r="S116" i="1"/>
  <c r="AG116" i="1" s="1"/>
  <c r="S117" i="1"/>
  <c r="AG117" i="1" s="1"/>
  <c r="S118" i="1"/>
  <c r="AG118" i="1" s="1"/>
  <c r="S119" i="1"/>
  <c r="AG119" i="1" s="1"/>
  <c r="S120" i="1"/>
  <c r="AG120" i="1" s="1"/>
  <c r="S121" i="1"/>
  <c r="AG121" i="1" s="1"/>
  <c r="S122" i="1"/>
  <c r="AG122" i="1" s="1"/>
  <c r="S123" i="1"/>
  <c r="AG123" i="1" s="1"/>
  <c r="S124" i="1"/>
  <c r="AG124" i="1" s="1"/>
  <c r="S125" i="1"/>
  <c r="AG125" i="1" s="1"/>
  <c r="S126" i="1"/>
  <c r="AG126" i="1" s="1"/>
  <c r="S127" i="1"/>
  <c r="AG127" i="1" s="1"/>
  <c r="S128" i="1"/>
  <c r="AG128" i="1" s="1"/>
  <c r="S129" i="1"/>
  <c r="AG129" i="1" s="1"/>
  <c r="S130" i="1"/>
  <c r="AG130" i="1" s="1"/>
  <c r="S131" i="1"/>
  <c r="AG131" i="1" s="1"/>
  <c r="S132" i="1"/>
  <c r="AG132" i="1" s="1"/>
  <c r="S133" i="1"/>
  <c r="AG133" i="1" s="1"/>
  <c r="S134" i="1"/>
  <c r="AG134" i="1" s="1"/>
  <c r="S135" i="1"/>
  <c r="AG135" i="1" s="1"/>
  <c r="S136" i="1"/>
  <c r="AG136" i="1" s="1"/>
  <c r="S137" i="1"/>
  <c r="AG137" i="1" s="1"/>
  <c r="S138" i="1"/>
  <c r="AG138" i="1" s="1"/>
  <c r="S139" i="1"/>
  <c r="AG139" i="1" s="1"/>
  <c r="S140" i="1"/>
  <c r="AG140" i="1" s="1"/>
  <c r="S141" i="1"/>
  <c r="AG141" i="1" s="1"/>
  <c r="S142" i="1"/>
  <c r="AG142" i="1" s="1"/>
  <c r="S143" i="1"/>
  <c r="AG143" i="1" s="1"/>
  <c r="S144" i="1"/>
  <c r="AG144" i="1" s="1"/>
  <c r="S145" i="1"/>
  <c r="AG145" i="1" s="1"/>
  <c r="S146" i="1"/>
  <c r="AG146" i="1" s="1"/>
  <c r="S147" i="1"/>
  <c r="AG147" i="1" s="1"/>
  <c r="S148" i="1"/>
  <c r="AG148" i="1" s="1"/>
  <c r="S149" i="1"/>
  <c r="AG149" i="1" s="1"/>
  <c r="S150" i="1"/>
  <c r="AG150" i="1" s="1"/>
  <c r="S151" i="1"/>
  <c r="AG151" i="1" s="1"/>
  <c r="S152" i="1"/>
  <c r="AG152" i="1" s="1"/>
  <c r="S153" i="1"/>
  <c r="AG153" i="1" s="1"/>
  <c r="S154" i="1"/>
  <c r="AG154" i="1" s="1"/>
  <c r="S155" i="1"/>
  <c r="AG155" i="1" s="1"/>
  <c r="S156" i="1"/>
  <c r="AG156" i="1" s="1"/>
  <c r="S157" i="1"/>
  <c r="AG157" i="1" s="1"/>
  <c r="S158" i="1"/>
  <c r="AG158" i="1" s="1"/>
  <c r="S159" i="1"/>
  <c r="AG159" i="1" s="1"/>
  <c r="S160" i="1"/>
  <c r="AG160" i="1" s="1"/>
  <c r="S161" i="1"/>
  <c r="AG161" i="1" s="1"/>
  <c r="S162" i="1"/>
  <c r="AG162" i="1" s="1"/>
  <c r="S163" i="1"/>
  <c r="AG163" i="1" s="1"/>
  <c r="S164" i="1"/>
  <c r="AG164" i="1" s="1"/>
  <c r="S165" i="1"/>
  <c r="AG165" i="1" s="1"/>
  <c r="S166" i="1"/>
  <c r="AG166" i="1" s="1"/>
  <c r="S167" i="1"/>
  <c r="AG167" i="1" s="1"/>
  <c r="S168" i="1"/>
  <c r="AG168" i="1" s="1"/>
  <c r="S169" i="1"/>
  <c r="AG169" i="1" s="1"/>
  <c r="S170" i="1"/>
  <c r="AG170" i="1" s="1"/>
  <c r="S171" i="1"/>
  <c r="AG171" i="1" s="1"/>
  <c r="S172" i="1"/>
  <c r="AG172" i="1" s="1"/>
  <c r="S173" i="1"/>
  <c r="AG173" i="1" s="1"/>
  <c r="S174" i="1"/>
  <c r="AG174" i="1" s="1"/>
  <c r="S175" i="1"/>
  <c r="AG175" i="1" s="1"/>
  <c r="S176" i="1"/>
  <c r="AG176" i="1" s="1"/>
  <c r="S177" i="1"/>
  <c r="AG177" i="1" s="1"/>
  <c r="S178" i="1"/>
  <c r="AG178" i="1" s="1"/>
  <c r="S179" i="1"/>
  <c r="AG179" i="1" s="1"/>
  <c r="S180" i="1"/>
  <c r="AG180" i="1" s="1"/>
  <c r="S181" i="1"/>
  <c r="AG181" i="1" s="1"/>
  <c r="S182" i="1"/>
  <c r="AG182" i="1" s="1"/>
  <c r="S183" i="1"/>
  <c r="AG183" i="1" s="1"/>
  <c r="S184" i="1"/>
  <c r="AG184" i="1" s="1"/>
  <c r="S185" i="1"/>
  <c r="AG185" i="1" s="1"/>
  <c r="S186" i="1"/>
  <c r="AG186" i="1" s="1"/>
  <c r="S187" i="1"/>
  <c r="AG187" i="1" s="1"/>
  <c r="S188" i="1"/>
  <c r="AG188" i="1" s="1"/>
  <c r="S189" i="1"/>
  <c r="AG189" i="1" s="1"/>
  <c r="S190" i="1"/>
  <c r="AG190" i="1" s="1"/>
  <c r="S191" i="1"/>
  <c r="AG191" i="1" s="1"/>
  <c r="S192" i="1"/>
  <c r="AG192" i="1" s="1"/>
  <c r="S193" i="1"/>
  <c r="AG193" i="1" s="1"/>
  <c r="S194" i="1"/>
  <c r="AG194" i="1" s="1"/>
  <c r="S195" i="1"/>
  <c r="AG195" i="1" s="1"/>
  <c r="S196" i="1"/>
  <c r="AG196" i="1" s="1"/>
  <c r="S197" i="1"/>
  <c r="AG197" i="1" s="1"/>
  <c r="S198" i="1"/>
  <c r="AG198" i="1" s="1"/>
  <c r="S199" i="1"/>
  <c r="AG199" i="1" s="1"/>
  <c r="S200" i="1"/>
  <c r="AG200" i="1" s="1"/>
  <c r="S201" i="1"/>
  <c r="AG201" i="1" s="1"/>
  <c r="S202" i="1"/>
  <c r="AG202" i="1" s="1"/>
  <c r="S203" i="1"/>
  <c r="AG203" i="1" s="1"/>
  <c r="S204" i="1"/>
  <c r="AG204" i="1" s="1"/>
  <c r="S205" i="1"/>
  <c r="AG205" i="1" s="1"/>
  <c r="S206" i="1"/>
  <c r="AG206" i="1" s="1"/>
  <c r="S207" i="1"/>
  <c r="AG207" i="1" s="1"/>
  <c r="S208" i="1"/>
  <c r="AG208" i="1" s="1"/>
  <c r="S209" i="1"/>
  <c r="AG209" i="1" s="1"/>
  <c r="S210" i="1"/>
  <c r="AG210" i="1" s="1"/>
  <c r="S211" i="1"/>
  <c r="AG211" i="1" s="1"/>
  <c r="S212" i="1"/>
  <c r="AG212" i="1" s="1"/>
  <c r="S213" i="1"/>
  <c r="AG213" i="1" s="1"/>
  <c r="S214" i="1"/>
  <c r="AG214" i="1" s="1"/>
  <c r="S215" i="1"/>
  <c r="AG215" i="1" s="1"/>
  <c r="S216" i="1"/>
  <c r="AG216" i="1" s="1"/>
  <c r="S217" i="1"/>
  <c r="AG217" i="1" s="1"/>
  <c r="S218" i="1"/>
  <c r="AG218" i="1" s="1"/>
  <c r="S219" i="1"/>
  <c r="AG219" i="1" s="1"/>
  <c r="S220" i="1"/>
  <c r="AG220" i="1" s="1"/>
  <c r="S221" i="1"/>
  <c r="AG221" i="1" s="1"/>
  <c r="S222" i="1"/>
  <c r="AG222" i="1" s="1"/>
  <c r="S223" i="1"/>
  <c r="AG223" i="1" s="1"/>
  <c r="S224" i="1"/>
  <c r="AG224" i="1" s="1"/>
  <c r="S225" i="1"/>
  <c r="AG225" i="1" s="1"/>
  <c r="S226" i="1"/>
  <c r="AG226" i="1" s="1"/>
  <c r="S227" i="1"/>
  <c r="AG227" i="1" s="1"/>
  <c r="S228" i="1"/>
  <c r="AG228" i="1" s="1"/>
  <c r="S229" i="1"/>
  <c r="AG229" i="1" s="1"/>
  <c r="S230" i="1"/>
  <c r="AG230" i="1" s="1"/>
  <c r="S231" i="1"/>
  <c r="AG231" i="1" s="1"/>
  <c r="S232" i="1"/>
  <c r="AG232" i="1" s="1"/>
  <c r="S233" i="1"/>
  <c r="AG233" i="1" s="1"/>
  <c r="S234" i="1"/>
  <c r="AG234" i="1" s="1"/>
  <c r="S235" i="1"/>
  <c r="AG235" i="1" s="1"/>
  <c r="S236" i="1"/>
  <c r="AG236" i="1" s="1"/>
  <c r="S237" i="1"/>
  <c r="AG237" i="1" s="1"/>
  <c r="S238" i="1"/>
  <c r="AG238" i="1" s="1"/>
  <c r="S239" i="1"/>
  <c r="AG239" i="1" s="1"/>
  <c r="S240" i="1"/>
  <c r="AG240" i="1" s="1"/>
  <c r="S241" i="1"/>
  <c r="AG241" i="1" s="1"/>
  <c r="S242" i="1"/>
  <c r="AG242" i="1" s="1"/>
  <c r="S243" i="1"/>
  <c r="AG243" i="1" s="1"/>
  <c r="S244" i="1"/>
  <c r="AG244" i="1" s="1"/>
  <c r="S245" i="1"/>
  <c r="AG245" i="1" s="1"/>
  <c r="S246" i="1"/>
  <c r="AG246" i="1" s="1"/>
  <c r="S247" i="1"/>
  <c r="AG247" i="1" s="1"/>
  <c r="S248" i="1"/>
  <c r="AG248" i="1" s="1"/>
  <c r="S249" i="1"/>
  <c r="AG249" i="1" s="1"/>
  <c r="S250" i="1"/>
  <c r="AG250" i="1" s="1"/>
  <c r="S251" i="1"/>
  <c r="AG251" i="1" s="1"/>
  <c r="S252" i="1"/>
  <c r="AG252" i="1" s="1"/>
  <c r="S253" i="1"/>
  <c r="AG253" i="1" s="1"/>
  <c r="S254" i="1"/>
  <c r="AG254" i="1" s="1"/>
  <c r="S255" i="1"/>
  <c r="AG255" i="1" s="1"/>
  <c r="S256" i="1"/>
  <c r="AG256" i="1" s="1"/>
  <c r="S257" i="1"/>
  <c r="AG257" i="1" s="1"/>
  <c r="S258" i="1"/>
  <c r="AG258" i="1" s="1"/>
  <c r="S259" i="1"/>
  <c r="AG259" i="1" s="1"/>
  <c r="S260" i="1"/>
  <c r="AG260" i="1" s="1"/>
  <c r="S261" i="1"/>
  <c r="AG261" i="1" s="1"/>
  <c r="S262" i="1"/>
  <c r="AG262" i="1" s="1"/>
  <c r="S263" i="1"/>
  <c r="AG263" i="1" s="1"/>
  <c r="S264" i="1"/>
  <c r="AG264" i="1" s="1"/>
  <c r="S265" i="1"/>
  <c r="AG265" i="1" s="1"/>
  <c r="S266" i="1"/>
  <c r="AG266" i="1" s="1"/>
  <c r="S267" i="1"/>
  <c r="AG267" i="1" s="1"/>
  <c r="S268" i="1"/>
  <c r="AG268" i="1" s="1"/>
  <c r="S269" i="1"/>
  <c r="AG269" i="1" s="1"/>
  <c r="S270" i="1"/>
  <c r="AG270" i="1" s="1"/>
  <c r="S271" i="1"/>
  <c r="AG271" i="1" s="1"/>
  <c r="S272" i="1"/>
  <c r="AG272" i="1" s="1"/>
  <c r="S273" i="1"/>
  <c r="AG273" i="1" s="1"/>
  <c r="S274" i="1"/>
  <c r="AG274" i="1" s="1"/>
  <c r="S275" i="1"/>
  <c r="AG275" i="1" s="1"/>
  <c r="S276" i="1"/>
  <c r="AG276" i="1" s="1"/>
  <c r="S277" i="1"/>
  <c r="AG277" i="1" s="1"/>
  <c r="S278" i="1"/>
  <c r="AG278" i="1" s="1"/>
  <c r="S279" i="1"/>
  <c r="AG279" i="1" s="1"/>
  <c r="S280" i="1"/>
  <c r="AG280" i="1" s="1"/>
  <c r="S281" i="1"/>
  <c r="AG281" i="1" s="1"/>
  <c r="S282" i="1"/>
  <c r="AG282" i="1" s="1"/>
  <c r="S283" i="1"/>
  <c r="AG283" i="1" s="1"/>
  <c r="S284" i="1"/>
  <c r="AG284" i="1" s="1"/>
  <c r="S285" i="1"/>
  <c r="AG285" i="1" s="1"/>
  <c r="S286" i="1"/>
  <c r="AG286" i="1" s="1"/>
  <c r="S287" i="1"/>
  <c r="AG287" i="1" s="1"/>
  <c r="S288" i="1"/>
  <c r="AG288" i="1" s="1"/>
  <c r="S289" i="1"/>
  <c r="AG289" i="1" s="1"/>
  <c r="S290" i="1"/>
  <c r="AG290" i="1" s="1"/>
  <c r="S291" i="1"/>
  <c r="AG291" i="1" s="1"/>
  <c r="S292" i="1"/>
  <c r="AG292" i="1" s="1"/>
  <c r="S293" i="1"/>
  <c r="AG293" i="1" s="1"/>
  <c r="S294" i="1"/>
  <c r="AG294" i="1" s="1"/>
  <c r="S295" i="1"/>
  <c r="AG295" i="1" s="1"/>
  <c r="S296" i="1"/>
  <c r="AG296" i="1" s="1"/>
  <c r="S297" i="1"/>
  <c r="AG297" i="1" s="1"/>
  <c r="S298" i="1"/>
  <c r="AG298" i="1" s="1"/>
  <c r="S299" i="1"/>
  <c r="AG299" i="1" s="1"/>
  <c r="S300" i="1"/>
  <c r="AG300" i="1" s="1"/>
  <c r="S301" i="1"/>
  <c r="AG301" i="1" s="1"/>
  <c r="S302" i="1"/>
  <c r="AG302" i="1" s="1"/>
  <c r="S303" i="1"/>
  <c r="AG303" i="1" s="1"/>
  <c r="S304" i="1"/>
  <c r="AG304" i="1" s="1"/>
  <c r="S305" i="1"/>
  <c r="AG305" i="1" s="1"/>
  <c r="S306" i="1"/>
  <c r="AG306" i="1" s="1"/>
  <c r="S307" i="1"/>
  <c r="AG307" i="1" s="1"/>
  <c r="S308" i="1"/>
  <c r="AG308" i="1" s="1"/>
  <c r="S309" i="1"/>
  <c r="AG309" i="1" s="1"/>
  <c r="S310" i="1"/>
  <c r="AG310" i="1" s="1"/>
  <c r="S311" i="1"/>
  <c r="AG311" i="1" s="1"/>
  <c r="S312" i="1"/>
  <c r="AG312" i="1" s="1"/>
  <c r="S313" i="1"/>
  <c r="AG313" i="1" s="1"/>
  <c r="S314" i="1"/>
  <c r="AG314" i="1" s="1"/>
  <c r="S315" i="1"/>
  <c r="AG315" i="1" s="1"/>
  <c r="S316" i="1"/>
  <c r="AG316" i="1" s="1"/>
  <c r="S317" i="1"/>
  <c r="AG317" i="1" s="1"/>
  <c r="S318" i="1"/>
  <c r="AG318" i="1" s="1"/>
  <c r="S319" i="1"/>
  <c r="AG319" i="1" s="1"/>
  <c r="S320" i="1"/>
  <c r="AG320" i="1" s="1"/>
  <c r="S321" i="1"/>
  <c r="AG321" i="1" s="1"/>
  <c r="S322" i="1"/>
  <c r="AG322" i="1" s="1"/>
  <c r="S323" i="1"/>
  <c r="AG323" i="1" s="1"/>
  <c r="S324" i="1"/>
  <c r="AG324" i="1" s="1"/>
  <c r="S325" i="1"/>
  <c r="AG325" i="1" s="1"/>
  <c r="S326" i="1"/>
  <c r="AG326" i="1" s="1"/>
  <c r="S327" i="1"/>
  <c r="AG327" i="1" s="1"/>
  <c r="S328" i="1"/>
  <c r="AG328" i="1" s="1"/>
  <c r="S329" i="1"/>
  <c r="AG329" i="1" s="1"/>
  <c r="S330" i="1"/>
  <c r="AG330" i="1" s="1"/>
  <c r="S331" i="1"/>
  <c r="AG331" i="1" s="1"/>
  <c r="S332" i="1"/>
  <c r="AG332" i="1" s="1"/>
  <c r="S333" i="1"/>
  <c r="AG333" i="1" s="1"/>
  <c r="S334" i="1"/>
  <c r="AG334" i="1" s="1"/>
  <c r="S335" i="1"/>
  <c r="AG335" i="1" s="1"/>
  <c r="S336" i="1"/>
  <c r="AG336" i="1" s="1"/>
  <c r="S337" i="1"/>
  <c r="AG337" i="1" s="1"/>
  <c r="S338" i="1"/>
  <c r="AG338" i="1" s="1"/>
  <c r="S339" i="1"/>
  <c r="AG339" i="1" s="1"/>
  <c r="S340" i="1"/>
  <c r="AG340" i="1" s="1"/>
  <c r="S341" i="1"/>
  <c r="AG341" i="1" s="1"/>
  <c r="S342" i="1"/>
  <c r="AG342" i="1" s="1"/>
  <c r="S343" i="1"/>
  <c r="AG343" i="1" s="1"/>
  <c r="S344" i="1"/>
  <c r="AG344" i="1" s="1"/>
  <c r="S345" i="1"/>
  <c r="AG345" i="1" s="1"/>
  <c r="S346" i="1"/>
  <c r="AG346" i="1" s="1"/>
  <c r="S347" i="1"/>
  <c r="AG347" i="1" s="1"/>
  <c r="S348" i="1"/>
  <c r="AG348" i="1" s="1"/>
  <c r="S349" i="1"/>
  <c r="AG349" i="1" s="1"/>
  <c r="S350" i="1"/>
  <c r="AG350" i="1" s="1"/>
  <c r="S351" i="1"/>
  <c r="AG351" i="1" s="1"/>
  <c r="S352" i="1"/>
  <c r="AG352" i="1" s="1"/>
  <c r="S353" i="1"/>
  <c r="AG353" i="1" s="1"/>
  <c r="S354" i="1"/>
  <c r="AG354" i="1" s="1"/>
  <c r="S355" i="1"/>
  <c r="AG355" i="1" s="1"/>
  <c r="S356" i="1"/>
  <c r="AG356" i="1" s="1"/>
  <c r="S357" i="1"/>
  <c r="AG357" i="1" s="1"/>
  <c r="S358" i="1"/>
  <c r="AG358" i="1" s="1"/>
  <c r="S359" i="1"/>
  <c r="AG359" i="1" s="1"/>
  <c r="S360" i="1"/>
  <c r="AG360" i="1" s="1"/>
  <c r="S361" i="1"/>
  <c r="AG361" i="1" s="1"/>
  <c r="S362" i="1"/>
  <c r="AG362" i="1" s="1"/>
  <c r="S363" i="1"/>
  <c r="AG363" i="1" s="1"/>
  <c r="S364" i="1"/>
  <c r="AG364" i="1" s="1"/>
  <c r="S365" i="1"/>
  <c r="AG365" i="1" s="1"/>
  <c r="S366" i="1"/>
  <c r="AG366" i="1" s="1"/>
  <c r="S367" i="1"/>
  <c r="AG367" i="1" s="1"/>
  <c r="S368" i="1"/>
  <c r="AG368" i="1" s="1"/>
  <c r="S369" i="1"/>
  <c r="AG369" i="1" s="1"/>
  <c r="S370" i="1"/>
  <c r="AG370" i="1" s="1"/>
  <c r="S371" i="1"/>
  <c r="AG371" i="1" s="1"/>
  <c r="S372" i="1"/>
  <c r="AG372" i="1" s="1"/>
  <c r="S373" i="1"/>
  <c r="AG373" i="1" s="1"/>
  <c r="S374" i="1"/>
  <c r="AG374" i="1" s="1"/>
  <c r="S375" i="1"/>
  <c r="AG375" i="1" s="1"/>
  <c r="S376" i="1"/>
  <c r="AG376" i="1" s="1"/>
  <c r="S377" i="1"/>
  <c r="AG377" i="1" s="1"/>
  <c r="S378" i="1"/>
  <c r="AG378" i="1" s="1"/>
  <c r="S379" i="1"/>
  <c r="AG379" i="1" s="1"/>
  <c r="S380" i="1"/>
  <c r="AG380" i="1" s="1"/>
  <c r="S381" i="1"/>
  <c r="AG381" i="1" s="1"/>
  <c r="S382" i="1"/>
  <c r="AG382" i="1" s="1"/>
  <c r="S383" i="1"/>
  <c r="AG383" i="1" s="1"/>
  <c r="S384" i="1"/>
  <c r="AG384" i="1" s="1"/>
  <c r="S385" i="1"/>
  <c r="AG385" i="1" s="1"/>
  <c r="S386" i="1"/>
  <c r="AG386" i="1" s="1"/>
  <c r="S387" i="1"/>
  <c r="AG387" i="1" s="1"/>
  <c r="S388" i="1"/>
  <c r="AG388" i="1" s="1"/>
  <c r="S389" i="1"/>
  <c r="AG389" i="1" s="1"/>
  <c r="S390" i="1"/>
  <c r="AG390" i="1" s="1"/>
  <c r="S391" i="1"/>
  <c r="AG391" i="1" s="1"/>
  <c r="S392" i="1"/>
  <c r="AG392" i="1" s="1"/>
  <c r="S393" i="1"/>
  <c r="AG393" i="1" s="1"/>
  <c r="S394" i="1"/>
  <c r="AG394" i="1" s="1"/>
  <c r="S395" i="1"/>
  <c r="AG395" i="1" s="1"/>
  <c r="S396" i="1"/>
  <c r="AG396" i="1" s="1"/>
  <c r="S397" i="1"/>
  <c r="AG397" i="1" s="1"/>
  <c r="S398" i="1"/>
  <c r="AG398" i="1" s="1"/>
  <c r="S399" i="1"/>
  <c r="AG399" i="1" s="1"/>
  <c r="S400" i="1"/>
  <c r="AG400" i="1" s="1"/>
  <c r="S401" i="1"/>
  <c r="AG401" i="1" s="1"/>
  <c r="S402" i="1"/>
  <c r="AG402" i="1" s="1"/>
  <c r="S403" i="1"/>
  <c r="AG403" i="1" s="1"/>
  <c r="S404" i="1"/>
  <c r="AG404" i="1" s="1"/>
  <c r="S405" i="1"/>
  <c r="AG405" i="1" s="1"/>
  <c r="S406" i="1"/>
  <c r="AG406" i="1" s="1"/>
  <c r="S407" i="1"/>
  <c r="AG407" i="1" s="1"/>
  <c r="S408" i="1"/>
  <c r="AG408" i="1" s="1"/>
  <c r="S409" i="1"/>
  <c r="AG409" i="1" s="1"/>
  <c r="S410" i="1"/>
  <c r="AG410" i="1" s="1"/>
  <c r="S411" i="1"/>
  <c r="AG411" i="1" s="1"/>
  <c r="S412" i="1"/>
  <c r="AG412" i="1" s="1"/>
  <c r="S413" i="1"/>
  <c r="AG413" i="1" s="1"/>
  <c r="S414" i="1"/>
  <c r="AG414" i="1" s="1"/>
  <c r="S415" i="1"/>
  <c r="AG415" i="1" s="1"/>
  <c r="S416" i="1"/>
  <c r="AG416" i="1" s="1"/>
  <c r="S417" i="1"/>
  <c r="AG417" i="1" s="1"/>
  <c r="S418" i="1"/>
  <c r="AG418" i="1" s="1"/>
  <c r="S419" i="1"/>
  <c r="AG419" i="1" s="1"/>
  <c r="S420" i="1"/>
  <c r="AG420" i="1" s="1"/>
  <c r="S421" i="1"/>
  <c r="AG421" i="1" s="1"/>
  <c r="S422" i="1"/>
  <c r="AG422" i="1" s="1"/>
  <c r="S423" i="1"/>
  <c r="AG423" i="1" s="1"/>
  <c r="S424" i="1"/>
  <c r="AG424" i="1" s="1"/>
  <c r="S425" i="1"/>
  <c r="AG425" i="1" s="1"/>
  <c r="S426" i="1"/>
  <c r="AG426" i="1" s="1"/>
  <c r="S427" i="1"/>
  <c r="AG427" i="1" s="1"/>
  <c r="S428" i="1"/>
  <c r="AG428" i="1" s="1"/>
  <c r="S429" i="1"/>
  <c r="AG429" i="1" s="1"/>
  <c r="S430" i="1"/>
  <c r="AG430" i="1" s="1"/>
  <c r="S431" i="1"/>
  <c r="AG431" i="1" s="1"/>
  <c r="S432" i="1"/>
  <c r="AG432" i="1" s="1"/>
  <c r="S433" i="1"/>
  <c r="AG433" i="1" s="1"/>
  <c r="S434" i="1"/>
  <c r="AG434" i="1" s="1"/>
  <c r="S435" i="1"/>
  <c r="AG435" i="1" s="1"/>
  <c r="S436" i="1"/>
  <c r="AG436" i="1" s="1"/>
  <c r="S437" i="1"/>
  <c r="AG437" i="1" s="1"/>
  <c r="S438" i="1"/>
  <c r="AG438" i="1" s="1"/>
  <c r="S439" i="1"/>
  <c r="AG439" i="1" s="1"/>
  <c r="S440" i="1"/>
  <c r="AG440" i="1" s="1"/>
  <c r="S441" i="1"/>
  <c r="AG441" i="1" s="1"/>
  <c r="S442" i="1"/>
  <c r="AG442" i="1" s="1"/>
  <c r="S443" i="1"/>
  <c r="AG443" i="1" s="1"/>
  <c r="S444" i="1"/>
  <c r="AG444" i="1" s="1"/>
  <c r="S445" i="1"/>
  <c r="AG445" i="1" s="1"/>
  <c r="S446" i="1"/>
  <c r="AG446" i="1" s="1"/>
  <c r="S447" i="1"/>
  <c r="AG447" i="1" s="1"/>
  <c r="S448" i="1"/>
  <c r="AG448" i="1" s="1"/>
  <c r="S449" i="1"/>
  <c r="AG449" i="1" s="1"/>
  <c r="S450" i="1"/>
  <c r="AG450" i="1" s="1"/>
  <c r="S451" i="1"/>
  <c r="AG451" i="1" s="1"/>
  <c r="S452" i="1"/>
  <c r="AG452" i="1" s="1"/>
  <c r="S453" i="1"/>
  <c r="AG453" i="1" s="1"/>
  <c r="S454" i="1"/>
  <c r="AG454" i="1" s="1"/>
  <c r="S455" i="1"/>
  <c r="AG455" i="1" s="1"/>
  <c r="S456" i="1"/>
  <c r="AG456" i="1" s="1"/>
  <c r="S457" i="1"/>
  <c r="AG457" i="1" s="1"/>
  <c r="S458" i="1"/>
  <c r="AG458" i="1" s="1"/>
  <c r="S459" i="1"/>
  <c r="AG459" i="1" s="1"/>
  <c r="S460" i="1"/>
  <c r="AG460" i="1" s="1"/>
  <c r="S461" i="1"/>
  <c r="AG461" i="1" s="1"/>
  <c r="S462" i="1"/>
  <c r="AG462" i="1" s="1"/>
  <c r="S463" i="1"/>
  <c r="AG463" i="1" s="1"/>
  <c r="S464" i="1"/>
  <c r="AG464" i="1" s="1"/>
  <c r="S465" i="1"/>
  <c r="AG465" i="1" s="1"/>
  <c r="S466" i="1"/>
  <c r="AG466" i="1" s="1"/>
  <c r="S467" i="1"/>
  <c r="AG467" i="1" s="1"/>
  <c r="S468" i="1"/>
  <c r="AG468" i="1" s="1"/>
  <c r="S469" i="1"/>
  <c r="AG469" i="1" s="1"/>
  <c r="S470" i="1"/>
  <c r="AG470" i="1" s="1"/>
  <c r="S471" i="1"/>
  <c r="AG471" i="1" s="1"/>
  <c r="S472" i="1"/>
  <c r="AG472" i="1" s="1"/>
  <c r="S473" i="1"/>
  <c r="AG473" i="1" s="1"/>
  <c r="S474" i="1"/>
  <c r="AG474" i="1" s="1"/>
  <c r="S475" i="1"/>
  <c r="AG475" i="1" s="1"/>
  <c r="S476" i="1"/>
  <c r="AG476" i="1" s="1"/>
  <c r="S477" i="1"/>
  <c r="AG477" i="1" s="1"/>
  <c r="S478" i="1"/>
  <c r="AG478" i="1" s="1"/>
  <c r="S479" i="1"/>
  <c r="AG479" i="1" s="1"/>
  <c r="S480" i="1"/>
  <c r="AG480" i="1" s="1"/>
  <c r="S481" i="1"/>
  <c r="AG481" i="1" s="1"/>
  <c r="S482" i="1"/>
  <c r="AG482" i="1" s="1"/>
  <c r="S483" i="1"/>
  <c r="AG483" i="1" s="1"/>
  <c r="S484" i="1"/>
  <c r="AG484" i="1" s="1"/>
  <c r="S485" i="1"/>
  <c r="AG485" i="1" s="1"/>
  <c r="S486" i="1"/>
  <c r="AG486" i="1" s="1"/>
  <c r="S487" i="1"/>
  <c r="AG487" i="1" s="1"/>
  <c r="S488" i="1"/>
  <c r="AG488" i="1" s="1"/>
  <c r="S489" i="1"/>
  <c r="AG489" i="1" s="1"/>
  <c r="S490" i="1"/>
  <c r="AG490" i="1" s="1"/>
  <c r="S491" i="1"/>
  <c r="AG491" i="1" s="1"/>
  <c r="S492" i="1"/>
  <c r="AG492" i="1" s="1"/>
  <c r="S493" i="1"/>
  <c r="AG493" i="1" s="1"/>
  <c r="S494" i="1"/>
  <c r="AG494" i="1" s="1"/>
  <c r="S495" i="1"/>
  <c r="AG495" i="1" s="1"/>
  <c r="S496" i="1"/>
  <c r="AG496" i="1" s="1"/>
  <c r="S497" i="1"/>
  <c r="AG497" i="1" s="1"/>
  <c r="S498" i="1"/>
  <c r="AG498" i="1" s="1"/>
  <c r="S499" i="1"/>
  <c r="AG499" i="1" s="1"/>
  <c r="S500" i="1"/>
  <c r="AG500" i="1" s="1"/>
  <c r="S501" i="1"/>
  <c r="AG501" i="1" s="1"/>
  <c r="S502" i="1"/>
  <c r="AG502" i="1" s="1"/>
  <c r="S503" i="1"/>
  <c r="AG503" i="1" s="1"/>
  <c r="S504" i="1"/>
  <c r="AG504" i="1" s="1"/>
  <c r="S505" i="1"/>
  <c r="AG505" i="1" s="1"/>
  <c r="S506" i="1"/>
  <c r="AG506" i="1" s="1"/>
  <c r="S507" i="1"/>
  <c r="AG507" i="1" s="1"/>
  <c r="S508" i="1"/>
  <c r="AG508" i="1" s="1"/>
  <c r="S509" i="1"/>
  <c r="AG509" i="1" s="1"/>
  <c r="S510" i="1"/>
  <c r="AG510" i="1" s="1"/>
  <c r="S511" i="1"/>
  <c r="AG511" i="1" s="1"/>
  <c r="S512" i="1"/>
  <c r="AG512" i="1" s="1"/>
  <c r="S513" i="1"/>
  <c r="AG513" i="1" s="1"/>
  <c r="S514" i="1"/>
  <c r="AG514" i="1" s="1"/>
  <c r="S515" i="1"/>
  <c r="AG515" i="1" s="1"/>
  <c r="S516" i="1"/>
  <c r="AG516" i="1" s="1"/>
  <c r="S517" i="1"/>
  <c r="AG517" i="1" s="1"/>
  <c r="S518" i="1"/>
  <c r="AG518" i="1" s="1"/>
  <c r="S519" i="1"/>
  <c r="AG519" i="1" s="1"/>
  <c r="S520" i="1"/>
  <c r="AG520" i="1" s="1"/>
  <c r="S521" i="1"/>
  <c r="AG521" i="1" s="1"/>
  <c r="S522" i="1"/>
  <c r="AG522" i="1" s="1"/>
  <c r="S523" i="1"/>
  <c r="AG523" i="1" s="1"/>
  <c r="S524" i="1"/>
  <c r="AG524" i="1" s="1"/>
  <c r="S525" i="1"/>
  <c r="AG525" i="1" s="1"/>
  <c r="S526" i="1"/>
  <c r="AG526" i="1" s="1"/>
  <c r="S527" i="1"/>
  <c r="AG527" i="1" s="1"/>
  <c r="S528" i="1"/>
  <c r="AG528" i="1" s="1"/>
  <c r="S529" i="1"/>
  <c r="AG529" i="1" s="1"/>
  <c r="S530" i="1"/>
  <c r="AG530" i="1" s="1"/>
  <c r="S531" i="1"/>
  <c r="AG531" i="1" s="1"/>
  <c r="S532" i="1"/>
  <c r="AG532" i="1" s="1"/>
  <c r="S533" i="1"/>
  <c r="AG533" i="1" s="1"/>
  <c r="S534" i="1"/>
  <c r="AG534" i="1" s="1"/>
  <c r="S535" i="1"/>
  <c r="AG535" i="1" s="1"/>
  <c r="S536" i="1"/>
  <c r="AG536" i="1" s="1"/>
  <c r="S537" i="1"/>
  <c r="AG537" i="1" s="1"/>
  <c r="S538" i="1"/>
  <c r="AG538" i="1" s="1"/>
  <c r="S539" i="1"/>
  <c r="AG539" i="1" s="1"/>
  <c r="S540" i="1"/>
  <c r="AG540" i="1" s="1"/>
  <c r="S541" i="1"/>
  <c r="AG541" i="1" s="1"/>
  <c r="S542" i="1"/>
  <c r="AG542" i="1" s="1"/>
  <c r="S543" i="1"/>
  <c r="AG543" i="1" s="1"/>
  <c r="S544" i="1"/>
  <c r="AG544" i="1" s="1"/>
  <c r="S545" i="1"/>
  <c r="AG545" i="1" s="1"/>
  <c r="S546" i="1"/>
  <c r="AG546" i="1" s="1"/>
  <c r="S547" i="1"/>
  <c r="AG547" i="1" s="1"/>
  <c r="S548" i="1"/>
  <c r="AG548" i="1" s="1"/>
  <c r="S549" i="1"/>
  <c r="AG549" i="1" s="1"/>
  <c r="S550" i="1"/>
  <c r="AG550" i="1" s="1"/>
  <c r="S551" i="1"/>
  <c r="AG551" i="1" s="1"/>
  <c r="S552" i="1"/>
  <c r="AG552" i="1" s="1"/>
  <c r="S553" i="1"/>
  <c r="AG553" i="1" s="1"/>
  <c r="S554" i="1"/>
  <c r="AG554" i="1" s="1"/>
  <c r="S555" i="1"/>
  <c r="AG555" i="1" s="1"/>
  <c r="S556" i="1"/>
  <c r="AG556" i="1" s="1"/>
  <c r="S557" i="1"/>
  <c r="AG557" i="1" s="1"/>
  <c r="S558" i="1"/>
  <c r="AG558" i="1" s="1"/>
  <c r="S559" i="1"/>
  <c r="AG559" i="1" s="1"/>
  <c r="S560" i="1"/>
  <c r="AG560" i="1" s="1"/>
  <c r="S561" i="1"/>
  <c r="AG561" i="1" s="1"/>
  <c r="S562" i="1"/>
  <c r="AG562" i="1" s="1"/>
  <c r="S563" i="1"/>
  <c r="AG563" i="1" s="1"/>
  <c r="S564" i="1"/>
  <c r="AG564" i="1" s="1"/>
  <c r="S565" i="1"/>
  <c r="AG565" i="1" s="1"/>
  <c r="S566" i="1"/>
  <c r="AG566" i="1" s="1"/>
  <c r="S567" i="1"/>
  <c r="AG567" i="1" s="1"/>
  <c r="S568" i="1"/>
  <c r="AG568" i="1" s="1"/>
  <c r="S569" i="1"/>
  <c r="AG569" i="1" s="1"/>
  <c r="S570" i="1"/>
  <c r="AG570" i="1" s="1"/>
  <c r="S571" i="1"/>
  <c r="AG571" i="1" s="1"/>
  <c r="S572" i="1"/>
  <c r="AG572" i="1" s="1"/>
  <c r="S573" i="1"/>
  <c r="AG573" i="1" s="1"/>
  <c r="S574" i="1"/>
  <c r="AG574" i="1" s="1"/>
  <c r="S575" i="1"/>
  <c r="AG575" i="1" s="1"/>
  <c r="S576" i="1"/>
  <c r="AG576" i="1" s="1"/>
  <c r="S577" i="1"/>
  <c r="AG577" i="1" s="1"/>
  <c r="S578" i="1"/>
  <c r="AG578" i="1" s="1"/>
  <c r="S579" i="1"/>
  <c r="AG579" i="1" s="1"/>
  <c r="S580" i="1"/>
  <c r="AG580" i="1" s="1"/>
  <c r="S581" i="1"/>
  <c r="AG581" i="1" s="1"/>
  <c r="S582" i="1"/>
  <c r="AG582" i="1" s="1"/>
  <c r="S583" i="1"/>
  <c r="AG583" i="1" s="1"/>
  <c r="S584" i="1"/>
  <c r="AG584" i="1" s="1"/>
  <c r="S585" i="1"/>
  <c r="AG585" i="1" s="1"/>
  <c r="S586" i="1"/>
  <c r="AG586" i="1" s="1"/>
  <c r="S587" i="1"/>
  <c r="AG587" i="1" s="1"/>
  <c r="S588" i="1"/>
  <c r="AG588" i="1" s="1"/>
  <c r="S589" i="1"/>
  <c r="AG589" i="1" s="1"/>
  <c r="S590" i="1"/>
  <c r="AG590" i="1" s="1"/>
  <c r="S591" i="1"/>
  <c r="AG591" i="1" s="1"/>
  <c r="S592" i="1"/>
  <c r="AG592" i="1" s="1"/>
  <c r="S593" i="1"/>
  <c r="AG593" i="1" s="1"/>
  <c r="S594" i="1"/>
  <c r="AG594" i="1" s="1"/>
  <c r="S595" i="1"/>
  <c r="AG595" i="1" s="1"/>
  <c r="S596" i="1"/>
  <c r="AG596" i="1" s="1"/>
  <c r="S597" i="1"/>
  <c r="AG597" i="1" s="1"/>
  <c r="S598" i="1"/>
  <c r="AG598" i="1" s="1"/>
  <c r="S599" i="1"/>
  <c r="AG599" i="1" s="1"/>
  <c r="S600" i="1"/>
  <c r="AG600" i="1" s="1"/>
  <c r="S601" i="1"/>
  <c r="AG601" i="1" s="1"/>
  <c r="S602" i="1"/>
  <c r="AG602" i="1" s="1"/>
  <c r="S603" i="1"/>
  <c r="AG603" i="1" s="1"/>
  <c r="S604" i="1"/>
  <c r="AG604" i="1" s="1"/>
  <c r="S605" i="1"/>
  <c r="AG605" i="1" s="1"/>
  <c r="S606" i="1"/>
  <c r="AG606" i="1" s="1"/>
  <c r="S607" i="1"/>
  <c r="AG607" i="1" s="1"/>
  <c r="S608" i="1"/>
  <c r="AG608" i="1" s="1"/>
  <c r="S609" i="1"/>
  <c r="AG609" i="1" s="1"/>
  <c r="S610" i="1"/>
  <c r="AG610" i="1" s="1"/>
  <c r="S611" i="1"/>
  <c r="AG611" i="1" s="1"/>
  <c r="S612" i="1"/>
  <c r="AG612" i="1" s="1"/>
  <c r="S613" i="1"/>
  <c r="AG613" i="1" s="1"/>
  <c r="S614" i="1"/>
  <c r="AG614" i="1" s="1"/>
  <c r="S615" i="1"/>
  <c r="AG615" i="1" s="1"/>
  <c r="S616" i="1"/>
  <c r="AG616" i="1" s="1"/>
  <c r="S617" i="1"/>
  <c r="AG617" i="1" s="1"/>
  <c r="S618" i="1"/>
  <c r="AG618" i="1" s="1"/>
  <c r="S619" i="1"/>
  <c r="AG619" i="1" s="1"/>
  <c r="S620" i="1"/>
  <c r="AG620" i="1" s="1"/>
  <c r="S621" i="1"/>
  <c r="AG621" i="1" s="1"/>
  <c r="S622" i="1"/>
  <c r="AG622" i="1" s="1"/>
  <c r="S623" i="1"/>
  <c r="AG623" i="1" s="1"/>
  <c r="S624" i="1"/>
  <c r="AG624" i="1" s="1"/>
  <c r="S625" i="1"/>
  <c r="AG625" i="1" s="1"/>
  <c r="S626" i="1"/>
  <c r="AG626" i="1" s="1"/>
  <c r="S627" i="1"/>
  <c r="AG627" i="1" s="1"/>
  <c r="S628" i="1"/>
  <c r="AG628" i="1" s="1"/>
  <c r="S629" i="1"/>
  <c r="AG629" i="1" s="1"/>
  <c r="S630" i="1"/>
  <c r="AG630" i="1" s="1"/>
  <c r="S631" i="1"/>
  <c r="AG631" i="1" s="1"/>
  <c r="S632" i="1"/>
  <c r="AG632" i="1" s="1"/>
  <c r="S633" i="1"/>
  <c r="AG633" i="1" s="1"/>
  <c r="S634" i="1"/>
  <c r="AG634" i="1" s="1"/>
  <c r="S635" i="1"/>
  <c r="AG635" i="1" s="1"/>
  <c r="S636" i="1"/>
  <c r="AG636" i="1" s="1"/>
  <c r="S637" i="1"/>
  <c r="AG637" i="1" s="1"/>
  <c r="S638" i="1"/>
  <c r="AG638" i="1" s="1"/>
  <c r="S639" i="1"/>
  <c r="AG639" i="1" s="1"/>
  <c r="S640" i="1"/>
  <c r="AG640" i="1" s="1"/>
  <c r="S641" i="1"/>
  <c r="AG641" i="1" s="1"/>
  <c r="S642" i="1"/>
  <c r="AG642" i="1" s="1"/>
  <c r="S643" i="1"/>
  <c r="AG643" i="1" s="1"/>
  <c r="S644" i="1"/>
  <c r="AG644" i="1" s="1"/>
  <c r="S645" i="1"/>
  <c r="AG645" i="1" s="1"/>
  <c r="S646" i="1"/>
  <c r="AG646" i="1" s="1"/>
  <c r="S647" i="1"/>
  <c r="AG647" i="1" s="1"/>
  <c r="S648" i="1"/>
  <c r="AG648" i="1" s="1"/>
  <c r="S649" i="1"/>
  <c r="AG649" i="1" s="1"/>
  <c r="S650" i="1"/>
  <c r="AG650" i="1" s="1"/>
  <c r="S651" i="1"/>
  <c r="AG651" i="1" s="1"/>
  <c r="S652" i="1"/>
  <c r="AG652" i="1" s="1"/>
  <c r="S653" i="1"/>
  <c r="AG653" i="1" s="1"/>
  <c r="S654" i="1"/>
  <c r="AG654" i="1" s="1"/>
  <c r="S655" i="1"/>
  <c r="AG655" i="1" s="1"/>
  <c r="S656" i="1"/>
  <c r="AG656" i="1" s="1"/>
  <c r="S657" i="1"/>
  <c r="AG657" i="1" s="1"/>
  <c r="S658" i="1"/>
  <c r="AG658" i="1" s="1"/>
  <c r="S659" i="1"/>
  <c r="AG659" i="1" s="1"/>
  <c r="S660" i="1"/>
  <c r="AG660" i="1" s="1"/>
  <c r="S661" i="1"/>
  <c r="AG661" i="1" s="1"/>
  <c r="S662" i="1"/>
  <c r="AG662" i="1" s="1"/>
  <c r="S663" i="1"/>
  <c r="AG663" i="1" s="1"/>
  <c r="S664" i="1"/>
  <c r="AG664" i="1" s="1"/>
  <c r="S665" i="1"/>
  <c r="AG665" i="1" s="1"/>
  <c r="S666" i="1"/>
  <c r="AG666" i="1" s="1"/>
  <c r="S667" i="1"/>
  <c r="AG667" i="1" s="1"/>
  <c r="S668" i="1"/>
  <c r="AG668" i="1" s="1"/>
  <c r="S669" i="1"/>
  <c r="AG669" i="1" s="1"/>
  <c r="S670" i="1"/>
  <c r="AG670" i="1" s="1"/>
  <c r="S671" i="1"/>
  <c r="AG671" i="1" s="1"/>
  <c r="S672" i="1"/>
  <c r="AG672" i="1" s="1"/>
  <c r="S673" i="1"/>
  <c r="AG673" i="1" s="1"/>
  <c r="S674" i="1"/>
  <c r="AG674" i="1" s="1"/>
  <c r="S675" i="1"/>
  <c r="AG675" i="1" s="1"/>
  <c r="S676" i="1"/>
  <c r="AG676" i="1" s="1"/>
  <c r="S677" i="1"/>
  <c r="AG677" i="1" s="1"/>
  <c r="S678" i="1"/>
  <c r="AG678" i="1" s="1"/>
  <c r="S679" i="1"/>
  <c r="AG679" i="1" s="1"/>
  <c r="S680" i="1"/>
  <c r="AG680" i="1" s="1"/>
  <c r="S681" i="1"/>
  <c r="AG681" i="1" s="1"/>
  <c r="S682" i="1"/>
  <c r="AG682" i="1" s="1"/>
  <c r="S683" i="1"/>
  <c r="AG683" i="1" s="1"/>
  <c r="S684" i="1"/>
  <c r="AG684" i="1" s="1"/>
  <c r="S685" i="1"/>
  <c r="AG685" i="1" s="1"/>
  <c r="S686" i="1"/>
  <c r="AG686" i="1" s="1"/>
  <c r="S687" i="1"/>
  <c r="AG687" i="1" s="1"/>
  <c r="S688" i="1"/>
  <c r="AG688" i="1" s="1"/>
  <c r="S689" i="1"/>
  <c r="AG689" i="1" s="1"/>
  <c r="S690" i="1"/>
  <c r="AG690" i="1" s="1"/>
  <c r="S691" i="1"/>
  <c r="AG691" i="1" s="1"/>
  <c r="S692" i="1"/>
  <c r="AG692" i="1" s="1"/>
  <c r="S693" i="1"/>
  <c r="AG693" i="1" s="1"/>
  <c r="S694" i="1"/>
  <c r="AG694" i="1" s="1"/>
  <c r="S695" i="1"/>
  <c r="AG695" i="1" s="1"/>
  <c r="S696" i="1"/>
  <c r="AG696" i="1" s="1"/>
  <c r="S697" i="1"/>
  <c r="AG697" i="1" s="1"/>
  <c r="S698" i="1"/>
  <c r="AG698" i="1" s="1"/>
  <c r="S699" i="1"/>
  <c r="AG699" i="1" s="1"/>
  <c r="S700" i="1"/>
  <c r="AG700" i="1" s="1"/>
  <c r="S701" i="1"/>
  <c r="AG701" i="1" s="1"/>
  <c r="S702" i="1"/>
  <c r="AG702" i="1" s="1"/>
  <c r="S703" i="1"/>
  <c r="AG703" i="1" s="1"/>
  <c r="S704" i="1"/>
  <c r="AG704" i="1" s="1"/>
  <c r="S705" i="1"/>
  <c r="AG705" i="1" s="1"/>
  <c r="S706" i="1"/>
  <c r="AG706" i="1" s="1"/>
  <c r="S707" i="1"/>
  <c r="AG707" i="1" s="1"/>
  <c r="S708" i="1"/>
  <c r="AG708" i="1" s="1"/>
  <c r="S709" i="1"/>
  <c r="AG709" i="1" s="1"/>
  <c r="S710" i="1"/>
  <c r="AG710" i="1" s="1"/>
  <c r="S711" i="1"/>
  <c r="AG711" i="1" s="1"/>
  <c r="S712" i="1"/>
  <c r="AG712" i="1" s="1"/>
  <c r="S713" i="1"/>
  <c r="AG713" i="1" s="1"/>
  <c r="S714" i="1"/>
  <c r="AG714" i="1" s="1"/>
  <c r="S715" i="1"/>
  <c r="AG715" i="1" s="1"/>
  <c r="S716" i="1"/>
  <c r="AG716" i="1" s="1"/>
  <c r="S717" i="1"/>
  <c r="AG717" i="1" s="1"/>
  <c r="S718" i="1"/>
  <c r="AG718" i="1" s="1"/>
  <c r="S719" i="1"/>
  <c r="AG719" i="1" s="1"/>
  <c r="S720" i="1"/>
  <c r="AG720" i="1" s="1"/>
  <c r="S721" i="1"/>
  <c r="AG721" i="1" s="1"/>
  <c r="S722" i="1"/>
  <c r="AG722" i="1" s="1"/>
  <c r="S723" i="1"/>
  <c r="AG723" i="1" s="1"/>
  <c r="S724" i="1"/>
  <c r="AG724" i="1" s="1"/>
  <c r="S725" i="1"/>
  <c r="AG725" i="1" s="1"/>
  <c r="S726" i="1"/>
  <c r="AG726" i="1" s="1"/>
  <c r="S727" i="1"/>
  <c r="AG727" i="1" s="1"/>
  <c r="S728" i="1"/>
  <c r="AG728" i="1" s="1"/>
  <c r="S729" i="1"/>
  <c r="AG729" i="1" s="1"/>
  <c r="S730" i="1"/>
  <c r="AG730" i="1" s="1"/>
  <c r="S731" i="1"/>
  <c r="AG731" i="1" s="1"/>
  <c r="S732" i="1"/>
  <c r="AG732" i="1" s="1"/>
  <c r="S733" i="1"/>
  <c r="AG733" i="1" s="1"/>
  <c r="S734" i="1"/>
  <c r="AG734" i="1" s="1"/>
  <c r="S735" i="1"/>
  <c r="AG735" i="1" s="1"/>
  <c r="S736" i="1"/>
  <c r="AG736" i="1" s="1"/>
  <c r="S737" i="1"/>
  <c r="AG737" i="1" s="1"/>
  <c r="S738" i="1"/>
  <c r="AG738" i="1" s="1"/>
  <c r="S739" i="1"/>
  <c r="AG739" i="1" s="1"/>
  <c r="S740" i="1"/>
  <c r="AG740" i="1" s="1"/>
  <c r="S741" i="1"/>
  <c r="AG741" i="1" s="1"/>
  <c r="S742" i="1"/>
  <c r="AG742" i="1" s="1"/>
  <c r="S743" i="1"/>
  <c r="AG743" i="1" s="1"/>
  <c r="S744" i="1"/>
  <c r="AG744" i="1" s="1"/>
  <c r="S745" i="1"/>
  <c r="AG745" i="1" s="1"/>
  <c r="S746" i="1"/>
  <c r="AG746" i="1" s="1"/>
  <c r="S747" i="1"/>
  <c r="AG747" i="1" s="1"/>
  <c r="S748" i="1"/>
  <c r="AG748" i="1" s="1"/>
  <c r="S749" i="1"/>
  <c r="AG749" i="1" s="1"/>
  <c r="S750" i="1"/>
  <c r="AG750" i="1" s="1"/>
  <c r="S751" i="1"/>
  <c r="AG751" i="1" s="1"/>
  <c r="S752" i="1"/>
  <c r="AG752" i="1" s="1"/>
  <c r="S753" i="1"/>
  <c r="AG753" i="1" s="1"/>
  <c r="S754" i="1"/>
  <c r="AG754" i="1" s="1"/>
  <c r="S755" i="1"/>
  <c r="AG755" i="1" s="1"/>
  <c r="S756" i="1"/>
  <c r="AG756" i="1" s="1"/>
  <c r="S757" i="1"/>
  <c r="AG757" i="1" s="1"/>
  <c r="S758" i="1"/>
  <c r="AG758" i="1" s="1"/>
  <c r="S759" i="1"/>
  <c r="AG759" i="1" s="1"/>
  <c r="S760" i="1"/>
  <c r="AG760" i="1" s="1"/>
  <c r="S761" i="1"/>
  <c r="AG761" i="1" s="1"/>
  <c r="S762" i="1"/>
  <c r="AG762" i="1" s="1"/>
  <c r="S763" i="1"/>
  <c r="AG763" i="1" s="1"/>
  <c r="S764" i="1"/>
  <c r="AG764" i="1" s="1"/>
  <c r="S765" i="1"/>
  <c r="AG765" i="1" s="1"/>
  <c r="S766" i="1"/>
  <c r="AG766" i="1" s="1"/>
  <c r="S767" i="1"/>
  <c r="AG767" i="1" s="1"/>
  <c r="S768" i="1"/>
  <c r="AG768" i="1" s="1"/>
  <c r="S769" i="1"/>
  <c r="AG769" i="1" s="1"/>
  <c r="S770" i="1"/>
  <c r="AG770" i="1" s="1"/>
  <c r="S771" i="1"/>
  <c r="AG771" i="1" s="1"/>
  <c r="S772" i="1"/>
  <c r="AG772" i="1" s="1"/>
  <c r="S773" i="1"/>
  <c r="AG773" i="1" s="1"/>
  <c r="S774" i="1"/>
  <c r="AG774" i="1" s="1"/>
  <c r="S775" i="1"/>
  <c r="AG775" i="1" s="1"/>
  <c r="S776" i="1"/>
  <c r="AG776" i="1" s="1"/>
  <c r="S777" i="1"/>
  <c r="AG777" i="1" s="1"/>
  <c r="S778" i="1"/>
  <c r="AG778" i="1" s="1"/>
  <c r="S779" i="1"/>
  <c r="AG779" i="1" s="1"/>
  <c r="S780" i="1"/>
  <c r="AG780" i="1" s="1"/>
  <c r="S781" i="1"/>
  <c r="AG781" i="1" s="1"/>
  <c r="S782" i="1"/>
  <c r="AG782" i="1" s="1"/>
  <c r="S783" i="1"/>
  <c r="AG783" i="1" s="1"/>
  <c r="S784" i="1"/>
  <c r="AG784" i="1" s="1"/>
  <c r="S785" i="1"/>
  <c r="AG785" i="1" s="1"/>
  <c r="S786" i="1"/>
  <c r="AG786" i="1" s="1"/>
  <c r="S787" i="1"/>
  <c r="AG787" i="1" s="1"/>
  <c r="S788" i="1"/>
  <c r="AG788" i="1" s="1"/>
  <c r="S789" i="1"/>
  <c r="AG789" i="1" s="1"/>
  <c r="S790" i="1"/>
  <c r="AG790" i="1" s="1"/>
  <c r="S791" i="1"/>
  <c r="AG791" i="1" s="1"/>
  <c r="S792" i="1"/>
  <c r="AG792" i="1" s="1"/>
  <c r="S793" i="1"/>
  <c r="AG793" i="1" s="1"/>
  <c r="S794" i="1"/>
  <c r="AG794" i="1" s="1"/>
  <c r="S795" i="1"/>
  <c r="AG795" i="1" s="1"/>
  <c r="S796" i="1"/>
  <c r="AG796" i="1" s="1"/>
  <c r="S797" i="1"/>
  <c r="AG797" i="1" s="1"/>
  <c r="S798" i="1"/>
  <c r="AG798" i="1" s="1"/>
  <c r="S799" i="1"/>
  <c r="AG799" i="1" s="1"/>
  <c r="S800" i="1"/>
  <c r="AG800" i="1" s="1"/>
  <c r="S801" i="1"/>
  <c r="AG801" i="1" s="1"/>
  <c r="S802" i="1"/>
  <c r="AG802" i="1" s="1"/>
  <c r="S803" i="1"/>
  <c r="AG803" i="1" s="1"/>
  <c r="S804" i="1"/>
  <c r="AG804" i="1" s="1"/>
  <c r="S805" i="1"/>
  <c r="AG805" i="1" s="1"/>
  <c r="S806" i="1"/>
  <c r="AG806" i="1" s="1"/>
  <c r="S807" i="1"/>
  <c r="AG807" i="1" s="1"/>
  <c r="S808" i="1"/>
  <c r="AG808" i="1" s="1"/>
  <c r="S809" i="1"/>
  <c r="AG809" i="1" s="1"/>
  <c r="S810" i="1"/>
  <c r="AG810" i="1" s="1"/>
  <c r="S811" i="1"/>
  <c r="AG811" i="1" s="1"/>
  <c r="S812" i="1"/>
  <c r="AG812" i="1" s="1"/>
  <c r="S813" i="1"/>
  <c r="AG813" i="1" s="1"/>
  <c r="S814" i="1"/>
  <c r="AG814" i="1" s="1"/>
  <c r="S815" i="1"/>
  <c r="AG815" i="1" s="1"/>
  <c r="S816" i="1"/>
  <c r="AG816" i="1" s="1"/>
  <c r="S817" i="1"/>
  <c r="AG817" i="1" s="1"/>
  <c r="S818" i="1"/>
  <c r="AG818" i="1" s="1"/>
  <c r="S819" i="1"/>
  <c r="AG819" i="1" s="1"/>
  <c r="S820" i="1"/>
  <c r="AG820" i="1" s="1"/>
  <c r="S821" i="1"/>
  <c r="AG821" i="1" s="1"/>
  <c r="S822" i="1"/>
  <c r="AG822" i="1" s="1"/>
  <c r="S823" i="1"/>
  <c r="AG823" i="1" s="1"/>
  <c r="S824" i="1"/>
  <c r="AG824" i="1" s="1"/>
  <c r="S825" i="1"/>
  <c r="AG825" i="1" s="1"/>
  <c r="S826" i="1"/>
  <c r="AG826" i="1" s="1"/>
  <c r="S827" i="1"/>
  <c r="AG827" i="1" s="1"/>
  <c r="S828" i="1"/>
  <c r="AG828" i="1" s="1"/>
  <c r="S829" i="1"/>
  <c r="AG829" i="1" s="1"/>
  <c r="S830" i="1"/>
  <c r="AG830" i="1" s="1"/>
  <c r="S831" i="1"/>
  <c r="AG831" i="1" s="1"/>
  <c r="S832" i="1"/>
  <c r="AG832" i="1" s="1"/>
  <c r="S833" i="1"/>
  <c r="AG833" i="1" s="1"/>
  <c r="S834" i="1"/>
  <c r="AG834" i="1" s="1"/>
  <c r="S835" i="1"/>
  <c r="AG835" i="1" s="1"/>
  <c r="S836" i="1"/>
  <c r="AG836" i="1" s="1"/>
  <c r="S837" i="1"/>
  <c r="AG837" i="1" s="1"/>
  <c r="S838" i="1"/>
  <c r="AG838" i="1" s="1"/>
  <c r="S839" i="1"/>
  <c r="AG839" i="1" s="1"/>
  <c r="S840" i="1"/>
  <c r="AG840" i="1" s="1"/>
  <c r="S841" i="1"/>
  <c r="AG841" i="1" s="1"/>
  <c r="S842" i="1"/>
  <c r="AG842" i="1" s="1"/>
  <c r="S843" i="1"/>
  <c r="AG843" i="1" s="1"/>
  <c r="S844" i="1"/>
  <c r="AG844" i="1" s="1"/>
  <c r="S845" i="1"/>
  <c r="AG845" i="1" s="1"/>
  <c r="S846" i="1"/>
  <c r="AG846" i="1" s="1"/>
  <c r="S847" i="1"/>
  <c r="AG847" i="1" s="1"/>
  <c r="S848" i="1"/>
  <c r="AG848" i="1" s="1"/>
  <c r="S849" i="1"/>
  <c r="AG849" i="1" s="1"/>
  <c r="S850" i="1"/>
  <c r="AG850" i="1" s="1"/>
  <c r="S851" i="1"/>
  <c r="AG851" i="1" s="1"/>
  <c r="S852" i="1"/>
  <c r="AG852" i="1" s="1"/>
  <c r="S853" i="1"/>
  <c r="AG853" i="1" s="1"/>
  <c r="S854" i="1"/>
  <c r="AG854" i="1" s="1"/>
  <c r="S855" i="1"/>
  <c r="AG855" i="1" s="1"/>
  <c r="S856" i="1"/>
  <c r="AG856" i="1" s="1"/>
  <c r="S857" i="1"/>
  <c r="AG857" i="1" s="1"/>
  <c r="S858" i="1"/>
  <c r="AG858" i="1" s="1"/>
  <c r="S859" i="1"/>
  <c r="AG859" i="1" s="1"/>
  <c r="S860" i="1"/>
  <c r="AG860" i="1" s="1"/>
  <c r="S861" i="1"/>
  <c r="AG861" i="1" s="1"/>
  <c r="S862" i="1"/>
  <c r="AG862" i="1" s="1"/>
  <c r="S863" i="1"/>
  <c r="AG863" i="1" s="1"/>
  <c r="S864" i="1"/>
  <c r="AG864" i="1" s="1"/>
  <c r="S865" i="1"/>
  <c r="AG865" i="1" s="1"/>
  <c r="S866" i="1"/>
  <c r="AG866" i="1" s="1"/>
  <c r="S867" i="1"/>
  <c r="AG867" i="1" s="1"/>
  <c r="S868" i="1"/>
  <c r="AG868" i="1" s="1"/>
  <c r="S869" i="1"/>
  <c r="AG869" i="1" s="1"/>
  <c r="S870" i="1"/>
  <c r="AG870" i="1" s="1"/>
  <c r="S871" i="1"/>
  <c r="AG871" i="1" s="1"/>
  <c r="S872" i="1"/>
  <c r="AG872" i="1" s="1"/>
  <c r="S873" i="1"/>
  <c r="AG873" i="1" s="1"/>
  <c r="S874" i="1"/>
  <c r="AG874" i="1" s="1"/>
  <c r="S875" i="1"/>
  <c r="AG875" i="1" s="1"/>
  <c r="S876" i="1"/>
  <c r="AG876" i="1" s="1"/>
  <c r="S877" i="1"/>
  <c r="AG877" i="1" s="1"/>
  <c r="S878" i="1"/>
  <c r="AG878" i="1" s="1"/>
  <c r="S879" i="1"/>
  <c r="AG879" i="1" s="1"/>
  <c r="S880" i="1"/>
  <c r="AG880" i="1" s="1"/>
  <c r="S881" i="1"/>
  <c r="AG881" i="1" s="1"/>
  <c r="S882" i="1"/>
  <c r="AG882" i="1" s="1"/>
  <c r="S883" i="1"/>
  <c r="AG883" i="1" s="1"/>
  <c r="S884" i="1"/>
  <c r="AG884" i="1" s="1"/>
  <c r="S885" i="1"/>
  <c r="AG885" i="1" s="1"/>
  <c r="S886" i="1"/>
  <c r="AG886" i="1" s="1"/>
  <c r="S887" i="1"/>
  <c r="AG887" i="1" s="1"/>
  <c r="S888" i="1"/>
  <c r="AG888" i="1" s="1"/>
  <c r="S889" i="1"/>
  <c r="AG889" i="1" s="1"/>
  <c r="S890" i="1"/>
  <c r="AG890" i="1" s="1"/>
  <c r="S891" i="1"/>
  <c r="AG891" i="1" s="1"/>
  <c r="S892" i="1"/>
  <c r="AG892" i="1" s="1"/>
  <c r="S893" i="1"/>
  <c r="AG893" i="1" s="1"/>
  <c r="S894" i="1"/>
  <c r="AG894" i="1" s="1"/>
  <c r="S895" i="1"/>
  <c r="AG895" i="1" s="1"/>
  <c r="S896" i="1"/>
  <c r="AG896" i="1" s="1"/>
  <c r="S897" i="1"/>
  <c r="AG897" i="1" s="1"/>
  <c r="S898" i="1"/>
  <c r="AG898" i="1" s="1"/>
  <c r="S899" i="1"/>
  <c r="AG899" i="1" s="1"/>
  <c r="S900" i="1"/>
  <c r="AG900" i="1" s="1"/>
  <c r="S901" i="1"/>
  <c r="AG901" i="1" s="1"/>
  <c r="S902" i="1"/>
  <c r="AG902" i="1" s="1"/>
  <c r="S903" i="1"/>
  <c r="AG903" i="1" s="1"/>
  <c r="S904" i="1"/>
  <c r="AG904" i="1" s="1"/>
  <c r="S905" i="1"/>
  <c r="AG905" i="1" s="1"/>
  <c r="S906" i="1"/>
  <c r="AG906" i="1" s="1"/>
  <c r="S907" i="1"/>
  <c r="AG907" i="1" s="1"/>
  <c r="S908" i="1"/>
  <c r="AG908" i="1" s="1"/>
  <c r="S909" i="1"/>
  <c r="AG909" i="1" s="1"/>
  <c r="S910" i="1"/>
  <c r="AG910" i="1" s="1"/>
  <c r="S911" i="1"/>
  <c r="AG911" i="1" s="1"/>
  <c r="S912" i="1"/>
  <c r="AG912" i="1" s="1"/>
  <c r="S913" i="1"/>
  <c r="AG913" i="1" s="1"/>
  <c r="S914" i="1"/>
  <c r="AG914" i="1" s="1"/>
  <c r="S915" i="1"/>
  <c r="AG915" i="1" s="1"/>
  <c r="S916" i="1"/>
  <c r="AG916" i="1" s="1"/>
  <c r="S917" i="1"/>
  <c r="AG917" i="1" s="1"/>
  <c r="S918" i="1"/>
  <c r="AG918" i="1" s="1"/>
  <c r="S919" i="1"/>
  <c r="AG919" i="1" s="1"/>
  <c r="S920" i="1"/>
  <c r="AG920" i="1" s="1"/>
  <c r="S921" i="1"/>
  <c r="AG921" i="1" s="1"/>
  <c r="S922" i="1"/>
  <c r="AG922" i="1" s="1"/>
  <c r="S923" i="1"/>
  <c r="AG923" i="1" s="1"/>
  <c r="S924" i="1"/>
  <c r="AG924" i="1" s="1"/>
  <c r="S925" i="1"/>
  <c r="AG925" i="1" s="1"/>
  <c r="S926" i="1"/>
  <c r="AG926" i="1" s="1"/>
  <c r="S927" i="1"/>
  <c r="AG927" i="1" s="1"/>
  <c r="S928" i="1"/>
  <c r="AG928" i="1" s="1"/>
  <c r="S929" i="1"/>
  <c r="AG929" i="1" s="1"/>
  <c r="S930" i="1"/>
  <c r="AG930" i="1" s="1"/>
  <c r="S931" i="1"/>
  <c r="AG931" i="1" s="1"/>
  <c r="S932" i="1"/>
  <c r="AG932" i="1" s="1"/>
  <c r="S933" i="1"/>
  <c r="AG933" i="1" s="1"/>
  <c r="S934" i="1"/>
  <c r="AG934" i="1" s="1"/>
  <c r="S935" i="1"/>
  <c r="AG935" i="1" s="1"/>
  <c r="S936" i="1"/>
  <c r="AG936" i="1" s="1"/>
  <c r="S937" i="1"/>
  <c r="AG937" i="1" s="1"/>
  <c r="S938" i="1"/>
  <c r="AG938" i="1" s="1"/>
  <c r="S939" i="1"/>
  <c r="AG939" i="1" s="1"/>
  <c r="S940" i="1"/>
  <c r="AG940" i="1" s="1"/>
  <c r="S941" i="1"/>
  <c r="AG941" i="1" s="1"/>
  <c r="S942" i="1"/>
  <c r="AG942" i="1" s="1"/>
  <c r="S943" i="1"/>
  <c r="AG943" i="1" s="1"/>
  <c r="S944" i="1"/>
  <c r="AG944" i="1" s="1"/>
  <c r="S945" i="1"/>
  <c r="AG945" i="1" s="1"/>
  <c r="S946" i="1"/>
  <c r="AG946" i="1" s="1"/>
  <c r="S947" i="1"/>
  <c r="AG947" i="1" s="1"/>
  <c r="S948" i="1"/>
  <c r="AG948" i="1" s="1"/>
  <c r="S949" i="1"/>
  <c r="AG949" i="1" s="1"/>
  <c r="S950" i="1"/>
  <c r="AG950" i="1" s="1"/>
  <c r="S951" i="1"/>
  <c r="AG951" i="1" s="1"/>
  <c r="S952" i="1"/>
  <c r="AG952" i="1" s="1"/>
  <c r="S953" i="1"/>
  <c r="AG953" i="1" s="1"/>
  <c r="S954" i="1"/>
  <c r="AG954" i="1" s="1"/>
  <c r="S955" i="1"/>
  <c r="AG955" i="1" s="1"/>
  <c r="S956" i="1"/>
  <c r="AG956" i="1" s="1"/>
  <c r="S957" i="1"/>
  <c r="AG957" i="1" s="1"/>
  <c r="S958" i="1"/>
  <c r="AG958" i="1" s="1"/>
  <c r="S959" i="1"/>
  <c r="AG959" i="1" s="1"/>
  <c r="S960" i="1"/>
  <c r="AG960" i="1" s="1"/>
  <c r="S961" i="1"/>
  <c r="AG961" i="1" s="1"/>
  <c r="S962" i="1"/>
  <c r="AG962" i="1" s="1"/>
  <c r="S963" i="1"/>
  <c r="AG963" i="1" s="1"/>
  <c r="S964" i="1"/>
  <c r="AG964" i="1" s="1"/>
  <c r="S965" i="1"/>
  <c r="AG965" i="1" s="1"/>
  <c r="S966" i="1"/>
  <c r="AG966" i="1" s="1"/>
  <c r="S967" i="1"/>
  <c r="AG967" i="1" s="1"/>
  <c r="S968" i="1"/>
  <c r="AG968" i="1" s="1"/>
  <c r="S969" i="1"/>
  <c r="AG969" i="1" s="1"/>
  <c r="S970" i="1"/>
  <c r="AG970" i="1" s="1"/>
  <c r="S971" i="1"/>
  <c r="AG971" i="1" s="1"/>
  <c r="S972" i="1"/>
  <c r="AG972" i="1" s="1"/>
  <c r="S973" i="1"/>
  <c r="AG973" i="1" s="1"/>
  <c r="S974" i="1"/>
  <c r="AG974" i="1" s="1"/>
  <c r="S975" i="1"/>
  <c r="AG975" i="1" s="1"/>
  <c r="S976" i="1"/>
  <c r="AG976" i="1" s="1"/>
  <c r="S977" i="1"/>
  <c r="AG977" i="1" s="1"/>
  <c r="S978" i="1"/>
  <c r="AG978" i="1" s="1"/>
  <c r="S979" i="1"/>
  <c r="AG979" i="1" s="1"/>
  <c r="S980" i="1"/>
  <c r="AG980" i="1" s="1"/>
  <c r="S981" i="1"/>
  <c r="AG981" i="1" s="1"/>
  <c r="S982" i="1"/>
  <c r="AG982" i="1" s="1"/>
  <c r="S983" i="1"/>
  <c r="AG983" i="1" s="1"/>
  <c r="S984" i="1"/>
  <c r="AG984" i="1" s="1"/>
  <c r="S985" i="1"/>
  <c r="AG985" i="1" s="1"/>
  <c r="S986" i="1"/>
  <c r="AG986" i="1" s="1"/>
  <c r="S987" i="1"/>
  <c r="AG987" i="1" s="1"/>
  <c r="S988" i="1"/>
  <c r="AG988" i="1" s="1"/>
  <c r="S989" i="1"/>
  <c r="AG989" i="1" s="1"/>
  <c r="S990" i="1"/>
  <c r="AG990" i="1" s="1"/>
  <c r="S991" i="1"/>
  <c r="AG991" i="1" s="1"/>
  <c r="S992" i="1"/>
  <c r="AG992" i="1" s="1"/>
  <c r="S993" i="1"/>
  <c r="AG993" i="1" s="1"/>
  <c r="S994" i="1"/>
  <c r="AG994" i="1" s="1"/>
  <c r="S995" i="1"/>
  <c r="AG995" i="1" s="1"/>
  <c r="S996" i="1"/>
  <c r="AG996" i="1" s="1"/>
  <c r="S997" i="1"/>
  <c r="AG997" i="1" s="1"/>
  <c r="S998" i="1"/>
  <c r="AG998" i="1" s="1"/>
  <c r="S999" i="1"/>
  <c r="AG999" i="1" s="1"/>
  <c r="S1000" i="1"/>
  <c r="AG1000" i="1" s="1"/>
  <c r="S1001" i="1"/>
  <c r="AG1001" i="1" s="1"/>
  <c r="S1002" i="1"/>
  <c r="AG1002" i="1" s="1"/>
  <c r="S1003" i="1"/>
  <c r="AG1003" i="1" s="1"/>
  <c r="S1004" i="1"/>
  <c r="AG1004" i="1" s="1"/>
  <c r="S1005" i="1"/>
  <c r="AG1005" i="1" s="1"/>
  <c r="S1006" i="1"/>
  <c r="AG1006" i="1" s="1"/>
  <c r="S1007" i="1"/>
  <c r="AG1007" i="1" s="1"/>
  <c r="S1008" i="1"/>
  <c r="AG1008" i="1" s="1"/>
  <c r="S1009" i="1"/>
  <c r="AG1009" i="1" s="1"/>
  <c r="S1010" i="1"/>
  <c r="AG1010" i="1" s="1"/>
  <c r="S1011" i="1"/>
  <c r="AG1011" i="1" s="1"/>
  <c r="S1012" i="1"/>
  <c r="AG1012" i="1" s="1"/>
  <c r="S1013" i="1"/>
  <c r="AG1013" i="1" s="1"/>
  <c r="S1014" i="1"/>
  <c r="AG1014" i="1" s="1"/>
  <c r="S1015" i="1"/>
  <c r="AG1015" i="1" s="1"/>
  <c r="S1016" i="1"/>
  <c r="AG1016" i="1" s="1"/>
  <c r="S1017" i="1"/>
  <c r="AG1017" i="1" s="1"/>
  <c r="S1018" i="1"/>
  <c r="AG1018" i="1" s="1"/>
  <c r="S1019" i="1"/>
  <c r="AG1019" i="1" s="1"/>
  <c r="S1020" i="1"/>
  <c r="AG1020" i="1" s="1"/>
  <c r="S1021" i="1"/>
  <c r="AG1021" i="1" s="1"/>
  <c r="S1022" i="1"/>
  <c r="AG1022" i="1" s="1"/>
  <c r="S1023" i="1"/>
  <c r="AG1023" i="1" s="1"/>
  <c r="S1024" i="1"/>
  <c r="AG1024" i="1" s="1"/>
  <c r="S1025" i="1"/>
  <c r="AG1025" i="1" s="1"/>
  <c r="S1026" i="1"/>
  <c r="AG1026" i="1" s="1"/>
  <c r="S1027" i="1"/>
  <c r="AG1027" i="1" s="1"/>
  <c r="S1028" i="1"/>
  <c r="AG1028" i="1" s="1"/>
  <c r="S1029" i="1"/>
  <c r="AG1029" i="1" s="1"/>
  <c r="S1030" i="1"/>
  <c r="AG1030" i="1" s="1"/>
  <c r="S1031" i="1"/>
  <c r="AG1031" i="1" s="1"/>
  <c r="S1032" i="1"/>
  <c r="AG1032" i="1" s="1"/>
  <c r="S1033" i="1"/>
  <c r="AG1033" i="1" s="1"/>
  <c r="S1034" i="1"/>
  <c r="AG1034" i="1" s="1"/>
  <c r="S1035" i="1"/>
  <c r="AG1035" i="1" s="1"/>
  <c r="S1036" i="1"/>
  <c r="AG1036" i="1" s="1"/>
  <c r="S1037" i="1"/>
  <c r="AG1037" i="1" s="1"/>
  <c r="S1038" i="1"/>
  <c r="AG1038" i="1" s="1"/>
  <c r="S1039" i="1"/>
  <c r="AG1039" i="1" s="1"/>
  <c r="S1040" i="1"/>
  <c r="AG1040" i="1" s="1"/>
  <c r="S1041" i="1"/>
  <c r="AG1041" i="1" s="1"/>
  <c r="S1042" i="1"/>
  <c r="AG1042" i="1" s="1"/>
  <c r="S1043" i="1"/>
  <c r="AG1043" i="1" s="1"/>
  <c r="S1044" i="1"/>
  <c r="AG1044" i="1" s="1"/>
  <c r="S1045" i="1"/>
  <c r="AG1045" i="1" s="1"/>
  <c r="S1046" i="1"/>
  <c r="AG1046" i="1" s="1"/>
  <c r="S1047" i="1"/>
  <c r="AG1047" i="1" s="1"/>
  <c r="S1048" i="1"/>
  <c r="AG1048" i="1" s="1"/>
  <c r="S1049" i="1"/>
  <c r="AG1049" i="1" s="1"/>
  <c r="S1050" i="1"/>
  <c r="AG1050" i="1" s="1"/>
  <c r="S1051" i="1"/>
  <c r="AG1051" i="1" s="1"/>
  <c r="S1052" i="1"/>
  <c r="AG1052" i="1" s="1"/>
  <c r="S1053" i="1"/>
  <c r="AG1053" i="1" s="1"/>
  <c r="S1054" i="1"/>
  <c r="AG1054" i="1" s="1"/>
  <c r="S1055" i="1"/>
  <c r="AG1055" i="1" s="1"/>
  <c r="S1056" i="1"/>
  <c r="AG1056" i="1" s="1"/>
  <c r="S1057" i="1"/>
  <c r="AG1057" i="1" s="1"/>
  <c r="S1058" i="1"/>
  <c r="AG1058" i="1" s="1"/>
  <c r="S1059" i="1"/>
  <c r="AG1059" i="1" s="1"/>
  <c r="S1060" i="1"/>
  <c r="AG1060" i="1" s="1"/>
  <c r="S1061" i="1"/>
  <c r="AG1061" i="1" s="1"/>
  <c r="S1062" i="1"/>
  <c r="AG1062" i="1" s="1"/>
  <c r="S1063" i="1"/>
  <c r="AG1063" i="1" s="1"/>
  <c r="S1064" i="1"/>
  <c r="AG1064" i="1" s="1"/>
  <c r="S1065" i="1"/>
  <c r="AG1065" i="1" s="1"/>
  <c r="S1066" i="1"/>
  <c r="AG1066" i="1" s="1"/>
  <c r="S1067" i="1"/>
  <c r="AG1067" i="1" s="1"/>
  <c r="S1068" i="1"/>
  <c r="AG1068" i="1" s="1"/>
  <c r="S1069" i="1"/>
  <c r="AG1069" i="1" s="1"/>
  <c r="S1070" i="1"/>
  <c r="AG1070" i="1" s="1"/>
  <c r="S1071" i="1"/>
  <c r="AG1071" i="1" s="1"/>
  <c r="S1072" i="1"/>
  <c r="AG1072" i="1" s="1"/>
  <c r="S1073" i="1"/>
  <c r="AG1073" i="1" s="1"/>
  <c r="S1074" i="1"/>
  <c r="AG1074" i="1" s="1"/>
  <c r="S1075" i="1"/>
  <c r="AG1075" i="1" s="1"/>
  <c r="S1076" i="1"/>
  <c r="AG1076" i="1" s="1"/>
  <c r="S1077" i="1"/>
  <c r="AG1077" i="1" s="1"/>
  <c r="S1078" i="1"/>
  <c r="AG1078" i="1" s="1"/>
  <c r="S1079" i="1"/>
  <c r="AG1079" i="1" s="1"/>
  <c r="S1080" i="1"/>
  <c r="AG1080" i="1" s="1"/>
  <c r="S1081" i="1"/>
  <c r="AG1081" i="1" s="1"/>
  <c r="S1082" i="1"/>
  <c r="AG1082" i="1" s="1"/>
  <c r="S1083" i="1"/>
  <c r="AG1083" i="1" s="1"/>
  <c r="S1084" i="1"/>
  <c r="AG1084" i="1" s="1"/>
  <c r="S1085" i="1"/>
  <c r="AG1085" i="1" s="1"/>
  <c r="S1086" i="1"/>
  <c r="AG1086" i="1" s="1"/>
  <c r="S1087" i="1"/>
  <c r="AG1087" i="1" s="1"/>
  <c r="S1088" i="1"/>
  <c r="AG1088" i="1" s="1"/>
  <c r="S1089" i="1"/>
  <c r="AG1089" i="1" s="1"/>
  <c r="S1090" i="1"/>
  <c r="AG1090" i="1" s="1"/>
  <c r="S1091" i="1"/>
  <c r="AG1091" i="1" s="1"/>
  <c r="S1092" i="1"/>
  <c r="AG1092" i="1" s="1"/>
  <c r="S1093" i="1"/>
  <c r="AG1093" i="1" s="1"/>
  <c r="S1094" i="1"/>
  <c r="AG1094" i="1" s="1"/>
  <c r="S1095" i="1"/>
  <c r="AG1095" i="1" s="1"/>
  <c r="S1096" i="1"/>
  <c r="AG1096" i="1" s="1"/>
  <c r="S1097" i="1"/>
  <c r="AG1097" i="1" s="1"/>
  <c r="S1098" i="1"/>
  <c r="AG1098" i="1" s="1"/>
  <c r="S1099" i="1"/>
  <c r="AG1099" i="1" s="1"/>
  <c r="S1100" i="1"/>
  <c r="AG1100" i="1" s="1"/>
  <c r="S1101" i="1"/>
  <c r="AG1101" i="1" s="1"/>
  <c r="S1102" i="1"/>
  <c r="AG1102" i="1" s="1"/>
  <c r="S1103" i="1"/>
  <c r="AG1103" i="1" s="1"/>
  <c r="S1104" i="1"/>
  <c r="AG1104" i="1" s="1"/>
  <c r="S1105" i="1"/>
  <c r="AG1105" i="1" s="1"/>
  <c r="S1106" i="1"/>
  <c r="AG1106" i="1" s="1"/>
  <c r="S1107" i="1"/>
  <c r="AG1107" i="1" s="1"/>
  <c r="S1108" i="1"/>
  <c r="AG1108" i="1" s="1"/>
  <c r="S1109" i="1"/>
  <c r="AG1109" i="1" s="1"/>
  <c r="S1110" i="1"/>
  <c r="AG1110" i="1" s="1"/>
  <c r="S1111" i="1"/>
  <c r="AG1111" i="1" s="1"/>
  <c r="S1112" i="1"/>
  <c r="AG1112" i="1" s="1"/>
  <c r="S1113" i="1"/>
  <c r="AG1113" i="1" s="1"/>
  <c r="S1114" i="1"/>
  <c r="AG1114" i="1" s="1"/>
  <c r="S1115" i="1"/>
  <c r="AG1115" i="1" s="1"/>
  <c r="S1116" i="1"/>
  <c r="AG1116" i="1" s="1"/>
  <c r="S1117" i="1"/>
  <c r="AG1117" i="1" s="1"/>
  <c r="S1118" i="1"/>
  <c r="AG1118" i="1" s="1"/>
  <c r="S1119" i="1"/>
  <c r="AG1119" i="1" s="1"/>
  <c r="S1120" i="1"/>
  <c r="AG1120" i="1" s="1"/>
  <c r="S1121" i="1"/>
  <c r="AG1121" i="1" s="1"/>
  <c r="S1122" i="1"/>
  <c r="AG1122" i="1" s="1"/>
  <c r="S1123" i="1"/>
  <c r="AG1123" i="1" s="1"/>
  <c r="S1124" i="1"/>
  <c r="AG1124" i="1" s="1"/>
  <c r="S1125" i="1"/>
  <c r="AG1125" i="1" s="1"/>
  <c r="S1126" i="1"/>
  <c r="AG1126" i="1" s="1"/>
  <c r="S1127" i="1"/>
  <c r="AG1127" i="1" s="1"/>
  <c r="S1128" i="1"/>
  <c r="AG1128" i="1" s="1"/>
  <c r="S1129" i="1"/>
  <c r="AG1129" i="1" s="1"/>
  <c r="S1130" i="1"/>
  <c r="AG1130" i="1" s="1"/>
  <c r="S1131" i="1"/>
  <c r="AG1131" i="1" s="1"/>
  <c r="S1132" i="1"/>
  <c r="AG1132" i="1" s="1"/>
  <c r="S1133" i="1"/>
  <c r="AG1133" i="1" s="1"/>
  <c r="S1134" i="1"/>
  <c r="AG1134" i="1" s="1"/>
  <c r="S1135" i="1"/>
  <c r="AG1135" i="1" s="1"/>
  <c r="S1136" i="1"/>
  <c r="AG1136" i="1" s="1"/>
  <c r="S1137" i="1"/>
  <c r="AG1137" i="1" s="1"/>
  <c r="S1138" i="1"/>
  <c r="AG1138" i="1" s="1"/>
  <c r="S1139" i="1"/>
  <c r="AG1139" i="1" s="1"/>
  <c r="S1140" i="1"/>
  <c r="AG1140" i="1" s="1"/>
  <c r="S1141" i="1"/>
  <c r="AG1141" i="1" s="1"/>
  <c r="S1142" i="1"/>
  <c r="AG1142" i="1" s="1"/>
  <c r="S1143" i="1"/>
  <c r="AG1143" i="1" s="1"/>
  <c r="S1144" i="1"/>
  <c r="AG1144" i="1" s="1"/>
  <c r="S1145" i="1"/>
  <c r="AG1145" i="1" s="1"/>
  <c r="S1146" i="1"/>
  <c r="AG1146" i="1" s="1"/>
  <c r="S1147" i="1"/>
  <c r="AG1147" i="1" s="1"/>
  <c r="S1148" i="1"/>
  <c r="AG1148" i="1" s="1"/>
  <c r="S1149" i="1"/>
  <c r="AG1149" i="1" s="1"/>
  <c r="S1150" i="1"/>
  <c r="AG1150" i="1" s="1"/>
  <c r="S1151" i="1"/>
  <c r="AG1151" i="1" s="1"/>
  <c r="S1152" i="1"/>
  <c r="AG1152" i="1" s="1"/>
  <c r="S1153" i="1"/>
  <c r="AG1153" i="1" s="1"/>
  <c r="S1154" i="1"/>
  <c r="AG1154" i="1" s="1"/>
  <c r="S1155" i="1"/>
  <c r="AG1155" i="1" s="1"/>
  <c r="S1156" i="1"/>
  <c r="AG1156" i="1" s="1"/>
  <c r="S1157" i="1"/>
  <c r="AG1157" i="1" s="1"/>
  <c r="S1158" i="1"/>
  <c r="AG1158" i="1" s="1"/>
  <c r="S1159" i="1"/>
  <c r="AG1159" i="1" s="1"/>
  <c r="S1160" i="1"/>
  <c r="AG1160" i="1" s="1"/>
  <c r="S1161" i="1"/>
  <c r="AG1161" i="1" s="1"/>
  <c r="S1162" i="1"/>
  <c r="AG1162" i="1" s="1"/>
  <c r="S1163" i="1"/>
  <c r="AG1163" i="1" s="1"/>
  <c r="S1164" i="1"/>
  <c r="AG1164" i="1" s="1"/>
  <c r="S1165" i="1"/>
  <c r="AG1165" i="1" s="1"/>
  <c r="S1166" i="1"/>
  <c r="AG1166" i="1" s="1"/>
  <c r="S1167" i="1"/>
  <c r="AG1167" i="1" s="1"/>
  <c r="S1168" i="1"/>
  <c r="AG1168" i="1" s="1"/>
  <c r="S1169" i="1"/>
  <c r="AG1169" i="1" s="1"/>
  <c r="S1170" i="1"/>
  <c r="AG1170" i="1" s="1"/>
  <c r="S1171" i="1"/>
  <c r="AG1171" i="1" s="1"/>
  <c r="S1172" i="1"/>
  <c r="AG1172" i="1" s="1"/>
  <c r="S1173" i="1"/>
  <c r="AG1173" i="1" s="1"/>
  <c r="S1174" i="1"/>
  <c r="AG1174" i="1" s="1"/>
  <c r="S1175" i="1"/>
  <c r="AG1175" i="1" s="1"/>
  <c r="S1176" i="1"/>
  <c r="AG1176" i="1" s="1"/>
  <c r="S1177" i="1"/>
  <c r="AG1177" i="1" s="1"/>
  <c r="S1178" i="1"/>
  <c r="AG1178" i="1" s="1"/>
  <c r="S1179" i="1"/>
  <c r="AG1179" i="1" s="1"/>
  <c r="S1180" i="1"/>
  <c r="AG1180" i="1" s="1"/>
  <c r="S1181" i="1"/>
  <c r="AG1181" i="1" s="1"/>
  <c r="S1182" i="1"/>
  <c r="AG1182" i="1" s="1"/>
  <c r="S1183" i="1"/>
  <c r="AG1183" i="1" s="1"/>
  <c r="S1184" i="1"/>
  <c r="AG1184" i="1" s="1"/>
  <c r="S1185" i="1"/>
  <c r="AG1185" i="1" s="1"/>
  <c r="S1186" i="1"/>
  <c r="AG1186" i="1" s="1"/>
  <c r="S1187" i="1"/>
  <c r="AG1187" i="1" s="1"/>
  <c r="S1188" i="1"/>
  <c r="AG1188" i="1" s="1"/>
  <c r="S1189" i="1"/>
  <c r="AG1189" i="1" s="1"/>
  <c r="S1190" i="1"/>
  <c r="AG1190" i="1" s="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P2" i="1"/>
  <c r="AJ2" i="1" s="1"/>
  <c r="P3" i="1"/>
  <c r="AJ3" i="1" s="1"/>
  <c r="P4" i="1"/>
  <c r="AJ4" i="1" s="1"/>
  <c r="P5" i="1"/>
  <c r="AJ5" i="1" s="1"/>
  <c r="P6" i="1"/>
  <c r="AJ6" i="1" s="1"/>
  <c r="P7" i="1"/>
  <c r="AJ7" i="1" s="1"/>
  <c r="P8" i="1"/>
  <c r="AJ8" i="1" s="1"/>
  <c r="P9" i="1"/>
  <c r="AJ9" i="1" s="1"/>
  <c r="P10" i="1"/>
  <c r="AJ10" i="1" s="1"/>
  <c r="P11" i="1"/>
  <c r="AJ11" i="1" s="1"/>
  <c r="P12" i="1"/>
  <c r="AJ12" i="1" s="1"/>
  <c r="P13" i="1"/>
  <c r="AJ13" i="1" s="1"/>
  <c r="P14" i="1"/>
  <c r="AJ14" i="1" s="1"/>
  <c r="P15" i="1"/>
  <c r="AJ15" i="1" s="1"/>
  <c r="P16" i="1"/>
  <c r="AJ16" i="1" s="1"/>
  <c r="P17" i="1"/>
  <c r="AJ17" i="1" s="1"/>
  <c r="P18" i="1"/>
  <c r="AJ18" i="1" s="1"/>
  <c r="P19" i="1"/>
  <c r="AJ19" i="1" s="1"/>
  <c r="P20" i="1"/>
  <c r="AJ20" i="1" s="1"/>
  <c r="P21" i="1"/>
  <c r="AJ21" i="1" s="1"/>
  <c r="P22" i="1"/>
  <c r="AJ22" i="1" s="1"/>
  <c r="P23" i="1"/>
  <c r="AJ23" i="1" s="1"/>
  <c r="P24" i="1"/>
  <c r="AJ24" i="1" s="1"/>
  <c r="P25" i="1"/>
  <c r="AJ25" i="1" s="1"/>
  <c r="P26" i="1"/>
  <c r="AJ26" i="1" s="1"/>
  <c r="P27" i="1"/>
  <c r="AJ27" i="1" s="1"/>
  <c r="P28" i="1"/>
  <c r="AJ28" i="1" s="1"/>
  <c r="P29" i="1"/>
  <c r="AJ29" i="1" s="1"/>
  <c r="P30" i="1"/>
  <c r="AJ30" i="1" s="1"/>
  <c r="P31" i="1"/>
  <c r="AJ31" i="1" s="1"/>
  <c r="P32" i="1"/>
  <c r="AJ32" i="1" s="1"/>
  <c r="P33" i="1"/>
  <c r="AJ33" i="1" s="1"/>
  <c r="P34" i="1"/>
  <c r="AJ34" i="1" s="1"/>
  <c r="P35" i="1"/>
  <c r="AJ35" i="1" s="1"/>
  <c r="P36" i="1"/>
  <c r="AJ36" i="1" s="1"/>
  <c r="P37" i="1"/>
  <c r="AJ37" i="1" s="1"/>
  <c r="P38" i="1"/>
  <c r="AJ38" i="1" s="1"/>
  <c r="P39" i="1"/>
  <c r="AJ39" i="1" s="1"/>
  <c r="P40" i="1"/>
  <c r="AJ40" i="1" s="1"/>
  <c r="P41" i="1"/>
  <c r="AJ41" i="1" s="1"/>
  <c r="P42" i="1"/>
  <c r="AJ42" i="1" s="1"/>
  <c r="P43" i="1"/>
  <c r="AJ43" i="1" s="1"/>
  <c r="P44" i="1"/>
  <c r="AJ44" i="1" s="1"/>
  <c r="P45" i="1"/>
  <c r="AJ45" i="1" s="1"/>
  <c r="P46" i="1"/>
  <c r="AJ46" i="1" s="1"/>
  <c r="P47" i="1"/>
  <c r="AJ47" i="1" s="1"/>
  <c r="P48" i="1"/>
  <c r="AJ48" i="1" s="1"/>
  <c r="P49" i="1"/>
  <c r="AJ49" i="1" s="1"/>
  <c r="P50" i="1"/>
  <c r="AJ50" i="1" s="1"/>
  <c r="P51" i="1"/>
  <c r="AJ51" i="1" s="1"/>
  <c r="P52" i="1"/>
  <c r="AJ52" i="1" s="1"/>
  <c r="P53" i="1"/>
  <c r="AJ53" i="1" s="1"/>
  <c r="P54" i="1"/>
  <c r="AJ54" i="1" s="1"/>
  <c r="P55" i="1"/>
  <c r="AJ55" i="1" s="1"/>
  <c r="P56" i="1"/>
  <c r="AJ56" i="1" s="1"/>
  <c r="P57" i="1"/>
  <c r="AJ57" i="1" s="1"/>
  <c r="P58" i="1"/>
  <c r="AJ58" i="1" s="1"/>
  <c r="P59" i="1"/>
  <c r="AJ59" i="1" s="1"/>
  <c r="P60" i="1"/>
  <c r="AJ60" i="1" s="1"/>
  <c r="P61" i="1"/>
  <c r="AJ61" i="1" s="1"/>
  <c r="P62" i="1"/>
  <c r="AJ62" i="1" s="1"/>
  <c r="P63" i="1"/>
  <c r="AJ63" i="1" s="1"/>
  <c r="P64" i="1"/>
  <c r="AJ64" i="1" s="1"/>
  <c r="P65" i="1"/>
  <c r="AJ65" i="1" s="1"/>
  <c r="P66" i="1"/>
  <c r="AJ66" i="1" s="1"/>
  <c r="P67" i="1"/>
  <c r="AJ67" i="1" s="1"/>
  <c r="P68" i="1"/>
  <c r="AJ68" i="1" s="1"/>
  <c r="P69" i="1"/>
  <c r="AJ69" i="1" s="1"/>
  <c r="P70" i="1"/>
  <c r="AJ70" i="1" s="1"/>
  <c r="P71" i="1"/>
  <c r="AJ71" i="1" s="1"/>
  <c r="P72" i="1"/>
  <c r="AJ72" i="1" s="1"/>
  <c r="P73" i="1"/>
  <c r="AJ73" i="1" s="1"/>
  <c r="P74" i="1"/>
  <c r="AJ74" i="1" s="1"/>
  <c r="P75" i="1"/>
  <c r="AJ75" i="1" s="1"/>
  <c r="P76" i="1"/>
  <c r="AJ76" i="1" s="1"/>
  <c r="P77" i="1"/>
  <c r="AJ77" i="1" s="1"/>
  <c r="P78" i="1"/>
  <c r="AJ78" i="1" s="1"/>
  <c r="P79" i="1"/>
  <c r="AJ79" i="1" s="1"/>
  <c r="P80" i="1"/>
  <c r="AJ80" i="1" s="1"/>
  <c r="P81" i="1"/>
  <c r="AJ81" i="1" s="1"/>
  <c r="P82" i="1"/>
  <c r="AJ82" i="1" s="1"/>
  <c r="P83" i="1"/>
  <c r="AJ83" i="1" s="1"/>
  <c r="P84" i="1"/>
  <c r="AJ84" i="1" s="1"/>
  <c r="P85" i="1"/>
  <c r="AJ85" i="1" s="1"/>
  <c r="P86" i="1"/>
  <c r="AJ86" i="1" s="1"/>
  <c r="P87" i="1"/>
  <c r="AJ87" i="1" s="1"/>
  <c r="P88" i="1"/>
  <c r="AJ88" i="1" s="1"/>
  <c r="P89" i="1"/>
  <c r="AJ89" i="1" s="1"/>
  <c r="P90" i="1"/>
  <c r="AJ90" i="1" s="1"/>
  <c r="P91" i="1"/>
  <c r="AJ91" i="1" s="1"/>
  <c r="P92" i="1"/>
  <c r="AJ92" i="1" s="1"/>
  <c r="P93" i="1"/>
  <c r="AJ93" i="1" s="1"/>
  <c r="P94" i="1"/>
  <c r="AJ94" i="1" s="1"/>
  <c r="P95" i="1"/>
  <c r="AJ95" i="1" s="1"/>
  <c r="P96" i="1"/>
  <c r="AJ96" i="1" s="1"/>
  <c r="P97" i="1"/>
  <c r="AJ97" i="1" s="1"/>
  <c r="P98" i="1"/>
  <c r="AJ98" i="1" s="1"/>
  <c r="P99" i="1"/>
  <c r="AJ99" i="1" s="1"/>
  <c r="P100" i="1"/>
  <c r="AJ100" i="1" s="1"/>
  <c r="P101" i="1"/>
  <c r="AJ101" i="1" s="1"/>
  <c r="P102" i="1"/>
  <c r="AJ102" i="1" s="1"/>
  <c r="P103" i="1"/>
  <c r="AJ103" i="1" s="1"/>
  <c r="P104" i="1"/>
  <c r="AJ104" i="1" s="1"/>
  <c r="P105" i="1"/>
  <c r="AJ105" i="1" s="1"/>
  <c r="P106" i="1"/>
  <c r="AJ106" i="1" s="1"/>
  <c r="P107" i="1"/>
  <c r="AJ107" i="1" s="1"/>
  <c r="P108" i="1"/>
  <c r="AJ108" i="1" s="1"/>
  <c r="P109" i="1"/>
  <c r="AJ109" i="1" s="1"/>
  <c r="P110" i="1"/>
  <c r="AJ110" i="1" s="1"/>
  <c r="P111" i="1"/>
  <c r="AJ111" i="1" s="1"/>
  <c r="P112" i="1"/>
  <c r="AJ112" i="1" s="1"/>
  <c r="P113" i="1"/>
  <c r="AJ113" i="1" s="1"/>
  <c r="P114" i="1"/>
  <c r="AJ114" i="1" s="1"/>
  <c r="P115" i="1"/>
  <c r="AJ115" i="1" s="1"/>
  <c r="P116" i="1"/>
  <c r="AJ116" i="1" s="1"/>
  <c r="P117" i="1"/>
  <c r="AJ117" i="1" s="1"/>
  <c r="P118" i="1"/>
  <c r="AJ118" i="1" s="1"/>
  <c r="P119" i="1"/>
  <c r="AJ119" i="1" s="1"/>
  <c r="P120" i="1"/>
  <c r="AJ120" i="1" s="1"/>
  <c r="P121" i="1"/>
  <c r="AJ121" i="1" s="1"/>
  <c r="P122" i="1"/>
  <c r="AJ122" i="1" s="1"/>
  <c r="P123" i="1"/>
  <c r="AJ123" i="1" s="1"/>
  <c r="P124" i="1"/>
  <c r="AJ124" i="1" s="1"/>
  <c r="P125" i="1"/>
  <c r="AJ125" i="1" s="1"/>
  <c r="P126" i="1"/>
  <c r="AJ126" i="1" s="1"/>
  <c r="P127" i="1"/>
  <c r="AJ127" i="1" s="1"/>
  <c r="P128" i="1"/>
  <c r="AJ128" i="1" s="1"/>
  <c r="P129" i="1"/>
  <c r="AJ129" i="1" s="1"/>
  <c r="P130" i="1"/>
  <c r="AJ130" i="1" s="1"/>
  <c r="P131" i="1"/>
  <c r="AJ131" i="1" s="1"/>
  <c r="P132" i="1"/>
  <c r="AJ132" i="1" s="1"/>
  <c r="P133" i="1"/>
  <c r="AJ133" i="1" s="1"/>
  <c r="P134" i="1"/>
  <c r="AJ134" i="1" s="1"/>
  <c r="P135" i="1"/>
  <c r="AJ135" i="1" s="1"/>
  <c r="P136" i="1"/>
  <c r="AJ136" i="1" s="1"/>
  <c r="P137" i="1"/>
  <c r="AJ137" i="1" s="1"/>
  <c r="P138" i="1"/>
  <c r="AJ138" i="1" s="1"/>
  <c r="P139" i="1"/>
  <c r="AJ139" i="1" s="1"/>
  <c r="P140" i="1"/>
  <c r="AJ140" i="1" s="1"/>
  <c r="P141" i="1"/>
  <c r="AJ141" i="1" s="1"/>
  <c r="P142" i="1"/>
  <c r="AJ142" i="1" s="1"/>
  <c r="P143" i="1"/>
  <c r="AJ143" i="1" s="1"/>
  <c r="P144" i="1"/>
  <c r="AJ144" i="1" s="1"/>
  <c r="P145" i="1"/>
  <c r="AJ145" i="1" s="1"/>
  <c r="P146" i="1"/>
  <c r="AJ146" i="1" s="1"/>
  <c r="P147" i="1"/>
  <c r="AJ147" i="1" s="1"/>
  <c r="P148" i="1"/>
  <c r="AJ148" i="1" s="1"/>
  <c r="P149" i="1"/>
  <c r="AJ149" i="1" s="1"/>
  <c r="P150" i="1"/>
  <c r="AJ150" i="1" s="1"/>
  <c r="P151" i="1"/>
  <c r="AJ151" i="1" s="1"/>
  <c r="P152" i="1"/>
  <c r="AJ152" i="1" s="1"/>
  <c r="P153" i="1"/>
  <c r="AJ153" i="1" s="1"/>
  <c r="P154" i="1"/>
  <c r="AJ154" i="1" s="1"/>
  <c r="P155" i="1"/>
  <c r="AJ155" i="1" s="1"/>
  <c r="P156" i="1"/>
  <c r="AJ156" i="1" s="1"/>
  <c r="P157" i="1"/>
  <c r="AJ157" i="1" s="1"/>
  <c r="P158" i="1"/>
  <c r="AJ158" i="1" s="1"/>
  <c r="P159" i="1"/>
  <c r="AJ159" i="1" s="1"/>
  <c r="P160" i="1"/>
  <c r="AJ160" i="1" s="1"/>
  <c r="P161" i="1"/>
  <c r="AJ161" i="1" s="1"/>
  <c r="P162" i="1"/>
  <c r="AJ162" i="1" s="1"/>
  <c r="P163" i="1"/>
  <c r="AJ163" i="1" s="1"/>
  <c r="P164" i="1"/>
  <c r="AJ164" i="1" s="1"/>
  <c r="P165" i="1"/>
  <c r="AJ165" i="1" s="1"/>
  <c r="P166" i="1"/>
  <c r="AJ166" i="1" s="1"/>
  <c r="P167" i="1"/>
  <c r="AJ167" i="1" s="1"/>
  <c r="P168" i="1"/>
  <c r="AJ168" i="1" s="1"/>
  <c r="P169" i="1"/>
  <c r="AJ169" i="1" s="1"/>
  <c r="P170" i="1"/>
  <c r="AJ170" i="1" s="1"/>
  <c r="P171" i="1"/>
  <c r="AJ171" i="1" s="1"/>
  <c r="P172" i="1"/>
  <c r="AJ172" i="1" s="1"/>
  <c r="P173" i="1"/>
  <c r="AJ173" i="1" s="1"/>
  <c r="P174" i="1"/>
  <c r="AJ174" i="1" s="1"/>
  <c r="P175" i="1"/>
  <c r="AJ175" i="1" s="1"/>
  <c r="P176" i="1"/>
  <c r="AJ176" i="1" s="1"/>
  <c r="P177" i="1"/>
  <c r="AJ177" i="1" s="1"/>
  <c r="P178" i="1"/>
  <c r="AJ178" i="1" s="1"/>
  <c r="P179" i="1"/>
  <c r="AJ179" i="1" s="1"/>
  <c r="P180" i="1"/>
  <c r="AJ180" i="1" s="1"/>
  <c r="P181" i="1"/>
  <c r="AJ181" i="1" s="1"/>
  <c r="P182" i="1"/>
  <c r="AJ182" i="1" s="1"/>
  <c r="P183" i="1"/>
  <c r="AJ183" i="1" s="1"/>
  <c r="P184" i="1"/>
  <c r="AJ184" i="1" s="1"/>
  <c r="P185" i="1"/>
  <c r="AJ185" i="1" s="1"/>
  <c r="P186" i="1"/>
  <c r="AJ186" i="1" s="1"/>
  <c r="P187" i="1"/>
  <c r="AJ187" i="1" s="1"/>
  <c r="P188" i="1"/>
  <c r="AJ188" i="1" s="1"/>
  <c r="P189" i="1"/>
  <c r="AJ189" i="1" s="1"/>
  <c r="P190" i="1"/>
  <c r="AJ190" i="1" s="1"/>
  <c r="P191" i="1"/>
  <c r="AJ191" i="1" s="1"/>
  <c r="P192" i="1"/>
  <c r="AJ192" i="1" s="1"/>
  <c r="P193" i="1"/>
  <c r="AJ193" i="1" s="1"/>
  <c r="P194" i="1"/>
  <c r="AJ194" i="1" s="1"/>
  <c r="P195" i="1"/>
  <c r="AJ195" i="1" s="1"/>
  <c r="P196" i="1"/>
  <c r="AJ196" i="1" s="1"/>
  <c r="P197" i="1"/>
  <c r="AJ197" i="1" s="1"/>
  <c r="P198" i="1"/>
  <c r="AJ198" i="1" s="1"/>
  <c r="P199" i="1"/>
  <c r="AJ199" i="1" s="1"/>
  <c r="P200" i="1"/>
  <c r="AJ200" i="1" s="1"/>
  <c r="P201" i="1"/>
  <c r="AJ201" i="1" s="1"/>
  <c r="P202" i="1"/>
  <c r="AJ202" i="1" s="1"/>
  <c r="P203" i="1"/>
  <c r="AJ203" i="1" s="1"/>
  <c r="P204" i="1"/>
  <c r="AJ204" i="1" s="1"/>
  <c r="P205" i="1"/>
  <c r="AJ205" i="1" s="1"/>
  <c r="P206" i="1"/>
  <c r="AJ206" i="1" s="1"/>
  <c r="P207" i="1"/>
  <c r="AJ207" i="1" s="1"/>
  <c r="P208" i="1"/>
  <c r="AJ208" i="1" s="1"/>
  <c r="P209" i="1"/>
  <c r="AJ209" i="1" s="1"/>
  <c r="P210" i="1"/>
  <c r="AJ210" i="1" s="1"/>
  <c r="P211" i="1"/>
  <c r="AJ211" i="1" s="1"/>
  <c r="P212" i="1"/>
  <c r="AJ212" i="1" s="1"/>
  <c r="P213" i="1"/>
  <c r="AJ213" i="1" s="1"/>
  <c r="P214" i="1"/>
  <c r="AJ214" i="1" s="1"/>
  <c r="P215" i="1"/>
  <c r="AJ215" i="1" s="1"/>
  <c r="P216" i="1"/>
  <c r="AJ216" i="1" s="1"/>
  <c r="P217" i="1"/>
  <c r="AJ217" i="1" s="1"/>
  <c r="P218" i="1"/>
  <c r="AJ218" i="1" s="1"/>
  <c r="P219" i="1"/>
  <c r="AJ219" i="1" s="1"/>
  <c r="P220" i="1"/>
  <c r="AJ220" i="1" s="1"/>
  <c r="P221" i="1"/>
  <c r="AJ221" i="1" s="1"/>
  <c r="P222" i="1"/>
  <c r="AJ222" i="1" s="1"/>
  <c r="P223" i="1"/>
  <c r="AJ223" i="1" s="1"/>
  <c r="P224" i="1"/>
  <c r="AJ224" i="1" s="1"/>
  <c r="P225" i="1"/>
  <c r="AJ225" i="1" s="1"/>
  <c r="P226" i="1"/>
  <c r="AJ226" i="1" s="1"/>
  <c r="P227" i="1"/>
  <c r="AJ227" i="1" s="1"/>
  <c r="P228" i="1"/>
  <c r="AJ228" i="1" s="1"/>
  <c r="P229" i="1"/>
  <c r="AJ229" i="1" s="1"/>
  <c r="P230" i="1"/>
  <c r="AJ230" i="1" s="1"/>
  <c r="P231" i="1"/>
  <c r="AJ231" i="1" s="1"/>
  <c r="P232" i="1"/>
  <c r="AJ232" i="1" s="1"/>
  <c r="P233" i="1"/>
  <c r="AJ233" i="1" s="1"/>
  <c r="P234" i="1"/>
  <c r="AJ234" i="1" s="1"/>
  <c r="P235" i="1"/>
  <c r="AJ235" i="1" s="1"/>
  <c r="P236" i="1"/>
  <c r="AJ236" i="1" s="1"/>
  <c r="P237" i="1"/>
  <c r="AJ237" i="1" s="1"/>
  <c r="P238" i="1"/>
  <c r="AJ238" i="1" s="1"/>
  <c r="P239" i="1"/>
  <c r="AJ239" i="1" s="1"/>
  <c r="P240" i="1"/>
  <c r="AJ240" i="1" s="1"/>
  <c r="P241" i="1"/>
  <c r="AJ241" i="1" s="1"/>
  <c r="P242" i="1"/>
  <c r="AJ242" i="1" s="1"/>
  <c r="P243" i="1"/>
  <c r="AJ243" i="1" s="1"/>
  <c r="P244" i="1"/>
  <c r="AJ244" i="1" s="1"/>
  <c r="P245" i="1"/>
  <c r="AJ245" i="1" s="1"/>
  <c r="P246" i="1"/>
  <c r="AJ246" i="1" s="1"/>
  <c r="P247" i="1"/>
  <c r="AJ247" i="1" s="1"/>
  <c r="P248" i="1"/>
  <c r="AJ248" i="1" s="1"/>
  <c r="P249" i="1"/>
  <c r="AJ249" i="1" s="1"/>
  <c r="P250" i="1"/>
  <c r="AJ250" i="1" s="1"/>
  <c r="P251" i="1"/>
  <c r="AJ251" i="1" s="1"/>
  <c r="P252" i="1"/>
  <c r="AJ252" i="1" s="1"/>
  <c r="P253" i="1"/>
  <c r="AJ253" i="1" s="1"/>
  <c r="P254" i="1"/>
  <c r="AJ254" i="1" s="1"/>
  <c r="P255" i="1"/>
  <c r="AJ255" i="1" s="1"/>
  <c r="P256" i="1"/>
  <c r="AJ256" i="1" s="1"/>
  <c r="P257" i="1"/>
  <c r="AJ257" i="1" s="1"/>
  <c r="P258" i="1"/>
  <c r="AJ258" i="1" s="1"/>
  <c r="P259" i="1"/>
  <c r="AJ259" i="1" s="1"/>
  <c r="P260" i="1"/>
  <c r="AJ260" i="1" s="1"/>
  <c r="P261" i="1"/>
  <c r="AJ261" i="1" s="1"/>
  <c r="P262" i="1"/>
  <c r="AJ262" i="1" s="1"/>
  <c r="P263" i="1"/>
  <c r="AJ263" i="1" s="1"/>
  <c r="P264" i="1"/>
  <c r="AJ264" i="1" s="1"/>
  <c r="P265" i="1"/>
  <c r="AJ265" i="1" s="1"/>
  <c r="P266" i="1"/>
  <c r="AJ266" i="1" s="1"/>
  <c r="P267" i="1"/>
  <c r="AJ267" i="1" s="1"/>
  <c r="P268" i="1"/>
  <c r="AJ268" i="1" s="1"/>
  <c r="P269" i="1"/>
  <c r="AJ269" i="1" s="1"/>
  <c r="P270" i="1"/>
  <c r="AJ270" i="1" s="1"/>
  <c r="P271" i="1"/>
  <c r="AJ271" i="1" s="1"/>
  <c r="P272" i="1"/>
  <c r="AJ272" i="1" s="1"/>
  <c r="P273" i="1"/>
  <c r="AJ273" i="1" s="1"/>
  <c r="P274" i="1"/>
  <c r="AJ274" i="1" s="1"/>
  <c r="P275" i="1"/>
  <c r="AJ275" i="1" s="1"/>
  <c r="P276" i="1"/>
  <c r="AJ276" i="1" s="1"/>
  <c r="P277" i="1"/>
  <c r="AJ277" i="1" s="1"/>
  <c r="P278" i="1"/>
  <c r="AJ278" i="1" s="1"/>
  <c r="P279" i="1"/>
  <c r="AJ279" i="1" s="1"/>
  <c r="P280" i="1"/>
  <c r="AJ280" i="1" s="1"/>
  <c r="P281" i="1"/>
  <c r="AJ281" i="1" s="1"/>
  <c r="P282" i="1"/>
  <c r="AJ282" i="1" s="1"/>
  <c r="P283" i="1"/>
  <c r="AJ283" i="1" s="1"/>
  <c r="P284" i="1"/>
  <c r="AJ284" i="1" s="1"/>
  <c r="P285" i="1"/>
  <c r="AJ285" i="1" s="1"/>
  <c r="P286" i="1"/>
  <c r="AJ286" i="1" s="1"/>
  <c r="P287" i="1"/>
  <c r="AJ287" i="1" s="1"/>
  <c r="P288" i="1"/>
  <c r="AJ288" i="1" s="1"/>
  <c r="P289" i="1"/>
  <c r="AJ289" i="1" s="1"/>
  <c r="P290" i="1"/>
  <c r="AJ290" i="1" s="1"/>
  <c r="P291" i="1"/>
  <c r="AJ291" i="1" s="1"/>
  <c r="P292" i="1"/>
  <c r="AJ292" i="1" s="1"/>
  <c r="P293" i="1"/>
  <c r="AJ293" i="1" s="1"/>
  <c r="P294" i="1"/>
  <c r="AJ294" i="1" s="1"/>
  <c r="P295" i="1"/>
  <c r="AJ295" i="1" s="1"/>
  <c r="P296" i="1"/>
  <c r="AJ296" i="1" s="1"/>
  <c r="P297" i="1"/>
  <c r="AJ297" i="1" s="1"/>
  <c r="P298" i="1"/>
  <c r="AJ298" i="1" s="1"/>
  <c r="P299" i="1"/>
  <c r="AJ299" i="1" s="1"/>
  <c r="P300" i="1"/>
  <c r="AJ300" i="1" s="1"/>
  <c r="P301" i="1"/>
  <c r="AJ301" i="1" s="1"/>
  <c r="P302" i="1"/>
  <c r="AJ302" i="1" s="1"/>
  <c r="P303" i="1"/>
  <c r="AJ303" i="1" s="1"/>
  <c r="P304" i="1"/>
  <c r="AJ304" i="1" s="1"/>
  <c r="P305" i="1"/>
  <c r="AJ305" i="1" s="1"/>
  <c r="P306" i="1"/>
  <c r="AJ306" i="1" s="1"/>
  <c r="P307" i="1"/>
  <c r="AJ307" i="1" s="1"/>
  <c r="P308" i="1"/>
  <c r="AJ308" i="1" s="1"/>
  <c r="P309" i="1"/>
  <c r="AJ309" i="1" s="1"/>
  <c r="P310" i="1"/>
  <c r="AJ310" i="1" s="1"/>
  <c r="P311" i="1"/>
  <c r="AJ311" i="1" s="1"/>
  <c r="P312" i="1"/>
  <c r="AJ312" i="1" s="1"/>
  <c r="P313" i="1"/>
  <c r="AJ313" i="1" s="1"/>
  <c r="P314" i="1"/>
  <c r="AJ314" i="1" s="1"/>
  <c r="P315" i="1"/>
  <c r="AJ315" i="1" s="1"/>
  <c r="P316" i="1"/>
  <c r="AJ316" i="1" s="1"/>
  <c r="P317" i="1"/>
  <c r="AJ317" i="1" s="1"/>
  <c r="P318" i="1"/>
  <c r="AJ318" i="1" s="1"/>
  <c r="P319" i="1"/>
  <c r="AJ319" i="1" s="1"/>
  <c r="P320" i="1"/>
  <c r="AJ320" i="1" s="1"/>
  <c r="P321" i="1"/>
  <c r="AJ321" i="1" s="1"/>
  <c r="P322" i="1"/>
  <c r="AJ322" i="1" s="1"/>
  <c r="P323" i="1"/>
  <c r="AJ323" i="1" s="1"/>
  <c r="P324" i="1"/>
  <c r="AJ324" i="1" s="1"/>
  <c r="P325" i="1"/>
  <c r="AJ325" i="1" s="1"/>
  <c r="P326" i="1"/>
  <c r="AJ326" i="1" s="1"/>
  <c r="P327" i="1"/>
  <c r="AJ327" i="1" s="1"/>
  <c r="P328" i="1"/>
  <c r="AJ328" i="1" s="1"/>
  <c r="P329" i="1"/>
  <c r="AJ329" i="1" s="1"/>
  <c r="P330" i="1"/>
  <c r="AJ330" i="1" s="1"/>
  <c r="P331" i="1"/>
  <c r="AJ331" i="1" s="1"/>
  <c r="P332" i="1"/>
  <c r="AJ332" i="1" s="1"/>
  <c r="P333" i="1"/>
  <c r="AJ333" i="1" s="1"/>
  <c r="P334" i="1"/>
  <c r="AJ334" i="1" s="1"/>
  <c r="P335" i="1"/>
  <c r="AJ335" i="1" s="1"/>
  <c r="P336" i="1"/>
  <c r="AJ336" i="1" s="1"/>
  <c r="P337" i="1"/>
  <c r="AJ337" i="1" s="1"/>
  <c r="P338" i="1"/>
  <c r="AJ338" i="1" s="1"/>
  <c r="P339" i="1"/>
  <c r="AJ339" i="1" s="1"/>
  <c r="P340" i="1"/>
  <c r="AJ340" i="1" s="1"/>
  <c r="P341" i="1"/>
  <c r="AJ341" i="1" s="1"/>
  <c r="P342" i="1"/>
  <c r="AJ342" i="1" s="1"/>
  <c r="P343" i="1"/>
  <c r="AJ343" i="1" s="1"/>
  <c r="P344" i="1"/>
  <c r="AJ344" i="1" s="1"/>
  <c r="P345" i="1"/>
  <c r="AJ345" i="1" s="1"/>
  <c r="P346" i="1"/>
  <c r="AJ346" i="1" s="1"/>
  <c r="P347" i="1"/>
  <c r="AJ347" i="1" s="1"/>
  <c r="P348" i="1"/>
  <c r="AJ348" i="1" s="1"/>
  <c r="P349" i="1"/>
  <c r="AJ349" i="1" s="1"/>
  <c r="P350" i="1"/>
  <c r="AJ350" i="1" s="1"/>
  <c r="P351" i="1"/>
  <c r="AJ351" i="1" s="1"/>
  <c r="P352" i="1"/>
  <c r="AJ352" i="1" s="1"/>
  <c r="P353" i="1"/>
  <c r="AJ353" i="1" s="1"/>
  <c r="P354" i="1"/>
  <c r="AJ354" i="1" s="1"/>
  <c r="P355" i="1"/>
  <c r="AJ355" i="1" s="1"/>
  <c r="P356" i="1"/>
  <c r="AJ356" i="1" s="1"/>
  <c r="P357" i="1"/>
  <c r="AJ357" i="1" s="1"/>
  <c r="P358" i="1"/>
  <c r="AJ358" i="1" s="1"/>
  <c r="P359" i="1"/>
  <c r="AJ359" i="1" s="1"/>
  <c r="P360" i="1"/>
  <c r="AJ360" i="1" s="1"/>
  <c r="P361" i="1"/>
  <c r="AJ361" i="1" s="1"/>
  <c r="P362" i="1"/>
  <c r="AJ362" i="1" s="1"/>
  <c r="P363" i="1"/>
  <c r="AJ363" i="1" s="1"/>
  <c r="P364" i="1"/>
  <c r="AJ364" i="1" s="1"/>
  <c r="P365" i="1"/>
  <c r="AJ365" i="1" s="1"/>
  <c r="P366" i="1"/>
  <c r="AJ366" i="1" s="1"/>
  <c r="P367" i="1"/>
  <c r="AJ367" i="1" s="1"/>
  <c r="P368" i="1"/>
  <c r="AJ368" i="1" s="1"/>
  <c r="P369" i="1"/>
  <c r="AJ369" i="1" s="1"/>
  <c r="P370" i="1"/>
  <c r="AJ370" i="1" s="1"/>
  <c r="P371" i="1"/>
  <c r="AJ371" i="1" s="1"/>
  <c r="P372" i="1"/>
  <c r="AJ372" i="1" s="1"/>
  <c r="P373" i="1"/>
  <c r="AJ373" i="1" s="1"/>
  <c r="P374" i="1"/>
  <c r="AJ374" i="1" s="1"/>
  <c r="P375" i="1"/>
  <c r="AJ375" i="1" s="1"/>
  <c r="P376" i="1"/>
  <c r="AJ376" i="1" s="1"/>
  <c r="P377" i="1"/>
  <c r="AJ377" i="1" s="1"/>
  <c r="P378" i="1"/>
  <c r="AJ378" i="1" s="1"/>
  <c r="P379" i="1"/>
  <c r="AJ379" i="1" s="1"/>
  <c r="P380" i="1"/>
  <c r="AJ380" i="1" s="1"/>
  <c r="P381" i="1"/>
  <c r="AJ381" i="1" s="1"/>
  <c r="P382" i="1"/>
  <c r="AJ382" i="1" s="1"/>
  <c r="P383" i="1"/>
  <c r="AJ383" i="1" s="1"/>
  <c r="P384" i="1"/>
  <c r="AJ384" i="1" s="1"/>
  <c r="P385" i="1"/>
  <c r="AJ385" i="1" s="1"/>
  <c r="P386" i="1"/>
  <c r="AJ386" i="1" s="1"/>
  <c r="P387" i="1"/>
  <c r="AJ387" i="1" s="1"/>
  <c r="P388" i="1"/>
  <c r="AJ388" i="1" s="1"/>
  <c r="P389" i="1"/>
  <c r="AJ389" i="1" s="1"/>
  <c r="P390" i="1"/>
  <c r="AJ390" i="1" s="1"/>
  <c r="P391" i="1"/>
  <c r="AJ391" i="1" s="1"/>
  <c r="P392" i="1"/>
  <c r="AJ392" i="1" s="1"/>
  <c r="P393" i="1"/>
  <c r="AJ393" i="1" s="1"/>
  <c r="P394" i="1"/>
  <c r="AJ394" i="1" s="1"/>
  <c r="P395" i="1"/>
  <c r="AJ395" i="1" s="1"/>
  <c r="P396" i="1"/>
  <c r="AJ396" i="1" s="1"/>
  <c r="P397" i="1"/>
  <c r="AJ397" i="1" s="1"/>
  <c r="P398" i="1"/>
  <c r="AJ398" i="1" s="1"/>
  <c r="P399" i="1"/>
  <c r="AJ399" i="1" s="1"/>
  <c r="P400" i="1"/>
  <c r="AJ400" i="1" s="1"/>
  <c r="P401" i="1"/>
  <c r="AJ401" i="1" s="1"/>
  <c r="P402" i="1"/>
  <c r="AJ402" i="1" s="1"/>
  <c r="P403" i="1"/>
  <c r="AJ403" i="1" s="1"/>
  <c r="P404" i="1"/>
  <c r="AJ404" i="1" s="1"/>
  <c r="P405" i="1"/>
  <c r="AJ405" i="1" s="1"/>
  <c r="P406" i="1"/>
  <c r="AJ406" i="1" s="1"/>
  <c r="P407" i="1"/>
  <c r="AJ407" i="1" s="1"/>
  <c r="P408" i="1"/>
  <c r="AJ408" i="1" s="1"/>
  <c r="P409" i="1"/>
  <c r="AJ409" i="1" s="1"/>
  <c r="P410" i="1"/>
  <c r="AJ410" i="1" s="1"/>
  <c r="P411" i="1"/>
  <c r="AJ411" i="1" s="1"/>
  <c r="P412" i="1"/>
  <c r="AJ412" i="1" s="1"/>
  <c r="P413" i="1"/>
  <c r="AJ413" i="1" s="1"/>
  <c r="P414" i="1"/>
  <c r="AJ414" i="1" s="1"/>
  <c r="P415" i="1"/>
  <c r="AJ415" i="1" s="1"/>
  <c r="P416" i="1"/>
  <c r="AJ416" i="1" s="1"/>
  <c r="P417" i="1"/>
  <c r="AJ417" i="1" s="1"/>
  <c r="P418" i="1"/>
  <c r="AJ418" i="1" s="1"/>
  <c r="P419" i="1"/>
  <c r="AJ419" i="1" s="1"/>
  <c r="P420" i="1"/>
  <c r="AJ420" i="1" s="1"/>
  <c r="P421" i="1"/>
  <c r="AJ421" i="1" s="1"/>
  <c r="P422" i="1"/>
  <c r="AJ422" i="1" s="1"/>
  <c r="P423" i="1"/>
  <c r="AJ423" i="1" s="1"/>
  <c r="P424" i="1"/>
  <c r="AJ424" i="1" s="1"/>
  <c r="P425" i="1"/>
  <c r="AJ425" i="1" s="1"/>
  <c r="P426" i="1"/>
  <c r="AJ426" i="1" s="1"/>
  <c r="P427" i="1"/>
  <c r="AJ427" i="1" s="1"/>
  <c r="P428" i="1"/>
  <c r="AJ428" i="1" s="1"/>
  <c r="P429" i="1"/>
  <c r="AJ429" i="1" s="1"/>
  <c r="P430" i="1"/>
  <c r="AJ430" i="1" s="1"/>
  <c r="P431" i="1"/>
  <c r="AJ431" i="1" s="1"/>
  <c r="P432" i="1"/>
  <c r="AJ432" i="1" s="1"/>
  <c r="P433" i="1"/>
  <c r="AJ433" i="1" s="1"/>
  <c r="P434" i="1"/>
  <c r="AJ434" i="1" s="1"/>
  <c r="P435" i="1"/>
  <c r="AJ435" i="1" s="1"/>
  <c r="P436" i="1"/>
  <c r="AJ436" i="1" s="1"/>
  <c r="P437" i="1"/>
  <c r="AJ437" i="1" s="1"/>
  <c r="P438" i="1"/>
  <c r="AJ438" i="1" s="1"/>
  <c r="P439" i="1"/>
  <c r="AJ439" i="1" s="1"/>
  <c r="P440" i="1"/>
  <c r="AJ440" i="1" s="1"/>
  <c r="P441" i="1"/>
  <c r="AJ441" i="1" s="1"/>
  <c r="P442" i="1"/>
  <c r="AJ442" i="1" s="1"/>
  <c r="P443" i="1"/>
  <c r="AJ443" i="1" s="1"/>
  <c r="P444" i="1"/>
  <c r="AJ444" i="1" s="1"/>
  <c r="P445" i="1"/>
  <c r="AJ445" i="1" s="1"/>
  <c r="P446" i="1"/>
  <c r="AJ446" i="1" s="1"/>
  <c r="P447" i="1"/>
  <c r="AJ447" i="1" s="1"/>
  <c r="P448" i="1"/>
  <c r="AJ448" i="1" s="1"/>
  <c r="P449" i="1"/>
  <c r="AJ449" i="1" s="1"/>
  <c r="P450" i="1"/>
  <c r="AJ450" i="1" s="1"/>
  <c r="P451" i="1"/>
  <c r="AJ451" i="1" s="1"/>
  <c r="P452" i="1"/>
  <c r="AJ452" i="1" s="1"/>
  <c r="P453" i="1"/>
  <c r="AJ453" i="1" s="1"/>
  <c r="P454" i="1"/>
  <c r="AJ454" i="1" s="1"/>
  <c r="P455" i="1"/>
  <c r="AJ455" i="1" s="1"/>
  <c r="P456" i="1"/>
  <c r="AJ456" i="1" s="1"/>
  <c r="P457" i="1"/>
  <c r="AJ457" i="1" s="1"/>
  <c r="P458" i="1"/>
  <c r="AJ458" i="1" s="1"/>
  <c r="P459" i="1"/>
  <c r="AJ459" i="1" s="1"/>
  <c r="P460" i="1"/>
  <c r="AJ460" i="1" s="1"/>
  <c r="P461" i="1"/>
  <c r="AJ461" i="1" s="1"/>
  <c r="P462" i="1"/>
  <c r="AJ462" i="1" s="1"/>
  <c r="P463" i="1"/>
  <c r="AJ463" i="1" s="1"/>
  <c r="P464" i="1"/>
  <c r="AJ464" i="1" s="1"/>
  <c r="P465" i="1"/>
  <c r="AJ465" i="1" s="1"/>
  <c r="P466" i="1"/>
  <c r="AJ466" i="1" s="1"/>
  <c r="P467" i="1"/>
  <c r="AJ467" i="1" s="1"/>
  <c r="P468" i="1"/>
  <c r="AJ468" i="1" s="1"/>
  <c r="P469" i="1"/>
  <c r="AJ469" i="1" s="1"/>
  <c r="P470" i="1"/>
  <c r="AJ470" i="1" s="1"/>
  <c r="P471" i="1"/>
  <c r="AJ471" i="1" s="1"/>
  <c r="P472" i="1"/>
  <c r="AJ472" i="1" s="1"/>
  <c r="P473" i="1"/>
  <c r="AJ473" i="1" s="1"/>
  <c r="P474" i="1"/>
  <c r="AJ474" i="1" s="1"/>
  <c r="P475" i="1"/>
  <c r="AJ475" i="1" s="1"/>
  <c r="P476" i="1"/>
  <c r="AJ476" i="1" s="1"/>
  <c r="P477" i="1"/>
  <c r="AJ477" i="1" s="1"/>
  <c r="P478" i="1"/>
  <c r="AJ478" i="1" s="1"/>
  <c r="P479" i="1"/>
  <c r="AJ479" i="1" s="1"/>
  <c r="P480" i="1"/>
  <c r="AJ480" i="1" s="1"/>
  <c r="P481" i="1"/>
  <c r="AJ481" i="1" s="1"/>
  <c r="P482" i="1"/>
  <c r="AJ482" i="1" s="1"/>
  <c r="P483" i="1"/>
  <c r="AJ483" i="1" s="1"/>
  <c r="P484" i="1"/>
  <c r="AJ484" i="1" s="1"/>
  <c r="P485" i="1"/>
  <c r="AJ485" i="1" s="1"/>
  <c r="P486" i="1"/>
  <c r="AJ486" i="1" s="1"/>
  <c r="P487" i="1"/>
  <c r="AJ487" i="1" s="1"/>
  <c r="P488" i="1"/>
  <c r="AJ488" i="1" s="1"/>
  <c r="P489" i="1"/>
  <c r="AJ489" i="1" s="1"/>
  <c r="P490" i="1"/>
  <c r="AJ490" i="1" s="1"/>
  <c r="P491" i="1"/>
  <c r="AJ491" i="1" s="1"/>
  <c r="P492" i="1"/>
  <c r="AJ492" i="1" s="1"/>
  <c r="P493" i="1"/>
  <c r="AJ493" i="1" s="1"/>
  <c r="P494" i="1"/>
  <c r="AJ494" i="1" s="1"/>
  <c r="P495" i="1"/>
  <c r="AJ495" i="1" s="1"/>
  <c r="P496" i="1"/>
  <c r="AJ496" i="1" s="1"/>
  <c r="P497" i="1"/>
  <c r="AJ497" i="1" s="1"/>
  <c r="P498" i="1"/>
  <c r="AJ498" i="1" s="1"/>
  <c r="P499" i="1"/>
  <c r="AJ499" i="1" s="1"/>
  <c r="P500" i="1"/>
  <c r="AJ500" i="1" s="1"/>
  <c r="P501" i="1"/>
  <c r="AJ501" i="1" s="1"/>
  <c r="P502" i="1"/>
  <c r="AJ502" i="1" s="1"/>
  <c r="P503" i="1"/>
  <c r="AJ503" i="1" s="1"/>
  <c r="P504" i="1"/>
  <c r="AJ504" i="1" s="1"/>
  <c r="P505" i="1"/>
  <c r="AJ505" i="1" s="1"/>
  <c r="P506" i="1"/>
  <c r="AJ506" i="1" s="1"/>
  <c r="P507" i="1"/>
  <c r="AJ507" i="1" s="1"/>
  <c r="P508" i="1"/>
  <c r="AJ508" i="1" s="1"/>
  <c r="P509" i="1"/>
  <c r="AJ509" i="1" s="1"/>
  <c r="P510" i="1"/>
  <c r="AJ510" i="1" s="1"/>
  <c r="P511" i="1"/>
  <c r="AJ511" i="1" s="1"/>
  <c r="P512" i="1"/>
  <c r="AJ512" i="1" s="1"/>
  <c r="P513" i="1"/>
  <c r="AJ513" i="1" s="1"/>
  <c r="P514" i="1"/>
  <c r="AJ514" i="1" s="1"/>
  <c r="P515" i="1"/>
  <c r="AJ515" i="1" s="1"/>
  <c r="P516" i="1"/>
  <c r="AJ516" i="1" s="1"/>
  <c r="P517" i="1"/>
  <c r="AJ517" i="1" s="1"/>
  <c r="P518" i="1"/>
  <c r="AJ518" i="1" s="1"/>
  <c r="P519" i="1"/>
  <c r="AJ519" i="1" s="1"/>
  <c r="P520" i="1"/>
  <c r="AJ520" i="1" s="1"/>
  <c r="P521" i="1"/>
  <c r="AJ521" i="1" s="1"/>
  <c r="P522" i="1"/>
  <c r="AJ522" i="1" s="1"/>
  <c r="P523" i="1"/>
  <c r="AJ523" i="1" s="1"/>
  <c r="P524" i="1"/>
  <c r="AJ524" i="1" s="1"/>
  <c r="P525" i="1"/>
  <c r="AJ525" i="1" s="1"/>
  <c r="P526" i="1"/>
  <c r="AJ526" i="1" s="1"/>
  <c r="P527" i="1"/>
  <c r="AJ527" i="1" s="1"/>
  <c r="P528" i="1"/>
  <c r="AJ528" i="1" s="1"/>
  <c r="P529" i="1"/>
  <c r="AJ529" i="1" s="1"/>
  <c r="P530" i="1"/>
  <c r="AJ530" i="1" s="1"/>
  <c r="P531" i="1"/>
  <c r="AJ531" i="1" s="1"/>
  <c r="P532" i="1"/>
  <c r="AJ532" i="1" s="1"/>
  <c r="P533" i="1"/>
  <c r="AJ533" i="1" s="1"/>
  <c r="P534" i="1"/>
  <c r="AJ534" i="1" s="1"/>
  <c r="P535" i="1"/>
  <c r="AJ535" i="1" s="1"/>
  <c r="P536" i="1"/>
  <c r="AJ536" i="1" s="1"/>
  <c r="P537" i="1"/>
  <c r="AJ537" i="1" s="1"/>
  <c r="P538" i="1"/>
  <c r="AJ538" i="1" s="1"/>
  <c r="P539" i="1"/>
  <c r="AJ539" i="1" s="1"/>
  <c r="P540" i="1"/>
  <c r="AJ540" i="1" s="1"/>
  <c r="P541" i="1"/>
  <c r="AJ541" i="1" s="1"/>
  <c r="P542" i="1"/>
  <c r="AJ542" i="1" s="1"/>
  <c r="P543" i="1"/>
  <c r="AJ543" i="1" s="1"/>
  <c r="P544" i="1"/>
  <c r="AJ544" i="1" s="1"/>
  <c r="P545" i="1"/>
  <c r="AJ545" i="1" s="1"/>
  <c r="P546" i="1"/>
  <c r="AJ546" i="1" s="1"/>
  <c r="P547" i="1"/>
  <c r="AJ547" i="1" s="1"/>
  <c r="P548" i="1"/>
  <c r="AJ548" i="1" s="1"/>
  <c r="P549" i="1"/>
  <c r="AJ549" i="1" s="1"/>
  <c r="P550" i="1"/>
  <c r="AJ550" i="1" s="1"/>
  <c r="P551" i="1"/>
  <c r="AJ551" i="1" s="1"/>
  <c r="P552" i="1"/>
  <c r="AJ552" i="1" s="1"/>
  <c r="P553" i="1"/>
  <c r="AJ553" i="1" s="1"/>
  <c r="P554" i="1"/>
  <c r="AJ554" i="1" s="1"/>
  <c r="P555" i="1"/>
  <c r="AJ555" i="1" s="1"/>
  <c r="P556" i="1"/>
  <c r="AJ556" i="1" s="1"/>
  <c r="P557" i="1"/>
  <c r="AJ557" i="1" s="1"/>
  <c r="P558" i="1"/>
  <c r="AJ558" i="1" s="1"/>
  <c r="P559" i="1"/>
  <c r="AJ559" i="1" s="1"/>
  <c r="P560" i="1"/>
  <c r="AJ560" i="1" s="1"/>
  <c r="P561" i="1"/>
  <c r="AJ561" i="1" s="1"/>
  <c r="P562" i="1"/>
  <c r="AJ562" i="1" s="1"/>
  <c r="P563" i="1"/>
  <c r="AJ563" i="1" s="1"/>
  <c r="P564" i="1"/>
  <c r="AJ564" i="1" s="1"/>
  <c r="P565" i="1"/>
  <c r="AJ565" i="1" s="1"/>
  <c r="P566" i="1"/>
  <c r="AJ566" i="1" s="1"/>
  <c r="P567" i="1"/>
  <c r="AJ567" i="1" s="1"/>
  <c r="P568" i="1"/>
  <c r="AJ568" i="1" s="1"/>
  <c r="P569" i="1"/>
  <c r="AJ569" i="1" s="1"/>
  <c r="P570" i="1"/>
  <c r="AJ570" i="1" s="1"/>
  <c r="P571" i="1"/>
  <c r="AJ571" i="1" s="1"/>
  <c r="P572" i="1"/>
  <c r="AJ572" i="1" s="1"/>
  <c r="P573" i="1"/>
  <c r="AJ573" i="1" s="1"/>
  <c r="P574" i="1"/>
  <c r="AJ574" i="1" s="1"/>
  <c r="P575" i="1"/>
  <c r="AJ575" i="1" s="1"/>
  <c r="P576" i="1"/>
  <c r="AJ576" i="1" s="1"/>
  <c r="P577" i="1"/>
  <c r="AJ577" i="1" s="1"/>
  <c r="P578" i="1"/>
  <c r="AJ578" i="1" s="1"/>
  <c r="P579" i="1"/>
  <c r="AJ579" i="1" s="1"/>
  <c r="P580" i="1"/>
  <c r="AJ580" i="1" s="1"/>
  <c r="P581" i="1"/>
  <c r="AJ581" i="1" s="1"/>
  <c r="P582" i="1"/>
  <c r="AJ582" i="1" s="1"/>
  <c r="P583" i="1"/>
  <c r="AJ583" i="1" s="1"/>
  <c r="P584" i="1"/>
  <c r="AJ584" i="1" s="1"/>
  <c r="P585" i="1"/>
  <c r="AJ585" i="1" s="1"/>
  <c r="P586" i="1"/>
  <c r="AJ586" i="1" s="1"/>
  <c r="P587" i="1"/>
  <c r="AJ587" i="1" s="1"/>
  <c r="P588" i="1"/>
  <c r="AJ588" i="1" s="1"/>
  <c r="P589" i="1"/>
  <c r="AJ589" i="1" s="1"/>
  <c r="P590" i="1"/>
  <c r="AJ590" i="1" s="1"/>
  <c r="P591" i="1"/>
  <c r="AJ591" i="1" s="1"/>
  <c r="P592" i="1"/>
  <c r="AJ592" i="1" s="1"/>
  <c r="P593" i="1"/>
  <c r="AJ593" i="1" s="1"/>
  <c r="P594" i="1"/>
  <c r="AJ594" i="1" s="1"/>
  <c r="P595" i="1"/>
  <c r="AJ595" i="1" s="1"/>
  <c r="P596" i="1"/>
  <c r="AJ596" i="1" s="1"/>
  <c r="P597" i="1"/>
  <c r="AJ597" i="1" s="1"/>
  <c r="P598" i="1"/>
  <c r="AJ598" i="1" s="1"/>
  <c r="P599" i="1"/>
  <c r="AJ599" i="1" s="1"/>
  <c r="P600" i="1"/>
  <c r="AJ600" i="1" s="1"/>
  <c r="P601" i="1"/>
  <c r="AJ601" i="1" s="1"/>
  <c r="P602" i="1"/>
  <c r="AJ602" i="1" s="1"/>
  <c r="P603" i="1"/>
  <c r="AJ603" i="1" s="1"/>
  <c r="P604" i="1"/>
  <c r="AJ604" i="1" s="1"/>
  <c r="P605" i="1"/>
  <c r="AJ605" i="1" s="1"/>
  <c r="P606" i="1"/>
  <c r="AJ606" i="1" s="1"/>
  <c r="P607" i="1"/>
  <c r="AJ607" i="1" s="1"/>
  <c r="P608" i="1"/>
  <c r="AJ608" i="1" s="1"/>
  <c r="P609" i="1"/>
  <c r="AJ609" i="1" s="1"/>
  <c r="P610" i="1"/>
  <c r="AJ610" i="1" s="1"/>
  <c r="P611" i="1"/>
  <c r="AJ611" i="1" s="1"/>
  <c r="P612" i="1"/>
  <c r="AJ612" i="1" s="1"/>
  <c r="P613" i="1"/>
  <c r="AJ613" i="1" s="1"/>
  <c r="P614" i="1"/>
  <c r="AJ614" i="1" s="1"/>
  <c r="P615" i="1"/>
  <c r="AJ615" i="1" s="1"/>
  <c r="P616" i="1"/>
  <c r="AJ616" i="1" s="1"/>
  <c r="P617" i="1"/>
  <c r="AJ617" i="1" s="1"/>
  <c r="P618" i="1"/>
  <c r="AJ618" i="1" s="1"/>
  <c r="P619" i="1"/>
  <c r="AJ619" i="1" s="1"/>
  <c r="P620" i="1"/>
  <c r="AJ620" i="1" s="1"/>
  <c r="P621" i="1"/>
  <c r="AJ621" i="1" s="1"/>
  <c r="P622" i="1"/>
  <c r="AJ622" i="1" s="1"/>
  <c r="P623" i="1"/>
  <c r="AJ623" i="1" s="1"/>
  <c r="P624" i="1"/>
  <c r="AJ624" i="1" s="1"/>
  <c r="P625" i="1"/>
  <c r="AJ625" i="1" s="1"/>
  <c r="P626" i="1"/>
  <c r="AJ626" i="1" s="1"/>
  <c r="P627" i="1"/>
  <c r="AJ627" i="1" s="1"/>
  <c r="P628" i="1"/>
  <c r="AJ628" i="1" s="1"/>
  <c r="P629" i="1"/>
  <c r="AJ629" i="1" s="1"/>
  <c r="P630" i="1"/>
  <c r="AJ630" i="1" s="1"/>
  <c r="P631" i="1"/>
  <c r="AJ631" i="1" s="1"/>
  <c r="P632" i="1"/>
  <c r="AJ632" i="1" s="1"/>
  <c r="P633" i="1"/>
  <c r="AJ633" i="1" s="1"/>
  <c r="P634" i="1"/>
  <c r="AJ634" i="1" s="1"/>
  <c r="P635" i="1"/>
  <c r="AJ635" i="1" s="1"/>
  <c r="P636" i="1"/>
  <c r="AJ636" i="1" s="1"/>
  <c r="P637" i="1"/>
  <c r="AJ637" i="1" s="1"/>
  <c r="P638" i="1"/>
  <c r="AJ638" i="1" s="1"/>
  <c r="P639" i="1"/>
  <c r="AJ639" i="1" s="1"/>
  <c r="P640" i="1"/>
  <c r="AJ640" i="1" s="1"/>
  <c r="P641" i="1"/>
  <c r="AJ641" i="1" s="1"/>
  <c r="P642" i="1"/>
  <c r="AJ642" i="1" s="1"/>
  <c r="P643" i="1"/>
  <c r="AJ643" i="1" s="1"/>
  <c r="P644" i="1"/>
  <c r="AJ644" i="1" s="1"/>
  <c r="P645" i="1"/>
  <c r="AJ645" i="1" s="1"/>
  <c r="P646" i="1"/>
  <c r="AJ646" i="1" s="1"/>
  <c r="P647" i="1"/>
  <c r="AJ647" i="1" s="1"/>
  <c r="P648" i="1"/>
  <c r="AJ648" i="1" s="1"/>
  <c r="P649" i="1"/>
  <c r="AJ649" i="1" s="1"/>
  <c r="P650" i="1"/>
  <c r="AJ650" i="1" s="1"/>
  <c r="P651" i="1"/>
  <c r="AJ651" i="1" s="1"/>
  <c r="P652" i="1"/>
  <c r="AJ652" i="1" s="1"/>
  <c r="P653" i="1"/>
  <c r="AJ653" i="1" s="1"/>
  <c r="P654" i="1"/>
  <c r="AJ654" i="1" s="1"/>
  <c r="P655" i="1"/>
  <c r="AJ655" i="1" s="1"/>
  <c r="P656" i="1"/>
  <c r="AJ656" i="1" s="1"/>
  <c r="P657" i="1"/>
  <c r="AJ657" i="1" s="1"/>
  <c r="P658" i="1"/>
  <c r="AJ658" i="1" s="1"/>
  <c r="P659" i="1"/>
  <c r="AJ659" i="1" s="1"/>
  <c r="P660" i="1"/>
  <c r="AJ660" i="1" s="1"/>
  <c r="P661" i="1"/>
  <c r="AJ661" i="1" s="1"/>
  <c r="P662" i="1"/>
  <c r="AJ662" i="1" s="1"/>
  <c r="P663" i="1"/>
  <c r="AJ663" i="1" s="1"/>
  <c r="P664" i="1"/>
  <c r="AJ664" i="1" s="1"/>
  <c r="P665" i="1"/>
  <c r="AJ665" i="1" s="1"/>
  <c r="P666" i="1"/>
  <c r="AJ666" i="1" s="1"/>
  <c r="P667" i="1"/>
  <c r="AJ667" i="1" s="1"/>
  <c r="P668" i="1"/>
  <c r="AJ668" i="1" s="1"/>
  <c r="P669" i="1"/>
  <c r="AJ669" i="1" s="1"/>
  <c r="P670" i="1"/>
  <c r="AJ670" i="1" s="1"/>
  <c r="P671" i="1"/>
  <c r="AJ671" i="1" s="1"/>
  <c r="P672" i="1"/>
  <c r="AJ672" i="1" s="1"/>
  <c r="P673" i="1"/>
  <c r="AJ673" i="1" s="1"/>
  <c r="P674" i="1"/>
  <c r="AJ674" i="1" s="1"/>
  <c r="P675" i="1"/>
  <c r="AJ675" i="1" s="1"/>
  <c r="P676" i="1"/>
  <c r="AJ676" i="1" s="1"/>
  <c r="P677" i="1"/>
  <c r="AJ677" i="1" s="1"/>
  <c r="P678" i="1"/>
  <c r="AJ678" i="1" s="1"/>
  <c r="P679" i="1"/>
  <c r="AJ679" i="1" s="1"/>
  <c r="P680" i="1"/>
  <c r="AJ680" i="1" s="1"/>
  <c r="P681" i="1"/>
  <c r="AJ681" i="1" s="1"/>
  <c r="P682" i="1"/>
  <c r="AJ682" i="1" s="1"/>
  <c r="P683" i="1"/>
  <c r="AJ683" i="1" s="1"/>
  <c r="P684" i="1"/>
  <c r="AJ684" i="1" s="1"/>
  <c r="P685" i="1"/>
  <c r="AJ685" i="1" s="1"/>
  <c r="P686" i="1"/>
  <c r="AJ686" i="1" s="1"/>
  <c r="P687" i="1"/>
  <c r="AJ687" i="1" s="1"/>
  <c r="P688" i="1"/>
  <c r="AJ688" i="1" s="1"/>
  <c r="P689" i="1"/>
  <c r="AJ689" i="1" s="1"/>
  <c r="P690" i="1"/>
  <c r="AJ690" i="1" s="1"/>
  <c r="P691" i="1"/>
  <c r="AJ691" i="1" s="1"/>
  <c r="P692" i="1"/>
  <c r="AJ692" i="1" s="1"/>
  <c r="P693" i="1"/>
  <c r="AJ693" i="1" s="1"/>
  <c r="P694" i="1"/>
  <c r="AJ694" i="1" s="1"/>
  <c r="P695" i="1"/>
  <c r="AJ695" i="1" s="1"/>
  <c r="P696" i="1"/>
  <c r="AJ696" i="1" s="1"/>
  <c r="P697" i="1"/>
  <c r="AJ697" i="1" s="1"/>
  <c r="P698" i="1"/>
  <c r="AJ698" i="1" s="1"/>
  <c r="P699" i="1"/>
  <c r="AJ699" i="1" s="1"/>
  <c r="P700" i="1"/>
  <c r="AJ700" i="1" s="1"/>
  <c r="P701" i="1"/>
  <c r="AJ701" i="1" s="1"/>
  <c r="P702" i="1"/>
  <c r="AJ702" i="1" s="1"/>
  <c r="P703" i="1"/>
  <c r="AJ703" i="1" s="1"/>
  <c r="P704" i="1"/>
  <c r="AJ704" i="1" s="1"/>
  <c r="P705" i="1"/>
  <c r="AJ705" i="1" s="1"/>
  <c r="P706" i="1"/>
  <c r="AJ706" i="1" s="1"/>
  <c r="P707" i="1"/>
  <c r="AJ707" i="1" s="1"/>
  <c r="P708" i="1"/>
  <c r="AJ708" i="1" s="1"/>
  <c r="P709" i="1"/>
  <c r="AJ709" i="1" s="1"/>
  <c r="P710" i="1"/>
  <c r="AJ710" i="1" s="1"/>
  <c r="P711" i="1"/>
  <c r="AJ711" i="1" s="1"/>
  <c r="P712" i="1"/>
  <c r="AJ712" i="1" s="1"/>
  <c r="P713" i="1"/>
  <c r="AJ713" i="1" s="1"/>
  <c r="P714" i="1"/>
  <c r="AJ714" i="1" s="1"/>
  <c r="P715" i="1"/>
  <c r="AJ715" i="1" s="1"/>
  <c r="P716" i="1"/>
  <c r="AJ716" i="1" s="1"/>
  <c r="P717" i="1"/>
  <c r="AJ717" i="1" s="1"/>
  <c r="P718" i="1"/>
  <c r="AJ718" i="1" s="1"/>
  <c r="P719" i="1"/>
  <c r="AJ719" i="1" s="1"/>
  <c r="P720" i="1"/>
  <c r="AJ720" i="1" s="1"/>
  <c r="P721" i="1"/>
  <c r="AJ721" i="1" s="1"/>
  <c r="P722" i="1"/>
  <c r="AJ722" i="1" s="1"/>
  <c r="P723" i="1"/>
  <c r="AJ723" i="1" s="1"/>
  <c r="P724" i="1"/>
  <c r="AJ724" i="1" s="1"/>
  <c r="P725" i="1"/>
  <c r="AJ725" i="1" s="1"/>
  <c r="P726" i="1"/>
  <c r="AJ726" i="1" s="1"/>
  <c r="P727" i="1"/>
  <c r="AJ727" i="1" s="1"/>
  <c r="P728" i="1"/>
  <c r="AJ728" i="1" s="1"/>
  <c r="P729" i="1"/>
  <c r="AJ729" i="1" s="1"/>
  <c r="P730" i="1"/>
  <c r="AJ730" i="1" s="1"/>
  <c r="P731" i="1"/>
  <c r="AJ731" i="1" s="1"/>
  <c r="P732" i="1"/>
  <c r="AJ732" i="1" s="1"/>
  <c r="P733" i="1"/>
  <c r="AJ733" i="1" s="1"/>
  <c r="P734" i="1"/>
  <c r="AJ734" i="1" s="1"/>
  <c r="P735" i="1"/>
  <c r="AJ735" i="1" s="1"/>
  <c r="P736" i="1"/>
  <c r="AJ736" i="1" s="1"/>
  <c r="P737" i="1"/>
  <c r="AJ737" i="1" s="1"/>
  <c r="P738" i="1"/>
  <c r="AJ738" i="1" s="1"/>
  <c r="P739" i="1"/>
  <c r="AJ739" i="1" s="1"/>
  <c r="P740" i="1"/>
  <c r="AJ740" i="1" s="1"/>
  <c r="P741" i="1"/>
  <c r="AJ741" i="1" s="1"/>
  <c r="P742" i="1"/>
  <c r="AJ742" i="1" s="1"/>
  <c r="P743" i="1"/>
  <c r="AJ743" i="1" s="1"/>
  <c r="P744" i="1"/>
  <c r="AJ744" i="1" s="1"/>
  <c r="P745" i="1"/>
  <c r="AJ745" i="1" s="1"/>
  <c r="P746" i="1"/>
  <c r="AJ746" i="1" s="1"/>
  <c r="P747" i="1"/>
  <c r="AJ747" i="1" s="1"/>
  <c r="P748" i="1"/>
  <c r="AJ748" i="1" s="1"/>
  <c r="P749" i="1"/>
  <c r="AJ749" i="1" s="1"/>
  <c r="P750" i="1"/>
  <c r="AJ750" i="1" s="1"/>
  <c r="P751" i="1"/>
  <c r="AJ751" i="1" s="1"/>
  <c r="P752" i="1"/>
  <c r="AJ752" i="1" s="1"/>
  <c r="P753" i="1"/>
  <c r="AJ753" i="1" s="1"/>
  <c r="P754" i="1"/>
  <c r="AJ754" i="1" s="1"/>
  <c r="P755" i="1"/>
  <c r="AJ755" i="1" s="1"/>
  <c r="P756" i="1"/>
  <c r="AJ756" i="1" s="1"/>
  <c r="P757" i="1"/>
  <c r="AJ757" i="1" s="1"/>
  <c r="P758" i="1"/>
  <c r="AJ758" i="1" s="1"/>
  <c r="P759" i="1"/>
  <c r="AJ759" i="1" s="1"/>
  <c r="P760" i="1"/>
  <c r="AJ760" i="1" s="1"/>
  <c r="P761" i="1"/>
  <c r="AJ761" i="1" s="1"/>
  <c r="P762" i="1"/>
  <c r="AJ762" i="1" s="1"/>
  <c r="P763" i="1"/>
  <c r="AJ763" i="1" s="1"/>
  <c r="P764" i="1"/>
  <c r="AJ764" i="1" s="1"/>
  <c r="P765" i="1"/>
  <c r="AJ765" i="1" s="1"/>
  <c r="P766" i="1"/>
  <c r="AJ766" i="1" s="1"/>
  <c r="P767" i="1"/>
  <c r="AJ767" i="1" s="1"/>
  <c r="P768" i="1"/>
  <c r="AJ768" i="1" s="1"/>
  <c r="P769" i="1"/>
  <c r="AJ769" i="1" s="1"/>
  <c r="P770" i="1"/>
  <c r="AJ770" i="1" s="1"/>
  <c r="P771" i="1"/>
  <c r="AJ771" i="1" s="1"/>
  <c r="P772" i="1"/>
  <c r="AJ772" i="1" s="1"/>
  <c r="P773" i="1"/>
  <c r="AJ773" i="1" s="1"/>
  <c r="P774" i="1"/>
  <c r="AJ774" i="1" s="1"/>
  <c r="P775" i="1"/>
  <c r="AJ775" i="1" s="1"/>
  <c r="P776" i="1"/>
  <c r="AJ776" i="1" s="1"/>
  <c r="P777" i="1"/>
  <c r="AJ777" i="1" s="1"/>
  <c r="P778" i="1"/>
  <c r="AJ778" i="1" s="1"/>
  <c r="P779" i="1"/>
  <c r="AJ779" i="1" s="1"/>
  <c r="P780" i="1"/>
  <c r="AJ780" i="1" s="1"/>
  <c r="P781" i="1"/>
  <c r="AJ781" i="1" s="1"/>
  <c r="P782" i="1"/>
  <c r="AJ782" i="1" s="1"/>
  <c r="P783" i="1"/>
  <c r="AJ783" i="1" s="1"/>
  <c r="P784" i="1"/>
  <c r="AJ784" i="1" s="1"/>
  <c r="P785" i="1"/>
  <c r="AJ785" i="1" s="1"/>
  <c r="P786" i="1"/>
  <c r="AJ786" i="1" s="1"/>
  <c r="P787" i="1"/>
  <c r="AJ787" i="1" s="1"/>
  <c r="P788" i="1"/>
  <c r="AJ788" i="1" s="1"/>
  <c r="P789" i="1"/>
  <c r="AJ789" i="1" s="1"/>
  <c r="P790" i="1"/>
  <c r="AJ790" i="1" s="1"/>
  <c r="P791" i="1"/>
  <c r="AJ791" i="1" s="1"/>
  <c r="P792" i="1"/>
  <c r="AJ792" i="1" s="1"/>
  <c r="P793" i="1"/>
  <c r="AJ793" i="1" s="1"/>
  <c r="P794" i="1"/>
  <c r="AJ794" i="1" s="1"/>
  <c r="P795" i="1"/>
  <c r="AJ795" i="1" s="1"/>
  <c r="P796" i="1"/>
  <c r="AJ796" i="1" s="1"/>
  <c r="P797" i="1"/>
  <c r="AJ797" i="1" s="1"/>
  <c r="P798" i="1"/>
  <c r="AJ798" i="1" s="1"/>
  <c r="P799" i="1"/>
  <c r="AJ799" i="1" s="1"/>
  <c r="P800" i="1"/>
  <c r="AJ800" i="1" s="1"/>
  <c r="P801" i="1"/>
  <c r="AJ801" i="1" s="1"/>
  <c r="P802" i="1"/>
  <c r="AJ802" i="1" s="1"/>
  <c r="P803" i="1"/>
  <c r="AJ803" i="1" s="1"/>
  <c r="P804" i="1"/>
  <c r="AJ804" i="1" s="1"/>
  <c r="P805" i="1"/>
  <c r="AJ805" i="1" s="1"/>
  <c r="P806" i="1"/>
  <c r="AJ806" i="1" s="1"/>
  <c r="P807" i="1"/>
  <c r="AJ807" i="1" s="1"/>
  <c r="P808" i="1"/>
  <c r="AJ808" i="1" s="1"/>
  <c r="P809" i="1"/>
  <c r="AJ809" i="1" s="1"/>
  <c r="P810" i="1"/>
  <c r="AJ810" i="1" s="1"/>
  <c r="P811" i="1"/>
  <c r="AJ811" i="1" s="1"/>
  <c r="P812" i="1"/>
  <c r="AJ812" i="1" s="1"/>
  <c r="P813" i="1"/>
  <c r="AJ813" i="1" s="1"/>
  <c r="P814" i="1"/>
  <c r="AJ814" i="1" s="1"/>
  <c r="P815" i="1"/>
  <c r="AJ815" i="1" s="1"/>
  <c r="P816" i="1"/>
  <c r="AJ816" i="1" s="1"/>
  <c r="P817" i="1"/>
  <c r="AJ817" i="1" s="1"/>
  <c r="P818" i="1"/>
  <c r="AJ818" i="1" s="1"/>
  <c r="P819" i="1"/>
  <c r="AJ819" i="1" s="1"/>
  <c r="P820" i="1"/>
  <c r="AJ820" i="1" s="1"/>
  <c r="P821" i="1"/>
  <c r="AJ821" i="1" s="1"/>
  <c r="P822" i="1"/>
  <c r="AJ822" i="1" s="1"/>
  <c r="P823" i="1"/>
  <c r="AJ823" i="1" s="1"/>
  <c r="P824" i="1"/>
  <c r="AJ824" i="1" s="1"/>
  <c r="P825" i="1"/>
  <c r="AJ825" i="1" s="1"/>
  <c r="P826" i="1"/>
  <c r="AJ826" i="1" s="1"/>
  <c r="P827" i="1"/>
  <c r="AJ827" i="1" s="1"/>
  <c r="P828" i="1"/>
  <c r="AJ828" i="1" s="1"/>
  <c r="P829" i="1"/>
  <c r="AJ829" i="1" s="1"/>
  <c r="P830" i="1"/>
  <c r="AJ830" i="1" s="1"/>
  <c r="P831" i="1"/>
  <c r="AJ831" i="1" s="1"/>
  <c r="P832" i="1"/>
  <c r="AJ832" i="1" s="1"/>
  <c r="P833" i="1"/>
  <c r="AJ833" i="1" s="1"/>
  <c r="P834" i="1"/>
  <c r="AJ834" i="1" s="1"/>
  <c r="P835" i="1"/>
  <c r="AJ835" i="1" s="1"/>
  <c r="P836" i="1"/>
  <c r="AJ836" i="1" s="1"/>
  <c r="P837" i="1"/>
  <c r="AJ837" i="1" s="1"/>
  <c r="P838" i="1"/>
  <c r="AJ838" i="1" s="1"/>
  <c r="P839" i="1"/>
  <c r="AJ839" i="1" s="1"/>
  <c r="P840" i="1"/>
  <c r="AJ840" i="1" s="1"/>
  <c r="P841" i="1"/>
  <c r="AJ841" i="1" s="1"/>
  <c r="P842" i="1"/>
  <c r="AJ842" i="1" s="1"/>
  <c r="P843" i="1"/>
  <c r="AJ843" i="1" s="1"/>
  <c r="P844" i="1"/>
  <c r="AJ844" i="1" s="1"/>
  <c r="P845" i="1"/>
  <c r="AJ845" i="1" s="1"/>
  <c r="P846" i="1"/>
  <c r="AJ846" i="1" s="1"/>
  <c r="P847" i="1"/>
  <c r="AJ847" i="1" s="1"/>
  <c r="P848" i="1"/>
  <c r="AJ848" i="1" s="1"/>
  <c r="P849" i="1"/>
  <c r="AJ849" i="1" s="1"/>
  <c r="P850" i="1"/>
  <c r="AJ850" i="1" s="1"/>
  <c r="P851" i="1"/>
  <c r="AJ851" i="1" s="1"/>
  <c r="P852" i="1"/>
  <c r="AJ852" i="1" s="1"/>
  <c r="P853" i="1"/>
  <c r="AJ853" i="1" s="1"/>
  <c r="P854" i="1"/>
  <c r="AJ854" i="1" s="1"/>
  <c r="P855" i="1"/>
  <c r="AJ855" i="1" s="1"/>
  <c r="P856" i="1"/>
  <c r="AJ856" i="1" s="1"/>
  <c r="P857" i="1"/>
  <c r="AJ857" i="1" s="1"/>
  <c r="P858" i="1"/>
  <c r="AJ858" i="1" s="1"/>
  <c r="P859" i="1"/>
  <c r="AJ859" i="1" s="1"/>
  <c r="P860" i="1"/>
  <c r="AJ860" i="1" s="1"/>
  <c r="P861" i="1"/>
  <c r="AJ861" i="1" s="1"/>
  <c r="P862" i="1"/>
  <c r="AJ862" i="1" s="1"/>
  <c r="P863" i="1"/>
  <c r="AJ863" i="1" s="1"/>
  <c r="P864" i="1"/>
  <c r="AJ864" i="1" s="1"/>
  <c r="P865" i="1"/>
  <c r="AJ865" i="1" s="1"/>
  <c r="P866" i="1"/>
  <c r="AJ866" i="1" s="1"/>
  <c r="P867" i="1"/>
  <c r="AJ867" i="1" s="1"/>
  <c r="P868" i="1"/>
  <c r="AJ868" i="1" s="1"/>
  <c r="P869" i="1"/>
  <c r="AJ869" i="1" s="1"/>
  <c r="P870" i="1"/>
  <c r="AJ870" i="1" s="1"/>
  <c r="P871" i="1"/>
  <c r="AJ871" i="1" s="1"/>
  <c r="P872" i="1"/>
  <c r="AJ872" i="1" s="1"/>
  <c r="P873" i="1"/>
  <c r="AJ873" i="1" s="1"/>
  <c r="P874" i="1"/>
  <c r="AJ874" i="1" s="1"/>
  <c r="P875" i="1"/>
  <c r="AJ875" i="1" s="1"/>
  <c r="P876" i="1"/>
  <c r="AJ876" i="1" s="1"/>
  <c r="P877" i="1"/>
  <c r="AJ877" i="1" s="1"/>
  <c r="P878" i="1"/>
  <c r="AJ878" i="1" s="1"/>
  <c r="P879" i="1"/>
  <c r="AJ879" i="1" s="1"/>
  <c r="P880" i="1"/>
  <c r="AJ880" i="1" s="1"/>
  <c r="P881" i="1"/>
  <c r="AJ881" i="1" s="1"/>
  <c r="P882" i="1"/>
  <c r="AJ882" i="1" s="1"/>
  <c r="P883" i="1"/>
  <c r="AJ883" i="1" s="1"/>
  <c r="P884" i="1"/>
  <c r="AJ884" i="1" s="1"/>
  <c r="P885" i="1"/>
  <c r="AJ885" i="1" s="1"/>
  <c r="P886" i="1"/>
  <c r="AJ886" i="1" s="1"/>
  <c r="P887" i="1"/>
  <c r="AJ887" i="1" s="1"/>
  <c r="P888" i="1"/>
  <c r="AJ888" i="1" s="1"/>
  <c r="P889" i="1"/>
  <c r="AJ889" i="1" s="1"/>
  <c r="P890" i="1"/>
  <c r="AJ890" i="1" s="1"/>
  <c r="P891" i="1"/>
  <c r="AJ891" i="1" s="1"/>
  <c r="P892" i="1"/>
  <c r="AJ892" i="1" s="1"/>
  <c r="P893" i="1"/>
  <c r="AJ893" i="1" s="1"/>
  <c r="P894" i="1"/>
  <c r="AJ894" i="1" s="1"/>
  <c r="P895" i="1"/>
  <c r="AJ895" i="1" s="1"/>
  <c r="P896" i="1"/>
  <c r="AJ896" i="1" s="1"/>
  <c r="P897" i="1"/>
  <c r="AJ897" i="1" s="1"/>
  <c r="P898" i="1"/>
  <c r="AJ898" i="1" s="1"/>
  <c r="P899" i="1"/>
  <c r="AJ899" i="1" s="1"/>
  <c r="P900" i="1"/>
  <c r="AJ900" i="1" s="1"/>
  <c r="P901" i="1"/>
  <c r="AJ901" i="1" s="1"/>
  <c r="P902" i="1"/>
  <c r="AJ902" i="1" s="1"/>
  <c r="P903" i="1"/>
  <c r="AJ903" i="1" s="1"/>
  <c r="P904" i="1"/>
  <c r="AJ904" i="1" s="1"/>
  <c r="P905" i="1"/>
  <c r="AJ905" i="1" s="1"/>
  <c r="P906" i="1"/>
  <c r="AJ906" i="1" s="1"/>
  <c r="P907" i="1"/>
  <c r="AJ907" i="1" s="1"/>
  <c r="P908" i="1"/>
  <c r="AJ908" i="1" s="1"/>
  <c r="P909" i="1"/>
  <c r="AJ909" i="1" s="1"/>
  <c r="P910" i="1"/>
  <c r="AJ910" i="1" s="1"/>
  <c r="P911" i="1"/>
  <c r="AJ911" i="1" s="1"/>
  <c r="P912" i="1"/>
  <c r="AJ912" i="1" s="1"/>
  <c r="P913" i="1"/>
  <c r="AJ913" i="1" s="1"/>
  <c r="P914" i="1"/>
  <c r="AJ914" i="1" s="1"/>
  <c r="P915" i="1"/>
  <c r="AJ915" i="1" s="1"/>
  <c r="P916" i="1"/>
  <c r="AJ916" i="1" s="1"/>
  <c r="P917" i="1"/>
  <c r="AJ917" i="1" s="1"/>
  <c r="P918" i="1"/>
  <c r="AJ918" i="1" s="1"/>
  <c r="P919" i="1"/>
  <c r="AJ919" i="1" s="1"/>
  <c r="P920" i="1"/>
  <c r="AJ920" i="1" s="1"/>
  <c r="P921" i="1"/>
  <c r="AJ921" i="1" s="1"/>
  <c r="P922" i="1"/>
  <c r="AJ922" i="1" s="1"/>
  <c r="P923" i="1"/>
  <c r="AJ923" i="1" s="1"/>
  <c r="P924" i="1"/>
  <c r="AJ924" i="1" s="1"/>
  <c r="P925" i="1"/>
  <c r="AJ925" i="1" s="1"/>
  <c r="P926" i="1"/>
  <c r="AJ926" i="1" s="1"/>
  <c r="P927" i="1"/>
  <c r="AJ927" i="1" s="1"/>
  <c r="P928" i="1"/>
  <c r="AJ928" i="1" s="1"/>
  <c r="P929" i="1"/>
  <c r="AJ929" i="1" s="1"/>
  <c r="P930" i="1"/>
  <c r="AJ930" i="1" s="1"/>
  <c r="P931" i="1"/>
  <c r="AJ931" i="1" s="1"/>
  <c r="P932" i="1"/>
  <c r="AJ932" i="1" s="1"/>
  <c r="P933" i="1"/>
  <c r="AJ933" i="1" s="1"/>
  <c r="P934" i="1"/>
  <c r="AJ934" i="1" s="1"/>
  <c r="P935" i="1"/>
  <c r="AJ935" i="1" s="1"/>
  <c r="P936" i="1"/>
  <c r="AJ936" i="1" s="1"/>
  <c r="P937" i="1"/>
  <c r="AJ937" i="1" s="1"/>
  <c r="P938" i="1"/>
  <c r="AJ938" i="1" s="1"/>
  <c r="P939" i="1"/>
  <c r="AJ939" i="1" s="1"/>
  <c r="P940" i="1"/>
  <c r="AJ940" i="1" s="1"/>
  <c r="P941" i="1"/>
  <c r="AJ941" i="1" s="1"/>
  <c r="P942" i="1"/>
  <c r="AJ942" i="1" s="1"/>
  <c r="P943" i="1"/>
  <c r="AJ943" i="1" s="1"/>
  <c r="P944" i="1"/>
  <c r="AJ944" i="1" s="1"/>
  <c r="P945" i="1"/>
  <c r="AJ945" i="1" s="1"/>
  <c r="P946" i="1"/>
  <c r="AJ946" i="1" s="1"/>
  <c r="P947" i="1"/>
  <c r="AJ947" i="1" s="1"/>
  <c r="P948" i="1"/>
  <c r="AJ948" i="1" s="1"/>
  <c r="P949" i="1"/>
  <c r="AJ949" i="1" s="1"/>
  <c r="P950" i="1"/>
  <c r="AJ950" i="1" s="1"/>
  <c r="P951" i="1"/>
  <c r="AJ951" i="1" s="1"/>
  <c r="P952" i="1"/>
  <c r="AJ952" i="1" s="1"/>
  <c r="P953" i="1"/>
  <c r="AJ953" i="1" s="1"/>
  <c r="P954" i="1"/>
  <c r="AJ954" i="1" s="1"/>
  <c r="P955" i="1"/>
  <c r="AJ955" i="1" s="1"/>
  <c r="P956" i="1"/>
  <c r="AJ956" i="1" s="1"/>
  <c r="P957" i="1"/>
  <c r="AJ957" i="1" s="1"/>
  <c r="P958" i="1"/>
  <c r="AJ958" i="1" s="1"/>
  <c r="P959" i="1"/>
  <c r="AJ959" i="1" s="1"/>
  <c r="P960" i="1"/>
  <c r="AJ960" i="1" s="1"/>
  <c r="P961" i="1"/>
  <c r="AJ961" i="1" s="1"/>
  <c r="P962" i="1"/>
  <c r="AJ962" i="1" s="1"/>
  <c r="P963" i="1"/>
  <c r="AJ963" i="1" s="1"/>
  <c r="P964" i="1"/>
  <c r="AJ964" i="1" s="1"/>
  <c r="P965" i="1"/>
  <c r="AJ965" i="1" s="1"/>
  <c r="P966" i="1"/>
  <c r="AJ966" i="1" s="1"/>
  <c r="P967" i="1"/>
  <c r="AJ967" i="1" s="1"/>
  <c r="P968" i="1"/>
  <c r="AJ968" i="1" s="1"/>
  <c r="P969" i="1"/>
  <c r="AJ969" i="1" s="1"/>
  <c r="P970" i="1"/>
  <c r="AJ970" i="1" s="1"/>
  <c r="P971" i="1"/>
  <c r="AJ971" i="1" s="1"/>
  <c r="P972" i="1"/>
  <c r="AJ972" i="1" s="1"/>
  <c r="P973" i="1"/>
  <c r="AJ973" i="1" s="1"/>
  <c r="P974" i="1"/>
  <c r="AJ974" i="1" s="1"/>
  <c r="P975" i="1"/>
  <c r="AJ975" i="1" s="1"/>
  <c r="P976" i="1"/>
  <c r="AJ976" i="1" s="1"/>
  <c r="P977" i="1"/>
  <c r="AJ977" i="1" s="1"/>
  <c r="P978" i="1"/>
  <c r="AJ978" i="1" s="1"/>
  <c r="P979" i="1"/>
  <c r="AJ979" i="1" s="1"/>
  <c r="P980" i="1"/>
  <c r="AJ980" i="1" s="1"/>
  <c r="P981" i="1"/>
  <c r="AJ981" i="1" s="1"/>
  <c r="P982" i="1"/>
  <c r="AJ982" i="1" s="1"/>
  <c r="P983" i="1"/>
  <c r="AJ983" i="1" s="1"/>
  <c r="P984" i="1"/>
  <c r="AJ984" i="1" s="1"/>
  <c r="P985" i="1"/>
  <c r="AJ985" i="1" s="1"/>
  <c r="P986" i="1"/>
  <c r="AJ986" i="1" s="1"/>
  <c r="P987" i="1"/>
  <c r="AJ987" i="1" s="1"/>
  <c r="P988" i="1"/>
  <c r="AJ988" i="1" s="1"/>
  <c r="P989" i="1"/>
  <c r="AJ989" i="1" s="1"/>
  <c r="P990" i="1"/>
  <c r="AJ990" i="1" s="1"/>
  <c r="P991" i="1"/>
  <c r="AJ991" i="1" s="1"/>
  <c r="P992" i="1"/>
  <c r="AJ992" i="1" s="1"/>
  <c r="P993" i="1"/>
  <c r="AJ993" i="1" s="1"/>
  <c r="P994" i="1"/>
  <c r="AJ994" i="1" s="1"/>
  <c r="P995" i="1"/>
  <c r="AJ995" i="1" s="1"/>
  <c r="P996" i="1"/>
  <c r="AJ996" i="1" s="1"/>
  <c r="P997" i="1"/>
  <c r="AJ997" i="1" s="1"/>
  <c r="P998" i="1"/>
  <c r="AJ998" i="1" s="1"/>
  <c r="P999" i="1"/>
  <c r="AJ999" i="1" s="1"/>
  <c r="P1000" i="1"/>
  <c r="AJ1000" i="1" s="1"/>
  <c r="P1001" i="1"/>
  <c r="AJ1001" i="1" s="1"/>
  <c r="P1002" i="1"/>
  <c r="AJ1002" i="1" s="1"/>
  <c r="P1003" i="1"/>
  <c r="AJ1003" i="1" s="1"/>
  <c r="P1004" i="1"/>
  <c r="AJ1004" i="1" s="1"/>
  <c r="P1005" i="1"/>
  <c r="AJ1005" i="1" s="1"/>
  <c r="P1006" i="1"/>
  <c r="AJ1006" i="1" s="1"/>
  <c r="P1007" i="1"/>
  <c r="AJ1007" i="1" s="1"/>
  <c r="P1008" i="1"/>
  <c r="AJ1008" i="1" s="1"/>
  <c r="P1009" i="1"/>
  <c r="AJ1009" i="1" s="1"/>
  <c r="P1010" i="1"/>
  <c r="AJ1010" i="1" s="1"/>
  <c r="P1011" i="1"/>
  <c r="AJ1011" i="1" s="1"/>
  <c r="P1012" i="1"/>
  <c r="AJ1012" i="1" s="1"/>
  <c r="P1013" i="1"/>
  <c r="AJ1013" i="1" s="1"/>
  <c r="P1014" i="1"/>
  <c r="AJ1014" i="1" s="1"/>
  <c r="P1015" i="1"/>
  <c r="AJ1015" i="1" s="1"/>
  <c r="P1016" i="1"/>
  <c r="AJ1016" i="1" s="1"/>
  <c r="P1017" i="1"/>
  <c r="AJ1017" i="1" s="1"/>
  <c r="P1018" i="1"/>
  <c r="AJ1018" i="1" s="1"/>
  <c r="P1019" i="1"/>
  <c r="AJ1019" i="1" s="1"/>
  <c r="P1020" i="1"/>
  <c r="AJ1020" i="1" s="1"/>
  <c r="P1021" i="1"/>
  <c r="AJ1021" i="1" s="1"/>
  <c r="P1022" i="1"/>
  <c r="AJ1022" i="1" s="1"/>
  <c r="P1023" i="1"/>
  <c r="AJ1023" i="1" s="1"/>
  <c r="P1024" i="1"/>
  <c r="AJ1024" i="1" s="1"/>
  <c r="P1025" i="1"/>
  <c r="AJ1025" i="1" s="1"/>
  <c r="P1026" i="1"/>
  <c r="AJ1026" i="1" s="1"/>
  <c r="P1027" i="1"/>
  <c r="AJ1027" i="1" s="1"/>
  <c r="P1028" i="1"/>
  <c r="AJ1028" i="1" s="1"/>
  <c r="P1029" i="1"/>
  <c r="AJ1029" i="1" s="1"/>
  <c r="P1030" i="1"/>
  <c r="AJ1030" i="1" s="1"/>
  <c r="P1031" i="1"/>
  <c r="AJ1031" i="1" s="1"/>
  <c r="P1032" i="1"/>
  <c r="AJ1032" i="1" s="1"/>
  <c r="P1033" i="1"/>
  <c r="AJ1033" i="1" s="1"/>
  <c r="P1034" i="1"/>
  <c r="AJ1034" i="1" s="1"/>
  <c r="P1035" i="1"/>
  <c r="AJ1035" i="1" s="1"/>
  <c r="P1036" i="1"/>
  <c r="AJ1036" i="1" s="1"/>
  <c r="P1037" i="1"/>
  <c r="AJ1037" i="1" s="1"/>
  <c r="P1038" i="1"/>
  <c r="AJ1038" i="1" s="1"/>
  <c r="P1039" i="1"/>
  <c r="AJ1039" i="1" s="1"/>
  <c r="P1040" i="1"/>
  <c r="AJ1040" i="1" s="1"/>
  <c r="P1041" i="1"/>
  <c r="AJ1041" i="1" s="1"/>
  <c r="P1042" i="1"/>
  <c r="AJ1042" i="1" s="1"/>
  <c r="P1043" i="1"/>
  <c r="AJ1043" i="1" s="1"/>
  <c r="P1044" i="1"/>
  <c r="AJ1044" i="1" s="1"/>
  <c r="P1045" i="1"/>
  <c r="AJ1045" i="1" s="1"/>
  <c r="P1046" i="1"/>
  <c r="AJ1046" i="1" s="1"/>
  <c r="P1047" i="1"/>
  <c r="AJ1047" i="1" s="1"/>
  <c r="P1048" i="1"/>
  <c r="AJ1048" i="1" s="1"/>
  <c r="P1049" i="1"/>
  <c r="AJ1049" i="1" s="1"/>
  <c r="P1050" i="1"/>
  <c r="AJ1050" i="1" s="1"/>
  <c r="P1051" i="1"/>
  <c r="AJ1051" i="1" s="1"/>
  <c r="P1052" i="1"/>
  <c r="AJ1052" i="1" s="1"/>
  <c r="P1053" i="1"/>
  <c r="AJ1053" i="1" s="1"/>
  <c r="P1054" i="1"/>
  <c r="AJ1054" i="1" s="1"/>
  <c r="P1055" i="1"/>
  <c r="AJ1055" i="1" s="1"/>
  <c r="P1056" i="1"/>
  <c r="AJ1056" i="1" s="1"/>
  <c r="P1057" i="1"/>
  <c r="AJ1057" i="1" s="1"/>
  <c r="P1058" i="1"/>
  <c r="AJ1058" i="1" s="1"/>
  <c r="P1059" i="1"/>
  <c r="AJ1059" i="1" s="1"/>
  <c r="P1060" i="1"/>
  <c r="AJ1060" i="1" s="1"/>
  <c r="P1061" i="1"/>
  <c r="AJ1061" i="1" s="1"/>
  <c r="P1062" i="1"/>
  <c r="AJ1062" i="1" s="1"/>
  <c r="P1063" i="1"/>
  <c r="AJ1063" i="1" s="1"/>
  <c r="P1064" i="1"/>
  <c r="AJ1064" i="1" s="1"/>
  <c r="P1065" i="1"/>
  <c r="AJ1065" i="1" s="1"/>
  <c r="P1066" i="1"/>
  <c r="AJ1066" i="1" s="1"/>
  <c r="P1067" i="1"/>
  <c r="AJ1067" i="1" s="1"/>
  <c r="P1068" i="1"/>
  <c r="AJ1068" i="1" s="1"/>
  <c r="P1069" i="1"/>
  <c r="AJ1069" i="1" s="1"/>
  <c r="P1070" i="1"/>
  <c r="AJ1070" i="1" s="1"/>
  <c r="P1071" i="1"/>
  <c r="AJ1071" i="1" s="1"/>
  <c r="P1072" i="1"/>
  <c r="AJ1072" i="1" s="1"/>
  <c r="P1073" i="1"/>
  <c r="AJ1073" i="1" s="1"/>
  <c r="P1074" i="1"/>
  <c r="AJ1074" i="1" s="1"/>
  <c r="P1075" i="1"/>
  <c r="AJ1075" i="1" s="1"/>
  <c r="P1076" i="1"/>
  <c r="AJ1076" i="1" s="1"/>
  <c r="P1077" i="1"/>
  <c r="AJ1077" i="1" s="1"/>
  <c r="P1078" i="1"/>
  <c r="AJ1078" i="1" s="1"/>
  <c r="P1079" i="1"/>
  <c r="AJ1079" i="1" s="1"/>
  <c r="P1080" i="1"/>
  <c r="AJ1080" i="1" s="1"/>
  <c r="P1081" i="1"/>
  <c r="AJ1081" i="1" s="1"/>
  <c r="P1082" i="1"/>
  <c r="AJ1082" i="1" s="1"/>
  <c r="P1083" i="1"/>
  <c r="AJ1083" i="1" s="1"/>
  <c r="P1084" i="1"/>
  <c r="AJ1084" i="1" s="1"/>
  <c r="P1085" i="1"/>
  <c r="AJ1085" i="1" s="1"/>
  <c r="P1086" i="1"/>
  <c r="AJ1086" i="1" s="1"/>
  <c r="P1087" i="1"/>
  <c r="AJ1087" i="1" s="1"/>
  <c r="P1088" i="1"/>
  <c r="AJ1088" i="1" s="1"/>
  <c r="P1089" i="1"/>
  <c r="AJ1089" i="1" s="1"/>
  <c r="P1090" i="1"/>
  <c r="AJ1090" i="1" s="1"/>
  <c r="P1091" i="1"/>
  <c r="AJ1091" i="1" s="1"/>
  <c r="P1092" i="1"/>
  <c r="AJ1092" i="1" s="1"/>
  <c r="P1093" i="1"/>
  <c r="AJ1093" i="1" s="1"/>
  <c r="P1094" i="1"/>
  <c r="AJ1094" i="1" s="1"/>
  <c r="P1095" i="1"/>
  <c r="AJ1095" i="1" s="1"/>
  <c r="P1096" i="1"/>
  <c r="AJ1096" i="1" s="1"/>
  <c r="P1097" i="1"/>
  <c r="AJ1097" i="1" s="1"/>
  <c r="P1098" i="1"/>
  <c r="AJ1098" i="1" s="1"/>
  <c r="P1099" i="1"/>
  <c r="AJ1099" i="1" s="1"/>
  <c r="P1100" i="1"/>
  <c r="AJ1100" i="1" s="1"/>
  <c r="P1101" i="1"/>
  <c r="AJ1101" i="1" s="1"/>
  <c r="P1102" i="1"/>
  <c r="AJ1102" i="1" s="1"/>
  <c r="P1103" i="1"/>
  <c r="AJ1103" i="1" s="1"/>
  <c r="P1104" i="1"/>
  <c r="AJ1104" i="1" s="1"/>
  <c r="P1105" i="1"/>
  <c r="AJ1105" i="1" s="1"/>
  <c r="P1106" i="1"/>
  <c r="AJ1106" i="1" s="1"/>
  <c r="P1107" i="1"/>
  <c r="AJ1107" i="1" s="1"/>
  <c r="P1108" i="1"/>
  <c r="AJ1108" i="1" s="1"/>
  <c r="P1109" i="1"/>
  <c r="AJ1109" i="1" s="1"/>
  <c r="P1110" i="1"/>
  <c r="AJ1110" i="1" s="1"/>
  <c r="P1111" i="1"/>
  <c r="AJ1111" i="1" s="1"/>
  <c r="P1112" i="1"/>
  <c r="AJ1112" i="1" s="1"/>
  <c r="P1113" i="1"/>
  <c r="AJ1113" i="1" s="1"/>
  <c r="P1114" i="1"/>
  <c r="AJ1114" i="1" s="1"/>
  <c r="P1115" i="1"/>
  <c r="AJ1115" i="1" s="1"/>
  <c r="P1116" i="1"/>
  <c r="AJ1116" i="1" s="1"/>
  <c r="P1117" i="1"/>
  <c r="AJ1117" i="1" s="1"/>
  <c r="P1118" i="1"/>
  <c r="AJ1118" i="1" s="1"/>
  <c r="P1119" i="1"/>
  <c r="AJ1119" i="1" s="1"/>
  <c r="P1120" i="1"/>
  <c r="AJ1120" i="1" s="1"/>
  <c r="P1121" i="1"/>
  <c r="AJ1121" i="1" s="1"/>
  <c r="P1122" i="1"/>
  <c r="AJ1122" i="1" s="1"/>
  <c r="P1123" i="1"/>
  <c r="AJ1123" i="1" s="1"/>
  <c r="P1124" i="1"/>
  <c r="AJ1124" i="1" s="1"/>
  <c r="P1125" i="1"/>
  <c r="AJ1125" i="1" s="1"/>
  <c r="P1126" i="1"/>
  <c r="AJ1126" i="1" s="1"/>
  <c r="P1127" i="1"/>
  <c r="AJ1127" i="1" s="1"/>
  <c r="P1128" i="1"/>
  <c r="AJ1128" i="1" s="1"/>
  <c r="P1129" i="1"/>
  <c r="AJ1129" i="1" s="1"/>
  <c r="P1130" i="1"/>
  <c r="AJ1130" i="1" s="1"/>
  <c r="P1131" i="1"/>
  <c r="AJ1131" i="1" s="1"/>
  <c r="P1132" i="1"/>
  <c r="AJ1132" i="1" s="1"/>
  <c r="P1133" i="1"/>
  <c r="AJ1133" i="1" s="1"/>
  <c r="P1134" i="1"/>
  <c r="AJ1134" i="1" s="1"/>
  <c r="P1135" i="1"/>
  <c r="AJ1135" i="1" s="1"/>
  <c r="P1136" i="1"/>
  <c r="AJ1136" i="1" s="1"/>
  <c r="P1137" i="1"/>
  <c r="AJ1137" i="1" s="1"/>
  <c r="P1138" i="1"/>
  <c r="AJ1138" i="1" s="1"/>
  <c r="P1139" i="1"/>
  <c r="AJ1139" i="1" s="1"/>
  <c r="P1140" i="1"/>
  <c r="AJ1140" i="1" s="1"/>
  <c r="P1141" i="1"/>
  <c r="AJ1141" i="1" s="1"/>
  <c r="P1142" i="1"/>
  <c r="AJ1142" i="1" s="1"/>
  <c r="P1143" i="1"/>
  <c r="AJ1143" i="1" s="1"/>
  <c r="P1144" i="1"/>
  <c r="AJ1144" i="1" s="1"/>
  <c r="P1145" i="1"/>
  <c r="AJ1145" i="1" s="1"/>
  <c r="P1146" i="1"/>
  <c r="AJ1146" i="1" s="1"/>
  <c r="P1147" i="1"/>
  <c r="AJ1147" i="1" s="1"/>
  <c r="P1148" i="1"/>
  <c r="AJ1148" i="1" s="1"/>
  <c r="P1149" i="1"/>
  <c r="AJ1149" i="1" s="1"/>
  <c r="P1150" i="1"/>
  <c r="AJ1150" i="1" s="1"/>
  <c r="P1151" i="1"/>
  <c r="AJ1151" i="1" s="1"/>
  <c r="P1152" i="1"/>
  <c r="AJ1152" i="1" s="1"/>
  <c r="P1153" i="1"/>
  <c r="AJ1153" i="1" s="1"/>
  <c r="P1154" i="1"/>
  <c r="AJ1154" i="1" s="1"/>
  <c r="P1155" i="1"/>
  <c r="AJ1155" i="1" s="1"/>
  <c r="P1156" i="1"/>
  <c r="AJ1156" i="1" s="1"/>
  <c r="P1157" i="1"/>
  <c r="AJ1157" i="1" s="1"/>
  <c r="P1158" i="1"/>
  <c r="AJ1158" i="1" s="1"/>
  <c r="P1159" i="1"/>
  <c r="AJ1159" i="1" s="1"/>
  <c r="P1160" i="1"/>
  <c r="AJ1160" i="1" s="1"/>
  <c r="P1161" i="1"/>
  <c r="AJ1161" i="1" s="1"/>
  <c r="P1162" i="1"/>
  <c r="AJ1162" i="1" s="1"/>
  <c r="P1163" i="1"/>
  <c r="AJ1163" i="1" s="1"/>
  <c r="P1164" i="1"/>
  <c r="AJ1164" i="1" s="1"/>
  <c r="P1165" i="1"/>
  <c r="AJ1165" i="1" s="1"/>
  <c r="P1166" i="1"/>
  <c r="AJ1166" i="1" s="1"/>
  <c r="P1167" i="1"/>
  <c r="AJ1167" i="1" s="1"/>
  <c r="P1168" i="1"/>
  <c r="AJ1168" i="1" s="1"/>
  <c r="P1169" i="1"/>
  <c r="AJ1169" i="1" s="1"/>
  <c r="P1170" i="1"/>
  <c r="AJ1170" i="1" s="1"/>
  <c r="P1171" i="1"/>
  <c r="AJ1171" i="1" s="1"/>
  <c r="P1172" i="1"/>
  <c r="AJ1172" i="1" s="1"/>
  <c r="P1173" i="1"/>
  <c r="AJ1173" i="1" s="1"/>
  <c r="P1174" i="1"/>
  <c r="AJ1174" i="1" s="1"/>
  <c r="P1175" i="1"/>
  <c r="AJ1175" i="1" s="1"/>
  <c r="P1176" i="1"/>
  <c r="AJ1176" i="1" s="1"/>
  <c r="P1177" i="1"/>
  <c r="AJ1177" i="1" s="1"/>
  <c r="P1178" i="1"/>
  <c r="AJ1178" i="1" s="1"/>
  <c r="P1179" i="1"/>
  <c r="AJ1179" i="1" s="1"/>
  <c r="P1180" i="1"/>
  <c r="AJ1180" i="1" s="1"/>
  <c r="P1181" i="1"/>
  <c r="AJ1181" i="1" s="1"/>
  <c r="P1182" i="1"/>
  <c r="AJ1182" i="1" s="1"/>
  <c r="P1183" i="1"/>
  <c r="AJ1183" i="1" s="1"/>
  <c r="P1184" i="1"/>
  <c r="AJ1184" i="1" s="1"/>
  <c r="P1185" i="1"/>
  <c r="AJ1185" i="1" s="1"/>
  <c r="P1186" i="1"/>
  <c r="AJ1186" i="1" s="1"/>
  <c r="P1187" i="1"/>
  <c r="AJ1187" i="1" s="1"/>
  <c r="P1188" i="1"/>
  <c r="AJ1188" i="1" s="1"/>
  <c r="P1189" i="1"/>
  <c r="AJ1189" i="1" s="1"/>
  <c r="P1190" i="1"/>
  <c r="AJ1190" i="1" s="1"/>
  <c r="O2" i="1"/>
  <c r="AI2" i="1" s="1"/>
  <c r="O3" i="1"/>
  <c r="AI3" i="1" s="1"/>
  <c r="O4" i="1"/>
  <c r="AI4" i="1" s="1"/>
  <c r="O5" i="1"/>
  <c r="AI5" i="1" s="1"/>
  <c r="O6" i="1"/>
  <c r="AI6" i="1" s="1"/>
  <c r="O7" i="1"/>
  <c r="AI7" i="1" s="1"/>
  <c r="O8" i="1"/>
  <c r="AI8" i="1" s="1"/>
  <c r="O9" i="1"/>
  <c r="AI9" i="1" s="1"/>
  <c r="O10" i="1"/>
  <c r="AI10" i="1" s="1"/>
  <c r="O11" i="1"/>
  <c r="AI11" i="1" s="1"/>
  <c r="O12" i="1"/>
  <c r="AI12" i="1" s="1"/>
  <c r="O13" i="1"/>
  <c r="AI13" i="1" s="1"/>
  <c r="O14" i="1"/>
  <c r="AI14" i="1" s="1"/>
  <c r="O15" i="1"/>
  <c r="AI15" i="1" s="1"/>
  <c r="O16" i="1"/>
  <c r="AI16" i="1" s="1"/>
  <c r="O17" i="1"/>
  <c r="AI17" i="1" s="1"/>
  <c r="O18" i="1"/>
  <c r="AI18" i="1" s="1"/>
  <c r="O19" i="1"/>
  <c r="AI19" i="1" s="1"/>
  <c r="O20" i="1"/>
  <c r="AI20" i="1" s="1"/>
  <c r="O21" i="1"/>
  <c r="AI21" i="1" s="1"/>
  <c r="O22" i="1"/>
  <c r="AI22" i="1" s="1"/>
  <c r="O23" i="1"/>
  <c r="AI23" i="1" s="1"/>
  <c r="O24" i="1"/>
  <c r="AI24" i="1" s="1"/>
  <c r="O25" i="1"/>
  <c r="AI25" i="1" s="1"/>
  <c r="O26" i="1"/>
  <c r="AI26" i="1" s="1"/>
  <c r="O27" i="1"/>
  <c r="AI27" i="1" s="1"/>
  <c r="O28" i="1"/>
  <c r="AI28" i="1" s="1"/>
  <c r="O29" i="1"/>
  <c r="AI29" i="1" s="1"/>
  <c r="O30" i="1"/>
  <c r="AI30" i="1" s="1"/>
  <c r="O31" i="1"/>
  <c r="AI31" i="1" s="1"/>
  <c r="O32" i="1"/>
  <c r="AI32" i="1" s="1"/>
  <c r="O33" i="1"/>
  <c r="AI33" i="1" s="1"/>
  <c r="O34" i="1"/>
  <c r="AI34" i="1" s="1"/>
  <c r="O35" i="1"/>
  <c r="AI35" i="1" s="1"/>
  <c r="O36" i="1"/>
  <c r="AI36" i="1" s="1"/>
  <c r="O37" i="1"/>
  <c r="AI37" i="1" s="1"/>
  <c r="O38" i="1"/>
  <c r="AI38" i="1" s="1"/>
  <c r="O39" i="1"/>
  <c r="AI39" i="1" s="1"/>
  <c r="O40" i="1"/>
  <c r="AI40" i="1" s="1"/>
  <c r="O41" i="1"/>
  <c r="AI41" i="1" s="1"/>
  <c r="O42" i="1"/>
  <c r="AI42" i="1" s="1"/>
  <c r="O43" i="1"/>
  <c r="AI43" i="1" s="1"/>
  <c r="O44" i="1"/>
  <c r="AI44" i="1" s="1"/>
  <c r="O45" i="1"/>
  <c r="AI45" i="1" s="1"/>
  <c r="O46" i="1"/>
  <c r="AI46" i="1" s="1"/>
  <c r="O47" i="1"/>
  <c r="AI47" i="1" s="1"/>
  <c r="O48" i="1"/>
  <c r="AI48" i="1" s="1"/>
  <c r="O49" i="1"/>
  <c r="AI49" i="1" s="1"/>
  <c r="O50" i="1"/>
  <c r="AI50" i="1" s="1"/>
  <c r="O51" i="1"/>
  <c r="AI51" i="1" s="1"/>
  <c r="O52" i="1"/>
  <c r="AI52" i="1" s="1"/>
  <c r="O53" i="1"/>
  <c r="AI53" i="1" s="1"/>
  <c r="O54" i="1"/>
  <c r="AI54" i="1" s="1"/>
  <c r="O55" i="1"/>
  <c r="AI55" i="1" s="1"/>
  <c r="O56" i="1"/>
  <c r="AI56" i="1" s="1"/>
  <c r="O57" i="1"/>
  <c r="AI57" i="1" s="1"/>
  <c r="O58" i="1"/>
  <c r="AI58" i="1" s="1"/>
  <c r="O59" i="1"/>
  <c r="AI59" i="1" s="1"/>
  <c r="O60" i="1"/>
  <c r="AI60" i="1" s="1"/>
  <c r="O61" i="1"/>
  <c r="AI61" i="1" s="1"/>
  <c r="O62" i="1"/>
  <c r="AI62" i="1" s="1"/>
  <c r="O63" i="1"/>
  <c r="AI63" i="1" s="1"/>
  <c r="O64" i="1"/>
  <c r="AI64" i="1" s="1"/>
  <c r="O65" i="1"/>
  <c r="AI65" i="1" s="1"/>
  <c r="O66" i="1"/>
  <c r="AI66" i="1" s="1"/>
  <c r="O67" i="1"/>
  <c r="AI67" i="1" s="1"/>
  <c r="O68" i="1"/>
  <c r="AI68" i="1" s="1"/>
  <c r="O69" i="1"/>
  <c r="AI69" i="1" s="1"/>
  <c r="O70" i="1"/>
  <c r="AI70" i="1" s="1"/>
  <c r="O71" i="1"/>
  <c r="AI71" i="1" s="1"/>
  <c r="O72" i="1"/>
  <c r="AI72" i="1" s="1"/>
  <c r="O73" i="1"/>
  <c r="AI73" i="1" s="1"/>
  <c r="O74" i="1"/>
  <c r="AI74" i="1" s="1"/>
  <c r="O75" i="1"/>
  <c r="AI75" i="1" s="1"/>
  <c r="O76" i="1"/>
  <c r="AI76" i="1" s="1"/>
  <c r="O77" i="1"/>
  <c r="AI77" i="1" s="1"/>
  <c r="O78" i="1"/>
  <c r="AI78" i="1" s="1"/>
  <c r="O79" i="1"/>
  <c r="AI79" i="1" s="1"/>
  <c r="O80" i="1"/>
  <c r="AI80" i="1" s="1"/>
  <c r="O81" i="1"/>
  <c r="AI81" i="1" s="1"/>
  <c r="O82" i="1"/>
  <c r="AI82" i="1" s="1"/>
  <c r="O83" i="1"/>
  <c r="AI83" i="1" s="1"/>
  <c r="O84" i="1"/>
  <c r="AI84" i="1" s="1"/>
  <c r="O85" i="1"/>
  <c r="AI85" i="1" s="1"/>
  <c r="O86" i="1"/>
  <c r="AI86" i="1" s="1"/>
  <c r="O87" i="1"/>
  <c r="AI87" i="1" s="1"/>
  <c r="O88" i="1"/>
  <c r="AI88" i="1" s="1"/>
  <c r="O89" i="1"/>
  <c r="AI89" i="1" s="1"/>
  <c r="O90" i="1"/>
  <c r="AI90" i="1" s="1"/>
  <c r="O91" i="1"/>
  <c r="AI91" i="1" s="1"/>
  <c r="O92" i="1"/>
  <c r="AI92" i="1" s="1"/>
  <c r="O93" i="1"/>
  <c r="AI93" i="1" s="1"/>
  <c r="O94" i="1"/>
  <c r="AI94" i="1" s="1"/>
  <c r="O95" i="1"/>
  <c r="AI95" i="1" s="1"/>
  <c r="O96" i="1"/>
  <c r="AI96" i="1" s="1"/>
  <c r="O97" i="1"/>
  <c r="AI97" i="1" s="1"/>
  <c r="O98" i="1"/>
  <c r="AI98" i="1" s="1"/>
  <c r="O99" i="1"/>
  <c r="AI99" i="1" s="1"/>
  <c r="O100" i="1"/>
  <c r="AI100" i="1" s="1"/>
  <c r="O101" i="1"/>
  <c r="AI101" i="1" s="1"/>
  <c r="O102" i="1"/>
  <c r="AI102" i="1" s="1"/>
  <c r="O103" i="1"/>
  <c r="AI103" i="1" s="1"/>
  <c r="O104" i="1"/>
  <c r="AI104" i="1" s="1"/>
  <c r="O105" i="1"/>
  <c r="AI105" i="1" s="1"/>
  <c r="O106" i="1"/>
  <c r="AI106" i="1" s="1"/>
  <c r="O107" i="1"/>
  <c r="AI107" i="1" s="1"/>
  <c r="O108" i="1"/>
  <c r="AI108" i="1" s="1"/>
  <c r="O109" i="1"/>
  <c r="AI109" i="1" s="1"/>
  <c r="O110" i="1"/>
  <c r="AI110" i="1" s="1"/>
  <c r="O111" i="1"/>
  <c r="AI111" i="1" s="1"/>
  <c r="O112" i="1"/>
  <c r="AI112" i="1" s="1"/>
  <c r="O113" i="1"/>
  <c r="AI113" i="1" s="1"/>
  <c r="O114" i="1"/>
  <c r="AI114" i="1" s="1"/>
  <c r="O115" i="1"/>
  <c r="AI115" i="1" s="1"/>
  <c r="O116" i="1"/>
  <c r="AI116" i="1" s="1"/>
  <c r="O117" i="1"/>
  <c r="AI117" i="1" s="1"/>
  <c r="O118" i="1"/>
  <c r="AI118" i="1" s="1"/>
  <c r="O119" i="1"/>
  <c r="AI119" i="1" s="1"/>
  <c r="O120" i="1"/>
  <c r="AI120" i="1" s="1"/>
  <c r="O121" i="1"/>
  <c r="AI121" i="1" s="1"/>
  <c r="O122" i="1"/>
  <c r="AI122" i="1" s="1"/>
  <c r="O123" i="1"/>
  <c r="AI123" i="1" s="1"/>
  <c r="O124" i="1"/>
  <c r="AI124" i="1" s="1"/>
  <c r="O125" i="1"/>
  <c r="AI125" i="1" s="1"/>
  <c r="O126" i="1"/>
  <c r="AI126" i="1" s="1"/>
  <c r="O127" i="1"/>
  <c r="AI127" i="1" s="1"/>
  <c r="O128" i="1"/>
  <c r="AI128" i="1" s="1"/>
  <c r="O129" i="1"/>
  <c r="AI129" i="1" s="1"/>
  <c r="O130" i="1"/>
  <c r="AI130" i="1" s="1"/>
  <c r="O131" i="1"/>
  <c r="AI131" i="1" s="1"/>
  <c r="O132" i="1"/>
  <c r="AI132" i="1" s="1"/>
  <c r="O133" i="1"/>
  <c r="AI133" i="1" s="1"/>
  <c r="O134" i="1"/>
  <c r="AI134" i="1" s="1"/>
  <c r="O135" i="1"/>
  <c r="AI135" i="1" s="1"/>
  <c r="O136" i="1"/>
  <c r="AI136" i="1" s="1"/>
  <c r="O137" i="1"/>
  <c r="AI137" i="1" s="1"/>
  <c r="O138" i="1"/>
  <c r="AI138" i="1" s="1"/>
  <c r="O139" i="1"/>
  <c r="AI139" i="1" s="1"/>
  <c r="O140" i="1"/>
  <c r="AI140" i="1" s="1"/>
  <c r="O141" i="1"/>
  <c r="AI141" i="1" s="1"/>
  <c r="O142" i="1"/>
  <c r="AI142" i="1" s="1"/>
  <c r="O143" i="1"/>
  <c r="AI143" i="1" s="1"/>
  <c r="O144" i="1"/>
  <c r="AI144" i="1" s="1"/>
  <c r="O145" i="1"/>
  <c r="AI145" i="1" s="1"/>
  <c r="O146" i="1"/>
  <c r="AI146" i="1" s="1"/>
  <c r="O147" i="1"/>
  <c r="AI147" i="1" s="1"/>
  <c r="O148" i="1"/>
  <c r="AI148" i="1" s="1"/>
  <c r="O149" i="1"/>
  <c r="AI149" i="1" s="1"/>
  <c r="O150" i="1"/>
  <c r="AI150" i="1" s="1"/>
  <c r="O151" i="1"/>
  <c r="AI151" i="1" s="1"/>
  <c r="O152" i="1"/>
  <c r="AI152" i="1" s="1"/>
  <c r="O153" i="1"/>
  <c r="AI153" i="1" s="1"/>
  <c r="O154" i="1"/>
  <c r="AI154" i="1" s="1"/>
  <c r="O155" i="1"/>
  <c r="AI155" i="1" s="1"/>
  <c r="O156" i="1"/>
  <c r="AI156" i="1" s="1"/>
  <c r="O157" i="1"/>
  <c r="AI157" i="1" s="1"/>
  <c r="O158" i="1"/>
  <c r="AI158" i="1" s="1"/>
  <c r="O159" i="1"/>
  <c r="AI159" i="1" s="1"/>
  <c r="O160" i="1"/>
  <c r="AI160" i="1" s="1"/>
  <c r="O161" i="1"/>
  <c r="AI161" i="1" s="1"/>
  <c r="O162" i="1"/>
  <c r="AI162" i="1" s="1"/>
  <c r="O163" i="1"/>
  <c r="AI163" i="1" s="1"/>
  <c r="O164" i="1"/>
  <c r="AI164" i="1" s="1"/>
  <c r="O165" i="1"/>
  <c r="AI165" i="1" s="1"/>
  <c r="O166" i="1"/>
  <c r="AI166" i="1" s="1"/>
  <c r="O167" i="1"/>
  <c r="AI167" i="1" s="1"/>
  <c r="O168" i="1"/>
  <c r="AI168" i="1" s="1"/>
  <c r="O169" i="1"/>
  <c r="AI169" i="1" s="1"/>
  <c r="O170" i="1"/>
  <c r="AI170" i="1" s="1"/>
  <c r="O171" i="1"/>
  <c r="AI171" i="1" s="1"/>
  <c r="O172" i="1"/>
  <c r="AI172" i="1" s="1"/>
  <c r="O173" i="1"/>
  <c r="AI173" i="1" s="1"/>
  <c r="O174" i="1"/>
  <c r="AI174" i="1" s="1"/>
  <c r="O175" i="1"/>
  <c r="AI175" i="1" s="1"/>
  <c r="O176" i="1"/>
  <c r="AI176" i="1" s="1"/>
  <c r="O177" i="1"/>
  <c r="AI177" i="1" s="1"/>
  <c r="O178" i="1"/>
  <c r="AI178" i="1" s="1"/>
  <c r="O179" i="1"/>
  <c r="AI179" i="1" s="1"/>
  <c r="O180" i="1"/>
  <c r="AI180" i="1" s="1"/>
  <c r="O181" i="1"/>
  <c r="AI181" i="1" s="1"/>
  <c r="O182" i="1"/>
  <c r="AI182" i="1" s="1"/>
  <c r="O183" i="1"/>
  <c r="AI183" i="1" s="1"/>
  <c r="O184" i="1"/>
  <c r="AI184" i="1" s="1"/>
  <c r="O185" i="1"/>
  <c r="AI185" i="1" s="1"/>
  <c r="O186" i="1"/>
  <c r="AI186" i="1" s="1"/>
  <c r="O187" i="1"/>
  <c r="AI187" i="1" s="1"/>
  <c r="O188" i="1"/>
  <c r="AI188" i="1" s="1"/>
  <c r="O189" i="1"/>
  <c r="AI189" i="1" s="1"/>
  <c r="O190" i="1"/>
  <c r="AI190" i="1" s="1"/>
  <c r="O191" i="1"/>
  <c r="AI191" i="1" s="1"/>
  <c r="O192" i="1"/>
  <c r="AI192" i="1" s="1"/>
  <c r="O193" i="1"/>
  <c r="AI193" i="1" s="1"/>
  <c r="O194" i="1"/>
  <c r="AI194" i="1" s="1"/>
  <c r="O195" i="1"/>
  <c r="AI195" i="1" s="1"/>
  <c r="O196" i="1"/>
  <c r="AI196" i="1" s="1"/>
  <c r="O197" i="1"/>
  <c r="AI197" i="1" s="1"/>
  <c r="O198" i="1"/>
  <c r="AI198" i="1" s="1"/>
  <c r="O199" i="1"/>
  <c r="AI199" i="1" s="1"/>
  <c r="O200" i="1"/>
  <c r="AI200" i="1" s="1"/>
  <c r="O201" i="1"/>
  <c r="AI201" i="1" s="1"/>
  <c r="O202" i="1"/>
  <c r="AI202" i="1" s="1"/>
  <c r="O203" i="1"/>
  <c r="AI203" i="1" s="1"/>
  <c r="O204" i="1"/>
  <c r="AI204" i="1" s="1"/>
  <c r="O205" i="1"/>
  <c r="AI205" i="1" s="1"/>
  <c r="O206" i="1"/>
  <c r="AI206" i="1" s="1"/>
  <c r="O207" i="1"/>
  <c r="AI207" i="1" s="1"/>
  <c r="O208" i="1"/>
  <c r="AI208" i="1" s="1"/>
  <c r="O209" i="1"/>
  <c r="AI209" i="1" s="1"/>
  <c r="O210" i="1"/>
  <c r="AI210" i="1" s="1"/>
  <c r="O211" i="1"/>
  <c r="AI211" i="1" s="1"/>
  <c r="O212" i="1"/>
  <c r="AI212" i="1" s="1"/>
  <c r="O213" i="1"/>
  <c r="AI213" i="1" s="1"/>
  <c r="O214" i="1"/>
  <c r="AI214" i="1" s="1"/>
  <c r="O215" i="1"/>
  <c r="AI215" i="1" s="1"/>
  <c r="O216" i="1"/>
  <c r="AI216" i="1" s="1"/>
  <c r="O217" i="1"/>
  <c r="AI217" i="1" s="1"/>
  <c r="O218" i="1"/>
  <c r="AI218" i="1" s="1"/>
  <c r="O219" i="1"/>
  <c r="AI219" i="1" s="1"/>
  <c r="O220" i="1"/>
  <c r="AI220" i="1" s="1"/>
  <c r="O221" i="1"/>
  <c r="AI221" i="1" s="1"/>
  <c r="O222" i="1"/>
  <c r="AI222" i="1" s="1"/>
  <c r="O223" i="1"/>
  <c r="AI223" i="1" s="1"/>
  <c r="O224" i="1"/>
  <c r="AI224" i="1" s="1"/>
  <c r="O225" i="1"/>
  <c r="AI225" i="1" s="1"/>
  <c r="O226" i="1"/>
  <c r="AI226" i="1" s="1"/>
  <c r="O227" i="1"/>
  <c r="AI227" i="1" s="1"/>
  <c r="O228" i="1"/>
  <c r="AI228" i="1" s="1"/>
  <c r="O229" i="1"/>
  <c r="AI229" i="1" s="1"/>
  <c r="O230" i="1"/>
  <c r="AI230" i="1" s="1"/>
  <c r="O231" i="1"/>
  <c r="AI231" i="1" s="1"/>
  <c r="O232" i="1"/>
  <c r="AI232" i="1" s="1"/>
  <c r="O233" i="1"/>
  <c r="AI233" i="1" s="1"/>
  <c r="O234" i="1"/>
  <c r="AI234" i="1" s="1"/>
  <c r="O235" i="1"/>
  <c r="AI235" i="1" s="1"/>
  <c r="O236" i="1"/>
  <c r="AI236" i="1" s="1"/>
  <c r="O237" i="1"/>
  <c r="AI237" i="1" s="1"/>
  <c r="O238" i="1"/>
  <c r="AI238" i="1" s="1"/>
  <c r="O239" i="1"/>
  <c r="AI239" i="1" s="1"/>
  <c r="O240" i="1"/>
  <c r="AI240" i="1" s="1"/>
  <c r="O241" i="1"/>
  <c r="AI241" i="1" s="1"/>
  <c r="O242" i="1"/>
  <c r="AI242" i="1" s="1"/>
  <c r="O243" i="1"/>
  <c r="AI243" i="1" s="1"/>
  <c r="O244" i="1"/>
  <c r="AI244" i="1" s="1"/>
  <c r="O245" i="1"/>
  <c r="AI245" i="1" s="1"/>
  <c r="O246" i="1"/>
  <c r="AI246" i="1" s="1"/>
  <c r="O247" i="1"/>
  <c r="AI247" i="1" s="1"/>
  <c r="O248" i="1"/>
  <c r="AI248" i="1" s="1"/>
  <c r="O249" i="1"/>
  <c r="AI249" i="1" s="1"/>
  <c r="O250" i="1"/>
  <c r="AI250" i="1" s="1"/>
  <c r="O251" i="1"/>
  <c r="AI251" i="1" s="1"/>
  <c r="O252" i="1"/>
  <c r="AI252" i="1" s="1"/>
  <c r="O253" i="1"/>
  <c r="AI253" i="1" s="1"/>
  <c r="O254" i="1"/>
  <c r="AI254" i="1" s="1"/>
  <c r="O255" i="1"/>
  <c r="AI255" i="1" s="1"/>
  <c r="O256" i="1"/>
  <c r="AI256" i="1" s="1"/>
  <c r="O257" i="1"/>
  <c r="AI257" i="1" s="1"/>
  <c r="O258" i="1"/>
  <c r="AI258" i="1" s="1"/>
  <c r="O259" i="1"/>
  <c r="AI259" i="1" s="1"/>
  <c r="O260" i="1"/>
  <c r="AI260" i="1" s="1"/>
  <c r="O261" i="1"/>
  <c r="AI261" i="1" s="1"/>
  <c r="O262" i="1"/>
  <c r="AI262" i="1" s="1"/>
  <c r="O263" i="1"/>
  <c r="AI263" i="1" s="1"/>
  <c r="O264" i="1"/>
  <c r="AI264" i="1" s="1"/>
  <c r="O265" i="1"/>
  <c r="AI265" i="1" s="1"/>
  <c r="O266" i="1"/>
  <c r="AI266" i="1" s="1"/>
  <c r="O267" i="1"/>
  <c r="AI267" i="1" s="1"/>
  <c r="O268" i="1"/>
  <c r="AI268" i="1" s="1"/>
  <c r="O269" i="1"/>
  <c r="AI269" i="1" s="1"/>
  <c r="O270" i="1"/>
  <c r="AI270" i="1" s="1"/>
  <c r="O271" i="1"/>
  <c r="AI271" i="1" s="1"/>
  <c r="O272" i="1"/>
  <c r="AI272" i="1" s="1"/>
  <c r="O273" i="1"/>
  <c r="AI273" i="1" s="1"/>
  <c r="O274" i="1"/>
  <c r="AI274" i="1" s="1"/>
  <c r="O275" i="1"/>
  <c r="AI275" i="1" s="1"/>
  <c r="O276" i="1"/>
  <c r="AI276" i="1" s="1"/>
  <c r="O277" i="1"/>
  <c r="AI277" i="1" s="1"/>
  <c r="O278" i="1"/>
  <c r="AI278" i="1" s="1"/>
  <c r="O279" i="1"/>
  <c r="AI279" i="1" s="1"/>
  <c r="O280" i="1"/>
  <c r="AI280" i="1" s="1"/>
  <c r="O281" i="1"/>
  <c r="AI281" i="1" s="1"/>
  <c r="O282" i="1"/>
  <c r="AI282" i="1" s="1"/>
  <c r="O283" i="1"/>
  <c r="AI283" i="1" s="1"/>
  <c r="O284" i="1"/>
  <c r="AI284" i="1" s="1"/>
  <c r="O285" i="1"/>
  <c r="AI285" i="1" s="1"/>
  <c r="O286" i="1"/>
  <c r="AI286" i="1" s="1"/>
  <c r="O287" i="1"/>
  <c r="AI287" i="1" s="1"/>
  <c r="O288" i="1"/>
  <c r="AI288" i="1" s="1"/>
  <c r="O289" i="1"/>
  <c r="AI289" i="1" s="1"/>
  <c r="O290" i="1"/>
  <c r="AI290" i="1" s="1"/>
  <c r="O291" i="1"/>
  <c r="AI291" i="1" s="1"/>
  <c r="O292" i="1"/>
  <c r="AI292" i="1" s="1"/>
  <c r="O293" i="1"/>
  <c r="AI293" i="1" s="1"/>
  <c r="O294" i="1"/>
  <c r="AI294" i="1" s="1"/>
  <c r="O295" i="1"/>
  <c r="AI295" i="1" s="1"/>
  <c r="O296" i="1"/>
  <c r="AI296" i="1" s="1"/>
  <c r="O297" i="1"/>
  <c r="AI297" i="1" s="1"/>
  <c r="O298" i="1"/>
  <c r="AI298" i="1" s="1"/>
  <c r="O299" i="1"/>
  <c r="AI299" i="1" s="1"/>
  <c r="O300" i="1"/>
  <c r="AI300" i="1" s="1"/>
  <c r="O301" i="1"/>
  <c r="AI301" i="1" s="1"/>
  <c r="O302" i="1"/>
  <c r="AI302" i="1" s="1"/>
  <c r="O303" i="1"/>
  <c r="AI303" i="1" s="1"/>
  <c r="O304" i="1"/>
  <c r="AI304" i="1" s="1"/>
  <c r="O305" i="1"/>
  <c r="AI305" i="1" s="1"/>
  <c r="O306" i="1"/>
  <c r="AI306" i="1" s="1"/>
  <c r="O307" i="1"/>
  <c r="AI307" i="1" s="1"/>
  <c r="O308" i="1"/>
  <c r="AI308" i="1" s="1"/>
  <c r="O309" i="1"/>
  <c r="AI309" i="1" s="1"/>
  <c r="O310" i="1"/>
  <c r="AI310" i="1" s="1"/>
  <c r="O311" i="1"/>
  <c r="AI311" i="1" s="1"/>
  <c r="O312" i="1"/>
  <c r="AI312" i="1" s="1"/>
  <c r="O313" i="1"/>
  <c r="AI313" i="1" s="1"/>
  <c r="O314" i="1"/>
  <c r="AI314" i="1" s="1"/>
  <c r="O315" i="1"/>
  <c r="AI315" i="1" s="1"/>
  <c r="O316" i="1"/>
  <c r="AI316" i="1" s="1"/>
  <c r="O317" i="1"/>
  <c r="AI317" i="1" s="1"/>
  <c r="O318" i="1"/>
  <c r="AI318" i="1" s="1"/>
  <c r="O319" i="1"/>
  <c r="AI319" i="1" s="1"/>
  <c r="O320" i="1"/>
  <c r="AI320" i="1" s="1"/>
  <c r="O321" i="1"/>
  <c r="AI321" i="1" s="1"/>
  <c r="O322" i="1"/>
  <c r="AI322" i="1" s="1"/>
  <c r="O323" i="1"/>
  <c r="AI323" i="1" s="1"/>
  <c r="O324" i="1"/>
  <c r="AI324" i="1" s="1"/>
  <c r="O325" i="1"/>
  <c r="AI325" i="1" s="1"/>
  <c r="O326" i="1"/>
  <c r="AI326" i="1" s="1"/>
  <c r="O327" i="1"/>
  <c r="AI327" i="1" s="1"/>
  <c r="O328" i="1"/>
  <c r="AI328" i="1" s="1"/>
  <c r="O329" i="1"/>
  <c r="AI329" i="1" s="1"/>
  <c r="O330" i="1"/>
  <c r="AI330" i="1" s="1"/>
  <c r="O331" i="1"/>
  <c r="AI331" i="1" s="1"/>
  <c r="O332" i="1"/>
  <c r="AI332" i="1" s="1"/>
  <c r="O333" i="1"/>
  <c r="AI333" i="1" s="1"/>
  <c r="O334" i="1"/>
  <c r="AI334" i="1" s="1"/>
  <c r="O335" i="1"/>
  <c r="AI335" i="1" s="1"/>
  <c r="O336" i="1"/>
  <c r="AI336" i="1" s="1"/>
  <c r="O337" i="1"/>
  <c r="AI337" i="1" s="1"/>
  <c r="O338" i="1"/>
  <c r="AI338" i="1" s="1"/>
  <c r="O339" i="1"/>
  <c r="AI339" i="1" s="1"/>
  <c r="O340" i="1"/>
  <c r="AI340" i="1" s="1"/>
  <c r="O341" i="1"/>
  <c r="AI341" i="1" s="1"/>
  <c r="O342" i="1"/>
  <c r="AI342" i="1" s="1"/>
  <c r="O343" i="1"/>
  <c r="AI343" i="1" s="1"/>
  <c r="O344" i="1"/>
  <c r="AI344" i="1" s="1"/>
  <c r="O345" i="1"/>
  <c r="AI345" i="1" s="1"/>
  <c r="O346" i="1"/>
  <c r="AI346" i="1" s="1"/>
  <c r="O347" i="1"/>
  <c r="AI347" i="1" s="1"/>
  <c r="O348" i="1"/>
  <c r="AI348" i="1" s="1"/>
  <c r="O349" i="1"/>
  <c r="AI349" i="1" s="1"/>
  <c r="O350" i="1"/>
  <c r="AI350" i="1" s="1"/>
  <c r="O351" i="1"/>
  <c r="AI351" i="1" s="1"/>
  <c r="O352" i="1"/>
  <c r="AI352" i="1" s="1"/>
  <c r="O353" i="1"/>
  <c r="AI353" i="1" s="1"/>
  <c r="O354" i="1"/>
  <c r="AI354" i="1" s="1"/>
  <c r="O355" i="1"/>
  <c r="AI355" i="1" s="1"/>
  <c r="O356" i="1"/>
  <c r="AI356" i="1" s="1"/>
  <c r="O357" i="1"/>
  <c r="AI357" i="1" s="1"/>
  <c r="O358" i="1"/>
  <c r="AI358" i="1" s="1"/>
  <c r="O359" i="1"/>
  <c r="AI359" i="1" s="1"/>
  <c r="O360" i="1"/>
  <c r="AI360" i="1" s="1"/>
  <c r="O361" i="1"/>
  <c r="AI361" i="1" s="1"/>
  <c r="O362" i="1"/>
  <c r="AI362" i="1" s="1"/>
  <c r="O363" i="1"/>
  <c r="AI363" i="1" s="1"/>
  <c r="O364" i="1"/>
  <c r="AI364" i="1" s="1"/>
  <c r="O365" i="1"/>
  <c r="AI365" i="1" s="1"/>
  <c r="O366" i="1"/>
  <c r="AI366" i="1" s="1"/>
  <c r="O367" i="1"/>
  <c r="AI367" i="1" s="1"/>
  <c r="O368" i="1"/>
  <c r="AI368" i="1" s="1"/>
  <c r="O369" i="1"/>
  <c r="AI369" i="1" s="1"/>
  <c r="O370" i="1"/>
  <c r="AI370" i="1" s="1"/>
  <c r="O371" i="1"/>
  <c r="AI371" i="1" s="1"/>
  <c r="O372" i="1"/>
  <c r="AI372" i="1" s="1"/>
  <c r="O373" i="1"/>
  <c r="AI373" i="1" s="1"/>
  <c r="O374" i="1"/>
  <c r="AI374" i="1" s="1"/>
  <c r="O375" i="1"/>
  <c r="AI375" i="1" s="1"/>
  <c r="O376" i="1"/>
  <c r="AI376" i="1" s="1"/>
  <c r="O377" i="1"/>
  <c r="AI377" i="1" s="1"/>
  <c r="O378" i="1"/>
  <c r="AI378" i="1" s="1"/>
  <c r="O379" i="1"/>
  <c r="AI379" i="1" s="1"/>
  <c r="O380" i="1"/>
  <c r="AI380" i="1" s="1"/>
  <c r="O381" i="1"/>
  <c r="AI381" i="1" s="1"/>
  <c r="O382" i="1"/>
  <c r="AI382" i="1" s="1"/>
  <c r="O383" i="1"/>
  <c r="AI383" i="1" s="1"/>
  <c r="O384" i="1"/>
  <c r="AI384" i="1" s="1"/>
  <c r="O385" i="1"/>
  <c r="AI385" i="1" s="1"/>
  <c r="O386" i="1"/>
  <c r="AI386" i="1" s="1"/>
  <c r="O387" i="1"/>
  <c r="AI387" i="1" s="1"/>
  <c r="O388" i="1"/>
  <c r="AI388" i="1" s="1"/>
  <c r="O389" i="1"/>
  <c r="AI389" i="1" s="1"/>
  <c r="O390" i="1"/>
  <c r="AI390" i="1" s="1"/>
  <c r="O391" i="1"/>
  <c r="AI391" i="1" s="1"/>
  <c r="O392" i="1"/>
  <c r="AI392" i="1" s="1"/>
  <c r="O393" i="1"/>
  <c r="AI393" i="1" s="1"/>
  <c r="O394" i="1"/>
  <c r="AI394" i="1" s="1"/>
  <c r="O395" i="1"/>
  <c r="AI395" i="1" s="1"/>
  <c r="O396" i="1"/>
  <c r="AI396" i="1" s="1"/>
  <c r="O397" i="1"/>
  <c r="AI397" i="1" s="1"/>
  <c r="O398" i="1"/>
  <c r="AI398" i="1" s="1"/>
  <c r="O399" i="1"/>
  <c r="AI399" i="1" s="1"/>
  <c r="O400" i="1"/>
  <c r="AI400" i="1" s="1"/>
  <c r="O401" i="1"/>
  <c r="AI401" i="1" s="1"/>
  <c r="O402" i="1"/>
  <c r="AI402" i="1" s="1"/>
  <c r="O403" i="1"/>
  <c r="AI403" i="1" s="1"/>
  <c r="O404" i="1"/>
  <c r="AI404" i="1" s="1"/>
  <c r="O405" i="1"/>
  <c r="AI405" i="1" s="1"/>
  <c r="O406" i="1"/>
  <c r="AI406" i="1" s="1"/>
  <c r="O407" i="1"/>
  <c r="AI407" i="1" s="1"/>
  <c r="O408" i="1"/>
  <c r="AI408" i="1" s="1"/>
  <c r="O409" i="1"/>
  <c r="AI409" i="1" s="1"/>
  <c r="O410" i="1"/>
  <c r="AI410" i="1" s="1"/>
  <c r="O411" i="1"/>
  <c r="AI411" i="1" s="1"/>
  <c r="O412" i="1"/>
  <c r="AI412" i="1" s="1"/>
  <c r="O413" i="1"/>
  <c r="AI413" i="1" s="1"/>
  <c r="O414" i="1"/>
  <c r="AI414" i="1" s="1"/>
  <c r="O415" i="1"/>
  <c r="AI415" i="1" s="1"/>
  <c r="O416" i="1"/>
  <c r="AI416" i="1" s="1"/>
  <c r="O417" i="1"/>
  <c r="AI417" i="1" s="1"/>
  <c r="O418" i="1"/>
  <c r="AI418" i="1" s="1"/>
  <c r="O419" i="1"/>
  <c r="AI419" i="1" s="1"/>
  <c r="O420" i="1"/>
  <c r="AI420" i="1" s="1"/>
  <c r="O421" i="1"/>
  <c r="AI421" i="1" s="1"/>
  <c r="O422" i="1"/>
  <c r="AI422" i="1" s="1"/>
  <c r="O423" i="1"/>
  <c r="AI423" i="1" s="1"/>
  <c r="O424" i="1"/>
  <c r="AI424" i="1" s="1"/>
  <c r="O425" i="1"/>
  <c r="AI425" i="1" s="1"/>
  <c r="O426" i="1"/>
  <c r="AI426" i="1" s="1"/>
  <c r="O427" i="1"/>
  <c r="AI427" i="1" s="1"/>
  <c r="O428" i="1"/>
  <c r="AI428" i="1" s="1"/>
  <c r="O429" i="1"/>
  <c r="AI429" i="1" s="1"/>
  <c r="O430" i="1"/>
  <c r="AI430" i="1" s="1"/>
  <c r="O431" i="1"/>
  <c r="AI431" i="1" s="1"/>
  <c r="O432" i="1"/>
  <c r="AI432" i="1" s="1"/>
  <c r="O433" i="1"/>
  <c r="AI433" i="1" s="1"/>
  <c r="O434" i="1"/>
  <c r="AI434" i="1" s="1"/>
  <c r="O435" i="1"/>
  <c r="AI435" i="1" s="1"/>
  <c r="O436" i="1"/>
  <c r="AI436" i="1" s="1"/>
  <c r="O437" i="1"/>
  <c r="AI437" i="1" s="1"/>
  <c r="O438" i="1"/>
  <c r="AI438" i="1" s="1"/>
  <c r="O439" i="1"/>
  <c r="AI439" i="1" s="1"/>
  <c r="O440" i="1"/>
  <c r="AI440" i="1" s="1"/>
  <c r="O441" i="1"/>
  <c r="AI441" i="1" s="1"/>
  <c r="O442" i="1"/>
  <c r="AI442" i="1" s="1"/>
  <c r="O443" i="1"/>
  <c r="AI443" i="1" s="1"/>
  <c r="O444" i="1"/>
  <c r="AI444" i="1" s="1"/>
  <c r="O445" i="1"/>
  <c r="AI445" i="1" s="1"/>
  <c r="O446" i="1"/>
  <c r="AI446" i="1" s="1"/>
  <c r="O447" i="1"/>
  <c r="AI447" i="1" s="1"/>
  <c r="O448" i="1"/>
  <c r="AI448" i="1" s="1"/>
  <c r="O449" i="1"/>
  <c r="AI449" i="1" s="1"/>
  <c r="O450" i="1"/>
  <c r="AI450" i="1" s="1"/>
  <c r="O451" i="1"/>
  <c r="AI451" i="1" s="1"/>
  <c r="O452" i="1"/>
  <c r="AI452" i="1" s="1"/>
  <c r="O453" i="1"/>
  <c r="AI453" i="1" s="1"/>
  <c r="O454" i="1"/>
  <c r="AI454" i="1" s="1"/>
  <c r="O455" i="1"/>
  <c r="AI455" i="1" s="1"/>
  <c r="O456" i="1"/>
  <c r="AI456" i="1" s="1"/>
  <c r="O457" i="1"/>
  <c r="AI457" i="1" s="1"/>
  <c r="O458" i="1"/>
  <c r="AI458" i="1" s="1"/>
  <c r="O459" i="1"/>
  <c r="AI459" i="1" s="1"/>
  <c r="O460" i="1"/>
  <c r="AI460" i="1" s="1"/>
  <c r="O461" i="1"/>
  <c r="AI461" i="1" s="1"/>
  <c r="O462" i="1"/>
  <c r="AI462" i="1" s="1"/>
  <c r="O463" i="1"/>
  <c r="AI463" i="1" s="1"/>
  <c r="O464" i="1"/>
  <c r="AI464" i="1" s="1"/>
  <c r="O465" i="1"/>
  <c r="AI465" i="1" s="1"/>
  <c r="O466" i="1"/>
  <c r="AI466" i="1" s="1"/>
  <c r="O467" i="1"/>
  <c r="AI467" i="1" s="1"/>
  <c r="O468" i="1"/>
  <c r="AI468" i="1" s="1"/>
  <c r="O469" i="1"/>
  <c r="AI469" i="1" s="1"/>
  <c r="O470" i="1"/>
  <c r="AI470" i="1" s="1"/>
  <c r="O471" i="1"/>
  <c r="AI471" i="1" s="1"/>
  <c r="O472" i="1"/>
  <c r="AI472" i="1" s="1"/>
  <c r="O473" i="1"/>
  <c r="AI473" i="1" s="1"/>
  <c r="O474" i="1"/>
  <c r="AI474" i="1" s="1"/>
  <c r="O475" i="1"/>
  <c r="AI475" i="1" s="1"/>
  <c r="O476" i="1"/>
  <c r="AI476" i="1" s="1"/>
  <c r="O477" i="1"/>
  <c r="AI477" i="1" s="1"/>
  <c r="O478" i="1"/>
  <c r="AI478" i="1" s="1"/>
  <c r="O479" i="1"/>
  <c r="AI479" i="1" s="1"/>
  <c r="O480" i="1"/>
  <c r="AI480" i="1" s="1"/>
  <c r="O481" i="1"/>
  <c r="AI481" i="1" s="1"/>
  <c r="O482" i="1"/>
  <c r="AI482" i="1" s="1"/>
  <c r="O483" i="1"/>
  <c r="AI483" i="1" s="1"/>
  <c r="O484" i="1"/>
  <c r="AI484" i="1" s="1"/>
  <c r="O485" i="1"/>
  <c r="AI485" i="1" s="1"/>
  <c r="O486" i="1"/>
  <c r="AI486" i="1" s="1"/>
  <c r="O487" i="1"/>
  <c r="AI487" i="1" s="1"/>
  <c r="O488" i="1"/>
  <c r="AI488" i="1" s="1"/>
  <c r="O489" i="1"/>
  <c r="AI489" i="1" s="1"/>
  <c r="O490" i="1"/>
  <c r="AI490" i="1" s="1"/>
  <c r="O491" i="1"/>
  <c r="AI491" i="1" s="1"/>
  <c r="O492" i="1"/>
  <c r="AI492" i="1" s="1"/>
  <c r="O493" i="1"/>
  <c r="AI493" i="1" s="1"/>
  <c r="O494" i="1"/>
  <c r="AI494" i="1" s="1"/>
  <c r="O495" i="1"/>
  <c r="AI495" i="1" s="1"/>
  <c r="O496" i="1"/>
  <c r="AI496" i="1" s="1"/>
  <c r="O497" i="1"/>
  <c r="AI497" i="1" s="1"/>
  <c r="O498" i="1"/>
  <c r="AI498" i="1" s="1"/>
  <c r="O499" i="1"/>
  <c r="AI499" i="1" s="1"/>
  <c r="O500" i="1"/>
  <c r="AI500" i="1" s="1"/>
  <c r="O501" i="1"/>
  <c r="AI501" i="1" s="1"/>
  <c r="O502" i="1"/>
  <c r="AI502" i="1" s="1"/>
  <c r="O503" i="1"/>
  <c r="AI503" i="1" s="1"/>
  <c r="O504" i="1"/>
  <c r="AI504" i="1" s="1"/>
  <c r="O505" i="1"/>
  <c r="AI505" i="1" s="1"/>
  <c r="O506" i="1"/>
  <c r="AI506" i="1" s="1"/>
  <c r="O507" i="1"/>
  <c r="AI507" i="1" s="1"/>
  <c r="O508" i="1"/>
  <c r="AI508" i="1" s="1"/>
  <c r="O509" i="1"/>
  <c r="AI509" i="1" s="1"/>
  <c r="O510" i="1"/>
  <c r="AI510" i="1" s="1"/>
  <c r="O511" i="1"/>
  <c r="AI511" i="1" s="1"/>
  <c r="O512" i="1"/>
  <c r="AI512" i="1" s="1"/>
  <c r="O513" i="1"/>
  <c r="AI513" i="1" s="1"/>
  <c r="O514" i="1"/>
  <c r="AI514" i="1" s="1"/>
  <c r="O515" i="1"/>
  <c r="AI515" i="1" s="1"/>
  <c r="O516" i="1"/>
  <c r="AI516" i="1" s="1"/>
  <c r="O517" i="1"/>
  <c r="AI517" i="1" s="1"/>
  <c r="O518" i="1"/>
  <c r="AI518" i="1" s="1"/>
  <c r="O519" i="1"/>
  <c r="AI519" i="1" s="1"/>
  <c r="O520" i="1"/>
  <c r="AI520" i="1" s="1"/>
  <c r="O521" i="1"/>
  <c r="AI521" i="1" s="1"/>
  <c r="O522" i="1"/>
  <c r="AI522" i="1" s="1"/>
  <c r="O523" i="1"/>
  <c r="AI523" i="1" s="1"/>
  <c r="O524" i="1"/>
  <c r="AI524" i="1" s="1"/>
  <c r="O525" i="1"/>
  <c r="AI525" i="1" s="1"/>
  <c r="O526" i="1"/>
  <c r="AI526" i="1" s="1"/>
  <c r="O527" i="1"/>
  <c r="AI527" i="1" s="1"/>
  <c r="O528" i="1"/>
  <c r="AI528" i="1" s="1"/>
  <c r="O529" i="1"/>
  <c r="AI529" i="1" s="1"/>
  <c r="O530" i="1"/>
  <c r="AI530" i="1" s="1"/>
  <c r="O531" i="1"/>
  <c r="AI531" i="1" s="1"/>
  <c r="O532" i="1"/>
  <c r="AI532" i="1" s="1"/>
  <c r="O533" i="1"/>
  <c r="AI533" i="1" s="1"/>
  <c r="O534" i="1"/>
  <c r="AI534" i="1" s="1"/>
  <c r="O535" i="1"/>
  <c r="AI535" i="1" s="1"/>
  <c r="O536" i="1"/>
  <c r="AI536" i="1" s="1"/>
  <c r="O537" i="1"/>
  <c r="AI537" i="1" s="1"/>
  <c r="O538" i="1"/>
  <c r="AI538" i="1" s="1"/>
  <c r="O539" i="1"/>
  <c r="AI539" i="1" s="1"/>
  <c r="O540" i="1"/>
  <c r="AI540" i="1" s="1"/>
  <c r="O541" i="1"/>
  <c r="AI541" i="1" s="1"/>
  <c r="O542" i="1"/>
  <c r="AI542" i="1" s="1"/>
  <c r="O543" i="1"/>
  <c r="AI543" i="1" s="1"/>
  <c r="O544" i="1"/>
  <c r="AI544" i="1" s="1"/>
  <c r="O545" i="1"/>
  <c r="AI545" i="1" s="1"/>
  <c r="O546" i="1"/>
  <c r="AI546" i="1" s="1"/>
  <c r="O547" i="1"/>
  <c r="AI547" i="1" s="1"/>
  <c r="O548" i="1"/>
  <c r="AI548" i="1" s="1"/>
  <c r="O549" i="1"/>
  <c r="AI549" i="1" s="1"/>
  <c r="O550" i="1"/>
  <c r="AI550" i="1" s="1"/>
  <c r="O551" i="1"/>
  <c r="AI551" i="1" s="1"/>
  <c r="O552" i="1"/>
  <c r="AI552" i="1" s="1"/>
  <c r="O553" i="1"/>
  <c r="AI553" i="1" s="1"/>
  <c r="O554" i="1"/>
  <c r="AI554" i="1" s="1"/>
  <c r="O555" i="1"/>
  <c r="AI555" i="1" s="1"/>
  <c r="O556" i="1"/>
  <c r="AI556" i="1" s="1"/>
  <c r="O557" i="1"/>
  <c r="AI557" i="1" s="1"/>
  <c r="O558" i="1"/>
  <c r="AI558" i="1" s="1"/>
  <c r="O559" i="1"/>
  <c r="AI559" i="1" s="1"/>
  <c r="O560" i="1"/>
  <c r="AI560" i="1" s="1"/>
  <c r="O561" i="1"/>
  <c r="AI561" i="1" s="1"/>
  <c r="O562" i="1"/>
  <c r="AI562" i="1" s="1"/>
  <c r="O563" i="1"/>
  <c r="AI563" i="1" s="1"/>
  <c r="O564" i="1"/>
  <c r="AI564" i="1" s="1"/>
  <c r="O565" i="1"/>
  <c r="AI565" i="1" s="1"/>
  <c r="O566" i="1"/>
  <c r="AI566" i="1" s="1"/>
  <c r="O567" i="1"/>
  <c r="AI567" i="1" s="1"/>
  <c r="O568" i="1"/>
  <c r="AI568" i="1" s="1"/>
  <c r="O569" i="1"/>
  <c r="AI569" i="1" s="1"/>
  <c r="O570" i="1"/>
  <c r="AI570" i="1" s="1"/>
  <c r="O571" i="1"/>
  <c r="AI571" i="1" s="1"/>
  <c r="O572" i="1"/>
  <c r="AI572" i="1" s="1"/>
  <c r="O573" i="1"/>
  <c r="AI573" i="1" s="1"/>
  <c r="O574" i="1"/>
  <c r="AI574" i="1" s="1"/>
  <c r="O575" i="1"/>
  <c r="AI575" i="1" s="1"/>
  <c r="O576" i="1"/>
  <c r="AI576" i="1" s="1"/>
  <c r="O577" i="1"/>
  <c r="AI577" i="1" s="1"/>
  <c r="O578" i="1"/>
  <c r="AI578" i="1" s="1"/>
  <c r="O579" i="1"/>
  <c r="AI579" i="1" s="1"/>
  <c r="O580" i="1"/>
  <c r="AI580" i="1" s="1"/>
  <c r="O581" i="1"/>
  <c r="AI581" i="1" s="1"/>
  <c r="O582" i="1"/>
  <c r="AI582" i="1" s="1"/>
  <c r="O583" i="1"/>
  <c r="AI583" i="1" s="1"/>
  <c r="O584" i="1"/>
  <c r="AI584" i="1" s="1"/>
  <c r="O585" i="1"/>
  <c r="AI585" i="1" s="1"/>
  <c r="O586" i="1"/>
  <c r="AI586" i="1" s="1"/>
  <c r="O587" i="1"/>
  <c r="AI587" i="1" s="1"/>
  <c r="O588" i="1"/>
  <c r="AI588" i="1" s="1"/>
  <c r="O589" i="1"/>
  <c r="AI589" i="1" s="1"/>
  <c r="O590" i="1"/>
  <c r="AI590" i="1" s="1"/>
  <c r="O591" i="1"/>
  <c r="AI591" i="1" s="1"/>
  <c r="O592" i="1"/>
  <c r="AI592" i="1" s="1"/>
  <c r="O593" i="1"/>
  <c r="AI593" i="1" s="1"/>
  <c r="O594" i="1"/>
  <c r="AI594" i="1" s="1"/>
  <c r="O595" i="1"/>
  <c r="AI595" i="1" s="1"/>
  <c r="O596" i="1"/>
  <c r="AI596" i="1" s="1"/>
  <c r="O597" i="1"/>
  <c r="AI597" i="1" s="1"/>
  <c r="O598" i="1"/>
  <c r="AI598" i="1" s="1"/>
  <c r="O599" i="1"/>
  <c r="AI599" i="1" s="1"/>
  <c r="O600" i="1"/>
  <c r="AI600" i="1" s="1"/>
  <c r="O601" i="1"/>
  <c r="AI601" i="1" s="1"/>
  <c r="O602" i="1"/>
  <c r="AI602" i="1" s="1"/>
  <c r="O603" i="1"/>
  <c r="AI603" i="1" s="1"/>
  <c r="O604" i="1"/>
  <c r="AI604" i="1" s="1"/>
  <c r="O605" i="1"/>
  <c r="AI605" i="1" s="1"/>
  <c r="O606" i="1"/>
  <c r="AI606" i="1" s="1"/>
  <c r="O607" i="1"/>
  <c r="AI607" i="1" s="1"/>
  <c r="O608" i="1"/>
  <c r="AI608" i="1" s="1"/>
  <c r="O609" i="1"/>
  <c r="AI609" i="1" s="1"/>
  <c r="O610" i="1"/>
  <c r="AI610" i="1" s="1"/>
  <c r="O611" i="1"/>
  <c r="AI611" i="1" s="1"/>
  <c r="O612" i="1"/>
  <c r="AI612" i="1" s="1"/>
  <c r="O613" i="1"/>
  <c r="AI613" i="1" s="1"/>
  <c r="O614" i="1"/>
  <c r="AI614" i="1" s="1"/>
  <c r="O615" i="1"/>
  <c r="AI615" i="1" s="1"/>
  <c r="O616" i="1"/>
  <c r="AI616" i="1" s="1"/>
  <c r="O617" i="1"/>
  <c r="AI617" i="1" s="1"/>
  <c r="O618" i="1"/>
  <c r="AI618" i="1" s="1"/>
  <c r="O619" i="1"/>
  <c r="AI619" i="1" s="1"/>
  <c r="O620" i="1"/>
  <c r="AI620" i="1" s="1"/>
  <c r="O621" i="1"/>
  <c r="AI621" i="1" s="1"/>
  <c r="O622" i="1"/>
  <c r="AI622" i="1" s="1"/>
  <c r="O623" i="1"/>
  <c r="AI623" i="1" s="1"/>
  <c r="O624" i="1"/>
  <c r="AI624" i="1" s="1"/>
  <c r="O625" i="1"/>
  <c r="AI625" i="1" s="1"/>
  <c r="O626" i="1"/>
  <c r="AI626" i="1" s="1"/>
  <c r="O627" i="1"/>
  <c r="AI627" i="1" s="1"/>
  <c r="O628" i="1"/>
  <c r="AI628" i="1" s="1"/>
  <c r="O629" i="1"/>
  <c r="AI629" i="1" s="1"/>
  <c r="O630" i="1"/>
  <c r="AI630" i="1" s="1"/>
  <c r="O631" i="1"/>
  <c r="AI631" i="1" s="1"/>
  <c r="O632" i="1"/>
  <c r="AI632" i="1" s="1"/>
  <c r="O633" i="1"/>
  <c r="AI633" i="1" s="1"/>
  <c r="O634" i="1"/>
  <c r="AI634" i="1" s="1"/>
  <c r="O635" i="1"/>
  <c r="AI635" i="1" s="1"/>
  <c r="O636" i="1"/>
  <c r="AI636" i="1" s="1"/>
  <c r="O637" i="1"/>
  <c r="AI637" i="1" s="1"/>
  <c r="O638" i="1"/>
  <c r="AI638" i="1" s="1"/>
  <c r="O639" i="1"/>
  <c r="AI639" i="1" s="1"/>
  <c r="O640" i="1"/>
  <c r="AI640" i="1" s="1"/>
  <c r="O641" i="1"/>
  <c r="AI641" i="1" s="1"/>
  <c r="O642" i="1"/>
  <c r="AI642" i="1" s="1"/>
  <c r="O643" i="1"/>
  <c r="AI643" i="1" s="1"/>
  <c r="O644" i="1"/>
  <c r="AI644" i="1" s="1"/>
  <c r="O645" i="1"/>
  <c r="AI645" i="1" s="1"/>
  <c r="O646" i="1"/>
  <c r="AI646" i="1" s="1"/>
  <c r="O647" i="1"/>
  <c r="AI647" i="1" s="1"/>
  <c r="O648" i="1"/>
  <c r="AI648" i="1" s="1"/>
  <c r="O649" i="1"/>
  <c r="AI649" i="1" s="1"/>
  <c r="O650" i="1"/>
  <c r="AI650" i="1" s="1"/>
  <c r="O651" i="1"/>
  <c r="AI651" i="1" s="1"/>
  <c r="O652" i="1"/>
  <c r="AI652" i="1" s="1"/>
  <c r="O653" i="1"/>
  <c r="AI653" i="1" s="1"/>
  <c r="O654" i="1"/>
  <c r="AI654" i="1" s="1"/>
  <c r="O655" i="1"/>
  <c r="AI655" i="1" s="1"/>
  <c r="O656" i="1"/>
  <c r="AI656" i="1" s="1"/>
  <c r="O657" i="1"/>
  <c r="AI657" i="1" s="1"/>
  <c r="O658" i="1"/>
  <c r="AI658" i="1" s="1"/>
  <c r="O659" i="1"/>
  <c r="AI659" i="1" s="1"/>
  <c r="O660" i="1"/>
  <c r="AI660" i="1" s="1"/>
  <c r="O661" i="1"/>
  <c r="AI661" i="1" s="1"/>
  <c r="O662" i="1"/>
  <c r="AI662" i="1" s="1"/>
  <c r="O663" i="1"/>
  <c r="AI663" i="1" s="1"/>
  <c r="O664" i="1"/>
  <c r="AI664" i="1" s="1"/>
  <c r="O665" i="1"/>
  <c r="AI665" i="1" s="1"/>
  <c r="O666" i="1"/>
  <c r="AI666" i="1" s="1"/>
  <c r="O667" i="1"/>
  <c r="AI667" i="1" s="1"/>
  <c r="O668" i="1"/>
  <c r="AI668" i="1" s="1"/>
  <c r="O669" i="1"/>
  <c r="AI669" i="1" s="1"/>
  <c r="O670" i="1"/>
  <c r="AI670" i="1" s="1"/>
  <c r="O671" i="1"/>
  <c r="AI671" i="1" s="1"/>
  <c r="O672" i="1"/>
  <c r="AI672" i="1" s="1"/>
  <c r="O673" i="1"/>
  <c r="AI673" i="1" s="1"/>
  <c r="O674" i="1"/>
  <c r="AI674" i="1" s="1"/>
  <c r="O675" i="1"/>
  <c r="AI675" i="1" s="1"/>
  <c r="O676" i="1"/>
  <c r="AI676" i="1" s="1"/>
  <c r="O677" i="1"/>
  <c r="AI677" i="1" s="1"/>
  <c r="O678" i="1"/>
  <c r="AI678" i="1" s="1"/>
  <c r="O679" i="1"/>
  <c r="AI679" i="1" s="1"/>
  <c r="O680" i="1"/>
  <c r="AI680" i="1" s="1"/>
  <c r="O681" i="1"/>
  <c r="AI681" i="1" s="1"/>
  <c r="O682" i="1"/>
  <c r="AI682" i="1" s="1"/>
  <c r="O683" i="1"/>
  <c r="AI683" i="1" s="1"/>
  <c r="O684" i="1"/>
  <c r="AI684" i="1" s="1"/>
  <c r="O685" i="1"/>
  <c r="AI685" i="1" s="1"/>
  <c r="O686" i="1"/>
  <c r="AI686" i="1" s="1"/>
  <c r="O687" i="1"/>
  <c r="AI687" i="1" s="1"/>
  <c r="O688" i="1"/>
  <c r="AI688" i="1" s="1"/>
  <c r="O689" i="1"/>
  <c r="AI689" i="1" s="1"/>
  <c r="O690" i="1"/>
  <c r="AI690" i="1" s="1"/>
  <c r="O691" i="1"/>
  <c r="AI691" i="1" s="1"/>
  <c r="O692" i="1"/>
  <c r="AI692" i="1" s="1"/>
  <c r="O693" i="1"/>
  <c r="AI693" i="1" s="1"/>
  <c r="O694" i="1"/>
  <c r="AI694" i="1" s="1"/>
  <c r="O695" i="1"/>
  <c r="AI695" i="1" s="1"/>
  <c r="O696" i="1"/>
  <c r="AI696" i="1" s="1"/>
  <c r="O697" i="1"/>
  <c r="AI697" i="1" s="1"/>
  <c r="O698" i="1"/>
  <c r="AI698" i="1" s="1"/>
  <c r="O699" i="1"/>
  <c r="AI699" i="1" s="1"/>
  <c r="O700" i="1"/>
  <c r="AI700" i="1" s="1"/>
  <c r="O701" i="1"/>
  <c r="AI701" i="1" s="1"/>
  <c r="O702" i="1"/>
  <c r="AI702" i="1" s="1"/>
  <c r="O703" i="1"/>
  <c r="AI703" i="1" s="1"/>
  <c r="O704" i="1"/>
  <c r="AI704" i="1" s="1"/>
  <c r="O705" i="1"/>
  <c r="AI705" i="1" s="1"/>
  <c r="O706" i="1"/>
  <c r="AI706" i="1" s="1"/>
  <c r="O707" i="1"/>
  <c r="AI707" i="1" s="1"/>
  <c r="O708" i="1"/>
  <c r="AI708" i="1" s="1"/>
  <c r="O709" i="1"/>
  <c r="AI709" i="1" s="1"/>
  <c r="O710" i="1"/>
  <c r="AI710" i="1" s="1"/>
  <c r="O711" i="1"/>
  <c r="AI711" i="1" s="1"/>
  <c r="O712" i="1"/>
  <c r="AI712" i="1" s="1"/>
  <c r="O713" i="1"/>
  <c r="AI713" i="1" s="1"/>
  <c r="O714" i="1"/>
  <c r="AI714" i="1" s="1"/>
  <c r="O715" i="1"/>
  <c r="AI715" i="1" s="1"/>
  <c r="O716" i="1"/>
  <c r="AI716" i="1" s="1"/>
  <c r="O717" i="1"/>
  <c r="AI717" i="1" s="1"/>
  <c r="O718" i="1"/>
  <c r="AI718" i="1" s="1"/>
  <c r="O719" i="1"/>
  <c r="AI719" i="1" s="1"/>
  <c r="O720" i="1"/>
  <c r="AI720" i="1" s="1"/>
  <c r="O721" i="1"/>
  <c r="AI721" i="1" s="1"/>
  <c r="O722" i="1"/>
  <c r="AI722" i="1" s="1"/>
  <c r="O723" i="1"/>
  <c r="AI723" i="1" s="1"/>
  <c r="O724" i="1"/>
  <c r="AI724" i="1" s="1"/>
  <c r="O725" i="1"/>
  <c r="AI725" i="1" s="1"/>
  <c r="O726" i="1"/>
  <c r="AI726" i="1" s="1"/>
  <c r="O727" i="1"/>
  <c r="AI727" i="1" s="1"/>
  <c r="O728" i="1"/>
  <c r="AI728" i="1" s="1"/>
  <c r="O729" i="1"/>
  <c r="AI729" i="1" s="1"/>
  <c r="O730" i="1"/>
  <c r="AI730" i="1" s="1"/>
  <c r="O731" i="1"/>
  <c r="AI731" i="1" s="1"/>
  <c r="O732" i="1"/>
  <c r="AI732" i="1" s="1"/>
  <c r="O733" i="1"/>
  <c r="AI733" i="1" s="1"/>
  <c r="O734" i="1"/>
  <c r="AI734" i="1" s="1"/>
  <c r="O735" i="1"/>
  <c r="AI735" i="1" s="1"/>
  <c r="O736" i="1"/>
  <c r="AI736" i="1" s="1"/>
  <c r="O737" i="1"/>
  <c r="AI737" i="1" s="1"/>
  <c r="O738" i="1"/>
  <c r="AI738" i="1" s="1"/>
  <c r="O739" i="1"/>
  <c r="AI739" i="1" s="1"/>
  <c r="O740" i="1"/>
  <c r="AI740" i="1" s="1"/>
  <c r="O741" i="1"/>
  <c r="AI741" i="1" s="1"/>
  <c r="O742" i="1"/>
  <c r="AI742" i="1" s="1"/>
  <c r="O743" i="1"/>
  <c r="AI743" i="1" s="1"/>
  <c r="O744" i="1"/>
  <c r="AI744" i="1" s="1"/>
  <c r="O745" i="1"/>
  <c r="AI745" i="1" s="1"/>
  <c r="O746" i="1"/>
  <c r="AI746" i="1" s="1"/>
  <c r="O747" i="1"/>
  <c r="AI747" i="1" s="1"/>
  <c r="O748" i="1"/>
  <c r="AI748" i="1" s="1"/>
  <c r="O749" i="1"/>
  <c r="AI749" i="1" s="1"/>
  <c r="O750" i="1"/>
  <c r="AI750" i="1" s="1"/>
  <c r="O751" i="1"/>
  <c r="AI751" i="1" s="1"/>
  <c r="O752" i="1"/>
  <c r="AI752" i="1" s="1"/>
  <c r="O753" i="1"/>
  <c r="AI753" i="1" s="1"/>
  <c r="O754" i="1"/>
  <c r="AI754" i="1" s="1"/>
  <c r="O755" i="1"/>
  <c r="AI755" i="1" s="1"/>
  <c r="O756" i="1"/>
  <c r="AI756" i="1" s="1"/>
  <c r="O757" i="1"/>
  <c r="AI757" i="1" s="1"/>
  <c r="O758" i="1"/>
  <c r="AI758" i="1" s="1"/>
  <c r="O759" i="1"/>
  <c r="AI759" i="1" s="1"/>
  <c r="O760" i="1"/>
  <c r="AI760" i="1" s="1"/>
  <c r="O761" i="1"/>
  <c r="AI761" i="1" s="1"/>
  <c r="O762" i="1"/>
  <c r="AI762" i="1" s="1"/>
  <c r="O763" i="1"/>
  <c r="AI763" i="1" s="1"/>
  <c r="O764" i="1"/>
  <c r="AI764" i="1" s="1"/>
  <c r="O765" i="1"/>
  <c r="AI765" i="1" s="1"/>
  <c r="O766" i="1"/>
  <c r="AI766" i="1" s="1"/>
  <c r="O767" i="1"/>
  <c r="AI767" i="1" s="1"/>
  <c r="O768" i="1"/>
  <c r="AI768" i="1" s="1"/>
  <c r="O769" i="1"/>
  <c r="AI769" i="1" s="1"/>
  <c r="O770" i="1"/>
  <c r="AI770" i="1" s="1"/>
  <c r="O771" i="1"/>
  <c r="AI771" i="1" s="1"/>
  <c r="O772" i="1"/>
  <c r="AI772" i="1" s="1"/>
  <c r="O773" i="1"/>
  <c r="AI773" i="1" s="1"/>
  <c r="O774" i="1"/>
  <c r="AI774" i="1" s="1"/>
  <c r="O775" i="1"/>
  <c r="AI775" i="1" s="1"/>
  <c r="O776" i="1"/>
  <c r="AI776" i="1" s="1"/>
  <c r="O777" i="1"/>
  <c r="AI777" i="1" s="1"/>
  <c r="O778" i="1"/>
  <c r="AI778" i="1" s="1"/>
  <c r="O779" i="1"/>
  <c r="AI779" i="1" s="1"/>
  <c r="O780" i="1"/>
  <c r="AI780" i="1" s="1"/>
  <c r="O781" i="1"/>
  <c r="AI781" i="1" s="1"/>
  <c r="O782" i="1"/>
  <c r="AI782" i="1" s="1"/>
  <c r="O783" i="1"/>
  <c r="AI783" i="1" s="1"/>
  <c r="O784" i="1"/>
  <c r="AI784" i="1" s="1"/>
  <c r="O785" i="1"/>
  <c r="AI785" i="1" s="1"/>
  <c r="O786" i="1"/>
  <c r="AI786" i="1" s="1"/>
  <c r="O787" i="1"/>
  <c r="AI787" i="1" s="1"/>
  <c r="O788" i="1"/>
  <c r="AI788" i="1" s="1"/>
  <c r="O789" i="1"/>
  <c r="AI789" i="1" s="1"/>
  <c r="O790" i="1"/>
  <c r="AI790" i="1" s="1"/>
  <c r="O791" i="1"/>
  <c r="AI791" i="1" s="1"/>
  <c r="O792" i="1"/>
  <c r="AI792" i="1" s="1"/>
  <c r="O793" i="1"/>
  <c r="AI793" i="1" s="1"/>
  <c r="O794" i="1"/>
  <c r="AI794" i="1" s="1"/>
  <c r="O795" i="1"/>
  <c r="AI795" i="1" s="1"/>
  <c r="O796" i="1"/>
  <c r="AI796" i="1" s="1"/>
  <c r="O797" i="1"/>
  <c r="AI797" i="1" s="1"/>
  <c r="O798" i="1"/>
  <c r="AI798" i="1" s="1"/>
  <c r="O799" i="1"/>
  <c r="AI799" i="1" s="1"/>
  <c r="O800" i="1"/>
  <c r="AI800" i="1" s="1"/>
  <c r="O801" i="1"/>
  <c r="AI801" i="1" s="1"/>
  <c r="O802" i="1"/>
  <c r="AI802" i="1" s="1"/>
  <c r="O803" i="1"/>
  <c r="AI803" i="1" s="1"/>
  <c r="O804" i="1"/>
  <c r="AI804" i="1" s="1"/>
  <c r="O805" i="1"/>
  <c r="AI805" i="1" s="1"/>
  <c r="O806" i="1"/>
  <c r="AI806" i="1" s="1"/>
  <c r="O807" i="1"/>
  <c r="AI807" i="1" s="1"/>
  <c r="O808" i="1"/>
  <c r="AI808" i="1" s="1"/>
  <c r="O809" i="1"/>
  <c r="AI809" i="1" s="1"/>
  <c r="O810" i="1"/>
  <c r="AI810" i="1" s="1"/>
  <c r="O811" i="1"/>
  <c r="AI811" i="1" s="1"/>
  <c r="O812" i="1"/>
  <c r="AI812" i="1" s="1"/>
  <c r="O813" i="1"/>
  <c r="AI813" i="1" s="1"/>
  <c r="O814" i="1"/>
  <c r="AI814" i="1" s="1"/>
  <c r="O815" i="1"/>
  <c r="AI815" i="1" s="1"/>
  <c r="O816" i="1"/>
  <c r="AI816" i="1" s="1"/>
  <c r="O817" i="1"/>
  <c r="AI817" i="1" s="1"/>
  <c r="O818" i="1"/>
  <c r="AI818" i="1" s="1"/>
  <c r="O819" i="1"/>
  <c r="AI819" i="1" s="1"/>
  <c r="O820" i="1"/>
  <c r="AI820" i="1" s="1"/>
  <c r="O821" i="1"/>
  <c r="AI821" i="1" s="1"/>
  <c r="O822" i="1"/>
  <c r="AI822" i="1" s="1"/>
  <c r="O823" i="1"/>
  <c r="AI823" i="1" s="1"/>
  <c r="O824" i="1"/>
  <c r="AI824" i="1" s="1"/>
  <c r="O825" i="1"/>
  <c r="AI825" i="1" s="1"/>
  <c r="O826" i="1"/>
  <c r="AI826" i="1" s="1"/>
  <c r="O827" i="1"/>
  <c r="AI827" i="1" s="1"/>
  <c r="O828" i="1"/>
  <c r="AI828" i="1" s="1"/>
  <c r="O829" i="1"/>
  <c r="AI829" i="1" s="1"/>
  <c r="O830" i="1"/>
  <c r="AI830" i="1" s="1"/>
  <c r="O831" i="1"/>
  <c r="AI831" i="1" s="1"/>
  <c r="O832" i="1"/>
  <c r="AI832" i="1" s="1"/>
  <c r="O833" i="1"/>
  <c r="AI833" i="1" s="1"/>
  <c r="O834" i="1"/>
  <c r="AI834" i="1" s="1"/>
  <c r="O835" i="1"/>
  <c r="AI835" i="1" s="1"/>
  <c r="O836" i="1"/>
  <c r="AI836" i="1" s="1"/>
  <c r="O837" i="1"/>
  <c r="AI837" i="1" s="1"/>
  <c r="O838" i="1"/>
  <c r="AI838" i="1" s="1"/>
  <c r="O839" i="1"/>
  <c r="AI839" i="1" s="1"/>
  <c r="O840" i="1"/>
  <c r="AI840" i="1" s="1"/>
  <c r="O841" i="1"/>
  <c r="AI841" i="1" s="1"/>
  <c r="O842" i="1"/>
  <c r="AI842" i="1" s="1"/>
  <c r="O843" i="1"/>
  <c r="AI843" i="1" s="1"/>
  <c r="O844" i="1"/>
  <c r="AI844" i="1" s="1"/>
  <c r="O845" i="1"/>
  <c r="AI845" i="1" s="1"/>
  <c r="O846" i="1"/>
  <c r="AI846" i="1" s="1"/>
  <c r="O847" i="1"/>
  <c r="AI847" i="1" s="1"/>
  <c r="O848" i="1"/>
  <c r="AI848" i="1" s="1"/>
  <c r="O849" i="1"/>
  <c r="AI849" i="1" s="1"/>
  <c r="O850" i="1"/>
  <c r="AI850" i="1" s="1"/>
  <c r="O851" i="1"/>
  <c r="AI851" i="1" s="1"/>
  <c r="O852" i="1"/>
  <c r="AI852" i="1" s="1"/>
  <c r="O853" i="1"/>
  <c r="AI853" i="1" s="1"/>
  <c r="O854" i="1"/>
  <c r="AI854" i="1" s="1"/>
  <c r="O855" i="1"/>
  <c r="AI855" i="1" s="1"/>
  <c r="O856" i="1"/>
  <c r="AI856" i="1" s="1"/>
  <c r="O857" i="1"/>
  <c r="AI857" i="1" s="1"/>
  <c r="O858" i="1"/>
  <c r="AI858" i="1" s="1"/>
  <c r="O859" i="1"/>
  <c r="AI859" i="1" s="1"/>
  <c r="O860" i="1"/>
  <c r="AI860" i="1" s="1"/>
  <c r="O861" i="1"/>
  <c r="AI861" i="1" s="1"/>
  <c r="O862" i="1"/>
  <c r="AI862" i="1" s="1"/>
  <c r="O863" i="1"/>
  <c r="AI863" i="1" s="1"/>
  <c r="O864" i="1"/>
  <c r="AI864" i="1" s="1"/>
  <c r="O865" i="1"/>
  <c r="AI865" i="1" s="1"/>
  <c r="O866" i="1"/>
  <c r="AI866" i="1" s="1"/>
  <c r="O867" i="1"/>
  <c r="AI867" i="1" s="1"/>
  <c r="O868" i="1"/>
  <c r="AI868" i="1" s="1"/>
  <c r="O869" i="1"/>
  <c r="AI869" i="1" s="1"/>
  <c r="O870" i="1"/>
  <c r="AI870" i="1" s="1"/>
  <c r="O871" i="1"/>
  <c r="AI871" i="1" s="1"/>
  <c r="O872" i="1"/>
  <c r="AI872" i="1" s="1"/>
  <c r="O873" i="1"/>
  <c r="AI873" i="1" s="1"/>
  <c r="O874" i="1"/>
  <c r="AI874" i="1" s="1"/>
  <c r="O875" i="1"/>
  <c r="AI875" i="1" s="1"/>
  <c r="O876" i="1"/>
  <c r="AI876" i="1" s="1"/>
  <c r="O877" i="1"/>
  <c r="AI877" i="1" s="1"/>
  <c r="O878" i="1"/>
  <c r="AI878" i="1" s="1"/>
  <c r="O879" i="1"/>
  <c r="AI879" i="1" s="1"/>
  <c r="O880" i="1"/>
  <c r="AI880" i="1" s="1"/>
  <c r="O881" i="1"/>
  <c r="AI881" i="1" s="1"/>
  <c r="O882" i="1"/>
  <c r="AI882" i="1" s="1"/>
  <c r="O883" i="1"/>
  <c r="AI883" i="1" s="1"/>
  <c r="O884" i="1"/>
  <c r="AI884" i="1" s="1"/>
  <c r="O885" i="1"/>
  <c r="AI885" i="1" s="1"/>
  <c r="O886" i="1"/>
  <c r="AI886" i="1" s="1"/>
  <c r="O887" i="1"/>
  <c r="AI887" i="1" s="1"/>
  <c r="O888" i="1"/>
  <c r="AI888" i="1" s="1"/>
  <c r="O889" i="1"/>
  <c r="AI889" i="1" s="1"/>
  <c r="O890" i="1"/>
  <c r="AI890" i="1" s="1"/>
  <c r="O891" i="1"/>
  <c r="AI891" i="1" s="1"/>
  <c r="O892" i="1"/>
  <c r="AI892" i="1" s="1"/>
  <c r="O893" i="1"/>
  <c r="AI893" i="1" s="1"/>
  <c r="O894" i="1"/>
  <c r="AI894" i="1" s="1"/>
  <c r="O895" i="1"/>
  <c r="AI895" i="1" s="1"/>
  <c r="O896" i="1"/>
  <c r="AI896" i="1" s="1"/>
  <c r="O897" i="1"/>
  <c r="AI897" i="1" s="1"/>
  <c r="O898" i="1"/>
  <c r="AI898" i="1" s="1"/>
  <c r="O899" i="1"/>
  <c r="AI899" i="1" s="1"/>
  <c r="O900" i="1"/>
  <c r="AI900" i="1" s="1"/>
  <c r="O901" i="1"/>
  <c r="AI901" i="1" s="1"/>
  <c r="O902" i="1"/>
  <c r="AI902" i="1" s="1"/>
  <c r="O903" i="1"/>
  <c r="AI903" i="1" s="1"/>
  <c r="O904" i="1"/>
  <c r="AI904" i="1" s="1"/>
  <c r="O905" i="1"/>
  <c r="AI905" i="1" s="1"/>
  <c r="O906" i="1"/>
  <c r="AI906" i="1" s="1"/>
  <c r="O907" i="1"/>
  <c r="AI907" i="1" s="1"/>
  <c r="O908" i="1"/>
  <c r="AI908" i="1" s="1"/>
  <c r="O909" i="1"/>
  <c r="AI909" i="1" s="1"/>
  <c r="O910" i="1"/>
  <c r="AI910" i="1" s="1"/>
  <c r="O911" i="1"/>
  <c r="AI911" i="1" s="1"/>
  <c r="O912" i="1"/>
  <c r="AI912" i="1" s="1"/>
  <c r="O913" i="1"/>
  <c r="AI913" i="1" s="1"/>
  <c r="O914" i="1"/>
  <c r="AI914" i="1" s="1"/>
  <c r="O915" i="1"/>
  <c r="AI915" i="1" s="1"/>
  <c r="O916" i="1"/>
  <c r="AI916" i="1" s="1"/>
  <c r="O917" i="1"/>
  <c r="AI917" i="1" s="1"/>
  <c r="O918" i="1"/>
  <c r="AI918" i="1" s="1"/>
  <c r="O919" i="1"/>
  <c r="AI919" i="1" s="1"/>
  <c r="O920" i="1"/>
  <c r="AI920" i="1" s="1"/>
  <c r="O921" i="1"/>
  <c r="AI921" i="1" s="1"/>
  <c r="O922" i="1"/>
  <c r="AI922" i="1" s="1"/>
  <c r="O923" i="1"/>
  <c r="AI923" i="1" s="1"/>
  <c r="O924" i="1"/>
  <c r="AI924" i="1" s="1"/>
  <c r="O925" i="1"/>
  <c r="AI925" i="1" s="1"/>
  <c r="O926" i="1"/>
  <c r="AI926" i="1" s="1"/>
  <c r="O927" i="1"/>
  <c r="AI927" i="1" s="1"/>
  <c r="O928" i="1"/>
  <c r="AI928" i="1" s="1"/>
  <c r="O929" i="1"/>
  <c r="AI929" i="1" s="1"/>
  <c r="O930" i="1"/>
  <c r="AI930" i="1" s="1"/>
  <c r="O931" i="1"/>
  <c r="AI931" i="1" s="1"/>
  <c r="O932" i="1"/>
  <c r="AI932" i="1" s="1"/>
  <c r="O933" i="1"/>
  <c r="AI933" i="1" s="1"/>
  <c r="O934" i="1"/>
  <c r="AI934" i="1" s="1"/>
  <c r="O935" i="1"/>
  <c r="AI935" i="1" s="1"/>
  <c r="O936" i="1"/>
  <c r="AI936" i="1" s="1"/>
  <c r="O937" i="1"/>
  <c r="AI937" i="1" s="1"/>
  <c r="O938" i="1"/>
  <c r="AI938" i="1" s="1"/>
  <c r="O939" i="1"/>
  <c r="AI939" i="1" s="1"/>
  <c r="O940" i="1"/>
  <c r="AI940" i="1" s="1"/>
  <c r="O941" i="1"/>
  <c r="AI941" i="1" s="1"/>
  <c r="O942" i="1"/>
  <c r="AI942" i="1" s="1"/>
  <c r="O943" i="1"/>
  <c r="AI943" i="1" s="1"/>
  <c r="O944" i="1"/>
  <c r="AI944" i="1" s="1"/>
  <c r="O945" i="1"/>
  <c r="AI945" i="1" s="1"/>
  <c r="O946" i="1"/>
  <c r="AI946" i="1" s="1"/>
  <c r="O947" i="1"/>
  <c r="AI947" i="1" s="1"/>
  <c r="O948" i="1"/>
  <c r="AI948" i="1" s="1"/>
  <c r="O949" i="1"/>
  <c r="AI949" i="1" s="1"/>
  <c r="O950" i="1"/>
  <c r="AI950" i="1" s="1"/>
  <c r="O951" i="1"/>
  <c r="AI951" i="1" s="1"/>
  <c r="O952" i="1"/>
  <c r="AI952" i="1" s="1"/>
  <c r="O953" i="1"/>
  <c r="AI953" i="1" s="1"/>
  <c r="O954" i="1"/>
  <c r="AI954" i="1" s="1"/>
  <c r="O955" i="1"/>
  <c r="AI955" i="1" s="1"/>
  <c r="O956" i="1"/>
  <c r="AI956" i="1" s="1"/>
  <c r="O957" i="1"/>
  <c r="AI957" i="1" s="1"/>
  <c r="O958" i="1"/>
  <c r="AI958" i="1" s="1"/>
  <c r="O959" i="1"/>
  <c r="AI959" i="1" s="1"/>
  <c r="O960" i="1"/>
  <c r="AI960" i="1" s="1"/>
  <c r="O961" i="1"/>
  <c r="AI961" i="1" s="1"/>
  <c r="O962" i="1"/>
  <c r="AI962" i="1" s="1"/>
  <c r="O963" i="1"/>
  <c r="AI963" i="1" s="1"/>
  <c r="O964" i="1"/>
  <c r="AI964" i="1" s="1"/>
  <c r="O965" i="1"/>
  <c r="AI965" i="1" s="1"/>
  <c r="O966" i="1"/>
  <c r="AI966" i="1" s="1"/>
  <c r="O967" i="1"/>
  <c r="AI967" i="1" s="1"/>
  <c r="O968" i="1"/>
  <c r="AI968" i="1" s="1"/>
  <c r="O969" i="1"/>
  <c r="AI969" i="1" s="1"/>
  <c r="O970" i="1"/>
  <c r="AI970" i="1" s="1"/>
  <c r="O971" i="1"/>
  <c r="AI971" i="1" s="1"/>
  <c r="O972" i="1"/>
  <c r="AI972" i="1" s="1"/>
  <c r="O973" i="1"/>
  <c r="AI973" i="1" s="1"/>
  <c r="O974" i="1"/>
  <c r="AI974" i="1" s="1"/>
  <c r="O975" i="1"/>
  <c r="AI975" i="1" s="1"/>
  <c r="O976" i="1"/>
  <c r="AI976" i="1" s="1"/>
  <c r="O977" i="1"/>
  <c r="AI977" i="1" s="1"/>
  <c r="O978" i="1"/>
  <c r="AI978" i="1" s="1"/>
  <c r="O979" i="1"/>
  <c r="AI979" i="1" s="1"/>
  <c r="O980" i="1"/>
  <c r="AI980" i="1" s="1"/>
  <c r="O981" i="1"/>
  <c r="AI981" i="1" s="1"/>
  <c r="O982" i="1"/>
  <c r="AI982" i="1" s="1"/>
  <c r="O983" i="1"/>
  <c r="AI983" i="1" s="1"/>
  <c r="O984" i="1"/>
  <c r="AI984" i="1" s="1"/>
  <c r="O985" i="1"/>
  <c r="AI985" i="1" s="1"/>
  <c r="O986" i="1"/>
  <c r="AI986" i="1" s="1"/>
  <c r="O987" i="1"/>
  <c r="AI987" i="1" s="1"/>
  <c r="O988" i="1"/>
  <c r="AI988" i="1" s="1"/>
  <c r="O989" i="1"/>
  <c r="AI989" i="1" s="1"/>
  <c r="O990" i="1"/>
  <c r="AI990" i="1" s="1"/>
  <c r="O991" i="1"/>
  <c r="AI991" i="1" s="1"/>
  <c r="O992" i="1"/>
  <c r="AI992" i="1" s="1"/>
  <c r="O993" i="1"/>
  <c r="AI993" i="1" s="1"/>
  <c r="O994" i="1"/>
  <c r="AI994" i="1" s="1"/>
  <c r="O995" i="1"/>
  <c r="AI995" i="1" s="1"/>
  <c r="O996" i="1"/>
  <c r="AI996" i="1" s="1"/>
  <c r="O997" i="1"/>
  <c r="AI997" i="1" s="1"/>
  <c r="O998" i="1"/>
  <c r="AI998" i="1" s="1"/>
  <c r="O999" i="1"/>
  <c r="AI999" i="1" s="1"/>
  <c r="O1000" i="1"/>
  <c r="AI1000" i="1" s="1"/>
  <c r="O1001" i="1"/>
  <c r="AI1001" i="1" s="1"/>
  <c r="O1002" i="1"/>
  <c r="AI1002" i="1" s="1"/>
  <c r="O1003" i="1"/>
  <c r="AI1003" i="1" s="1"/>
  <c r="O1004" i="1"/>
  <c r="AI1004" i="1" s="1"/>
  <c r="O1005" i="1"/>
  <c r="AI1005" i="1" s="1"/>
  <c r="O1006" i="1"/>
  <c r="AI1006" i="1" s="1"/>
  <c r="O1007" i="1"/>
  <c r="AI1007" i="1" s="1"/>
  <c r="O1008" i="1"/>
  <c r="AI1008" i="1" s="1"/>
  <c r="O1009" i="1"/>
  <c r="AI1009" i="1" s="1"/>
  <c r="O1010" i="1"/>
  <c r="AI1010" i="1" s="1"/>
  <c r="O1011" i="1"/>
  <c r="AI1011" i="1" s="1"/>
  <c r="O1012" i="1"/>
  <c r="AI1012" i="1" s="1"/>
  <c r="O1013" i="1"/>
  <c r="AI1013" i="1" s="1"/>
  <c r="O1014" i="1"/>
  <c r="AI1014" i="1" s="1"/>
  <c r="O1015" i="1"/>
  <c r="AI1015" i="1" s="1"/>
  <c r="O1016" i="1"/>
  <c r="AI1016" i="1" s="1"/>
  <c r="O1017" i="1"/>
  <c r="AI1017" i="1" s="1"/>
  <c r="O1018" i="1"/>
  <c r="AI1018" i="1" s="1"/>
  <c r="O1019" i="1"/>
  <c r="AI1019" i="1" s="1"/>
  <c r="O1020" i="1"/>
  <c r="AI1020" i="1" s="1"/>
  <c r="O1021" i="1"/>
  <c r="AI1021" i="1" s="1"/>
  <c r="O1022" i="1"/>
  <c r="AI1022" i="1" s="1"/>
  <c r="O1023" i="1"/>
  <c r="AI1023" i="1" s="1"/>
  <c r="O1024" i="1"/>
  <c r="AI1024" i="1" s="1"/>
  <c r="O1025" i="1"/>
  <c r="AI1025" i="1" s="1"/>
  <c r="O1026" i="1"/>
  <c r="AI1026" i="1" s="1"/>
  <c r="O1027" i="1"/>
  <c r="AI1027" i="1" s="1"/>
  <c r="O1028" i="1"/>
  <c r="AI1028" i="1" s="1"/>
  <c r="O1029" i="1"/>
  <c r="AI1029" i="1" s="1"/>
  <c r="O1030" i="1"/>
  <c r="AI1030" i="1" s="1"/>
  <c r="O1031" i="1"/>
  <c r="AI1031" i="1" s="1"/>
  <c r="O1032" i="1"/>
  <c r="AI1032" i="1" s="1"/>
  <c r="O1033" i="1"/>
  <c r="AI1033" i="1" s="1"/>
  <c r="O1034" i="1"/>
  <c r="AI1034" i="1" s="1"/>
  <c r="O1035" i="1"/>
  <c r="AI1035" i="1" s="1"/>
  <c r="O1036" i="1"/>
  <c r="AI1036" i="1" s="1"/>
  <c r="O1037" i="1"/>
  <c r="AI1037" i="1" s="1"/>
  <c r="O1038" i="1"/>
  <c r="AI1038" i="1" s="1"/>
  <c r="O1039" i="1"/>
  <c r="AI1039" i="1" s="1"/>
  <c r="O1040" i="1"/>
  <c r="AI1040" i="1" s="1"/>
  <c r="O1041" i="1"/>
  <c r="AI1041" i="1" s="1"/>
  <c r="O1042" i="1"/>
  <c r="AI1042" i="1" s="1"/>
  <c r="O1043" i="1"/>
  <c r="AI1043" i="1" s="1"/>
  <c r="O1044" i="1"/>
  <c r="AI1044" i="1" s="1"/>
  <c r="O1045" i="1"/>
  <c r="AI1045" i="1" s="1"/>
  <c r="O1046" i="1"/>
  <c r="AI1046" i="1" s="1"/>
  <c r="O1047" i="1"/>
  <c r="AI1047" i="1" s="1"/>
  <c r="O1048" i="1"/>
  <c r="AI1048" i="1" s="1"/>
  <c r="O1049" i="1"/>
  <c r="AI1049" i="1" s="1"/>
  <c r="O1050" i="1"/>
  <c r="AI1050" i="1" s="1"/>
  <c r="O1051" i="1"/>
  <c r="AI1051" i="1" s="1"/>
  <c r="O1052" i="1"/>
  <c r="AI1052" i="1" s="1"/>
  <c r="O1053" i="1"/>
  <c r="AI1053" i="1" s="1"/>
  <c r="O1054" i="1"/>
  <c r="AI1054" i="1" s="1"/>
  <c r="O1055" i="1"/>
  <c r="AI1055" i="1" s="1"/>
  <c r="O1056" i="1"/>
  <c r="AI1056" i="1" s="1"/>
  <c r="O1057" i="1"/>
  <c r="AI1057" i="1" s="1"/>
  <c r="O1058" i="1"/>
  <c r="AI1058" i="1" s="1"/>
  <c r="O1059" i="1"/>
  <c r="AI1059" i="1" s="1"/>
  <c r="O1060" i="1"/>
  <c r="AI1060" i="1" s="1"/>
  <c r="O1061" i="1"/>
  <c r="AI1061" i="1" s="1"/>
  <c r="O1062" i="1"/>
  <c r="AI1062" i="1" s="1"/>
  <c r="O1063" i="1"/>
  <c r="AI1063" i="1" s="1"/>
  <c r="O1064" i="1"/>
  <c r="AI1064" i="1" s="1"/>
  <c r="O1065" i="1"/>
  <c r="AI1065" i="1" s="1"/>
  <c r="O1066" i="1"/>
  <c r="AI1066" i="1" s="1"/>
  <c r="O1067" i="1"/>
  <c r="AI1067" i="1" s="1"/>
  <c r="O1068" i="1"/>
  <c r="AI1068" i="1" s="1"/>
  <c r="O1069" i="1"/>
  <c r="AI1069" i="1" s="1"/>
  <c r="O1070" i="1"/>
  <c r="AI1070" i="1" s="1"/>
  <c r="O1071" i="1"/>
  <c r="AI1071" i="1" s="1"/>
  <c r="O1072" i="1"/>
  <c r="AI1072" i="1" s="1"/>
  <c r="O1073" i="1"/>
  <c r="AI1073" i="1" s="1"/>
  <c r="O1074" i="1"/>
  <c r="AI1074" i="1" s="1"/>
  <c r="O1075" i="1"/>
  <c r="AI1075" i="1" s="1"/>
  <c r="O1076" i="1"/>
  <c r="AI1076" i="1" s="1"/>
  <c r="O1077" i="1"/>
  <c r="AI1077" i="1" s="1"/>
  <c r="O1078" i="1"/>
  <c r="AI1078" i="1" s="1"/>
  <c r="O1079" i="1"/>
  <c r="AI1079" i="1" s="1"/>
  <c r="O1080" i="1"/>
  <c r="AI1080" i="1" s="1"/>
  <c r="O1081" i="1"/>
  <c r="AI1081" i="1" s="1"/>
  <c r="O1082" i="1"/>
  <c r="AI1082" i="1" s="1"/>
  <c r="O1083" i="1"/>
  <c r="AI1083" i="1" s="1"/>
  <c r="O1084" i="1"/>
  <c r="AI1084" i="1" s="1"/>
  <c r="O1085" i="1"/>
  <c r="AI1085" i="1" s="1"/>
  <c r="O1086" i="1"/>
  <c r="AI1086" i="1" s="1"/>
  <c r="O1087" i="1"/>
  <c r="AI1087" i="1" s="1"/>
  <c r="O1088" i="1"/>
  <c r="AI1088" i="1" s="1"/>
  <c r="O1089" i="1"/>
  <c r="AI1089" i="1" s="1"/>
  <c r="O1090" i="1"/>
  <c r="AI1090" i="1" s="1"/>
  <c r="O1091" i="1"/>
  <c r="AI1091" i="1" s="1"/>
  <c r="O1092" i="1"/>
  <c r="AI1092" i="1" s="1"/>
  <c r="O1093" i="1"/>
  <c r="AI1093" i="1" s="1"/>
  <c r="O1094" i="1"/>
  <c r="AI1094" i="1" s="1"/>
  <c r="O1095" i="1"/>
  <c r="AI1095" i="1" s="1"/>
  <c r="O1096" i="1"/>
  <c r="AI1096" i="1" s="1"/>
  <c r="O1097" i="1"/>
  <c r="AI1097" i="1" s="1"/>
  <c r="O1098" i="1"/>
  <c r="AI1098" i="1" s="1"/>
  <c r="O1099" i="1"/>
  <c r="AI1099" i="1" s="1"/>
  <c r="O1100" i="1"/>
  <c r="AI1100" i="1" s="1"/>
  <c r="O1101" i="1"/>
  <c r="AI1101" i="1" s="1"/>
  <c r="O1102" i="1"/>
  <c r="AI1102" i="1" s="1"/>
  <c r="O1103" i="1"/>
  <c r="AI1103" i="1" s="1"/>
  <c r="O1104" i="1"/>
  <c r="AI1104" i="1" s="1"/>
  <c r="O1105" i="1"/>
  <c r="AI1105" i="1" s="1"/>
  <c r="O1106" i="1"/>
  <c r="AI1106" i="1" s="1"/>
  <c r="O1107" i="1"/>
  <c r="AI1107" i="1" s="1"/>
  <c r="O1108" i="1"/>
  <c r="AI1108" i="1" s="1"/>
  <c r="O1109" i="1"/>
  <c r="AI1109" i="1" s="1"/>
  <c r="O1110" i="1"/>
  <c r="AI1110" i="1" s="1"/>
  <c r="O1111" i="1"/>
  <c r="AI1111" i="1" s="1"/>
  <c r="O1112" i="1"/>
  <c r="AI1112" i="1" s="1"/>
  <c r="O1113" i="1"/>
  <c r="AI1113" i="1" s="1"/>
  <c r="O1114" i="1"/>
  <c r="AI1114" i="1" s="1"/>
  <c r="O1115" i="1"/>
  <c r="AI1115" i="1" s="1"/>
  <c r="O1116" i="1"/>
  <c r="AI1116" i="1" s="1"/>
  <c r="O1117" i="1"/>
  <c r="AI1117" i="1" s="1"/>
  <c r="O1118" i="1"/>
  <c r="AI1118" i="1" s="1"/>
  <c r="O1119" i="1"/>
  <c r="AI1119" i="1" s="1"/>
  <c r="O1120" i="1"/>
  <c r="AI1120" i="1" s="1"/>
  <c r="O1121" i="1"/>
  <c r="AI1121" i="1" s="1"/>
  <c r="O1122" i="1"/>
  <c r="AI1122" i="1" s="1"/>
  <c r="O1123" i="1"/>
  <c r="AI1123" i="1" s="1"/>
  <c r="O1124" i="1"/>
  <c r="AI1124" i="1" s="1"/>
  <c r="O1125" i="1"/>
  <c r="AI1125" i="1" s="1"/>
  <c r="O1126" i="1"/>
  <c r="AI1126" i="1" s="1"/>
  <c r="O1127" i="1"/>
  <c r="AI1127" i="1" s="1"/>
  <c r="O1128" i="1"/>
  <c r="AI1128" i="1" s="1"/>
  <c r="O1129" i="1"/>
  <c r="AI1129" i="1" s="1"/>
  <c r="O1130" i="1"/>
  <c r="AI1130" i="1" s="1"/>
  <c r="O1131" i="1"/>
  <c r="AI1131" i="1" s="1"/>
  <c r="O1132" i="1"/>
  <c r="AI1132" i="1" s="1"/>
  <c r="O1133" i="1"/>
  <c r="AI1133" i="1" s="1"/>
  <c r="O1134" i="1"/>
  <c r="AI1134" i="1" s="1"/>
  <c r="O1135" i="1"/>
  <c r="AI1135" i="1" s="1"/>
  <c r="O1136" i="1"/>
  <c r="AI1136" i="1" s="1"/>
  <c r="O1137" i="1"/>
  <c r="AI1137" i="1" s="1"/>
  <c r="O1138" i="1"/>
  <c r="AI1138" i="1" s="1"/>
  <c r="O1139" i="1"/>
  <c r="AI1139" i="1" s="1"/>
  <c r="O1140" i="1"/>
  <c r="AI1140" i="1" s="1"/>
  <c r="O1141" i="1"/>
  <c r="AI1141" i="1" s="1"/>
  <c r="O1142" i="1"/>
  <c r="AI1142" i="1" s="1"/>
  <c r="O1143" i="1"/>
  <c r="AI1143" i="1" s="1"/>
  <c r="O1144" i="1"/>
  <c r="AI1144" i="1" s="1"/>
  <c r="O1145" i="1"/>
  <c r="AI1145" i="1" s="1"/>
  <c r="O1146" i="1"/>
  <c r="AI1146" i="1" s="1"/>
  <c r="O1147" i="1"/>
  <c r="AI1147" i="1" s="1"/>
  <c r="O1148" i="1"/>
  <c r="AI1148" i="1" s="1"/>
  <c r="O1149" i="1"/>
  <c r="AI1149" i="1" s="1"/>
  <c r="O1150" i="1"/>
  <c r="AI1150" i="1" s="1"/>
  <c r="O1151" i="1"/>
  <c r="AI1151" i="1" s="1"/>
  <c r="O1152" i="1"/>
  <c r="AI1152" i="1" s="1"/>
  <c r="O1153" i="1"/>
  <c r="AI1153" i="1" s="1"/>
  <c r="O1154" i="1"/>
  <c r="AI1154" i="1" s="1"/>
  <c r="O1155" i="1"/>
  <c r="AI1155" i="1" s="1"/>
  <c r="O1156" i="1"/>
  <c r="AI1156" i="1" s="1"/>
  <c r="O1157" i="1"/>
  <c r="AI1157" i="1" s="1"/>
  <c r="O1158" i="1"/>
  <c r="AI1158" i="1" s="1"/>
  <c r="O1159" i="1"/>
  <c r="AI1159" i="1" s="1"/>
  <c r="O1160" i="1"/>
  <c r="AI1160" i="1" s="1"/>
  <c r="O1161" i="1"/>
  <c r="AI1161" i="1" s="1"/>
  <c r="O1162" i="1"/>
  <c r="AI1162" i="1" s="1"/>
  <c r="O1163" i="1"/>
  <c r="AI1163" i="1" s="1"/>
  <c r="O1164" i="1"/>
  <c r="AI1164" i="1" s="1"/>
  <c r="O1165" i="1"/>
  <c r="AI1165" i="1" s="1"/>
  <c r="O1166" i="1"/>
  <c r="AI1166" i="1" s="1"/>
  <c r="O1167" i="1"/>
  <c r="AI1167" i="1" s="1"/>
  <c r="O1168" i="1"/>
  <c r="AI1168" i="1" s="1"/>
  <c r="O1169" i="1"/>
  <c r="AI1169" i="1" s="1"/>
  <c r="O1170" i="1"/>
  <c r="AI1170" i="1" s="1"/>
  <c r="O1171" i="1"/>
  <c r="AI1171" i="1" s="1"/>
  <c r="O1172" i="1"/>
  <c r="AI1172" i="1" s="1"/>
  <c r="O1173" i="1"/>
  <c r="AI1173" i="1" s="1"/>
  <c r="O1174" i="1"/>
  <c r="AI1174" i="1" s="1"/>
  <c r="O1175" i="1"/>
  <c r="AI1175" i="1" s="1"/>
  <c r="O1176" i="1"/>
  <c r="AI1176" i="1" s="1"/>
  <c r="O1177" i="1"/>
  <c r="AI1177" i="1" s="1"/>
  <c r="O1178" i="1"/>
  <c r="AI1178" i="1" s="1"/>
  <c r="O1179" i="1"/>
  <c r="AI1179" i="1" s="1"/>
  <c r="O1180" i="1"/>
  <c r="AI1180" i="1" s="1"/>
  <c r="O1181" i="1"/>
  <c r="AI1181" i="1" s="1"/>
  <c r="O1182" i="1"/>
  <c r="AI1182" i="1" s="1"/>
  <c r="O1183" i="1"/>
  <c r="AI1183" i="1" s="1"/>
  <c r="O1184" i="1"/>
  <c r="AI1184" i="1" s="1"/>
  <c r="O1185" i="1"/>
  <c r="AI1185" i="1" s="1"/>
  <c r="O1186" i="1"/>
  <c r="AI1186" i="1" s="1"/>
  <c r="O1187" i="1"/>
  <c r="AI1187" i="1" s="1"/>
  <c r="O1188" i="1"/>
  <c r="AI1188" i="1" s="1"/>
  <c r="O1189" i="1"/>
  <c r="AI1189" i="1" s="1"/>
  <c r="O1190" i="1"/>
  <c r="AI1190" i="1" s="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M2" i="1"/>
  <c r="AH2" i="1" s="1"/>
  <c r="M3" i="1"/>
  <c r="AH3" i="1" s="1"/>
  <c r="M4" i="1"/>
  <c r="AH4" i="1" s="1"/>
  <c r="M5" i="1"/>
  <c r="AH5" i="1" s="1"/>
  <c r="M6" i="1"/>
  <c r="AH6" i="1" s="1"/>
  <c r="M7" i="1"/>
  <c r="AH7" i="1" s="1"/>
  <c r="M8" i="1"/>
  <c r="AH8" i="1" s="1"/>
  <c r="M9" i="1"/>
  <c r="AH9" i="1" s="1"/>
  <c r="M10" i="1"/>
  <c r="AH10" i="1" s="1"/>
  <c r="M11" i="1"/>
  <c r="AH11" i="1" s="1"/>
  <c r="M12" i="1"/>
  <c r="AH12" i="1" s="1"/>
  <c r="M13" i="1"/>
  <c r="AH13" i="1" s="1"/>
  <c r="M14" i="1"/>
  <c r="AH14" i="1" s="1"/>
  <c r="M15" i="1"/>
  <c r="AH15" i="1" s="1"/>
  <c r="M16" i="1"/>
  <c r="AH16" i="1" s="1"/>
  <c r="M17" i="1"/>
  <c r="AH17" i="1" s="1"/>
  <c r="M18" i="1"/>
  <c r="AH18" i="1" s="1"/>
  <c r="M19" i="1"/>
  <c r="AH19" i="1" s="1"/>
  <c r="M20" i="1"/>
  <c r="AH20" i="1" s="1"/>
  <c r="M21" i="1"/>
  <c r="AH21" i="1" s="1"/>
  <c r="M22" i="1"/>
  <c r="AH22" i="1" s="1"/>
  <c r="M23" i="1"/>
  <c r="AH23" i="1" s="1"/>
  <c r="M24" i="1"/>
  <c r="AH24" i="1" s="1"/>
  <c r="M25" i="1"/>
  <c r="AH25" i="1" s="1"/>
  <c r="M26" i="1"/>
  <c r="AH26" i="1" s="1"/>
  <c r="M27" i="1"/>
  <c r="AH27" i="1" s="1"/>
  <c r="M28" i="1"/>
  <c r="AH28" i="1" s="1"/>
  <c r="M29" i="1"/>
  <c r="AH29" i="1" s="1"/>
  <c r="M30" i="1"/>
  <c r="AH30" i="1" s="1"/>
  <c r="M31" i="1"/>
  <c r="AH31" i="1" s="1"/>
  <c r="M32" i="1"/>
  <c r="AH32" i="1" s="1"/>
  <c r="M33" i="1"/>
  <c r="AH33" i="1" s="1"/>
  <c r="M34" i="1"/>
  <c r="AH34" i="1" s="1"/>
  <c r="M35" i="1"/>
  <c r="AH35" i="1" s="1"/>
  <c r="M36" i="1"/>
  <c r="AH36" i="1" s="1"/>
  <c r="M37" i="1"/>
  <c r="AH37" i="1" s="1"/>
  <c r="M38" i="1"/>
  <c r="AH38" i="1" s="1"/>
  <c r="M39" i="1"/>
  <c r="AH39" i="1" s="1"/>
  <c r="M40" i="1"/>
  <c r="AH40" i="1" s="1"/>
  <c r="M41" i="1"/>
  <c r="AH41" i="1" s="1"/>
  <c r="M42" i="1"/>
  <c r="AH42" i="1" s="1"/>
  <c r="M43" i="1"/>
  <c r="AH43" i="1" s="1"/>
  <c r="M44" i="1"/>
  <c r="AH44" i="1" s="1"/>
  <c r="M45" i="1"/>
  <c r="AH45" i="1" s="1"/>
  <c r="M46" i="1"/>
  <c r="AH46" i="1" s="1"/>
  <c r="M47" i="1"/>
  <c r="AH47" i="1" s="1"/>
  <c r="M48" i="1"/>
  <c r="AH48" i="1" s="1"/>
  <c r="M49" i="1"/>
  <c r="AH49" i="1" s="1"/>
  <c r="M50" i="1"/>
  <c r="AH50" i="1" s="1"/>
  <c r="M51" i="1"/>
  <c r="AH51" i="1" s="1"/>
  <c r="M52" i="1"/>
  <c r="AH52" i="1" s="1"/>
  <c r="M53" i="1"/>
  <c r="AH53" i="1" s="1"/>
  <c r="M54" i="1"/>
  <c r="AH54" i="1" s="1"/>
  <c r="M55" i="1"/>
  <c r="AH55" i="1" s="1"/>
  <c r="M56" i="1"/>
  <c r="AH56" i="1" s="1"/>
  <c r="M57" i="1"/>
  <c r="AH57" i="1" s="1"/>
  <c r="M58" i="1"/>
  <c r="AH58" i="1" s="1"/>
  <c r="M59" i="1"/>
  <c r="AH59" i="1" s="1"/>
  <c r="M60" i="1"/>
  <c r="AH60" i="1" s="1"/>
  <c r="M61" i="1"/>
  <c r="AH61" i="1" s="1"/>
  <c r="M62" i="1"/>
  <c r="AH62" i="1" s="1"/>
  <c r="M63" i="1"/>
  <c r="AH63" i="1" s="1"/>
  <c r="M64" i="1"/>
  <c r="AH64" i="1" s="1"/>
  <c r="M65" i="1"/>
  <c r="AH65" i="1" s="1"/>
  <c r="M66" i="1"/>
  <c r="AH66" i="1" s="1"/>
  <c r="M67" i="1"/>
  <c r="AH67" i="1" s="1"/>
  <c r="M68" i="1"/>
  <c r="AH68" i="1" s="1"/>
  <c r="M69" i="1"/>
  <c r="AH69" i="1" s="1"/>
  <c r="M70" i="1"/>
  <c r="AH70" i="1" s="1"/>
  <c r="M71" i="1"/>
  <c r="AH71" i="1" s="1"/>
  <c r="M72" i="1"/>
  <c r="AH72" i="1" s="1"/>
  <c r="M73" i="1"/>
  <c r="AH73" i="1" s="1"/>
  <c r="M74" i="1"/>
  <c r="AH74" i="1" s="1"/>
  <c r="M75" i="1"/>
  <c r="AH75" i="1" s="1"/>
  <c r="M76" i="1"/>
  <c r="AH76" i="1" s="1"/>
  <c r="M77" i="1"/>
  <c r="AH77" i="1" s="1"/>
  <c r="M78" i="1"/>
  <c r="AH78" i="1" s="1"/>
  <c r="M79" i="1"/>
  <c r="AH79" i="1" s="1"/>
  <c r="M80" i="1"/>
  <c r="AH80" i="1" s="1"/>
  <c r="M81" i="1"/>
  <c r="AH81" i="1" s="1"/>
  <c r="M82" i="1"/>
  <c r="AH82" i="1" s="1"/>
  <c r="M83" i="1"/>
  <c r="AH83" i="1" s="1"/>
  <c r="M84" i="1"/>
  <c r="AH84" i="1" s="1"/>
  <c r="M85" i="1"/>
  <c r="AH85" i="1" s="1"/>
  <c r="M86" i="1"/>
  <c r="AH86" i="1" s="1"/>
  <c r="M87" i="1"/>
  <c r="AH87" i="1" s="1"/>
  <c r="M88" i="1"/>
  <c r="AH88" i="1" s="1"/>
  <c r="M89" i="1"/>
  <c r="AH89" i="1" s="1"/>
  <c r="M90" i="1"/>
  <c r="AH90" i="1" s="1"/>
  <c r="M91" i="1"/>
  <c r="AH91" i="1" s="1"/>
  <c r="M92" i="1"/>
  <c r="AH92" i="1" s="1"/>
  <c r="M93" i="1"/>
  <c r="AH93" i="1" s="1"/>
  <c r="M94" i="1"/>
  <c r="AH94" i="1" s="1"/>
  <c r="M95" i="1"/>
  <c r="AH95" i="1" s="1"/>
  <c r="M96" i="1"/>
  <c r="AH96" i="1" s="1"/>
  <c r="M97" i="1"/>
  <c r="AH97" i="1" s="1"/>
  <c r="M98" i="1"/>
  <c r="AH98" i="1" s="1"/>
  <c r="M99" i="1"/>
  <c r="AH99" i="1" s="1"/>
  <c r="M100" i="1"/>
  <c r="AH100" i="1" s="1"/>
  <c r="M101" i="1"/>
  <c r="AH101" i="1" s="1"/>
  <c r="M102" i="1"/>
  <c r="AH102" i="1" s="1"/>
  <c r="M103" i="1"/>
  <c r="AH103" i="1" s="1"/>
  <c r="M104" i="1"/>
  <c r="AH104" i="1" s="1"/>
  <c r="M105" i="1"/>
  <c r="AH105" i="1" s="1"/>
  <c r="M106" i="1"/>
  <c r="AH106" i="1" s="1"/>
  <c r="M107" i="1"/>
  <c r="AH107" i="1" s="1"/>
  <c r="M108" i="1"/>
  <c r="AH108" i="1" s="1"/>
  <c r="M109" i="1"/>
  <c r="AH109" i="1" s="1"/>
  <c r="M110" i="1"/>
  <c r="AH110" i="1" s="1"/>
  <c r="M111" i="1"/>
  <c r="AH111" i="1" s="1"/>
  <c r="M112" i="1"/>
  <c r="AH112" i="1" s="1"/>
  <c r="M113" i="1"/>
  <c r="AH113" i="1" s="1"/>
  <c r="M114" i="1"/>
  <c r="AH114" i="1" s="1"/>
  <c r="M115" i="1"/>
  <c r="AH115" i="1" s="1"/>
  <c r="M116" i="1"/>
  <c r="AH116" i="1" s="1"/>
  <c r="M117" i="1"/>
  <c r="AH117" i="1" s="1"/>
  <c r="M118" i="1"/>
  <c r="AH118" i="1" s="1"/>
  <c r="M119" i="1"/>
  <c r="AH119" i="1" s="1"/>
  <c r="M120" i="1"/>
  <c r="AH120" i="1" s="1"/>
  <c r="M121" i="1"/>
  <c r="AH121" i="1" s="1"/>
  <c r="M122" i="1"/>
  <c r="AH122" i="1" s="1"/>
  <c r="M123" i="1"/>
  <c r="AH123" i="1" s="1"/>
  <c r="M124" i="1"/>
  <c r="AH124" i="1" s="1"/>
  <c r="M125" i="1"/>
  <c r="AH125" i="1" s="1"/>
  <c r="M126" i="1"/>
  <c r="AH126" i="1" s="1"/>
  <c r="M127" i="1"/>
  <c r="AH127" i="1" s="1"/>
  <c r="M128" i="1"/>
  <c r="AH128" i="1" s="1"/>
  <c r="M129" i="1"/>
  <c r="AH129" i="1" s="1"/>
  <c r="M130" i="1"/>
  <c r="AH130" i="1" s="1"/>
  <c r="M131" i="1"/>
  <c r="AH131" i="1" s="1"/>
  <c r="M132" i="1"/>
  <c r="AH132" i="1" s="1"/>
  <c r="M133" i="1"/>
  <c r="AH133" i="1" s="1"/>
  <c r="M134" i="1"/>
  <c r="AH134" i="1" s="1"/>
  <c r="M135" i="1"/>
  <c r="AH135" i="1" s="1"/>
  <c r="M136" i="1"/>
  <c r="AH136" i="1" s="1"/>
  <c r="M137" i="1"/>
  <c r="AH137" i="1" s="1"/>
  <c r="M138" i="1"/>
  <c r="AH138" i="1" s="1"/>
  <c r="M139" i="1"/>
  <c r="AH139" i="1" s="1"/>
  <c r="M140" i="1"/>
  <c r="AH140" i="1" s="1"/>
  <c r="M141" i="1"/>
  <c r="AH141" i="1" s="1"/>
  <c r="M142" i="1"/>
  <c r="AH142" i="1" s="1"/>
  <c r="M143" i="1"/>
  <c r="AH143" i="1" s="1"/>
  <c r="M144" i="1"/>
  <c r="AH144" i="1" s="1"/>
  <c r="M145" i="1"/>
  <c r="AH145" i="1" s="1"/>
  <c r="M146" i="1"/>
  <c r="AH146" i="1" s="1"/>
  <c r="M147" i="1"/>
  <c r="AH147" i="1" s="1"/>
  <c r="M148" i="1"/>
  <c r="AH148" i="1" s="1"/>
  <c r="M149" i="1"/>
  <c r="AH149" i="1" s="1"/>
  <c r="M150" i="1"/>
  <c r="AH150" i="1" s="1"/>
  <c r="M151" i="1"/>
  <c r="AH151" i="1" s="1"/>
  <c r="M152" i="1"/>
  <c r="AH152" i="1" s="1"/>
  <c r="M153" i="1"/>
  <c r="AH153" i="1" s="1"/>
  <c r="M154" i="1"/>
  <c r="AH154" i="1" s="1"/>
  <c r="M155" i="1"/>
  <c r="AH155" i="1" s="1"/>
  <c r="M156" i="1"/>
  <c r="AH156" i="1" s="1"/>
  <c r="M157" i="1"/>
  <c r="AH157" i="1" s="1"/>
  <c r="M158" i="1"/>
  <c r="AH158" i="1" s="1"/>
  <c r="M159" i="1"/>
  <c r="AH159" i="1" s="1"/>
  <c r="M160" i="1"/>
  <c r="AH160" i="1" s="1"/>
  <c r="M161" i="1"/>
  <c r="AH161" i="1" s="1"/>
  <c r="M162" i="1"/>
  <c r="AH162" i="1" s="1"/>
  <c r="M163" i="1"/>
  <c r="AH163" i="1" s="1"/>
  <c r="M164" i="1"/>
  <c r="AH164" i="1" s="1"/>
  <c r="M165" i="1"/>
  <c r="AH165" i="1" s="1"/>
  <c r="M166" i="1"/>
  <c r="AH166" i="1" s="1"/>
  <c r="M167" i="1"/>
  <c r="AH167" i="1" s="1"/>
  <c r="M168" i="1"/>
  <c r="AH168" i="1" s="1"/>
  <c r="M169" i="1"/>
  <c r="AH169" i="1" s="1"/>
  <c r="M170" i="1"/>
  <c r="AH170" i="1" s="1"/>
  <c r="M171" i="1"/>
  <c r="AH171" i="1" s="1"/>
  <c r="M172" i="1"/>
  <c r="AH172" i="1" s="1"/>
  <c r="M173" i="1"/>
  <c r="AH173" i="1" s="1"/>
  <c r="M174" i="1"/>
  <c r="AH174" i="1" s="1"/>
  <c r="M175" i="1"/>
  <c r="AH175" i="1" s="1"/>
  <c r="M176" i="1"/>
  <c r="AH176" i="1" s="1"/>
  <c r="M177" i="1"/>
  <c r="AH177" i="1" s="1"/>
  <c r="M178" i="1"/>
  <c r="AH178" i="1" s="1"/>
  <c r="M179" i="1"/>
  <c r="AH179" i="1" s="1"/>
  <c r="M180" i="1"/>
  <c r="AH180" i="1" s="1"/>
  <c r="M181" i="1"/>
  <c r="AH181" i="1" s="1"/>
  <c r="M182" i="1"/>
  <c r="AH182" i="1" s="1"/>
  <c r="M183" i="1"/>
  <c r="AH183" i="1" s="1"/>
  <c r="M184" i="1"/>
  <c r="AH184" i="1" s="1"/>
  <c r="M185" i="1"/>
  <c r="AH185" i="1" s="1"/>
  <c r="M186" i="1"/>
  <c r="AH186" i="1" s="1"/>
  <c r="M187" i="1"/>
  <c r="AH187" i="1" s="1"/>
  <c r="M188" i="1"/>
  <c r="AH188" i="1" s="1"/>
  <c r="M189" i="1"/>
  <c r="AH189" i="1" s="1"/>
  <c r="M190" i="1"/>
  <c r="AH190" i="1" s="1"/>
  <c r="M191" i="1"/>
  <c r="AH191" i="1" s="1"/>
  <c r="M192" i="1"/>
  <c r="AH192" i="1" s="1"/>
  <c r="M193" i="1"/>
  <c r="AH193" i="1" s="1"/>
  <c r="M194" i="1"/>
  <c r="AH194" i="1" s="1"/>
  <c r="M195" i="1"/>
  <c r="AH195" i="1" s="1"/>
  <c r="M196" i="1"/>
  <c r="AH196" i="1" s="1"/>
  <c r="M197" i="1"/>
  <c r="AH197" i="1" s="1"/>
  <c r="M198" i="1"/>
  <c r="AH198" i="1" s="1"/>
  <c r="M199" i="1"/>
  <c r="AH199" i="1" s="1"/>
  <c r="M200" i="1"/>
  <c r="AH200" i="1" s="1"/>
  <c r="M201" i="1"/>
  <c r="AH201" i="1" s="1"/>
  <c r="M202" i="1"/>
  <c r="AH202" i="1" s="1"/>
  <c r="M203" i="1"/>
  <c r="AH203" i="1" s="1"/>
  <c r="M204" i="1"/>
  <c r="AH204" i="1" s="1"/>
  <c r="M205" i="1"/>
  <c r="AH205" i="1" s="1"/>
  <c r="M206" i="1"/>
  <c r="AH206" i="1" s="1"/>
  <c r="M207" i="1"/>
  <c r="AH207" i="1" s="1"/>
  <c r="M208" i="1"/>
  <c r="AH208" i="1" s="1"/>
  <c r="M209" i="1"/>
  <c r="AH209" i="1" s="1"/>
  <c r="M210" i="1"/>
  <c r="AH210" i="1" s="1"/>
  <c r="M211" i="1"/>
  <c r="AH211" i="1" s="1"/>
  <c r="M212" i="1"/>
  <c r="AH212" i="1" s="1"/>
  <c r="M213" i="1"/>
  <c r="AH213" i="1" s="1"/>
  <c r="M214" i="1"/>
  <c r="AH214" i="1" s="1"/>
  <c r="M215" i="1"/>
  <c r="AH215" i="1" s="1"/>
  <c r="M216" i="1"/>
  <c r="AH216" i="1" s="1"/>
  <c r="M217" i="1"/>
  <c r="AH217" i="1" s="1"/>
  <c r="M218" i="1"/>
  <c r="AH218" i="1" s="1"/>
  <c r="M219" i="1"/>
  <c r="AH219" i="1" s="1"/>
  <c r="M220" i="1"/>
  <c r="AH220" i="1" s="1"/>
  <c r="M221" i="1"/>
  <c r="AH221" i="1" s="1"/>
  <c r="M222" i="1"/>
  <c r="AH222" i="1" s="1"/>
  <c r="M223" i="1"/>
  <c r="AH223" i="1" s="1"/>
  <c r="M224" i="1"/>
  <c r="AH224" i="1" s="1"/>
  <c r="M225" i="1"/>
  <c r="AH225" i="1" s="1"/>
  <c r="M226" i="1"/>
  <c r="AH226" i="1" s="1"/>
  <c r="M227" i="1"/>
  <c r="AH227" i="1" s="1"/>
  <c r="M228" i="1"/>
  <c r="AH228" i="1" s="1"/>
  <c r="M229" i="1"/>
  <c r="AH229" i="1" s="1"/>
  <c r="M230" i="1"/>
  <c r="AH230" i="1" s="1"/>
  <c r="M231" i="1"/>
  <c r="AH231" i="1" s="1"/>
  <c r="M232" i="1"/>
  <c r="AH232" i="1" s="1"/>
  <c r="M233" i="1"/>
  <c r="AH233" i="1" s="1"/>
  <c r="M234" i="1"/>
  <c r="AH234" i="1" s="1"/>
  <c r="M235" i="1"/>
  <c r="AH235" i="1" s="1"/>
  <c r="M236" i="1"/>
  <c r="AH236" i="1" s="1"/>
  <c r="M237" i="1"/>
  <c r="AH237" i="1" s="1"/>
  <c r="M238" i="1"/>
  <c r="AH238" i="1" s="1"/>
  <c r="M239" i="1"/>
  <c r="AH239" i="1" s="1"/>
  <c r="M240" i="1"/>
  <c r="AH240" i="1" s="1"/>
  <c r="M241" i="1"/>
  <c r="AH241" i="1" s="1"/>
  <c r="M242" i="1"/>
  <c r="AH242" i="1" s="1"/>
  <c r="M243" i="1"/>
  <c r="AH243" i="1" s="1"/>
  <c r="M244" i="1"/>
  <c r="AH244" i="1" s="1"/>
  <c r="M245" i="1"/>
  <c r="AH245" i="1" s="1"/>
  <c r="M246" i="1"/>
  <c r="AH246" i="1" s="1"/>
  <c r="M247" i="1"/>
  <c r="AH247" i="1" s="1"/>
  <c r="M248" i="1"/>
  <c r="AH248" i="1" s="1"/>
  <c r="M249" i="1"/>
  <c r="AH249" i="1" s="1"/>
  <c r="M250" i="1"/>
  <c r="AH250" i="1" s="1"/>
  <c r="M251" i="1"/>
  <c r="AH251" i="1" s="1"/>
  <c r="M252" i="1"/>
  <c r="AH252" i="1" s="1"/>
  <c r="M253" i="1"/>
  <c r="AH253" i="1" s="1"/>
  <c r="M254" i="1"/>
  <c r="AH254" i="1" s="1"/>
  <c r="M255" i="1"/>
  <c r="AH255" i="1" s="1"/>
  <c r="M256" i="1"/>
  <c r="AH256" i="1" s="1"/>
  <c r="M257" i="1"/>
  <c r="AH257" i="1" s="1"/>
  <c r="M258" i="1"/>
  <c r="AH258" i="1" s="1"/>
  <c r="M259" i="1"/>
  <c r="AH259" i="1" s="1"/>
  <c r="M260" i="1"/>
  <c r="AH260" i="1" s="1"/>
  <c r="M261" i="1"/>
  <c r="AH261" i="1" s="1"/>
  <c r="M262" i="1"/>
  <c r="AH262" i="1" s="1"/>
  <c r="M263" i="1"/>
  <c r="AH263" i="1" s="1"/>
  <c r="M264" i="1"/>
  <c r="AH264" i="1" s="1"/>
  <c r="M265" i="1"/>
  <c r="AH265" i="1" s="1"/>
  <c r="M266" i="1"/>
  <c r="AH266" i="1" s="1"/>
  <c r="M267" i="1"/>
  <c r="AH267" i="1" s="1"/>
  <c r="M268" i="1"/>
  <c r="AH268" i="1" s="1"/>
  <c r="M269" i="1"/>
  <c r="AH269" i="1" s="1"/>
  <c r="M270" i="1"/>
  <c r="AH270" i="1" s="1"/>
  <c r="M271" i="1"/>
  <c r="AH271" i="1" s="1"/>
  <c r="M272" i="1"/>
  <c r="AH272" i="1" s="1"/>
  <c r="M273" i="1"/>
  <c r="AH273" i="1" s="1"/>
  <c r="M274" i="1"/>
  <c r="AH274" i="1" s="1"/>
  <c r="M275" i="1"/>
  <c r="AH275" i="1" s="1"/>
  <c r="M276" i="1"/>
  <c r="AH276" i="1" s="1"/>
  <c r="M277" i="1"/>
  <c r="AH277" i="1" s="1"/>
  <c r="M278" i="1"/>
  <c r="AH278" i="1" s="1"/>
  <c r="M279" i="1"/>
  <c r="AH279" i="1" s="1"/>
  <c r="M280" i="1"/>
  <c r="AH280" i="1" s="1"/>
  <c r="M281" i="1"/>
  <c r="AH281" i="1" s="1"/>
  <c r="M282" i="1"/>
  <c r="AH282" i="1" s="1"/>
  <c r="M283" i="1"/>
  <c r="AH283" i="1" s="1"/>
  <c r="M284" i="1"/>
  <c r="AH284" i="1" s="1"/>
  <c r="M285" i="1"/>
  <c r="AH285" i="1" s="1"/>
  <c r="M286" i="1"/>
  <c r="AH286" i="1" s="1"/>
  <c r="M287" i="1"/>
  <c r="AH287" i="1" s="1"/>
  <c r="M288" i="1"/>
  <c r="AH288" i="1" s="1"/>
  <c r="M289" i="1"/>
  <c r="AH289" i="1" s="1"/>
  <c r="M290" i="1"/>
  <c r="AH290" i="1" s="1"/>
  <c r="M291" i="1"/>
  <c r="AH291" i="1" s="1"/>
  <c r="M292" i="1"/>
  <c r="AH292" i="1" s="1"/>
  <c r="M293" i="1"/>
  <c r="AH293" i="1" s="1"/>
  <c r="M294" i="1"/>
  <c r="AH294" i="1" s="1"/>
  <c r="M295" i="1"/>
  <c r="AH295" i="1" s="1"/>
  <c r="M296" i="1"/>
  <c r="AH296" i="1" s="1"/>
  <c r="M297" i="1"/>
  <c r="AH297" i="1" s="1"/>
  <c r="M298" i="1"/>
  <c r="AH298" i="1" s="1"/>
  <c r="M299" i="1"/>
  <c r="AH299" i="1" s="1"/>
  <c r="M300" i="1"/>
  <c r="AH300" i="1" s="1"/>
  <c r="M301" i="1"/>
  <c r="AH301" i="1" s="1"/>
  <c r="M302" i="1"/>
  <c r="AH302" i="1" s="1"/>
  <c r="M303" i="1"/>
  <c r="AH303" i="1" s="1"/>
  <c r="M304" i="1"/>
  <c r="AH304" i="1" s="1"/>
  <c r="M305" i="1"/>
  <c r="AH305" i="1" s="1"/>
  <c r="M306" i="1"/>
  <c r="AH306" i="1" s="1"/>
  <c r="M307" i="1"/>
  <c r="AH307" i="1" s="1"/>
  <c r="M308" i="1"/>
  <c r="AH308" i="1" s="1"/>
  <c r="M309" i="1"/>
  <c r="AH309" i="1" s="1"/>
  <c r="M310" i="1"/>
  <c r="AH310" i="1" s="1"/>
  <c r="M311" i="1"/>
  <c r="AH311" i="1" s="1"/>
  <c r="M312" i="1"/>
  <c r="AH312" i="1" s="1"/>
  <c r="M313" i="1"/>
  <c r="AH313" i="1" s="1"/>
  <c r="M314" i="1"/>
  <c r="AH314" i="1" s="1"/>
  <c r="M315" i="1"/>
  <c r="AH315" i="1" s="1"/>
  <c r="M316" i="1"/>
  <c r="AH316" i="1" s="1"/>
  <c r="M317" i="1"/>
  <c r="AH317" i="1" s="1"/>
  <c r="M318" i="1"/>
  <c r="AH318" i="1" s="1"/>
  <c r="M319" i="1"/>
  <c r="AH319" i="1" s="1"/>
  <c r="M320" i="1"/>
  <c r="AH320" i="1" s="1"/>
  <c r="M321" i="1"/>
  <c r="AH321" i="1" s="1"/>
  <c r="M322" i="1"/>
  <c r="AH322" i="1" s="1"/>
  <c r="M323" i="1"/>
  <c r="AH323" i="1" s="1"/>
  <c r="M324" i="1"/>
  <c r="AH324" i="1" s="1"/>
  <c r="M325" i="1"/>
  <c r="AH325" i="1" s="1"/>
  <c r="M326" i="1"/>
  <c r="AH326" i="1" s="1"/>
  <c r="M327" i="1"/>
  <c r="AH327" i="1" s="1"/>
  <c r="M328" i="1"/>
  <c r="AH328" i="1" s="1"/>
  <c r="M329" i="1"/>
  <c r="AH329" i="1" s="1"/>
  <c r="M330" i="1"/>
  <c r="AH330" i="1" s="1"/>
  <c r="M331" i="1"/>
  <c r="AH331" i="1" s="1"/>
  <c r="M332" i="1"/>
  <c r="AH332" i="1" s="1"/>
  <c r="M333" i="1"/>
  <c r="AH333" i="1" s="1"/>
  <c r="M334" i="1"/>
  <c r="AH334" i="1" s="1"/>
  <c r="M335" i="1"/>
  <c r="AH335" i="1" s="1"/>
  <c r="M336" i="1"/>
  <c r="AH336" i="1" s="1"/>
  <c r="M337" i="1"/>
  <c r="AH337" i="1" s="1"/>
  <c r="M338" i="1"/>
  <c r="AH338" i="1" s="1"/>
  <c r="M339" i="1"/>
  <c r="AH339" i="1" s="1"/>
  <c r="M340" i="1"/>
  <c r="AH340" i="1" s="1"/>
  <c r="M341" i="1"/>
  <c r="AH341" i="1" s="1"/>
  <c r="M342" i="1"/>
  <c r="AH342" i="1" s="1"/>
  <c r="M343" i="1"/>
  <c r="AH343" i="1" s="1"/>
  <c r="M344" i="1"/>
  <c r="AH344" i="1" s="1"/>
  <c r="M345" i="1"/>
  <c r="AH345" i="1" s="1"/>
  <c r="M346" i="1"/>
  <c r="AH346" i="1" s="1"/>
  <c r="M347" i="1"/>
  <c r="AH347" i="1" s="1"/>
  <c r="M348" i="1"/>
  <c r="AH348" i="1" s="1"/>
  <c r="M349" i="1"/>
  <c r="AH349" i="1" s="1"/>
  <c r="M350" i="1"/>
  <c r="AH350" i="1" s="1"/>
  <c r="M351" i="1"/>
  <c r="AH351" i="1" s="1"/>
  <c r="M352" i="1"/>
  <c r="AH352" i="1" s="1"/>
  <c r="M353" i="1"/>
  <c r="AH353" i="1" s="1"/>
  <c r="M354" i="1"/>
  <c r="AH354" i="1" s="1"/>
  <c r="M355" i="1"/>
  <c r="AH355" i="1" s="1"/>
  <c r="M356" i="1"/>
  <c r="AH356" i="1" s="1"/>
  <c r="M357" i="1"/>
  <c r="AH357" i="1" s="1"/>
  <c r="M358" i="1"/>
  <c r="AH358" i="1" s="1"/>
  <c r="M359" i="1"/>
  <c r="AH359" i="1" s="1"/>
  <c r="M360" i="1"/>
  <c r="AH360" i="1" s="1"/>
  <c r="M361" i="1"/>
  <c r="AH361" i="1" s="1"/>
  <c r="M362" i="1"/>
  <c r="AH362" i="1" s="1"/>
  <c r="M363" i="1"/>
  <c r="AH363" i="1" s="1"/>
  <c r="M364" i="1"/>
  <c r="AH364" i="1" s="1"/>
  <c r="M365" i="1"/>
  <c r="AH365" i="1" s="1"/>
  <c r="M366" i="1"/>
  <c r="AH366" i="1" s="1"/>
  <c r="M367" i="1"/>
  <c r="AH367" i="1" s="1"/>
  <c r="M368" i="1"/>
  <c r="AH368" i="1" s="1"/>
  <c r="M369" i="1"/>
  <c r="AH369" i="1" s="1"/>
  <c r="M370" i="1"/>
  <c r="AH370" i="1" s="1"/>
  <c r="M371" i="1"/>
  <c r="AH371" i="1" s="1"/>
  <c r="M372" i="1"/>
  <c r="AH372" i="1" s="1"/>
  <c r="M373" i="1"/>
  <c r="AH373" i="1" s="1"/>
  <c r="M374" i="1"/>
  <c r="AH374" i="1" s="1"/>
  <c r="M375" i="1"/>
  <c r="AH375" i="1" s="1"/>
  <c r="M376" i="1"/>
  <c r="AH376" i="1" s="1"/>
  <c r="M377" i="1"/>
  <c r="AH377" i="1" s="1"/>
  <c r="M378" i="1"/>
  <c r="AH378" i="1" s="1"/>
  <c r="M379" i="1"/>
  <c r="AH379" i="1" s="1"/>
  <c r="M380" i="1"/>
  <c r="AH380" i="1" s="1"/>
  <c r="M381" i="1"/>
  <c r="AH381" i="1" s="1"/>
  <c r="M382" i="1"/>
  <c r="AH382" i="1" s="1"/>
  <c r="M383" i="1"/>
  <c r="AH383" i="1" s="1"/>
  <c r="M384" i="1"/>
  <c r="AH384" i="1" s="1"/>
  <c r="M385" i="1"/>
  <c r="AH385" i="1" s="1"/>
  <c r="M386" i="1"/>
  <c r="AH386" i="1" s="1"/>
  <c r="M387" i="1"/>
  <c r="AH387" i="1" s="1"/>
  <c r="M388" i="1"/>
  <c r="AH388" i="1" s="1"/>
  <c r="M389" i="1"/>
  <c r="AH389" i="1" s="1"/>
  <c r="M390" i="1"/>
  <c r="AH390" i="1" s="1"/>
  <c r="M391" i="1"/>
  <c r="AH391" i="1" s="1"/>
  <c r="M392" i="1"/>
  <c r="AH392" i="1" s="1"/>
  <c r="M393" i="1"/>
  <c r="AH393" i="1" s="1"/>
  <c r="M394" i="1"/>
  <c r="AH394" i="1" s="1"/>
  <c r="M395" i="1"/>
  <c r="AH395" i="1" s="1"/>
  <c r="M396" i="1"/>
  <c r="AH396" i="1" s="1"/>
  <c r="M397" i="1"/>
  <c r="AH397" i="1" s="1"/>
  <c r="M398" i="1"/>
  <c r="AH398" i="1" s="1"/>
  <c r="M399" i="1"/>
  <c r="AH399" i="1" s="1"/>
  <c r="M400" i="1"/>
  <c r="AH400" i="1" s="1"/>
  <c r="M401" i="1"/>
  <c r="AH401" i="1" s="1"/>
  <c r="M402" i="1"/>
  <c r="AH402" i="1" s="1"/>
  <c r="M403" i="1"/>
  <c r="AH403" i="1" s="1"/>
  <c r="M404" i="1"/>
  <c r="AH404" i="1" s="1"/>
  <c r="M405" i="1"/>
  <c r="AH405" i="1" s="1"/>
  <c r="M406" i="1"/>
  <c r="AH406" i="1" s="1"/>
  <c r="M407" i="1"/>
  <c r="AH407" i="1" s="1"/>
  <c r="M408" i="1"/>
  <c r="AH408" i="1" s="1"/>
  <c r="M409" i="1"/>
  <c r="AH409" i="1" s="1"/>
  <c r="M410" i="1"/>
  <c r="AH410" i="1" s="1"/>
  <c r="M411" i="1"/>
  <c r="AH411" i="1" s="1"/>
  <c r="M412" i="1"/>
  <c r="AH412" i="1" s="1"/>
  <c r="M413" i="1"/>
  <c r="AH413" i="1" s="1"/>
  <c r="M414" i="1"/>
  <c r="AH414" i="1" s="1"/>
  <c r="M415" i="1"/>
  <c r="AH415" i="1" s="1"/>
  <c r="M416" i="1"/>
  <c r="AH416" i="1" s="1"/>
  <c r="M417" i="1"/>
  <c r="AH417" i="1" s="1"/>
  <c r="M418" i="1"/>
  <c r="AH418" i="1" s="1"/>
  <c r="M419" i="1"/>
  <c r="AH419" i="1" s="1"/>
  <c r="M420" i="1"/>
  <c r="AH420" i="1" s="1"/>
  <c r="M421" i="1"/>
  <c r="AH421" i="1" s="1"/>
  <c r="M422" i="1"/>
  <c r="AH422" i="1" s="1"/>
  <c r="M423" i="1"/>
  <c r="AH423" i="1" s="1"/>
  <c r="M424" i="1"/>
  <c r="AH424" i="1" s="1"/>
  <c r="M425" i="1"/>
  <c r="AH425" i="1" s="1"/>
  <c r="M426" i="1"/>
  <c r="AH426" i="1" s="1"/>
  <c r="M427" i="1"/>
  <c r="AH427" i="1" s="1"/>
  <c r="M428" i="1"/>
  <c r="AH428" i="1" s="1"/>
  <c r="M429" i="1"/>
  <c r="AH429" i="1" s="1"/>
  <c r="M430" i="1"/>
  <c r="AH430" i="1" s="1"/>
  <c r="M431" i="1"/>
  <c r="AH431" i="1" s="1"/>
  <c r="M432" i="1"/>
  <c r="AH432" i="1" s="1"/>
  <c r="M433" i="1"/>
  <c r="AH433" i="1" s="1"/>
  <c r="M434" i="1"/>
  <c r="AH434" i="1" s="1"/>
  <c r="M435" i="1"/>
  <c r="AH435" i="1" s="1"/>
  <c r="M436" i="1"/>
  <c r="AH436" i="1" s="1"/>
  <c r="M437" i="1"/>
  <c r="AH437" i="1" s="1"/>
  <c r="M438" i="1"/>
  <c r="AH438" i="1" s="1"/>
  <c r="M439" i="1"/>
  <c r="AH439" i="1" s="1"/>
  <c r="M440" i="1"/>
  <c r="AH440" i="1" s="1"/>
  <c r="M441" i="1"/>
  <c r="AH441" i="1" s="1"/>
  <c r="M442" i="1"/>
  <c r="AH442" i="1" s="1"/>
  <c r="M443" i="1"/>
  <c r="AH443" i="1" s="1"/>
  <c r="M444" i="1"/>
  <c r="AH444" i="1" s="1"/>
  <c r="M445" i="1"/>
  <c r="AH445" i="1" s="1"/>
  <c r="M446" i="1"/>
  <c r="AH446" i="1" s="1"/>
  <c r="M447" i="1"/>
  <c r="AH447" i="1" s="1"/>
  <c r="M448" i="1"/>
  <c r="AH448" i="1" s="1"/>
  <c r="M449" i="1"/>
  <c r="AH449" i="1" s="1"/>
  <c r="M450" i="1"/>
  <c r="AH450" i="1" s="1"/>
  <c r="M451" i="1"/>
  <c r="AH451" i="1" s="1"/>
  <c r="M452" i="1"/>
  <c r="AH452" i="1" s="1"/>
  <c r="M453" i="1"/>
  <c r="AH453" i="1" s="1"/>
  <c r="M454" i="1"/>
  <c r="AH454" i="1" s="1"/>
  <c r="M455" i="1"/>
  <c r="AH455" i="1" s="1"/>
  <c r="M456" i="1"/>
  <c r="AH456" i="1" s="1"/>
  <c r="M457" i="1"/>
  <c r="AH457" i="1" s="1"/>
  <c r="M458" i="1"/>
  <c r="AH458" i="1" s="1"/>
  <c r="M459" i="1"/>
  <c r="AH459" i="1" s="1"/>
  <c r="M460" i="1"/>
  <c r="AH460" i="1" s="1"/>
  <c r="M461" i="1"/>
  <c r="AH461" i="1" s="1"/>
  <c r="M462" i="1"/>
  <c r="AH462" i="1" s="1"/>
  <c r="M463" i="1"/>
  <c r="AH463" i="1" s="1"/>
  <c r="M464" i="1"/>
  <c r="AH464" i="1" s="1"/>
  <c r="M465" i="1"/>
  <c r="AH465" i="1" s="1"/>
  <c r="M466" i="1"/>
  <c r="AH466" i="1" s="1"/>
  <c r="M467" i="1"/>
  <c r="AH467" i="1" s="1"/>
  <c r="M468" i="1"/>
  <c r="AH468" i="1" s="1"/>
  <c r="M469" i="1"/>
  <c r="AH469" i="1" s="1"/>
  <c r="M470" i="1"/>
  <c r="AH470" i="1" s="1"/>
  <c r="M471" i="1"/>
  <c r="AH471" i="1" s="1"/>
  <c r="M472" i="1"/>
  <c r="AH472" i="1" s="1"/>
  <c r="M473" i="1"/>
  <c r="AH473" i="1" s="1"/>
  <c r="M474" i="1"/>
  <c r="AH474" i="1" s="1"/>
  <c r="M475" i="1"/>
  <c r="AH475" i="1" s="1"/>
  <c r="M476" i="1"/>
  <c r="AH476" i="1" s="1"/>
  <c r="M477" i="1"/>
  <c r="AH477" i="1" s="1"/>
  <c r="M478" i="1"/>
  <c r="AH478" i="1" s="1"/>
  <c r="M479" i="1"/>
  <c r="AH479" i="1" s="1"/>
  <c r="M480" i="1"/>
  <c r="AH480" i="1" s="1"/>
  <c r="M481" i="1"/>
  <c r="AH481" i="1" s="1"/>
  <c r="M482" i="1"/>
  <c r="AH482" i="1" s="1"/>
  <c r="M483" i="1"/>
  <c r="AH483" i="1" s="1"/>
  <c r="M484" i="1"/>
  <c r="AH484" i="1" s="1"/>
  <c r="M485" i="1"/>
  <c r="AH485" i="1" s="1"/>
  <c r="M486" i="1"/>
  <c r="AH486" i="1" s="1"/>
  <c r="M487" i="1"/>
  <c r="AH487" i="1" s="1"/>
  <c r="M488" i="1"/>
  <c r="AH488" i="1" s="1"/>
  <c r="M489" i="1"/>
  <c r="AH489" i="1" s="1"/>
  <c r="M490" i="1"/>
  <c r="AH490" i="1" s="1"/>
  <c r="M491" i="1"/>
  <c r="AH491" i="1" s="1"/>
  <c r="M492" i="1"/>
  <c r="AH492" i="1" s="1"/>
  <c r="M493" i="1"/>
  <c r="AH493" i="1" s="1"/>
  <c r="M494" i="1"/>
  <c r="AH494" i="1" s="1"/>
  <c r="M495" i="1"/>
  <c r="AH495" i="1" s="1"/>
  <c r="M496" i="1"/>
  <c r="AH496" i="1" s="1"/>
  <c r="M497" i="1"/>
  <c r="AH497" i="1" s="1"/>
  <c r="M498" i="1"/>
  <c r="AH498" i="1" s="1"/>
  <c r="M499" i="1"/>
  <c r="AH499" i="1" s="1"/>
  <c r="M500" i="1"/>
  <c r="AH500" i="1" s="1"/>
  <c r="M501" i="1"/>
  <c r="AH501" i="1" s="1"/>
  <c r="M502" i="1"/>
  <c r="AH502" i="1" s="1"/>
  <c r="M503" i="1"/>
  <c r="AH503" i="1" s="1"/>
  <c r="M504" i="1"/>
  <c r="AH504" i="1" s="1"/>
  <c r="M505" i="1"/>
  <c r="AH505" i="1" s="1"/>
  <c r="M506" i="1"/>
  <c r="AH506" i="1" s="1"/>
  <c r="M507" i="1"/>
  <c r="AH507" i="1" s="1"/>
  <c r="M508" i="1"/>
  <c r="AH508" i="1" s="1"/>
  <c r="M509" i="1"/>
  <c r="AH509" i="1" s="1"/>
  <c r="M510" i="1"/>
  <c r="AH510" i="1" s="1"/>
  <c r="M511" i="1"/>
  <c r="AH511" i="1" s="1"/>
  <c r="M512" i="1"/>
  <c r="AH512" i="1" s="1"/>
  <c r="M513" i="1"/>
  <c r="AH513" i="1" s="1"/>
  <c r="M514" i="1"/>
  <c r="AH514" i="1" s="1"/>
  <c r="M515" i="1"/>
  <c r="AH515" i="1" s="1"/>
  <c r="M516" i="1"/>
  <c r="AH516" i="1" s="1"/>
  <c r="M517" i="1"/>
  <c r="AH517" i="1" s="1"/>
  <c r="M518" i="1"/>
  <c r="AH518" i="1" s="1"/>
  <c r="M519" i="1"/>
  <c r="AH519" i="1" s="1"/>
  <c r="M520" i="1"/>
  <c r="AH520" i="1" s="1"/>
  <c r="M521" i="1"/>
  <c r="AH521" i="1" s="1"/>
  <c r="M522" i="1"/>
  <c r="AH522" i="1" s="1"/>
  <c r="M523" i="1"/>
  <c r="AH523" i="1" s="1"/>
  <c r="M524" i="1"/>
  <c r="AH524" i="1" s="1"/>
  <c r="M525" i="1"/>
  <c r="AH525" i="1" s="1"/>
  <c r="M526" i="1"/>
  <c r="AH526" i="1" s="1"/>
  <c r="M527" i="1"/>
  <c r="AH527" i="1" s="1"/>
  <c r="M528" i="1"/>
  <c r="AH528" i="1" s="1"/>
  <c r="M529" i="1"/>
  <c r="AH529" i="1" s="1"/>
  <c r="M530" i="1"/>
  <c r="AH530" i="1" s="1"/>
  <c r="M531" i="1"/>
  <c r="AH531" i="1" s="1"/>
  <c r="M532" i="1"/>
  <c r="AH532" i="1" s="1"/>
  <c r="M533" i="1"/>
  <c r="AH533" i="1" s="1"/>
  <c r="M534" i="1"/>
  <c r="AH534" i="1" s="1"/>
  <c r="M535" i="1"/>
  <c r="AH535" i="1" s="1"/>
  <c r="M536" i="1"/>
  <c r="AH536" i="1" s="1"/>
  <c r="M537" i="1"/>
  <c r="AH537" i="1" s="1"/>
  <c r="M538" i="1"/>
  <c r="AH538" i="1" s="1"/>
  <c r="M539" i="1"/>
  <c r="AH539" i="1" s="1"/>
  <c r="M540" i="1"/>
  <c r="AH540" i="1" s="1"/>
  <c r="M541" i="1"/>
  <c r="AH541" i="1" s="1"/>
  <c r="M542" i="1"/>
  <c r="AH542" i="1" s="1"/>
  <c r="M543" i="1"/>
  <c r="AH543" i="1" s="1"/>
  <c r="M544" i="1"/>
  <c r="AH544" i="1" s="1"/>
  <c r="M545" i="1"/>
  <c r="AH545" i="1" s="1"/>
  <c r="M546" i="1"/>
  <c r="AH546" i="1" s="1"/>
  <c r="M547" i="1"/>
  <c r="AH547" i="1" s="1"/>
  <c r="M548" i="1"/>
  <c r="AH548" i="1" s="1"/>
  <c r="M549" i="1"/>
  <c r="AH549" i="1" s="1"/>
  <c r="M550" i="1"/>
  <c r="AH550" i="1" s="1"/>
  <c r="M551" i="1"/>
  <c r="AH551" i="1" s="1"/>
  <c r="M552" i="1"/>
  <c r="AH552" i="1" s="1"/>
  <c r="M553" i="1"/>
  <c r="AH553" i="1" s="1"/>
  <c r="M554" i="1"/>
  <c r="AH554" i="1" s="1"/>
  <c r="M555" i="1"/>
  <c r="AH555" i="1" s="1"/>
  <c r="M556" i="1"/>
  <c r="AH556" i="1" s="1"/>
  <c r="M557" i="1"/>
  <c r="AH557" i="1" s="1"/>
  <c r="M558" i="1"/>
  <c r="AH558" i="1" s="1"/>
  <c r="M559" i="1"/>
  <c r="AH559" i="1" s="1"/>
  <c r="M560" i="1"/>
  <c r="AH560" i="1" s="1"/>
  <c r="M561" i="1"/>
  <c r="AH561" i="1" s="1"/>
  <c r="M562" i="1"/>
  <c r="AH562" i="1" s="1"/>
  <c r="M563" i="1"/>
  <c r="AH563" i="1" s="1"/>
  <c r="M564" i="1"/>
  <c r="AH564" i="1" s="1"/>
  <c r="M565" i="1"/>
  <c r="AH565" i="1" s="1"/>
  <c r="M566" i="1"/>
  <c r="AH566" i="1" s="1"/>
  <c r="M567" i="1"/>
  <c r="AH567" i="1" s="1"/>
  <c r="M568" i="1"/>
  <c r="AH568" i="1" s="1"/>
  <c r="M569" i="1"/>
  <c r="AH569" i="1" s="1"/>
  <c r="M570" i="1"/>
  <c r="AH570" i="1" s="1"/>
  <c r="M571" i="1"/>
  <c r="AH571" i="1" s="1"/>
  <c r="M572" i="1"/>
  <c r="AH572" i="1" s="1"/>
  <c r="M573" i="1"/>
  <c r="AH573" i="1" s="1"/>
  <c r="M574" i="1"/>
  <c r="AH574" i="1" s="1"/>
  <c r="M575" i="1"/>
  <c r="AH575" i="1" s="1"/>
  <c r="M576" i="1"/>
  <c r="AH576" i="1" s="1"/>
  <c r="M577" i="1"/>
  <c r="AH577" i="1" s="1"/>
  <c r="M578" i="1"/>
  <c r="AH578" i="1" s="1"/>
  <c r="M579" i="1"/>
  <c r="AH579" i="1" s="1"/>
  <c r="M580" i="1"/>
  <c r="AH580" i="1" s="1"/>
  <c r="M581" i="1"/>
  <c r="AH581" i="1" s="1"/>
  <c r="M582" i="1"/>
  <c r="AH582" i="1" s="1"/>
  <c r="M583" i="1"/>
  <c r="AH583" i="1" s="1"/>
  <c r="M584" i="1"/>
  <c r="AH584" i="1" s="1"/>
  <c r="M585" i="1"/>
  <c r="AH585" i="1" s="1"/>
  <c r="M586" i="1"/>
  <c r="AH586" i="1" s="1"/>
  <c r="M587" i="1"/>
  <c r="AH587" i="1" s="1"/>
  <c r="M588" i="1"/>
  <c r="AH588" i="1" s="1"/>
  <c r="M589" i="1"/>
  <c r="AH589" i="1" s="1"/>
  <c r="M590" i="1"/>
  <c r="AH590" i="1" s="1"/>
  <c r="M591" i="1"/>
  <c r="AH591" i="1" s="1"/>
  <c r="M592" i="1"/>
  <c r="AH592" i="1" s="1"/>
  <c r="M593" i="1"/>
  <c r="AH593" i="1" s="1"/>
  <c r="M594" i="1"/>
  <c r="AH594" i="1" s="1"/>
  <c r="M595" i="1"/>
  <c r="AH595" i="1" s="1"/>
  <c r="M596" i="1"/>
  <c r="AH596" i="1" s="1"/>
  <c r="M597" i="1"/>
  <c r="AH597" i="1" s="1"/>
  <c r="M598" i="1"/>
  <c r="AH598" i="1" s="1"/>
  <c r="M599" i="1"/>
  <c r="AH599" i="1" s="1"/>
  <c r="M600" i="1"/>
  <c r="AH600" i="1" s="1"/>
  <c r="M601" i="1"/>
  <c r="AH601" i="1" s="1"/>
  <c r="M602" i="1"/>
  <c r="AH602" i="1" s="1"/>
  <c r="M603" i="1"/>
  <c r="AH603" i="1" s="1"/>
  <c r="M604" i="1"/>
  <c r="AH604" i="1" s="1"/>
  <c r="M605" i="1"/>
  <c r="AH605" i="1" s="1"/>
  <c r="M606" i="1"/>
  <c r="AH606" i="1" s="1"/>
  <c r="M607" i="1"/>
  <c r="AH607" i="1" s="1"/>
  <c r="M608" i="1"/>
  <c r="AH608" i="1" s="1"/>
  <c r="M609" i="1"/>
  <c r="AH609" i="1" s="1"/>
  <c r="M610" i="1"/>
  <c r="AH610" i="1" s="1"/>
  <c r="M611" i="1"/>
  <c r="AH611" i="1" s="1"/>
  <c r="M612" i="1"/>
  <c r="AH612" i="1" s="1"/>
  <c r="M613" i="1"/>
  <c r="AH613" i="1" s="1"/>
  <c r="M614" i="1"/>
  <c r="AH614" i="1" s="1"/>
  <c r="M615" i="1"/>
  <c r="AH615" i="1" s="1"/>
  <c r="M616" i="1"/>
  <c r="AH616" i="1" s="1"/>
  <c r="M617" i="1"/>
  <c r="AH617" i="1" s="1"/>
  <c r="M618" i="1"/>
  <c r="AH618" i="1" s="1"/>
  <c r="M619" i="1"/>
  <c r="AH619" i="1" s="1"/>
  <c r="M620" i="1"/>
  <c r="AH620" i="1" s="1"/>
  <c r="M621" i="1"/>
  <c r="AH621" i="1" s="1"/>
  <c r="M622" i="1"/>
  <c r="AH622" i="1" s="1"/>
  <c r="M623" i="1"/>
  <c r="AH623" i="1" s="1"/>
  <c r="M624" i="1"/>
  <c r="AH624" i="1" s="1"/>
  <c r="M625" i="1"/>
  <c r="AH625" i="1" s="1"/>
  <c r="M626" i="1"/>
  <c r="AH626" i="1" s="1"/>
  <c r="M627" i="1"/>
  <c r="AH627" i="1" s="1"/>
  <c r="M628" i="1"/>
  <c r="AH628" i="1" s="1"/>
  <c r="M629" i="1"/>
  <c r="AH629" i="1" s="1"/>
  <c r="M630" i="1"/>
  <c r="AH630" i="1" s="1"/>
  <c r="M631" i="1"/>
  <c r="AH631" i="1" s="1"/>
  <c r="M632" i="1"/>
  <c r="AH632" i="1" s="1"/>
  <c r="M633" i="1"/>
  <c r="AH633" i="1" s="1"/>
  <c r="M634" i="1"/>
  <c r="AH634" i="1" s="1"/>
  <c r="M635" i="1"/>
  <c r="AH635" i="1" s="1"/>
  <c r="M636" i="1"/>
  <c r="AH636" i="1" s="1"/>
  <c r="M637" i="1"/>
  <c r="AH637" i="1" s="1"/>
  <c r="M638" i="1"/>
  <c r="AH638" i="1" s="1"/>
  <c r="M639" i="1"/>
  <c r="AH639" i="1" s="1"/>
  <c r="M640" i="1"/>
  <c r="AH640" i="1" s="1"/>
  <c r="M641" i="1"/>
  <c r="AH641" i="1" s="1"/>
  <c r="M642" i="1"/>
  <c r="AH642" i="1" s="1"/>
  <c r="M643" i="1"/>
  <c r="AH643" i="1" s="1"/>
  <c r="M644" i="1"/>
  <c r="AH644" i="1" s="1"/>
  <c r="M645" i="1"/>
  <c r="AH645" i="1" s="1"/>
  <c r="M646" i="1"/>
  <c r="AH646" i="1" s="1"/>
  <c r="M647" i="1"/>
  <c r="AH647" i="1" s="1"/>
  <c r="M648" i="1"/>
  <c r="AH648" i="1" s="1"/>
  <c r="M649" i="1"/>
  <c r="AH649" i="1" s="1"/>
  <c r="M650" i="1"/>
  <c r="AH650" i="1" s="1"/>
  <c r="M651" i="1"/>
  <c r="AH651" i="1" s="1"/>
  <c r="M652" i="1"/>
  <c r="AH652" i="1" s="1"/>
  <c r="M653" i="1"/>
  <c r="AH653" i="1" s="1"/>
  <c r="M654" i="1"/>
  <c r="AH654" i="1" s="1"/>
  <c r="M655" i="1"/>
  <c r="AH655" i="1" s="1"/>
  <c r="M656" i="1"/>
  <c r="AH656" i="1" s="1"/>
  <c r="M657" i="1"/>
  <c r="AH657" i="1" s="1"/>
  <c r="M658" i="1"/>
  <c r="AH658" i="1" s="1"/>
  <c r="M659" i="1"/>
  <c r="AH659" i="1" s="1"/>
  <c r="M660" i="1"/>
  <c r="AH660" i="1" s="1"/>
  <c r="M661" i="1"/>
  <c r="AH661" i="1" s="1"/>
  <c r="M662" i="1"/>
  <c r="AH662" i="1" s="1"/>
  <c r="M663" i="1"/>
  <c r="AH663" i="1" s="1"/>
  <c r="M664" i="1"/>
  <c r="AH664" i="1" s="1"/>
  <c r="M665" i="1"/>
  <c r="AH665" i="1" s="1"/>
  <c r="M666" i="1"/>
  <c r="AH666" i="1" s="1"/>
  <c r="M667" i="1"/>
  <c r="AH667" i="1" s="1"/>
  <c r="M668" i="1"/>
  <c r="AH668" i="1" s="1"/>
  <c r="M669" i="1"/>
  <c r="AH669" i="1" s="1"/>
  <c r="M670" i="1"/>
  <c r="AH670" i="1" s="1"/>
  <c r="M671" i="1"/>
  <c r="AH671" i="1" s="1"/>
  <c r="M672" i="1"/>
  <c r="AH672" i="1" s="1"/>
  <c r="M673" i="1"/>
  <c r="AH673" i="1" s="1"/>
  <c r="M674" i="1"/>
  <c r="AH674" i="1" s="1"/>
  <c r="M675" i="1"/>
  <c r="AH675" i="1" s="1"/>
  <c r="M676" i="1"/>
  <c r="AH676" i="1" s="1"/>
  <c r="M677" i="1"/>
  <c r="AH677" i="1" s="1"/>
  <c r="M678" i="1"/>
  <c r="AH678" i="1" s="1"/>
  <c r="M679" i="1"/>
  <c r="AH679" i="1" s="1"/>
  <c r="M680" i="1"/>
  <c r="AH680" i="1" s="1"/>
  <c r="M681" i="1"/>
  <c r="AH681" i="1" s="1"/>
  <c r="M682" i="1"/>
  <c r="AH682" i="1" s="1"/>
  <c r="M683" i="1"/>
  <c r="AH683" i="1" s="1"/>
  <c r="M684" i="1"/>
  <c r="AH684" i="1" s="1"/>
  <c r="M685" i="1"/>
  <c r="AH685" i="1" s="1"/>
  <c r="M686" i="1"/>
  <c r="AH686" i="1" s="1"/>
  <c r="M687" i="1"/>
  <c r="AH687" i="1" s="1"/>
  <c r="M688" i="1"/>
  <c r="AH688" i="1" s="1"/>
  <c r="M689" i="1"/>
  <c r="AH689" i="1" s="1"/>
  <c r="M690" i="1"/>
  <c r="AH690" i="1" s="1"/>
  <c r="M691" i="1"/>
  <c r="AH691" i="1" s="1"/>
  <c r="M692" i="1"/>
  <c r="AH692" i="1" s="1"/>
  <c r="M693" i="1"/>
  <c r="AH693" i="1" s="1"/>
  <c r="M694" i="1"/>
  <c r="AH694" i="1" s="1"/>
  <c r="M695" i="1"/>
  <c r="AH695" i="1" s="1"/>
  <c r="M696" i="1"/>
  <c r="AH696" i="1" s="1"/>
  <c r="M697" i="1"/>
  <c r="AH697" i="1" s="1"/>
  <c r="M698" i="1"/>
  <c r="AH698" i="1" s="1"/>
  <c r="M699" i="1"/>
  <c r="AH699" i="1" s="1"/>
  <c r="M700" i="1"/>
  <c r="AH700" i="1" s="1"/>
  <c r="M701" i="1"/>
  <c r="AH701" i="1" s="1"/>
  <c r="M702" i="1"/>
  <c r="AH702" i="1" s="1"/>
  <c r="M703" i="1"/>
  <c r="AH703" i="1" s="1"/>
  <c r="M704" i="1"/>
  <c r="AH704" i="1" s="1"/>
  <c r="M705" i="1"/>
  <c r="AH705" i="1" s="1"/>
  <c r="M706" i="1"/>
  <c r="AH706" i="1" s="1"/>
  <c r="M707" i="1"/>
  <c r="AH707" i="1" s="1"/>
  <c r="M708" i="1"/>
  <c r="AH708" i="1" s="1"/>
  <c r="M709" i="1"/>
  <c r="AH709" i="1" s="1"/>
  <c r="M710" i="1"/>
  <c r="AH710" i="1" s="1"/>
  <c r="M711" i="1"/>
  <c r="AH711" i="1" s="1"/>
  <c r="M712" i="1"/>
  <c r="AH712" i="1" s="1"/>
  <c r="M713" i="1"/>
  <c r="AH713" i="1" s="1"/>
  <c r="M714" i="1"/>
  <c r="AH714" i="1" s="1"/>
  <c r="M715" i="1"/>
  <c r="AH715" i="1" s="1"/>
  <c r="M716" i="1"/>
  <c r="AH716" i="1" s="1"/>
  <c r="M717" i="1"/>
  <c r="AH717" i="1" s="1"/>
  <c r="M718" i="1"/>
  <c r="AH718" i="1" s="1"/>
  <c r="M719" i="1"/>
  <c r="AH719" i="1" s="1"/>
  <c r="M720" i="1"/>
  <c r="AH720" i="1" s="1"/>
  <c r="M721" i="1"/>
  <c r="AH721" i="1" s="1"/>
  <c r="M722" i="1"/>
  <c r="AH722" i="1" s="1"/>
  <c r="M723" i="1"/>
  <c r="AH723" i="1" s="1"/>
  <c r="M724" i="1"/>
  <c r="AH724" i="1" s="1"/>
  <c r="M725" i="1"/>
  <c r="AH725" i="1" s="1"/>
  <c r="M726" i="1"/>
  <c r="AH726" i="1" s="1"/>
  <c r="M727" i="1"/>
  <c r="AH727" i="1" s="1"/>
  <c r="M728" i="1"/>
  <c r="AH728" i="1" s="1"/>
  <c r="M729" i="1"/>
  <c r="AH729" i="1" s="1"/>
  <c r="M730" i="1"/>
  <c r="AH730" i="1" s="1"/>
  <c r="M731" i="1"/>
  <c r="AH731" i="1" s="1"/>
  <c r="M732" i="1"/>
  <c r="AH732" i="1" s="1"/>
  <c r="M733" i="1"/>
  <c r="AH733" i="1" s="1"/>
  <c r="M734" i="1"/>
  <c r="AH734" i="1" s="1"/>
  <c r="M735" i="1"/>
  <c r="AH735" i="1" s="1"/>
  <c r="M736" i="1"/>
  <c r="AH736" i="1" s="1"/>
  <c r="M737" i="1"/>
  <c r="AH737" i="1" s="1"/>
  <c r="M738" i="1"/>
  <c r="AH738" i="1" s="1"/>
  <c r="M739" i="1"/>
  <c r="AH739" i="1" s="1"/>
  <c r="M740" i="1"/>
  <c r="AH740" i="1" s="1"/>
  <c r="M741" i="1"/>
  <c r="AH741" i="1" s="1"/>
  <c r="M742" i="1"/>
  <c r="AH742" i="1" s="1"/>
  <c r="M743" i="1"/>
  <c r="AH743" i="1" s="1"/>
  <c r="M744" i="1"/>
  <c r="AH744" i="1" s="1"/>
  <c r="M745" i="1"/>
  <c r="AH745" i="1" s="1"/>
  <c r="M746" i="1"/>
  <c r="AH746" i="1" s="1"/>
  <c r="M747" i="1"/>
  <c r="AH747" i="1" s="1"/>
  <c r="M748" i="1"/>
  <c r="AH748" i="1" s="1"/>
  <c r="M749" i="1"/>
  <c r="AH749" i="1" s="1"/>
  <c r="M750" i="1"/>
  <c r="AH750" i="1" s="1"/>
  <c r="M751" i="1"/>
  <c r="AH751" i="1" s="1"/>
  <c r="M752" i="1"/>
  <c r="AH752" i="1" s="1"/>
  <c r="M753" i="1"/>
  <c r="AH753" i="1" s="1"/>
  <c r="M754" i="1"/>
  <c r="AH754" i="1" s="1"/>
  <c r="M755" i="1"/>
  <c r="AH755" i="1" s="1"/>
  <c r="M756" i="1"/>
  <c r="AH756" i="1" s="1"/>
  <c r="M757" i="1"/>
  <c r="AH757" i="1" s="1"/>
  <c r="M758" i="1"/>
  <c r="AH758" i="1" s="1"/>
  <c r="M759" i="1"/>
  <c r="AH759" i="1" s="1"/>
  <c r="M760" i="1"/>
  <c r="AH760" i="1" s="1"/>
  <c r="M761" i="1"/>
  <c r="AH761" i="1" s="1"/>
  <c r="M762" i="1"/>
  <c r="AH762" i="1" s="1"/>
  <c r="M763" i="1"/>
  <c r="AH763" i="1" s="1"/>
  <c r="M764" i="1"/>
  <c r="AH764" i="1" s="1"/>
  <c r="M765" i="1"/>
  <c r="AH765" i="1" s="1"/>
  <c r="M766" i="1"/>
  <c r="AH766" i="1" s="1"/>
  <c r="M767" i="1"/>
  <c r="AH767" i="1" s="1"/>
  <c r="M768" i="1"/>
  <c r="AH768" i="1" s="1"/>
  <c r="M769" i="1"/>
  <c r="AH769" i="1" s="1"/>
  <c r="M770" i="1"/>
  <c r="AH770" i="1" s="1"/>
  <c r="M771" i="1"/>
  <c r="AH771" i="1" s="1"/>
  <c r="M772" i="1"/>
  <c r="AH772" i="1" s="1"/>
  <c r="M773" i="1"/>
  <c r="AH773" i="1" s="1"/>
  <c r="M774" i="1"/>
  <c r="AH774" i="1" s="1"/>
  <c r="M775" i="1"/>
  <c r="AH775" i="1" s="1"/>
  <c r="M776" i="1"/>
  <c r="AH776" i="1" s="1"/>
  <c r="M777" i="1"/>
  <c r="AH777" i="1" s="1"/>
  <c r="M778" i="1"/>
  <c r="AH778" i="1" s="1"/>
  <c r="M779" i="1"/>
  <c r="AH779" i="1" s="1"/>
  <c r="M780" i="1"/>
  <c r="AH780" i="1" s="1"/>
  <c r="M781" i="1"/>
  <c r="AH781" i="1" s="1"/>
  <c r="M782" i="1"/>
  <c r="AH782" i="1" s="1"/>
  <c r="M783" i="1"/>
  <c r="AH783" i="1" s="1"/>
  <c r="M784" i="1"/>
  <c r="AH784" i="1" s="1"/>
  <c r="M785" i="1"/>
  <c r="AH785" i="1" s="1"/>
  <c r="M786" i="1"/>
  <c r="AH786" i="1" s="1"/>
  <c r="M787" i="1"/>
  <c r="AH787" i="1" s="1"/>
  <c r="M788" i="1"/>
  <c r="AH788" i="1" s="1"/>
  <c r="M789" i="1"/>
  <c r="AH789" i="1" s="1"/>
  <c r="M790" i="1"/>
  <c r="AH790" i="1" s="1"/>
  <c r="M791" i="1"/>
  <c r="AH791" i="1" s="1"/>
  <c r="M792" i="1"/>
  <c r="AH792" i="1" s="1"/>
  <c r="M793" i="1"/>
  <c r="AH793" i="1" s="1"/>
  <c r="M794" i="1"/>
  <c r="AH794" i="1" s="1"/>
  <c r="M795" i="1"/>
  <c r="AH795" i="1" s="1"/>
  <c r="M796" i="1"/>
  <c r="AH796" i="1" s="1"/>
  <c r="M797" i="1"/>
  <c r="AH797" i="1" s="1"/>
  <c r="M798" i="1"/>
  <c r="AH798" i="1" s="1"/>
  <c r="M799" i="1"/>
  <c r="AH799" i="1" s="1"/>
  <c r="M800" i="1"/>
  <c r="AH800" i="1" s="1"/>
  <c r="M801" i="1"/>
  <c r="AH801" i="1" s="1"/>
  <c r="M802" i="1"/>
  <c r="AH802" i="1" s="1"/>
  <c r="M803" i="1"/>
  <c r="AH803" i="1" s="1"/>
  <c r="M804" i="1"/>
  <c r="AH804" i="1" s="1"/>
  <c r="M805" i="1"/>
  <c r="AH805" i="1" s="1"/>
  <c r="M806" i="1"/>
  <c r="AH806" i="1" s="1"/>
  <c r="M807" i="1"/>
  <c r="AH807" i="1" s="1"/>
  <c r="M808" i="1"/>
  <c r="AH808" i="1" s="1"/>
  <c r="M809" i="1"/>
  <c r="AH809" i="1" s="1"/>
  <c r="M810" i="1"/>
  <c r="AH810" i="1" s="1"/>
  <c r="M811" i="1"/>
  <c r="AH811" i="1" s="1"/>
  <c r="M812" i="1"/>
  <c r="AH812" i="1" s="1"/>
  <c r="M813" i="1"/>
  <c r="AH813" i="1" s="1"/>
  <c r="M814" i="1"/>
  <c r="AH814" i="1" s="1"/>
  <c r="M815" i="1"/>
  <c r="AH815" i="1" s="1"/>
  <c r="M816" i="1"/>
  <c r="AH816" i="1" s="1"/>
  <c r="M817" i="1"/>
  <c r="AH817" i="1" s="1"/>
  <c r="M818" i="1"/>
  <c r="AH818" i="1" s="1"/>
  <c r="M819" i="1"/>
  <c r="AH819" i="1" s="1"/>
  <c r="M820" i="1"/>
  <c r="AH820" i="1" s="1"/>
  <c r="M821" i="1"/>
  <c r="AH821" i="1" s="1"/>
  <c r="M822" i="1"/>
  <c r="AH822" i="1" s="1"/>
  <c r="M823" i="1"/>
  <c r="AH823" i="1" s="1"/>
  <c r="M824" i="1"/>
  <c r="AH824" i="1" s="1"/>
  <c r="M825" i="1"/>
  <c r="AH825" i="1" s="1"/>
  <c r="M826" i="1"/>
  <c r="AH826" i="1" s="1"/>
  <c r="M827" i="1"/>
  <c r="AH827" i="1" s="1"/>
  <c r="M828" i="1"/>
  <c r="AH828" i="1" s="1"/>
  <c r="M829" i="1"/>
  <c r="AH829" i="1" s="1"/>
  <c r="M830" i="1"/>
  <c r="AH830" i="1" s="1"/>
  <c r="M831" i="1"/>
  <c r="AH831" i="1" s="1"/>
  <c r="M832" i="1"/>
  <c r="AH832" i="1" s="1"/>
  <c r="M833" i="1"/>
  <c r="AH833" i="1" s="1"/>
  <c r="M834" i="1"/>
  <c r="AH834" i="1" s="1"/>
  <c r="M835" i="1"/>
  <c r="AH835" i="1" s="1"/>
  <c r="M836" i="1"/>
  <c r="AH836" i="1" s="1"/>
  <c r="M837" i="1"/>
  <c r="AH837" i="1" s="1"/>
  <c r="M838" i="1"/>
  <c r="AH838" i="1" s="1"/>
  <c r="M839" i="1"/>
  <c r="AH839" i="1" s="1"/>
  <c r="M840" i="1"/>
  <c r="AH840" i="1" s="1"/>
  <c r="M841" i="1"/>
  <c r="AH841" i="1" s="1"/>
  <c r="M842" i="1"/>
  <c r="AH842" i="1" s="1"/>
  <c r="M843" i="1"/>
  <c r="AH843" i="1" s="1"/>
  <c r="M844" i="1"/>
  <c r="AH844" i="1" s="1"/>
  <c r="M845" i="1"/>
  <c r="AH845" i="1" s="1"/>
  <c r="M846" i="1"/>
  <c r="AH846" i="1" s="1"/>
  <c r="M847" i="1"/>
  <c r="AH847" i="1" s="1"/>
  <c r="M848" i="1"/>
  <c r="AH848" i="1" s="1"/>
  <c r="M849" i="1"/>
  <c r="AH849" i="1" s="1"/>
  <c r="M850" i="1"/>
  <c r="AH850" i="1" s="1"/>
  <c r="M851" i="1"/>
  <c r="AH851" i="1" s="1"/>
  <c r="M852" i="1"/>
  <c r="AH852" i="1" s="1"/>
  <c r="M853" i="1"/>
  <c r="AH853" i="1" s="1"/>
  <c r="M854" i="1"/>
  <c r="AH854" i="1" s="1"/>
  <c r="M855" i="1"/>
  <c r="AH855" i="1" s="1"/>
  <c r="M856" i="1"/>
  <c r="AH856" i="1" s="1"/>
  <c r="M857" i="1"/>
  <c r="AH857" i="1" s="1"/>
  <c r="M858" i="1"/>
  <c r="AH858" i="1" s="1"/>
  <c r="M859" i="1"/>
  <c r="AH859" i="1" s="1"/>
  <c r="M860" i="1"/>
  <c r="AH860" i="1" s="1"/>
  <c r="M861" i="1"/>
  <c r="AH861" i="1" s="1"/>
  <c r="M862" i="1"/>
  <c r="AH862" i="1" s="1"/>
  <c r="M863" i="1"/>
  <c r="AH863" i="1" s="1"/>
  <c r="M864" i="1"/>
  <c r="AH864" i="1" s="1"/>
  <c r="M865" i="1"/>
  <c r="AH865" i="1" s="1"/>
  <c r="M866" i="1"/>
  <c r="AH866" i="1" s="1"/>
  <c r="M867" i="1"/>
  <c r="AH867" i="1" s="1"/>
  <c r="M868" i="1"/>
  <c r="AH868" i="1" s="1"/>
  <c r="M869" i="1"/>
  <c r="AH869" i="1" s="1"/>
  <c r="M870" i="1"/>
  <c r="AH870" i="1" s="1"/>
  <c r="M871" i="1"/>
  <c r="AH871" i="1" s="1"/>
  <c r="M872" i="1"/>
  <c r="AH872" i="1" s="1"/>
  <c r="M873" i="1"/>
  <c r="AH873" i="1" s="1"/>
  <c r="M874" i="1"/>
  <c r="AH874" i="1" s="1"/>
  <c r="M875" i="1"/>
  <c r="AH875" i="1" s="1"/>
  <c r="M876" i="1"/>
  <c r="AH876" i="1" s="1"/>
  <c r="M877" i="1"/>
  <c r="AH877" i="1" s="1"/>
  <c r="M878" i="1"/>
  <c r="AH878" i="1" s="1"/>
  <c r="M879" i="1"/>
  <c r="AH879" i="1" s="1"/>
  <c r="M880" i="1"/>
  <c r="AH880" i="1" s="1"/>
  <c r="M881" i="1"/>
  <c r="AH881" i="1" s="1"/>
  <c r="M882" i="1"/>
  <c r="AH882" i="1" s="1"/>
  <c r="M883" i="1"/>
  <c r="AH883" i="1" s="1"/>
  <c r="M884" i="1"/>
  <c r="AH884" i="1" s="1"/>
  <c r="M885" i="1"/>
  <c r="AH885" i="1" s="1"/>
  <c r="M886" i="1"/>
  <c r="AH886" i="1" s="1"/>
  <c r="M887" i="1"/>
  <c r="AH887" i="1" s="1"/>
  <c r="M888" i="1"/>
  <c r="AH888" i="1" s="1"/>
  <c r="M889" i="1"/>
  <c r="AH889" i="1" s="1"/>
  <c r="M890" i="1"/>
  <c r="AH890" i="1" s="1"/>
  <c r="M891" i="1"/>
  <c r="AH891" i="1" s="1"/>
  <c r="M892" i="1"/>
  <c r="AH892" i="1" s="1"/>
  <c r="M893" i="1"/>
  <c r="AH893" i="1" s="1"/>
  <c r="M894" i="1"/>
  <c r="AH894" i="1" s="1"/>
  <c r="M895" i="1"/>
  <c r="AH895" i="1" s="1"/>
  <c r="M896" i="1"/>
  <c r="AH896" i="1" s="1"/>
  <c r="M897" i="1"/>
  <c r="AH897" i="1" s="1"/>
  <c r="M898" i="1"/>
  <c r="AH898" i="1" s="1"/>
  <c r="M899" i="1"/>
  <c r="AH899" i="1" s="1"/>
  <c r="M900" i="1"/>
  <c r="AH900" i="1" s="1"/>
  <c r="M901" i="1"/>
  <c r="AH901" i="1" s="1"/>
  <c r="M902" i="1"/>
  <c r="AH902" i="1" s="1"/>
  <c r="M903" i="1"/>
  <c r="AH903" i="1" s="1"/>
  <c r="M904" i="1"/>
  <c r="AH904" i="1" s="1"/>
  <c r="M905" i="1"/>
  <c r="AH905" i="1" s="1"/>
  <c r="M906" i="1"/>
  <c r="AH906" i="1" s="1"/>
  <c r="M907" i="1"/>
  <c r="AH907" i="1" s="1"/>
  <c r="M908" i="1"/>
  <c r="AH908" i="1" s="1"/>
  <c r="M909" i="1"/>
  <c r="AH909" i="1" s="1"/>
  <c r="M910" i="1"/>
  <c r="AH910" i="1" s="1"/>
  <c r="M911" i="1"/>
  <c r="AH911" i="1" s="1"/>
  <c r="M912" i="1"/>
  <c r="AH912" i="1" s="1"/>
  <c r="M913" i="1"/>
  <c r="AH913" i="1" s="1"/>
  <c r="M914" i="1"/>
  <c r="AH914" i="1" s="1"/>
  <c r="M915" i="1"/>
  <c r="AH915" i="1" s="1"/>
  <c r="M916" i="1"/>
  <c r="AH916" i="1" s="1"/>
  <c r="M917" i="1"/>
  <c r="AH917" i="1" s="1"/>
  <c r="M918" i="1"/>
  <c r="AH918" i="1" s="1"/>
  <c r="M919" i="1"/>
  <c r="AH919" i="1" s="1"/>
  <c r="M920" i="1"/>
  <c r="AH920" i="1" s="1"/>
  <c r="M921" i="1"/>
  <c r="AH921" i="1" s="1"/>
  <c r="M922" i="1"/>
  <c r="AH922" i="1" s="1"/>
  <c r="M923" i="1"/>
  <c r="AH923" i="1" s="1"/>
  <c r="M924" i="1"/>
  <c r="AH924" i="1" s="1"/>
  <c r="M925" i="1"/>
  <c r="AH925" i="1" s="1"/>
  <c r="M926" i="1"/>
  <c r="AH926" i="1" s="1"/>
  <c r="M927" i="1"/>
  <c r="AH927" i="1" s="1"/>
  <c r="M928" i="1"/>
  <c r="AH928" i="1" s="1"/>
  <c r="M929" i="1"/>
  <c r="AH929" i="1" s="1"/>
  <c r="M930" i="1"/>
  <c r="AH930" i="1" s="1"/>
  <c r="M931" i="1"/>
  <c r="AH931" i="1" s="1"/>
  <c r="M932" i="1"/>
  <c r="AH932" i="1" s="1"/>
  <c r="M933" i="1"/>
  <c r="AH933" i="1" s="1"/>
  <c r="M934" i="1"/>
  <c r="AH934" i="1" s="1"/>
  <c r="M935" i="1"/>
  <c r="AH935" i="1" s="1"/>
  <c r="M936" i="1"/>
  <c r="AH936" i="1" s="1"/>
  <c r="M937" i="1"/>
  <c r="AH937" i="1" s="1"/>
  <c r="M938" i="1"/>
  <c r="AH938" i="1" s="1"/>
  <c r="M939" i="1"/>
  <c r="AH939" i="1" s="1"/>
  <c r="M940" i="1"/>
  <c r="AH940" i="1" s="1"/>
  <c r="M941" i="1"/>
  <c r="AH941" i="1" s="1"/>
  <c r="M942" i="1"/>
  <c r="AH942" i="1" s="1"/>
  <c r="M943" i="1"/>
  <c r="AH943" i="1" s="1"/>
  <c r="M944" i="1"/>
  <c r="AH944" i="1" s="1"/>
  <c r="M945" i="1"/>
  <c r="AH945" i="1" s="1"/>
  <c r="M946" i="1"/>
  <c r="AH946" i="1" s="1"/>
  <c r="M947" i="1"/>
  <c r="AH947" i="1" s="1"/>
  <c r="M948" i="1"/>
  <c r="AH948" i="1" s="1"/>
  <c r="M949" i="1"/>
  <c r="AH949" i="1" s="1"/>
  <c r="M950" i="1"/>
  <c r="AH950" i="1" s="1"/>
  <c r="M951" i="1"/>
  <c r="AH951" i="1" s="1"/>
  <c r="M952" i="1"/>
  <c r="AH952" i="1" s="1"/>
  <c r="M953" i="1"/>
  <c r="AH953" i="1" s="1"/>
  <c r="M954" i="1"/>
  <c r="AH954" i="1" s="1"/>
  <c r="M955" i="1"/>
  <c r="AH955" i="1" s="1"/>
  <c r="M956" i="1"/>
  <c r="AH956" i="1" s="1"/>
  <c r="M957" i="1"/>
  <c r="AH957" i="1" s="1"/>
  <c r="M958" i="1"/>
  <c r="AH958" i="1" s="1"/>
  <c r="M959" i="1"/>
  <c r="AH959" i="1" s="1"/>
  <c r="M960" i="1"/>
  <c r="AH960" i="1" s="1"/>
  <c r="M961" i="1"/>
  <c r="AH961" i="1" s="1"/>
  <c r="M962" i="1"/>
  <c r="AH962" i="1" s="1"/>
  <c r="M963" i="1"/>
  <c r="AH963" i="1" s="1"/>
  <c r="M964" i="1"/>
  <c r="AH964" i="1" s="1"/>
  <c r="M965" i="1"/>
  <c r="AH965" i="1" s="1"/>
  <c r="M966" i="1"/>
  <c r="AH966" i="1" s="1"/>
  <c r="M967" i="1"/>
  <c r="AH967" i="1" s="1"/>
  <c r="M968" i="1"/>
  <c r="AH968" i="1" s="1"/>
  <c r="M969" i="1"/>
  <c r="AH969" i="1" s="1"/>
  <c r="M970" i="1"/>
  <c r="AH970" i="1" s="1"/>
  <c r="M971" i="1"/>
  <c r="AH971" i="1" s="1"/>
  <c r="M972" i="1"/>
  <c r="AH972" i="1" s="1"/>
  <c r="M973" i="1"/>
  <c r="AH973" i="1" s="1"/>
  <c r="M974" i="1"/>
  <c r="AH974" i="1" s="1"/>
  <c r="M975" i="1"/>
  <c r="AH975" i="1" s="1"/>
  <c r="M976" i="1"/>
  <c r="AH976" i="1" s="1"/>
  <c r="M977" i="1"/>
  <c r="AH977" i="1" s="1"/>
  <c r="M978" i="1"/>
  <c r="AH978" i="1" s="1"/>
  <c r="M979" i="1"/>
  <c r="AH979" i="1" s="1"/>
  <c r="M980" i="1"/>
  <c r="AH980" i="1" s="1"/>
  <c r="M981" i="1"/>
  <c r="AH981" i="1" s="1"/>
  <c r="M982" i="1"/>
  <c r="AH982" i="1" s="1"/>
  <c r="M983" i="1"/>
  <c r="AH983" i="1" s="1"/>
  <c r="M984" i="1"/>
  <c r="AH984" i="1" s="1"/>
  <c r="M985" i="1"/>
  <c r="AH985" i="1" s="1"/>
  <c r="M986" i="1"/>
  <c r="AH986" i="1" s="1"/>
  <c r="M987" i="1"/>
  <c r="AH987" i="1" s="1"/>
  <c r="M988" i="1"/>
  <c r="AH988" i="1" s="1"/>
  <c r="M989" i="1"/>
  <c r="AH989" i="1" s="1"/>
  <c r="M990" i="1"/>
  <c r="AH990" i="1" s="1"/>
  <c r="M991" i="1"/>
  <c r="AH991" i="1" s="1"/>
  <c r="M992" i="1"/>
  <c r="AH992" i="1" s="1"/>
  <c r="M993" i="1"/>
  <c r="AH993" i="1" s="1"/>
  <c r="M994" i="1"/>
  <c r="AH994" i="1" s="1"/>
  <c r="M995" i="1"/>
  <c r="AH995" i="1" s="1"/>
  <c r="M996" i="1"/>
  <c r="AH996" i="1" s="1"/>
  <c r="M997" i="1"/>
  <c r="AH997" i="1" s="1"/>
  <c r="M998" i="1"/>
  <c r="AH998" i="1" s="1"/>
  <c r="M999" i="1"/>
  <c r="AH999" i="1" s="1"/>
  <c r="M1000" i="1"/>
  <c r="AH1000" i="1" s="1"/>
  <c r="M1001" i="1"/>
  <c r="AH1001" i="1" s="1"/>
  <c r="M1002" i="1"/>
  <c r="AH1002" i="1" s="1"/>
  <c r="M1003" i="1"/>
  <c r="AH1003" i="1" s="1"/>
  <c r="M1004" i="1"/>
  <c r="AH1004" i="1" s="1"/>
  <c r="M1005" i="1"/>
  <c r="AH1005" i="1" s="1"/>
  <c r="M1006" i="1"/>
  <c r="AH1006" i="1" s="1"/>
  <c r="M1007" i="1"/>
  <c r="AH1007" i="1" s="1"/>
  <c r="M1008" i="1"/>
  <c r="AH1008" i="1" s="1"/>
  <c r="M1009" i="1"/>
  <c r="AH1009" i="1" s="1"/>
  <c r="M1010" i="1"/>
  <c r="AH1010" i="1" s="1"/>
  <c r="M1011" i="1"/>
  <c r="AH1011" i="1" s="1"/>
  <c r="M1012" i="1"/>
  <c r="AH1012" i="1" s="1"/>
  <c r="M1013" i="1"/>
  <c r="AH1013" i="1" s="1"/>
  <c r="M1014" i="1"/>
  <c r="AH1014" i="1" s="1"/>
  <c r="M1015" i="1"/>
  <c r="AH1015" i="1" s="1"/>
  <c r="M1016" i="1"/>
  <c r="AH1016" i="1" s="1"/>
  <c r="M1017" i="1"/>
  <c r="AH1017" i="1" s="1"/>
  <c r="M1018" i="1"/>
  <c r="AH1018" i="1" s="1"/>
  <c r="M1019" i="1"/>
  <c r="AH1019" i="1" s="1"/>
  <c r="M1020" i="1"/>
  <c r="AH1020" i="1" s="1"/>
  <c r="M1021" i="1"/>
  <c r="AH1021" i="1" s="1"/>
  <c r="M1022" i="1"/>
  <c r="AH1022" i="1" s="1"/>
  <c r="M1023" i="1"/>
  <c r="AH1023" i="1" s="1"/>
  <c r="M1024" i="1"/>
  <c r="AH1024" i="1" s="1"/>
  <c r="M1025" i="1"/>
  <c r="AH1025" i="1" s="1"/>
  <c r="M1026" i="1"/>
  <c r="AH1026" i="1" s="1"/>
  <c r="M1027" i="1"/>
  <c r="AH1027" i="1" s="1"/>
  <c r="M1028" i="1"/>
  <c r="AH1028" i="1" s="1"/>
  <c r="M1029" i="1"/>
  <c r="AH1029" i="1" s="1"/>
  <c r="M1030" i="1"/>
  <c r="AH1030" i="1" s="1"/>
  <c r="M1031" i="1"/>
  <c r="AH1031" i="1" s="1"/>
  <c r="M1032" i="1"/>
  <c r="AH1032" i="1" s="1"/>
  <c r="M1033" i="1"/>
  <c r="AH1033" i="1" s="1"/>
  <c r="M1034" i="1"/>
  <c r="AH1034" i="1" s="1"/>
  <c r="M1035" i="1"/>
  <c r="AH1035" i="1" s="1"/>
  <c r="M1036" i="1"/>
  <c r="AH1036" i="1" s="1"/>
  <c r="M1037" i="1"/>
  <c r="AH1037" i="1" s="1"/>
  <c r="M1038" i="1"/>
  <c r="AH1038" i="1" s="1"/>
  <c r="M1039" i="1"/>
  <c r="AH1039" i="1" s="1"/>
  <c r="M1040" i="1"/>
  <c r="AH1040" i="1" s="1"/>
  <c r="M1041" i="1"/>
  <c r="AH1041" i="1" s="1"/>
  <c r="M1042" i="1"/>
  <c r="AH1042" i="1" s="1"/>
  <c r="M1043" i="1"/>
  <c r="AH1043" i="1" s="1"/>
  <c r="M1044" i="1"/>
  <c r="AH1044" i="1" s="1"/>
  <c r="M1045" i="1"/>
  <c r="AH1045" i="1" s="1"/>
  <c r="M1046" i="1"/>
  <c r="AH1046" i="1" s="1"/>
  <c r="M1047" i="1"/>
  <c r="AH1047" i="1" s="1"/>
  <c r="M1048" i="1"/>
  <c r="AH1048" i="1" s="1"/>
  <c r="M1049" i="1"/>
  <c r="AH1049" i="1" s="1"/>
  <c r="M1050" i="1"/>
  <c r="AH1050" i="1" s="1"/>
  <c r="M1051" i="1"/>
  <c r="AH1051" i="1" s="1"/>
  <c r="M1052" i="1"/>
  <c r="AH1052" i="1" s="1"/>
  <c r="M1053" i="1"/>
  <c r="AH1053" i="1" s="1"/>
  <c r="M1054" i="1"/>
  <c r="AH1054" i="1" s="1"/>
  <c r="M1055" i="1"/>
  <c r="AH1055" i="1" s="1"/>
  <c r="M1056" i="1"/>
  <c r="AH1056" i="1" s="1"/>
  <c r="M1057" i="1"/>
  <c r="AH1057" i="1" s="1"/>
  <c r="M1058" i="1"/>
  <c r="AH1058" i="1" s="1"/>
  <c r="M1059" i="1"/>
  <c r="AH1059" i="1" s="1"/>
  <c r="M1060" i="1"/>
  <c r="AH1060" i="1" s="1"/>
  <c r="M1061" i="1"/>
  <c r="AH1061" i="1" s="1"/>
  <c r="M1062" i="1"/>
  <c r="AH1062" i="1" s="1"/>
  <c r="M1063" i="1"/>
  <c r="AH1063" i="1" s="1"/>
  <c r="M1064" i="1"/>
  <c r="AH1064" i="1" s="1"/>
  <c r="M1065" i="1"/>
  <c r="AH1065" i="1" s="1"/>
  <c r="M1066" i="1"/>
  <c r="AH1066" i="1" s="1"/>
  <c r="M1067" i="1"/>
  <c r="AH1067" i="1" s="1"/>
  <c r="M1068" i="1"/>
  <c r="AH1068" i="1" s="1"/>
  <c r="M1069" i="1"/>
  <c r="AH1069" i="1" s="1"/>
  <c r="M1070" i="1"/>
  <c r="AH1070" i="1" s="1"/>
  <c r="M1071" i="1"/>
  <c r="AH1071" i="1" s="1"/>
  <c r="M1072" i="1"/>
  <c r="AH1072" i="1" s="1"/>
  <c r="M1073" i="1"/>
  <c r="AH1073" i="1" s="1"/>
  <c r="M1074" i="1"/>
  <c r="AH1074" i="1" s="1"/>
  <c r="M1075" i="1"/>
  <c r="AH1075" i="1" s="1"/>
  <c r="M1076" i="1"/>
  <c r="AH1076" i="1" s="1"/>
  <c r="M1077" i="1"/>
  <c r="AH1077" i="1" s="1"/>
  <c r="M1078" i="1"/>
  <c r="AH1078" i="1" s="1"/>
  <c r="M1079" i="1"/>
  <c r="AH1079" i="1" s="1"/>
  <c r="M1080" i="1"/>
  <c r="AH1080" i="1" s="1"/>
  <c r="M1081" i="1"/>
  <c r="AH1081" i="1" s="1"/>
  <c r="M1082" i="1"/>
  <c r="AH1082" i="1" s="1"/>
  <c r="M1083" i="1"/>
  <c r="AH1083" i="1" s="1"/>
  <c r="M1084" i="1"/>
  <c r="AH1084" i="1" s="1"/>
  <c r="M1085" i="1"/>
  <c r="AH1085" i="1" s="1"/>
  <c r="M1086" i="1"/>
  <c r="AH1086" i="1" s="1"/>
  <c r="M1087" i="1"/>
  <c r="AH1087" i="1" s="1"/>
  <c r="M1088" i="1"/>
  <c r="AH1088" i="1" s="1"/>
  <c r="M1089" i="1"/>
  <c r="AH1089" i="1" s="1"/>
  <c r="M1090" i="1"/>
  <c r="AH1090" i="1" s="1"/>
  <c r="M1091" i="1"/>
  <c r="AH1091" i="1" s="1"/>
  <c r="M1092" i="1"/>
  <c r="AH1092" i="1" s="1"/>
  <c r="M1093" i="1"/>
  <c r="AH1093" i="1" s="1"/>
  <c r="M1094" i="1"/>
  <c r="AH1094" i="1" s="1"/>
  <c r="M1095" i="1"/>
  <c r="AH1095" i="1" s="1"/>
  <c r="M1096" i="1"/>
  <c r="AH1096" i="1" s="1"/>
  <c r="M1097" i="1"/>
  <c r="AH1097" i="1" s="1"/>
  <c r="M1098" i="1"/>
  <c r="AH1098" i="1" s="1"/>
  <c r="M1099" i="1"/>
  <c r="AH1099" i="1" s="1"/>
  <c r="M1100" i="1"/>
  <c r="AH1100" i="1" s="1"/>
  <c r="M1101" i="1"/>
  <c r="AH1101" i="1" s="1"/>
  <c r="M1102" i="1"/>
  <c r="AH1102" i="1" s="1"/>
  <c r="M1103" i="1"/>
  <c r="AH1103" i="1" s="1"/>
  <c r="M1104" i="1"/>
  <c r="AH1104" i="1" s="1"/>
  <c r="M1105" i="1"/>
  <c r="AH1105" i="1" s="1"/>
  <c r="M1106" i="1"/>
  <c r="AH1106" i="1" s="1"/>
  <c r="M1107" i="1"/>
  <c r="AH1107" i="1" s="1"/>
  <c r="M1108" i="1"/>
  <c r="AH1108" i="1" s="1"/>
  <c r="M1109" i="1"/>
  <c r="AH1109" i="1" s="1"/>
  <c r="M1110" i="1"/>
  <c r="AH1110" i="1" s="1"/>
  <c r="M1111" i="1"/>
  <c r="AH1111" i="1" s="1"/>
  <c r="M1112" i="1"/>
  <c r="AH1112" i="1" s="1"/>
  <c r="M1113" i="1"/>
  <c r="AH1113" i="1" s="1"/>
  <c r="M1114" i="1"/>
  <c r="AH1114" i="1" s="1"/>
  <c r="M1115" i="1"/>
  <c r="AH1115" i="1" s="1"/>
  <c r="M1116" i="1"/>
  <c r="AH1116" i="1" s="1"/>
  <c r="M1117" i="1"/>
  <c r="AH1117" i="1" s="1"/>
  <c r="M1118" i="1"/>
  <c r="AH1118" i="1" s="1"/>
  <c r="M1119" i="1"/>
  <c r="AH1119" i="1" s="1"/>
  <c r="M1120" i="1"/>
  <c r="AH1120" i="1" s="1"/>
  <c r="M1121" i="1"/>
  <c r="AH1121" i="1" s="1"/>
  <c r="M1122" i="1"/>
  <c r="AH1122" i="1" s="1"/>
  <c r="M1123" i="1"/>
  <c r="AH1123" i="1" s="1"/>
  <c r="M1124" i="1"/>
  <c r="AH1124" i="1" s="1"/>
  <c r="M1125" i="1"/>
  <c r="AH1125" i="1" s="1"/>
  <c r="M1126" i="1"/>
  <c r="AH1126" i="1" s="1"/>
  <c r="M1127" i="1"/>
  <c r="AH1127" i="1" s="1"/>
  <c r="M1128" i="1"/>
  <c r="AH1128" i="1" s="1"/>
  <c r="M1129" i="1"/>
  <c r="AH1129" i="1" s="1"/>
  <c r="M1130" i="1"/>
  <c r="AH1130" i="1" s="1"/>
  <c r="M1131" i="1"/>
  <c r="AH1131" i="1" s="1"/>
  <c r="M1132" i="1"/>
  <c r="AH1132" i="1" s="1"/>
  <c r="M1133" i="1"/>
  <c r="AH1133" i="1" s="1"/>
  <c r="M1134" i="1"/>
  <c r="AH1134" i="1" s="1"/>
  <c r="M1135" i="1"/>
  <c r="AH1135" i="1" s="1"/>
  <c r="M1136" i="1"/>
  <c r="AH1136" i="1" s="1"/>
  <c r="M1137" i="1"/>
  <c r="AH1137" i="1" s="1"/>
  <c r="M1138" i="1"/>
  <c r="AH1138" i="1" s="1"/>
  <c r="M1139" i="1"/>
  <c r="AH1139" i="1" s="1"/>
  <c r="M1140" i="1"/>
  <c r="AH1140" i="1" s="1"/>
  <c r="M1141" i="1"/>
  <c r="AH1141" i="1" s="1"/>
  <c r="M1142" i="1"/>
  <c r="AH1142" i="1" s="1"/>
  <c r="M1143" i="1"/>
  <c r="AH1143" i="1" s="1"/>
  <c r="M1144" i="1"/>
  <c r="AH1144" i="1" s="1"/>
  <c r="M1145" i="1"/>
  <c r="AH1145" i="1" s="1"/>
  <c r="M1146" i="1"/>
  <c r="AH1146" i="1" s="1"/>
  <c r="M1147" i="1"/>
  <c r="AH1147" i="1" s="1"/>
  <c r="M1148" i="1"/>
  <c r="AH1148" i="1" s="1"/>
  <c r="M1149" i="1"/>
  <c r="AH1149" i="1" s="1"/>
  <c r="M1150" i="1"/>
  <c r="AH1150" i="1" s="1"/>
  <c r="M1151" i="1"/>
  <c r="AH1151" i="1" s="1"/>
  <c r="M1152" i="1"/>
  <c r="AH1152" i="1" s="1"/>
  <c r="M1153" i="1"/>
  <c r="AH1153" i="1" s="1"/>
  <c r="M1154" i="1"/>
  <c r="AH1154" i="1" s="1"/>
  <c r="M1155" i="1"/>
  <c r="AH1155" i="1" s="1"/>
  <c r="M1156" i="1"/>
  <c r="AH1156" i="1" s="1"/>
  <c r="M1157" i="1"/>
  <c r="AH1157" i="1" s="1"/>
  <c r="M1158" i="1"/>
  <c r="AH1158" i="1" s="1"/>
  <c r="M1159" i="1"/>
  <c r="AH1159" i="1" s="1"/>
  <c r="M1160" i="1"/>
  <c r="AH1160" i="1" s="1"/>
  <c r="M1161" i="1"/>
  <c r="AH1161" i="1" s="1"/>
  <c r="M1162" i="1"/>
  <c r="AH1162" i="1" s="1"/>
  <c r="M1163" i="1"/>
  <c r="AH1163" i="1" s="1"/>
  <c r="M1164" i="1"/>
  <c r="AH1164" i="1" s="1"/>
  <c r="M1165" i="1"/>
  <c r="AH1165" i="1" s="1"/>
  <c r="M1166" i="1"/>
  <c r="AH1166" i="1" s="1"/>
  <c r="M1167" i="1"/>
  <c r="AH1167" i="1" s="1"/>
  <c r="M1168" i="1"/>
  <c r="AH1168" i="1" s="1"/>
  <c r="M1169" i="1"/>
  <c r="AH1169" i="1" s="1"/>
  <c r="M1170" i="1"/>
  <c r="AH1170" i="1" s="1"/>
  <c r="M1171" i="1"/>
  <c r="AH1171" i="1" s="1"/>
  <c r="M1172" i="1"/>
  <c r="AH1172" i="1" s="1"/>
  <c r="M1173" i="1"/>
  <c r="AH1173" i="1" s="1"/>
  <c r="M1174" i="1"/>
  <c r="AH1174" i="1" s="1"/>
  <c r="M1175" i="1"/>
  <c r="AH1175" i="1" s="1"/>
  <c r="M1176" i="1"/>
  <c r="AH1176" i="1" s="1"/>
  <c r="M1177" i="1"/>
  <c r="AH1177" i="1" s="1"/>
  <c r="M1178" i="1"/>
  <c r="AH1178" i="1" s="1"/>
  <c r="M1179" i="1"/>
  <c r="AH1179" i="1" s="1"/>
  <c r="M1180" i="1"/>
  <c r="AH1180" i="1" s="1"/>
  <c r="M1181" i="1"/>
  <c r="AH1181" i="1" s="1"/>
  <c r="M1182" i="1"/>
  <c r="AH1182" i="1" s="1"/>
  <c r="M1183" i="1"/>
  <c r="AH1183" i="1" s="1"/>
  <c r="M1184" i="1"/>
  <c r="AH1184" i="1" s="1"/>
  <c r="M1185" i="1"/>
  <c r="AH1185" i="1" s="1"/>
  <c r="M1186" i="1"/>
  <c r="AH1186" i="1" s="1"/>
  <c r="M1187" i="1"/>
  <c r="AH1187" i="1" s="1"/>
  <c r="M1188" i="1"/>
  <c r="AH1188" i="1" s="1"/>
  <c r="M1189" i="1"/>
  <c r="AH1189" i="1" s="1"/>
  <c r="M1190" i="1"/>
  <c r="AH1190" i="1" s="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K2" i="1"/>
  <c r="AE2" i="1" s="1"/>
  <c r="K3" i="1"/>
  <c r="AE3" i="1" s="1"/>
  <c r="K4" i="1"/>
  <c r="AE4" i="1" s="1"/>
  <c r="K5" i="1"/>
  <c r="AE5" i="1" s="1"/>
  <c r="K6" i="1"/>
  <c r="AE6" i="1" s="1"/>
  <c r="K7" i="1"/>
  <c r="AE7" i="1" s="1"/>
  <c r="K8" i="1"/>
  <c r="AE8" i="1" s="1"/>
  <c r="K9" i="1"/>
  <c r="K10" i="1"/>
  <c r="AE10" i="1" s="1"/>
  <c r="K11" i="1"/>
  <c r="AE11" i="1" s="1"/>
  <c r="K12" i="1"/>
  <c r="AE12" i="1" s="1"/>
  <c r="K13" i="1"/>
  <c r="AE13" i="1" s="1"/>
  <c r="K14" i="1"/>
  <c r="AE14" i="1" s="1"/>
  <c r="K15" i="1"/>
  <c r="AE15" i="1" s="1"/>
  <c r="K16" i="1"/>
  <c r="AE16" i="1" s="1"/>
  <c r="K17" i="1"/>
  <c r="AE17" i="1" s="1"/>
  <c r="K18" i="1"/>
  <c r="AE18" i="1" s="1"/>
  <c r="K19" i="1"/>
  <c r="AE19" i="1" s="1"/>
  <c r="K20" i="1"/>
  <c r="AE20" i="1" s="1"/>
  <c r="K21" i="1"/>
  <c r="K22" i="1"/>
  <c r="AE22" i="1" s="1"/>
  <c r="K23" i="1"/>
  <c r="AE23" i="1" s="1"/>
  <c r="K24" i="1"/>
  <c r="AE24" i="1" s="1"/>
  <c r="K25" i="1"/>
  <c r="AE25" i="1" s="1"/>
  <c r="K26" i="1"/>
  <c r="AE26" i="1" s="1"/>
  <c r="K27" i="1"/>
  <c r="AE27" i="1" s="1"/>
  <c r="K28" i="1"/>
  <c r="AE28" i="1" s="1"/>
  <c r="K29" i="1"/>
  <c r="AE29" i="1" s="1"/>
  <c r="K30" i="1"/>
  <c r="AE30" i="1" s="1"/>
  <c r="K31" i="1"/>
  <c r="AE31" i="1" s="1"/>
  <c r="K32" i="1"/>
  <c r="AE32" i="1" s="1"/>
  <c r="K33" i="1"/>
  <c r="K34" i="1"/>
  <c r="AE34" i="1" s="1"/>
  <c r="K35" i="1"/>
  <c r="AE35" i="1" s="1"/>
  <c r="K36" i="1"/>
  <c r="AE36" i="1" s="1"/>
  <c r="K37" i="1"/>
  <c r="AE37" i="1" s="1"/>
  <c r="K38" i="1"/>
  <c r="AE38" i="1" s="1"/>
  <c r="K39" i="1"/>
  <c r="AE39" i="1" s="1"/>
  <c r="K40" i="1"/>
  <c r="AE40" i="1" s="1"/>
  <c r="K41" i="1"/>
  <c r="AE41" i="1" s="1"/>
  <c r="K42" i="1"/>
  <c r="AE42" i="1" s="1"/>
  <c r="K43" i="1"/>
  <c r="AE43" i="1" s="1"/>
  <c r="K44" i="1"/>
  <c r="AE44" i="1" s="1"/>
  <c r="K45" i="1"/>
  <c r="K46" i="1"/>
  <c r="AE46" i="1" s="1"/>
  <c r="K47" i="1"/>
  <c r="AE47" i="1" s="1"/>
  <c r="K48" i="1"/>
  <c r="AE48" i="1" s="1"/>
  <c r="K49" i="1"/>
  <c r="AE49" i="1" s="1"/>
  <c r="K50" i="1"/>
  <c r="AE50" i="1" s="1"/>
  <c r="K51" i="1"/>
  <c r="AE51" i="1" s="1"/>
  <c r="K52" i="1"/>
  <c r="AE52" i="1" s="1"/>
  <c r="K53" i="1"/>
  <c r="AE53" i="1" s="1"/>
  <c r="K54" i="1"/>
  <c r="AE54" i="1" s="1"/>
  <c r="K55" i="1"/>
  <c r="AE55" i="1" s="1"/>
  <c r="K56" i="1"/>
  <c r="AE56" i="1" s="1"/>
  <c r="K57" i="1"/>
  <c r="K58" i="1"/>
  <c r="AE58" i="1" s="1"/>
  <c r="K59" i="1"/>
  <c r="AE59" i="1" s="1"/>
  <c r="K60" i="1"/>
  <c r="AE60" i="1" s="1"/>
  <c r="K61" i="1"/>
  <c r="AE61" i="1" s="1"/>
  <c r="K62" i="1"/>
  <c r="AE62" i="1" s="1"/>
  <c r="K63" i="1"/>
  <c r="AE63" i="1" s="1"/>
  <c r="K64" i="1"/>
  <c r="AE64" i="1" s="1"/>
  <c r="K65" i="1"/>
  <c r="AE65" i="1" s="1"/>
  <c r="K66" i="1"/>
  <c r="AE66" i="1" s="1"/>
  <c r="K67" i="1"/>
  <c r="AE67" i="1" s="1"/>
  <c r="K68" i="1"/>
  <c r="AE68" i="1" s="1"/>
  <c r="K69" i="1"/>
  <c r="K70" i="1"/>
  <c r="AE70" i="1" s="1"/>
  <c r="K71" i="1"/>
  <c r="AE71" i="1" s="1"/>
  <c r="K72" i="1"/>
  <c r="AE72" i="1" s="1"/>
  <c r="K73" i="1"/>
  <c r="AE73" i="1" s="1"/>
  <c r="K74" i="1"/>
  <c r="AE74" i="1" s="1"/>
  <c r="K75" i="1"/>
  <c r="AE75" i="1" s="1"/>
  <c r="K76" i="1"/>
  <c r="AE76" i="1" s="1"/>
  <c r="K77" i="1"/>
  <c r="AE77" i="1" s="1"/>
  <c r="K78" i="1"/>
  <c r="AE78" i="1" s="1"/>
  <c r="K79" i="1"/>
  <c r="AE79" i="1" s="1"/>
  <c r="K80" i="1"/>
  <c r="AE80" i="1" s="1"/>
  <c r="K81" i="1"/>
  <c r="K82" i="1"/>
  <c r="AE82" i="1" s="1"/>
  <c r="K83" i="1"/>
  <c r="AE83" i="1" s="1"/>
  <c r="K84" i="1"/>
  <c r="AE84" i="1" s="1"/>
  <c r="K85" i="1"/>
  <c r="AE85" i="1" s="1"/>
  <c r="K86" i="1"/>
  <c r="AE86" i="1" s="1"/>
  <c r="K87" i="1"/>
  <c r="AE87" i="1" s="1"/>
  <c r="K88" i="1"/>
  <c r="AE88" i="1" s="1"/>
  <c r="K89" i="1"/>
  <c r="AE89" i="1" s="1"/>
  <c r="K90" i="1"/>
  <c r="AE90" i="1" s="1"/>
  <c r="K91" i="1"/>
  <c r="AE91" i="1" s="1"/>
  <c r="K92" i="1"/>
  <c r="AE92" i="1" s="1"/>
  <c r="K93" i="1"/>
  <c r="K94" i="1"/>
  <c r="AE94" i="1" s="1"/>
  <c r="K95" i="1"/>
  <c r="AE95" i="1" s="1"/>
  <c r="K96" i="1"/>
  <c r="AE96" i="1" s="1"/>
  <c r="K97" i="1"/>
  <c r="AE97" i="1" s="1"/>
  <c r="K98" i="1"/>
  <c r="AE98" i="1" s="1"/>
  <c r="K99" i="1"/>
  <c r="AE99" i="1" s="1"/>
  <c r="K100" i="1"/>
  <c r="AE100" i="1" s="1"/>
  <c r="K101" i="1"/>
  <c r="AE101" i="1" s="1"/>
  <c r="K102" i="1"/>
  <c r="AE102" i="1" s="1"/>
  <c r="K103" i="1"/>
  <c r="AE103" i="1" s="1"/>
  <c r="K104" i="1"/>
  <c r="AE104" i="1" s="1"/>
  <c r="K105" i="1"/>
  <c r="K106" i="1"/>
  <c r="AE106" i="1" s="1"/>
  <c r="K107" i="1"/>
  <c r="AE107" i="1" s="1"/>
  <c r="K108" i="1"/>
  <c r="AE108" i="1" s="1"/>
  <c r="K109" i="1"/>
  <c r="AE109" i="1" s="1"/>
  <c r="K110" i="1"/>
  <c r="AE110" i="1" s="1"/>
  <c r="K111" i="1"/>
  <c r="AE111" i="1" s="1"/>
  <c r="K112" i="1"/>
  <c r="AE112" i="1" s="1"/>
  <c r="K113" i="1"/>
  <c r="AE113" i="1" s="1"/>
  <c r="K114" i="1"/>
  <c r="AE114" i="1" s="1"/>
  <c r="K115" i="1"/>
  <c r="AE115" i="1" s="1"/>
  <c r="K116" i="1"/>
  <c r="AE116" i="1" s="1"/>
  <c r="K117" i="1"/>
  <c r="K118" i="1"/>
  <c r="AE118" i="1" s="1"/>
  <c r="K119" i="1"/>
  <c r="AE119" i="1" s="1"/>
  <c r="K120" i="1"/>
  <c r="AE120" i="1" s="1"/>
  <c r="K121" i="1"/>
  <c r="AE121" i="1" s="1"/>
  <c r="K122" i="1"/>
  <c r="AE122" i="1" s="1"/>
  <c r="K123" i="1"/>
  <c r="AE123" i="1" s="1"/>
  <c r="K124" i="1"/>
  <c r="AE124" i="1" s="1"/>
  <c r="K125" i="1"/>
  <c r="AE125" i="1" s="1"/>
  <c r="K126" i="1"/>
  <c r="AE126" i="1" s="1"/>
  <c r="K127" i="1"/>
  <c r="AE127" i="1" s="1"/>
  <c r="K128" i="1"/>
  <c r="AE128" i="1" s="1"/>
  <c r="K129" i="1"/>
  <c r="K130" i="1"/>
  <c r="AE130" i="1" s="1"/>
  <c r="K131" i="1"/>
  <c r="AE131" i="1" s="1"/>
  <c r="K132" i="1"/>
  <c r="AE132" i="1" s="1"/>
  <c r="K133" i="1"/>
  <c r="AE133" i="1" s="1"/>
  <c r="K134" i="1"/>
  <c r="AE134" i="1" s="1"/>
  <c r="K135" i="1"/>
  <c r="AE135" i="1" s="1"/>
  <c r="K136" i="1"/>
  <c r="AE136" i="1" s="1"/>
  <c r="K137" i="1"/>
  <c r="AE137" i="1" s="1"/>
  <c r="K138" i="1"/>
  <c r="AE138" i="1" s="1"/>
  <c r="K139" i="1"/>
  <c r="AE139" i="1" s="1"/>
  <c r="K140" i="1"/>
  <c r="AE140" i="1" s="1"/>
  <c r="K141" i="1"/>
  <c r="K142" i="1"/>
  <c r="AE142" i="1" s="1"/>
  <c r="K143" i="1"/>
  <c r="AE143" i="1" s="1"/>
  <c r="K144" i="1"/>
  <c r="AE144" i="1" s="1"/>
  <c r="K145" i="1"/>
  <c r="AE145" i="1" s="1"/>
  <c r="K146" i="1"/>
  <c r="AE146" i="1" s="1"/>
  <c r="K147" i="1"/>
  <c r="AE147" i="1" s="1"/>
  <c r="K148" i="1"/>
  <c r="AE148" i="1" s="1"/>
  <c r="K149" i="1"/>
  <c r="AE149" i="1" s="1"/>
  <c r="K150" i="1"/>
  <c r="AE150" i="1" s="1"/>
  <c r="K151" i="1"/>
  <c r="AE151" i="1" s="1"/>
  <c r="K152" i="1"/>
  <c r="AE152" i="1" s="1"/>
  <c r="K153" i="1"/>
  <c r="K154" i="1"/>
  <c r="AE154" i="1" s="1"/>
  <c r="K155" i="1"/>
  <c r="AE155" i="1" s="1"/>
  <c r="K156" i="1"/>
  <c r="AE156" i="1" s="1"/>
  <c r="K157" i="1"/>
  <c r="AE157" i="1" s="1"/>
  <c r="K158" i="1"/>
  <c r="AE158" i="1" s="1"/>
  <c r="K159" i="1"/>
  <c r="AE159" i="1" s="1"/>
  <c r="K160" i="1"/>
  <c r="AE160" i="1" s="1"/>
  <c r="K161" i="1"/>
  <c r="AE161" i="1" s="1"/>
  <c r="K162" i="1"/>
  <c r="AE162" i="1" s="1"/>
  <c r="K163" i="1"/>
  <c r="AE163" i="1" s="1"/>
  <c r="K164" i="1"/>
  <c r="AE164" i="1" s="1"/>
  <c r="K165" i="1"/>
  <c r="K166" i="1"/>
  <c r="AE166" i="1" s="1"/>
  <c r="K167" i="1"/>
  <c r="AE167" i="1" s="1"/>
  <c r="K168" i="1"/>
  <c r="AE168" i="1" s="1"/>
  <c r="K169" i="1"/>
  <c r="AE169" i="1" s="1"/>
  <c r="K170" i="1"/>
  <c r="AE170" i="1" s="1"/>
  <c r="K171" i="1"/>
  <c r="AE171" i="1" s="1"/>
  <c r="K172" i="1"/>
  <c r="AE172" i="1" s="1"/>
  <c r="K173" i="1"/>
  <c r="AE173" i="1" s="1"/>
  <c r="K174" i="1"/>
  <c r="AE174" i="1" s="1"/>
  <c r="K175" i="1"/>
  <c r="AE175" i="1" s="1"/>
  <c r="K176" i="1"/>
  <c r="AE176" i="1" s="1"/>
  <c r="K177" i="1"/>
  <c r="K178" i="1"/>
  <c r="AE178" i="1" s="1"/>
  <c r="K179" i="1"/>
  <c r="AE179" i="1" s="1"/>
  <c r="K180" i="1"/>
  <c r="AE180" i="1" s="1"/>
  <c r="K181" i="1"/>
  <c r="AE181" i="1" s="1"/>
  <c r="K182" i="1"/>
  <c r="AE182" i="1" s="1"/>
  <c r="K183" i="1"/>
  <c r="AE183" i="1" s="1"/>
  <c r="K184" i="1"/>
  <c r="AE184" i="1" s="1"/>
  <c r="K185" i="1"/>
  <c r="AE185" i="1" s="1"/>
  <c r="K186" i="1"/>
  <c r="AE186" i="1" s="1"/>
  <c r="K187" i="1"/>
  <c r="AE187" i="1" s="1"/>
  <c r="K188" i="1"/>
  <c r="AE188" i="1" s="1"/>
  <c r="K189" i="1"/>
  <c r="K190" i="1"/>
  <c r="AE190" i="1" s="1"/>
  <c r="K191" i="1"/>
  <c r="AE191" i="1" s="1"/>
  <c r="K192" i="1"/>
  <c r="AE192" i="1" s="1"/>
  <c r="K193" i="1"/>
  <c r="AE193" i="1" s="1"/>
  <c r="K194" i="1"/>
  <c r="AE194" i="1" s="1"/>
  <c r="K195" i="1"/>
  <c r="AE195" i="1" s="1"/>
  <c r="K196" i="1"/>
  <c r="AE196" i="1" s="1"/>
  <c r="K197" i="1"/>
  <c r="AE197" i="1" s="1"/>
  <c r="K198" i="1"/>
  <c r="AE198" i="1" s="1"/>
  <c r="K199" i="1"/>
  <c r="AE199" i="1" s="1"/>
  <c r="K200" i="1"/>
  <c r="AE200" i="1" s="1"/>
  <c r="K201" i="1"/>
  <c r="K202" i="1"/>
  <c r="AE202" i="1" s="1"/>
  <c r="K203" i="1"/>
  <c r="AE203" i="1" s="1"/>
  <c r="K204" i="1"/>
  <c r="AE204" i="1" s="1"/>
  <c r="K205" i="1"/>
  <c r="AE205" i="1" s="1"/>
  <c r="K206" i="1"/>
  <c r="AE206" i="1" s="1"/>
  <c r="K207" i="1"/>
  <c r="AE207" i="1" s="1"/>
  <c r="K208" i="1"/>
  <c r="AE208" i="1" s="1"/>
  <c r="K209" i="1"/>
  <c r="AE209" i="1" s="1"/>
  <c r="K210" i="1"/>
  <c r="AE210" i="1" s="1"/>
  <c r="K211" i="1"/>
  <c r="AE211" i="1" s="1"/>
  <c r="K212" i="1"/>
  <c r="AE212" i="1" s="1"/>
  <c r="K213" i="1"/>
  <c r="K214" i="1"/>
  <c r="AE214" i="1" s="1"/>
  <c r="K215" i="1"/>
  <c r="AE215" i="1" s="1"/>
  <c r="K216" i="1"/>
  <c r="AE216" i="1" s="1"/>
  <c r="K217" i="1"/>
  <c r="AE217" i="1" s="1"/>
  <c r="K218" i="1"/>
  <c r="AE218" i="1" s="1"/>
  <c r="K219" i="1"/>
  <c r="AE219" i="1" s="1"/>
  <c r="K220" i="1"/>
  <c r="AE220" i="1" s="1"/>
  <c r="K221" i="1"/>
  <c r="AE221" i="1" s="1"/>
  <c r="K222" i="1"/>
  <c r="AE222" i="1" s="1"/>
  <c r="K223" i="1"/>
  <c r="AE223" i="1" s="1"/>
  <c r="K224" i="1"/>
  <c r="AE224" i="1" s="1"/>
  <c r="K225" i="1"/>
  <c r="K226" i="1"/>
  <c r="AE226" i="1" s="1"/>
  <c r="K227" i="1"/>
  <c r="AE227" i="1" s="1"/>
  <c r="K228" i="1"/>
  <c r="AE228" i="1" s="1"/>
  <c r="K229" i="1"/>
  <c r="AE229" i="1" s="1"/>
  <c r="K230" i="1"/>
  <c r="AE230" i="1" s="1"/>
  <c r="K231" i="1"/>
  <c r="AE231" i="1" s="1"/>
  <c r="K232" i="1"/>
  <c r="AE232" i="1" s="1"/>
  <c r="K233" i="1"/>
  <c r="AE233" i="1" s="1"/>
  <c r="K234" i="1"/>
  <c r="AE234" i="1" s="1"/>
  <c r="K235" i="1"/>
  <c r="AE235" i="1" s="1"/>
  <c r="K236" i="1"/>
  <c r="AE236" i="1" s="1"/>
  <c r="K237" i="1"/>
  <c r="K238" i="1"/>
  <c r="AE238" i="1" s="1"/>
  <c r="K239" i="1"/>
  <c r="AE239" i="1" s="1"/>
  <c r="K240" i="1"/>
  <c r="AE240" i="1" s="1"/>
  <c r="K241" i="1"/>
  <c r="AE241" i="1" s="1"/>
  <c r="K242" i="1"/>
  <c r="AE242" i="1" s="1"/>
  <c r="K243" i="1"/>
  <c r="AE243" i="1" s="1"/>
  <c r="K244" i="1"/>
  <c r="AE244" i="1" s="1"/>
  <c r="K245" i="1"/>
  <c r="AE245" i="1" s="1"/>
  <c r="K246" i="1"/>
  <c r="AE246" i="1" s="1"/>
  <c r="K247" i="1"/>
  <c r="AE247" i="1" s="1"/>
  <c r="K248" i="1"/>
  <c r="AE248" i="1" s="1"/>
  <c r="K249" i="1"/>
  <c r="K250" i="1"/>
  <c r="AE250" i="1" s="1"/>
  <c r="K251" i="1"/>
  <c r="AE251" i="1" s="1"/>
  <c r="K252" i="1"/>
  <c r="AE252" i="1" s="1"/>
  <c r="K253" i="1"/>
  <c r="AE253" i="1" s="1"/>
  <c r="K254" i="1"/>
  <c r="AE254" i="1" s="1"/>
  <c r="K255" i="1"/>
  <c r="AE255" i="1" s="1"/>
  <c r="K256" i="1"/>
  <c r="AE256" i="1" s="1"/>
  <c r="K257" i="1"/>
  <c r="AE257" i="1" s="1"/>
  <c r="K258" i="1"/>
  <c r="AE258" i="1" s="1"/>
  <c r="K259" i="1"/>
  <c r="AE259" i="1" s="1"/>
  <c r="K260" i="1"/>
  <c r="AE260" i="1" s="1"/>
  <c r="K261" i="1"/>
  <c r="K262" i="1"/>
  <c r="AE262" i="1" s="1"/>
  <c r="K263" i="1"/>
  <c r="AE263" i="1" s="1"/>
  <c r="K264" i="1"/>
  <c r="AE264" i="1" s="1"/>
  <c r="K265" i="1"/>
  <c r="AE265" i="1" s="1"/>
  <c r="K266" i="1"/>
  <c r="AE266" i="1" s="1"/>
  <c r="K267" i="1"/>
  <c r="AE267" i="1" s="1"/>
  <c r="K268" i="1"/>
  <c r="AE268" i="1" s="1"/>
  <c r="K269" i="1"/>
  <c r="AE269" i="1" s="1"/>
  <c r="K270" i="1"/>
  <c r="AE270" i="1" s="1"/>
  <c r="K271" i="1"/>
  <c r="AE271" i="1" s="1"/>
  <c r="K272" i="1"/>
  <c r="AE272" i="1" s="1"/>
  <c r="K273" i="1"/>
  <c r="K274" i="1"/>
  <c r="AE274" i="1" s="1"/>
  <c r="K275" i="1"/>
  <c r="AE275" i="1" s="1"/>
  <c r="K276" i="1"/>
  <c r="AE276" i="1" s="1"/>
  <c r="K277" i="1"/>
  <c r="AE277" i="1" s="1"/>
  <c r="K278" i="1"/>
  <c r="AE278" i="1" s="1"/>
  <c r="K279" i="1"/>
  <c r="AE279" i="1" s="1"/>
  <c r="K280" i="1"/>
  <c r="AE280" i="1" s="1"/>
  <c r="K281" i="1"/>
  <c r="AE281" i="1" s="1"/>
  <c r="K282" i="1"/>
  <c r="AE282" i="1" s="1"/>
  <c r="K283" i="1"/>
  <c r="AE283" i="1" s="1"/>
  <c r="K284" i="1"/>
  <c r="AE284" i="1" s="1"/>
  <c r="K285" i="1"/>
  <c r="K286" i="1"/>
  <c r="AE286" i="1" s="1"/>
  <c r="K287" i="1"/>
  <c r="AE287" i="1" s="1"/>
  <c r="K288" i="1"/>
  <c r="AE288" i="1" s="1"/>
  <c r="K289" i="1"/>
  <c r="AE289" i="1" s="1"/>
  <c r="K290" i="1"/>
  <c r="AE290" i="1" s="1"/>
  <c r="K291" i="1"/>
  <c r="AE291" i="1" s="1"/>
  <c r="K292" i="1"/>
  <c r="AE292" i="1" s="1"/>
  <c r="K293" i="1"/>
  <c r="AE293" i="1" s="1"/>
  <c r="K294" i="1"/>
  <c r="AE294" i="1" s="1"/>
  <c r="K295" i="1"/>
  <c r="AE295" i="1" s="1"/>
  <c r="K296" i="1"/>
  <c r="AE296" i="1" s="1"/>
  <c r="K297" i="1"/>
  <c r="K298" i="1"/>
  <c r="AE298" i="1" s="1"/>
  <c r="K299" i="1"/>
  <c r="AE299" i="1" s="1"/>
  <c r="K300" i="1"/>
  <c r="AE300" i="1" s="1"/>
  <c r="K301" i="1"/>
  <c r="AE301" i="1" s="1"/>
  <c r="K302" i="1"/>
  <c r="AE302" i="1" s="1"/>
  <c r="K303" i="1"/>
  <c r="AE303" i="1" s="1"/>
  <c r="K304" i="1"/>
  <c r="AE304" i="1" s="1"/>
  <c r="K305" i="1"/>
  <c r="AE305" i="1" s="1"/>
  <c r="K306" i="1"/>
  <c r="AE306" i="1" s="1"/>
  <c r="K307" i="1"/>
  <c r="AE307" i="1" s="1"/>
  <c r="K308" i="1"/>
  <c r="AE308" i="1" s="1"/>
  <c r="K309" i="1"/>
  <c r="K310" i="1"/>
  <c r="AE310" i="1" s="1"/>
  <c r="K311" i="1"/>
  <c r="AE311" i="1" s="1"/>
  <c r="K312" i="1"/>
  <c r="AE312" i="1" s="1"/>
  <c r="K313" i="1"/>
  <c r="AE313" i="1" s="1"/>
  <c r="K314" i="1"/>
  <c r="AE314" i="1" s="1"/>
  <c r="K315" i="1"/>
  <c r="AE315" i="1" s="1"/>
  <c r="K316" i="1"/>
  <c r="AE316" i="1" s="1"/>
  <c r="K317" i="1"/>
  <c r="AE317" i="1" s="1"/>
  <c r="K318" i="1"/>
  <c r="AE318" i="1" s="1"/>
  <c r="K319" i="1"/>
  <c r="AE319" i="1" s="1"/>
  <c r="K320" i="1"/>
  <c r="AE320" i="1" s="1"/>
  <c r="K321" i="1"/>
  <c r="K322" i="1"/>
  <c r="AE322" i="1" s="1"/>
  <c r="K323" i="1"/>
  <c r="AE323" i="1" s="1"/>
  <c r="K324" i="1"/>
  <c r="AE324" i="1" s="1"/>
  <c r="K325" i="1"/>
  <c r="AE325" i="1" s="1"/>
  <c r="K326" i="1"/>
  <c r="AE326" i="1" s="1"/>
  <c r="K327" i="1"/>
  <c r="AE327" i="1" s="1"/>
  <c r="K328" i="1"/>
  <c r="AE328" i="1" s="1"/>
  <c r="K329" i="1"/>
  <c r="AE329" i="1" s="1"/>
  <c r="K330" i="1"/>
  <c r="AE330" i="1" s="1"/>
  <c r="K331" i="1"/>
  <c r="AE331" i="1" s="1"/>
  <c r="K332" i="1"/>
  <c r="AE332" i="1" s="1"/>
  <c r="K333" i="1"/>
  <c r="K334" i="1"/>
  <c r="AE334" i="1" s="1"/>
  <c r="K335" i="1"/>
  <c r="AE335" i="1" s="1"/>
  <c r="K336" i="1"/>
  <c r="AE336" i="1" s="1"/>
  <c r="K337" i="1"/>
  <c r="AE337" i="1" s="1"/>
  <c r="K338" i="1"/>
  <c r="AE338" i="1" s="1"/>
  <c r="K339" i="1"/>
  <c r="AE339" i="1" s="1"/>
  <c r="K340" i="1"/>
  <c r="AE340" i="1" s="1"/>
  <c r="K341" i="1"/>
  <c r="AE341" i="1" s="1"/>
  <c r="K342" i="1"/>
  <c r="AE342" i="1" s="1"/>
  <c r="K343" i="1"/>
  <c r="AE343" i="1" s="1"/>
  <c r="K344" i="1"/>
  <c r="AE344" i="1" s="1"/>
  <c r="K345" i="1"/>
  <c r="K346" i="1"/>
  <c r="AE346" i="1" s="1"/>
  <c r="K347" i="1"/>
  <c r="AE347" i="1" s="1"/>
  <c r="K348" i="1"/>
  <c r="AE348" i="1" s="1"/>
  <c r="K349" i="1"/>
  <c r="AE349" i="1" s="1"/>
  <c r="K350" i="1"/>
  <c r="AE350" i="1" s="1"/>
  <c r="K351" i="1"/>
  <c r="AE351" i="1" s="1"/>
  <c r="K352" i="1"/>
  <c r="AE352" i="1" s="1"/>
  <c r="K353" i="1"/>
  <c r="AE353" i="1" s="1"/>
  <c r="K354" i="1"/>
  <c r="AE354" i="1" s="1"/>
  <c r="K355" i="1"/>
  <c r="AE355" i="1" s="1"/>
  <c r="K356" i="1"/>
  <c r="AE356" i="1" s="1"/>
  <c r="K357" i="1"/>
  <c r="K358" i="1"/>
  <c r="AE358" i="1" s="1"/>
  <c r="K359" i="1"/>
  <c r="AE359" i="1" s="1"/>
  <c r="K360" i="1"/>
  <c r="AE360" i="1" s="1"/>
  <c r="K361" i="1"/>
  <c r="AE361" i="1" s="1"/>
  <c r="K362" i="1"/>
  <c r="AE362" i="1" s="1"/>
  <c r="K363" i="1"/>
  <c r="AE363" i="1" s="1"/>
  <c r="K364" i="1"/>
  <c r="AE364" i="1" s="1"/>
  <c r="K365" i="1"/>
  <c r="AE365" i="1" s="1"/>
  <c r="K366" i="1"/>
  <c r="AE366" i="1" s="1"/>
  <c r="K367" i="1"/>
  <c r="AE367" i="1" s="1"/>
  <c r="K368" i="1"/>
  <c r="AE368" i="1" s="1"/>
  <c r="K369" i="1"/>
  <c r="K370" i="1"/>
  <c r="AE370" i="1" s="1"/>
  <c r="K371" i="1"/>
  <c r="AE371" i="1" s="1"/>
  <c r="K372" i="1"/>
  <c r="AE372" i="1" s="1"/>
  <c r="K373" i="1"/>
  <c r="AE373" i="1" s="1"/>
  <c r="K374" i="1"/>
  <c r="AE374" i="1" s="1"/>
  <c r="K375" i="1"/>
  <c r="AE375" i="1" s="1"/>
  <c r="K376" i="1"/>
  <c r="AE376" i="1" s="1"/>
  <c r="K377" i="1"/>
  <c r="AE377" i="1" s="1"/>
  <c r="K378" i="1"/>
  <c r="AE378" i="1" s="1"/>
  <c r="K379" i="1"/>
  <c r="AE379" i="1" s="1"/>
  <c r="K380" i="1"/>
  <c r="AE380" i="1" s="1"/>
  <c r="K381" i="1"/>
  <c r="K382" i="1"/>
  <c r="AE382" i="1" s="1"/>
  <c r="K383" i="1"/>
  <c r="AE383" i="1" s="1"/>
  <c r="K384" i="1"/>
  <c r="AE384" i="1" s="1"/>
  <c r="K385" i="1"/>
  <c r="AE385" i="1" s="1"/>
  <c r="K386" i="1"/>
  <c r="AE386" i="1" s="1"/>
  <c r="K387" i="1"/>
  <c r="AE387" i="1" s="1"/>
  <c r="K388" i="1"/>
  <c r="AE388" i="1" s="1"/>
  <c r="K389" i="1"/>
  <c r="AE389" i="1" s="1"/>
  <c r="K390" i="1"/>
  <c r="AE390" i="1" s="1"/>
  <c r="K391" i="1"/>
  <c r="AE391" i="1" s="1"/>
  <c r="K392" i="1"/>
  <c r="AE392" i="1" s="1"/>
  <c r="K393" i="1"/>
  <c r="K394" i="1"/>
  <c r="AE394" i="1" s="1"/>
  <c r="K395" i="1"/>
  <c r="AE395" i="1" s="1"/>
  <c r="K396" i="1"/>
  <c r="AE396" i="1" s="1"/>
  <c r="K397" i="1"/>
  <c r="AE397" i="1" s="1"/>
  <c r="K398" i="1"/>
  <c r="AE398" i="1" s="1"/>
  <c r="K399" i="1"/>
  <c r="AE399" i="1" s="1"/>
  <c r="K400" i="1"/>
  <c r="AE400" i="1" s="1"/>
  <c r="K401" i="1"/>
  <c r="AE401" i="1" s="1"/>
  <c r="K402" i="1"/>
  <c r="AE402" i="1" s="1"/>
  <c r="K403" i="1"/>
  <c r="AE403" i="1" s="1"/>
  <c r="K404" i="1"/>
  <c r="AE404" i="1" s="1"/>
  <c r="K405" i="1"/>
  <c r="K406" i="1"/>
  <c r="AE406" i="1" s="1"/>
  <c r="K407" i="1"/>
  <c r="AE407" i="1" s="1"/>
  <c r="K408" i="1"/>
  <c r="AE408" i="1" s="1"/>
  <c r="K409" i="1"/>
  <c r="AE409" i="1" s="1"/>
  <c r="K410" i="1"/>
  <c r="AE410" i="1" s="1"/>
  <c r="K411" i="1"/>
  <c r="AE411" i="1" s="1"/>
  <c r="K412" i="1"/>
  <c r="AE412" i="1" s="1"/>
  <c r="K413" i="1"/>
  <c r="AE413" i="1" s="1"/>
  <c r="K414" i="1"/>
  <c r="AE414" i="1" s="1"/>
  <c r="K415" i="1"/>
  <c r="AE415" i="1" s="1"/>
  <c r="K416" i="1"/>
  <c r="AE416" i="1" s="1"/>
  <c r="K417" i="1"/>
  <c r="K418" i="1"/>
  <c r="AE418" i="1" s="1"/>
  <c r="K419" i="1"/>
  <c r="AE419" i="1" s="1"/>
  <c r="K420" i="1"/>
  <c r="AE420" i="1" s="1"/>
  <c r="K421" i="1"/>
  <c r="AE421" i="1" s="1"/>
  <c r="K422" i="1"/>
  <c r="AE422" i="1" s="1"/>
  <c r="K423" i="1"/>
  <c r="AE423" i="1" s="1"/>
  <c r="K424" i="1"/>
  <c r="AE424" i="1" s="1"/>
  <c r="K425" i="1"/>
  <c r="AE425" i="1" s="1"/>
  <c r="K426" i="1"/>
  <c r="AE426" i="1" s="1"/>
  <c r="K427" i="1"/>
  <c r="AE427" i="1" s="1"/>
  <c r="K428" i="1"/>
  <c r="AE428" i="1" s="1"/>
  <c r="K429" i="1"/>
  <c r="K430" i="1"/>
  <c r="AE430" i="1" s="1"/>
  <c r="K431" i="1"/>
  <c r="AE431" i="1" s="1"/>
  <c r="K432" i="1"/>
  <c r="AE432" i="1" s="1"/>
  <c r="K433" i="1"/>
  <c r="AE433" i="1" s="1"/>
  <c r="K434" i="1"/>
  <c r="AE434" i="1" s="1"/>
  <c r="K435" i="1"/>
  <c r="AE435" i="1" s="1"/>
  <c r="K436" i="1"/>
  <c r="AE436" i="1" s="1"/>
  <c r="K437" i="1"/>
  <c r="AE437" i="1" s="1"/>
  <c r="K438" i="1"/>
  <c r="AE438" i="1" s="1"/>
  <c r="K439" i="1"/>
  <c r="AE439" i="1" s="1"/>
  <c r="K440" i="1"/>
  <c r="AE440" i="1" s="1"/>
  <c r="K441" i="1"/>
  <c r="K442" i="1"/>
  <c r="AE442" i="1" s="1"/>
  <c r="K443" i="1"/>
  <c r="AE443" i="1" s="1"/>
  <c r="K444" i="1"/>
  <c r="AE444" i="1" s="1"/>
  <c r="K445" i="1"/>
  <c r="AE445" i="1" s="1"/>
  <c r="K446" i="1"/>
  <c r="AE446" i="1" s="1"/>
  <c r="K447" i="1"/>
  <c r="AE447" i="1" s="1"/>
  <c r="K448" i="1"/>
  <c r="AE448" i="1" s="1"/>
  <c r="K449" i="1"/>
  <c r="AE449" i="1" s="1"/>
  <c r="K450" i="1"/>
  <c r="AE450" i="1" s="1"/>
  <c r="K451" i="1"/>
  <c r="AE451" i="1" s="1"/>
  <c r="K452" i="1"/>
  <c r="AE452" i="1" s="1"/>
  <c r="K453" i="1"/>
  <c r="K454" i="1"/>
  <c r="AE454" i="1" s="1"/>
  <c r="K455" i="1"/>
  <c r="AE455" i="1" s="1"/>
  <c r="K456" i="1"/>
  <c r="AE456" i="1" s="1"/>
  <c r="K457" i="1"/>
  <c r="AE457" i="1" s="1"/>
  <c r="K458" i="1"/>
  <c r="AE458" i="1" s="1"/>
  <c r="K459" i="1"/>
  <c r="AE459" i="1" s="1"/>
  <c r="K460" i="1"/>
  <c r="AE460" i="1" s="1"/>
  <c r="K461" i="1"/>
  <c r="AE461" i="1" s="1"/>
  <c r="K462" i="1"/>
  <c r="AE462" i="1" s="1"/>
  <c r="K463" i="1"/>
  <c r="AE463" i="1" s="1"/>
  <c r="K464" i="1"/>
  <c r="AE464" i="1" s="1"/>
  <c r="K465" i="1"/>
  <c r="K466" i="1"/>
  <c r="AE466" i="1" s="1"/>
  <c r="K467" i="1"/>
  <c r="AE467" i="1" s="1"/>
  <c r="K468" i="1"/>
  <c r="AE468" i="1" s="1"/>
  <c r="K469" i="1"/>
  <c r="AE469" i="1" s="1"/>
  <c r="K470" i="1"/>
  <c r="AE470" i="1" s="1"/>
  <c r="K471" i="1"/>
  <c r="AE471" i="1" s="1"/>
  <c r="K472" i="1"/>
  <c r="AE472" i="1" s="1"/>
  <c r="K473" i="1"/>
  <c r="AE473" i="1" s="1"/>
  <c r="K474" i="1"/>
  <c r="AE474" i="1" s="1"/>
  <c r="K475" i="1"/>
  <c r="AE475" i="1" s="1"/>
  <c r="K476" i="1"/>
  <c r="AE476" i="1" s="1"/>
  <c r="K477" i="1"/>
  <c r="K478" i="1"/>
  <c r="AE478" i="1" s="1"/>
  <c r="K479" i="1"/>
  <c r="AE479" i="1" s="1"/>
  <c r="K480" i="1"/>
  <c r="AE480" i="1" s="1"/>
  <c r="K481" i="1"/>
  <c r="AE481" i="1" s="1"/>
  <c r="K482" i="1"/>
  <c r="AE482" i="1" s="1"/>
  <c r="K483" i="1"/>
  <c r="AE483" i="1" s="1"/>
  <c r="K484" i="1"/>
  <c r="AE484" i="1" s="1"/>
  <c r="K485" i="1"/>
  <c r="AE485" i="1" s="1"/>
  <c r="K486" i="1"/>
  <c r="AE486" i="1" s="1"/>
  <c r="K487" i="1"/>
  <c r="AE487" i="1" s="1"/>
  <c r="K488" i="1"/>
  <c r="AE488" i="1" s="1"/>
  <c r="K489" i="1"/>
  <c r="K490" i="1"/>
  <c r="AE490" i="1" s="1"/>
  <c r="K491" i="1"/>
  <c r="AE491" i="1" s="1"/>
  <c r="K492" i="1"/>
  <c r="AE492" i="1" s="1"/>
  <c r="K493" i="1"/>
  <c r="AE493" i="1" s="1"/>
  <c r="K494" i="1"/>
  <c r="AE494" i="1" s="1"/>
  <c r="K495" i="1"/>
  <c r="AE495" i="1" s="1"/>
  <c r="K496" i="1"/>
  <c r="AE496" i="1" s="1"/>
  <c r="K497" i="1"/>
  <c r="AE497" i="1" s="1"/>
  <c r="K498" i="1"/>
  <c r="AE498" i="1" s="1"/>
  <c r="K499" i="1"/>
  <c r="AE499" i="1" s="1"/>
  <c r="K500" i="1"/>
  <c r="AE500" i="1" s="1"/>
  <c r="K501" i="1"/>
  <c r="K502" i="1"/>
  <c r="AE502" i="1" s="1"/>
  <c r="K503" i="1"/>
  <c r="AE503" i="1" s="1"/>
  <c r="K504" i="1"/>
  <c r="AE504" i="1" s="1"/>
  <c r="K505" i="1"/>
  <c r="AE505" i="1" s="1"/>
  <c r="K506" i="1"/>
  <c r="AE506" i="1" s="1"/>
  <c r="K507" i="1"/>
  <c r="AE507" i="1" s="1"/>
  <c r="K508" i="1"/>
  <c r="AE508" i="1" s="1"/>
  <c r="K509" i="1"/>
  <c r="AE509" i="1" s="1"/>
  <c r="K510" i="1"/>
  <c r="AE510" i="1" s="1"/>
  <c r="K511" i="1"/>
  <c r="AE511" i="1" s="1"/>
  <c r="K512" i="1"/>
  <c r="AE512" i="1" s="1"/>
  <c r="K513" i="1"/>
  <c r="K514" i="1"/>
  <c r="AE514" i="1" s="1"/>
  <c r="K515" i="1"/>
  <c r="AE515" i="1" s="1"/>
  <c r="K516" i="1"/>
  <c r="AE516" i="1" s="1"/>
  <c r="K517" i="1"/>
  <c r="AE517" i="1" s="1"/>
  <c r="K518" i="1"/>
  <c r="AE518" i="1" s="1"/>
  <c r="K519" i="1"/>
  <c r="AE519" i="1" s="1"/>
  <c r="K520" i="1"/>
  <c r="AE520" i="1" s="1"/>
  <c r="K521" i="1"/>
  <c r="AE521" i="1" s="1"/>
  <c r="K522" i="1"/>
  <c r="AE522" i="1" s="1"/>
  <c r="K523" i="1"/>
  <c r="AE523" i="1" s="1"/>
  <c r="K524" i="1"/>
  <c r="AE524" i="1" s="1"/>
  <c r="K525" i="1"/>
  <c r="K526" i="1"/>
  <c r="AE526" i="1" s="1"/>
  <c r="K527" i="1"/>
  <c r="AE527" i="1" s="1"/>
  <c r="K528" i="1"/>
  <c r="AE528" i="1" s="1"/>
  <c r="K529" i="1"/>
  <c r="AE529" i="1" s="1"/>
  <c r="K530" i="1"/>
  <c r="AE530" i="1" s="1"/>
  <c r="K531" i="1"/>
  <c r="AE531" i="1" s="1"/>
  <c r="K532" i="1"/>
  <c r="AE532" i="1" s="1"/>
  <c r="K533" i="1"/>
  <c r="AE533" i="1" s="1"/>
  <c r="K534" i="1"/>
  <c r="AE534" i="1" s="1"/>
  <c r="K535" i="1"/>
  <c r="AE535" i="1" s="1"/>
  <c r="K536" i="1"/>
  <c r="AE536" i="1" s="1"/>
  <c r="K537" i="1"/>
  <c r="K538" i="1"/>
  <c r="AE538" i="1" s="1"/>
  <c r="K539" i="1"/>
  <c r="AE539" i="1" s="1"/>
  <c r="K540" i="1"/>
  <c r="AE540" i="1" s="1"/>
  <c r="K541" i="1"/>
  <c r="AE541" i="1" s="1"/>
  <c r="K542" i="1"/>
  <c r="AE542" i="1" s="1"/>
  <c r="K543" i="1"/>
  <c r="AE543" i="1" s="1"/>
  <c r="K544" i="1"/>
  <c r="AE544" i="1" s="1"/>
  <c r="K545" i="1"/>
  <c r="AE545" i="1" s="1"/>
  <c r="K546" i="1"/>
  <c r="AE546" i="1" s="1"/>
  <c r="K547" i="1"/>
  <c r="AE547" i="1" s="1"/>
  <c r="K548" i="1"/>
  <c r="AE548" i="1" s="1"/>
  <c r="K549" i="1"/>
  <c r="K550" i="1"/>
  <c r="AE550" i="1" s="1"/>
  <c r="K551" i="1"/>
  <c r="AE551" i="1" s="1"/>
  <c r="K552" i="1"/>
  <c r="AE552" i="1" s="1"/>
  <c r="K553" i="1"/>
  <c r="AE553" i="1" s="1"/>
  <c r="K554" i="1"/>
  <c r="AE554" i="1" s="1"/>
  <c r="K555" i="1"/>
  <c r="AE555" i="1" s="1"/>
  <c r="K556" i="1"/>
  <c r="AE556" i="1" s="1"/>
  <c r="K557" i="1"/>
  <c r="AE557" i="1" s="1"/>
  <c r="K558" i="1"/>
  <c r="AE558" i="1" s="1"/>
  <c r="K559" i="1"/>
  <c r="AE559" i="1" s="1"/>
  <c r="K560" i="1"/>
  <c r="AE560" i="1" s="1"/>
  <c r="K561" i="1"/>
  <c r="K562" i="1"/>
  <c r="AE562" i="1" s="1"/>
  <c r="K563" i="1"/>
  <c r="AE563" i="1" s="1"/>
  <c r="K564" i="1"/>
  <c r="AE564" i="1" s="1"/>
  <c r="K565" i="1"/>
  <c r="AE565" i="1" s="1"/>
  <c r="K566" i="1"/>
  <c r="AE566" i="1" s="1"/>
  <c r="K567" i="1"/>
  <c r="AE567" i="1" s="1"/>
  <c r="K568" i="1"/>
  <c r="AE568" i="1" s="1"/>
  <c r="K569" i="1"/>
  <c r="AE569" i="1" s="1"/>
  <c r="K570" i="1"/>
  <c r="AE570" i="1" s="1"/>
  <c r="K571" i="1"/>
  <c r="AE571" i="1" s="1"/>
  <c r="K572" i="1"/>
  <c r="AE572" i="1" s="1"/>
  <c r="K573" i="1"/>
  <c r="K574" i="1"/>
  <c r="AE574" i="1" s="1"/>
  <c r="K575" i="1"/>
  <c r="AE575" i="1" s="1"/>
  <c r="K576" i="1"/>
  <c r="AE576" i="1" s="1"/>
  <c r="K577" i="1"/>
  <c r="AE577" i="1" s="1"/>
  <c r="K578" i="1"/>
  <c r="AE578" i="1" s="1"/>
  <c r="K579" i="1"/>
  <c r="AE579" i="1" s="1"/>
  <c r="K580" i="1"/>
  <c r="AE580" i="1" s="1"/>
  <c r="K581" i="1"/>
  <c r="AE581" i="1" s="1"/>
  <c r="K582" i="1"/>
  <c r="AE582" i="1" s="1"/>
  <c r="K583" i="1"/>
  <c r="AE583" i="1" s="1"/>
  <c r="K584" i="1"/>
  <c r="AE584" i="1" s="1"/>
  <c r="K585" i="1"/>
  <c r="K586" i="1"/>
  <c r="AE586" i="1" s="1"/>
  <c r="K587" i="1"/>
  <c r="AE587" i="1" s="1"/>
  <c r="K588" i="1"/>
  <c r="AE588" i="1" s="1"/>
  <c r="K589" i="1"/>
  <c r="AE589" i="1" s="1"/>
  <c r="K590" i="1"/>
  <c r="AE590" i="1" s="1"/>
  <c r="K591" i="1"/>
  <c r="AE591" i="1" s="1"/>
  <c r="K592" i="1"/>
  <c r="AE592" i="1" s="1"/>
  <c r="K593" i="1"/>
  <c r="AE593" i="1" s="1"/>
  <c r="K594" i="1"/>
  <c r="AE594" i="1" s="1"/>
  <c r="K595" i="1"/>
  <c r="AE595" i="1" s="1"/>
  <c r="K596" i="1"/>
  <c r="AE596" i="1" s="1"/>
  <c r="K597" i="1"/>
  <c r="K598" i="1"/>
  <c r="AE598" i="1" s="1"/>
  <c r="K599" i="1"/>
  <c r="AE599" i="1" s="1"/>
  <c r="K600" i="1"/>
  <c r="AE600" i="1" s="1"/>
  <c r="K601" i="1"/>
  <c r="AE601" i="1" s="1"/>
  <c r="K602" i="1"/>
  <c r="AE602" i="1" s="1"/>
  <c r="K603" i="1"/>
  <c r="AE603" i="1" s="1"/>
  <c r="K604" i="1"/>
  <c r="AE604" i="1" s="1"/>
  <c r="K605" i="1"/>
  <c r="AE605" i="1" s="1"/>
  <c r="K606" i="1"/>
  <c r="AE606" i="1" s="1"/>
  <c r="K607" i="1"/>
  <c r="AE607" i="1" s="1"/>
  <c r="K608" i="1"/>
  <c r="AE608" i="1" s="1"/>
  <c r="K609" i="1"/>
  <c r="K610" i="1"/>
  <c r="AE610" i="1" s="1"/>
  <c r="K611" i="1"/>
  <c r="AE611" i="1" s="1"/>
  <c r="K612" i="1"/>
  <c r="AE612" i="1" s="1"/>
  <c r="K613" i="1"/>
  <c r="AE613" i="1" s="1"/>
  <c r="K614" i="1"/>
  <c r="AE614" i="1" s="1"/>
  <c r="K615" i="1"/>
  <c r="AE615" i="1" s="1"/>
  <c r="K616" i="1"/>
  <c r="AE616" i="1" s="1"/>
  <c r="K617" i="1"/>
  <c r="AE617" i="1" s="1"/>
  <c r="K618" i="1"/>
  <c r="AE618" i="1" s="1"/>
  <c r="K619" i="1"/>
  <c r="AE619" i="1" s="1"/>
  <c r="K620" i="1"/>
  <c r="AE620" i="1" s="1"/>
  <c r="K621" i="1"/>
  <c r="K622" i="1"/>
  <c r="AE622" i="1" s="1"/>
  <c r="K623" i="1"/>
  <c r="AE623" i="1" s="1"/>
  <c r="K624" i="1"/>
  <c r="AE624" i="1" s="1"/>
  <c r="K625" i="1"/>
  <c r="AE625" i="1" s="1"/>
  <c r="K626" i="1"/>
  <c r="AE626" i="1" s="1"/>
  <c r="K627" i="1"/>
  <c r="AE627" i="1" s="1"/>
  <c r="K628" i="1"/>
  <c r="AE628" i="1" s="1"/>
  <c r="K629" i="1"/>
  <c r="AE629" i="1" s="1"/>
  <c r="K630" i="1"/>
  <c r="AE630" i="1" s="1"/>
  <c r="K631" i="1"/>
  <c r="AE631" i="1" s="1"/>
  <c r="K632" i="1"/>
  <c r="AE632" i="1" s="1"/>
  <c r="K633" i="1"/>
  <c r="K634" i="1"/>
  <c r="AE634" i="1" s="1"/>
  <c r="K635" i="1"/>
  <c r="AE635" i="1" s="1"/>
  <c r="K636" i="1"/>
  <c r="AE636" i="1" s="1"/>
  <c r="K637" i="1"/>
  <c r="AE637" i="1" s="1"/>
  <c r="K638" i="1"/>
  <c r="AE638" i="1" s="1"/>
  <c r="K639" i="1"/>
  <c r="AE639" i="1" s="1"/>
  <c r="K640" i="1"/>
  <c r="AE640" i="1" s="1"/>
  <c r="K641" i="1"/>
  <c r="AE641" i="1" s="1"/>
  <c r="K642" i="1"/>
  <c r="AE642" i="1" s="1"/>
  <c r="K643" i="1"/>
  <c r="AE643" i="1" s="1"/>
  <c r="K644" i="1"/>
  <c r="AE644" i="1" s="1"/>
  <c r="K645" i="1"/>
  <c r="K646" i="1"/>
  <c r="AE646" i="1" s="1"/>
  <c r="K647" i="1"/>
  <c r="AE647" i="1" s="1"/>
  <c r="K648" i="1"/>
  <c r="AE648" i="1" s="1"/>
  <c r="K649" i="1"/>
  <c r="AE649" i="1" s="1"/>
  <c r="K650" i="1"/>
  <c r="AE650" i="1" s="1"/>
  <c r="K651" i="1"/>
  <c r="AE651" i="1" s="1"/>
  <c r="K652" i="1"/>
  <c r="AE652" i="1" s="1"/>
  <c r="K653" i="1"/>
  <c r="AE653" i="1" s="1"/>
  <c r="K654" i="1"/>
  <c r="AE654" i="1" s="1"/>
  <c r="K655" i="1"/>
  <c r="AE655" i="1" s="1"/>
  <c r="K656" i="1"/>
  <c r="AE656" i="1" s="1"/>
  <c r="K657" i="1"/>
  <c r="K658" i="1"/>
  <c r="AE658" i="1" s="1"/>
  <c r="K659" i="1"/>
  <c r="AE659" i="1" s="1"/>
  <c r="K660" i="1"/>
  <c r="AE660" i="1" s="1"/>
  <c r="K661" i="1"/>
  <c r="AE661" i="1" s="1"/>
  <c r="K662" i="1"/>
  <c r="AE662" i="1" s="1"/>
  <c r="K663" i="1"/>
  <c r="AE663" i="1" s="1"/>
  <c r="K664" i="1"/>
  <c r="AE664" i="1" s="1"/>
  <c r="K665" i="1"/>
  <c r="AE665" i="1" s="1"/>
  <c r="K666" i="1"/>
  <c r="AE666" i="1" s="1"/>
  <c r="K667" i="1"/>
  <c r="AE667" i="1" s="1"/>
  <c r="K668" i="1"/>
  <c r="AE668" i="1" s="1"/>
  <c r="K669" i="1"/>
  <c r="K670" i="1"/>
  <c r="AE670" i="1" s="1"/>
  <c r="K671" i="1"/>
  <c r="AE671" i="1" s="1"/>
  <c r="K672" i="1"/>
  <c r="AE672" i="1" s="1"/>
  <c r="K673" i="1"/>
  <c r="AE673" i="1" s="1"/>
  <c r="K674" i="1"/>
  <c r="AE674" i="1" s="1"/>
  <c r="K675" i="1"/>
  <c r="AE675" i="1" s="1"/>
  <c r="K676" i="1"/>
  <c r="AE676" i="1" s="1"/>
  <c r="K677" i="1"/>
  <c r="AE677" i="1" s="1"/>
  <c r="K678" i="1"/>
  <c r="AE678" i="1" s="1"/>
  <c r="K679" i="1"/>
  <c r="AE679" i="1" s="1"/>
  <c r="K680" i="1"/>
  <c r="AE680" i="1" s="1"/>
  <c r="K681" i="1"/>
  <c r="K682" i="1"/>
  <c r="AE682" i="1" s="1"/>
  <c r="K683" i="1"/>
  <c r="AE683" i="1" s="1"/>
  <c r="K684" i="1"/>
  <c r="AE684" i="1" s="1"/>
  <c r="K685" i="1"/>
  <c r="AE685" i="1" s="1"/>
  <c r="K686" i="1"/>
  <c r="AE686" i="1" s="1"/>
  <c r="K687" i="1"/>
  <c r="AE687" i="1" s="1"/>
  <c r="K688" i="1"/>
  <c r="AE688" i="1" s="1"/>
  <c r="K689" i="1"/>
  <c r="AE689" i="1" s="1"/>
  <c r="K690" i="1"/>
  <c r="AE690" i="1" s="1"/>
  <c r="K691" i="1"/>
  <c r="AE691" i="1" s="1"/>
  <c r="K692" i="1"/>
  <c r="AE692" i="1" s="1"/>
  <c r="K693" i="1"/>
  <c r="K694" i="1"/>
  <c r="AE694" i="1" s="1"/>
  <c r="K695" i="1"/>
  <c r="AE695" i="1" s="1"/>
  <c r="K696" i="1"/>
  <c r="AE696" i="1" s="1"/>
  <c r="K697" i="1"/>
  <c r="AE697" i="1" s="1"/>
  <c r="K698" i="1"/>
  <c r="AE698" i="1" s="1"/>
  <c r="K699" i="1"/>
  <c r="AE699" i="1" s="1"/>
  <c r="K700" i="1"/>
  <c r="AE700" i="1" s="1"/>
  <c r="K701" i="1"/>
  <c r="AE701" i="1" s="1"/>
  <c r="K702" i="1"/>
  <c r="AE702" i="1" s="1"/>
  <c r="K703" i="1"/>
  <c r="AE703" i="1" s="1"/>
  <c r="K704" i="1"/>
  <c r="AE704" i="1" s="1"/>
  <c r="K705" i="1"/>
  <c r="K706" i="1"/>
  <c r="AE706" i="1" s="1"/>
  <c r="K707" i="1"/>
  <c r="AE707" i="1" s="1"/>
  <c r="K708" i="1"/>
  <c r="AE708" i="1" s="1"/>
  <c r="K709" i="1"/>
  <c r="AE709" i="1" s="1"/>
  <c r="K710" i="1"/>
  <c r="AE710" i="1" s="1"/>
  <c r="K711" i="1"/>
  <c r="AE711" i="1" s="1"/>
  <c r="K712" i="1"/>
  <c r="AE712" i="1" s="1"/>
  <c r="K713" i="1"/>
  <c r="AE713" i="1" s="1"/>
  <c r="K714" i="1"/>
  <c r="AE714" i="1" s="1"/>
  <c r="K715" i="1"/>
  <c r="AE715" i="1" s="1"/>
  <c r="K716" i="1"/>
  <c r="AE716" i="1" s="1"/>
  <c r="K717" i="1"/>
  <c r="K718" i="1"/>
  <c r="AE718" i="1" s="1"/>
  <c r="K719" i="1"/>
  <c r="AE719" i="1" s="1"/>
  <c r="K720" i="1"/>
  <c r="AE720" i="1" s="1"/>
  <c r="K721" i="1"/>
  <c r="AE721" i="1" s="1"/>
  <c r="K722" i="1"/>
  <c r="AE722" i="1" s="1"/>
  <c r="K723" i="1"/>
  <c r="AE723" i="1" s="1"/>
  <c r="K724" i="1"/>
  <c r="AE724" i="1" s="1"/>
  <c r="K725" i="1"/>
  <c r="AE725" i="1" s="1"/>
  <c r="K726" i="1"/>
  <c r="AE726" i="1" s="1"/>
  <c r="K727" i="1"/>
  <c r="AE727" i="1" s="1"/>
  <c r="K728" i="1"/>
  <c r="AE728" i="1" s="1"/>
  <c r="K729" i="1"/>
  <c r="K730" i="1"/>
  <c r="AE730" i="1" s="1"/>
  <c r="K731" i="1"/>
  <c r="AE731" i="1" s="1"/>
  <c r="K732" i="1"/>
  <c r="AE732" i="1" s="1"/>
  <c r="K733" i="1"/>
  <c r="AE733" i="1" s="1"/>
  <c r="K734" i="1"/>
  <c r="AE734" i="1" s="1"/>
  <c r="K735" i="1"/>
  <c r="AE735" i="1" s="1"/>
  <c r="K736" i="1"/>
  <c r="AE736" i="1" s="1"/>
  <c r="K737" i="1"/>
  <c r="AE737" i="1" s="1"/>
  <c r="K738" i="1"/>
  <c r="AE738" i="1" s="1"/>
  <c r="K739" i="1"/>
  <c r="AE739" i="1" s="1"/>
  <c r="K740" i="1"/>
  <c r="AE740" i="1" s="1"/>
  <c r="K741" i="1"/>
  <c r="K742" i="1"/>
  <c r="AE742" i="1" s="1"/>
  <c r="K743" i="1"/>
  <c r="AE743" i="1" s="1"/>
  <c r="K744" i="1"/>
  <c r="AE744" i="1" s="1"/>
  <c r="K745" i="1"/>
  <c r="AE745" i="1" s="1"/>
  <c r="K746" i="1"/>
  <c r="AE746" i="1" s="1"/>
  <c r="K747" i="1"/>
  <c r="AE747" i="1" s="1"/>
  <c r="K748" i="1"/>
  <c r="AE748" i="1" s="1"/>
  <c r="K749" i="1"/>
  <c r="AE749" i="1" s="1"/>
  <c r="K750" i="1"/>
  <c r="AE750" i="1" s="1"/>
  <c r="K751" i="1"/>
  <c r="AE751" i="1" s="1"/>
  <c r="K752" i="1"/>
  <c r="AE752" i="1" s="1"/>
  <c r="K753" i="1"/>
  <c r="K754" i="1"/>
  <c r="AE754" i="1" s="1"/>
  <c r="K755" i="1"/>
  <c r="AE755" i="1" s="1"/>
  <c r="K756" i="1"/>
  <c r="AE756" i="1" s="1"/>
  <c r="K757" i="1"/>
  <c r="AE757" i="1" s="1"/>
  <c r="K758" i="1"/>
  <c r="AE758" i="1" s="1"/>
  <c r="K759" i="1"/>
  <c r="AE759" i="1" s="1"/>
  <c r="K760" i="1"/>
  <c r="AE760" i="1" s="1"/>
  <c r="K761" i="1"/>
  <c r="AE761" i="1" s="1"/>
  <c r="K762" i="1"/>
  <c r="AE762" i="1" s="1"/>
  <c r="K763" i="1"/>
  <c r="AE763" i="1" s="1"/>
  <c r="K764" i="1"/>
  <c r="AE764" i="1" s="1"/>
  <c r="K765" i="1"/>
  <c r="K766" i="1"/>
  <c r="AE766" i="1" s="1"/>
  <c r="K767" i="1"/>
  <c r="AE767" i="1" s="1"/>
  <c r="K768" i="1"/>
  <c r="AE768" i="1" s="1"/>
  <c r="K769" i="1"/>
  <c r="AE769" i="1" s="1"/>
  <c r="K770" i="1"/>
  <c r="AE770" i="1" s="1"/>
  <c r="K771" i="1"/>
  <c r="AE771" i="1" s="1"/>
  <c r="K772" i="1"/>
  <c r="AE772" i="1" s="1"/>
  <c r="K773" i="1"/>
  <c r="AE773" i="1" s="1"/>
  <c r="K774" i="1"/>
  <c r="AE774" i="1" s="1"/>
  <c r="K775" i="1"/>
  <c r="AE775" i="1" s="1"/>
  <c r="K776" i="1"/>
  <c r="AE776" i="1" s="1"/>
  <c r="K777" i="1"/>
  <c r="K778" i="1"/>
  <c r="AE778" i="1" s="1"/>
  <c r="K779" i="1"/>
  <c r="AE779" i="1" s="1"/>
  <c r="K780" i="1"/>
  <c r="AE780" i="1" s="1"/>
  <c r="K781" i="1"/>
  <c r="AE781" i="1" s="1"/>
  <c r="K782" i="1"/>
  <c r="AE782" i="1" s="1"/>
  <c r="K783" i="1"/>
  <c r="AE783" i="1" s="1"/>
  <c r="K784" i="1"/>
  <c r="AE784" i="1" s="1"/>
  <c r="K785" i="1"/>
  <c r="AE785" i="1" s="1"/>
  <c r="K786" i="1"/>
  <c r="AE786" i="1" s="1"/>
  <c r="K787" i="1"/>
  <c r="AE787" i="1" s="1"/>
  <c r="K788" i="1"/>
  <c r="AE788" i="1" s="1"/>
  <c r="K789" i="1"/>
  <c r="K790" i="1"/>
  <c r="AE790" i="1" s="1"/>
  <c r="K791" i="1"/>
  <c r="AE791" i="1" s="1"/>
  <c r="K792" i="1"/>
  <c r="AE792" i="1" s="1"/>
  <c r="K793" i="1"/>
  <c r="AE793" i="1" s="1"/>
  <c r="K794" i="1"/>
  <c r="AE794" i="1" s="1"/>
  <c r="K795" i="1"/>
  <c r="AE795" i="1" s="1"/>
  <c r="K796" i="1"/>
  <c r="AE796" i="1" s="1"/>
  <c r="K797" i="1"/>
  <c r="AE797" i="1" s="1"/>
  <c r="K798" i="1"/>
  <c r="AE798" i="1" s="1"/>
  <c r="K799" i="1"/>
  <c r="AE799" i="1" s="1"/>
  <c r="K800" i="1"/>
  <c r="AE800" i="1" s="1"/>
  <c r="K801" i="1"/>
  <c r="K802" i="1"/>
  <c r="AE802" i="1" s="1"/>
  <c r="K803" i="1"/>
  <c r="AE803" i="1" s="1"/>
  <c r="K804" i="1"/>
  <c r="AE804" i="1" s="1"/>
  <c r="K805" i="1"/>
  <c r="AE805" i="1" s="1"/>
  <c r="K806" i="1"/>
  <c r="AE806" i="1" s="1"/>
  <c r="K807" i="1"/>
  <c r="AE807" i="1" s="1"/>
  <c r="K808" i="1"/>
  <c r="AE808" i="1" s="1"/>
  <c r="K809" i="1"/>
  <c r="AE809" i="1" s="1"/>
  <c r="K810" i="1"/>
  <c r="AE810" i="1" s="1"/>
  <c r="K811" i="1"/>
  <c r="AE811" i="1" s="1"/>
  <c r="K812" i="1"/>
  <c r="AE812" i="1" s="1"/>
  <c r="K813" i="1"/>
  <c r="K814" i="1"/>
  <c r="AE814" i="1" s="1"/>
  <c r="K815" i="1"/>
  <c r="AE815" i="1" s="1"/>
  <c r="K816" i="1"/>
  <c r="AE816" i="1" s="1"/>
  <c r="K817" i="1"/>
  <c r="AE817" i="1" s="1"/>
  <c r="K818" i="1"/>
  <c r="AE818" i="1" s="1"/>
  <c r="K819" i="1"/>
  <c r="AE819" i="1" s="1"/>
  <c r="K820" i="1"/>
  <c r="AE820" i="1" s="1"/>
  <c r="K821" i="1"/>
  <c r="AE821" i="1" s="1"/>
  <c r="K822" i="1"/>
  <c r="AE822" i="1" s="1"/>
  <c r="K823" i="1"/>
  <c r="AE823" i="1" s="1"/>
  <c r="K824" i="1"/>
  <c r="AE824" i="1" s="1"/>
  <c r="K825" i="1"/>
  <c r="K826" i="1"/>
  <c r="AE826" i="1" s="1"/>
  <c r="K827" i="1"/>
  <c r="AE827" i="1" s="1"/>
  <c r="K828" i="1"/>
  <c r="AE828" i="1" s="1"/>
  <c r="K829" i="1"/>
  <c r="AE829" i="1" s="1"/>
  <c r="K830" i="1"/>
  <c r="AE830" i="1" s="1"/>
  <c r="K831" i="1"/>
  <c r="AE831" i="1" s="1"/>
  <c r="K832" i="1"/>
  <c r="AE832" i="1" s="1"/>
  <c r="K833" i="1"/>
  <c r="AE833" i="1" s="1"/>
  <c r="K834" i="1"/>
  <c r="AE834" i="1" s="1"/>
  <c r="K835" i="1"/>
  <c r="AE835" i="1" s="1"/>
  <c r="K836" i="1"/>
  <c r="AE836" i="1" s="1"/>
  <c r="K837" i="1"/>
  <c r="K838" i="1"/>
  <c r="AE838" i="1" s="1"/>
  <c r="K839" i="1"/>
  <c r="AE839" i="1" s="1"/>
  <c r="K840" i="1"/>
  <c r="AE840" i="1" s="1"/>
  <c r="K841" i="1"/>
  <c r="AE841" i="1" s="1"/>
  <c r="K842" i="1"/>
  <c r="AE842" i="1" s="1"/>
  <c r="K843" i="1"/>
  <c r="AE843" i="1" s="1"/>
  <c r="K844" i="1"/>
  <c r="AE844" i="1" s="1"/>
  <c r="K845" i="1"/>
  <c r="AE845" i="1" s="1"/>
  <c r="K846" i="1"/>
  <c r="AE846" i="1" s="1"/>
  <c r="K847" i="1"/>
  <c r="AE847" i="1" s="1"/>
  <c r="K848" i="1"/>
  <c r="AE848" i="1" s="1"/>
  <c r="K849" i="1"/>
  <c r="K850" i="1"/>
  <c r="AE850" i="1" s="1"/>
  <c r="K851" i="1"/>
  <c r="AE851" i="1" s="1"/>
  <c r="K852" i="1"/>
  <c r="AE852" i="1" s="1"/>
  <c r="K853" i="1"/>
  <c r="AE853" i="1" s="1"/>
  <c r="K854" i="1"/>
  <c r="AE854" i="1" s="1"/>
  <c r="K855" i="1"/>
  <c r="AE855" i="1" s="1"/>
  <c r="K856" i="1"/>
  <c r="AE856" i="1" s="1"/>
  <c r="K857" i="1"/>
  <c r="AE857" i="1" s="1"/>
  <c r="K858" i="1"/>
  <c r="AE858" i="1" s="1"/>
  <c r="K859" i="1"/>
  <c r="AE859" i="1" s="1"/>
  <c r="K860" i="1"/>
  <c r="AE860" i="1" s="1"/>
  <c r="K861" i="1"/>
  <c r="K862" i="1"/>
  <c r="AE862" i="1" s="1"/>
  <c r="K863" i="1"/>
  <c r="AE863" i="1" s="1"/>
  <c r="K864" i="1"/>
  <c r="AE864" i="1" s="1"/>
  <c r="K865" i="1"/>
  <c r="AE865" i="1" s="1"/>
  <c r="K866" i="1"/>
  <c r="AE866" i="1" s="1"/>
  <c r="K867" i="1"/>
  <c r="AE867" i="1" s="1"/>
  <c r="K868" i="1"/>
  <c r="AE868" i="1" s="1"/>
  <c r="K869" i="1"/>
  <c r="AE869" i="1" s="1"/>
  <c r="K870" i="1"/>
  <c r="AE870" i="1" s="1"/>
  <c r="K871" i="1"/>
  <c r="AE871" i="1" s="1"/>
  <c r="K872" i="1"/>
  <c r="AE872" i="1" s="1"/>
  <c r="K873" i="1"/>
  <c r="K874" i="1"/>
  <c r="AE874" i="1" s="1"/>
  <c r="K875" i="1"/>
  <c r="AE875" i="1" s="1"/>
  <c r="K876" i="1"/>
  <c r="AE876" i="1" s="1"/>
  <c r="K877" i="1"/>
  <c r="AE877" i="1" s="1"/>
  <c r="K878" i="1"/>
  <c r="AE878" i="1" s="1"/>
  <c r="K879" i="1"/>
  <c r="AE879" i="1" s="1"/>
  <c r="K880" i="1"/>
  <c r="AE880" i="1" s="1"/>
  <c r="K881" i="1"/>
  <c r="AE881" i="1" s="1"/>
  <c r="K882" i="1"/>
  <c r="AE882" i="1" s="1"/>
  <c r="K883" i="1"/>
  <c r="AE883" i="1" s="1"/>
  <c r="K884" i="1"/>
  <c r="AE884" i="1" s="1"/>
  <c r="K885" i="1"/>
  <c r="K886" i="1"/>
  <c r="AE886" i="1" s="1"/>
  <c r="K887" i="1"/>
  <c r="AE887" i="1" s="1"/>
  <c r="K888" i="1"/>
  <c r="AE888" i="1" s="1"/>
  <c r="K889" i="1"/>
  <c r="AE889" i="1" s="1"/>
  <c r="K890" i="1"/>
  <c r="AE890" i="1" s="1"/>
  <c r="K891" i="1"/>
  <c r="AE891" i="1" s="1"/>
  <c r="K892" i="1"/>
  <c r="AE892" i="1" s="1"/>
  <c r="K893" i="1"/>
  <c r="AE893" i="1" s="1"/>
  <c r="K894" i="1"/>
  <c r="AE894" i="1" s="1"/>
  <c r="K895" i="1"/>
  <c r="AE895" i="1" s="1"/>
  <c r="K896" i="1"/>
  <c r="AE896" i="1" s="1"/>
  <c r="K897" i="1"/>
  <c r="K898" i="1"/>
  <c r="AE898" i="1" s="1"/>
  <c r="K899" i="1"/>
  <c r="AE899" i="1" s="1"/>
  <c r="K900" i="1"/>
  <c r="AE900" i="1" s="1"/>
  <c r="K901" i="1"/>
  <c r="AE901" i="1" s="1"/>
  <c r="K902" i="1"/>
  <c r="AE902" i="1" s="1"/>
  <c r="K903" i="1"/>
  <c r="AE903" i="1" s="1"/>
  <c r="K904" i="1"/>
  <c r="AE904" i="1" s="1"/>
  <c r="K905" i="1"/>
  <c r="AE905" i="1" s="1"/>
  <c r="K906" i="1"/>
  <c r="AE906" i="1" s="1"/>
  <c r="K907" i="1"/>
  <c r="AE907" i="1" s="1"/>
  <c r="K908" i="1"/>
  <c r="AE908" i="1" s="1"/>
  <c r="K909" i="1"/>
  <c r="K910" i="1"/>
  <c r="AE910" i="1" s="1"/>
  <c r="K911" i="1"/>
  <c r="AE911" i="1" s="1"/>
  <c r="K912" i="1"/>
  <c r="AE912" i="1" s="1"/>
  <c r="K913" i="1"/>
  <c r="AE913" i="1" s="1"/>
  <c r="K914" i="1"/>
  <c r="AE914" i="1" s="1"/>
  <c r="K915" i="1"/>
  <c r="AE915" i="1" s="1"/>
  <c r="K916" i="1"/>
  <c r="AE916" i="1" s="1"/>
  <c r="K917" i="1"/>
  <c r="AE917" i="1" s="1"/>
  <c r="K918" i="1"/>
  <c r="AE918" i="1" s="1"/>
  <c r="K919" i="1"/>
  <c r="AE919" i="1" s="1"/>
  <c r="K920" i="1"/>
  <c r="AE920" i="1" s="1"/>
  <c r="K921" i="1"/>
  <c r="K922" i="1"/>
  <c r="AE922" i="1" s="1"/>
  <c r="K923" i="1"/>
  <c r="AE923" i="1" s="1"/>
  <c r="K924" i="1"/>
  <c r="AE924" i="1" s="1"/>
  <c r="K925" i="1"/>
  <c r="AE925" i="1" s="1"/>
  <c r="K926" i="1"/>
  <c r="AE926" i="1" s="1"/>
  <c r="K927" i="1"/>
  <c r="AE927" i="1" s="1"/>
  <c r="K928" i="1"/>
  <c r="AE928" i="1" s="1"/>
  <c r="K929" i="1"/>
  <c r="AE929" i="1" s="1"/>
  <c r="K930" i="1"/>
  <c r="AE930" i="1" s="1"/>
  <c r="K931" i="1"/>
  <c r="AE931" i="1" s="1"/>
  <c r="K932" i="1"/>
  <c r="AE932" i="1" s="1"/>
  <c r="K933" i="1"/>
  <c r="K934" i="1"/>
  <c r="AE934" i="1" s="1"/>
  <c r="K935" i="1"/>
  <c r="AE935" i="1" s="1"/>
  <c r="K936" i="1"/>
  <c r="AE936" i="1" s="1"/>
  <c r="K937" i="1"/>
  <c r="AE937" i="1" s="1"/>
  <c r="K938" i="1"/>
  <c r="AE938" i="1" s="1"/>
  <c r="K939" i="1"/>
  <c r="AE939" i="1" s="1"/>
  <c r="K940" i="1"/>
  <c r="AE940" i="1" s="1"/>
  <c r="K941" i="1"/>
  <c r="AE941" i="1" s="1"/>
  <c r="K942" i="1"/>
  <c r="AE942" i="1" s="1"/>
  <c r="K943" i="1"/>
  <c r="AE943" i="1" s="1"/>
  <c r="K944" i="1"/>
  <c r="AE944" i="1" s="1"/>
  <c r="K945" i="1"/>
  <c r="K946" i="1"/>
  <c r="AE946" i="1" s="1"/>
  <c r="K947" i="1"/>
  <c r="AE947" i="1" s="1"/>
  <c r="K948" i="1"/>
  <c r="AE948" i="1" s="1"/>
  <c r="K949" i="1"/>
  <c r="AE949" i="1" s="1"/>
  <c r="K950" i="1"/>
  <c r="AE950" i="1" s="1"/>
  <c r="K951" i="1"/>
  <c r="AE951" i="1" s="1"/>
  <c r="K952" i="1"/>
  <c r="AE952" i="1" s="1"/>
  <c r="K953" i="1"/>
  <c r="AE953" i="1" s="1"/>
  <c r="K954" i="1"/>
  <c r="AE954" i="1" s="1"/>
  <c r="K955" i="1"/>
  <c r="AE955" i="1" s="1"/>
  <c r="K956" i="1"/>
  <c r="AE956" i="1" s="1"/>
  <c r="K957" i="1"/>
  <c r="K958" i="1"/>
  <c r="AE958" i="1" s="1"/>
  <c r="K959" i="1"/>
  <c r="AE959" i="1" s="1"/>
  <c r="K960" i="1"/>
  <c r="AE960" i="1" s="1"/>
  <c r="K961" i="1"/>
  <c r="AE961" i="1" s="1"/>
  <c r="K962" i="1"/>
  <c r="AE962" i="1" s="1"/>
  <c r="K963" i="1"/>
  <c r="AE963" i="1" s="1"/>
  <c r="K964" i="1"/>
  <c r="AE964" i="1" s="1"/>
  <c r="K965" i="1"/>
  <c r="AE965" i="1" s="1"/>
  <c r="K966" i="1"/>
  <c r="AE966" i="1" s="1"/>
  <c r="K967" i="1"/>
  <c r="AE967" i="1" s="1"/>
  <c r="K968" i="1"/>
  <c r="AE968" i="1" s="1"/>
  <c r="K969" i="1"/>
  <c r="K970" i="1"/>
  <c r="AE970" i="1" s="1"/>
  <c r="K971" i="1"/>
  <c r="AE971" i="1" s="1"/>
  <c r="K972" i="1"/>
  <c r="AE972" i="1" s="1"/>
  <c r="K973" i="1"/>
  <c r="AE973" i="1" s="1"/>
  <c r="K974" i="1"/>
  <c r="AE974" i="1" s="1"/>
  <c r="K975" i="1"/>
  <c r="AE975" i="1" s="1"/>
  <c r="K976" i="1"/>
  <c r="AE976" i="1" s="1"/>
  <c r="K977" i="1"/>
  <c r="AE977" i="1" s="1"/>
  <c r="K978" i="1"/>
  <c r="AE978" i="1" s="1"/>
  <c r="K979" i="1"/>
  <c r="AE979" i="1" s="1"/>
  <c r="K980" i="1"/>
  <c r="AE980" i="1" s="1"/>
  <c r="K981" i="1"/>
  <c r="K982" i="1"/>
  <c r="AE982" i="1" s="1"/>
  <c r="K983" i="1"/>
  <c r="AE983" i="1" s="1"/>
  <c r="K984" i="1"/>
  <c r="AE984" i="1" s="1"/>
  <c r="K985" i="1"/>
  <c r="AE985" i="1" s="1"/>
  <c r="K986" i="1"/>
  <c r="AE986" i="1" s="1"/>
  <c r="K987" i="1"/>
  <c r="AE987" i="1" s="1"/>
  <c r="K988" i="1"/>
  <c r="AE988" i="1" s="1"/>
  <c r="K989" i="1"/>
  <c r="AE989" i="1" s="1"/>
  <c r="K990" i="1"/>
  <c r="AE990" i="1" s="1"/>
  <c r="K991" i="1"/>
  <c r="AE991" i="1" s="1"/>
  <c r="K992" i="1"/>
  <c r="AE992" i="1" s="1"/>
  <c r="K993" i="1"/>
  <c r="K994" i="1"/>
  <c r="AE994" i="1" s="1"/>
  <c r="K995" i="1"/>
  <c r="AE995" i="1" s="1"/>
  <c r="K996" i="1"/>
  <c r="AE996" i="1" s="1"/>
  <c r="K997" i="1"/>
  <c r="AE997" i="1" s="1"/>
  <c r="K998" i="1"/>
  <c r="AE998" i="1" s="1"/>
  <c r="K999" i="1"/>
  <c r="AE999" i="1" s="1"/>
  <c r="K1000" i="1"/>
  <c r="AE1000" i="1" s="1"/>
  <c r="K1001" i="1"/>
  <c r="AE1001" i="1" s="1"/>
  <c r="K1002" i="1"/>
  <c r="AE1002" i="1" s="1"/>
  <c r="K1003" i="1"/>
  <c r="AE1003" i="1" s="1"/>
  <c r="K1004" i="1"/>
  <c r="AE1004" i="1" s="1"/>
  <c r="K1005" i="1"/>
  <c r="K1006" i="1"/>
  <c r="AE1006" i="1" s="1"/>
  <c r="K1007" i="1"/>
  <c r="AE1007" i="1" s="1"/>
  <c r="K1008" i="1"/>
  <c r="AE1008" i="1" s="1"/>
  <c r="K1009" i="1"/>
  <c r="AE1009" i="1" s="1"/>
  <c r="K1010" i="1"/>
  <c r="AE1010" i="1" s="1"/>
  <c r="K1011" i="1"/>
  <c r="AE1011" i="1" s="1"/>
  <c r="K1012" i="1"/>
  <c r="AE1012" i="1" s="1"/>
  <c r="K1013" i="1"/>
  <c r="AE1013" i="1" s="1"/>
  <c r="K1014" i="1"/>
  <c r="AE1014" i="1" s="1"/>
  <c r="K1015" i="1"/>
  <c r="AE1015" i="1" s="1"/>
  <c r="K1016" i="1"/>
  <c r="AE1016" i="1" s="1"/>
  <c r="K1017" i="1"/>
  <c r="K1018" i="1"/>
  <c r="AE1018" i="1" s="1"/>
  <c r="K1019" i="1"/>
  <c r="AE1019" i="1" s="1"/>
  <c r="K1020" i="1"/>
  <c r="AE1020" i="1" s="1"/>
  <c r="K1021" i="1"/>
  <c r="AE1021" i="1" s="1"/>
  <c r="K1022" i="1"/>
  <c r="AE1022" i="1" s="1"/>
  <c r="K1023" i="1"/>
  <c r="AE1023" i="1" s="1"/>
  <c r="K1024" i="1"/>
  <c r="AE1024" i="1" s="1"/>
  <c r="K1025" i="1"/>
  <c r="AE1025" i="1" s="1"/>
  <c r="K1026" i="1"/>
  <c r="AE1026" i="1" s="1"/>
  <c r="K1027" i="1"/>
  <c r="AE1027" i="1" s="1"/>
  <c r="K1028" i="1"/>
  <c r="AE1028" i="1" s="1"/>
  <c r="K1029" i="1"/>
  <c r="K1030" i="1"/>
  <c r="AE1030" i="1" s="1"/>
  <c r="K1031" i="1"/>
  <c r="AE1031" i="1" s="1"/>
  <c r="K1032" i="1"/>
  <c r="AE1032" i="1" s="1"/>
  <c r="K1033" i="1"/>
  <c r="AE1033" i="1" s="1"/>
  <c r="K1034" i="1"/>
  <c r="AE1034" i="1" s="1"/>
  <c r="K1035" i="1"/>
  <c r="AE1035" i="1" s="1"/>
  <c r="K1036" i="1"/>
  <c r="AE1036" i="1" s="1"/>
  <c r="K1037" i="1"/>
  <c r="AE1037" i="1" s="1"/>
  <c r="K1038" i="1"/>
  <c r="AE1038" i="1" s="1"/>
  <c r="K1039" i="1"/>
  <c r="AE1039" i="1" s="1"/>
  <c r="K1040" i="1"/>
  <c r="AE1040" i="1" s="1"/>
  <c r="K1041" i="1"/>
  <c r="K1042" i="1"/>
  <c r="AE1042" i="1" s="1"/>
  <c r="K1043" i="1"/>
  <c r="AE1043" i="1" s="1"/>
  <c r="K1044" i="1"/>
  <c r="AE1044" i="1" s="1"/>
  <c r="K1045" i="1"/>
  <c r="AE1045" i="1" s="1"/>
  <c r="K1046" i="1"/>
  <c r="AE1046" i="1" s="1"/>
  <c r="K1047" i="1"/>
  <c r="AE1047" i="1" s="1"/>
  <c r="K1048" i="1"/>
  <c r="AE1048" i="1" s="1"/>
  <c r="K1049" i="1"/>
  <c r="AE1049" i="1" s="1"/>
  <c r="K1050" i="1"/>
  <c r="AE1050" i="1" s="1"/>
  <c r="K1051" i="1"/>
  <c r="AE1051" i="1" s="1"/>
  <c r="K1052" i="1"/>
  <c r="AE1052" i="1" s="1"/>
  <c r="K1053" i="1"/>
  <c r="K1054" i="1"/>
  <c r="AE1054" i="1" s="1"/>
  <c r="K1055" i="1"/>
  <c r="AE1055" i="1" s="1"/>
  <c r="K1056" i="1"/>
  <c r="AE1056" i="1" s="1"/>
  <c r="K1057" i="1"/>
  <c r="AE1057" i="1" s="1"/>
  <c r="K1058" i="1"/>
  <c r="AE1058" i="1" s="1"/>
  <c r="K1059" i="1"/>
  <c r="AE1059" i="1" s="1"/>
  <c r="K1060" i="1"/>
  <c r="AE1060" i="1" s="1"/>
  <c r="K1061" i="1"/>
  <c r="AE1061" i="1" s="1"/>
  <c r="K1062" i="1"/>
  <c r="AE1062" i="1" s="1"/>
  <c r="K1063" i="1"/>
  <c r="AE1063" i="1" s="1"/>
  <c r="K1064" i="1"/>
  <c r="AE1064" i="1" s="1"/>
  <c r="K1065" i="1"/>
  <c r="K1066" i="1"/>
  <c r="AE1066" i="1" s="1"/>
  <c r="K1067" i="1"/>
  <c r="AE1067" i="1" s="1"/>
  <c r="K1068" i="1"/>
  <c r="AE1068" i="1" s="1"/>
  <c r="K1069" i="1"/>
  <c r="AE1069" i="1" s="1"/>
  <c r="K1070" i="1"/>
  <c r="AE1070" i="1" s="1"/>
  <c r="K1071" i="1"/>
  <c r="AE1071" i="1" s="1"/>
  <c r="K1072" i="1"/>
  <c r="AE1072" i="1" s="1"/>
  <c r="K1073" i="1"/>
  <c r="AE1073" i="1" s="1"/>
  <c r="K1074" i="1"/>
  <c r="AE1074" i="1" s="1"/>
  <c r="K1075" i="1"/>
  <c r="AE1075" i="1" s="1"/>
  <c r="K1076" i="1"/>
  <c r="AE1076" i="1" s="1"/>
  <c r="K1077" i="1"/>
  <c r="K1078" i="1"/>
  <c r="AE1078" i="1" s="1"/>
  <c r="K1079" i="1"/>
  <c r="AE1079" i="1" s="1"/>
  <c r="K1080" i="1"/>
  <c r="AE1080" i="1" s="1"/>
  <c r="K1081" i="1"/>
  <c r="AE1081" i="1" s="1"/>
  <c r="K1082" i="1"/>
  <c r="AE1082" i="1" s="1"/>
  <c r="K1083" i="1"/>
  <c r="AE1083" i="1" s="1"/>
  <c r="K1084" i="1"/>
  <c r="AE1084" i="1" s="1"/>
  <c r="K1085" i="1"/>
  <c r="AE1085" i="1" s="1"/>
  <c r="K1086" i="1"/>
  <c r="AE1086" i="1" s="1"/>
  <c r="K1087" i="1"/>
  <c r="AE1087" i="1" s="1"/>
  <c r="K1088" i="1"/>
  <c r="AE1088" i="1" s="1"/>
  <c r="K1089" i="1"/>
  <c r="K1090" i="1"/>
  <c r="AE1090" i="1" s="1"/>
  <c r="K1091" i="1"/>
  <c r="AE1091" i="1" s="1"/>
  <c r="K1092" i="1"/>
  <c r="AE1092" i="1" s="1"/>
  <c r="K1093" i="1"/>
  <c r="AE1093" i="1" s="1"/>
  <c r="K1094" i="1"/>
  <c r="AE1094" i="1" s="1"/>
  <c r="K1095" i="1"/>
  <c r="AE1095" i="1" s="1"/>
  <c r="K1096" i="1"/>
  <c r="AE1096" i="1" s="1"/>
  <c r="K1097" i="1"/>
  <c r="AE1097" i="1" s="1"/>
  <c r="K1098" i="1"/>
  <c r="AE1098" i="1" s="1"/>
  <c r="K1099" i="1"/>
  <c r="AE1099" i="1" s="1"/>
  <c r="K1100" i="1"/>
  <c r="AE1100" i="1" s="1"/>
  <c r="K1101" i="1"/>
  <c r="K1102" i="1"/>
  <c r="AE1102" i="1" s="1"/>
  <c r="K1103" i="1"/>
  <c r="AE1103" i="1" s="1"/>
  <c r="K1104" i="1"/>
  <c r="AE1104" i="1" s="1"/>
  <c r="K1105" i="1"/>
  <c r="AE1105" i="1" s="1"/>
  <c r="K1106" i="1"/>
  <c r="AE1106" i="1" s="1"/>
  <c r="K1107" i="1"/>
  <c r="AE1107" i="1" s="1"/>
  <c r="K1108" i="1"/>
  <c r="AE1108" i="1" s="1"/>
  <c r="K1109" i="1"/>
  <c r="AE1109" i="1" s="1"/>
  <c r="K1110" i="1"/>
  <c r="AE1110" i="1" s="1"/>
  <c r="K1111" i="1"/>
  <c r="AE1111" i="1" s="1"/>
  <c r="K1112" i="1"/>
  <c r="AE1112" i="1" s="1"/>
  <c r="K1113" i="1"/>
  <c r="K1114" i="1"/>
  <c r="AE1114" i="1" s="1"/>
  <c r="K1115" i="1"/>
  <c r="AE1115" i="1" s="1"/>
  <c r="K1116" i="1"/>
  <c r="AE1116" i="1" s="1"/>
  <c r="K1117" i="1"/>
  <c r="AE1117" i="1" s="1"/>
  <c r="K1118" i="1"/>
  <c r="AE1118" i="1" s="1"/>
  <c r="K1119" i="1"/>
  <c r="AE1119" i="1" s="1"/>
  <c r="K1120" i="1"/>
  <c r="AE1120" i="1" s="1"/>
  <c r="K1121" i="1"/>
  <c r="AE1121" i="1" s="1"/>
  <c r="K1122" i="1"/>
  <c r="AE1122" i="1" s="1"/>
  <c r="K1123" i="1"/>
  <c r="AE1123" i="1" s="1"/>
  <c r="K1124" i="1"/>
  <c r="AE1124" i="1" s="1"/>
  <c r="K1125" i="1"/>
  <c r="K1126" i="1"/>
  <c r="AE1126" i="1" s="1"/>
  <c r="K1127" i="1"/>
  <c r="AE1127" i="1" s="1"/>
  <c r="K1128" i="1"/>
  <c r="AE1128" i="1" s="1"/>
  <c r="K1129" i="1"/>
  <c r="AE1129" i="1" s="1"/>
  <c r="K1130" i="1"/>
  <c r="AE1130" i="1" s="1"/>
  <c r="K1131" i="1"/>
  <c r="AE1131" i="1" s="1"/>
  <c r="K1132" i="1"/>
  <c r="AE1132" i="1" s="1"/>
  <c r="K1133" i="1"/>
  <c r="AE1133" i="1" s="1"/>
  <c r="K1134" i="1"/>
  <c r="AE1134" i="1" s="1"/>
  <c r="K1135" i="1"/>
  <c r="AE1135" i="1" s="1"/>
  <c r="K1136" i="1"/>
  <c r="AE1136" i="1" s="1"/>
  <c r="K1137" i="1"/>
  <c r="K1138" i="1"/>
  <c r="AE1138" i="1" s="1"/>
  <c r="K1139" i="1"/>
  <c r="AE1139" i="1" s="1"/>
  <c r="K1140" i="1"/>
  <c r="AE1140" i="1" s="1"/>
  <c r="K1141" i="1"/>
  <c r="AE1141" i="1" s="1"/>
  <c r="K1142" i="1"/>
  <c r="AE1142" i="1" s="1"/>
  <c r="K1143" i="1"/>
  <c r="AE1143" i="1" s="1"/>
  <c r="K1144" i="1"/>
  <c r="AE1144" i="1" s="1"/>
  <c r="K1145" i="1"/>
  <c r="AE1145" i="1" s="1"/>
  <c r="K1146" i="1"/>
  <c r="AE1146" i="1" s="1"/>
  <c r="K1147" i="1"/>
  <c r="AE1147" i="1" s="1"/>
  <c r="K1148" i="1"/>
  <c r="AE1148" i="1" s="1"/>
  <c r="K1149" i="1"/>
  <c r="K1150" i="1"/>
  <c r="AE1150" i="1" s="1"/>
  <c r="K1151" i="1"/>
  <c r="AE1151" i="1" s="1"/>
  <c r="K1152" i="1"/>
  <c r="AE1152" i="1" s="1"/>
  <c r="K1153" i="1"/>
  <c r="AE1153" i="1" s="1"/>
  <c r="K1154" i="1"/>
  <c r="AE1154" i="1" s="1"/>
  <c r="K1155" i="1"/>
  <c r="AE1155" i="1" s="1"/>
  <c r="K1156" i="1"/>
  <c r="AE1156" i="1" s="1"/>
  <c r="K1157" i="1"/>
  <c r="AE1157" i="1" s="1"/>
  <c r="K1158" i="1"/>
  <c r="AE1158" i="1" s="1"/>
  <c r="K1159" i="1"/>
  <c r="AE1159" i="1" s="1"/>
  <c r="K1160" i="1"/>
  <c r="AE1160" i="1" s="1"/>
  <c r="K1161" i="1"/>
  <c r="K1162" i="1"/>
  <c r="AE1162" i="1" s="1"/>
  <c r="K1163" i="1"/>
  <c r="AE1163" i="1" s="1"/>
  <c r="K1164" i="1"/>
  <c r="AE1164" i="1" s="1"/>
  <c r="K1165" i="1"/>
  <c r="AE1165" i="1" s="1"/>
  <c r="K1166" i="1"/>
  <c r="AE1166" i="1" s="1"/>
  <c r="K1167" i="1"/>
  <c r="AE1167" i="1" s="1"/>
  <c r="K1168" i="1"/>
  <c r="AE1168" i="1" s="1"/>
  <c r="K1169" i="1"/>
  <c r="AE1169" i="1" s="1"/>
  <c r="K1170" i="1"/>
  <c r="AE1170" i="1" s="1"/>
  <c r="K1171" i="1"/>
  <c r="AE1171" i="1" s="1"/>
  <c r="K1172" i="1"/>
  <c r="AE1172" i="1" s="1"/>
  <c r="K1173" i="1"/>
  <c r="K1174" i="1"/>
  <c r="AE1174" i="1" s="1"/>
  <c r="K1175" i="1"/>
  <c r="AE1175" i="1" s="1"/>
  <c r="K1176" i="1"/>
  <c r="AE1176" i="1" s="1"/>
  <c r="K1177" i="1"/>
  <c r="AE1177" i="1" s="1"/>
  <c r="K1178" i="1"/>
  <c r="AE1178" i="1" s="1"/>
  <c r="K1179" i="1"/>
  <c r="AE1179" i="1" s="1"/>
  <c r="K1180" i="1"/>
  <c r="AE1180" i="1" s="1"/>
  <c r="K1181" i="1"/>
  <c r="AE1181" i="1" s="1"/>
  <c r="K1182" i="1"/>
  <c r="AE1182" i="1" s="1"/>
  <c r="K1183" i="1"/>
  <c r="AE1183" i="1" s="1"/>
  <c r="K1184" i="1"/>
  <c r="AE1184" i="1" s="1"/>
  <c r="K1185" i="1"/>
  <c r="K1186" i="1"/>
  <c r="AE1186" i="1" s="1"/>
  <c r="K1187" i="1"/>
  <c r="AE1187" i="1" s="1"/>
  <c r="K1188" i="1"/>
  <c r="AE1188" i="1" s="1"/>
  <c r="K1189" i="1"/>
  <c r="AE1189" i="1" s="1"/>
  <c r="K1190" i="1"/>
  <c r="AE1190" i="1" s="1"/>
  <c r="AA4" i="2"/>
  <c r="AA5" i="2"/>
  <c r="AA6" i="2"/>
  <c r="AA7" i="2"/>
  <c r="AA8" i="2"/>
  <c r="AA9" i="2"/>
  <c r="AA10" i="2"/>
  <c r="AA11" i="2"/>
  <c r="AA12" i="2"/>
  <c r="AA13" i="2"/>
  <c r="AA14" i="2"/>
  <c r="AA15" i="2"/>
  <c r="AA16" i="2"/>
  <c r="AA17" i="2"/>
  <c r="AA18" i="2"/>
  <c r="AA19" i="2"/>
  <c r="AA20" i="2"/>
  <c r="AA21" i="2"/>
  <c r="AA22" i="2"/>
  <c r="AA23" i="2"/>
  <c r="AA24" i="2"/>
  <c r="AA25" i="2"/>
  <c r="AA26" i="2"/>
  <c r="AA27" i="2"/>
  <c r="AA28" i="2"/>
  <c r="AA29" i="2"/>
  <c r="AA30" i="2"/>
  <c r="AA31" i="2"/>
  <c r="AA32" i="2"/>
  <c r="AA33" i="2"/>
  <c r="AA34" i="2"/>
  <c r="AA35" i="2"/>
  <c r="AA36" i="2"/>
  <c r="AA37" i="2"/>
  <c r="AA38" i="2"/>
  <c r="AA39" i="2"/>
  <c r="AA40" i="2"/>
  <c r="AA41" i="2"/>
  <c r="AA42" i="2"/>
  <c r="AA43" i="2"/>
  <c r="AA44" i="2"/>
  <c r="AA45" i="2"/>
  <c r="AA46" i="2"/>
  <c r="AA47" i="2"/>
  <c r="AA48" i="2"/>
  <c r="AA49" i="2"/>
  <c r="AA50" i="2"/>
  <c r="AA51" i="2"/>
  <c r="AA52" i="2"/>
  <c r="AA53" i="2"/>
  <c r="AA54" i="2"/>
  <c r="AA55" i="2"/>
  <c r="AA56" i="2"/>
  <c r="AA57" i="2"/>
  <c r="AA58" i="2"/>
  <c r="AA59" i="2"/>
  <c r="AA60" i="2"/>
  <c r="AA61" i="2"/>
  <c r="AA62" i="2"/>
  <c r="AA63" i="2"/>
  <c r="AA64" i="2"/>
  <c r="AA65" i="2"/>
  <c r="AA66" i="2"/>
  <c r="AA67" i="2"/>
  <c r="AA68" i="2"/>
  <c r="AA69" i="2"/>
  <c r="AA70" i="2"/>
  <c r="AA71" i="2"/>
  <c r="AA72" i="2"/>
  <c r="AA73" i="2"/>
  <c r="AA74" i="2"/>
  <c r="AA75" i="2"/>
  <c r="AA76" i="2"/>
  <c r="AA77" i="2"/>
  <c r="AA78" i="2"/>
  <c r="AA79" i="2"/>
  <c r="AA80" i="2"/>
  <c r="AA81" i="2"/>
  <c r="AA82" i="2"/>
  <c r="AA83" i="2"/>
  <c r="AA84" i="2"/>
  <c r="AA85" i="2"/>
  <c r="AA86" i="2"/>
  <c r="AA87" i="2"/>
  <c r="AA88" i="2"/>
  <c r="AA89" i="2"/>
  <c r="AA90" i="2"/>
  <c r="AA91" i="2"/>
  <c r="AA92" i="2"/>
  <c r="AA93" i="2"/>
  <c r="AA94" i="2"/>
  <c r="AA95" i="2"/>
  <c r="AA96" i="2"/>
  <c r="AA97" i="2"/>
  <c r="AA98" i="2"/>
  <c r="AA99" i="2"/>
  <c r="AA100" i="2"/>
  <c r="AA101" i="2"/>
  <c r="AA102" i="2"/>
  <c r="AA103" i="2"/>
  <c r="AA104" i="2"/>
  <c r="AA105" i="2"/>
  <c r="AA106" i="2"/>
  <c r="AA107" i="2"/>
  <c r="AA108" i="2"/>
  <c r="AA109" i="2"/>
  <c r="AA110" i="2"/>
  <c r="AA111" i="2"/>
  <c r="AA112" i="2"/>
  <c r="AA113" i="2"/>
  <c r="AA114" i="2"/>
  <c r="AA115" i="2"/>
  <c r="AA116" i="2"/>
  <c r="AA117" i="2"/>
  <c r="AA118" i="2"/>
  <c r="AA119" i="2"/>
  <c r="AA120" i="2"/>
  <c r="AA121" i="2"/>
  <c r="AA122" i="2"/>
  <c r="AA123" i="2"/>
  <c r="AA124" i="2"/>
  <c r="AA125" i="2"/>
  <c r="AA126" i="2"/>
  <c r="AA127" i="2"/>
  <c r="AA128" i="2"/>
  <c r="AA129" i="2"/>
  <c r="AA130" i="2"/>
  <c r="AA131" i="2"/>
  <c r="AA132" i="2"/>
  <c r="AA133" i="2"/>
  <c r="AA134" i="2"/>
  <c r="AA135" i="2"/>
  <c r="AA136" i="2"/>
  <c r="AA137" i="2"/>
  <c r="AA138" i="2"/>
  <c r="AA139" i="2"/>
  <c r="AA140" i="2"/>
  <c r="AA141" i="2"/>
  <c r="AA142" i="2"/>
  <c r="AA143" i="2"/>
  <c r="AA144" i="2"/>
  <c r="AA145" i="2"/>
  <c r="AA146" i="2"/>
  <c r="AA147" i="2"/>
  <c r="AA148" i="2"/>
  <c r="AA149" i="2"/>
  <c r="AA150" i="2"/>
  <c r="AA151" i="2"/>
  <c r="AA152" i="2"/>
  <c r="AA153" i="2"/>
  <c r="AA154" i="2"/>
  <c r="AA155" i="2"/>
  <c r="AA156" i="2"/>
  <c r="AA157" i="2"/>
  <c r="AA158" i="2"/>
  <c r="AA159" i="2"/>
  <c r="AA160" i="2"/>
  <c r="AA161" i="2"/>
  <c r="AA162" i="2"/>
  <c r="AA163" i="2"/>
  <c r="AA164" i="2"/>
  <c r="AA165" i="2"/>
  <c r="AA166" i="2"/>
  <c r="AA167" i="2"/>
  <c r="AA168" i="2"/>
  <c r="AA169" i="2"/>
  <c r="AA170" i="2"/>
  <c r="AA171" i="2"/>
  <c r="AA172" i="2"/>
  <c r="AA173" i="2"/>
  <c r="AA174" i="2"/>
  <c r="AA175" i="2"/>
  <c r="AA176" i="2"/>
  <c r="AA177" i="2"/>
  <c r="AA178" i="2"/>
  <c r="AA179" i="2"/>
  <c r="AA180" i="2"/>
  <c r="AA181" i="2"/>
  <c r="AA182" i="2"/>
  <c r="AA183" i="2"/>
  <c r="AA184" i="2"/>
  <c r="AA185" i="2"/>
  <c r="AA186" i="2"/>
  <c r="AA187" i="2"/>
  <c r="AA188" i="2"/>
  <c r="AA189" i="2"/>
  <c r="AA190" i="2"/>
  <c r="AA191" i="2"/>
  <c r="AA192" i="2"/>
  <c r="AA193" i="2"/>
  <c r="AA194" i="2"/>
  <c r="AA195" i="2"/>
  <c r="AA196" i="2"/>
  <c r="AA197" i="2"/>
  <c r="AA198" i="2"/>
  <c r="AA199" i="2"/>
  <c r="AA200" i="2"/>
  <c r="AA201" i="2"/>
  <c r="AA202" i="2"/>
  <c r="AA203" i="2"/>
  <c r="AA204" i="2"/>
  <c r="AA205" i="2"/>
  <c r="AA206" i="2"/>
  <c r="AA207" i="2"/>
  <c r="AA208" i="2"/>
  <c r="AA209" i="2"/>
  <c r="AA210" i="2"/>
  <c r="AA211" i="2"/>
  <c r="AA212" i="2"/>
  <c r="AA213" i="2"/>
  <c r="AA214" i="2"/>
  <c r="AA215" i="2"/>
  <c r="AA216" i="2"/>
  <c r="AA217" i="2"/>
  <c r="AA218" i="2"/>
  <c r="AA219" i="2"/>
  <c r="AA220" i="2"/>
  <c r="AA221" i="2"/>
  <c r="AA222" i="2"/>
  <c r="AA223" i="2"/>
  <c r="AA224" i="2"/>
  <c r="AA225" i="2"/>
  <c r="AA226" i="2"/>
  <c r="AA227" i="2"/>
  <c r="AA228" i="2"/>
  <c r="AA229" i="2"/>
  <c r="AA230" i="2"/>
  <c r="AA231" i="2"/>
  <c r="AA232" i="2"/>
  <c r="AA233" i="2"/>
  <c r="AA234" i="2"/>
  <c r="AA235" i="2"/>
  <c r="AA236" i="2"/>
  <c r="AA237" i="2"/>
  <c r="AA238" i="2"/>
  <c r="AA239" i="2"/>
  <c r="AA240" i="2"/>
  <c r="AA241" i="2"/>
  <c r="AA242" i="2"/>
  <c r="AA243" i="2"/>
  <c r="AA244" i="2"/>
  <c r="AA245" i="2"/>
  <c r="AA246" i="2"/>
  <c r="AA247" i="2"/>
  <c r="AA248" i="2"/>
  <c r="AA249" i="2"/>
  <c r="AA250" i="2"/>
  <c r="AA251" i="2"/>
  <c r="AA252" i="2"/>
  <c r="AA253" i="2"/>
  <c r="AA254" i="2"/>
  <c r="AA255" i="2"/>
  <c r="AA256" i="2"/>
  <c r="AA257" i="2"/>
  <c r="AA258" i="2"/>
  <c r="AA259" i="2"/>
  <c r="AA260" i="2"/>
  <c r="AA261" i="2"/>
  <c r="AA262" i="2"/>
  <c r="AA263" i="2"/>
  <c r="AA264" i="2"/>
  <c r="AA265" i="2"/>
  <c r="AA266" i="2"/>
  <c r="AA267" i="2"/>
  <c r="AA268" i="2"/>
  <c r="AA269" i="2"/>
  <c r="AA270" i="2"/>
  <c r="AA271" i="2"/>
  <c r="AA272" i="2"/>
  <c r="AA273" i="2"/>
  <c r="AA274" i="2"/>
  <c r="AA275" i="2"/>
  <c r="AA276" i="2"/>
  <c r="AA277" i="2"/>
  <c r="AA278" i="2"/>
  <c r="AA279" i="2"/>
  <c r="AA280" i="2"/>
  <c r="AA281" i="2"/>
  <c r="AA282" i="2"/>
  <c r="AA283" i="2"/>
  <c r="AA284" i="2"/>
  <c r="AA285" i="2"/>
  <c r="AA286" i="2"/>
  <c r="AA287" i="2"/>
  <c r="AA288" i="2"/>
  <c r="AA289" i="2"/>
  <c r="AA290" i="2"/>
  <c r="AA291" i="2"/>
  <c r="AA292" i="2"/>
  <c r="AA293" i="2"/>
  <c r="AA294" i="2"/>
  <c r="AA295" i="2"/>
  <c r="AA296" i="2"/>
  <c r="AA297" i="2"/>
  <c r="AA298" i="2"/>
  <c r="AA299" i="2"/>
  <c r="AA300" i="2"/>
  <c r="AA301" i="2"/>
  <c r="AA302" i="2"/>
  <c r="AA303" i="2"/>
  <c r="AA304" i="2"/>
  <c r="AA305" i="2"/>
  <c r="AA306" i="2"/>
  <c r="AA307" i="2"/>
  <c r="AA308" i="2"/>
  <c r="AA309" i="2"/>
  <c r="AA310" i="2"/>
  <c r="AA311" i="2"/>
  <c r="AA312" i="2"/>
  <c r="AA313" i="2"/>
  <c r="AA314" i="2"/>
  <c r="AA315" i="2"/>
  <c r="AA316" i="2"/>
  <c r="AA317" i="2"/>
  <c r="AA318" i="2"/>
  <c r="AA319" i="2"/>
  <c r="AA320" i="2"/>
  <c r="AA321" i="2"/>
  <c r="AA322" i="2"/>
  <c r="AA323" i="2"/>
  <c r="AA324" i="2"/>
  <c r="AA325" i="2"/>
  <c r="AA326" i="2"/>
  <c r="AA327" i="2"/>
  <c r="AA328" i="2"/>
  <c r="AA329" i="2"/>
  <c r="AA330" i="2"/>
  <c r="AA331" i="2"/>
  <c r="AA332" i="2"/>
  <c r="AA333" i="2"/>
  <c r="AA334" i="2"/>
  <c r="AA335" i="2"/>
  <c r="AA336" i="2"/>
  <c r="AA337" i="2"/>
  <c r="AA338" i="2"/>
  <c r="AA339" i="2"/>
  <c r="AA340" i="2"/>
  <c r="AA341" i="2"/>
  <c r="AA342" i="2"/>
  <c r="AA343" i="2"/>
  <c r="AA344" i="2"/>
  <c r="AA345" i="2"/>
  <c r="AA346" i="2"/>
  <c r="AA347" i="2"/>
  <c r="AA348" i="2"/>
  <c r="AA349" i="2"/>
  <c r="AA350" i="2"/>
  <c r="AA351" i="2"/>
  <c r="AA352" i="2"/>
  <c r="AA353" i="2"/>
  <c r="AA354" i="2"/>
  <c r="AA355" i="2"/>
  <c r="AA356" i="2"/>
  <c r="AA357" i="2"/>
  <c r="AA358" i="2"/>
  <c r="AA359" i="2"/>
  <c r="AA360" i="2"/>
  <c r="AA361" i="2"/>
  <c r="AA362" i="2"/>
  <c r="AA363" i="2"/>
  <c r="AA364" i="2"/>
  <c r="AA365" i="2"/>
  <c r="AA366" i="2"/>
  <c r="AA367" i="2"/>
  <c r="AA368" i="2"/>
  <c r="AA369" i="2"/>
  <c r="AA370" i="2"/>
  <c r="AA371" i="2"/>
  <c r="AA372" i="2"/>
  <c r="AA373" i="2"/>
  <c r="AA374" i="2"/>
  <c r="AA375" i="2"/>
  <c r="AA376" i="2"/>
  <c r="AA377" i="2"/>
  <c r="AA378" i="2"/>
  <c r="AA379" i="2"/>
  <c r="AA380" i="2"/>
  <c r="AA381" i="2"/>
  <c r="AA382" i="2"/>
  <c r="AA383" i="2"/>
  <c r="AA384" i="2"/>
  <c r="AA385" i="2"/>
  <c r="AA386" i="2"/>
  <c r="AA387" i="2"/>
  <c r="AA388" i="2"/>
  <c r="AA389" i="2"/>
  <c r="AA390" i="2"/>
  <c r="AA391" i="2"/>
  <c r="AA392" i="2"/>
  <c r="AA393" i="2"/>
  <c r="AA394" i="2"/>
  <c r="AA395" i="2"/>
  <c r="AA396" i="2"/>
  <c r="AA397" i="2"/>
  <c r="AA398" i="2"/>
  <c r="AA399" i="2"/>
  <c r="AA400" i="2"/>
  <c r="AA401" i="2"/>
  <c r="AA402" i="2"/>
  <c r="AA403" i="2"/>
  <c r="AA404" i="2"/>
  <c r="AA405" i="2"/>
  <c r="AA406" i="2"/>
  <c r="AA407" i="2"/>
  <c r="AA408" i="2"/>
  <c r="AA409" i="2"/>
  <c r="AA410" i="2"/>
  <c r="AA411" i="2"/>
  <c r="AA412" i="2"/>
  <c r="AA413" i="2"/>
  <c r="AA414" i="2"/>
  <c r="AA415" i="2"/>
  <c r="AA416" i="2"/>
  <c r="AA417" i="2"/>
  <c r="AA418" i="2"/>
  <c r="AA419" i="2"/>
  <c r="AA420" i="2"/>
  <c r="AA421" i="2"/>
  <c r="AA422" i="2"/>
  <c r="AA423" i="2"/>
  <c r="AA424" i="2"/>
  <c r="AA425" i="2"/>
  <c r="AA426" i="2"/>
  <c r="AA427" i="2"/>
  <c r="AA428" i="2"/>
  <c r="AA429" i="2"/>
  <c r="AA430" i="2"/>
  <c r="AA431" i="2"/>
  <c r="AA432" i="2"/>
  <c r="AA433" i="2"/>
  <c r="AA434" i="2"/>
  <c r="AA435" i="2"/>
  <c r="AA436" i="2"/>
  <c r="AA437" i="2"/>
  <c r="AA438" i="2"/>
  <c r="AA439" i="2"/>
  <c r="AA440" i="2"/>
  <c r="AA441" i="2"/>
  <c r="AA442" i="2"/>
  <c r="AA443" i="2"/>
  <c r="AA444" i="2"/>
  <c r="AA445" i="2"/>
  <c r="AA446" i="2"/>
  <c r="AA447" i="2"/>
  <c r="AA448" i="2"/>
  <c r="AA449" i="2"/>
  <c r="AA450" i="2"/>
  <c r="AA451" i="2"/>
  <c r="AA452" i="2"/>
  <c r="AA453" i="2"/>
  <c r="AA454" i="2"/>
  <c r="AA455" i="2"/>
  <c r="AA456" i="2"/>
  <c r="AA457" i="2"/>
  <c r="AA458" i="2"/>
  <c r="AA459" i="2"/>
  <c r="AA460" i="2"/>
  <c r="AA461" i="2"/>
  <c r="AA462" i="2"/>
  <c r="AA463" i="2"/>
  <c r="AA464" i="2"/>
  <c r="AA465" i="2"/>
  <c r="AA466" i="2"/>
  <c r="AA467" i="2"/>
  <c r="AA468" i="2"/>
  <c r="AA469" i="2"/>
  <c r="AA470" i="2"/>
  <c r="AA471" i="2"/>
  <c r="AA472" i="2"/>
  <c r="AA473" i="2"/>
  <c r="AA474" i="2"/>
  <c r="AA475" i="2"/>
  <c r="AA476" i="2"/>
  <c r="AA477" i="2"/>
  <c r="AA478" i="2"/>
  <c r="AA479" i="2"/>
  <c r="AA480" i="2"/>
  <c r="AA481" i="2"/>
  <c r="AA482" i="2"/>
  <c r="AA483" i="2"/>
  <c r="AA484" i="2"/>
  <c r="AA485" i="2"/>
  <c r="AA486" i="2"/>
  <c r="AA487" i="2"/>
  <c r="AA488" i="2"/>
  <c r="AA489" i="2"/>
  <c r="AA490" i="2"/>
  <c r="AA491" i="2"/>
  <c r="AA492" i="2"/>
  <c r="AA493" i="2"/>
  <c r="AA494" i="2"/>
  <c r="AA495" i="2"/>
  <c r="AA496" i="2"/>
  <c r="AA497" i="2"/>
  <c r="AA498" i="2"/>
  <c r="AA499" i="2"/>
  <c r="AA500" i="2"/>
  <c r="AA501" i="2"/>
  <c r="AA502" i="2"/>
  <c r="AA503" i="2"/>
  <c r="AA504" i="2"/>
  <c r="AA505" i="2"/>
  <c r="AA506" i="2"/>
  <c r="AA507" i="2"/>
  <c r="AA508" i="2"/>
  <c r="AA509" i="2"/>
  <c r="AA510" i="2"/>
  <c r="AA511" i="2"/>
  <c r="AA512" i="2"/>
  <c r="AA513" i="2"/>
  <c r="AA514" i="2"/>
  <c r="AA515" i="2"/>
  <c r="AA516" i="2"/>
  <c r="AA517" i="2"/>
  <c r="AA518" i="2"/>
  <c r="AA519" i="2"/>
  <c r="AA520" i="2"/>
  <c r="AA521" i="2"/>
  <c r="AA522" i="2"/>
  <c r="AA523" i="2"/>
  <c r="AA524" i="2"/>
  <c r="AA525" i="2"/>
  <c r="AA526" i="2"/>
  <c r="AA527" i="2"/>
  <c r="AA528" i="2"/>
  <c r="AA529" i="2"/>
  <c r="AA530" i="2"/>
  <c r="AA531" i="2"/>
  <c r="AA532" i="2"/>
  <c r="AA533" i="2"/>
  <c r="AA534" i="2"/>
  <c r="AA535" i="2"/>
  <c r="AA536" i="2"/>
  <c r="AA537" i="2"/>
  <c r="AA538" i="2"/>
  <c r="AA539" i="2"/>
  <c r="AA540" i="2"/>
  <c r="AA541" i="2"/>
  <c r="AA542" i="2"/>
  <c r="AA543" i="2"/>
  <c r="AA544" i="2"/>
  <c r="AA545" i="2"/>
  <c r="AA546" i="2"/>
  <c r="AA547" i="2"/>
  <c r="AA548" i="2"/>
  <c r="AA549" i="2"/>
  <c r="AA550" i="2"/>
  <c r="AA551" i="2"/>
  <c r="AA552" i="2"/>
  <c r="AA553" i="2"/>
  <c r="AA554" i="2"/>
  <c r="AA555" i="2"/>
  <c r="AA556" i="2"/>
  <c r="AA557" i="2"/>
  <c r="AA558" i="2"/>
  <c r="AA559" i="2"/>
  <c r="AA560" i="2"/>
  <c r="AA561" i="2"/>
  <c r="AA562" i="2"/>
  <c r="AA563" i="2"/>
  <c r="AA564" i="2"/>
  <c r="AA565" i="2"/>
  <c r="AA566" i="2"/>
  <c r="AA567" i="2"/>
  <c r="AA568" i="2"/>
  <c r="AA569" i="2"/>
  <c r="AA570" i="2"/>
  <c r="AA571" i="2"/>
  <c r="AA572" i="2"/>
  <c r="AA573" i="2"/>
  <c r="AA574" i="2"/>
  <c r="AA575" i="2"/>
  <c r="AA576" i="2"/>
  <c r="AA577" i="2"/>
  <c r="AA578" i="2"/>
  <c r="AA579" i="2"/>
  <c r="AA580" i="2"/>
  <c r="AA581" i="2"/>
  <c r="AA582" i="2"/>
  <c r="AA583" i="2"/>
  <c r="AA584" i="2"/>
  <c r="AA585" i="2"/>
  <c r="AA586" i="2"/>
  <c r="AA587" i="2"/>
  <c r="AA588" i="2"/>
  <c r="AA589" i="2"/>
  <c r="AA590" i="2"/>
  <c r="AA591" i="2"/>
  <c r="AA592" i="2"/>
  <c r="AA593" i="2"/>
  <c r="AA594" i="2"/>
  <c r="AA595" i="2"/>
  <c r="AA596" i="2"/>
  <c r="AA597" i="2"/>
  <c r="AA598" i="2"/>
  <c r="AA599" i="2"/>
  <c r="AA600" i="2"/>
  <c r="AA601" i="2"/>
  <c r="AA602" i="2"/>
  <c r="AA603" i="2"/>
  <c r="AA604" i="2"/>
  <c r="AA605" i="2"/>
  <c r="AA606" i="2"/>
  <c r="AA607" i="2"/>
  <c r="AA608" i="2"/>
  <c r="AA609" i="2"/>
  <c r="AA610" i="2"/>
  <c r="AA611" i="2"/>
  <c r="AA612" i="2"/>
  <c r="AA613" i="2"/>
  <c r="AA614" i="2"/>
  <c r="AA615" i="2"/>
  <c r="AA616" i="2"/>
  <c r="AA617" i="2"/>
  <c r="AA618" i="2"/>
  <c r="AA619" i="2"/>
  <c r="AA620" i="2"/>
  <c r="AA621" i="2"/>
  <c r="AA622" i="2"/>
  <c r="AA623" i="2"/>
  <c r="AA624" i="2"/>
  <c r="AA625" i="2"/>
  <c r="AA626" i="2"/>
  <c r="AA627" i="2"/>
  <c r="AA628" i="2"/>
  <c r="AA629" i="2"/>
  <c r="AA630" i="2"/>
  <c r="AA631" i="2"/>
  <c r="AA632" i="2"/>
  <c r="AA633" i="2"/>
  <c r="AA634" i="2"/>
  <c r="AA635" i="2"/>
  <c r="AA636" i="2"/>
  <c r="AA637" i="2"/>
  <c r="AA638" i="2"/>
  <c r="AA639" i="2"/>
  <c r="AA640" i="2"/>
  <c r="AA641" i="2"/>
  <c r="AA642" i="2"/>
  <c r="AA643" i="2"/>
  <c r="AA644" i="2"/>
  <c r="AA645" i="2"/>
  <c r="AA646" i="2"/>
  <c r="AA647" i="2"/>
  <c r="AA648" i="2"/>
  <c r="AA649" i="2"/>
  <c r="AA650" i="2"/>
  <c r="AA651" i="2"/>
  <c r="AA652" i="2"/>
  <c r="AA653" i="2"/>
  <c r="AA654" i="2"/>
  <c r="AA655" i="2"/>
  <c r="AA656" i="2"/>
  <c r="AA657" i="2"/>
  <c r="AA658" i="2"/>
  <c r="AA659" i="2"/>
  <c r="AA660" i="2"/>
  <c r="AA661" i="2"/>
  <c r="AA662" i="2"/>
  <c r="AA663" i="2"/>
  <c r="AA664" i="2"/>
  <c r="AA665" i="2"/>
  <c r="AA666" i="2"/>
  <c r="AA667" i="2"/>
  <c r="AA668" i="2"/>
  <c r="AA669" i="2"/>
  <c r="AA670" i="2"/>
  <c r="AA671" i="2"/>
  <c r="AA672" i="2"/>
  <c r="AA673" i="2"/>
  <c r="AA674" i="2"/>
  <c r="AA675" i="2"/>
  <c r="AA676" i="2"/>
  <c r="AA677" i="2"/>
  <c r="AA678" i="2"/>
  <c r="AA679" i="2"/>
  <c r="AA680" i="2"/>
  <c r="AA681" i="2"/>
  <c r="AA682" i="2"/>
  <c r="AA683" i="2"/>
  <c r="AA684" i="2"/>
  <c r="AA685" i="2"/>
  <c r="AA686" i="2"/>
  <c r="AA687" i="2"/>
  <c r="AA688" i="2"/>
  <c r="AA689" i="2"/>
  <c r="AA690" i="2"/>
  <c r="AA691" i="2"/>
  <c r="AA692" i="2"/>
  <c r="AA693" i="2"/>
  <c r="AA694" i="2"/>
  <c r="AA695" i="2"/>
  <c r="AA696" i="2"/>
  <c r="AA697" i="2"/>
  <c r="AA698" i="2"/>
  <c r="AA699" i="2"/>
  <c r="AA700" i="2"/>
  <c r="AA701" i="2"/>
  <c r="AA702" i="2"/>
  <c r="AA703" i="2"/>
  <c r="AA704" i="2"/>
  <c r="AA705" i="2"/>
  <c r="AA706" i="2"/>
  <c r="AA707" i="2"/>
  <c r="AA708" i="2"/>
  <c r="AA709" i="2"/>
  <c r="AA710" i="2"/>
  <c r="AA711" i="2"/>
  <c r="AA712" i="2"/>
  <c r="AA713" i="2"/>
  <c r="AA714" i="2"/>
  <c r="AA715" i="2"/>
  <c r="AA716" i="2"/>
  <c r="AA717" i="2"/>
  <c r="AA718" i="2"/>
  <c r="AA719" i="2"/>
  <c r="AA720" i="2"/>
  <c r="AA721" i="2"/>
  <c r="AA722" i="2"/>
  <c r="AA723" i="2"/>
  <c r="AA724" i="2"/>
  <c r="AA725" i="2"/>
  <c r="AA726" i="2"/>
  <c r="AA727" i="2"/>
  <c r="AA728" i="2"/>
  <c r="AA729" i="2"/>
  <c r="AA730" i="2"/>
  <c r="AA731" i="2"/>
  <c r="AA732" i="2"/>
  <c r="AA733" i="2"/>
  <c r="AA734" i="2"/>
  <c r="AA735" i="2"/>
  <c r="AA736" i="2"/>
  <c r="AA737" i="2"/>
  <c r="AA738" i="2"/>
  <c r="AA739" i="2"/>
  <c r="AA740" i="2"/>
  <c r="AA741" i="2"/>
  <c r="AA742" i="2"/>
  <c r="AA743" i="2"/>
  <c r="AA744" i="2"/>
  <c r="AA745" i="2"/>
  <c r="AA746" i="2"/>
  <c r="AA747" i="2"/>
  <c r="AA748" i="2"/>
  <c r="AA749" i="2"/>
  <c r="AA750" i="2"/>
  <c r="AA751" i="2"/>
  <c r="AA752" i="2"/>
  <c r="AA753" i="2"/>
  <c r="AA754" i="2"/>
  <c r="AA755" i="2"/>
  <c r="AA756" i="2"/>
  <c r="AA757" i="2"/>
  <c r="AA758" i="2"/>
  <c r="AA759" i="2"/>
  <c r="AA760" i="2"/>
  <c r="AA761" i="2"/>
  <c r="AA762" i="2"/>
  <c r="AA763" i="2"/>
  <c r="AA764" i="2"/>
  <c r="AA765" i="2"/>
  <c r="AA766" i="2"/>
  <c r="AA767" i="2"/>
  <c r="AA768" i="2"/>
  <c r="AA769" i="2"/>
  <c r="AA770" i="2"/>
  <c r="AA771" i="2"/>
  <c r="AA772" i="2"/>
  <c r="AA773" i="2"/>
  <c r="AA774" i="2"/>
  <c r="AA775" i="2"/>
  <c r="AA776" i="2"/>
  <c r="AA777" i="2"/>
  <c r="AA778" i="2"/>
  <c r="AA779" i="2"/>
  <c r="AA780" i="2"/>
  <c r="AA781" i="2"/>
  <c r="AA782" i="2"/>
  <c r="AA783" i="2"/>
  <c r="AA784" i="2"/>
  <c r="AA785" i="2"/>
  <c r="AA786" i="2"/>
  <c r="AA787" i="2"/>
  <c r="AA788" i="2"/>
  <c r="AA789" i="2"/>
  <c r="AA790" i="2"/>
  <c r="AA791" i="2"/>
  <c r="AA792" i="2"/>
  <c r="AA793" i="2"/>
  <c r="AA794" i="2"/>
  <c r="AA795" i="2"/>
  <c r="AA796" i="2"/>
  <c r="AA797" i="2"/>
  <c r="AA798" i="2"/>
  <c r="AA799" i="2"/>
  <c r="AA800" i="2"/>
  <c r="AA801" i="2"/>
  <c r="AA802" i="2"/>
  <c r="AA803" i="2"/>
  <c r="AA804" i="2"/>
  <c r="AA805" i="2"/>
  <c r="AA806" i="2"/>
  <c r="AA807" i="2"/>
  <c r="AA808" i="2"/>
  <c r="AA809" i="2"/>
  <c r="AA810" i="2"/>
  <c r="AA811" i="2"/>
  <c r="AA812" i="2"/>
  <c r="AA813" i="2"/>
  <c r="AA814" i="2"/>
  <c r="AA815" i="2"/>
  <c r="AA816" i="2"/>
  <c r="AA817" i="2"/>
  <c r="AA818" i="2"/>
  <c r="AA819" i="2"/>
  <c r="AA820" i="2"/>
  <c r="AA821" i="2"/>
  <c r="AA822" i="2"/>
  <c r="AA823" i="2"/>
  <c r="AA824" i="2"/>
  <c r="AA825" i="2"/>
  <c r="AA826" i="2"/>
  <c r="AA827" i="2"/>
  <c r="AA828" i="2"/>
  <c r="AA829" i="2"/>
  <c r="AA830" i="2"/>
  <c r="AA831" i="2"/>
  <c r="AA832" i="2"/>
  <c r="AA833" i="2"/>
  <c r="AA834" i="2"/>
  <c r="AA835" i="2"/>
  <c r="AA836" i="2"/>
  <c r="AA837" i="2"/>
  <c r="AA838" i="2"/>
  <c r="AA839" i="2"/>
  <c r="AA840" i="2"/>
  <c r="AA841" i="2"/>
  <c r="AA842" i="2"/>
  <c r="AA843" i="2"/>
  <c r="AA844" i="2"/>
  <c r="AA845" i="2"/>
  <c r="AA846" i="2"/>
  <c r="AA847" i="2"/>
  <c r="AA848" i="2"/>
  <c r="AA849" i="2"/>
  <c r="AA850" i="2"/>
  <c r="AA851" i="2"/>
  <c r="AA852" i="2"/>
  <c r="AA853" i="2"/>
  <c r="AA854" i="2"/>
  <c r="AA855" i="2"/>
  <c r="AA856" i="2"/>
  <c r="AA857" i="2"/>
  <c r="AA858" i="2"/>
  <c r="AA859" i="2"/>
  <c r="AA860" i="2"/>
  <c r="AA861" i="2"/>
  <c r="AA862" i="2"/>
  <c r="AA863" i="2"/>
  <c r="AA864" i="2"/>
  <c r="AA865" i="2"/>
  <c r="AA866" i="2"/>
  <c r="AA867" i="2"/>
  <c r="AA868" i="2"/>
  <c r="AA869" i="2"/>
  <c r="AA870" i="2"/>
  <c r="AA871" i="2"/>
  <c r="AA872" i="2"/>
  <c r="AA873" i="2"/>
  <c r="AA874" i="2"/>
  <c r="AA875" i="2"/>
  <c r="AA876" i="2"/>
  <c r="AA877" i="2"/>
  <c r="AA878" i="2"/>
  <c r="AA879" i="2"/>
  <c r="AA880" i="2"/>
  <c r="AA881" i="2"/>
  <c r="AA882" i="2"/>
  <c r="AA883" i="2"/>
  <c r="AA884" i="2"/>
  <c r="AA885" i="2"/>
  <c r="AA886" i="2"/>
  <c r="AA887" i="2"/>
  <c r="AA888" i="2"/>
  <c r="AA889" i="2"/>
  <c r="AA890" i="2"/>
  <c r="AA891" i="2"/>
  <c r="AA892" i="2"/>
  <c r="AA893" i="2"/>
  <c r="AA894" i="2"/>
  <c r="AA895" i="2"/>
  <c r="AA896" i="2"/>
  <c r="AA897" i="2"/>
  <c r="AA898" i="2"/>
  <c r="AA899" i="2"/>
  <c r="AA900" i="2"/>
  <c r="AA901" i="2"/>
  <c r="AA902" i="2"/>
  <c r="AA903" i="2"/>
  <c r="AA904" i="2"/>
  <c r="AA905" i="2"/>
  <c r="AA906" i="2"/>
  <c r="AA907" i="2"/>
  <c r="AA908" i="2"/>
  <c r="AA909" i="2"/>
  <c r="AA910" i="2"/>
  <c r="AA911" i="2"/>
  <c r="AA912" i="2"/>
  <c r="AA913" i="2"/>
  <c r="AA914" i="2"/>
  <c r="AA915" i="2"/>
  <c r="AA916" i="2"/>
  <c r="AA917" i="2"/>
  <c r="AA918" i="2"/>
  <c r="AA919" i="2"/>
  <c r="AA920" i="2"/>
  <c r="AA921" i="2"/>
  <c r="AA922" i="2"/>
  <c r="AA923" i="2"/>
  <c r="AA924" i="2"/>
  <c r="AA925" i="2"/>
  <c r="AA926" i="2"/>
  <c r="AA927" i="2"/>
  <c r="AA928" i="2"/>
  <c r="AA929" i="2"/>
  <c r="AA930" i="2"/>
  <c r="AA931" i="2"/>
  <c r="AA932" i="2"/>
  <c r="AA933" i="2"/>
  <c r="AA934" i="2"/>
  <c r="AA935" i="2"/>
  <c r="AA936" i="2"/>
  <c r="AA937" i="2"/>
  <c r="AA938" i="2"/>
  <c r="AA939" i="2"/>
  <c r="AA940" i="2"/>
  <c r="AA941" i="2"/>
  <c r="AA942" i="2"/>
  <c r="AA943" i="2"/>
  <c r="AA944" i="2"/>
  <c r="AA945" i="2"/>
  <c r="AA946" i="2"/>
  <c r="AA947" i="2"/>
  <c r="AA948" i="2"/>
  <c r="AA949" i="2"/>
  <c r="AA950" i="2"/>
  <c r="AA951" i="2"/>
  <c r="AA952" i="2"/>
  <c r="AA953" i="2"/>
  <c r="AA954" i="2"/>
  <c r="AA955" i="2"/>
  <c r="AA956" i="2"/>
  <c r="AA957" i="2"/>
  <c r="AA958" i="2"/>
  <c r="AA959" i="2"/>
  <c r="AA960" i="2"/>
  <c r="AA961" i="2"/>
  <c r="AA962" i="2"/>
  <c r="AA963" i="2"/>
  <c r="AA964" i="2"/>
  <c r="AA965" i="2"/>
  <c r="AA966" i="2"/>
  <c r="AA967" i="2"/>
  <c r="AA968" i="2"/>
  <c r="AA969" i="2"/>
  <c r="AA970" i="2"/>
  <c r="AA971" i="2"/>
  <c r="AA972" i="2"/>
  <c r="AA973" i="2"/>
  <c r="AA974" i="2"/>
  <c r="AA975" i="2"/>
  <c r="AA976" i="2"/>
  <c r="AA977" i="2"/>
  <c r="AA978" i="2"/>
  <c r="AA979" i="2"/>
  <c r="AA980" i="2"/>
  <c r="AA981" i="2"/>
  <c r="AA982" i="2"/>
  <c r="AA983" i="2"/>
  <c r="AA984" i="2"/>
  <c r="AA985" i="2"/>
  <c r="AA986" i="2"/>
  <c r="AA987" i="2"/>
  <c r="AA988" i="2"/>
  <c r="AA989" i="2"/>
  <c r="AA990" i="2"/>
  <c r="AA991" i="2"/>
  <c r="AA992" i="2"/>
  <c r="AA993" i="2"/>
  <c r="AA994" i="2"/>
  <c r="AA995" i="2"/>
  <c r="AA996" i="2"/>
  <c r="AA997" i="2"/>
  <c r="AA998" i="2"/>
  <c r="AA999" i="2"/>
  <c r="AA1000" i="2"/>
  <c r="AA1001" i="2"/>
  <c r="AA1002" i="2"/>
  <c r="AA1003" i="2"/>
  <c r="AA1004" i="2"/>
  <c r="AA1005" i="2"/>
  <c r="AA1006" i="2"/>
  <c r="AA1007" i="2"/>
  <c r="AA1008" i="2"/>
  <c r="AA1009" i="2"/>
  <c r="AA1010" i="2"/>
  <c r="AA1011" i="2"/>
  <c r="AA1012" i="2"/>
  <c r="AA1013" i="2"/>
  <c r="AA1014" i="2"/>
  <c r="AA1015" i="2"/>
  <c r="AA1016" i="2"/>
  <c r="AA1017" i="2"/>
  <c r="AA1018" i="2"/>
  <c r="AA1019" i="2"/>
  <c r="AA1020" i="2"/>
  <c r="AA1021" i="2"/>
  <c r="AA1022" i="2"/>
  <c r="AA1023" i="2"/>
  <c r="AA1024" i="2"/>
  <c r="AA1025" i="2"/>
  <c r="AA1026" i="2"/>
  <c r="AA1027" i="2"/>
  <c r="AA1028" i="2"/>
  <c r="AA1029" i="2"/>
  <c r="AA1030" i="2"/>
  <c r="AA1031" i="2"/>
  <c r="AA1032" i="2"/>
  <c r="AA1033" i="2"/>
  <c r="AA1034" i="2"/>
  <c r="AA1035" i="2"/>
  <c r="AA1036" i="2"/>
  <c r="AA1037" i="2"/>
  <c r="AA1038" i="2"/>
  <c r="AA1039" i="2"/>
  <c r="AA1040" i="2"/>
  <c r="AA1041" i="2"/>
  <c r="AA1042" i="2"/>
  <c r="AA1043" i="2"/>
  <c r="AA1044" i="2"/>
  <c r="AA1045" i="2"/>
  <c r="AA1046" i="2"/>
  <c r="AA1047" i="2"/>
  <c r="AA1048" i="2"/>
  <c r="AA1049" i="2"/>
  <c r="AA1050" i="2"/>
  <c r="AA1051" i="2"/>
  <c r="AA1052" i="2"/>
  <c r="AA1053" i="2"/>
  <c r="AA1054" i="2"/>
  <c r="AA1055" i="2"/>
  <c r="AA1056" i="2"/>
  <c r="AA1057" i="2"/>
  <c r="AA1058" i="2"/>
  <c r="AA1059" i="2"/>
  <c r="AA1060" i="2"/>
  <c r="AA1061" i="2"/>
  <c r="AA1062" i="2"/>
  <c r="AA1063" i="2"/>
  <c r="AA1064" i="2"/>
  <c r="AA1065" i="2"/>
  <c r="AA1066" i="2"/>
  <c r="AA1067" i="2"/>
  <c r="AA1068" i="2"/>
  <c r="AA1069" i="2"/>
  <c r="AA1070" i="2"/>
  <c r="AA1071" i="2"/>
  <c r="AA1072" i="2"/>
  <c r="AA1073" i="2"/>
  <c r="AA1074" i="2"/>
  <c r="AA1075" i="2"/>
  <c r="AA1076" i="2"/>
  <c r="AA1077" i="2"/>
  <c r="AA1078" i="2"/>
  <c r="AA1079" i="2"/>
  <c r="AA1080" i="2"/>
  <c r="AA1081" i="2"/>
  <c r="AA1082" i="2"/>
  <c r="AA1083" i="2"/>
  <c r="AA1084" i="2"/>
  <c r="AA1085" i="2"/>
  <c r="AA1086" i="2"/>
  <c r="AA1087" i="2"/>
  <c r="AA1088" i="2"/>
  <c r="AA1089" i="2"/>
  <c r="AA1090" i="2"/>
  <c r="AA1091" i="2"/>
  <c r="AA1092" i="2"/>
  <c r="AA1093" i="2"/>
  <c r="AA1094" i="2"/>
  <c r="AA1095" i="2"/>
  <c r="AA1096" i="2"/>
  <c r="AA1097" i="2"/>
  <c r="AA1098" i="2"/>
  <c r="AA1099" i="2"/>
  <c r="AA1100" i="2"/>
  <c r="AA1101" i="2"/>
  <c r="AA1102" i="2"/>
  <c r="AA1103" i="2"/>
  <c r="AA1104" i="2"/>
  <c r="AA1105" i="2"/>
  <c r="AA1106" i="2"/>
  <c r="AA1107" i="2"/>
  <c r="AA1108" i="2"/>
  <c r="AA1109" i="2"/>
  <c r="AA1110" i="2"/>
  <c r="AA1111" i="2"/>
  <c r="AA1112" i="2"/>
  <c r="AA1113" i="2"/>
  <c r="AA1114" i="2"/>
  <c r="AA1115" i="2"/>
  <c r="AA1116" i="2"/>
  <c r="AA1117" i="2"/>
  <c r="AA1118" i="2"/>
  <c r="AA1119" i="2"/>
  <c r="AA1120" i="2"/>
  <c r="AA1121" i="2"/>
  <c r="AA1122" i="2"/>
  <c r="AA1123" i="2"/>
  <c r="AA1124" i="2"/>
  <c r="AA1125" i="2"/>
  <c r="AA1126" i="2"/>
  <c r="AA1127" i="2"/>
  <c r="AA1128" i="2"/>
  <c r="AA1129" i="2"/>
  <c r="AA1130" i="2"/>
  <c r="AA1131" i="2"/>
  <c r="AA1132" i="2"/>
  <c r="AA1133" i="2"/>
  <c r="AA1134" i="2"/>
  <c r="AA1135" i="2"/>
  <c r="AA1136" i="2"/>
  <c r="AA1137" i="2"/>
  <c r="AA1138" i="2"/>
  <c r="AA1139" i="2"/>
  <c r="AA1140" i="2"/>
  <c r="AA1141" i="2"/>
  <c r="AA1142" i="2"/>
  <c r="AA1143" i="2"/>
  <c r="AA1144" i="2"/>
  <c r="AA1145" i="2"/>
  <c r="AA1146" i="2"/>
  <c r="AA1147" i="2"/>
  <c r="AA1148" i="2"/>
  <c r="AA1149" i="2"/>
  <c r="AA1150" i="2"/>
  <c r="AA1151" i="2"/>
  <c r="AA1152" i="2"/>
  <c r="AA1153" i="2"/>
  <c r="AA1154" i="2"/>
  <c r="AA1155" i="2"/>
  <c r="AA1156" i="2"/>
  <c r="AA1157" i="2"/>
  <c r="AA1158" i="2"/>
  <c r="AA1159" i="2"/>
  <c r="AA1160" i="2"/>
  <c r="AA1161" i="2"/>
  <c r="AA1162" i="2"/>
  <c r="AA1163" i="2"/>
  <c r="AA1164" i="2"/>
  <c r="AA1165" i="2"/>
  <c r="AA1166" i="2"/>
  <c r="AA1167" i="2"/>
  <c r="AA1168" i="2"/>
  <c r="AA1169" i="2"/>
  <c r="AA1170" i="2"/>
  <c r="AA1171" i="2"/>
  <c r="AA1172" i="2"/>
  <c r="AA1173" i="2"/>
  <c r="AA1174" i="2"/>
  <c r="AA1175" i="2"/>
  <c r="AA1176" i="2"/>
  <c r="AA1177" i="2"/>
  <c r="AA1178" i="2"/>
  <c r="AA1179" i="2"/>
  <c r="AA1180" i="2"/>
  <c r="AA1181" i="2"/>
  <c r="AA1182" i="2"/>
  <c r="AA1183" i="2"/>
  <c r="AA1184" i="2"/>
  <c r="AA1185" i="2"/>
  <c r="AA1186" i="2"/>
  <c r="AA1187" i="2"/>
  <c r="AA1188" i="2"/>
  <c r="AA1189" i="2"/>
  <c r="AA1190" i="2"/>
  <c r="AA1191" i="2"/>
  <c r="AA1192" i="2"/>
  <c r="AA1193" i="2"/>
  <c r="AA1194" i="2"/>
  <c r="AA1195" i="2"/>
  <c r="AA1196" i="2"/>
  <c r="AA1197" i="2"/>
  <c r="AA1198" i="2"/>
  <c r="AA1199" i="2"/>
  <c r="AA1200" i="2"/>
  <c r="AA1201" i="2"/>
  <c r="AA1202" i="2"/>
  <c r="AA1203" i="2"/>
  <c r="AA1204" i="2"/>
  <c r="AA1205" i="2"/>
  <c r="AA1206" i="2"/>
  <c r="AA1207" i="2"/>
  <c r="AA1208" i="2"/>
  <c r="AA1209" i="2"/>
  <c r="AA1210" i="2"/>
  <c r="AA1211" i="2"/>
  <c r="AA1212" i="2"/>
  <c r="AA1213" i="2"/>
  <c r="AA1214" i="2"/>
  <c r="AA1215" i="2"/>
  <c r="AA1216" i="2"/>
  <c r="AA1217" i="2"/>
  <c r="AA1218" i="2"/>
  <c r="AA1219" i="2"/>
  <c r="AA1220" i="2"/>
  <c r="AA1221" i="2"/>
  <c r="AA1222" i="2"/>
  <c r="AA1223" i="2"/>
  <c r="AA1224" i="2"/>
  <c r="AA1225" i="2"/>
  <c r="AA1226" i="2"/>
  <c r="AA1227" i="2"/>
  <c r="AA1228" i="2"/>
  <c r="AA1229" i="2"/>
  <c r="AA1230" i="2"/>
  <c r="AA1231" i="2"/>
  <c r="AA1232" i="2"/>
  <c r="AA1233" i="2"/>
  <c r="AA1234" i="2"/>
  <c r="AA1235" i="2"/>
  <c r="AA1236" i="2"/>
  <c r="AA1237" i="2"/>
  <c r="AA1238" i="2"/>
  <c r="AA1239" i="2"/>
  <c r="AA1240" i="2"/>
  <c r="AA1241" i="2"/>
  <c r="AA1242" i="2"/>
  <c r="AA1243" i="2"/>
  <c r="AA1244" i="2"/>
  <c r="AA1245" i="2"/>
  <c r="AA1246" i="2"/>
  <c r="AA1247" i="2"/>
  <c r="AA1248" i="2"/>
  <c r="AA1249" i="2"/>
  <c r="AA1250" i="2"/>
  <c r="AA1251" i="2"/>
  <c r="AA1252" i="2"/>
  <c r="AA1253" i="2"/>
  <c r="AA1254" i="2"/>
  <c r="AA1255" i="2"/>
  <c r="AA1256" i="2"/>
  <c r="AA1257" i="2"/>
  <c r="AA1258" i="2"/>
  <c r="AA1259" i="2"/>
  <c r="AA1260" i="2"/>
  <c r="AA1261" i="2"/>
  <c r="AA1262" i="2"/>
  <c r="AA1263" i="2"/>
  <c r="AA1264" i="2"/>
  <c r="AA1265" i="2"/>
  <c r="AA1266" i="2"/>
  <c r="AA1267" i="2"/>
  <c r="AA1268" i="2"/>
  <c r="AA1269" i="2"/>
  <c r="AA1270" i="2"/>
  <c r="AA1271" i="2"/>
  <c r="AA1272" i="2"/>
  <c r="AA1273" i="2"/>
  <c r="AA1274" i="2"/>
  <c r="AA1275" i="2"/>
  <c r="AA1276" i="2"/>
  <c r="AA1277" i="2"/>
  <c r="AA1278" i="2"/>
  <c r="AA1279" i="2"/>
  <c r="AA1280" i="2"/>
  <c r="AA1281" i="2"/>
  <c r="AA1282" i="2"/>
  <c r="AA1283" i="2"/>
  <c r="AA1284" i="2"/>
  <c r="AA1285" i="2"/>
  <c r="AA1286" i="2"/>
  <c r="AA1287" i="2"/>
  <c r="AA1288" i="2"/>
  <c r="AA1289" i="2"/>
  <c r="AA1290" i="2"/>
  <c r="AA1291" i="2"/>
  <c r="AA1292" i="2"/>
  <c r="AA1293" i="2"/>
  <c r="AA1294" i="2"/>
  <c r="AA1295" i="2"/>
  <c r="AA1296" i="2"/>
  <c r="AA1297" i="2"/>
  <c r="AA1298" i="2"/>
  <c r="AA1299" i="2"/>
  <c r="AA1300" i="2"/>
  <c r="AA1301" i="2"/>
  <c r="AA1302" i="2"/>
  <c r="AA1303" i="2"/>
  <c r="AA1304" i="2"/>
  <c r="AA1305" i="2"/>
  <c r="AA1306" i="2"/>
  <c r="AA1307" i="2"/>
  <c r="AA1308" i="2"/>
  <c r="AA1309" i="2"/>
  <c r="AA1310" i="2"/>
  <c r="AA1311" i="2"/>
  <c r="AA1312" i="2"/>
  <c r="AA1313" i="2"/>
  <c r="AA1314" i="2"/>
  <c r="AA1315" i="2"/>
  <c r="AA1316" i="2"/>
  <c r="AA1317" i="2"/>
  <c r="AA1318" i="2"/>
  <c r="AA1319" i="2"/>
  <c r="AA1320" i="2"/>
  <c r="AA1321" i="2"/>
  <c r="AA1322" i="2"/>
  <c r="AA1323" i="2"/>
  <c r="AA1324" i="2"/>
  <c r="AA1325" i="2"/>
  <c r="AA1326" i="2"/>
  <c r="AA1327" i="2"/>
  <c r="AA1328" i="2"/>
  <c r="AA1329" i="2"/>
  <c r="AA1330" i="2"/>
  <c r="AA1331" i="2"/>
  <c r="AA1332" i="2"/>
  <c r="AA1333" i="2"/>
  <c r="AA1334" i="2"/>
  <c r="AA1335" i="2"/>
  <c r="AA1336" i="2"/>
  <c r="AA1337" i="2"/>
  <c r="AA1338" i="2"/>
  <c r="AA1339" i="2"/>
  <c r="AA1340" i="2"/>
  <c r="AA1341" i="2"/>
  <c r="AA1342" i="2"/>
  <c r="AA1343" i="2"/>
  <c r="AA1344" i="2"/>
  <c r="AA1345" i="2"/>
  <c r="AA1346" i="2"/>
  <c r="AA1347" i="2"/>
  <c r="AA1348" i="2"/>
  <c r="AA1349" i="2"/>
  <c r="AA1350" i="2"/>
  <c r="AA1351" i="2"/>
  <c r="AA1352" i="2"/>
  <c r="AA1353" i="2"/>
  <c r="AA1354" i="2"/>
  <c r="AA1355" i="2"/>
  <c r="AA1356" i="2"/>
  <c r="AA1357" i="2"/>
  <c r="AA1358" i="2"/>
  <c r="AA1359" i="2"/>
  <c r="AA1360" i="2"/>
  <c r="AA1361" i="2"/>
  <c r="AA1362" i="2"/>
  <c r="AA1363" i="2"/>
  <c r="AA1364" i="2"/>
  <c r="AA1365" i="2"/>
  <c r="AA1366" i="2"/>
  <c r="AA1367" i="2"/>
  <c r="AA1368" i="2"/>
  <c r="AA1369" i="2"/>
  <c r="AA1370" i="2"/>
  <c r="AA1371" i="2"/>
  <c r="AA1372" i="2"/>
  <c r="AA1373" i="2"/>
  <c r="AA1374" i="2"/>
  <c r="AA1375" i="2"/>
  <c r="AA1376" i="2"/>
  <c r="AA1377" i="2"/>
  <c r="AA1378" i="2"/>
  <c r="AA1379" i="2"/>
  <c r="AA1380" i="2"/>
  <c r="AA1381" i="2"/>
  <c r="AA1382" i="2"/>
  <c r="AA1383" i="2"/>
  <c r="AA1384" i="2"/>
  <c r="AA1385" i="2"/>
  <c r="AA1386" i="2"/>
  <c r="AA1387" i="2"/>
  <c r="AA1388" i="2"/>
  <c r="AA1389" i="2"/>
  <c r="AA1390" i="2"/>
  <c r="AA1391" i="2"/>
  <c r="AA1392" i="2"/>
  <c r="AA1393" i="2"/>
  <c r="AA1394" i="2"/>
  <c r="AA1395" i="2"/>
  <c r="AA1396" i="2"/>
  <c r="AA1397" i="2"/>
  <c r="AA1398" i="2"/>
  <c r="AA1399" i="2"/>
  <c r="AA1400" i="2"/>
  <c r="AA1401" i="2"/>
  <c r="AA1402" i="2"/>
  <c r="AA1403" i="2"/>
  <c r="AA1404" i="2"/>
  <c r="AA1405" i="2"/>
  <c r="AA1406" i="2"/>
  <c r="AA1407" i="2"/>
  <c r="AA1408" i="2"/>
  <c r="AA1409" i="2"/>
  <c r="AA1410" i="2"/>
  <c r="AA1411" i="2"/>
  <c r="AA1412" i="2"/>
  <c r="AA1413" i="2"/>
  <c r="AA1414" i="2"/>
  <c r="AA1415" i="2"/>
  <c r="AA1416" i="2"/>
  <c r="AA1417" i="2"/>
  <c r="AA1418" i="2"/>
  <c r="AA1419" i="2"/>
  <c r="AA1420" i="2"/>
  <c r="AA1421" i="2"/>
  <c r="AA1422" i="2"/>
  <c r="AA1423" i="2"/>
  <c r="AA1424" i="2"/>
  <c r="AA1425" i="2"/>
  <c r="AA1426" i="2"/>
  <c r="AA1427" i="2"/>
  <c r="AA1428" i="2"/>
  <c r="AA1429" i="2"/>
  <c r="AA1430" i="2"/>
  <c r="AA1431" i="2"/>
  <c r="AA1432" i="2"/>
  <c r="AA1433" i="2"/>
  <c r="AA1434" i="2"/>
  <c r="AA1435" i="2"/>
  <c r="AA1436" i="2"/>
  <c r="AA1437" i="2"/>
  <c r="AA1438" i="2"/>
  <c r="AA1439" i="2"/>
  <c r="AA1440" i="2"/>
  <c r="AA1441" i="2"/>
  <c r="AA1442" i="2"/>
  <c r="AA1443" i="2"/>
  <c r="AA1444" i="2"/>
  <c r="AA1445" i="2"/>
  <c r="AA1446" i="2"/>
  <c r="AA1447" i="2"/>
  <c r="AA1448" i="2"/>
  <c r="AA1449" i="2"/>
  <c r="AA1450" i="2"/>
  <c r="AA1451" i="2"/>
  <c r="AA1452" i="2"/>
  <c r="AA1453" i="2"/>
  <c r="AA1454" i="2"/>
  <c r="AA1455" i="2"/>
  <c r="AA1456" i="2"/>
  <c r="AA1457" i="2"/>
  <c r="AA1458" i="2"/>
  <c r="AA1459" i="2"/>
  <c r="AA1460" i="2"/>
  <c r="AA1461" i="2"/>
  <c r="AA1462" i="2"/>
  <c r="AA1463" i="2"/>
  <c r="AA1464" i="2"/>
  <c r="AA1465" i="2"/>
  <c r="AA1466" i="2"/>
  <c r="AA1467" i="2"/>
  <c r="AA1468" i="2"/>
  <c r="AA1469" i="2"/>
  <c r="AA1470" i="2"/>
  <c r="AA1471" i="2"/>
  <c r="AA1472" i="2"/>
  <c r="AA1473" i="2"/>
  <c r="AA1474" i="2"/>
  <c r="AA1475" i="2"/>
  <c r="AA1476" i="2"/>
  <c r="AA1477" i="2"/>
  <c r="AA1478" i="2"/>
  <c r="AA1479" i="2"/>
  <c r="AA1480" i="2"/>
  <c r="AA1481" i="2"/>
  <c r="AA1482" i="2"/>
  <c r="AA1483" i="2"/>
  <c r="AA1484" i="2"/>
  <c r="AA1485" i="2"/>
  <c r="AA1486" i="2"/>
  <c r="AA1487" i="2"/>
  <c r="AA1488" i="2"/>
  <c r="AA1489" i="2"/>
  <c r="AA1490" i="2"/>
  <c r="AA1491" i="2"/>
  <c r="AA1492" i="2"/>
  <c r="AA1493" i="2"/>
  <c r="AA1494" i="2"/>
  <c r="AA1495" i="2"/>
  <c r="AA1496" i="2"/>
  <c r="AA1497" i="2"/>
  <c r="AA1498" i="2"/>
  <c r="AA1499" i="2"/>
  <c r="AA1500" i="2"/>
  <c r="AA1501" i="2"/>
  <c r="AA1502" i="2"/>
  <c r="AA1503" i="2"/>
  <c r="AA1504" i="2"/>
  <c r="AA1505" i="2"/>
  <c r="AA1506" i="2"/>
  <c r="AA1507" i="2"/>
  <c r="AA1508" i="2"/>
  <c r="AA1509" i="2"/>
  <c r="AA1510" i="2"/>
  <c r="AA1511" i="2"/>
  <c r="AA1512" i="2"/>
  <c r="AA1513" i="2"/>
  <c r="AA1514" i="2"/>
  <c r="AA1515" i="2"/>
  <c r="AA1516" i="2"/>
  <c r="AA1517" i="2"/>
  <c r="AA1518" i="2"/>
  <c r="AA1519" i="2"/>
  <c r="AA1520" i="2"/>
  <c r="AA1521" i="2"/>
  <c r="AA1522" i="2"/>
  <c r="AA1523" i="2"/>
  <c r="AA1524" i="2"/>
  <c r="AA1525" i="2"/>
  <c r="AA1526" i="2"/>
  <c r="AA1527" i="2"/>
  <c r="AA1528" i="2"/>
  <c r="AA1529" i="2"/>
  <c r="AA1530" i="2"/>
  <c r="AA1531" i="2"/>
  <c r="AA1532" i="2"/>
  <c r="AA1533" i="2"/>
  <c r="AA1534" i="2"/>
  <c r="AA1535" i="2"/>
  <c r="AA1536" i="2"/>
  <c r="AA1537" i="2"/>
  <c r="AA1538" i="2"/>
  <c r="AA1539" i="2"/>
  <c r="AA1540" i="2"/>
  <c r="AA1541" i="2"/>
  <c r="AA1542" i="2"/>
  <c r="AA1543" i="2"/>
  <c r="AA1544" i="2"/>
  <c r="AA1545" i="2"/>
  <c r="AA1546" i="2"/>
  <c r="AA1547" i="2"/>
  <c r="AA1548" i="2"/>
  <c r="AA1549" i="2"/>
  <c r="AA1550" i="2"/>
  <c r="AA1551" i="2"/>
  <c r="AA1552" i="2"/>
  <c r="AA1553" i="2"/>
  <c r="AA1554" i="2"/>
  <c r="AA1555" i="2"/>
  <c r="AA1556" i="2"/>
  <c r="AA1557" i="2"/>
  <c r="AA1558" i="2"/>
  <c r="AA1559" i="2"/>
  <c r="AA1560" i="2"/>
  <c r="AA1561" i="2"/>
  <c r="AA1562" i="2"/>
  <c r="AA1563" i="2"/>
  <c r="AA1564" i="2"/>
  <c r="AA1565" i="2"/>
  <c r="AA1566" i="2"/>
  <c r="AA1567" i="2"/>
  <c r="AA1568" i="2"/>
  <c r="AA1569" i="2"/>
  <c r="AA1570" i="2"/>
  <c r="AA1571" i="2"/>
  <c r="AA1572" i="2"/>
  <c r="AA1573" i="2"/>
  <c r="AA1574" i="2"/>
  <c r="AA1575" i="2"/>
  <c r="AA1576" i="2"/>
  <c r="AA1577" i="2"/>
  <c r="AA1578" i="2"/>
  <c r="AA1579" i="2"/>
  <c r="AA1580" i="2"/>
  <c r="AA1581" i="2"/>
  <c r="AA1582" i="2"/>
  <c r="AA1583" i="2"/>
  <c r="AA1584" i="2"/>
  <c r="AA1585" i="2"/>
  <c r="AA1586" i="2"/>
  <c r="AA1587" i="2"/>
  <c r="AA1588" i="2"/>
  <c r="AA1589" i="2"/>
  <c r="AA1590" i="2"/>
  <c r="AA1591" i="2"/>
  <c r="AA1592" i="2"/>
  <c r="AA1593" i="2"/>
  <c r="AA1594" i="2"/>
  <c r="AA1595" i="2"/>
  <c r="AA1596" i="2"/>
  <c r="AA1597" i="2"/>
  <c r="AA1598" i="2"/>
  <c r="AA1599" i="2"/>
  <c r="AA1600" i="2"/>
  <c r="AA1601" i="2"/>
  <c r="AA1602" i="2"/>
  <c r="AA1603" i="2"/>
  <c r="AA1604" i="2"/>
  <c r="AA1605" i="2"/>
  <c r="AA1606" i="2"/>
  <c r="AA1607" i="2"/>
  <c r="AA1608" i="2"/>
  <c r="AA1609" i="2"/>
  <c r="AA1610" i="2"/>
  <c r="AA1611" i="2"/>
  <c r="AA1612" i="2"/>
  <c r="AA1613" i="2"/>
  <c r="AA1614" i="2"/>
  <c r="AA1615" i="2"/>
  <c r="AA1616" i="2"/>
  <c r="AA1617" i="2"/>
  <c r="AA1618" i="2"/>
  <c r="AA1619" i="2"/>
  <c r="AA1620" i="2"/>
  <c r="AA1621" i="2"/>
  <c r="AA1622" i="2"/>
  <c r="AA1623" i="2"/>
  <c r="AA1624" i="2"/>
  <c r="AA1625" i="2"/>
  <c r="AA1626" i="2"/>
  <c r="AA1627" i="2"/>
  <c r="AA1628" i="2"/>
  <c r="AA1629" i="2"/>
  <c r="AA1630" i="2"/>
  <c r="AA1631" i="2"/>
  <c r="AA1632" i="2"/>
  <c r="AA1633" i="2"/>
  <c r="AA1634" i="2"/>
  <c r="AA1635" i="2"/>
  <c r="AA1636" i="2"/>
  <c r="AA1637" i="2"/>
  <c r="AA1638" i="2"/>
  <c r="AA1639" i="2"/>
  <c r="AA1640" i="2"/>
  <c r="AA1641" i="2"/>
  <c r="AA1642" i="2"/>
  <c r="AA1643" i="2"/>
  <c r="AA1644" i="2"/>
  <c r="AA1645" i="2"/>
  <c r="AA1646" i="2"/>
  <c r="AA1647" i="2"/>
  <c r="AA1648" i="2"/>
  <c r="AA1649" i="2"/>
  <c r="AA1650" i="2"/>
  <c r="AA1651" i="2"/>
  <c r="AA1652" i="2"/>
  <c r="AA1653" i="2"/>
  <c r="AA1654" i="2"/>
  <c r="AA1655" i="2"/>
  <c r="AA1656" i="2"/>
  <c r="AA1657" i="2"/>
  <c r="AA1658" i="2"/>
  <c r="AA1659" i="2"/>
  <c r="AA1660" i="2"/>
  <c r="AA1661" i="2"/>
  <c r="AA1662" i="2"/>
  <c r="AA1663" i="2"/>
  <c r="AA1664" i="2"/>
  <c r="AA1665" i="2"/>
  <c r="AA1666" i="2"/>
  <c r="AA1667" i="2"/>
  <c r="AA1668" i="2"/>
  <c r="AA1669" i="2"/>
  <c r="AA1670" i="2"/>
  <c r="AA1671" i="2"/>
  <c r="AA1672" i="2"/>
  <c r="AA1673" i="2"/>
  <c r="AA1674" i="2"/>
  <c r="AA1675" i="2"/>
  <c r="AA1676" i="2"/>
  <c r="AA1677" i="2"/>
  <c r="AA1678" i="2"/>
  <c r="AA1679" i="2"/>
  <c r="AA1680" i="2"/>
  <c r="AA1681" i="2"/>
  <c r="AA1682" i="2"/>
  <c r="AA1683" i="2"/>
  <c r="AA1684" i="2"/>
  <c r="AA1685" i="2"/>
  <c r="AA1686" i="2"/>
  <c r="AA1687" i="2"/>
  <c r="AA1688" i="2"/>
  <c r="AA1689" i="2"/>
  <c r="AA1690" i="2"/>
  <c r="AA1691" i="2"/>
  <c r="AA1692" i="2"/>
  <c r="AA1693" i="2"/>
  <c r="AA1694" i="2"/>
  <c r="AA1695" i="2"/>
  <c r="AA1696" i="2"/>
  <c r="AA1697" i="2"/>
  <c r="AA1698" i="2"/>
  <c r="AA1699" i="2"/>
  <c r="AA1700" i="2"/>
  <c r="AA1701" i="2"/>
  <c r="AA1702" i="2"/>
  <c r="AA1703" i="2"/>
  <c r="AA1704" i="2"/>
  <c r="AA1705" i="2"/>
  <c r="AA1706" i="2"/>
  <c r="AA1707" i="2"/>
  <c r="AA1708" i="2"/>
  <c r="AA1709" i="2"/>
  <c r="AA1710" i="2"/>
  <c r="AA1711" i="2"/>
  <c r="AA1712" i="2"/>
  <c r="AA1713" i="2"/>
  <c r="AA1714" i="2"/>
  <c r="AA1715" i="2"/>
  <c r="AA1716" i="2"/>
  <c r="AA1717" i="2"/>
  <c r="AA1718" i="2"/>
  <c r="AA1719" i="2"/>
  <c r="AA1720" i="2"/>
  <c r="AA1721" i="2"/>
  <c r="AA1722" i="2"/>
  <c r="AA1723" i="2"/>
  <c r="AA1724" i="2"/>
  <c r="AA1725" i="2"/>
  <c r="AA1726" i="2"/>
  <c r="AA1727" i="2"/>
  <c r="AA1728" i="2"/>
  <c r="AA1729" i="2"/>
  <c r="AA1730" i="2"/>
  <c r="AA1731" i="2"/>
  <c r="AA1732" i="2"/>
  <c r="AA1733" i="2"/>
  <c r="AA1734" i="2"/>
  <c r="AA1735" i="2"/>
  <c r="AA1736" i="2"/>
  <c r="AA1737" i="2"/>
  <c r="AA1738" i="2"/>
  <c r="AA1739" i="2"/>
  <c r="AA1740" i="2"/>
  <c r="AA1741" i="2"/>
  <c r="AA1742" i="2"/>
  <c r="AA1743" i="2"/>
  <c r="AA1744" i="2"/>
  <c r="AA1745" i="2"/>
  <c r="AA1746" i="2"/>
  <c r="AA1747" i="2"/>
  <c r="AA1748" i="2"/>
  <c r="AA1749" i="2"/>
  <c r="AA1750" i="2"/>
  <c r="AA1751" i="2"/>
  <c r="AA1752" i="2"/>
  <c r="AA1753" i="2"/>
  <c r="AA1754" i="2"/>
  <c r="AA1755" i="2"/>
  <c r="AA1756" i="2"/>
  <c r="AA1757" i="2"/>
  <c r="AA1758" i="2"/>
  <c r="AA1759" i="2"/>
  <c r="AA1760" i="2"/>
  <c r="AA1761" i="2"/>
  <c r="AA1762" i="2"/>
  <c r="AA1763" i="2"/>
  <c r="AA1764" i="2"/>
  <c r="AA1765" i="2"/>
  <c r="AA1766" i="2"/>
  <c r="AA1767" i="2"/>
  <c r="AA1768" i="2"/>
  <c r="AA1769" i="2"/>
  <c r="AA1770" i="2"/>
  <c r="AA1771" i="2"/>
  <c r="AA1772" i="2"/>
  <c r="AA1773" i="2"/>
  <c r="AA1774" i="2"/>
  <c r="AA1775" i="2"/>
  <c r="AA1776" i="2"/>
  <c r="AA1777" i="2"/>
  <c r="AA1778" i="2"/>
  <c r="AA1779" i="2"/>
  <c r="AA1780" i="2"/>
  <c r="AA1781" i="2"/>
  <c r="AA1782" i="2"/>
  <c r="AA1783" i="2"/>
  <c r="AA1784" i="2"/>
  <c r="AA1785" i="2"/>
  <c r="AA1786" i="2"/>
  <c r="AA1787" i="2"/>
  <c r="AA1788" i="2"/>
  <c r="AA1789" i="2"/>
  <c r="AA1790" i="2"/>
  <c r="AA1791" i="2"/>
  <c r="AA1792" i="2"/>
  <c r="AA1793" i="2"/>
  <c r="AA1794" i="2"/>
  <c r="AA1795" i="2"/>
  <c r="AA1796" i="2"/>
  <c r="AA1797" i="2"/>
  <c r="AA1798" i="2"/>
  <c r="AA1799" i="2"/>
  <c r="AA1800" i="2"/>
  <c r="AA1801" i="2"/>
  <c r="AA1802" i="2"/>
  <c r="AA1803" i="2"/>
  <c r="AA1804" i="2"/>
  <c r="AA1805" i="2"/>
  <c r="AA1806" i="2"/>
  <c r="AA1807" i="2"/>
  <c r="AA1808" i="2"/>
  <c r="AA1809" i="2"/>
  <c r="AA1810" i="2"/>
  <c r="AA1811" i="2"/>
  <c r="AA1812" i="2"/>
  <c r="AA1813" i="2"/>
  <c r="AA1814" i="2"/>
  <c r="AA1815" i="2"/>
  <c r="AA1816" i="2"/>
  <c r="AA1817" i="2"/>
  <c r="AA1818" i="2"/>
  <c r="AA1819" i="2"/>
  <c r="AA1820" i="2"/>
  <c r="AA1821" i="2"/>
  <c r="AA1822" i="2"/>
  <c r="AA1823" i="2"/>
  <c r="AA1824" i="2"/>
  <c r="AA1825" i="2"/>
  <c r="AA1826" i="2"/>
  <c r="AA1827" i="2"/>
  <c r="AA1828" i="2"/>
  <c r="AA1829" i="2"/>
  <c r="AA1830" i="2"/>
  <c r="AA1831" i="2"/>
  <c r="AA1832" i="2"/>
  <c r="AA1833" i="2"/>
  <c r="AA1834" i="2"/>
  <c r="AA1835" i="2"/>
  <c r="AA1836" i="2"/>
  <c r="AA1837" i="2"/>
  <c r="AA1838" i="2"/>
  <c r="AA1839" i="2"/>
  <c r="AA1840" i="2"/>
  <c r="AA1841" i="2"/>
  <c r="AA1842" i="2"/>
  <c r="AA1843" i="2"/>
  <c r="AA1844" i="2"/>
  <c r="AA1845" i="2"/>
  <c r="AA1846" i="2"/>
  <c r="AA1847" i="2"/>
  <c r="AA1848" i="2"/>
  <c r="AA1849" i="2"/>
  <c r="AA1850" i="2"/>
  <c r="AA1851" i="2"/>
  <c r="AA1852" i="2"/>
  <c r="AA1853" i="2"/>
  <c r="AA1854" i="2"/>
  <c r="AA1855" i="2"/>
  <c r="AA1856" i="2"/>
  <c r="AA1857" i="2"/>
  <c r="AA1858" i="2"/>
  <c r="AA1859" i="2"/>
  <c r="AA1860" i="2"/>
  <c r="AA1861" i="2"/>
  <c r="AA1862" i="2"/>
  <c r="AA1863" i="2"/>
  <c r="AA1864" i="2"/>
  <c r="AA1865" i="2"/>
  <c r="AA1866" i="2"/>
  <c r="AA1867" i="2"/>
  <c r="AA1868" i="2"/>
  <c r="AA1869" i="2"/>
  <c r="AA1870" i="2"/>
  <c r="AA1871" i="2"/>
  <c r="AA1872" i="2"/>
  <c r="AA1873" i="2"/>
  <c r="AA1874" i="2"/>
  <c r="AA1875" i="2"/>
  <c r="AA1876" i="2"/>
  <c r="AA1877" i="2"/>
  <c r="AA1878" i="2"/>
  <c r="AA1879" i="2"/>
  <c r="AA1880" i="2"/>
  <c r="AA1881" i="2"/>
  <c r="AA1882" i="2"/>
  <c r="AA1883" i="2"/>
  <c r="AA1884" i="2"/>
  <c r="AA1885" i="2"/>
  <c r="AA1886" i="2"/>
  <c r="AA1887" i="2"/>
  <c r="AA1888" i="2"/>
  <c r="AA1889" i="2"/>
  <c r="AA1890" i="2"/>
  <c r="AA1891" i="2"/>
  <c r="AA1892" i="2"/>
  <c r="AA1893" i="2"/>
  <c r="AA1894" i="2"/>
  <c r="AA1895" i="2"/>
  <c r="AA1896" i="2"/>
  <c r="AA1897" i="2"/>
  <c r="AA1898" i="2"/>
  <c r="AA1899" i="2"/>
  <c r="AA1900" i="2"/>
  <c r="AA1901" i="2"/>
  <c r="AA1902" i="2"/>
  <c r="AA1903" i="2"/>
  <c r="AA1904" i="2"/>
  <c r="AA1905" i="2"/>
  <c r="AA1906" i="2"/>
  <c r="AA1907" i="2"/>
  <c r="AA1908" i="2"/>
  <c r="AA1909" i="2"/>
  <c r="AA1910" i="2"/>
  <c r="AA1911" i="2"/>
  <c r="AA1912" i="2"/>
  <c r="AA1913" i="2"/>
  <c r="AA1914" i="2"/>
  <c r="AA1915" i="2"/>
  <c r="AA1916" i="2"/>
  <c r="AA1917" i="2"/>
  <c r="AA1918" i="2"/>
  <c r="AA1919" i="2"/>
  <c r="AA1920" i="2"/>
  <c r="AA1921" i="2"/>
  <c r="AA1922" i="2"/>
  <c r="AA1923" i="2"/>
  <c r="AA1924" i="2"/>
  <c r="AA1925" i="2"/>
  <c r="AA1926" i="2"/>
  <c r="AA1927" i="2"/>
  <c r="AA1928" i="2"/>
  <c r="AA1929" i="2"/>
  <c r="AA1930" i="2"/>
  <c r="AA1931" i="2"/>
  <c r="AA1932" i="2"/>
  <c r="AA1933" i="2"/>
  <c r="AA1934" i="2"/>
  <c r="AA1935" i="2"/>
  <c r="AA1936" i="2"/>
  <c r="AA1937" i="2"/>
  <c r="AA1938" i="2"/>
  <c r="AA1939" i="2"/>
  <c r="AA1940" i="2"/>
  <c r="AA1941" i="2"/>
  <c r="AA1942" i="2"/>
  <c r="AA1943" i="2"/>
  <c r="AA1944" i="2"/>
  <c r="AA1945" i="2"/>
  <c r="AA1946" i="2"/>
  <c r="AA1947" i="2"/>
  <c r="AA1948" i="2"/>
  <c r="AA1949" i="2"/>
  <c r="AA1950" i="2"/>
  <c r="AA1951" i="2"/>
  <c r="AA1952" i="2"/>
  <c r="AA1953" i="2"/>
  <c r="AA1954" i="2"/>
  <c r="AA1955" i="2"/>
  <c r="AA1956" i="2"/>
  <c r="AA1957" i="2"/>
  <c r="AA1958" i="2"/>
  <c r="AA1959" i="2"/>
  <c r="AA1960" i="2"/>
  <c r="AA1961" i="2"/>
  <c r="AA1962" i="2"/>
  <c r="AA1963" i="2"/>
  <c r="AA1964" i="2"/>
  <c r="AA1965" i="2"/>
  <c r="AA1966" i="2"/>
  <c r="AA1967" i="2"/>
  <c r="AA1968" i="2"/>
  <c r="AA1969" i="2"/>
  <c r="AA1970" i="2"/>
  <c r="AA1971" i="2"/>
  <c r="AA1972" i="2"/>
  <c r="AA1973" i="2"/>
  <c r="AA1974" i="2"/>
  <c r="AA1975" i="2"/>
  <c r="AA1976" i="2"/>
  <c r="AA1977" i="2"/>
  <c r="AA1978" i="2"/>
  <c r="AA1979" i="2"/>
  <c r="AA1980" i="2"/>
  <c r="AA1981" i="2"/>
  <c r="AA1982" i="2"/>
  <c r="AA1983" i="2"/>
  <c r="AA1984" i="2"/>
  <c r="AA1985" i="2"/>
  <c r="AA1986" i="2"/>
  <c r="AA1987" i="2"/>
  <c r="AA1988" i="2"/>
  <c r="AA1989" i="2"/>
  <c r="AA1990" i="2"/>
  <c r="AA1991" i="2"/>
  <c r="AA1992" i="2"/>
  <c r="AA1993" i="2"/>
  <c r="AA1994" i="2"/>
  <c r="AA1995" i="2"/>
  <c r="AA1996" i="2"/>
  <c r="AA1997" i="2"/>
  <c r="AA1998" i="2"/>
  <c r="AA1999" i="2"/>
  <c r="AA2000" i="2"/>
  <c r="AA2001" i="2"/>
  <c r="AA2002" i="2"/>
  <c r="AA2003" i="2"/>
  <c r="AA2004" i="2"/>
  <c r="AA2005" i="2"/>
  <c r="AA2006" i="2"/>
  <c r="AA2007" i="2"/>
  <c r="AA2008" i="2"/>
  <c r="AA2009" i="2"/>
  <c r="AA2010" i="2"/>
  <c r="AA2011" i="2"/>
  <c r="AA2012" i="2"/>
  <c r="AA2013" i="2"/>
  <c r="AA2014" i="2"/>
  <c r="AA2015" i="2"/>
  <c r="AA2016" i="2"/>
  <c r="AA2017" i="2"/>
  <c r="AA2018" i="2"/>
  <c r="AA2019" i="2"/>
  <c r="AA2020" i="2"/>
  <c r="AA2021" i="2"/>
  <c r="AA2022" i="2"/>
  <c r="AA2023" i="2"/>
  <c r="AA2024" i="2"/>
  <c r="AA2025" i="2"/>
  <c r="AA2026" i="2"/>
  <c r="AA2027" i="2"/>
  <c r="AA2028" i="2"/>
  <c r="AA2029" i="2"/>
  <c r="AA2030" i="2"/>
  <c r="AA2031" i="2"/>
  <c r="AA2032" i="2"/>
  <c r="AA2033" i="2"/>
  <c r="AA2034" i="2"/>
  <c r="AA2035" i="2"/>
  <c r="AA2036" i="2"/>
  <c r="AA2037" i="2"/>
  <c r="AA2038" i="2"/>
  <c r="AA2039" i="2"/>
  <c r="AA2040" i="2"/>
  <c r="AA2041" i="2"/>
  <c r="AA2042" i="2"/>
  <c r="AA2043" i="2"/>
  <c r="AA2044" i="2"/>
  <c r="AA2045" i="2"/>
  <c r="AA2046" i="2"/>
  <c r="AA2047" i="2"/>
  <c r="AA2048" i="2"/>
  <c r="AA2049" i="2"/>
  <c r="AA2050" i="2"/>
  <c r="AA2051" i="2"/>
  <c r="AA2052" i="2"/>
  <c r="AA2053" i="2"/>
  <c r="AA2054" i="2"/>
  <c r="AA2055" i="2"/>
  <c r="AA2056" i="2"/>
  <c r="AA2057" i="2"/>
  <c r="AA2058" i="2"/>
  <c r="AA2059" i="2"/>
  <c r="AA2060" i="2"/>
  <c r="AA2061" i="2"/>
  <c r="AA2062" i="2"/>
  <c r="AA2063" i="2"/>
  <c r="AA2064" i="2"/>
  <c r="AA2065" i="2"/>
  <c r="AA2066" i="2"/>
  <c r="AA2067" i="2"/>
  <c r="AA2068" i="2"/>
  <c r="AA2069" i="2"/>
  <c r="AA2070" i="2"/>
  <c r="AA2071" i="2"/>
  <c r="AA2072" i="2"/>
  <c r="AA2073" i="2"/>
  <c r="AA2074" i="2"/>
  <c r="AA2075" i="2"/>
  <c r="AA2076" i="2"/>
  <c r="AA2077" i="2"/>
  <c r="AA2078" i="2"/>
  <c r="AA2079" i="2"/>
  <c r="AA2080" i="2"/>
  <c r="AA2081" i="2"/>
  <c r="AA2082" i="2"/>
  <c r="AA2083" i="2"/>
  <c r="AA2084" i="2"/>
  <c r="AA2085" i="2"/>
  <c r="AA2086" i="2"/>
  <c r="AA2087" i="2"/>
  <c r="AA2088" i="2"/>
  <c r="AA2089" i="2"/>
  <c r="AA2090" i="2"/>
  <c r="AA2091" i="2"/>
  <c r="AA2092" i="2"/>
  <c r="AA2093" i="2"/>
  <c r="AA2094" i="2"/>
  <c r="AA2095" i="2"/>
  <c r="AA2096" i="2"/>
  <c r="AA2097" i="2"/>
  <c r="AA2098" i="2"/>
  <c r="AA2099" i="2"/>
  <c r="AA2100" i="2"/>
  <c r="AA2101" i="2"/>
  <c r="AA2102" i="2"/>
  <c r="AA2103" i="2"/>
  <c r="AA2104" i="2"/>
  <c r="AA2105" i="2"/>
  <c r="AA2106" i="2"/>
  <c r="AA2107" i="2"/>
  <c r="AA2108" i="2"/>
  <c r="AA2109" i="2"/>
  <c r="AA2110" i="2"/>
  <c r="AA2111" i="2"/>
  <c r="AA2112" i="2"/>
  <c r="AA2113" i="2"/>
  <c r="AA2114" i="2"/>
  <c r="AA2115" i="2"/>
  <c r="AA2116" i="2"/>
  <c r="AA2117" i="2"/>
  <c r="AA2118" i="2"/>
  <c r="AA2119" i="2"/>
  <c r="AA2120" i="2"/>
  <c r="AA2121" i="2"/>
  <c r="AA2122" i="2"/>
  <c r="AA2123" i="2"/>
  <c r="AA2124" i="2"/>
  <c r="AA2125" i="2"/>
  <c r="AA2126" i="2"/>
  <c r="AA2127" i="2"/>
  <c r="AA2128" i="2"/>
  <c r="AA2129" i="2"/>
  <c r="AA2130" i="2"/>
  <c r="AA2131" i="2"/>
  <c r="AA2132" i="2"/>
  <c r="AA2133" i="2"/>
  <c r="AA2134" i="2"/>
  <c r="AA2135" i="2"/>
  <c r="AA2136" i="2"/>
  <c r="AA2137" i="2"/>
  <c r="AA2138" i="2"/>
  <c r="AA2139" i="2"/>
  <c r="AA2140" i="2"/>
  <c r="AA2141" i="2"/>
  <c r="AA2142" i="2"/>
  <c r="AA2143" i="2"/>
  <c r="AA2144" i="2"/>
  <c r="AA2145" i="2"/>
  <c r="AA2146" i="2"/>
  <c r="AA2147" i="2"/>
  <c r="AA2148" i="2"/>
  <c r="AA2149" i="2"/>
  <c r="AA2150" i="2"/>
  <c r="AA2151" i="2"/>
  <c r="AA2152" i="2"/>
  <c r="AA2153" i="2"/>
  <c r="AA2154" i="2"/>
  <c r="AA2155" i="2"/>
  <c r="AA2156" i="2"/>
  <c r="AA2157" i="2"/>
  <c r="AA2158" i="2"/>
  <c r="AA2159" i="2"/>
  <c r="AA2160" i="2"/>
  <c r="AA2161" i="2"/>
  <c r="AA2162" i="2"/>
  <c r="AA2163" i="2"/>
  <c r="AA2164" i="2"/>
  <c r="AA2165" i="2"/>
  <c r="AA2166" i="2"/>
  <c r="AA2167" i="2"/>
  <c r="AA2168" i="2"/>
  <c r="AA2169" i="2"/>
  <c r="AA2170" i="2"/>
  <c r="AA2171" i="2"/>
  <c r="AA2172" i="2"/>
  <c r="AA2173" i="2"/>
  <c r="AA2174" i="2"/>
  <c r="AA2175" i="2"/>
  <c r="AA2176" i="2"/>
  <c r="AA2177" i="2"/>
  <c r="AA2178" i="2"/>
  <c r="AA2179" i="2"/>
  <c r="AA2180" i="2"/>
  <c r="AA2181" i="2"/>
  <c r="AA2182" i="2"/>
  <c r="AA2183" i="2"/>
  <c r="AA2184" i="2"/>
  <c r="AA2185" i="2"/>
  <c r="AA2186" i="2"/>
  <c r="AA3" i="2"/>
  <c r="AF1182" i="1" l="1"/>
  <c r="AF1170" i="1"/>
  <c r="AF1158" i="1"/>
  <c r="AM1158" i="1" s="1"/>
  <c r="AF1146" i="1"/>
  <c r="AF1134" i="1"/>
  <c r="AF1122" i="1"/>
  <c r="AM1122" i="1" s="1"/>
  <c r="AF1110" i="1"/>
  <c r="AF1098" i="1"/>
  <c r="AM1098" i="1" s="1"/>
  <c r="AF1086" i="1"/>
  <c r="AM1086" i="1" s="1"/>
  <c r="AF1074" i="1"/>
  <c r="AM1074" i="1" s="1"/>
  <c r="AF1062" i="1"/>
  <c r="AM1062" i="1" s="1"/>
  <c r="AF1050" i="1"/>
  <c r="AM1050" i="1" s="1"/>
  <c r="AF1038" i="1"/>
  <c r="AF1026" i="1"/>
  <c r="AF1014" i="1"/>
  <c r="AF1002" i="1"/>
  <c r="AF990" i="1"/>
  <c r="AF978" i="1"/>
  <c r="AF966" i="1"/>
  <c r="AF954" i="1"/>
  <c r="AM954" i="1" s="1"/>
  <c r="AF942" i="1"/>
  <c r="AM942" i="1" s="1"/>
  <c r="AF930" i="1"/>
  <c r="AM930" i="1" s="1"/>
  <c r="AF918" i="1"/>
  <c r="AM918" i="1" s="1"/>
  <c r="AF906" i="1"/>
  <c r="AM906" i="1" s="1"/>
  <c r="AF894" i="1"/>
  <c r="AF882" i="1"/>
  <c r="AF870" i="1"/>
  <c r="AM870" i="1" s="1"/>
  <c r="AF858" i="1"/>
  <c r="AF846" i="1"/>
  <c r="AF834" i="1"/>
  <c r="AM834" i="1" s="1"/>
  <c r="AF822" i="1"/>
  <c r="AF810" i="1"/>
  <c r="AM810" i="1" s="1"/>
  <c r="AM1182" i="1"/>
  <c r="AM1170" i="1"/>
  <c r="AM1146" i="1"/>
  <c r="AM1134" i="1"/>
  <c r="AM1110" i="1"/>
  <c r="AM1038" i="1"/>
  <c r="AM1026" i="1"/>
  <c r="AM1014" i="1"/>
  <c r="AM1002" i="1"/>
  <c r="AM990" i="1"/>
  <c r="AM978" i="1"/>
  <c r="AM966" i="1"/>
  <c r="AM894" i="1"/>
  <c r="AM882" i="1"/>
  <c r="AM858" i="1"/>
  <c r="AM846" i="1"/>
  <c r="AM822" i="1"/>
  <c r="AF1181" i="1"/>
  <c r="AM1181" i="1" s="1"/>
  <c r="AF1169" i="1"/>
  <c r="AM1169" i="1" s="1"/>
  <c r="AF1157" i="1"/>
  <c r="AF1145" i="1"/>
  <c r="AM1145" i="1" s="1"/>
  <c r="AF1133" i="1"/>
  <c r="AM1133" i="1" s="1"/>
  <c r="AF1121" i="1"/>
  <c r="AM1121" i="1" s="1"/>
  <c r="AF1109" i="1"/>
  <c r="AM1109" i="1" s="1"/>
  <c r="AF1097" i="1"/>
  <c r="AM1097" i="1" s="1"/>
  <c r="AF1085" i="1"/>
  <c r="AM1085" i="1" s="1"/>
  <c r="AF1073" i="1"/>
  <c r="AM1073" i="1" s="1"/>
  <c r="AF1061" i="1"/>
  <c r="AM1061" i="1" s="1"/>
  <c r="AF1049" i="1"/>
  <c r="AM1049" i="1" s="1"/>
  <c r="AF1037" i="1"/>
  <c r="AM1037" i="1" s="1"/>
  <c r="AF1025" i="1"/>
  <c r="AM1025" i="1" s="1"/>
  <c r="AF1013" i="1"/>
  <c r="AM1013" i="1" s="1"/>
  <c r="AF1001" i="1"/>
  <c r="AM1001" i="1" s="1"/>
  <c r="AF989" i="1"/>
  <c r="AM989" i="1" s="1"/>
  <c r="AF977" i="1"/>
  <c r="AF965" i="1"/>
  <c r="AM965" i="1" s="1"/>
  <c r="AF953" i="1"/>
  <c r="AF941" i="1"/>
  <c r="AM941" i="1" s="1"/>
  <c r="AF929" i="1"/>
  <c r="AM929" i="1" s="1"/>
  <c r="AF917" i="1"/>
  <c r="AM917" i="1" s="1"/>
  <c r="AF905" i="1"/>
  <c r="AM905" i="1" s="1"/>
  <c r="AF893" i="1"/>
  <c r="AM893" i="1" s="1"/>
  <c r="AF881" i="1"/>
  <c r="AM881" i="1" s="1"/>
  <c r="AM1157" i="1"/>
  <c r="AM977" i="1"/>
  <c r="AM953" i="1"/>
  <c r="AF1180" i="1"/>
  <c r="AF1168" i="1"/>
  <c r="AF1156" i="1"/>
  <c r="AF1144" i="1"/>
  <c r="AF1132" i="1"/>
  <c r="AM1132" i="1" s="1"/>
  <c r="AF1120" i="1"/>
  <c r="AM1120" i="1" s="1"/>
  <c r="AF1108" i="1"/>
  <c r="AM1108" i="1" s="1"/>
  <c r="AF1096" i="1"/>
  <c r="AM1096" i="1" s="1"/>
  <c r="AF1084" i="1"/>
  <c r="AM1084" i="1" s="1"/>
  <c r="AF1072" i="1"/>
  <c r="AM1072" i="1" s="1"/>
  <c r="AF1060" i="1"/>
  <c r="AM1060" i="1" s="1"/>
  <c r="AF1048" i="1"/>
  <c r="AM1048" i="1" s="1"/>
  <c r="AF1036" i="1"/>
  <c r="AF1024" i="1"/>
  <c r="AM1024" i="1" s="1"/>
  <c r="AF1012" i="1"/>
  <c r="AF1000" i="1"/>
  <c r="AF988" i="1"/>
  <c r="AM988" i="1" s="1"/>
  <c r="AF976" i="1"/>
  <c r="AM976" i="1" s="1"/>
  <c r="AF964" i="1"/>
  <c r="AM964" i="1" s="1"/>
  <c r="AF952" i="1"/>
  <c r="AM952" i="1" s="1"/>
  <c r="AF940" i="1"/>
  <c r="AM940" i="1" s="1"/>
  <c r="AF928" i="1"/>
  <c r="AF916" i="1"/>
  <c r="AM916" i="1" s="1"/>
  <c r="AF904" i="1"/>
  <c r="AM904" i="1" s="1"/>
  <c r="AF892" i="1"/>
  <c r="AF880" i="1"/>
  <c r="AM880" i="1" s="1"/>
  <c r="AF868" i="1"/>
  <c r="AF856" i="1"/>
  <c r="AF844" i="1"/>
  <c r="AM844" i="1" s="1"/>
  <c r="AM1180" i="1"/>
  <c r="AM1156" i="1"/>
  <c r="AM1012" i="1"/>
  <c r="AM1000" i="1"/>
  <c r="AM928" i="1"/>
  <c r="AM892" i="1"/>
  <c r="AM868" i="1"/>
  <c r="AM856" i="1"/>
  <c r="AF1179" i="1"/>
  <c r="AM1179" i="1" s="1"/>
  <c r="AF1167" i="1"/>
  <c r="AM1167" i="1" s="1"/>
  <c r="AF1155" i="1"/>
  <c r="AM1155" i="1" s="1"/>
  <c r="AF1143" i="1"/>
  <c r="AF1131" i="1"/>
  <c r="AM1131" i="1" s="1"/>
  <c r="AF1119" i="1"/>
  <c r="AM1119" i="1" s="1"/>
  <c r="AF1107" i="1"/>
  <c r="AM1107" i="1" s="1"/>
  <c r="AF1095" i="1"/>
  <c r="AM1095" i="1" s="1"/>
  <c r="AF1083" i="1"/>
  <c r="AM1083" i="1" s="1"/>
  <c r="AF1071" i="1"/>
  <c r="AM1071" i="1" s="1"/>
  <c r="AF1059" i="1"/>
  <c r="AM1059" i="1" s="1"/>
  <c r="AF1047" i="1"/>
  <c r="AM1047" i="1" s="1"/>
  <c r="AF1035" i="1"/>
  <c r="AM1035" i="1" s="1"/>
  <c r="AF1023" i="1"/>
  <c r="AM1023" i="1" s="1"/>
  <c r="AF1011" i="1"/>
  <c r="AM1011" i="1" s="1"/>
  <c r="AF999" i="1"/>
  <c r="AM999" i="1" s="1"/>
  <c r="AF987" i="1"/>
  <c r="AM987" i="1" s="1"/>
  <c r="AF975" i="1"/>
  <c r="AM975" i="1" s="1"/>
  <c r="AF963" i="1"/>
  <c r="AM963" i="1" s="1"/>
  <c r="AF951" i="1"/>
  <c r="AM951" i="1" s="1"/>
  <c r="AF939" i="1"/>
  <c r="AF927" i="1"/>
  <c r="AF915" i="1"/>
  <c r="AF903" i="1"/>
  <c r="AF891" i="1"/>
  <c r="AM891" i="1" s="1"/>
  <c r="AF879" i="1"/>
  <c r="AM879" i="1" s="1"/>
  <c r="AF867" i="1"/>
  <c r="AM867" i="1" s="1"/>
  <c r="AF855" i="1"/>
  <c r="AM855" i="1" s="1"/>
  <c r="AF843" i="1"/>
  <c r="AM843" i="1" s="1"/>
  <c r="AF831" i="1"/>
  <c r="AM831" i="1" s="1"/>
  <c r="AF819" i="1"/>
  <c r="AM819" i="1" s="1"/>
  <c r="AF807" i="1"/>
  <c r="AM807" i="1" s="1"/>
  <c r="AM1168" i="1"/>
  <c r="AM1144" i="1"/>
  <c r="AM1036" i="1"/>
  <c r="AM1143" i="1"/>
  <c r="AM939" i="1"/>
  <c r="AM927" i="1"/>
  <c r="AM915" i="1"/>
  <c r="AM903" i="1"/>
  <c r="AF1190" i="1"/>
  <c r="AF1178" i="1"/>
  <c r="AM1178" i="1" s="1"/>
  <c r="AF1166" i="1"/>
  <c r="AF1154" i="1"/>
  <c r="AF1142" i="1"/>
  <c r="AF1130" i="1"/>
  <c r="AM1130" i="1" s="1"/>
  <c r="AF1118" i="1"/>
  <c r="AM1118" i="1" s="1"/>
  <c r="AF1106" i="1"/>
  <c r="AM1106" i="1" s="1"/>
  <c r="AF1094" i="1"/>
  <c r="AM1094" i="1" s="1"/>
  <c r="AF1082" i="1"/>
  <c r="AM1082" i="1" s="1"/>
  <c r="AF1070" i="1"/>
  <c r="AF1058" i="1"/>
  <c r="AF1046" i="1"/>
  <c r="AF1034" i="1"/>
  <c r="AM1034" i="1" s="1"/>
  <c r="AF1022" i="1"/>
  <c r="AF1010" i="1"/>
  <c r="AF998" i="1"/>
  <c r="AF986" i="1"/>
  <c r="AM986" i="1" s="1"/>
  <c r="AF974" i="1"/>
  <c r="AM974" i="1" s="1"/>
  <c r="AF962" i="1"/>
  <c r="AM962" i="1" s="1"/>
  <c r="AF950" i="1"/>
  <c r="AM950" i="1" s="1"/>
  <c r="AF938" i="1"/>
  <c r="AM938" i="1" s="1"/>
  <c r="AF926" i="1"/>
  <c r="AF914" i="1"/>
  <c r="AM914" i="1" s="1"/>
  <c r="AF902" i="1"/>
  <c r="AF890" i="1"/>
  <c r="AF878" i="1"/>
  <c r="AF866" i="1"/>
  <c r="AF854" i="1"/>
  <c r="AF842" i="1"/>
  <c r="AM842" i="1" s="1"/>
  <c r="AF830" i="1"/>
  <c r="AM830" i="1" s="1"/>
  <c r="AF818" i="1"/>
  <c r="AM818" i="1" s="1"/>
  <c r="AF1189" i="1"/>
  <c r="AM1189" i="1" s="1"/>
  <c r="AF1177" i="1"/>
  <c r="AF1165" i="1"/>
  <c r="AF1153" i="1"/>
  <c r="AF1141" i="1"/>
  <c r="AF1129" i="1"/>
  <c r="AF1117" i="1"/>
  <c r="AM1117" i="1" s="1"/>
  <c r="AF1105" i="1"/>
  <c r="AM1105" i="1" s="1"/>
  <c r="AF1093" i="1"/>
  <c r="AM1093" i="1" s="1"/>
  <c r="AF1081" i="1"/>
  <c r="AM1081" i="1" s="1"/>
  <c r="AF1069" i="1"/>
  <c r="AM1069" i="1" s="1"/>
  <c r="AF1057" i="1"/>
  <c r="AF1045" i="1"/>
  <c r="AF1033" i="1"/>
  <c r="AF1021" i="1"/>
  <c r="AF1009" i="1"/>
  <c r="AM1009" i="1" s="1"/>
  <c r="AF997" i="1"/>
  <c r="AF985" i="1"/>
  <c r="AF973" i="1"/>
  <c r="AM973" i="1" s="1"/>
  <c r="AF961" i="1"/>
  <c r="AM961" i="1" s="1"/>
  <c r="AF949" i="1"/>
  <c r="AM949" i="1" s="1"/>
  <c r="AF937" i="1"/>
  <c r="AM937" i="1" s="1"/>
  <c r="AF925" i="1"/>
  <c r="AM925" i="1" s="1"/>
  <c r="AF913" i="1"/>
  <c r="AF901" i="1"/>
  <c r="AM901" i="1" s="1"/>
  <c r="AF889" i="1"/>
  <c r="AF877" i="1"/>
  <c r="AF865" i="1"/>
  <c r="AF853" i="1"/>
  <c r="AF841" i="1"/>
  <c r="AF829" i="1"/>
  <c r="AM829" i="1" s="1"/>
  <c r="AF817" i="1"/>
  <c r="AF805" i="1"/>
  <c r="AM805" i="1" s="1"/>
  <c r="AF793" i="1"/>
  <c r="AM793" i="1" s="1"/>
  <c r="AF781" i="1"/>
  <c r="AM781" i="1" s="1"/>
  <c r="AF769" i="1"/>
  <c r="AM769" i="1" s="1"/>
  <c r="AF757" i="1"/>
  <c r="AM757" i="1" s="1"/>
  <c r="AF745" i="1"/>
  <c r="AF733" i="1"/>
  <c r="AF721" i="1"/>
  <c r="AM721" i="1" s="1"/>
  <c r="AF709" i="1"/>
  <c r="AF697" i="1"/>
  <c r="AF685" i="1"/>
  <c r="AM1166" i="1"/>
  <c r="AM1022" i="1"/>
  <c r="AM878" i="1"/>
  <c r="AM1129" i="1"/>
  <c r="AM889" i="1"/>
  <c r="AM709" i="1"/>
  <c r="AF1188" i="1"/>
  <c r="AF1176" i="1"/>
  <c r="AM1176" i="1" s="1"/>
  <c r="AF1164" i="1"/>
  <c r="AF1152" i="1"/>
  <c r="AF1140" i="1"/>
  <c r="AF1128" i="1"/>
  <c r="AM1128" i="1" s="1"/>
  <c r="AF1116" i="1"/>
  <c r="AM1116" i="1" s="1"/>
  <c r="AF1104" i="1"/>
  <c r="AM1104" i="1" s="1"/>
  <c r="AF1092" i="1"/>
  <c r="AM1092" i="1" s="1"/>
  <c r="AF1080" i="1"/>
  <c r="AF1068" i="1"/>
  <c r="AM1068" i="1" s="1"/>
  <c r="AF1056" i="1"/>
  <c r="AM1056" i="1" s="1"/>
  <c r="AF1044" i="1"/>
  <c r="AF1032" i="1"/>
  <c r="AM1032" i="1" s="1"/>
  <c r="AF1020" i="1"/>
  <c r="AF1008" i="1"/>
  <c r="AF996" i="1"/>
  <c r="AM996" i="1" s="1"/>
  <c r="AF984" i="1"/>
  <c r="AM984" i="1" s="1"/>
  <c r="AF972" i="1"/>
  <c r="AM972" i="1" s="1"/>
  <c r="AF960" i="1"/>
  <c r="AM960" i="1" s="1"/>
  <c r="AF948" i="1"/>
  <c r="AM948" i="1" s="1"/>
  <c r="AF936" i="1"/>
  <c r="AF924" i="1"/>
  <c r="AM924" i="1" s="1"/>
  <c r="AF912" i="1"/>
  <c r="AM912" i="1" s="1"/>
  <c r="AF900" i="1"/>
  <c r="AF888" i="1"/>
  <c r="AM888" i="1" s="1"/>
  <c r="AF876" i="1"/>
  <c r="AF864" i="1"/>
  <c r="AF852" i="1"/>
  <c r="AM852" i="1" s="1"/>
  <c r="AF840" i="1"/>
  <c r="AM840" i="1" s="1"/>
  <c r="AF828" i="1"/>
  <c r="AM828" i="1" s="1"/>
  <c r="AF816" i="1"/>
  <c r="AM816" i="1" s="1"/>
  <c r="AF804" i="1"/>
  <c r="AF792" i="1"/>
  <c r="AF780" i="1"/>
  <c r="AM780" i="1" s="1"/>
  <c r="AF768" i="1"/>
  <c r="AM768" i="1" s="1"/>
  <c r="AF756" i="1"/>
  <c r="AF744" i="1"/>
  <c r="AM744" i="1" s="1"/>
  <c r="AF732" i="1"/>
  <c r="AF720" i="1"/>
  <c r="AF708" i="1"/>
  <c r="AM708" i="1" s="1"/>
  <c r="AF696" i="1"/>
  <c r="AM696" i="1" s="1"/>
  <c r="AF684" i="1"/>
  <c r="AM684" i="1" s="1"/>
  <c r="AF672" i="1"/>
  <c r="AM672" i="1" s="1"/>
  <c r="AF660" i="1"/>
  <c r="AM660" i="1" s="1"/>
  <c r="AF648" i="1"/>
  <c r="AF636" i="1"/>
  <c r="AM636" i="1" s="1"/>
  <c r="AM1190" i="1"/>
  <c r="AM1046" i="1"/>
  <c r="AM890" i="1"/>
  <c r="AM1141" i="1"/>
  <c r="AM1021" i="1"/>
  <c r="AM841" i="1"/>
  <c r="AM1164" i="1"/>
  <c r="AM1080" i="1"/>
  <c r="AM1044" i="1"/>
  <c r="AM1020" i="1"/>
  <c r="AM1008" i="1"/>
  <c r="AM936" i="1"/>
  <c r="AM900" i="1"/>
  <c r="AM876" i="1"/>
  <c r="AM864" i="1"/>
  <c r="AM804" i="1"/>
  <c r="AM792" i="1"/>
  <c r="AM756" i="1"/>
  <c r="AM732" i="1"/>
  <c r="AM720" i="1"/>
  <c r="AM648" i="1"/>
  <c r="AF1187" i="1"/>
  <c r="AM1187" i="1" s="1"/>
  <c r="AF1175" i="1"/>
  <c r="AM1175" i="1" s="1"/>
  <c r="AF1163" i="1"/>
  <c r="AM1163" i="1" s="1"/>
  <c r="AF1151" i="1"/>
  <c r="AF1139" i="1"/>
  <c r="AM1139" i="1" s="1"/>
  <c r="AF1127" i="1"/>
  <c r="AM1127" i="1" s="1"/>
  <c r="AF1115" i="1"/>
  <c r="AM1115" i="1" s="1"/>
  <c r="AF1103" i="1"/>
  <c r="AF1091" i="1"/>
  <c r="AF1079" i="1"/>
  <c r="AF1067" i="1"/>
  <c r="AM1067" i="1" s="1"/>
  <c r="AF1055" i="1"/>
  <c r="AM1055" i="1" s="1"/>
  <c r="AF1043" i="1"/>
  <c r="AM1043" i="1" s="1"/>
  <c r="AF1031" i="1"/>
  <c r="AM1031" i="1" s="1"/>
  <c r="AF1019" i="1"/>
  <c r="AM1019" i="1" s="1"/>
  <c r="AF1007" i="1"/>
  <c r="AF995" i="1"/>
  <c r="AM995" i="1" s="1"/>
  <c r="AF983" i="1"/>
  <c r="AM983" i="1" s="1"/>
  <c r="AF971" i="1"/>
  <c r="AM971" i="1" s="1"/>
  <c r="AF959" i="1"/>
  <c r="AF947" i="1"/>
  <c r="AF935" i="1"/>
  <c r="AF923" i="1"/>
  <c r="AM923" i="1" s="1"/>
  <c r="AF911" i="1"/>
  <c r="AF899" i="1"/>
  <c r="AM899" i="1" s="1"/>
  <c r="AF887" i="1"/>
  <c r="AM887" i="1" s="1"/>
  <c r="AF875" i="1"/>
  <c r="AM875" i="1" s="1"/>
  <c r="AF863" i="1"/>
  <c r="AF851" i="1"/>
  <c r="AM851" i="1" s="1"/>
  <c r="AF839" i="1"/>
  <c r="AM839" i="1" s="1"/>
  <c r="AF827" i="1"/>
  <c r="AM827" i="1" s="1"/>
  <c r="AF815" i="1"/>
  <c r="AF803" i="1"/>
  <c r="AF791" i="1"/>
  <c r="AF779" i="1"/>
  <c r="AM779" i="1" s="1"/>
  <c r="AF767" i="1"/>
  <c r="AM767" i="1" s="1"/>
  <c r="AF755" i="1"/>
  <c r="AM755" i="1" s="1"/>
  <c r="AF743" i="1"/>
  <c r="AM743" i="1" s="1"/>
  <c r="AF731" i="1"/>
  <c r="AM731" i="1" s="1"/>
  <c r="AF719" i="1"/>
  <c r="AF707" i="1"/>
  <c r="AM707" i="1" s="1"/>
  <c r="AF695" i="1"/>
  <c r="AM695" i="1" s="1"/>
  <c r="AF683" i="1"/>
  <c r="AM683" i="1" s="1"/>
  <c r="AF671" i="1"/>
  <c r="AF659" i="1"/>
  <c r="AF647" i="1"/>
  <c r="AF635" i="1"/>
  <c r="AM635" i="1" s="1"/>
  <c r="AF623" i="1"/>
  <c r="AF611" i="1"/>
  <c r="AF599" i="1"/>
  <c r="AM599" i="1" s="1"/>
  <c r="AF587" i="1"/>
  <c r="AM587" i="1" s="1"/>
  <c r="AF575" i="1"/>
  <c r="AM575" i="1" s="1"/>
  <c r="AF563" i="1"/>
  <c r="AM563" i="1" s="1"/>
  <c r="AF551" i="1"/>
  <c r="AM551" i="1" s="1"/>
  <c r="AF539" i="1"/>
  <c r="AM539" i="1" s="1"/>
  <c r="AF527" i="1"/>
  <c r="AF515" i="1"/>
  <c r="AF503" i="1"/>
  <c r="AF491" i="1"/>
  <c r="AM491" i="1" s="1"/>
  <c r="AF479" i="1"/>
  <c r="AM479" i="1" s="1"/>
  <c r="AF467" i="1"/>
  <c r="AM467" i="1" s="1"/>
  <c r="AF455" i="1"/>
  <c r="AM455" i="1" s="1"/>
  <c r="AF443" i="1"/>
  <c r="AM443" i="1" s="1"/>
  <c r="AF431" i="1"/>
  <c r="AM431" i="1" s="1"/>
  <c r="AF419" i="1"/>
  <c r="AM419" i="1" s="1"/>
  <c r="AF407" i="1"/>
  <c r="AM407" i="1" s="1"/>
  <c r="AF395" i="1"/>
  <c r="AM395" i="1" s="1"/>
  <c r="AF383" i="1"/>
  <c r="AF371" i="1"/>
  <c r="AF359" i="1"/>
  <c r="AF347" i="1"/>
  <c r="AM347" i="1" s="1"/>
  <c r="AF335" i="1"/>
  <c r="AF323" i="1"/>
  <c r="AM323" i="1" s="1"/>
  <c r="AF311" i="1"/>
  <c r="AM311" i="1" s="1"/>
  <c r="AF299" i="1"/>
  <c r="AM299" i="1" s="1"/>
  <c r="AF287" i="1"/>
  <c r="AF275" i="1"/>
  <c r="AM275" i="1" s="1"/>
  <c r="AF263" i="1"/>
  <c r="AM263" i="1" s="1"/>
  <c r="AF251" i="1"/>
  <c r="AM251" i="1" s="1"/>
  <c r="AF239" i="1"/>
  <c r="AF227" i="1"/>
  <c r="AF215" i="1"/>
  <c r="AF203" i="1"/>
  <c r="AM203" i="1" s="1"/>
  <c r="AF191" i="1"/>
  <c r="AM191" i="1" s="1"/>
  <c r="AF179" i="1"/>
  <c r="AM179" i="1" s="1"/>
  <c r="AF167" i="1"/>
  <c r="AM167" i="1" s="1"/>
  <c r="AF155" i="1"/>
  <c r="AM155" i="1" s="1"/>
  <c r="AF143" i="1"/>
  <c r="AM143" i="1" s="1"/>
  <c r="AF131" i="1"/>
  <c r="AM131" i="1" s="1"/>
  <c r="AF119" i="1"/>
  <c r="AM119" i="1" s="1"/>
  <c r="AF107" i="1"/>
  <c r="AM107" i="1" s="1"/>
  <c r="AF95" i="1"/>
  <c r="AF83" i="1"/>
  <c r="AF71" i="1"/>
  <c r="AF59" i="1"/>
  <c r="AM59" i="1" s="1"/>
  <c r="AF47" i="1"/>
  <c r="AF35" i="1"/>
  <c r="AM35" i="1" s="1"/>
  <c r="AF23" i="1"/>
  <c r="AM23" i="1" s="1"/>
  <c r="AF11" i="1"/>
  <c r="AM11" i="1" s="1"/>
  <c r="AM1058" i="1"/>
  <c r="AM902" i="1"/>
  <c r="AM1153" i="1"/>
  <c r="AM1033" i="1"/>
  <c r="AM913" i="1"/>
  <c r="AM853" i="1"/>
  <c r="AM733" i="1"/>
  <c r="AM1151" i="1"/>
  <c r="AM1103" i="1"/>
  <c r="AM1091" i="1"/>
  <c r="AM1079" i="1"/>
  <c r="AM1007" i="1"/>
  <c r="AM959" i="1"/>
  <c r="AM947" i="1"/>
  <c r="AM935" i="1"/>
  <c r="AM911" i="1"/>
  <c r="AM863" i="1"/>
  <c r="AM815" i="1"/>
  <c r="AM803" i="1"/>
  <c r="AM791" i="1"/>
  <c r="AM719" i="1"/>
  <c r="AM671" i="1"/>
  <c r="AM659" i="1"/>
  <c r="AM647" i="1"/>
  <c r="AM623" i="1"/>
  <c r="AM611" i="1"/>
  <c r="AM527" i="1"/>
  <c r="AM515" i="1"/>
  <c r="AM503" i="1"/>
  <c r="AM383" i="1"/>
  <c r="AM371" i="1"/>
  <c r="AM359" i="1"/>
  <c r="AM335" i="1"/>
  <c r="AM287" i="1"/>
  <c r="AM239" i="1"/>
  <c r="AM227" i="1"/>
  <c r="AM215" i="1"/>
  <c r="AM95" i="1"/>
  <c r="AM83" i="1"/>
  <c r="AM71" i="1"/>
  <c r="AM47" i="1"/>
  <c r="AF1186" i="1"/>
  <c r="AM1186" i="1" s="1"/>
  <c r="AF1174" i="1"/>
  <c r="AM1174" i="1" s="1"/>
  <c r="AF1162" i="1"/>
  <c r="AF1150" i="1"/>
  <c r="AF1138" i="1"/>
  <c r="AF1126" i="1"/>
  <c r="AM1126" i="1" s="1"/>
  <c r="AF1114" i="1"/>
  <c r="AF1102" i="1"/>
  <c r="AM1102" i="1" s="1"/>
  <c r="AF1090" i="1"/>
  <c r="AF1078" i="1"/>
  <c r="AM1078" i="1" s="1"/>
  <c r="AF1066" i="1"/>
  <c r="AM1066" i="1" s="1"/>
  <c r="AF1054" i="1"/>
  <c r="AM1054" i="1" s="1"/>
  <c r="AF1042" i="1"/>
  <c r="AM1042" i="1" s="1"/>
  <c r="AF1030" i="1"/>
  <c r="AM1030" i="1" s="1"/>
  <c r="AF1018" i="1"/>
  <c r="AM1018" i="1" s="1"/>
  <c r="AF1006" i="1"/>
  <c r="AM1006" i="1" s="1"/>
  <c r="AF994" i="1"/>
  <c r="AF982" i="1"/>
  <c r="AM982" i="1" s="1"/>
  <c r="AF970" i="1"/>
  <c r="AF958" i="1"/>
  <c r="AM958" i="1" s="1"/>
  <c r="AF946" i="1"/>
  <c r="AF934" i="1"/>
  <c r="AM934" i="1" s="1"/>
  <c r="AF922" i="1"/>
  <c r="AM922" i="1" s="1"/>
  <c r="AF910" i="1"/>
  <c r="AM910" i="1" s="1"/>
  <c r="AF898" i="1"/>
  <c r="AM898" i="1" s="1"/>
  <c r="AF886" i="1"/>
  <c r="AM886" i="1" s="1"/>
  <c r="AF874" i="1"/>
  <c r="AM874" i="1" s="1"/>
  <c r="AF862" i="1"/>
  <c r="AM862" i="1" s="1"/>
  <c r="AF850" i="1"/>
  <c r="AF838" i="1"/>
  <c r="AM838" i="1" s="1"/>
  <c r="AF826" i="1"/>
  <c r="AF814" i="1"/>
  <c r="AM814" i="1" s="1"/>
  <c r="AF802" i="1"/>
  <c r="AF790" i="1"/>
  <c r="AM790" i="1" s="1"/>
  <c r="AF778" i="1"/>
  <c r="AM778" i="1" s="1"/>
  <c r="AF766" i="1"/>
  <c r="AM766" i="1" s="1"/>
  <c r="AF754" i="1"/>
  <c r="AM754" i="1" s="1"/>
  <c r="AF742" i="1"/>
  <c r="AM742" i="1" s="1"/>
  <c r="AF730" i="1"/>
  <c r="AM730" i="1" s="1"/>
  <c r="AF718" i="1"/>
  <c r="AM718" i="1" s="1"/>
  <c r="AF706" i="1"/>
  <c r="AF694" i="1"/>
  <c r="AM694" i="1" s="1"/>
  <c r="AF682" i="1"/>
  <c r="AF670" i="1"/>
  <c r="AM670" i="1" s="1"/>
  <c r="AF658" i="1"/>
  <c r="AF646" i="1"/>
  <c r="AM646" i="1" s="1"/>
  <c r="AF634" i="1"/>
  <c r="AM634" i="1" s="1"/>
  <c r="AF622" i="1"/>
  <c r="AM622" i="1" s="1"/>
  <c r="AF610" i="1"/>
  <c r="AM610" i="1" s="1"/>
  <c r="AF598" i="1"/>
  <c r="AM598" i="1" s="1"/>
  <c r="AF586" i="1"/>
  <c r="AM586" i="1" s="1"/>
  <c r="AF574" i="1"/>
  <c r="AM574" i="1" s="1"/>
  <c r="AF562" i="1"/>
  <c r="AF550" i="1"/>
  <c r="AM550" i="1" s="1"/>
  <c r="AF538" i="1"/>
  <c r="AF526" i="1"/>
  <c r="AM526" i="1" s="1"/>
  <c r="AF514" i="1"/>
  <c r="AF502" i="1"/>
  <c r="AM502" i="1" s="1"/>
  <c r="AF490" i="1"/>
  <c r="AM490" i="1" s="1"/>
  <c r="AF478" i="1"/>
  <c r="AM478" i="1" s="1"/>
  <c r="AF466" i="1"/>
  <c r="AM466" i="1" s="1"/>
  <c r="AF454" i="1"/>
  <c r="AM454" i="1" s="1"/>
  <c r="AF442" i="1"/>
  <c r="AF430" i="1"/>
  <c r="AM430" i="1" s="1"/>
  <c r="AF418" i="1"/>
  <c r="AF406" i="1"/>
  <c r="AM406" i="1" s="1"/>
  <c r="AF394" i="1"/>
  <c r="AF382" i="1"/>
  <c r="AM382" i="1" s="1"/>
  <c r="AF370" i="1"/>
  <c r="AF358" i="1"/>
  <c r="AM358" i="1" s="1"/>
  <c r="AF346" i="1"/>
  <c r="AM346" i="1" s="1"/>
  <c r="AF334" i="1"/>
  <c r="AM334" i="1" s="1"/>
  <c r="AF322" i="1"/>
  <c r="AM322" i="1" s="1"/>
  <c r="AF310" i="1"/>
  <c r="AM310" i="1" s="1"/>
  <c r="AF298" i="1"/>
  <c r="AM298" i="1" s="1"/>
  <c r="AF286" i="1"/>
  <c r="AM286" i="1" s="1"/>
  <c r="AF274" i="1"/>
  <c r="AF262" i="1"/>
  <c r="AM262" i="1" s="1"/>
  <c r="AF250" i="1"/>
  <c r="AF238" i="1"/>
  <c r="AM238" i="1" s="1"/>
  <c r="AF226" i="1"/>
  <c r="AF214" i="1"/>
  <c r="AM214" i="1" s="1"/>
  <c r="AF202" i="1"/>
  <c r="AM202" i="1" s="1"/>
  <c r="AF190" i="1"/>
  <c r="AM190" i="1" s="1"/>
  <c r="AF178" i="1"/>
  <c r="AM178" i="1" s="1"/>
  <c r="AF166" i="1"/>
  <c r="AM166" i="1" s="1"/>
  <c r="AF154" i="1"/>
  <c r="AM154" i="1" s="1"/>
  <c r="AF142" i="1"/>
  <c r="AM142" i="1" s="1"/>
  <c r="AF130" i="1"/>
  <c r="AF118" i="1"/>
  <c r="AM118" i="1" s="1"/>
  <c r="AF106" i="1"/>
  <c r="AF94" i="1"/>
  <c r="AM94" i="1" s="1"/>
  <c r="AF82" i="1"/>
  <c r="AF70" i="1"/>
  <c r="AM70" i="1" s="1"/>
  <c r="AF58" i="1"/>
  <c r="AM58" i="1" s="1"/>
  <c r="AF46" i="1"/>
  <c r="AM46" i="1" s="1"/>
  <c r="AF34" i="1"/>
  <c r="AM34" i="1" s="1"/>
  <c r="AF22" i="1"/>
  <c r="AM22" i="1" s="1"/>
  <c r="AF10" i="1"/>
  <c r="AM10" i="1" s="1"/>
  <c r="AM1154" i="1"/>
  <c r="AM1010" i="1"/>
  <c r="AM854" i="1"/>
  <c r="AM1177" i="1"/>
  <c r="AM1045" i="1"/>
  <c r="AM997" i="1"/>
  <c r="AM877" i="1"/>
  <c r="AM685" i="1"/>
  <c r="AM1188" i="1"/>
  <c r="AM1140" i="1"/>
  <c r="AM1162" i="1"/>
  <c r="AM1150" i="1"/>
  <c r="AM1138" i="1"/>
  <c r="AM1114" i="1"/>
  <c r="AM1090" i="1"/>
  <c r="AM994" i="1"/>
  <c r="AM970" i="1"/>
  <c r="AM946" i="1"/>
  <c r="AM850" i="1"/>
  <c r="AM826" i="1"/>
  <c r="AM802" i="1"/>
  <c r="AM706" i="1"/>
  <c r="AM682" i="1"/>
  <c r="AM658" i="1"/>
  <c r="AM562" i="1"/>
  <c r="AM538" i="1"/>
  <c r="AM514" i="1"/>
  <c r="AM442" i="1"/>
  <c r="AM418" i="1"/>
  <c r="AM394" i="1"/>
  <c r="AM370" i="1"/>
  <c r="AM274" i="1"/>
  <c r="AM250" i="1"/>
  <c r="AM226" i="1"/>
  <c r="AM130" i="1"/>
  <c r="AM106" i="1"/>
  <c r="AM82" i="1"/>
  <c r="AF1185" i="1"/>
  <c r="AF1173" i="1"/>
  <c r="AF1161" i="1"/>
  <c r="AF1149" i="1"/>
  <c r="AF1137" i="1"/>
  <c r="AF1125" i="1"/>
  <c r="AF1113" i="1"/>
  <c r="AF1101" i="1"/>
  <c r="AF1089" i="1"/>
  <c r="AF1077" i="1"/>
  <c r="AF1065" i="1"/>
  <c r="AF1053" i="1"/>
  <c r="AF1041" i="1"/>
  <c r="AF1029" i="1"/>
  <c r="AF1017" i="1"/>
  <c r="AF1005" i="1"/>
  <c r="AF993" i="1"/>
  <c r="AF981" i="1"/>
  <c r="AF969" i="1"/>
  <c r="AF957" i="1"/>
  <c r="AF945" i="1"/>
  <c r="AF933" i="1"/>
  <c r="AF921" i="1"/>
  <c r="AF909" i="1"/>
  <c r="AF897" i="1"/>
  <c r="AF885" i="1"/>
  <c r="AF873" i="1"/>
  <c r="AF861" i="1"/>
  <c r="AF849" i="1"/>
  <c r="AF837" i="1"/>
  <c r="AF825" i="1"/>
  <c r="AF813" i="1"/>
  <c r="AM1142" i="1"/>
  <c r="AM1070" i="1"/>
  <c r="AM998" i="1"/>
  <c r="AM926" i="1"/>
  <c r="AM866" i="1"/>
  <c r="AM1165" i="1"/>
  <c r="AM1057" i="1"/>
  <c r="AM985" i="1"/>
  <c r="AM865" i="1"/>
  <c r="AM817" i="1"/>
  <c r="AM745" i="1"/>
  <c r="AM697" i="1"/>
  <c r="AM1152" i="1"/>
  <c r="AE1185" i="1"/>
  <c r="AE1173" i="1"/>
  <c r="AE1161" i="1"/>
  <c r="AE1149" i="1"/>
  <c r="AE1137" i="1"/>
  <c r="AE1125" i="1"/>
  <c r="AE1113" i="1"/>
  <c r="AE1101" i="1"/>
  <c r="AE1089" i="1"/>
  <c r="AE1077" i="1"/>
  <c r="AM1077" i="1" s="1"/>
  <c r="AE1065" i="1"/>
  <c r="AM1065" i="1" s="1"/>
  <c r="AE1053" i="1"/>
  <c r="AE1041" i="1"/>
  <c r="AE1029" i="1"/>
  <c r="AE1017" i="1"/>
  <c r="AE1005" i="1"/>
  <c r="AE993" i="1"/>
  <c r="AE981" i="1"/>
  <c r="AE969" i="1"/>
  <c r="AE957" i="1"/>
  <c r="AE945" i="1"/>
  <c r="AE933" i="1"/>
  <c r="AM933" i="1" s="1"/>
  <c r="AE921" i="1"/>
  <c r="AM921" i="1" s="1"/>
  <c r="AE909" i="1"/>
  <c r="AE897" i="1"/>
  <c r="AE885" i="1"/>
  <c r="AE873" i="1"/>
  <c r="AE861" i="1"/>
  <c r="AE849" i="1"/>
  <c r="AE837" i="1"/>
  <c r="AE825" i="1"/>
  <c r="AE813" i="1"/>
  <c r="AE801" i="1"/>
  <c r="AE789" i="1"/>
  <c r="AE777" i="1"/>
  <c r="AE765" i="1"/>
  <c r="AE753" i="1"/>
  <c r="AE741" i="1"/>
  <c r="AE729" i="1"/>
  <c r="AE717" i="1"/>
  <c r="AE705" i="1"/>
  <c r="AE693" i="1"/>
  <c r="AE681" i="1"/>
  <c r="AE669" i="1"/>
  <c r="AE657" i="1"/>
  <c r="AE645" i="1"/>
  <c r="AE633" i="1"/>
  <c r="AE621" i="1"/>
  <c r="AE609" i="1"/>
  <c r="AE597" i="1"/>
  <c r="AE585" i="1"/>
  <c r="AE573" i="1"/>
  <c r="AE561" i="1"/>
  <c r="AE549" i="1"/>
  <c r="AE537" i="1"/>
  <c r="AE525" i="1"/>
  <c r="AE513" i="1"/>
  <c r="AE501" i="1"/>
  <c r="AE489" i="1"/>
  <c r="AE477" i="1"/>
  <c r="AE465" i="1"/>
  <c r="AE453" i="1"/>
  <c r="AE441" i="1"/>
  <c r="AE429" i="1"/>
  <c r="AE417" i="1"/>
  <c r="AE405" i="1"/>
  <c r="AE393" i="1"/>
  <c r="AE381" i="1"/>
  <c r="AE369" i="1"/>
  <c r="AE357" i="1"/>
  <c r="AE345" i="1"/>
  <c r="AE333" i="1"/>
  <c r="AE321" i="1"/>
  <c r="AE309" i="1"/>
  <c r="AE297" i="1"/>
  <c r="AE285" i="1"/>
  <c r="AE273" i="1"/>
  <c r="AE261" i="1"/>
  <c r="AE249" i="1"/>
  <c r="AE237" i="1"/>
  <c r="AE225" i="1"/>
  <c r="AE213" i="1"/>
  <c r="AE201" i="1"/>
  <c r="AE189" i="1"/>
  <c r="AE177" i="1"/>
  <c r="AE165" i="1"/>
  <c r="AE153" i="1"/>
  <c r="AE141" i="1"/>
  <c r="AE129" i="1"/>
  <c r="AE117" i="1"/>
  <c r="AE105" i="1"/>
  <c r="AE93" i="1"/>
  <c r="AE81" i="1"/>
  <c r="AE69" i="1"/>
  <c r="AE57" i="1"/>
  <c r="AE45" i="1"/>
  <c r="AE33" i="1"/>
  <c r="AE21" i="1"/>
  <c r="AE9" i="1"/>
  <c r="AF1184" i="1"/>
  <c r="AM1184" i="1" s="1"/>
  <c r="AF1172" i="1"/>
  <c r="AM1172" i="1" s="1"/>
  <c r="AF1160" i="1"/>
  <c r="AM1160" i="1" s="1"/>
  <c r="AF1148" i="1"/>
  <c r="AM1148" i="1" s="1"/>
  <c r="AF1136" i="1"/>
  <c r="AM1136" i="1" s="1"/>
  <c r="AF1124" i="1"/>
  <c r="AM1124" i="1" s="1"/>
  <c r="AF1112" i="1"/>
  <c r="AM1112" i="1" s="1"/>
  <c r="AF1100" i="1"/>
  <c r="AM1100" i="1" s="1"/>
  <c r="AF1088" i="1"/>
  <c r="AM1088" i="1" s="1"/>
  <c r="AF1076" i="1"/>
  <c r="AM1076" i="1" s="1"/>
  <c r="AF1064" i="1"/>
  <c r="AM1064" i="1" s="1"/>
  <c r="AF1052" i="1"/>
  <c r="AM1052" i="1" s="1"/>
  <c r="AF1040" i="1"/>
  <c r="AM1040" i="1" s="1"/>
  <c r="AF1028" i="1"/>
  <c r="AM1028" i="1" s="1"/>
  <c r="AF1016" i="1"/>
  <c r="AM1016" i="1" s="1"/>
  <c r="AF1004" i="1"/>
  <c r="AM1004" i="1" s="1"/>
  <c r="AF992" i="1"/>
  <c r="AM992" i="1" s="1"/>
  <c r="AF980" i="1"/>
  <c r="AM980" i="1" s="1"/>
  <c r="AF968" i="1"/>
  <c r="AM968" i="1" s="1"/>
  <c r="AF956" i="1"/>
  <c r="AM956" i="1" s="1"/>
  <c r="AF944" i="1"/>
  <c r="AM944" i="1" s="1"/>
  <c r="AF932" i="1"/>
  <c r="AM932" i="1" s="1"/>
  <c r="AF920" i="1"/>
  <c r="AM920" i="1" s="1"/>
  <c r="AF908" i="1"/>
  <c r="AM908" i="1" s="1"/>
  <c r="AF896" i="1"/>
  <c r="AM896" i="1" s="1"/>
  <c r="AF884" i="1"/>
  <c r="AM884" i="1" s="1"/>
  <c r="AF872" i="1"/>
  <c r="AM872" i="1" s="1"/>
  <c r="AF1183" i="1"/>
  <c r="AM1183" i="1" s="1"/>
  <c r="AF1171" i="1"/>
  <c r="AM1171" i="1" s="1"/>
  <c r="AF1159" i="1"/>
  <c r="AM1159" i="1" s="1"/>
  <c r="AF1147" i="1"/>
  <c r="AM1147" i="1" s="1"/>
  <c r="AF1135" i="1"/>
  <c r="AM1135" i="1" s="1"/>
  <c r="AF1123" i="1"/>
  <c r="AM1123" i="1" s="1"/>
  <c r="AF1111" i="1"/>
  <c r="AM1111" i="1" s="1"/>
  <c r="AF1099" i="1"/>
  <c r="AM1099" i="1" s="1"/>
  <c r="AF1087" i="1"/>
  <c r="AM1087" i="1" s="1"/>
  <c r="AF1075" i="1"/>
  <c r="AM1075" i="1" s="1"/>
  <c r="AF1063" i="1"/>
  <c r="AM1063" i="1" s="1"/>
  <c r="AF1051" i="1"/>
  <c r="AM1051" i="1" s="1"/>
  <c r="AF1039" i="1"/>
  <c r="AM1039" i="1" s="1"/>
  <c r="AF1027" i="1"/>
  <c r="AM1027" i="1" s="1"/>
  <c r="AF1015" i="1"/>
  <c r="AM1015" i="1" s="1"/>
  <c r="AF1003" i="1"/>
  <c r="AM1003" i="1" s="1"/>
  <c r="AF991" i="1"/>
  <c r="AM991" i="1" s="1"/>
  <c r="AF979" i="1"/>
  <c r="AM979" i="1" s="1"/>
  <c r="AF967" i="1"/>
  <c r="AM967" i="1" s="1"/>
  <c r="AF955" i="1"/>
  <c r="AM955" i="1" s="1"/>
  <c r="AF943" i="1"/>
  <c r="AM943" i="1" s="1"/>
  <c r="AF931" i="1"/>
  <c r="AM931" i="1" s="1"/>
  <c r="AF919" i="1"/>
  <c r="AM919" i="1" s="1"/>
  <c r="AF907" i="1"/>
  <c r="AM907" i="1" s="1"/>
  <c r="AF895" i="1"/>
  <c r="AM895" i="1" s="1"/>
  <c r="AF883" i="1"/>
  <c r="AM883" i="1" s="1"/>
  <c r="AF871" i="1"/>
  <c r="AM871" i="1" s="1"/>
  <c r="AF859" i="1"/>
  <c r="AM859" i="1" s="1"/>
  <c r="AF847" i="1"/>
  <c r="AM847" i="1" s="1"/>
  <c r="AF835" i="1"/>
  <c r="AM835" i="1" s="1"/>
  <c r="AF823" i="1"/>
  <c r="AM823" i="1" s="1"/>
  <c r="AF811" i="1"/>
  <c r="AM811" i="1" s="1"/>
  <c r="AF799" i="1"/>
  <c r="AM799" i="1" s="1"/>
  <c r="AF787" i="1"/>
  <c r="AM787" i="1" s="1"/>
  <c r="AF775" i="1"/>
  <c r="AM775" i="1" s="1"/>
  <c r="AF763" i="1"/>
  <c r="AM763" i="1" s="1"/>
  <c r="AF751" i="1"/>
  <c r="AM751" i="1" s="1"/>
  <c r="AF739" i="1"/>
  <c r="AM739" i="1" s="1"/>
  <c r="AF727" i="1"/>
  <c r="AM727" i="1" s="1"/>
  <c r="AF715" i="1"/>
  <c r="AM715" i="1" s="1"/>
  <c r="AF703" i="1"/>
  <c r="AM703" i="1" s="1"/>
  <c r="AF691" i="1"/>
  <c r="AM691" i="1" s="1"/>
  <c r="AF679" i="1"/>
  <c r="AM679" i="1" s="1"/>
  <c r="AF667" i="1"/>
  <c r="AM667" i="1" s="1"/>
  <c r="AF655" i="1"/>
  <c r="AM655" i="1" s="1"/>
  <c r="AF643" i="1"/>
  <c r="AM643" i="1" s="1"/>
  <c r="AF631" i="1"/>
  <c r="AM631" i="1" s="1"/>
  <c r="AF619" i="1"/>
  <c r="AM619" i="1" s="1"/>
  <c r="AF607" i="1"/>
  <c r="AM607" i="1" s="1"/>
  <c r="AF595" i="1"/>
  <c r="AM595" i="1" s="1"/>
  <c r="AF583" i="1"/>
  <c r="AM583" i="1" s="1"/>
  <c r="AF571" i="1"/>
  <c r="AM571" i="1" s="1"/>
  <c r="AF559" i="1"/>
  <c r="AM559" i="1" s="1"/>
  <c r="AF547" i="1"/>
  <c r="AM547" i="1" s="1"/>
  <c r="AF535" i="1"/>
  <c r="AM535" i="1" s="1"/>
  <c r="AF523" i="1"/>
  <c r="AM523" i="1" s="1"/>
  <c r="AF511" i="1"/>
  <c r="AM511" i="1" s="1"/>
  <c r="AF499" i="1"/>
  <c r="AM499" i="1" s="1"/>
  <c r="AF487" i="1"/>
  <c r="AM487" i="1" s="1"/>
  <c r="AF475" i="1"/>
  <c r="AM475" i="1" s="1"/>
  <c r="AF463" i="1"/>
  <c r="AM463" i="1" s="1"/>
  <c r="AF451" i="1"/>
  <c r="AM451" i="1" s="1"/>
  <c r="AF439" i="1"/>
  <c r="AM439" i="1" s="1"/>
  <c r="AF427" i="1"/>
  <c r="AM427" i="1" s="1"/>
  <c r="AF415" i="1"/>
  <c r="AM415" i="1" s="1"/>
  <c r="AF403" i="1"/>
  <c r="AM403" i="1" s="1"/>
  <c r="AF391" i="1"/>
  <c r="AM391" i="1" s="1"/>
  <c r="AF379" i="1"/>
  <c r="AM379" i="1" s="1"/>
  <c r="AF367" i="1"/>
  <c r="AM367" i="1" s="1"/>
  <c r="AF355" i="1"/>
  <c r="AM355" i="1" s="1"/>
  <c r="AF343" i="1"/>
  <c r="AM343" i="1" s="1"/>
  <c r="AF331" i="1"/>
  <c r="AM331" i="1" s="1"/>
  <c r="AF319" i="1"/>
  <c r="AM319" i="1" s="1"/>
  <c r="AF307" i="1"/>
  <c r="AM307" i="1" s="1"/>
  <c r="AF295" i="1"/>
  <c r="AM295" i="1" s="1"/>
  <c r="AF283" i="1"/>
  <c r="AM283" i="1" s="1"/>
  <c r="AF271" i="1"/>
  <c r="AM271" i="1" s="1"/>
  <c r="AF259" i="1"/>
  <c r="AM259" i="1" s="1"/>
  <c r="AF247" i="1"/>
  <c r="AM247" i="1" s="1"/>
  <c r="AF235" i="1"/>
  <c r="AM235" i="1" s="1"/>
  <c r="AF223" i="1"/>
  <c r="AM223" i="1" s="1"/>
  <c r="AF211" i="1"/>
  <c r="AM211" i="1" s="1"/>
  <c r="AF199" i="1"/>
  <c r="AM199" i="1" s="1"/>
  <c r="AF187" i="1"/>
  <c r="AM187" i="1" s="1"/>
  <c r="AF175" i="1"/>
  <c r="AM175" i="1" s="1"/>
  <c r="AF163" i="1"/>
  <c r="AM163" i="1" s="1"/>
  <c r="AF151" i="1"/>
  <c r="AM151" i="1" s="1"/>
  <c r="AF139" i="1"/>
  <c r="AM139" i="1" s="1"/>
  <c r="AF127" i="1"/>
  <c r="AM127" i="1" s="1"/>
  <c r="AF115" i="1"/>
  <c r="AM115" i="1" s="1"/>
  <c r="AF103" i="1"/>
  <c r="AM103" i="1" s="1"/>
  <c r="AF91" i="1"/>
  <c r="AM91" i="1" s="1"/>
  <c r="AF79" i="1"/>
  <c r="AM79" i="1" s="1"/>
  <c r="AF67" i="1"/>
  <c r="AM67" i="1" s="1"/>
  <c r="AF55" i="1"/>
  <c r="AM55" i="1" s="1"/>
  <c r="AF43" i="1"/>
  <c r="AM43" i="1" s="1"/>
  <c r="AF31" i="1"/>
  <c r="AM31" i="1" s="1"/>
  <c r="AF798" i="1"/>
  <c r="AM798" i="1" s="1"/>
  <c r="AF786" i="1"/>
  <c r="AM786" i="1" s="1"/>
  <c r="AF774" i="1"/>
  <c r="AM774" i="1" s="1"/>
  <c r="AF762" i="1"/>
  <c r="AM762" i="1" s="1"/>
  <c r="AF750" i="1"/>
  <c r="AM750" i="1" s="1"/>
  <c r="AF738" i="1"/>
  <c r="AM738" i="1" s="1"/>
  <c r="AF726" i="1"/>
  <c r="AM726" i="1" s="1"/>
  <c r="AF714" i="1"/>
  <c r="AM714" i="1" s="1"/>
  <c r="AF702" i="1"/>
  <c r="AM702" i="1" s="1"/>
  <c r="AF690" i="1"/>
  <c r="AM690" i="1" s="1"/>
  <c r="AF678" i="1"/>
  <c r="AM678" i="1" s="1"/>
  <c r="AF666" i="1"/>
  <c r="AM666" i="1" s="1"/>
  <c r="AF654" i="1"/>
  <c r="AM654" i="1" s="1"/>
  <c r="AF642" i="1"/>
  <c r="AM642" i="1" s="1"/>
  <c r="AF630" i="1"/>
  <c r="AM630" i="1" s="1"/>
  <c r="AF618" i="1"/>
  <c r="AM618" i="1" s="1"/>
  <c r="AF606" i="1"/>
  <c r="AM606" i="1" s="1"/>
  <c r="AF594" i="1"/>
  <c r="AM594" i="1" s="1"/>
  <c r="AF582" i="1"/>
  <c r="AM582" i="1" s="1"/>
  <c r="AF570" i="1"/>
  <c r="AM570" i="1" s="1"/>
  <c r="AF558" i="1"/>
  <c r="AM558" i="1" s="1"/>
  <c r="AF546" i="1"/>
  <c r="AM546" i="1" s="1"/>
  <c r="AF534" i="1"/>
  <c r="AM534" i="1" s="1"/>
  <c r="AF522" i="1"/>
  <c r="AM522" i="1" s="1"/>
  <c r="AF510" i="1"/>
  <c r="AM510" i="1" s="1"/>
  <c r="AF498" i="1"/>
  <c r="AM498" i="1" s="1"/>
  <c r="AF486" i="1"/>
  <c r="AM486" i="1" s="1"/>
  <c r="AF474" i="1"/>
  <c r="AM474" i="1" s="1"/>
  <c r="AF462" i="1"/>
  <c r="AM462" i="1" s="1"/>
  <c r="AF450" i="1"/>
  <c r="AM450" i="1" s="1"/>
  <c r="AF438" i="1"/>
  <c r="AM438" i="1" s="1"/>
  <c r="AF426" i="1"/>
  <c r="AM426" i="1" s="1"/>
  <c r="AF414" i="1"/>
  <c r="AM414" i="1" s="1"/>
  <c r="AF402" i="1"/>
  <c r="AM402" i="1" s="1"/>
  <c r="AF390" i="1"/>
  <c r="AM390" i="1" s="1"/>
  <c r="AF378" i="1"/>
  <c r="AM378" i="1" s="1"/>
  <c r="AF366" i="1"/>
  <c r="AM366" i="1" s="1"/>
  <c r="AF354" i="1"/>
  <c r="AM354" i="1" s="1"/>
  <c r="AF342" i="1"/>
  <c r="AM342" i="1" s="1"/>
  <c r="AF330" i="1"/>
  <c r="AM330" i="1" s="1"/>
  <c r="AF318" i="1"/>
  <c r="AM318" i="1" s="1"/>
  <c r="AF306" i="1"/>
  <c r="AM306" i="1" s="1"/>
  <c r="AF294" i="1"/>
  <c r="AM294" i="1" s="1"/>
  <c r="AF282" i="1"/>
  <c r="AM282" i="1" s="1"/>
  <c r="AF270" i="1"/>
  <c r="AM270" i="1" s="1"/>
  <c r="AF258" i="1"/>
  <c r="AM258" i="1" s="1"/>
  <c r="AF246" i="1"/>
  <c r="AM246" i="1" s="1"/>
  <c r="AF234" i="1"/>
  <c r="AM234" i="1" s="1"/>
  <c r="AF222" i="1"/>
  <c r="AM222" i="1" s="1"/>
  <c r="AF210" i="1"/>
  <c r="AM210" i="1" s="1"/>
  <c r="AF198" i="1"/>
  <c r="AM198" i="1" s="1"/>
  <c r="AF186" i="1"/>
  <c r="AM186" i="1" s="1"/>
  <c r="AF174" i="1"/>
  <c r="AM174" i="1" s="1"/>
  <c r="AF162" i="1"/>
  <c r="AM162" i="1" s="1"/>
  <c r="AF150" i="1"/>
  <c r="AM150" i="1" s="1"/>
  <c r="AF138" i="1"/>
  <c r="AM138" i="1" s="1"/>
  <c r="AF126" i="1"/>
  <c r="AM126" i="1" s="1"/>
  <c r="AF114" i="1"/>
  <c r="AM114" i="1" s="1"/>
  <c r="AF102" i="1"/>
  <c r="AM102" i="1" s="1"/>
  <c r="AF90" i="1"/>
  <c r="AM90" i="1" s="1"/>
  <c r="AF78" i="1"/>
  <c r="AM78" i="1" s="1"/>
  <c r="AF66" i="1"/>
  <c r="AM66" i="1" s="1"/>
  <c r="AF54" i="1"/>
  <c r="AM54" i="1" s="1"/>
  <c r="AF42" i="1"/>
  <c r="AM42" i="1" s="1"/>
  <c r="AF30" i="1"/>
  <c r="AM30" i="1" s="1"/>
  <c r="AF18" i="1"/>
  <c r="AM18" i="1" s="1"/>
  <c r="AF6" i="1"/>
  <c r="AM6" i="1" s="1"/>
  <c r="AF869" i="1"/>
  <c r="AM869" i="1" s="1"/>
  <c r="AF857" i="1"/>
  <c r="AM857" i="1" s="1"/>
  <c r="AF845" i="1"/>
  <c r="AM845" i="1" s="1"/>
  <c r="AF833" i="1"/>
  <c r="AM833" i="1" s="1"/>
  <c r="AF821" i="1"/>
  <c r="AM821" i="1" s="1"/>
  <c r="AF809" i="1"/>
  <c r="AM809" i="1" s="1"/>
  <c r="AF797" i="1"/>
  <c r="AM797" i="1" s="1"/>
  <c r="AF785" i="1"/>
  <c r="AM785" i="1" s="1"/>
  <c r="AF773" i="1"/>
  <c r="AM773" i="1" s="1"/>
  <c r="AF761" i="1"/>
  <c r="AM761" i="1" s="1"/>
  <c r="AF749" i="1"/>
  <c r="AM749" i="1" s="1"/>
  <c r="AF737" i="1"/>
  <c r="AM737" i="1" s="1"/>
  <c r="AF725" i="1"/>
  <c r="AM725" i="1" s="1"/>
  <c r="AF713" i="1"/>
  <c r="AM713" i="1" s="1"/>
  <c r="AF701" i="1"/>
  <c r="AM701" i="1" s="1"/>
  <c r="AF689" i="1"/>
  <c r="AM689" i="1" s="1"/>
  <c r="AF677" i="1"/>
  <c r="AM677" i="1" s="1"/>
  <c r="AF665" i="1"/>
  <c r="AM665" i="1" s="1"/>
  <c r="AF653" i="1"/>
  <c r="AM653" i="1" s="1"/>
  <c r="AF641" i="1"/>
  <c r="AM641" i="1" s="1"/>
  <c r="AF629" i="1"/>
  <c r="AM629" i="1" s="1"/>
  <c r="AF617" i="1"/>
  <c r="AM617" i="1" s="1"/>
  <c r="AF605" i="1"/>
  <c r="AM605" i="1" s="1"/>
  <c r="AF593" i="1"/>
  <c r="AM593" i="1" s="1"/>
  <c r="AF581" i="1"/>
  <c r="AM581" i="1" s="1"/>
  <c r="AF569" i="1"/>
  <c r="AM569" i="1" s="1"/>
  <c r="AF557" i="1"/>
  <c r="AM557" i="1" s="1"/>
  <c r="AF545" i="1"/>
  <c r="AM545" i="1" s="1"/>
  <c r="AF533" i="1"/>
  <c r="AM533" i="1" s="1"/>
  <c r="AF521" i="1"/>
  <c r="AM521" i="1" s="1"/>
  <c r="AF509" i="1"/>
  <c r="AM509" i="1" s="1"/>
  <c r="AF497" i="1"/>
  <c r="AM497" i="1" s="1"/>
  <c r="AF485" i="1"/>
  <c r="AM485" i="1" s="1"/>
  <c r="AF473" i="1"/>
  <c r="AM473" i="1" s="1"/>
  <c r="AF461" i="1"/>
  <c r="AM461" i="1" s="1"/>
  <c r="AF449" i="1"/>
  <c r="AM449" i="1" s="1"/>
  <c r="AF437" i="1"/>
  <c r="AM437" i="1" s="1"/>
  <c r="AF425" i="1"/>
  <c r="AM425" i="1" s="1"/>
  <c r="AF413" i="1"/>
  <c r="AM413" i="1" s="1"/>
  <c r="AF401" i="1"/>
  <c r="AM401" i="1" s="1"/>
  <c r="AF389" i="1"/>
  <c r="AM389" i="1" s="1"/>
  <c r="AF377" i="1"/>
  <c r="AM377" i="1" s="1"/>
  <c r="AF365" i="1"/>
  <c r="AM365" i="1" s="1"/>
  <c r="AF353" i="1"/>
  <c r="AM353" i="1" s="1"/>
  <c r="AF341" i="1"/>
  <c r="AM341" i="1" s="1"/>
  <c r="AF329" i="1"/>
  <c r="AM329" i="1" s="1"/>
  <c r="AF317" i="1"/>
  <c r="AM317" i="1" s="1"/>
  <c r="AF305" i="1"/>
  <c r="AM305" i="1" s="1"/>
  <c r="AF293" i="1"/>
  <c r="AM293" i="1" s="1"/>
  <c r="AF281" i="1"/>
  <c r="AM281" i="1" s="1"/>
  <c r="AF269" i="1"/>
  <c r="AM269" i="1" s="1"/>
  <c r="AF257" i="1"/>
  <c r="AM257" i="1" s="1"/>
  <c r="AF245" i="1"/>
  <c r="AM245" i="1" s="1"/>
  <c r="AF233" i="1"/>
  <c r="AM233" i="1" s="1"/>
  <c r="AF221" i="1"/>
  <c r="AM221" i="1" s="1"/>
  <c r="AF209" i="1"/>
  <c r="AM209" i="1" s="1"/>
  <c r="AF197" i="1"/>
  <c r="AM197" i="1" s="1"/>
  <c r="AF185" i="1"/>
  <c r="AM185" i="1" s="1"/>
  <c r="AF173" i="1"/>
  <c r="AM173" i="1" s="1"/>
  <c r="AF161" i="1"/>
  <c r="AM161" i="1" s="1"/>
  <c r="AF149" i="1"/>
  <c r="AM149" i="1" s="1"/>
  <c r="AF137" i="1"/>
  <c r="AM137" i="1" s="1"/>
  <c r="AF125" i="1"/>
  <c r="AM125" i="1" s="1"/>
  <c r="AF113" i="1"/>
  <c r="AM113" i="1" s="1"/>
  <c r="AF101" i="1"/>
  <c r="AM101" i="1" s="1"/>
  <c r="AF89" i="1"/>
  <c r="AM89" i="1" s="1"/>
  <c r="AF77" i="1"/>
  <c r="AM77" i="1" s="1"/>
  <c r="AF65" i="1"/>
  <c r="AM65" i="1" s="1"/>
  <c r="AF53" i="1"/>
  <c r="AM53" i="1" s="1"/>
  <c r="AF41" i="1"/>
  <c r="AM41" i="1" s="1"/>
  <c r="AF29" i="1"/>
  <c r="AM29" i="1" s="1"/>
  <c r="AF17" i="1"/>
  <c r="AM17" i="1" s="1"/>
  <c r="AF5" i="1"/>
  <c r="AM5" i="1" s="1"/>
  <c r="AF832" i="1"/>
  <c r="AM832" i="1" s="1"/>
  <c r="AF820" i="1"/>
  <c r="AM820" i="1" s="1"/>
  <c r="AF808" i="1"/>
  <c r="AM808" i="1" s="1"/>
  <c r="AF796" i="1"/>
  <c r="AM796" i="1" s="1"/>
  <c r="AF784" i="1"/>
  <c r="AM784" i="1" s="1"/>
  <c r="AF772" i="1"/>
  <c r="AM772" i="1" s="1"/>
  <c r="AF760" i="1"/>
  <c r="AM760" i="1" s="1"/>
  <c r="AF748" i="1"/>
  <c r="AM748" i="1" s="1"/>
  <c r="AF736" i="1"/>
  <c r="AM736" i="1" s="1"/>
  <c r="AF724" i="1"/>
  <c r="AM724" i="1" s="1"/>
  <c r="AF712" i="1"/>
  <c r="AM712" i="1" s="1"/>
  <c r="AF700" i="1"/>
  <c r="AM700" i="1" s="1"/>
  <c r="AF688" i="1"/>
  <c r="AM688" i="1" s="1"/>
  <c r="AF676" i="1"/>
  <c r="AM676" i="1" s="1"/>
  <c r="AF664" i="1"/>
  <c r="AM664" i="1" s="1"/>
  <c r="AF652" i="1"/>
  <c r="AM652" i="1" s="1"/>
  <c r="AF640" i="1"/>
  <c r="AM640" i="1" s="1"/>
  <c r="AF628" i="1"/>
  <c r="AM628" i="1" s="1"/>
  <c r="AF616" i="1"/>
  <c r="AM616" i="1" s="1"/>
  <c r="AF604" i="1"/>
  <c r="AM604" i="1" s="1"/>
  <c r="AF592" i="1"/>
  <c r="AM592" i="1" s="1"/>
  <c r="AF580" i="1"/>
  <c r="AM580" i="1" s="1"/>
  <c r="AF568" i="1"/>
  <c r="AM568" i="1" s="1"/>
  <c r="AF556" i="1"/>
  <c r="AM556" i="1" s="1"/>
  <c r="AF544" i="1"/>
  <c r="AM544" i="1" s="1"/>
  <c r="AF532" i="1"/>
  <c r="AM532" i="1" s="1"/>
  <c r="AF520" i="1"/>
  <c r="AM520" i="1" s="1"/>
  <c r="AF508" i="1"/>
  <c r="AM508" i="1" s="1"/>
  <c r="AF496" i="1"/>
  <c r="AM496" i="1" s="1"/>
  <c r="AF484" i="1"/>
  <c r="AM484" i="1" s="1"/>
  <c r="AF472" i="1"/>
  <c r="AM472" i="1" s="1"/>
  <c r="AF460" i="1"/>
  <c r="AM460" i="1" s="1"/>
  <c r="AF448" i="1"/>
  <c r="AM448" i="1" s="1"/>
  <c r="AF436" i="1"/>
  <c r="AM436" i="1" s="1"/>
  <c r="AF424" i="1"/>
  <c r="AM424" i="1" s="1"/>
  <c r="AF412" i="1"/>
  <c r="AM412" i="1" s="1"/>
  <c r="AF400" i="1"/>
  <c r="AM400" i="1" s="1"/>
  <c r="AF388" i="1"/>
  <c r="AM388" i="1" s="1"/>
  <c r="AF376" i="1"/>
  <c r="AM376" i="1" s="1"/>
  <c r="AF364" i="1"/>
  <c r="AM364" i="1" s="1"/>
  <c r="AF352" i="1"/>
  <c r="AM352" i="1" s="1"/>
  <c r="AF340" i="1"/>
  <c r="AM340" i="1" s="1"/>
  <c r="AF328" i="1"/>
  <c r="AM328" i="1" s="1"/>
  <c r="AF316" i="1"/>
  <c r="AM316" i="1" s="1"/>
  <c r="AF304" i="1"/>
  <c r="AM304" i="1" s="1"/>
  <c r="AF292" i="1"/>
  <c r="AM292" i="1" s="1"/>
  <c r="AF280" i="1"/>
  <c r="AM280" i="1" s="1"/>
  <c r="AF268" i="1"/>
  <c r="AM268" i="1" s="1"/>
  <c r="AF256" i="1"/>
  <c r="AM256" i="1" s="1"/>
  <c r="AF244" i="1"/>
  <c r="AM244" i="1" s="1"/>
  <c r="AF232" i="1"/>
  <c r="AM232" i="1" s="1"/>
  <c r="AF220" i="1"/>
  <c r="AM220" i="1" s="1"/>
  <c r="AF208" i="1"/>
  <c r="AM208" i="1" s="1"/>
  <c r="AF196" i="1"/>
  <c r="AM196" i="1" s="1"/>
  <c r="AF184" i="1"/>
  <c r="AM184" i="1" s="1"/>
  <c r="AF172" i="1"/>
  <c r="AM172" i="1" s="1"/>
  <c r="AF160" i="1"/>
  <c r="AM160" i="1" s="1"/>
  <c r="AF148" i="1"/>
  <c r="AM148" i="1" s="1"/>
  <c r="AF136" i="1"/>
  <c r="AM136" i="1" s="1"/>
  <c r="AF124" i="1"/>
  <c r="AM124" i="1" s="1"/>
  <c r="AF112" i="1"/>
  <c r="AM112" i="1" s="1"/>
  <c r="AF100" i="1"/>
  <c r="AM100" i="1" s="1"/>
  <c r="AF88" i="1"/>
  <c r="AM88" i="1" s="1"/>
  <c r="AF76" i="1"/>
  <c r="AM76" i="1" s="1"/>
  <c r="AF64" i="1"/>
  <c r="AM64" i="1" s="1"/>
  <c r="AF52" i="1"/>
  <c r="AM52" i="1" s="1"/>
  <c r="AF40" i="1"/>
  <c r="AM40" i="1" s="1"/>
  <c r="AF28" i="1"/>
  <c r="AM28" i="1" s="1"/>
  <c r="AF16" i="1"/>
  <c r="AM16" i="1" s="1"/>
  <c r="AF4" i="1"/>
  <c r="AM4" i="1" s="1"/>
  <c r="AF795" i="1"/>
  <c r="AM795" i="1" s="1"/>
  <c r="AF783" i="1"/>
  <c r="AM783" i="1" s="1"/>
  <c r="AF771" i="1"/>
  <c r="AM771" i="1" s="1"/>
  <c r="AF759" i="1"/>
  <c r="AM759" i="1" s="1"/>
  <c r="AF747" i="1"/>
  <c r="AM747" i="1" s="1"/>
  <c r="AF735" i="1"/>
  <c r="AM735" i="1" s="1"/>
  <c r="AF723" i="1"/>
  <c r="AM723" i="1" s="1"/>
  <c r="AF711" i="1"/>
  <c r="AM711" i="1" s="1"/>
  <c r="AF699" i="1"/>
  <c r="AM699" i="1" s="1"/>
  <c r="AF687" i="1"/>
  <c r="AM687" i="1" s="1"/>
  <c r="AF675" i="1"/>
  <c r="AM675" i="1" s="1"/>
  <c r="AF663" i="1"/>
  <c r="AM663" i="1" s="1"/>
  <c r="AF651" i="1"/>
  <c r="AM651" i="1" s="1"/>
  <c r="AF639" i="1"/>
  <c r="AM639" i="1" s="1"/>
  <c r="AF627" i="1"/>
  <c r="AM627" i="1" s="1"/>
  <c r="AF615" i="1"/>
  <c r="AM615" i="1" s="1"/>
  <c r="AF603" i="1"/>
  <c r="AM603" i="1" s="1"/>
  <c r="AF591" i="1"/>
  <c r="AM591" i="1" s="1"/>
  <c r="AF579" i="1"/>
  <c r="AM579" i="1" s="1"/>
  <c r="AF567" i="1"/>
  <c r="AM567" i="1" s="1"/>
  <c r="AF555" i="1"/>
  <c r="AM555" i="1" s="1"/>
  <c r="AF543" i="1"/>
  <c r="AM543" i="1" s="1"/>
  <c r="AF531" i="1"/>
  <c r="AM531" i="1" s="1"/>
  <c r="AF519" i="1"/>
  <c r="AM519" i="1" s="1"/>
  <c r="AF507" i="1"/>
  <c r="AM507" i="1" s="1"/>
  <c r="AF495" i="1"/>
  <c r="AM495" i="1" s="1"/>
  <c r="AF483" i="1"/>
  <c r="AM483" i="1" s="1"/>
  <c r="AF471" i="1"/>
  <c r="AM471" i="1" s="1"/>
  <c r="AF459" i="1"/>
  <c r="AM459" i="1" s="1"/>
  <c r="AF447" i="1"/>
  <c r="AM447" i="1" s="1"/>
  <c r="AF435" i="1"/>
  <c r="AM435" i="1" s="1"/>
  <c r="AF423" i="1"/>
  <c r="AM423" i="1" s="1"/>
  <c r="AF411" i="1"/>
  <c r="AM411" i="1" s="1"/>
  <c r="AF399" i="1"/>
  <c r="AM399" i="1" s="1"/>
  <c r="AF387" i="1"/>
  <c r="AM387" i="1" s="1"/>
  <c r="AF375" i="1"/>
  <c r="AM375" i="1" s="1"/>
  <c r="AF363" i="1"/>
  <c r="AM363" i="1" s="1"/>
  <c r="AF351" i="1"/>
  <c r="AM351" i="1" s="1"/>
  <c r="AF339" i="1"/>
  <c r="AM339" i="1" s="1"/>
  <c r="AF327" i="1"/>
  <c r="AM327" i="1" s="1"/>
  <c r="AF315" i="1"/>
  <c r="AM315" i="1" s="1"/>
  <c r="AF303" i="1"/>
  <c r="AM303" i="1" s="1"/>
  <c r="AF291" i="1"/>
  <c r="AM291" i="1" s="1"/>
  <c r="AF279" i="1"/>
  <c r="AM279" i="1" s="1"/>
  <c r="AF267" i="1"/>
  <c r="AM267" i="1" s="1"/>
  <c r="AF255" i="1"/>
  <c r="AM255" i="1" s="1"/>
  <c r="AF243" i="1"/>
  <c r="AM243" i="1" s="1"/>
  <c r="AF231" i="1"/>
  <c r="AM231" i="1" s="1"/>
  <c r="AF219" i="1"/>
  <c r="AM219" i="1" s="1"/>
  <c r="AF207" i="1"/>
  <c r="AM207" i="1" s="1"/>
  <c r="AF195" i="1"/>
  <c r="AM195" i="1" s="1"/>
  <c r="AF183" i="1"/>
  <c r="AM183" i="1" s="1"/>
  <c r="AF171" i="1"/>
  <c r="AM171" i="1" s="1"/>
  <c r="AF159" i="1"/>
  <c r="AM159" i="1" s="1"/>
  <c r="AF147" i="1"/>
  <c r="AM147" i="1" s="1"/>
  <c r="AF135" i="1"/>
  <c r="AM135" i="1" s="1"/>
  <c r="AF123" i="1"/>
  <c r="AM123" i="1" s="1"/>
  <c r="AF111" i="1"/>
  <c r="AM111" i="1" s="1"/>
  <c r="AF99" i="1"/>
  <c r="AM99" i="1" s="1"/>
  <c r="AF87" i="1"/>
  <c r="AM87" i="1" s="1"/>
  <c r="AF75" i="1"/>
  <c r="AM75" i="1" s="1"/>
  <c r="AF63" i="1"/>
  <c r="AM63" i="1" s="1"/>
  <c r="AF51" i="1"/>
  <c r="AM51" i="1" s="1"/>
  <c r="AF39" i="1"/>
  <c r="AM39" i="1" s="1"/>
  <c r="AF27" i="1"/>
  <c r="AM27" i="1" s="1"/>
  <c r="AF15" i="1"/>
  <c r="AM15" i="1" s="1"/>
  <c r="AF3" i="1"/>
  <c r="AM3" i="1" s="1"/>
  <c r="AF806" i="1"/>
  <c r="AM806" i="1" s="1"/>
  <c r="AF794" i="1"/>
  <c r="AM794" i="1" s="1"/>
  <c r="AF782" i="1"/>
  <c r="AM782" i="1" s="1"/>
  <c r="AF770" i="1"/>
  <c r="AM770" i="1" s="1"/>
  <c r="AF758" i="1"/>
  <c r="AM758" i="1" s="1"/>
  <c r="AF746" i="1"/>
  <c r="AM746" i="1" s="1"/>
  <c r="AF734" i="1"/>
  <c r="AM734" i="1" s="1"/>
  <c r="AF722" i="1"/>
  <c r="AM722" i="1" s="1"/>
  <c r="AF710" i="1"/>
  <c r="AM710" i="1" s="1"/>
  <c r="AF698" i="1"/>
  <c r="AM698" i="1" s="1"/>
  <c r="AF686" i="1"/>
  <c r="AM686" i="1" s="1"/>
  <c r="AF674" i="1"/>
  <c r="AM674" i="1" s="1"/>
  <c r="AF662" i="1"/>
  <c r="AM662" i="1" s="1"/>
  <c r="AF650" i="1"/>
  <c r="AM650" i="1" s="1"/>
  <c r="AF638" i="1"/>
  <c r="AM638" i="1" s="1"/>
  <c r="AF626" i="1"/>
  <c r="AM626" i="1" s="1"/>
  <c r="AF614" i="1"/>
  <c r="AM614" i="1" s="1"/>
  <c r="AF602" i="1"/>
  <c r="AM602" i="1" s="1"/>
  <c r="AF590" i="1"/>
  <c r="AM590" i="1" s="1"/>
  <c r="AF578" i="1"/>
  <c r="AM578" i="1" s="1"/>
  <c r="AF566" i="1"/>
  <c r="AM566" i="1" s="1"/>
  <c r="AF554" i="1"/>
  <c r="AM554" i="1" s="1"/>
  <c r="AF542" i="1"/>
  <c r="AM542" i="1" s="1"/>
  <c r="AF530" i="1"/>
  <c r="AM530" i="1" s="1"/>
  <c r="AF518" i="1"/>
  <c r="AM518" i="1" s="1"/>
  <c r="AF506" i="1"/>
  <c r="AM506" i="1" s="1"/>
  <c r="AF494" i="1"/>
  <c r="AM494" i="1" s="1"/>
  <c r="AF482" i="1"/>
  <c r="AM482" i="1" s="1"/>
  <c r="AF470" i="1"/>
  <c r="AM470" i="1" s="1"/>
  <c r="AF458" i="1"/>
  <c r="AM458" i="1" s="1"/>
  <c r="AF446" i="1"/>
  <c r="AM446" i="1" s="1"/>
  <c r="AF434" i="1"/>
  <c r="AM434" i="1" s="1"/>
  <c r="AF422" i="1"/>
  <c r="AM422" i="1" s="1"/>
  <c r="AF410" i="1"/>
  <c r="AM410" i="1" s="1"/>
  <c r="AF398" i="1"/>
  <c r="AM398" i="1" s="1"/>
  <c r="AF386" i="1"/>
  <c r="AM386" i="1" s="1"/>
  <c r="AF374" i="1"/>
  <c r="AM374" i="1" s="1"/>
  <c r="AF362" i="1"/>
  <c r="AM362" i="1" s="1"/>
  <c r="AF350" i="1"/>
  <c r="AM350" i="1" s="1"/>
  <c r="AF338" i="1"/>
  <c r="AM338" i="1" s="1"/>
  <c r="AF326" i="1"/>
  <c r="AM326" i="1" s="1"/>
  <c r="AF314" i="1"/>
  <c r="AM314" i="1" s="1"/>
  <c r="AF302" i="1"/>
  <c r="AM302" i="1" s="1"/>
  <c r="AF290" i="1"/>
  <c r="AM290" i="1" s="1"/>
  <c r="AF278" i="1"/>
  <c r="AM278" i="1" s="1"/>
  <c r="AF266" i="1"/>
  <c r="AM266" i="1" s="1"/>
  <c r="AF254" i="1"/>
  <c r="AM254" i="1" s="1"/>
  <c r="AF242" i="1"/>
  <c r="AM242" i="1" s="1"/>
  <c r="AF230" i="1"/>
  <c r="AM230" i="1" s="1"/>
  <c r="AF218" i="1"/>
  <c r="AM218" i="1" s="1"/>
  <c r="AF206" i="1"/>
  <c r="AM206" i="1" s="1"/>
  <c r="AF194" i="1"/>
  <c r="AM194" i="1" s="1"/>
  <c r="AF182" i="1"/>
  <c r="AM182" i="1" s="1"/>
  <c r="AF170" i="1"/>
  <c r="AM170" i="1" s="1"/>
  <c r="AF158" i="1"/>
  <c r="AM158" i="1" s="1"/>
  <c r="AF146" i="1"/>
  <c r="AM146" i="1" s="1"/>
  <c r="AF134" i="1"/>
  <c r="AM134" i="1" s="1"/>
  <c r="AF122" i="1"/>
  <c r="AM122" i="1" s="1"/>
  <c r="AF110" i="1"/>
  <c r="AM110" i="1" s="1"/>
  <c r="AF98" i="1"/>
  <c r="AM98" i="1" s="1"/>
  <c r="AF86" i="1"/>
  <c r="AM86" i="1" s="1"/>
  <c r="AF74" i="1"/>
  <c r="AM74" i="1" s="1"/>
  <c r="AF62" i="1"/>
  <c r="AM62" i="1" s="1"/>
  <c r="AF50" i="1"/>
  <c r="AM50" i="1" s="1"/>
  <c r="AF38" i="1"/>
  <c r="AM38" i="1" s="1"/>
  <c r="AF26" i="1"/>
  <c r="AM26" i="1" s="1"/>
  <c r="AF14" i="1"/>
  <c r="AM14" i="1" s="1"/>
  <c r="AF2" i="1"/>
  <c r="AM2" i="1" s="1"/>
  <c r="AF673" i="1"/>
  <c r="AM673" i="1" s="1"/>
  <c r="AF661" i="1"/>
  <c r="AM661" i="1" s="1"/>
  <c r="AF649" i="1"/>
  <c r="AM649" i="1" s="1"/>
  <c r="AF637" i="1"/>
  <c r="AM637" i="1" s="1"/>
  <c r="AF625" i="1"/>
  <c r="AM625" i="1" s="1"/>
  <c r="AF613" i="1"/>
  <c r="AM613" i="1" s="1"/>
  <c r="AF601" i="1"/>
  <c r="AM601" i="1" s="1"/>
  <c r="AF589" i="1"/>
  <c r="AM589" i="1" s="1"/>
  <c r="AF577" i="1"/>
  <c r="AM577" i="1" s="1"/>
  <c r="AF565" i="1"/>
  <c r="AM565" i="1" s="1"/>
  <c r="AF553" i="1"/>
  <c r="AM553" i="1" s="1"/>
  <c r="AF541" i="1"/>
  <c r="AM541" i="1" s="1"/>
  <c r="AF529" i="1"/>
  <c r="AM529" i="1" s="1"/>
  <c r="AF517" i="1"/>
  <c r="AM517" i="1" s="1"/>
  <c r="AF505" i="1"/>
  <c r="AM505" i="1" s="1"/>
  <c r="AF493" i="1"/>
  <c r="AM493" i="1" s="1"/>
  <c r="AF481" i="1"/>
  <c r="AM481" i="1" s="1"/>
  <c r="AF469" i="1"/>
  <c r="AM469" i="1" s="1"/>
  <c r="AF457" i="1"/>
  <c r="AM457" i="1" s="1"/>
  <c r="AF445" i="1"/>
  <c r="AM445" i="1" s="1"/>
  <c r="AF433" i="1"/>
  <c r="AM433" i="1" s="1"/>
  <c r="AF421" i="1"/>
  <c r="AM421" i="1" s="1"/>
  <c r="AF409" i="1"/>
  <c r="AM409" i="1" s="1"/>
  <c r="AF397" i="1"/>
  <c r="AM397" i="1" s="1"/>
  <c r="AF385" i="1"/>
  <c r="AM385" i="1" s="1"/>
  <c r="AF373" i="1"/>
  <c r="AM373" i="1" s="1"/>
  <c r="AF361" i="1"/>
  <c r="AM361" i="1" s="1"/>
  <c r="AF349" i="1"/>
  <c r="AM349" i="1" s="1"/>
  <c r="AF337" i="1"/>
  <c r="AM337" i="1" s="1"/>
  <c r="AF325" i="1"/>
  <c r="AM325" i="1" s="1"/>
  <c r="AF313" i="1"/>
  <c r="AM313" i="1" s="1"/>
  <c r="AF301" i="1"/>
  <c r="AM301" i="1" s="1"/>
  <c r="AF289" i="1"/>
  <c r="AM289" i="1" s="1"/>
  <c r="AF277" i="1"/>
  <c r="AM277" i="1" s="1"/>
  <c r="AF265" i="1"/>
  <c r="AM265" i="1" s="1"/>
  <c r="AF253" i="1"/>
  <c r="AM253" i="1" s="1"/>
  <c r="AF241" i="1"/>
  <c r="AM241" i="1" s="1"/>
  <c r="AF229" i="1"/>
  <c r="AM229" i="1" s="1"/>
  <c r="AF217" i="1"/>
  <c r="AM217" i="1" s="1"/>
  <c r="AF205" i="1"/>
  <c r="AM205" i="1" s="1"/>
  <c r="AF193" i="1"/>
  <c r="AM193" i="1" s="1"/>
  <c r="AF181" i="1"/>
  <c r="AM181" i="1" s="1"/>
  <c r="AF169" i="1"/>
  <c r="AM169" i="1" s="1"/>
  <c r="AF157" i="1"/>
  <c r="AM157" i="1" s="1"/>
  <c r="AF145" i="1"/>
  <c r="AM145" i="1" s="1"/>
  <c r="AF133" i="1"/>
  <c r="AM133" i="1" s="1"/>
  <c r="AF121" i="1"/>
  <c r="AM121" i="1" s="1"/>
  <c r="AF109" i="1"/>
  <c r="AM109" i="1" s="1"/>
  <c r="AF97" i="1"/>
  <c r="AM97" i="1" s="1"/>
  <c r="AF85" i="1"/>
  <c r="AM85" i="1" s="1"/>
  <c r="AF73" i="1"/>
  <c r="AM73" i="1" s="1"/>
  <c r="AF61" i="1"/>
  <c r="AM61" i="1" s="1"/>
  <c r="AF49" i="1"/>
  <c r="AM49" i="1" s="1"/>
  <c r="AF37" i="1"/>
  <c r="AM37" i="1" s="1"/>
  <c r="AF25" i="1"/>
  <c r="AM25" i="1" s="1"/>
  <c r="AF13" i="1"/>
  <c r="AM13" i="1" s="1"/>
  <c r="AF624" i="1"/>
  <c r="AM624" i="1" s="1"/>
  <c r="AF612" i="1"/>
  <c r="AM612" i="1" s="1"/>
  <c r="AF600" i="1"/>
  <c r="AM600" i="1" s="1"/>
  <c r="AF588" i="1"/>
  <c r="AM588" i="1" s="1"/>
  <c r="AF576" i="1"/>
  <c r="AM576" i="1" s="1"/>
  <c r="AF564" i="1"/>
  <c r="AM564" i="1" s="1"/>
  <c r="AF552" i="1"/>
  <c r="AM552" i="1" s="1"/>
  <c r="AF540" i="1"/>
  <c r="AM540" i="1" s="1"/>
  <c r="AF528" i="1"/>
  <c r="AM528" i="1" s="1"/>
  <c r="AF516" i="1"/>
  <c r="AM516" i="1" s="1"/>
  <c r="AF504" i="1"/>
  <c r="AM504" i="1" s="1"/>
  <c r="AF492" i="1"/>
  <c r="AM492" i="1" s="1"/>
  <c r="AF480" i="1"/>
  <c r="AM480" i="1" s="1"/>
  <c r="AF468" i="1"/>
  <c r="AM468" i="1" s="1"/>
  <c r="AF456" i="1"/>
  <c r="AM456" i="1" s="1"/>
  <c r="AF444" i="1"/>
  <c r="AM444" i="1" s="1"/>
  <c r="AF432" i="1"/>
  <c r="AM432" i="1" s="1"/>
  <c r="AF420" i="1"/>
  <c r="AM420" i="1" s="1"/>
  <c r="AF408" i="1"/>
  <c r="AM408" i="1" s="1"/>
  <c r="AF396" i="1"/>
  <c r="AM396" i="1" s="1"/>
  <c r="AF384" i="1"/>
  <c r="AM384" i="1" s="1"/>
  <c r="AF372" i="1"/>
  <c r="AM372" i="1" s="1"/>
  <c r="AF360" i="1"/>
  <c r="AM360" i="1" s="1"/>
  <c r="AF348" i="1"/>
  <c r="AM348" i="1" s="1"/>
  <c r="AF336" i="1"/>
  <c r="AM336" i="1" s="1"/>
  <c r="AF324" i="1"/>
  <c r="AM324" i="1" s="1"/>
  <c r="AF312" i="1"/>
  <c r="AM312" i="1" s="1"/>
  <c r="AF300" i="1"/>
  <c r="AM300" i="1" s="1"/>
  <c r="AF288" i="1"/>
  <c r="AM288" i="1" s="1"/>
  <c r="AF276" i="1"/>
  <c r="AM276" i="1" s="1"/>
  <c r="AF264" i="1"/>
  <c r="AM264" i="1" s="1"/>
  <c r="AF252" i="1"/>
  <c r="AM252" i="1" s="1"/>
  <c r="AF240" i="1"/>
  <c r="AM240" i="1" s="1"/>
  <c r="AF228" i="1"/>
  <c r="AM228" i="1" s="1"/>
  <c r="AF216" i="1"/>
  <c r="AM216" i="1" s="1"/>
  <c r="AF204" i="1"/>
  <c r="AM204" i="1" s="1"/>
  <c r="AF192" i="1"/>
  <c r="AM192" i="1" s="1"/>
  <c r="AF180" i="1"/>
  <c r="AM180" i="1" s="1"/>
  <c r="AF168" i="1"/>
  <c r="AM168" i="1" s="1"/>
  <c r="AF156" i="1"/>
  <c r="AM156" i="1" s="1"/>
  <c r="AF144" i="1"/>
  <c r="AM144" i="1" s="1"/>
  <c r="AF132" i="1"/>
  <c r="AM132" i="1" s="1"/>
  <c r="AF120" i="1"/>
  <c r="AM120" i="1" s="1"/>
  <c r="AF108" i="1"/>
  <c r="AM108" i="1" s="1"/>
  <c r="AF96" i="1"/>
  <c r="AM96" i="1" s="1"/>
  <c r="AF84" i="1"/>
  <c r="AM84" i="1" s="1"/>
  <c r="AF72" i="1"/>
  <c r="AM72" i="1" s="1"/>
  <c r="AF60" i="1"/>
  <c r="AM60" i="1" s="1"/>
  <c r="AF48" i="1"/>
  <c r="AM48" i="1" s="1"/>
  <c r="AF36" i="1"/>
  <c r="AM36" i="1" s="1"/>
  <c r="AF24" i="1"/>
  <c r="AM24" i="1" s="1"/>
  <c r="AF12" i="1"/>
  <c r="AM12" i="1" s="1"/>
  <c r="AF801" i="1"/>
  <c r="AF789" i="1"/>
  <c r="AF777" i="1"/>
  <c r="AF765" i="1"/>
  <c r="AF753" i="1"/>
  <c r="AF741" i="1"/>
  <c r="AF729" i="1"/>
  <c r="AF717" i="1"/>
  <c r="AF705" i="1"/>
  <c r="AF693" i="1"/>
  <c r="AF681" i="1"/>
  <c r="AF669" i="1"/>
  <c r="AF657" i="1"/>
  <c r="AF645" i="1"/>
  <c r="AF633" i="1"/>
  <c r="AF621" i="1"/>
  <c r="AF609" i="1"/>
  <c r="AF597" i="1"/>
  <c r="AF585" i="1"/>
  <c r="AF573" i="1"/>
  <c r="AF561" i="1"/>
  <c r="AF549" i="1"/>
  <c r="AF537" i="1"/>
  <c r="AF525" i="1"/>
  <c r="AF513" i="1"/>
  <c r="AF501" i="1"/>
  <c r="AF489" i="1"/>
  <c r="AF477" i="1"/>
  <c r="AF465" i="1"/>
  <c r="AF453" i="1"/>
  <c r="AF441" i="1"/>
  <c r="AF429" i="1"/>
  <c r="AF417" i="1"/>
  <c r="AF405" i="1"/>
  <c r="AF393" i="1"/>
  <c r="AF381" i="1"/>
  <c r="AF369" i="1"/>
  <c r="AF357" i="1"/>
  <c r="AF345" i="1"/>
  <c r="AF333" i="1"/>
  <c r="AF321" i="1"/>
  <c r="AF309" i="1"/>
  <c r="AF297" i="1"/>
  <c r="AF285" i="1"/>
  <c r="AF273" i="1"/>
  <c r="AF261" i="1"/>
  <c r="AF249" i="1"/>
  <c r="AF237" i="1"/>
  <c r="AF225" i="1"/>
  <c r="AF213" i="1"/>
  <c r="AF201" i="1"/>
  <c r="AF189" i="1"/>
  <c r="AF177" i="1"/>
  <c r="AF165" i="1"/>
  <c r="AF153" i="1"/>
  <c r="AF141" i="1"/>
  <c r="AF129" i="1"/>
  <c r="AF117" i="1"/>
  <c r="AF105" i="1"/>
  <c r="AF93" i="1"/>
  <c r="AF81" i="1"/>
  <c r="AF69" i="1"/>
  <c r="AF57" i="1"/>
  <c r="AF45" i="1"/>
  <c r="AF33" i="1"/>
  <c r="AF21" i="1"/>
  <c r="AF9" i="1"/>
  <c r="AF860" i="1"/>
  <c r="AM860" i="1" s="1"/>
  <c r="AF848" i="1"/>
  <c r="AM848" i="1" s="1"/>
  <c r="AF836" i="1"/>
  <c r="AM836" i="1" s="1"/>
  <c r="AF824" i="1"/>
  <c r="AM824" i="1" s="1"/>
  <c r="AF812" i="1"/>
  <c r="AM812" i="1" s="1"/>
  <c r="AF800" i="1"/>
  <c r="AM800" i="1" s="1"/>
  <c r="AF788" i="1"/>
  <c r="AM788" i="1" s="1"/>
  <c r="AF776" i="1"/>
  <c r="AM776" i="1" s="1"/>
  <c r="AF764" i="1"/>
  <c r="AM764" i="1" s="1"/>
  <c r="AF752" i="1"/>
  <c r="AM752" i="1" s="1"/>
  <c r="AF740" i="1"/>
  <c r="AM740" i="1" s="1"/>
  <c r="AF728" i="1"/>
  <c r="AM728" i="1" s="1"/>
  <c r="AF716" i="1"/>
  <c r="AM716" i="1" s="1"/>
  <c r="AF704" i="1"/>
  <c r="AM704" i="1" s="1"/>
  <c r="AF692" i="1"/>
  <c r="AM692" i="1" s="1"/>
  <c r="AF680" i="1"/>
  <c r="AM680" i="1" s="1"/>
  <c r="AF668" i="1"/>
  <c r="AM668" i="1" s="1"/>
  <c r="AF656" i="1"/>
  <c r="AM656" i="1" s="1"/>
  <c r="AF644" i="1"/>
  <c r="AM644" i="1" s="1"/>
  <c r="AF632" i="1"/>
  <c r="AM632" i="1" s="1"/>
  <c r="AF620" i="1"/>
  <c r="AM620" i="1" s="1"/>
  <c r="AF608" i="1"/>
  <c r="AM608" i="1" s="1"/>
  <c r="AF596" i="1"/>
  <c r="AM596" i="1" s="1"/>
  <c r="AF584" i="1"/>
  <c r="AM584" i="1" s="1"/>
  <c r="AF572" i="1"/>
  <c r="AM572" i="1" s="1"/>
  <c r="AF560" i="1"/>
  <c r="AM560" i="1" s="1"/>
  <c r="AF548" i="1"/>
  <c r="AM548" i="1" s="1"/>
  <c r="AF536" i="1"/>
  <c r="AM536" i="1" s="1"/>
  <c r="AF524" i="1"/>
  <c r="AM524" i="1" s="1"/>
  <c r="AF512" i="1"/>
  <c r="AM512" i="1" s="1"/>
  <c r="AF500" i="1"/>
  <c r="AM500" i="1" s="1"/>
  <c r="AF488" i="1"/>
  <c r="AM488" i="1" s="1"/>
  <c r="AF476" i="1"/>
  <c r="AM476" i="1" s="1"/>
  <c r="AF464" i="1"/>
  <c r="AM464" i="1" s="1"/>
  <c r="AF452" i="1"/>
  <c r="AM452" i="1" s="1"/>
  <c r="AF440" i="1"/>
  <c r="AM440" i="1" s="1"/>
  <c r="AF428" i="1"/>
  <c r="AM428" i="1" s="1"/>
  <c r="AF416" i="1"/>
  <c r="AM416" i="1" s="1"/>
  <c r="AF404" i="1"/>
  <c r="AM404" i="1" s="1"/>
  <c r="AF392" i="1"/>
  <c r="AM392" i="1" s="1"/>
  <c r="AF380" i="1"/>
  <c r="AM380" i="1" s="1"/>
  <c r="AF368" i="1"/>
  <c r="AM368" i="1" s="1"/>
  <c r="AF356" i="1"/>
  <c r="AM356" i="1" s="1"/>
  <c r="AF344" i="1"/>
  <c r="AM344" i="1" s="1"/>
  <c r="AF332" i="1"/>
  <c r="AM332" i="1" s="1"/>
  <c r="AF320" i="1"/>
  <c r="AM320" i="1" s="1"/>
  <c r="AF308" i="1"/>
  <c r="AM308" i="1" s="1"/>
  <c r="AF296" i="1"/>
  <c r="AM296" i="1" s="1"/>
  <c r="AF284" i="1"/>
  <c r="AM284" i="1" s="1"/>
  <c r="AF272" i="1"/>
  <c r="AM272" i="1" s="1"/>
  <c r="AF260" i="1"/>
  <c r="AM260" i="1" s="1"/>
  <c r="AF248" i="1"/>
  <c r="AM248" i="1" s="1"/>
  <c r="AF236" i="1"/>
  <c r="AM236" i="1" s="1"/>
  <c r="AF224" i="1"/>
  <c r="AM224" i="1" s="1"/>
  <c r="AF212" i="1"/>
  <c r="AM212" i="1" s="1"/>
  <c r="AF200" i="1"/>
  <c r="AM200" i="1" s="1"/>
  <c r="AF188" i="1"/>
  <c r="AM188" i="1" s="1"/>
  <c r="AF176" i="1"/>
  <c r="AM176" i="1" s="1"/>
  <c r="AF164" i="1"/>
  <c r="AM164" i="1" s="1"/>
  <c r="AF152" i="1"/>
  <c r="AM152" i="1" s="1"/>
  <c r="AF140" i="1"/>
  <c r="AM140" i="1" s="1"/>
  <c r="AF128" i="1"/>
  <c r="AM128" i="1" s="1"/>
  <c r="AF116" i="1"/>
  <c r="AM116" i="1" s="1"/>
  <c r="AF104" i="1"/>
  <c r="AM104" i="1" s="1"/>
  <c r="AF92" i="1"/>
  <c r="AM92" i="1" s="1"/>
  <c r="AF80" i="1"/>
  <c r="AM80" i="1" s="1"/>
  <c r="AF68" i="1"/>
  <c r="AM68" i="1" s="1"/>
  <c r="AF56" i="1"/>
  <c r="AM56" i="1" s="1"/>
  <c r="AF44" i="1"/>
  <c r="AM44" i="1" s="1"/>
  <c r="AF32" i="1"/>
  <c r="AM32" i="1" s="1"/>
  <c r="AF20" i="1"/>
  <c r="AM20" i="1" s="1"/>
  <c r="AF8" i="1"/>
  <c r="AM8" i="1" s="1"/>
  <c r="AF19" i="1"/>
  <c r="AM19" i="1" s="1"/>
  <c r="AF7" i="1"/>
  <c r="AM7" i="1" s="1"/>
  <c r="AM849" i="1" l="1"/>
  <c r="AM993" i="1"/>
  <c r="AM1137" i="1"/>
  <c r="AM825" i="1"/>
  <c r="AM969" i="1"/>
  <c r="AM1113" i="1"/>
  <c r="AM945" i="1"/>
  <c r="AM105" i="1"/>
  <c r="AM249" i="1"/>
  <c r="AM393" i="1"/>
  <c r="AM537" i="1"/>
  <c r="AM681" i="1"/>
  <c r="AM9" i="1"/>
  <c r="AM153" i="1"/>
  <c r="AM297" i="1"/>
  <c r="AM441" i="1"/>
  <c r="AM585" i="1"/>
  <c r="AM729" i="1"/>
  <c r="AM873" i="1"/>
  <c r="AM1017" i="1"/>
  <c r="AM1161" i="1"/>
  <c r="AM81" i="1"/>
  <c r="AM225" i="1"/>
  <c r="AM369" i="1"/>
  <c r="AM513" i="1"/>
  <c r="AM657" i="1"/>
  <c r="AM801" i="1"/>
  <c r="AM1089" i="1"/>
  <c r="AM93" i="1"/>
  <c r="AM237" i="1"/>
  <c r="AM381" i="1"/>
  <c r="AM525" i="1"/>
  <c r="AM669" i="1"/>
  <c r="AM813" i="1"/>
  <c r="AM957" i="1"/>
  <c r="AM1101" i="1"/>
  <c r="AM117" i="1"/>
  <c r="AM261" i="1"/>
  <c r="AM405" i="1"/>
  <c r="AM549" i="1"/>
  <c r="AM693" i="1"/>
  <c r="AM837" i="1"/>
  <c r="AM981" i="1"/>
  <c r="AM1125" i="1"/>
  <c r="AM129" i="1"/>
  <c r="AM273" i="1"/>
  <c r="AM417" i="1"/>
  <c r="AM561" i="1"/>
  <c r="AM705" i="1"/>
  <c r="AM141" i="1"/>
  <c r="AM285" i="1"/>
  <c r="AM429" i="1"/>
  <c r="AM573" i="1"/>
  <c r="AM717" i="1"/>
  <c r="AM861" i="1"/>
  <c r="AM1005" i="1"/>
  <c r="AM1149" i="1"/>
  <c r="AM21" i="1"/>
  <c r="AM165" i="1"/>
  <c r="AM309" i="1"/>
  <c r="AM453" i="1"/>
  <c r="AM597" i="1"/>
  <c r="AM741" i="1"/>
  <c r="AM885" i="1"/>
  <c r="AM1029" i="1"/>
  <c r="AM1173" i="1"/>
  <c r="AM33" i="1"/>
  <c r="AM177" i="1"/>
  <c r="AM321" i="1"/>
  <c r="AM465" i="1"/>
  <c r="AM609" i="1"/>
  <c r="AM753" i="1"/>
  <c r="AM897" i="1"/>
  <c r="AM1041" i="1"/>
  <c r="AM1185" i="1"/>
  <c r="AM45" i="1"/>
  <c r="AM189" i="1"/>
  <c r="AM333" i="1"/>
  <c r="AM477" i="1"/>
  <c r="AM621" i="1"/>
  <c r="AM765" i="1"/>
  <c r="AM909" i="1"/>
  <c r="AM1053" i="1"/>
  <c r="AM57" i="1"/>
  <c r="AM201" i="1"/>
  <c r="AM345" i="1"/>
  <c r="AM489" i="1"/>
  <c r="AM633" i="1"/>
  <c r="AM777" i="1"/>
  <c r="AM69" i="1"/>
  <c r="AM213" i="1"/>
  <c r="AM357" i="1"/>
  <c r="AM501" i="1"/>
  <c r="AM645" i="1"/>
  <c r="AM789"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73FF4F7-F79E-4DDF-BAE5-974E6E0B2219}" name="NIST_SP-800-53_rev5_catalog-flat" type="4" refreshedVersion="0" background="1">
    <webPr xml="1" sourceData="1" url="\\elwood\773\users\ekt1\CSRC\SP\NIST_SP-800-53_rev5_catalog-flat\NIST_SP-800-53_rev5_catalog-flat.xml" htmlTables="1" htmlFormat="all"/>
  </connection>
</connections>
</file>

<file path=xl/sharedStrings.xml><?xml version="1.0" encoding="utf-8"?>
<sst xmlns="http://schemas.openxmlformats.org/spreadsheetml/2006/main" count="40399" uniqueCount="23349">
  <si>
    <t>AC-1</t>
  </si>
  <si>
    <t>AC-2</t>
  </si>
  <si>
    <t>AC-3</t>
  </si>
  <si>
    <t>AC-4</t>
  </si>
  <si>
    <t>AC-5</t>
  </si>
  <si>
    <t>AC-6</t>
  </si>
  <si>
    <t>AC-7</t>
  </si>
  <si>
    <t>AC-8</t>
  </si>
  <si>
    <t>AC-9</t>
  </si>
  <si>
    <t>AC-10</t>
  </si>
  <si>
    <t>AC-11</t>
  </si>
  <si>
    <t>AC-12</t>
  </si>
  <si>
    <t>AC-13</t>
  </si>
  <si>
    <t>AC-14</t>
  </si>
  <si>
    <t>AC-15</t>
  </si>
  <si>
    <t>AC-16</t>
  </si>
  <si>
    <t>AC-17</t>
  </si>
  <si>
    <t>AC-18</t>
  </si>
  <si>
    <t>AC-19</t>
  </si>
  <si>
    <t>AC-20</t>
  </si>
  <si>
    <t>AC-21</t>
  </si>
  <si>
    <t>AC-22</t>
  </si>
  <si>
    <t>AC-23</t>
  </si>
  <si>
    <t>AC-24</t>
  </si>
  <si>
    <t>AC-25</t>
  </si>
  <si>
    <t>AT-1</t>
  </si>
  <si>
    <t>AT-2</t>
  </si>
  <si>
    <t>AT-3</t>
  </si>
  <si>
    <t>AT-4</t>
  </si>
  <si>
    <t>AT-5</t>
  </si>
  <si>
    <t>AT-6</t>
  </si>
  <si>
    <t>AU-1</t>
  </si>
  <si>
    <t>AU-2</t>
  </si>
  <si>
    <t>AU-3</t>
  </si>
  <si>
    <t>AU-4</t>
  </si>
  <si>
    <t>AU-5</t>
  </si>
  <si>
    <t>AU-6</t>
  </si>
  <si>
    <t>AU-7</t>
  </si>
  <si>
    <t>AU-8</t>
  </si>
  <si>
    <t>AU-9</t>
  </si>
  <si>
    <t>AU-10</t>
  </si>
  <si>
    <t>AU-11</t>
  </si>
  <si>
    <t>AU-12</t>
  </si>
  <si>
    <t>AU-13</t>
  </si>
  <si>
    <t>AU-14</t>
  </si>
  <si>
    <t>AU-15</t>
  </si>
  <si>
    <t>AU-16</t>
  </si>
  <si>
    <t>CA-1</t>
  </si>
  <si>
    <t>CA-2</t>
  </si>
  <si>
    <t>CA-3</t>
  </si>
  <si>
    <t>CA-4</t>
  </si>
  <si>
    <t>CA-5</t>
  </si>
  <si>
    <t>CA-6</t>
  </si>
  <si>
    <t>CA-7</t>
  </si>
  <si>
    <t>CA-8</t>
  </si>
  <si>
    <t>CA-9</t>
  </si>
  <si>
    <t>CM-1</t>
  </si>
  <si>
    <t>CM-2</t>
  </si>
  <si>
    <t>CM-3</t>
  </si>
  <si>
    <t>CM-4</t>
  </si>
  <si>
    <t>CM-5</t>
  </si>
  <si>
    <t>CM-6</t>
  </si>
  <si>
    <t>CM-7</t>
  </si>
  <si>
    <t>CM-8</t>
  </si>
  <si>
    <t>CM-9</t>
  </si>
  <si>
    <t>CM-10</t>
  </si>
  <si>
    <t>CM-11</t>
  </si>
  <si>
    <t>CM-12</t>
  </si>
  <si>
    <t>CM-13</t>
  </si>
  <si>
    <t>CM-14</t>
  </si>
  <si>
    <t>CP-1</t>
  </si>
  <si>
    <t>CP-2</t>
  </si>
  <si>
    <t>CP-3</t>
  </si>
  <si>
    <t>CP-4</t>
  </si>
  <si>
    <t>CP-5</t>
  </si>
  <si>
    <t>CP-6</t>
  </si>
  <si>
    <t>CP-7</t>
  </si>
  <si>
    <t>CP-8</t>
  </si>
  <si>
    <t>CP-9</t>
  </si>
  <si>
    <t>CP-10</t>
  </si>
  <si>
    <t>CP-11</t>
  </si>
  <si>
    <t>CP-12</t>
  </si>
  <si>
    <t>CP-13</t>
  </si>
  <si>
    <t>IA-1</t>
  </si>
  <si>
    <t>IA-2</t>
  </si>
  <si>
    <t>IA-3</t>
  </si>
  <si>
    <t>IA-4</t>
  </si>
  <si>
    <t>IA-5</t>
  </si>
  <si>
    <t>IA-6</t>
  </si>
  <si>
    <t>IA-7</t>
  </si>
  <si>
    <t>IA-8</t>
  </si>
  <si>
    <t>IA-9</t>
  </si>
  <si>
    <t>IA-10</t>
  </si>
  <si>
    <t>IA-11</t>
  </si>
  <si>
    <t>IA-12</t>
  </si>
  <si>
    <t>IR-1</t>
  </si>
  <si>
    <t>IR-2</t>
  </si>
  <si>
    <t>IR-3</t>
  </si>
  <si>
    <t>IR-4</t>
  </si>
  <si>
    <t>IR-5</t>
  </si>
  <si>
    <t>IR-6</t>
  </si>
  <si>
    <t>IR-7</t>
  </si>
  <si>
    <t>IR-8</t>
  </si>
  <si>
    <t>IR-9</t>
  </si>
  <si>
    <t>IR-10</t>
  </si>
  <si>
    <t>MA-1</t>
  </si>
  <si>
    <t>MA-2</t>
  </si>
  <si>
    <t>MA-3</t>
  </si>
  <si>
    <t>MA-4</t>
  </si>
  <si>
    <t>MA-5</t>
  </si>
  <si>
    <t>MA-6</t>
  </si>
  <si>
    <t>MA-7</t>
  </si>
  <si>
    <t>MP-1</t>
  </si>
  <si>
    <t>MP-2</t>
  </si>
  <si>
    <t>MP-3</t>
  </si>
  <si>
    <t>MP-4</t>
  </si>
  <si>
    <t>MP-5</t>
  </si>
  <si>
    <t>MP-6</t>
  </si>
  <si>
    <t>MP-7</t>
  </si>
  <si>
    <t>MP-8</t>
  </si>
  <si>
    <t>PE-1</t>
  </si>
  <si>
    <t>PE-2</t>
  </si>
  <si>
    <t>PE-3</t>
  </si>
  <si>
    <t>PE-4</t>
  </si>
  <si>
    <t>PE-5</t>
  </si>
  <si>
    <t>PE-6</t>
  </si>
  <si>
    <t>PE-7</t>
  </si>
  <si>
    <t>PE-8</t>
  </si>
  <si>
    <t>PE-9</t>
  </si>
  <si>
    <t>PE-10</t>
  </si>
  <si>
    <t>PE-11</t>
  </si>
  <si>
    <t>PE-12</t>
  </si>
  <si>
    <t>PE-13</t>
  </si>
  <si>
    <t>PE-14</t>
  </si>
  <si>
    <t>PE-15</t>
  </si>
  <si>
    <t>PE-16</t>
  </si>
  <si>
    <t>PE-17</t>
  </si>
  <si>
    <t>PE-18</t>
  </si>
  <si>
    <t>PE-19</t>
  </si>
  <si>
    <t>PE-20</t>
  </si>
  <si>
    <t>PE-21</t>
  </si>
  <si>
    <t>PE-22</t>
  </si>
  <si>
    <t>PE-23</t>
  </si>
  <si>
    <t>PL-1</t>
  </si>
  <si>
    <t>PL-2</t>
  </si>
  <si>
    <t>PL-3</t>
  </si>
  <si>
    <t>PL-4</t>
  </si>
  <si>
    <t>PL-5</t>
  </si>
  <si>
    <t>PL-6</t>
  </si>
  <si>
    <t>PL-7</t>
  </si>
  <si>
    <t>PL-8</t>
  </si>
  <si>
    <t>PL-9</t>
  </si>
  <si>
    <t>PL-10</t>
  </si>
  <si>
    <t>PL-11</t>
  </si>
  <si>
    <t>PM-1</t>
  </si>
  <si>
    <t>PM-2</t>
  </si>
  <si>
    <t>PM-3</t>
  </si>
  <si>
    <t>PM-4</t>
  </si>
  <si>
    <t>PM-5</t>
  </si>
  <si>
    <t>PM-6</t>
  </si>
  <si>
    <t>PM-7</t>
  </si>
  <si>
    <t>PM-8</t>
  </si>
  <si>
    <t>PM-9</t>
  </si>
  <si>
    <t>PM-10</t>
  </si>
  <si>
    <t>PM-11</t>
  </si>
  <si>
    <t>PM-12</t>
  </si>
  <si>
    <t>PM-13</t>
  </si>
  <si>
    <t>PM-14</t>
  </si>
  <si>
    <t>PM-15</t>
  </si>
  <si>
    <t>PM-16</t>
  </si>
  <si>
    <t>PM-17</t>
  </si>
  <si>
    <t>PM-18</t>
  </si>
  <si>
    <t>PM-19</t>
  </si>
  <si>
    <t>PM-20</t>
  </si>
  <si>
    <t>PM-21</t>
  </si>
  <si>
    <t>PM-22</t>
  </si>
  <si>
    <t>PM-23</t>
  </si>
  <si>
    <t>PM-24</t>
  </si>
  <si>
    <t>PM-25</t>
  </si>
  <si>
    <t>PM-26</t>
  </si>
  <si>
    <t>PM-27</t>
  </si>
  <si>
    <t>PM-28</t>
  </si>
  <si>
    <t>PM-29</t>
  </si>
  <si>
    <t>PM-30</t>
  </si>
  <si>
    <t>PM-31</t>
  </si>
  <si>
    <t>PM-32</t>
  </si>
  <si>
    <t>PS-1</t>
  </si>
  <si>
    <t>PS-2</t>
  </si>
  <si>
    <t>PS-3</t>
  </si>
  <si>
    <t>PS-4</t>
  </si>
  <si>
    <t>PS-5</t>
  </si>
  <si>
    <t>PS-6</t>
  </si>
  <si>
    <t>PS-7</t>
  </si>
  <si>
    <t>PS-8</t>
  </si>
  <si>
    <t>PS-9</t>
  </si>
  <si>
    <t>PT-1</t>
  </si>
  <si>
    <t>PT-2</t>
  </si>
  <si>
    <t>PT-3</t>
  </si>
  <si>
    <t>PT-4</t>
  </si>
  <si>
    <t>PT-5</t>
  </si>
  <si>
    <t>PT-6</t>
  </si>
  <si>
    <t>PT-7</t>
  </si>
  <si>
    <t>PT-8</t>
  </si>
  <si>
    <t>RA-1</t>
  </si>
  <si>
    <t>RA-2</t>
  </si>
  <si>
    <t>RA-3</t>
  </si>
  <si>
    <t>RA-4</t>
  </si>
  <si>
    <t>RA-5</t>
  </si>
  <si>
    <t>RA-6</t>
  </si>
  <si>
    <t>RA-7</t>
  </si>
  <si>
    <t>RA-8</t>
  </si>
  <si>
    <t>RA-9</t>
  </si>
  <si>
    <t>RA-10</t>
  </si>
  <si>
    <t>SA-1</t>
  </si>
  <si>
    <t>SA-2</t>
  </si>
  <si>
    <t>SA-3</t>
  </si>
  <si>
    <t>SA-4</t>
  </si>
  <si>
    <t>SA-5</t>
  </si>
  <si>
    <t>SA-6</t>
  </si>
  <si>
    <t>SA-7</t>
  </si>
  <si>
    <t>SA-8</t>
  </si>
  <si>
    <t>SA-9</t>
  </si>
  <si>
    <t>SA-10</t>
  </si>
  <si>
    <t>SA-11</t>
  </si>
  <si>
    <t>SA-12</t>
  </si>
  <si>
    <t>SA-13</t>
  </si>
  <si>
    <t>SA-14</t>
  </si>
  <si>
    <t>SA-15</t>
  </si>
  <si>
    <t>SA-16</t>
  </si>
  <si>
    <t>SA-17</t>
  </si>
  <si>
    <t>SA-18</t>
  </si>
  <si>
    <t>SA-19</t>
  </si>
  <si>
    <t>SA-20</t>
  </si>
  <si>
    <t>SA-21</t>
  </si>
  <si>
    <t>SA-22</t>
  </si>
  <si>
    <t>SA-23</t>
  </si>
  <si>
    <t>SC-1</t>
  </si>
  <si>
    <t>SC-2</t>
  </si>
  <si>
    <t>SC-3</t>
  </si>
  <si>
    <t>SC-4</t>
  </si>
  <si>
    <t>SC-5</t>
  </si>
  <si>
    <t>SC-6</t>
  </si>
  <si>
    <t>SC-7</t>
  </si>
  <si>
    <t>SC-8</t>
  </si>
  <si>
    <t>SC-9</t>
  </si>
  <si>
    <t>SC-10</t>
  </si>
  <si>
    <t>SC-11</t>
  </si>
  <si>
    <t>SC-12</t>
  </si>
  <si>
    <t>SC-13</t>
  </si>
  <si>
    <t>SC-14</t>
  </si>
  <si>
    <t>SC-15</t>
  </si>
  <si>
    <t>SC-16</t>
  </si>
  <si>
    <t>SC-17</t>
  </si>
  <si>
    <t>SC-18</t>
  </si>
  <si>
    <t>SC-19</t>
  </si>
  <si>
    <t>SC-20</t>
  </si>
  <si>
    <t>SC-21</t>
  </si>
  <si>
    <t>SC-22</t>
  </si>
  <si>
    <t>SC-23</t>
  </si>
  <si>
    <t>SC-24</t>
  </si>
  <si>
    <t>SC-25</t>
  </si>
  <si>
    <t>SC-26</t>
  </si>
  <si>
    <t>SC-27</t>
  </si>
  <si>
    <t>SC-28</t>
  </si>
  <si>
    <t>SC-29</t>
  </si>
  <si>
    <t>SC-30</t>
  </si>
  <si>
    <t>SC-31</t>
  </si>
  <si>
    <t>SC-32</t>
  </si>
  <si>
    <t>SC-33</t>
  </si>
  <si>
    <t>SC-34</t>
  </si>
  <si>
    <t>SC-35</t>
  </si>
  <si>
    <t>SC-36</t>
  </si>
  <si>
    <t>SC-37</t>
  </si>
  <si>
    <t>SC-38</t>
  </si>
  <si>
    <t>SC-39</t>
  </si>
  <si>
    <t>SC-40</t>
  </si>
  <si>
    <t>SC-41</t>
  </si>
  <si>
    <t>SC-42</t>
  </si>
  <si>
    <t>SC-43</t>
  </si>
  <si>
    <t>SC-44</t>
  </si>
  <si>
    <t>SC-45</t>
  </si>
  <si>
    <t>SC-46</t>
  </si>
  <si>
    <t>SC-47</t>
  </si>
  <si>
    <t>SC-48</t>
  </si>
  <si>
    <t>SC-49</t>
  </si>
  <si>
    <t>SC-50</t>
  </si>
  <si>
    <t>SC-51</t>
  </si>
  <si>
    <t>SI-1</t>
  </si>
  <si>
    <t>SI-2</t>
  </si>
  <si>
    <t>SI-3</t>
  </si>
  <si>
    <t>SI-4</t>
  </si>
  <si>
    <t>SI-5</t>
  </si>
  <si>
    <t>SI-6</t>
  </si>
  <si>
    <t>SI-7</t>
  </si>
  <si>
    <t>SI-8</t>
  </si>
  <si>
    <t>SI-9</t>
  </si>
  <si>
    <t>SI-10</t>
  </si>
  <si>
    <t>SI-11</t>
  </si>
  <si>
    <t>SI-12</t>
  </si>
  <si>
    <t>SI-13</t>
  </si>
  <si>
    <t>SI-14</t>
  </si>
  <si>
    <t>SI-15</t>
  </si>
  <si>
    <t>SI-16</t>
  </si>
  <si>
    <t>SI-17</t>
  </si>
  <si>
    <t>SI-18</t>
  </si>
  <si>
    <t>SI-19</t>
  </si>
  <si>
    <t>SI-20</t>
  </si>
  <si>
    <t>SI-21</t>
  </si>
  <si>
    <t>SI-22</t>
  </si>
  <si>
    <t>SI-23</t>
  </si>
  <si>
    <t>SR-1</t>
  </si>
  <si>
    <t>SR-2</t>
  </si>
  <si>
    <t>SR-3</t>
  </si>
  <si>
    <t>SR-4</t>
  </si>
  <si>
    <t>SR-5</t>
  </si>
  <si>
    <t>SR-6</t>
  </si>
  <si>
    <t>SR-7</t>
  </si>
  <si>
    <t>SR-8</t>
  </si>
  <si>
    <t>SR-9</t>
  </si>
  <si>
    <t>SR-10</t>
  </si>
  <si>
    <t>SR-11</t>
  </si>
  <si>
    <t>SR-12</t>
  </si>
  <si>
    <t>Policy and Procedures</t>
  </si>
  <si>
    <t>Account Management</t>
  </si>
  <si>
    <t>Account Management | Automated System Account Management</t>
  </si>
  <si>
    <t>Account Management | Automated Temporary and Emergency Account Management</t>
  </si>
  <si>
    <t>Account Management | Disable Accounts</t>
  </si>
  <si>
    <t>Account Management | Automated Audit Actions</t>
  </si>
  <si>
    <t>Account Management | Inactivity Logout</t>
  </si>
  <si>
    <t>Account Management | Dynamic Privilege Management</t>
  </si>
  <si>
    <t>Account Management | Privileged User Accounts</t>
  </si>
  <si>
    <t>Account Management | Dynamic Account Management</t>
  </si>
  <si>
    <t>Account Management | Restrictions on Use of Shared and Group Accounts</t>
  </si>
  <si>
    <t>Account Management | Shared and Group Account Credential Change</t>
  </si>
  <si>
    <t>Account Management | Usage Conditions</t>
  </si>
  <si>
    <t>Account Management | Account Monitoring for Atypical Usage</t>
  </si>
  <si>
    <t>Account Management | Disable Accounts for High-risk Individuals</t>
  </si>
  <si>
    <t>Access Enforcement</t>
  </si>
  <si>
    <t>Access Enforcement | Restricted Access to Privileged Functions</t>
  </si>
  <si>
    <t>Access Enforcement | Dual Authorization</t>
  </si>
  <si>
    <t>Access Enforcement | Mandatory Access Control</t>
  </si>
  <si>
    <t>Access Enforcement | Discretionary Access Control</t>
  </si>
  <si>
    <t>Access Enforcement | Security-relevant Information</t>
  </si>
  <si>
    <t>Access Enforcement | Protection of User and System Information</t>
  </si>
  <si>
    <t>Access Enforcement | Role-based Access Control</t>
  </si>
  <si>
    <t>Access Enforcement | Revocation of Access Authorizations</t>
  </si>
  <si>
    <t>Access Enforcement | Controlled Release</t>
  </si>
  <si>
    <t>Access Enforcement | Audited Override of Access Control Mechanisms</t>
  </si>
  <si>
    <t>Access Enforcement | Restrict Access to Specific Information Types</t>
  </si>
  <si>
    <t>Access Enforcement | Assert and Enforce Application Access</t>
  </si>
  <si>
    <t>Access Enforcement | Attribute-based Access Control</t>
  </si>
  <si>
    <t>Access Enforcement | Individual Access</t>
  </si>
  <si>
    <t>Access Enforcement | Discretionary and Mandatory Access Control</t>
  </si>
  <si>
    <t>Information Flow Enforcement</t>
  </si>
  <si>
    <t>Information Flow Enforcement | Object Security and Privacy Attributes</t>
  </si>
  <si>
    <t>Information Flow Enforcement | Processing Domains</t>
  </si>
  <si>
    <t>Information Flow Enforcement | Dynamic Information Flow Control</t>
  </si>
  <si>
    <t>Information Flow Enforcement | Flow Control of Encrypted Information</t>
  </si>
  <si>
    <t>Information Flow Enforcement | Embedded Data Types</t>
  </si>
  <si>
    <t>Information Flow Enforcement | Metadata</t>
  </si>
  <si>
    <t>Information Flow Enforcement | One-way Flow Mechanisms</t>
  </si>
  <si>
    <t>Information Flow Enforcement | Security and Privacy Policy Filters</t>
  </si>
  <si>
    <t>Information Flow Enforcement | Human Reviews</t>
  </si>
  <si>
    <t>Information Flow Enforcement | Enable and Disable Security or Privacy Policy Filters</t>
  </si>
  <si>
    <t>Information Flow Enforcement | Configuration of Security or Privacy Policy Filters</t>
  </si>
  <si>
    <t>Information Flow Enforcement | Data Type Identifiers</t>
  </si>
  <si>
    <t>Information Flow Enforcement | Decomposition into Policy-relevant Subcomponents</t>
  </si>
  <si>
    <t>Information Flow Enforcement | Security or Privacy Policy Filter Constraints</t>
  </si>
  <si>
    <t>Information Flow Enforcement | Detection of Unsanctioned Information</t>
  </si>
  <si>
    <t>Information Flow Enforcement | Information Transfers on Interconnected Systems</t>
  </si>
  <si>
    <t>Information Flow Enforcement | Domain Authentication</t>
  </si>
  <si>
    <t>Information Flow Enforcement | Security Attribute Binding</t>
  </si>
  <si>
    <t>Information Flow Enforcement | Validation of Metadata</t>
  </si>
  <si>
    <t>Information Flow Enforcement | Approved Solutions</t>
  </si>
  <si>
    <t>Information Flow Enforcement | Physical or Logical Separation of Information Flows</t>
  </si>
  <si>
    <t>Information Flow Enforcement | Access Only</t>
  </si>
  <si>
    <t>Information Flow Enforcement | Modify Non-releasable Information</t>
  </si>
  <si>
    <t>Information Flow Enforcement | Internal Normalized Format</t>
  </si>
  <si>
    <t>Information Flow Enforcement | Data Sanitization</t>
  </si>
  <si>
    <t>Information Flow Enforcement | Audit Filtering Actions</t>
  </si>
  <si>
    <t>Information Flow Enforcement | Redundant/independent Filtering Mechanisms</t>
  </si>
  <si>
    <t>Information Flow Enforcement | Linear Filter Pipelines</t>
  </si>
  <si>
    <t>Information Flow Enforcement | Filter Orchestration Engines</t>
  </si>
  <si>
    <t>Information Flow Enforcement | Filter Mechanisms Using Multiple Processes</t>
  </si>
  <si>
    <t>Information Flow Enforcement | Failed Content Transfer Prevention</t>
  </si>
  <si>
    <t>Information Flow Enforcement | Process Requirements for Information Transfer</t>
  </si>
  <si>
    <t>Separation of Duties</t>
  </si>
  <si>
    <t>Least Privilege</t>
  </si>
  <si>
    <t>Least Privilege | Authorize Access to Security Functions</t>
  </si>
  <si>
    <t>Least Privilege | Non-privileged Access for Nonsecurity Functions</t>
  </si>
  <si>
    <t>Least Privilege | Network Access to Privileged Commands</t>
  </si>
  <si>
    <t>Least Privilege | Separate Processing Domains</t>
  </si>
  <si>
    <t>Least Privilege | Privileged Accounts</t>
  </si>
  <si>
    <t>Least Privilege | Privileged Access by Non-organizational Users</t>
  </si>
  <si>
    <t>Least Privilege | Review of User Privileges</t>
  </si>
  <si>
    <t>Least Privilege | Privilege Levels for Code Execution</t>
  </si>
  <si>
    <t>Least Privilege | Log Use of Privileged Functions</t>
  </si>
  <si>
    <t>Least Privilege | Prohibit Non-privileged Users from Executing Privileged Functions</t>
  </si>
  <si>
    <t>Unsuccessful Logon Attempts</t>
  </si>
  <si>
    <t>Unsuccessful Logon Attempts | Automatic Account Lock</t>
  </si>
  <si>
    <t>Unsuccessful Logon Attempts | Purge or Wipe Mobile Device</t>
  </si>
  <si>
    <t>Unsuccessful Logon Attempts | Biometric Attempt Limiting</t>
  </si>
  <si>
    <t>Unsuccessful Logon Attempts | Use of Alternate Authentication Factor</t>
  </si>
  <si>
    <t>System Use Notification</t>
  </si>
  <si>
    <t>Previous Logon Notification</t>
  </si>
  <si>
    <t>Previous Logon Notification | Unsuccessful Logons</t>
  </si>
  <si>
    <t>Previous Logon Notification | Successful and Unsuccessful Logons</t>
  </si>
  <si>
    <t>Previous Logon Notification | Notification of Account Changes</t>
  </si>
  <si>
    <t>Previous Logon Notification | Additional Logon Information</t>
  </si>
  <si>
    <t>Concurrent Session Control</t>
  </si>
  <si>
    <t>Device Lock</t>
  </si>
  <si>
    <t>Device Lock | Pattern-hiding Displays</t>
  </si>
  <si>
    <t>Session Termination</t>
  </si>
  <si>
    <t>Session Termination | User-initiated Logouts</t>
  </si>
  <si>
    <t>Session Termination | Termination Message</t>
  </si>
  <si>
    <t>Session Termination | Timeout Warning Message</t>
  </si>
  <si>
    <t>Supervision and Review — Access Control</t>
  </si>
  <si>
    <t>Permitted Actions Without Identification or Authentication</t>
  </si>
  <si>
    <t>Permitted Actions Without Identification or Authentication | Necessary Uses</t>
  </si>
  <si>
    <t>Automated Marking</t>
  </si>
  <si>
    <t>Security and Privacy Attributes</t>
  </si>
  <si>
    <t>Security and Privacy Attributes | Dynamic Attribute Association</t>
  </si>
  <si>
    <t>Security and Privacy Attributes | Attribute Value Changes by Authorized Individuals</t>
  </si>
  <si>
    <t>Security and Privacy Attributes | Maintenance of Attribute Associations by System</t>
  </si>
  <si>
    <t>Security and Privacy Attributes | Association of Attributes by Authorized Individuals</t>
  </si>
  <si>
    <t>Security and Privacy Attributes | Attribute Displays on Objects to Be Output</t>
  </si>
  <si>
    <t>Security and Privacy Attributes | Maintenance of Attribute Association</t>
  </si>
  <si>
    <t>Security and Privacy Attributes | Consistent Attribute Interpretation</t>
  </si>
  <si>
    <t>Security and Privacy Attributes | Association Techniques and Technologies</t>
  </si>
  <si>
    <t>Security and Privacy Attributes | Attribute Reassignment — Regrading Mechanisms</t>
  </si>
  <si>
    <t>Security and Privacy Attributes | Attribute Configuration by Authorized Individuals</t>
  </si>
  <si>
    <t>Remote Access</t>
  </si>
  <si>
    <t>Remote Access | Monitoring and Control</t>
  </si>
  <si>
    <t>Remote Access | Protection of Confidentiality and Integrity Using Encryption</t>
  </si>
  <si>
    <t>Remote Access | Managed Access Control Points</t>
  </si>
  <si>
    <t>Remote Access | Privileged Commands and Access</t>
  </si>
  <si>
    <t>Remote Access | Monitoring for Unauthorized Connections</t>
  </si>
  <si>
    <t>Remote Access | Protection of Mechanism Information</t>
  </si>
  <si>
    <t>Remote Access | Additional Protection for Security Function Access</t>
  </si>
  <si>
    <t>Remote Access | Disable Nonsecure Network Protocols</t>
  </si>
  <si>
    <t>Remote Access | Disconnect or Disable Access</t>
  </si>
  <si>
    <t>Remote Access | Authenticate Remote Commands</t>
  </si>
  <si>
    <t>Wireless Access</t>
  </si>
  <si>
    <t>Wireless Access | Authentication and Encryption</t>
  </si>
  <si>
    <t>Wireless Access | Monitoring Unauthorized Connections</t>
  </si>
  <si>
    <t>Wireless Access | Disable Wireless Networking</t>
  </si>
  <si>
    <t>Wireless Access | Restrict Configurations by Users</t>
  </si>
  <si>
    <t>Wireless Access | Antennas and Transmission Power Levels</t>
  </si>
  <si>
    <t>Access Control for Mobile Devices</t>
  </si>
  <si>
    <t>Access Control for Mobile Devices | Use of Writable and Portable Storage Devices</t>
  </si>
  <si>
    <t>Access Control for Mobile Devices | Use of Personally Owned Portable Storage Devices</t>
  </si>
  <si>
    <t>Access Control for Mobile Devices | Use of Portable Storage Devices with No Identifiable Owner</t>
  </si>
  <si>
    <t>Access Control for Mobile Devices | Restrictions for Classified Information</t>
  </si>
  <si>
    <t>Access Control for Mobile Devices | Full Device or Container-based Encryption</t>
  </si>
  <si>
    <t>Use of External Systems</t>
  </si>
  <si>
    <t>Use of External Systems | Limits on Authorized Use</t>
  </si>
  <si>
    <t>Use of External Systems | Portable Storage Devices — Restricted Use</t>
  </si>
  <si>
    <t>Use of External Systems | Non-organizationally Owned Systems — Restricted Use</t>
  </si>
  <si>
    <t>Use of External Systems | Network Accessible Storage Devices — Prohibited Use</t>
  </si>
  <si>
    <t>Use of External Systems | Portable Storage Devices — Prohibited Use</t>
  </si>
  <si>
    <t>Information Sharing</t>
  </si>
  <si>
    <t>Information Sharing | Automated Decision Support</t>
  </si>
  <si>
    <t>Information Sharing | Information Search and Retrieval</t>
  </si>
  <si>
    <t>Publicly Accessible Content</t>
  </si>
  <si>
    <t>Data Mining Protection</t>
  </si>
  <si>
    <t>Access Control Decisions</t>
  </si>
  <si>
    <t>Access Control Decisions | Transmit Access Authorization Information</t>
  </si>
  <si>
    <t>Access Control Decisions | No User or Process Identity</t>
  </si>
  <si>
    <t>Reference Monitor</t>
  </si>
  <si>
    <t>Literacy Training and Awareness</t>
  </si>
  <si>
    <t>Literacy Training and Awareness | Practical Exercises</t>
  </si>
  <si>
    <t>Literacy Training and Awareness | Insider Threat</t>
  </si>
  <si>
    <t>Literacy Training and Awareness | Social Engineering and Mining</t>
  </si>
  <si>
    <t>Literacy Training and Awareness | Suspicious Communications and Anomalous System Behavior</t>
  </si>
  <si>
    <t>Literacy Training and Awareness | Advanced Persistent Threat</t>
  </si>
  <si>
    <t>Literacy Training and Awareness | Cyber Threat Environment</t>
  </si>
  <si>
    <t>Role-based Training</t>
  </si>
  <si>
    <t>Role-based Training | Environmental Controls</t>
  </si>
  <si>
    <t>Role-based Training | Physical Security Controls</t>
  </si>
  <si>
    <t>Role-based Training | Practical Exercises</t>
  </si>
  <si>
    <t>Role-based Training | Suspicious Communications and Anomalous System Behavior</t>
  </si>
  <si>
    <t>Role-based Training | Processing Personally Identifiable Information</t>
  </si>
  <si>
    <t>Training Records</t>
  </si>
  <si>
    <t>Contacts with Security Groups and Associations</t>
  </si>
  <si>
    <t>Training Feedback</t>
  </si>
  <si>
    <t>Event Logging</t>
  </si>
  <si>
    <t>Event Logging | Compilation of Audit Records from Multiple Sources</t>
  </si>
  <si>
    <t>Event Logging | Selection of Audit Events by Component</t>
  </si>
  <si>
    <t>Event Logging | Reviews and Updates</t>
  </si>
  <si>
    <t>Event Logging | Privileged Functions</t>
  </si>
  <si>
    <t>Content of Audit Records</t>
  </si>
  <si>
    <t>Content of Audit Records | Additional Audit Information</t>
  </si>
  <si>
    <t>Content of Audit Records | Centralized Management of Planned Audit Record Content</t>
  </si>
  <si>
    <t>Content of Audit Records | Limit Personally Identifiable Information Elements</t>
  </si>
  <si>
    <t>Audit Log Storage Capacity</t>
  </si>
  <si>
    <t>Audit Log Storage Capacity | Transfer to Alternate Storage</t>
  </si>
  <si>
    <t>Response to Audit Logging Process Failures</t>
  </si>
  <si>
    <t>Response to Audit Logging Process Failures | Storage Capacity Warning</t>
  </si>
  <si>
    <t>Response to Audit Logging Process Failures | Real-time Alerts</t>
  </si>
  <si>
    <t>Response to Audit Logging Process Failures | Configurable Traffic Volume Thresholds</t>
  </si>
  <si>
    <t>Response to Audit Logging Process Failures | Shutdown on Failure</t>
  </si>
  <si>
    <t>Response to Audit Logging Process Failures | Alternate Audit Logging Capability</t>
  </si>
  <si>
    <t>Audit Record Review, Analysis, and Reporting</t>
  </si>
  <si>
    <t>Audit Record Review, Analysis, and Reporting | Automated Process Integration</t>
  </si>
  <si>
    <t>Audit Record Review, Analysis, and Reporting | Automated Security Alerts</t>
  </si>
  <si>
    <t>Audit Record Review, Analysis, and Reporting | Correlate Audit Record Repositories</t>
  </si>
  <si>
    <t>Audit Record Review, Analysis, and Reporting | Central Review and Analysis</t>
  </si>
  <si>
    <t>Audit Record Review, Analysis, and Reporting | Integrated Analysis of Audit Records</t>
  </si>
  <si>
    <t>Audit Record Review, Analysis, and Reporting | Correlation with Physical Monitoring</t>
  </si>
  <si>
    <t>Audit Record Review, Analysis, and Reporting | Permitted Actions</t>
  </si>
  <si>
    <t>Audit Record Review, Analysis, and Reporting | Full Text Analysis of Privileged Commands</t>
  </si>
  <si>
    <t>Audit Record Review, Analysis, and Reporting | Correlation with Information from Nontechnical Sources</t>
  </si>
  <si>
    <t>Audit Record Review, Analysis, and Reporting | Audit Level Adjustment</t>
  </si>
  <si>
    <t>Audit Record Reduction and Report Generation</t>
  </si>
  <si>
    <t>Audit Record Reduction and Report Generation | Automatic Processing</t>
  </si>
  <si>
    <t>Audit Record Reduction and Report Generation | Automatic Sort and Search</t>
  </si>
  <si>
    <t>Time Stamps</t>
  </si>
  <si>
    <t>Time Stamps | Synchronization with Authoritative Time Source</t>
  </si>
  <si>
    <t>Time Stamps | Secondary Authoritative Time Source</t>
  </si>
  <si>
    <t>Protection of Audit Information</t>
  </si>
  <si>
    <t>Protection of Audit Information | Hardware Write-once Media</t>
  </si>
  <si>
    <t>Protection of Audit Information | Store on Separate Physical Systems or Components</t>
  </si>
  <si>
    <t>Protection of Audit Information | Cryptographic Protection</t>
  </si>
  <si>
    <t>Protection of Audit Information | Access by Subset of Privileged Users</t>
  </si>
  <si>
    <t>Protection of Audit Information | Dual Authorization</t>
  </si>
  <si>
    <t>Protection of Audit Information | Read-only Access</t>
  </si>
  <si>
    <t>Protection of Audit Information | Store on Component with Different Operating System</t>
  </si>
  <si>
    <t>Non-repudiation</t>
  </si>
  <si>
    <t>Non-repudiation | Association of Identities</t>
  </si>
  <si>
    <t>Non-repudiation | Validate Binding of Information Producer Identity</t>
  </si>
  <si>
    <t>Non-repudiation | Chain of Custody</t>
  </si>
  <si>
    <t>Non-repudiation | Validate Binding of Information Reviewer Identity</t>
  </si>
  <si>
    <t>Non-repudiation | Digital Signatures</t>
  </si>
  <si>
    <t>Audit Record Retention</t>
  </si>
  <si>
    <t>Audit Record Retention | Long-term Retrieval Capability</t>
  </si>
  <si>
    <t>Audit Record Generation</t>
  </si>
  <si>
    <t>Audit Record Generation | System-wide and Time-correlated Audit Trail</t>
  </si>
  <si>
    <t>Audit Record Generation | Standardized Formats</t>
  </si>
  <si>
    <t>Audit Record Generation | Changes by Authorized Individuals</t>
  </si>
  <si>
    <t>Audit Record Generation | Query Parameter Audits of Personally Identifiable Information</t>
  </si>
  <si>
    <t>Monitoring for Information Disclosure</t>
  </si>
  <si>
    <t>Monitoring for Information Disclosure | Use of Automated Tools</t>
  </si>
  <si>
    <t>Monitoring for Information Disclosure | Review of Monitored Sites</t>
  </si>
  <si>
    <t>Monitoring for Information Disclosure | Unauthorized Replication of Information</t>
  </si>
  <si>
    <t>Session Audit</t>
  </si>
  <si>
    <t>Session Audit | System Start-up</t>
  </si>
  <si>
    <t>Session Audit | Capture and Record Content</t>
  </si>
  <si>
    <t>Session Audit | Remote Viewing and Listening</t>
  </si>
  <si>
    <t>Alternate Audit Logging Capability</t>
  </si>
  <si>
    <t>Cross-organizational Audit Logging</t>
  </si>
  <si>
    <t>Cross-organizational Audit Logging | Identity Preservation</t>
  </si>
  <si>
    <t>Cross-organizational Audit Logging | Sharing of Audit Information</t>
  </si>
  <si>
    <t>Cross-organizational Audit Logging | Disassociability</t>
  </si>
  <si>
    <t>Control Assessments</t>
  </si>
  <si>
    <t>Control Assessments | Independent Assessors</t>
  </si>
  <si>
    <t>Control Assessments | Specialized Assessments</t>
  </si>
  <si>
    <t>Control Assessments | Leveraging Results from External Organizations</t>
  </si>
  <si>
    <t>Information Exchange</t>
  </si>
  <si>
    <t>Information Exchange | Unclassified National Security System Connections</t>
  </si>
  <si>
    <t>Information Exchange | Classified National Security System Connections</t>
  </si>
  <si>
    <t>Information Exchange | Unclassified Non-national Security System Connections</t>
  </si>
  <si>
    <t>Information Exchange | Connections to Public Networks</t>
  </si>
  <si>
    <t>Information Exchange | Restrictions on External System Connections</t>
  </si>
  <si>
    <t>Information Exchange | Transfer Authorizations</t>
  </si>
  <si>
    <t>Information Exchange | Transitive Information Exchanges</t>
  </si>
  <si>
    <t>Security Certification</t>
  </si>
  <si>
    <t>Plan of Action and Milestones</t>
  </si>
  <si>
    <t>Plan of Action and Milestones | Automation Support for Accuracy and Currency</t>
  </si>
  <si>
    <t>Authorization</t>
  </si>
  <si>
    <t>Authorization | Joint Authorization — Intra-organization</t>
  </si>
  <si>
    <t>Authorization | Joint Authorization — Inter-organization</t>
  </si>
  <si>
    <t>Continuous Monitoring</t>
  </si>
  <si>
    <t>Continuous Monitoring | Independent Assessment</t>
  </si>
  <si>
    <t>Continuous Monitoring | Types of Assessments</t>
  </si>
  <si>
    <t>Continuous Monitoring | Trend Analyses</t>
  </si>
  <si>
    <t>Continuous Monitoring | Risk Monitoring</t>
  </si>
  <si>
    <t>Continuous Monitoring | Consistency Analysis</t>
  </si>
  <si>
    <t>Continuous Monitoring | Automation Support for Monitoring</t>
  </si>
  <si>
    <t>Penetration Testing</t>
  </si>
  <si>
    <t>Penetration Testing | Independent Penetration Testing Agent or Team</t>
  </si>
  <si>
    <t>Penetration Testing | Red Team Exercises</t>
  </si>
  <si>
    <t>Penetration Testing | Facility Penetration Testing</t>
  </si>
  <si>
    <t>Internal System Connections</t>
  </si>
  <si>
    <t>Internal System Connections | Compliance Checks</t>
  </si>
  <si>
    <t>Baseline Configuration</t>
  </si>
  <si>
    <t>Baseline Configuration | Reviews and Updates</t>
  </si>
  <si>
    <t>Baseline Configuration | Automation Support for Accuracy and Currency</t>
  </si>
  <si>
    <t>Baseline Configuration | Retention of Previous Configurations</t>
  </si>
  <si>
    <t>Baseline Configuration | Unauthorized Software</t>
  </si>
  <si>
    <t>Baseline Configuration | Authorized Software</t>
  </si>
  <si>
    <t>Baseline Configuration | Development and Test Environments</t>
  </si>
  <si>
    <t>Baseline Configuration | Configure Systems and Components for High-risk Areas</t>
  </si>
  <si>
    <t>Configuration Change Control</t>
  </si>
  <si>
    <t>Configuration Change Control | Automated Documentation, Notification, and Prohibition of Changes</t>
  </si>
  <si>
    <t>Configuration Change Control | Testing, Validation, and Documentation of Changes</t>
  </si>
  <si>
    <t>Configuration Change Control | Automated Change Implementation</t>
  </si>
  <si>
    <t>Configuration Change Control | Security and Privacy Representatives</t>
  </si>
  <si>
    <t>Configuration Change Control | Automated Security Response</t>
  </si>
  <si>
    <t>Configuration Change Control | Cryptography Management</t>
  </si>
  <si>
    <t>Configuration Change Control | Review System Changes</t>
  </si>
  <si>
    <t>Configuration Change Control | Prevent or Restrict Configuration Changes</t>
  </si>
  <si>
    <t>Impact Analyses</t>
  </si>
  <si>
    <t>Impact Analyses | Separate Test Environments</t>
  </si>
  <si>
    <t>Impact Analyses | Verification of Controls</t>
  </si>
  <si>
    <t>Access Restrictions for Change</t>
  </si>
  <si>
    <t>Access Restrictions for Change | Automated Access Enforcement and Audit Records</t>
  </si>
  <si>
    <t>Access Restrictions for Change | Review System Changes</t>
  </si>
  <si>
    <t>Access Restrictions for Change | Signed Components</t>
  </si>
  <si>
    <t>Access Restrictions for Change | Dual Authorization</t>
  </si>
  <si>
    <t>Access Restrictions for Change | Privilege Limitation for Production and Operation</t>
  </si>
  <si>
    <t>Access Restrictions for Change | Limit Library Privileges</t>
  </si>
  <si>
    <t>Access Restrictions for Change | Automatic Implementation of Security Safeguards</t>
  </si>
  <si>
    <t>Configuration Settings</t>
  </si>
  <si>
    <t>Configuration Settings | Automated Management, Application, and Verification</t>
  </si>
  <si>
    <t>Configuration Settings | Respond to Unauthorized Changes</t>
  </si>
  <si>
    <t>Configuration Settings | Unauthorized Change Detection</t>
  </si>
  <si>
    <t>Configuration Settings | Conformance Demonstration</t>
  </si>
  <si>
    <t>Least Functionality</t>
  </si>
  <si>
    <t>Least Functionality | Periodic Review</t>
  </si>
  <si>
    <t>Least Functionality | Prevent Program Execution</t>
  </si>
  <si>
    <t>Least Functionality | Registration Compliance</t>
  </si>
  <si>
    <t>Least Functionality | Unauthorized Software — Deny-by-exception</t>
  </si>
  <si>
    <t>Least Functionality | Authorized Software — Allow-by-exception</t>
  </si>
  <si>
    <t>Least Functionality | Confined Environments with Limited Privileges</t>
  </si>
  <si>
    <t>Least Functionality | Code Execution in Protected Environments</t>
  </si>
  <si>
    <t>Least Functionality | Binary or Machine Executable Code</t>
  </si>
  <si>
    <t>Least Functionality | Prohibiting The Use of Unauthorized Hardware</t>
  </si>
  <si>
    <t>System Component Inventory</t>
  </si>
  <si>
    <t>System Component Inventory | Updates During Installation and Removal</t>
  </si>
  <si>
    <t>System Component Inventory | Automated Maintenance</t>
  </si>
  <si>
    <t>System Component Inventory | Automated Unauthorized Component Detection</t>
  </si>
  <si>
    <t>System Component Inventory | Accountability Information</t>
  </si>
  <si>
    <t>System Component Inventory | No Duplicate Accounting of Components</t>
  </si>
  <si>
    <t>System Component Inventory | Assessed Configurations and Approved Deviations</t>
  </si>
  <si>
    <t>System Component Inventory | Centralized Repository</t>
  </si>
  <si>
    <t>System Component Inventory | Automated Location Tracking</t>
  </si>
  <si>
    <t>System Component Inventory | Assignment of Components to Systems</t>
  </si>
  <si>
    <t>Configuration Management Plan</t>
  </si>
  <si>
    <t>Configuration Management Plan | Assignment of Responsibility</t>
  </si>
  <si>
    <t>Software Usage Restrictions</t>
  </si>
  <si>
    <t>Software Usage Restrictions | Open-source Software</t>
  </si>
  <si>
    <t>User-installed Software</t>
  </si>
  <si>
    <t>User-installed Software | Alerts for Unauthorized Installations</t>
  </si>
  <si>
    <t>User-installed Software | Software Installation with Privileged Status</t>
  </si>
  <si>
    <t>User-installed Software | Automated Enforcement and Monitoring</t>
  </si>
  <si>
    <t>Information Location</t>
  </si>
  <si>
    <t>Information Location | Automated Tools to Support Information Location</t>
  </si>
  <si>
    <t>Data Action Mapping</t>
  </si>
  <si>
    <t>Signed Components</t>
  </si>
  <si>
    <t>Contingency Plan</t>
  </si>
  <si>
    <t>Contingency Plan | Coordinate with Related Plans</t>
  </si>
  <si>
    <t>Contingency Plan | Capacity Planning</t>
  </si>
  <si>
    <t>Contingency Plan | Resume Mission and Business Functions</t>
  </si>
  <si>
    <t>Contingency Plan | Resume All Mission and Business Functions</t>
  </si>
  <si>
    <t>Contingency Plan | Continue Mission and Business Functions</t>
  </si>
  <si>
    <t>Contingency Plan | Alternate Processing and Storage Sites</t>
  </si>
  <si>
    <t>Contingency Plan | Coordinate with External Service Providers</t>
  </si>
  <si>
    <t>Contingency Plan | Identify Critical Assets</t>
  </si>
  <si>
    <t>Contingency Training</t>
  </si>
  <si>
    <t>Contingency Training | Simulated Events</t>
  </si>
  <si>
    <t>Contingency Training | Mechanisms Used in Training Environments</t>
  </si>
  <si>
    <t>Contingency Plan Testing</t>
  </si>
  <si>
    <t>Contingency Plan Testing | Coordinate with Related Plans</t>
  </si>
  <si>
    <t>Contingency Plan Testing | Alternate Processing Site</t>
  </si>
  <si>
    <t>Contingency Plan Testing | Automated Testing</t>
  </si>
  <si>
    <t>Contingency Plan Testing | Full Recovery and Reconstitution</t>
  </si>
  <si>
    <t>Contingency Plan Testing | Self-challenge</t>
  </si>
  <si>
    <t>Contingency Plan Update</t>
  </si>
  <si>
    <t>Alternate Storage Site</t>
  </si>
  <si>
    <t>Alternate Storage Site | Separation from Primary Site</t>
  </si>
  <si>
    <t>Alternate Storage Site | Recovery Time and Recovery Point Objectives</t>
  </si>
  <si>
    <t>Alternate Storage Site | Accessibility</t>
  </si>
  <si>
    <t>Alternate Processing Site</t>
  </si>
  <si>
    <t>Alternate Processing Site | Separation from Primary Site</t>
  </si>
  <si>
    <t>Alternate Processing Site | Accessibility</t>
  </si>
  <si>
    <t>Alternate Processing Site | Priority of Service</t>
  </si>
  <si>
    <t>Alternate Processing Site | Preparation for Use</t>
  </si>
  <si>
    <t>Alternate Processing Site | Equivalent Information Security Safeguards</t>
  </si>
  <si>
    <t>Alternate Processing Site | Inability to Return to Primary Site</t>
  </si>
  <si>
    <t>Telecommunications Services</t>
  </si>
  <si>
    <t>Telecommunications Services | Priority of Service Provisions</t>
  </si>
  <si>
    <t>Telecommunications Services | Single Points of Failure</t>
  </si>
  <si>
    <t>Telecommunications Services | Separation of Primary and Alternate Providers</t>
  </si>
  <si>
    <t>Telecommunications Services | Provider Contingency Plan</t>
  </si>
  <si>
    <t>Telecommunications Services | Alternate Telecommunication Service Testing</t>
  </si>
  <si>
    <t>System Backup</t>
  </si>
  <si>
    <t>System Backup | Testing for Reliability and Integrity</t>
  </si>
  <si>
    <t>System Backup | Test Restoration Using Sampling</t>
  </si>
  <si>
    <t>System Backup | Separate Storage for Critical Information</t>
  </si>
  <si>
    <t>System Backup | Protection from Unauthorized Modification</t>
  </si>
  <si>
    <t>System Backup | Transfer to Alternate Storage Site</t>
  </si>
  <si>
    <t>System Backup | Redundant Secondary System</t>
  </si>
  <si>
    <t>System Backup | Dual Authorization for Deletion or Destruction</t>
  </si>
  <si>
    <t>System Backup | Cryptographic Protection</t>
  </si>
  <si>
    <t>System Recovery and Reconstitution</t>
  </si>
  <si>
    <t>System Recovery and Reconstitution | Contingency Plan Testing</t>
  </si>
  <si>
    <t>System Recovery and Reconstitution | Transaction Recovery</t>
  </si>
  <si>
    <t>System Recovery and Reconstitution | Compensating Security Controls</t>
  </si>
  <si>
    <t>System Recovery and Reconstitution | Restore Within Time Period</t>
  </si>
  <si>
    <t>System Recovery and Reconstitution | Failover Capability</t>
  </si>
  <si>
    <t>System Recovery and Reconstitution | Component Protection</t>
  </si>
  <si>
    <t>Alternate Communications Protocols</t>
  </si>
  <si>
    <t>Safe Mode</t>
  </si>
  <si>
    <t>Alternative Security Mechanisms</t>
  </si>
  <si>
    <t>Identification and Authentication (organizational Users)</t>
  </si>
  <si>
    <t>Identification and Authentication (organizational Users) | Multi-factor Authentication to Privileged Accounts</t>
  </si>
  <si>
    <t>Identification and Authentication (organizational Users) | Multi-factor Authentication to Non-privileged Accounts</t>
  </si>
  <si>
    <t>Identification and Authentication (organizational Users) | Local Access to Privileged Accounts</t>
  </si>
  <si>
    <t>Identification and Authentication (organizational Users) | Local Access to Non-privileged Accounts</t>
  </si>
  <si>
    <t>Identification and Authentication (organizational Users) | Individual Authentication with Group Authentication</t>
  </si>
  <si>
    <t>Identification and Authentication (organizational Users) | Access to Accounts —separate Device</t>
  </si>
  <si>
    <t>Identification and Authentication (organizational Users) | Network Access to Non-privileged Accounts — Separate Device</t>
  </si>
  <si>
    <t>Identification and Authentication (organizational Users) | Access to Accounts — Replay Resistant</t>
  </si>
  <si>
    <t>Identification and Authentication (organizational Users) | Network Access to Non-privileged Accounts — Replay Resistant</t>
  </si>
  <si>
    <t>Identification and Authentication (organizational Users) | Single Sign-on</t>
  </si>
  <si>
    <t>Identification and Authentication (organizational Users) | Remote Access — Separate Device</t>
  </si>
  <si>
    <t>Identification and Authentication (organizational Users) | Out-of-band Authentication</t>
  </si>
  <si>
    <t>Device Identification and Authentication</t>
  </si>
  <si>
    <t>Device Identification and Authentication | Cryptographic Bidirectional Authentication</t>
  </si>
  <si>
    <t>Device Identification and Authentication | Cryptographic Bidirectional Network Authentication</t>
  </si>
  <si>
    <t>Device Identification and Authentication | Dynamic Address Allocation</t>
  </si>
  <si>
    <t>Device Identification and Authentication | Device Attestation</t>
  </si>
  <si>
    <t>Identifier Management</t>
  </si>
  <si>
    <t>Identifier Management | Prohibit Account Identifiers as Public Identifiers</t>
  </si>
  <si>
    <t>Identifier Management | Supervisor Authorization</t>
  </si>
  <si>
    <t>Identifier Management | Multiple Forms of Certification</t>
  </si>
  <si>
    <t>Identifier Management | Identify User Status</t>
  </si>
  <si>
    <t>Identifier Management | Dynamic Management</t>
  </si>
  <si>
    <t>Identifier Management | Cross-organization Management</t>
  </si>
  <si>
    <t>Identifier Management | In-person Registration</t>
  </si>
  <si>
    <t>Identifier Management | Pairwise Pseudonymous Identifiers</t>
  </si>
  <si>
    <t>Identifier Management | Attribute Maintenance and Protection</t>
  </si>
  <si>
    <t>Authenticator Management</t>
  </si>
  <si>
    <t>Authenticator Management | Password-based Authentication</t>
  </si>
  <si>
    <t>Authenticator Management | Public Key-based Authentication</t>
  </si>
  <si>
    <t>Authenticator Management | In-person or Trusted External Party Registration</t>
  </si>
  <si>
    <t>Authenticator Management | Automated Support for Password Strength Determination</t>
  </si>
  <si>
    <t>Authenticator Management | Change Authenticators Prior to Delivery</t>
  </si>
  <si>
    <t>Authenticator Management | Protection of Authenticators</t>
  </si>
  <si>
    <t>Authenticator Management | No Embedded Unencrypted Static Authenticators</t>
  </si>
  <si>
    <t>Authenticator Management | Multiple System Accounts</t>
  </si>
  <si>
    <t>Authenticator Management | Federated Credential Management</t>
  </si>
  <si>
    <t>Authenticator Management | Dynamic Credential Binding</t>
  </si>
  <si>
    <t>Authenticator Management | Hardware Token-based Authentication</t>
  </si>
  <si>
    <t>Authenticator Management | Biometric Authentication Performance</t>
  </si>
  <si>
    <t>Authenticator Management | Expiration of Cached Authenticators</t>
  </si>
  <si>
    <t>Authenticator Management | In-person or Trusted External Party Authenticator Issuance</t>
  </si>
  <si>
    <t>Authenticator Management | Presentation Attack Detection for Biometric Authenticators</t>
  </si>
  <si>
    <t>Authenticator Management | Password Managers</t>
  </si>
  <si>
    <t>Authentication Feedback</t>
  </si>
  <si>
    <t>Cryptographic Module Authentication</t>
  </si>
  <si>
    <t>Identification and Authentication (non-organizational Users)</t>
  </si>
  <si>
    <t>Identification and Authentication (non-organizational Users) | Acceptance of External Authenticators</t>
  </si>
  <si>
    <t>Identification and Authentication (non-organizational Users) | Use of Defined Profiles</t>
  </si>
  <si>
    <t>Identification and Authentication (non-organizational Users) | Disassociability</t>
  </si>
  <si>
    <t>Service Identification and Authentication</t>
  </si>
  <si>
    <t>Service Identification and Authentication | Information Exchange</t>
  </si>
  <si>
    <t>Service Identification and Authentication | Transmission of Decisions</t>
  </si>
  <si>
    <t>Adaptive Authentication</t>
  </si>
  <si>
    <t>Re-authentication</t>
  </si>
  <si>
    <t>Identity Proofing</t>
  </si>
  <si>
    <t>Identity Proofing | Supervisor Authorization</t>
  </si>
  <si>
    <t>Identity Proofing | Identity Evidence</t>
  </si>
  <si>
    <t>Identity Proofing | Identity Evidence Validation and Verification</t>
  </si>
  <si>
    <t>Identity Proofing | In-person Validation and Verification</t>
  </si>
  <si>
    <t>Identity Proofing | Address Confirmation</t>
  </si>
  <si>
    <t>Identity Proofing | Accept Externally-proofed Identities</t>
  </si>
  <si>
    <t>Incident Response Training</t>
  </si>
  <si>
    <t>Incident Response Training | Simulated Events</t>
  </si>
  <si>
    <t>Incident Response Training | Automated Training Environments</t>
  </si>
  <si>
    <t>Incident Response Training | Breach</t>
  </si>
  <si>
    <t>Incident Response Testing</t>
  </si>
  <si>
    <t>Incident Response Testing | Automated Testing</t>
  </si>
  <si>
    <t>Incident Response Testing | Coordination with Related Plans</t>
  </si>
  <si>
    <t>Incident Response Testing | Continuous Improvement</t>
  </si>
  <si>
    <t>Incident Handling</t>
  </si>
  <si>
    <t>Incident Handling | Automated Incident Handling Processes</t>
  </si>
  <si>
    <t>Incident Handling | Dynamic Reconfiguration</t>
  </si>
  <si>
    <t>Incident Handling | Continuity of Operations</t>
  </si>
  <si>
    <t>Incident Handling | Information Correlation</t>
  </si>
  <si>
    <t>Incident Handling | Automatic Disabling of System</t>
  </si>
  <si>
    <t>Incident Handling | Insider Threats</t>
  </si>
  <si>
    <t>Incident Handling | Insider Threats — Intra-organization Coordination</t>
  </si>
  <si>
    <t>Incident Handling | Correlation with External Organizations</t>
  </si>
  <si>
    <t>Incident Handling | Dynamic Response Capability</t>
  </si>
  <si>
    <t>Incident Handling | Supply Chain Coordination</t>
  </si>
  <si>
    <t>Incident Handling | Integrated Incident Response Team</t>
  </si>
  <si>
    <t>Incident Handling | Malicious Code and Forensic Analysis</t>
  </si>
  <si>
    <t>Incident Handling | Behavior Analysis</t>
  </si>
  <si>
    <t>Incident Handling | Security Operations Center</t>
  </si>
  <si>
    <t>Incident Handling | Public Relations and Reputation Repair</t>
  </si>
  <si>
    <t>Incident Monitoring</t>
  </si>
  <si>
    <t>Incident Monitoring | Automated Tracking, Data Collection, and Analysis</t>
  </si>
  <si>
    <t>Incident Reporting</t>
  </si>
  <si>
    <t>Incident Reporting | Automated Reporting</t>
  </si>
  <si>
    <t>Incident Reporting | Vulnerabilities Related to Incidents</t>
  </si>
  <si>
    <t>Incident Reporting | Supply Chain Coordination</t>
  </si>
  <si>
    <t>Incident Response Assistance</t>
  </si>
  <si>
    <t>Incident Response Assistance | Automation Support for Availability of Information and Support</t>
  </si>
  <si>
    <t>Incident Response Assistance | Coordination with External Providers</t>
  </si>
  <si>
    <t>Incident Response Plan</t>
  </si>
  <si>
    <t>Incident Response Plan | Breaches</t>
  </si>
  <si>
    <t>Information Spillage Response</t>
  </si>
  <si>
    <t>Information Spillage Response | Responsible Personnel</t>
  </si>
  <si>
    <t>Information Spillage Response | Training</t>
  </si>
  <si>
    <t>Information Spillage Response | Post-spill Operations</t>
  </si>
  <si>
    <t>Information Spillage Response | Exposure to Unauthorized Personnel</t>
  </si>
  <si>
    <t>Integrated Information Security Analysis Team</t>
  </si>
  <si>
    <t>Controlled Maintenance</t>
  </si>
  <si>
    <t>Controlled Maintenance | Record Content</t>
  </si>
  <si>
    <t>Controlled Maintenance | Automated Maintenance Activities</t>
  </si>
  <si>
    <t>Maintenance Tools</t>
  </si>
  <si>
    <t>Maintenance Tools | Inspect Tools</t>
  </si>
  <si>
    <t>Maintenance Tools | Inspect Media</t>
  </si>
  <si>
    <t>Maintenance Tools | Prevent Unauthorized Removal</t>
  </si>
  <si>
    <t>Maintenance Tools | Restricted Tool Use</t>
  </si>
  <si>
    <t>Maintenance Tools | Execution with Privilege</t>
  </si>
  <si>
    <t>Maintenance Tools | Software Updates and Patches</t>
  </si>
  <si>
    <t>Nonlocal Maintenance</t>
  </si>
  <si>
    <t>Nonlocal Maintenance | Logging and Review</t>
  </si>
  <si>
    <t>Nonlocal Maintenance | Document Nonlocal Maintenance</t>
  </si>
  <si>
    <t>Nonlocal Maintenance | Comparable Security and Sanitization</t>
  </si>
  <si>
    <t>Nonlocal Maintenance | Authentication and Separation of Maintenance Sessions</t>
  </si>
  <si>
    <t>Nonlocal Maintenance | Approvals and Notifications</t>
  </si>
  <si>
    <t>Nonlocal Maintenance | Cryptographic Protection</t>
  </si>
  <si>
    <t>Nonlocal Maintenance | Disconnect Verification</t>
  </si>
  <si>
    <t>Maintenance Personnel</t>
  </si>
  <si>
    <t>Maintenance Personnel | Individuals Without Appropriate Access</t>
  </si>
  <si>
    <t>Maintenance Personnel | Security Clearances for Classified Systems</t>
  </si>
  <si>
    <t>Maintenance Personnel | Citizenship Requirements for Classified Systems</t>
  </si>
  <si>
    <t>Maintenance Personnel | Foreign Nationals</t>
  </si>
  <si>
    <t>Maintenance Personnel | Non-system Maintenance</t>
  </si>
  <si>
    <t>Timely Maintenance</t>
  </si>
  <si>
    <t>Timely Maintenance | Preventive Maintenance</t>
  </si>
  <si>
    <t>Timely Maintenance | Predictive Maintenance</t>
  </si>
  <si>
    <t>Timely Maintenance | Automated Support for Predictive Maintenance</t>
  </si>
  <si>
    <t>Field Maintenance</t>
  </si>
  <si>
    <t>Media Access</t>
  </si>
  <si>
    <t>Media Access | Automated Restricted Access</t>
  </si>
  <si>
    <t>Media Access | Cryptographic Protection</t>
  </si>
  <si>
    <t>Media Marking</t>
  </si>
  <si>
    <t>Media Storage</t>
  </si>
  <si>
    <t>Media Storage | Cryptographic Protection</t>
  </si>
  <si>
    <t>Media Storage | Automated Restricted Access</t>
  </si>
  <si>
    <t>Media Transport</t>
  </si>
  <si>
    <t>Media Transport | Protection Outside of Controlled Areas</t>
  </si>
  <si>
    <t>Media Transport | Documentation of Activities</t>
  </si>
  <si>
    <t>Media Transport | Custodians</t>
  </si>
  <si>
    <t>Media Transport | Cryptographic Protection</t>
  </si>
  <si>
    <t>Media Sanitization</t>
  </si>
  <si>
    <t>Media Sanitization | Review, Approve, Track, Document, and Verify</t>
  </si>
  <si>
    <t>Media Sanitization | Equipment Testing</t>
  </si>
  <si>
    <t>Media Sanitization | Nondestructive Techniques</t>
  </si>
  <si>
    <t>Media Sanitization | Controlled Unclassified Information</t>
  </si>
  <si>
    <t>Media Sanitization | Classified Information</t>
  </si>
  <si>
    <t>Media Sanitization | Media Destruction</t>
  </si>
  <si>
    <t>Media Sanitization | Dual Authorization</t>
  </si>
  <si>
    <t>Media Sanitization | Remote Purging or Wiping of Information</t>
  </si>
  <si>
    <t>Media Use</t>
  </si>
  <si>
    <t>Media Use | Prohibit Use Without Owner</t>
  </si>
  <si>
    <t>Media Use | Prohibit Use of Sanitization-resistant Media</t>
  </si>
  <si>
    <t>Media Downgrading</t>
  </si>
  <si>
    <t>Media Downgrading | Documentation of Process</t>
  </si>
  <si>
    <t>Media Downgrading | Equipment Testing</t>
  </si>
  <si>
    <t>Media Downgrading | Controlled Unclassified Information</t>
  </si>
  <si>
    <t>Media Downgrading | Classified Information</t>
  </si>
  <si>
    <t>Physical Access Authorizations</t>
  </si>
  <si>
    <t>Physical Access Authorizations | Access by Position or Role</t>
  </si>
  <si>
    <t>Physical Access Authorizations | Two Forms of Identification</t>
  </si>
  <si>
    <t>Physical Access Authorizations | Restrict Unescorted Access</t>
  </si>
  <si>
    <t>Physical Access Control</t>
  </si>
  <si>
    <t>Physical Access Control | System Access</t>
  </si>
  <si>
    <t>Physical Access Control | Facility and Systems</t>
  </si>
  <si>
    <t>Physical Access Control | Continuous Guards</t>
  </si>
  <si>
    <t>Physical Access Control | Lockable Casings</t>
  </si>
  <si>
    <t>Physical Access Control | Tamper Protection</t>
  </si>
  <si>
    <t>Physical Access Control | Facility Penetration Testing</t>
  </si>
  <si>
    <t>Physical Access Control | Physical Barriers</t>
  </si>
  <si>
    <t>Physical Access Control | Access Control Vestibules</t>
  </si>
  <si>
    <t>Access Control for Transmission</t>
  </si>
  <si>
    <t>Access Control for Output Devices</t>
  </si>
  <si>
    <t>Access Control for Output Devices | Access to Output by Authorized Individuals</t>
  </si>
  <si>
    <t>Access Control for Output Devices | Link to Individual Identity</t>
  </si>
  <si>
    <t>Access Control for Output Devices | Marking Output Devices</t>
  </si>
  <si>
    <t>Monitoring Physical Access</t>
  </si>
  <si>
    <t>Monitoring Physical Access | Intrusion Alarms and Surveillance Equipment</t>
  </si>
  <si>
    <t>Monitoring Physical Access | Automated Intrusion Recognition and Responses</t>
  </si>
  <si>
    <t>Monitoring Physical Access | Video Surveillance</t>
  </si>
  <si>
    <t>Monitoring Physical Access | Monitoring Physical Access to Systems</t>
  </si>
  <si>
    <t>Visitor Control</t>
  </si>
  <si>
    <t>Visitor Access Records</t>
  </si>
  <si>
    <t>Visitor Access Records | Automated Records Maintenance and Review</t>
  </si>
  <si>
    <t>Visitor Access Records | Physical Access Records</t>
  </si>
  <si>
    <t>Visitor Access Records | Limit Personally Identifiable Information Elements</t>
  </si>
  <si>
    <t>Power Equipment and Cabling</t>
  </si>
  <si>
    <t>Power Equipment and Cabling | Redundant Cabling</t>
  </si>
  <si>
    <t>Power Equipment and Cabling | Automatic Voltage Controls</t>
  </si>
  <si>
    <t>Emergency Shutoff</t>
  </si>
  <si>
    <t>Emergency Shutoff | Accidental and Unauthorized Activation</t>
  </si>
  <si>
    <t>Emergency Power</t>
  </si>
  <si>
    <t>Emergency Power | Alternate Power Supply — Minimal Operational Capability</t>
  </si>
  <si>
    <t>Emergency Power | Alternate Power Supply — Self-contained</t>
  </si>
  <si>
    <t>Emergency Lighting</t>
  </si>
  <si>
    <t>Emergency Lighting | Essential Mission and Business Functions</t>
  </si>
  <si>
    <t>Fire Protection</t>
  </si>
  <si>
    <t>Fire Protection | Detection Systems — Automatic Activation and Notification</t>
  </si>
  <si>
    <t>Fire Protection | Suppression Systems — Automatic Activation and Notification</t>
  </si>
  <si>
    <t>Fire Protection | Automatic Fire Suppression</t>
  </si>
  <si>
    <t>Fire Protection | Inspections</t>
  </si>
  <si>
    <t>Environmental Controls</t>
  </si>
  <si>
    <t>Environmental Controls | Automatic Controls</t>
  </si>
  <si>
    <t>Environmental Controls | Monitoring with Alarms and Notifications</t>
  </si>
  <si>
    <t>Water Damage Protection</t>
  </si>
  <si>
    <t>Water Damage Protection | Automation Support</t>
  </si>
  <si>
    <t>Delivery and Removal</t>
  </si>
  <si>
    <t>Alternate Work Site</t>
  </si>
  <si>
    <t>Location of System Components</t>
  </si>
  <si>
    <t>Location of System Components | Facility Site</t>
  </si>
  <si>
    <t>Information Leakage</t>
  </si>
  <si>
    <t>Information Leakage | National Emissions Policies and Procedures</t>
  </si>
  <si>
    <t>Asset Monitoring and Tracking</t>
  </si>
  <si>
    <t>Electromagnetic Pulse Protection</t>
  </si>
  <si>
    <t>Component Marking</t>
  </si>
  <si>
    <t>Facility Location</t>
  </si>
  <si>
    <t>System Security and Privacy Plans</t>
  </si>
  <si>
    <t>System Security and Privacy Plans | Concept of Operations</t>
  </si>
  <si>
    <t>System Security and Privacy Plans | Functional Architecture</t>
  </si>
  <si>
    <t>System Security and Privacy Plans | Plan and Coordinate with Other Organizational Entities</t>
  </si>
  <si>
    <t>System Security Plan Update</t>
  </si>
  <si>
    <t>Rules of Behavior</t>
  </si>
  <si>
    <t>Rules of Behavior | Social Media and External Site/application Usage Restrictions</t>
  </si>
  <si>
    <t>Privacy Impact Assessment</t>
  </si>
  <si>
    <t>Security-related Activity Planning</t>
  </si>
  <si>
    <t>Concept of Operations</t>
  </si>
  <si>
    <t>Security and Privacy Architectures</t>
  </si>
  <si>
    <t>Security and Privacy Architectures | Defense in Depth</t>
  </si>
  <si>
    <t>Security and Privacy Architectures | Supplier Diversity</t>
  </si>
  <si>
    <t>Central Management</t>
  </si>
  <si>
    <t>Baseline Selection</t>
  </si>
  <si>
    <t>Baseline Tailoring</t>
  </si>
  <si>
    <t>Information Security Program Plan</t>
  </si>
  <si>
    <t>Information Security Program Leadership Role</t>
  </si>
  <si>
    <t>Information Security and Privacy Resources</t>
  </si>
  <si>
    <t>Plan of Action and Milestones Process</t>
  </si>
  <si>
    <t>System Inventory</t>
  </si>
  <si>
    <t>System Inventory | Inventory of Personally Identifiable Information</t>
  </si>
  <si>
    <t>Measures of Performance</t>
  </si>
  <si>
    <t>Enterprise Architecture</t>
  </si>
  <si>
    <t>Enterprise Architecture | Offloading</t>
  </si>
  <si>
    <t>Critical Infrastructure Plan</t>
  </si>
  <si>
    <t>Risk Management Strategy</t>
  </si>
  <si>
    <t>Authorization Process</t>
  </si>
  <si>
    <t>Mission and Business Process Definition</t>
  </si>
  <si>
    <t>Insider Threat Program</t>
  </si>
  <si>
    <t>Security and Privacy Workforce</t>
  </si>
  <si>
    <t>Testing, Training, and Monitoring</t>
  </si>
  <si>
    <t>Security and Privacy Groups and Associations</t>
  </si>
  <si>
    <t>Threat Awareness Program</t>
  </si>
  <si>
    <t>Threat Awareness Program | Automated Means for Sharing Threat Intelligence</t>
  </si>
  <si>
    <t>Protecting Controlled Unclassified Information on External Systems</t>
  </si>
  <si>
    <t>Privacy Program Plan</t>
  </si>
  <si>
    <t>Privacy Program Leadership Role</t>
  </si>
  <si>
    <t>Dissemination of Privacy Program Information</t>
  </si>
  <si>
    <t>Dissemination of Privacy Program Information | Privacy Policies on Websites, Applications, and Digital Services</t>
  </si>
  <si>
    <t>Accounting of Disclosures</t>
  </si>
  <si>
    <t>Personally Identifiable Information Quality Management</t>
  </si>
  <si>
    <t>Data Governance Body</t>
  </si>
  <si>
    <t>Data Integrity Board</t>
  </si>
  <si>
    <t>Minimization of Personally Identifiable Information Used in Testing, Training, and Research</t>
  </si>
  <si>
    <t>Complaint Management</t>
  </si>
  <si>
    <t>Privacy Reporting</t>
  </si>
  <si>
    <t>Risk Framing</t>
  </si>
  <si>
    <t>Risk Management Program Leadership Roles</t>
  </si>
  <si>
    <t>Supply Chain Risk Management Strategy</t>
  </si>
  <si>
    <t>Supply Chain Risk Management Strategy | Suppliers of Critical or Mission-essential Items</t>
  </si>
  <si>
    <t>Continuous Monitoring Strategy</t>
  </si>
  <si>
    <t>Purposing</t>
  </si>
  <si>
    <t>Position Risk Designation</t>
  </si>
  <si>
    <t>Personnel Screening</t>
  </si>
  <si>
    <t>Personnel Screening | Classified Information</t>
  </si>
  <si>
    <t>Personnel Screening | Formal Indoctrination</t>
  </si>
  <si>
    <t>Personnel Screening | Information Requiring Special Protective Measures</t>
  </si>
  <si>
    <t>Personnel Screening | Citizenship Requirements</t>
  </si>
  <si>
    <t>Personnel Termination</t>
  </si>
  <si>
    <t>Personnel Termination | Post-employment Requirements</t>
  </si>
  <si>
    <t>Personnel Termination | Automated Actions</t>
  </si>
  <si>
    <t>Personnel Transfer</t>
  </si>
  <si>
    <t>Access Agreements</t>
  </si>
  <si>
    <t>Access Agreements | Information Requiring Special Protection</t>
  </si>
  <si>
    <t>Access Agreements | Classified Information Requiring Special Protection</t>
  </si>
  <si>
    <t>Access Agreements | Post-employment Requirements</t>
  </si>
  <si>
    <t>External Personnel Security</t>
  </si>
  <si>
    <t>Personnel Sanctions</t>
  </si>
  <si>
    <t>Position Descriptions</t>
  </si>
  <si>
    <t>Authority to Process Personally Identifiable Information</t>
  </si>
  <si>
    <t>Authority to Process Personally Identifiable Information | Data Tagging</t>
  </si>
  <si>
    <t>Authority to Process Personally Identifiable Information | Automation</t>
  </si>
  <si>
    <t>Personally Identifiable Information Processing Purposes</t>
  </si>
  <si>
    <t>Personally Identifiable Information Processing Purposes | Data Tagging</t>
  </si>
  <si>
    <t>Personally Identifiable Information Processing Purposes | Automation</t>
  </si>
  <si>
    <t>Consent</t>
  </si>
  <si>
    <t>Consent | Tailored Consent</t>
  </si>
  <si>
    <t>Consent | Just-in-time Consent</t>
  </si>
  <si>
    <t>Consent | Revocation</t>
  </si>
  <si>
    <t>Privacy Notice</t>
  </si>
  <si>
    <t>Privacy Notice | Just-in-time Notice</t>
  </si>
  <si>
    <t>Privacy Notice | Privacy Act Statements</t>
  </si>
  <si>
    <t>System of Records Notice</t>
  </si>
  <si>
    <t>System of Records Notice | Routine Uses</t>
  </si>
  <si>
    <t>System of Records Notice | Exemption Rules</t>
  </si>
  <si>
    <t>Specific Categories of Personally Identifiable Information</t>
  </si>
  <si>
    <t>Specific Categories of Personally Identifiable Information | Social Security Numbers</t>
  </si>
  <si>
    <t>Specific Categories of Personally Identifiable Information | First Amendment Information</t>
  </si>
  <si>
    <t>Computer Matching Requirements</t>
  </si>
  <si>
    <t>Security Categorization</t>
  </si>
  <si>
    <t>Security Categorization | Impact-level Prioritization</t>
  </si>
  <si>
    <t>Risk Assessment</t>
  </si>
  <si>
    <t>Risk Assessment | Supply Chain Risk Assessment</t>
  </si>
  <si>
    <t>Risk Assessment | Use of All-source Intelligence</t>
  </si>
  <si>
    <t>Risk Assessment | Dynamic Threat Awareness</t>
  </si>
  <si>
    <t>Risk Assessment | Predictive Cyber Analytics</t>
  </si>
  <si>
    <t>Risk Assessment Update</t>
  </si>
  <si>
    <t>Vulnerability Monitoring and Scanning</t>
  </si>
  <si>
    <t>Vulnerability Monitoring and Scanning | Update Tool Capability</t>
  </si>
  <si>
    <t>Vulnerability Monitoring and Scanning | Update Vulnerabilities to Be Scanned</t>
  </si>
  <si>
    <t>Vulnerability Monitoring and Scanning | Breadth and Depth of Coverage</t>
  </si>
  <si>
    <t>Vulnerability Monitoring and Scanning | Discoverable Information</t>
  </si>
  <si>
    <t>Vulnerability Monitoring and Scanning | Privileged Access</t>
  </si>
  <si>
    <t>Vulnerability Monitoring and Scanning | Automated Trend Analyses</t>
  </si>
  <si>
    <t>Vulnerability Monitoring and Scanning | Automated Detection and Notification of Unauthorized Components</t>
  </si>
  <si>
    <t>Vulnerability Monitoring and Scanning | Review Historic Audit Logs</t>
  </si>
  <si>
    <t>Vulnerability Monitoring and Scanning | Penetration Testing and Analyses</t>
  </si>
  <si>
    <t>Vulnerability Monitoring and Scanning | Correlate Scanning Information</t>
  </si>
  <si>
    <t>Vulnerability Monitoring and Scanning | Public Disclosure Program</t>
  </si>
  <si>
    <t>Technical Surveillance Countermeasures Survey</t>
  </si>
  <si>
    <t>Risk Response</t>
  </si>
  <si>
    <t>Privacy Impact Assessments</t>
  </si>
  <si>
    <t>Criticality Analysis</t>
  </si>
  <si>
    <t>Threat Hunting</t>
  </si>
  <si>
    <t>Allocation of Resources</t>
  </si>
  <si>
    <t>System Development Life Cycle</t>
  </si>
  <si>
    <t>System Development Life Cycle | Manage Preproduction Environment</t>
  </si>
  <si>
    <t>System Development Life Cycle | Use of Live or Operational Data</t>
  </si>
  <si>
    <t>System Development Life Cycle | Technology Refresh</t>
  </si>
  <si>
    <t>Acquisition Process</t>
  </si>
  <si>
    <t>Acquisition Process | Functional Properties of Controls</t>
  </si>
  <si>
    <t>Acquisition Process | Design and Implementation Information for Controls</t>
  </si>
  <si>
    <t>Acquisition Process | Development Methods, Techniques, and Practices</t>
  </si>
  <si>
    <t>Acquisition Process | Assignment of Components to Systems</t>
  </si>
  <si>
    <t>Acquisition Process | System, Component, and Service Configurations</t>
  </si>
  <si>
    <t>Acquisition Process | Use of Information Assurance Products</t>
  </si>
  <si>
    <t>Acquisition Process | Continuous Monitoring Plan for Controls</t>
  </si>
  <si>
    <t>Acquisition Process | Functions, Ports, Protocols, and Services in Use</t>
  </si>
  <si>
    <t>Acquisition Process | System of Records</t>
  </si>
  <si>
    <t>Acquisition Process | Data Ownership</t>
  </si>
  <si>
    <t>System Documentation</t>
  </si>
  <si>
    <t>System Documentation | Functional Properties of Security Controls</t>
  </si>
  <si>
    <t>System Documentation | Security-relevant External System Interfaces</t>
  </si>
  <si>
    <t>System Documentation | High-level Design</t>
  </si>
  <si>
    <t>System Documentation | Low-level Design</t>
  </si>
  <si>
    <t>System Documentation | Source Code</t>
  </si>
  <si>
    <t>Security and Privacy Engineering Principles</t>
  </si>
  <si>
    <t>Security and Privacy Engineering Principles | Clear Abstractions</t>
  </si>
  <si>
    <t>Security and Privacy Engineering Principles | Least Common Mechanism</t>
  </si>
  <si>
    <t>Security and Privacy Engineering Principles | Modularity and Layering</t>
  </si>
  <si>
    <t>Security and Privacy Engineering Principles | Partially Ordered Dependencies</t>
  </si>
  <si>
    <t>Security and Privacy Engineering Principles | Efficiently Mediated Access</t>
  </si>
  <si>
    <t>Security and Privacy Engineering Principles | Minimized Sharing</t>
  </si>
  <si>
    <t>Security and Privacy Engineering Principles | Reduced Complexity</t>
  </si>
  <si>
    <t>Security and Privacy Engineering Principles | Secure Evolvability</t>
  </si>
  <si>
    <t>Security and Privacy Engineering Principles | Trusted Components</t>
  </si>
  <si>
    <t>Security and Privacy Engineering Principles | Hierarchical Trust</t>
  </si>
  <si>
    <t>Security and Privacy Engineering Principles | Inverse Modification Threshold</t>
  </si>
  <si>
    <t>Security and Privacy Engineering Principles | Hierarchical Protection</t>
  </si>
  <si>
    <t>Security and Privacy Engineering Principles | Minimized Security Elements</t>
  </si>
  <si>
    <t>Security and Privacy Engineering Principles | Least Privilege</t>
  </si>
  <si>
    <t>Security and Privacy Engineering Principles | Predicate Permission</t>
  </si>
  <si>
    <t>Security and Privacy Engineering Principles | Self-reliant Trustworthiness</t>
  </si>
  <si>
    <t>Security and Privacy Engineering Principles | Secure Distributed Composition</t>
  </si>
  <si>
    <t>Security and Privacy Engineering Principles | Trusted Communications Channels</t>
  </si>
  <si>
    <t>Security and Privacy Engineering Principles | Continuous Protection</t>
  </si>
  <si>
    <t>Security and Privacy Engineering Principles | Secure Metadata Management</t>
  </si>
  <si>
    <t>Security and Privacy Engineering Principles | Self-analysis</t>
  </si>
  <si>
    <t>Security and Privacy Engineering Principles | Accountability and Traceability</t>
  </si>
  <si>
    <t>Security and Privacy Engineering Principles | Secure Defaults</t>
  </si>
  <si>
    <t>Security and Privacy Engineering Principles | Secure Failure and Recovery</t>
  </si>
  <si>
    <t>Security and Privacy Engineering Principles | Economic Security</t>
  </si>
  <si>
    <t>Security and Privacy Engineering Principles | Performance Security</t>
  </si>
  <si>
    <t>Security and Privacy Engineering Principles | Human Factored Security</t>
  </si>
  <si>
    <t>Security and Privacy Engineering Principles | Acceptable Security</t>
  </si>
  <si>
    <t>Security and Privacy Engineering Principles | Repeatable and Documented Procedures</t>
  </si>
  <si>
    <t>Security and Privacy Engineering Principles | Procedural Rigor</t>
  </si>
  <si>
    <t>Security and Privacy Engineering Principles | Secure System Modification</t>
  </si>
  <si>
    <t>Security and Privacy Engineering Principles | Sufficient Documentation</t>
  </si>
  <si>
    <t>Security and Privacy Engineering Principles | Minimization</t>
  </si>
  <si>
    <t>External System Services</t>
  </si>
  <si>
    <t>External System Services | Risk Assessments and Organizational Approvals</t>
  </si>
  <si>
    <t>External System Services | Identification of Functions, Ports, Protocols, and Services</t>
  </si>
  <si>
    <t>External System Services | Establish and Maintain Trust Relationship with Providers</t>
  </si>
  <si>
    <t>External System Services | Consistent Interests of Consumers and Providers</t>
  </si>
  <si>
    <t>External System Services | Processing, Storage, and Service Location</t>
  </si>
  <si>
    <t>External System Services | Organization-controlled Cryptographic Keys</t>
  </si>
  <si>
    <t>External System Services | Organization-controlled Integrity Checking</t>
  </si>
  <si>
    <t>Developer Configuration Management</t>
  </si>
  <si>
    <t>Developer Configuration Management | Software and Firmware Integrity Verification</t>
  </si>
  <si>
    <t>Developer Configuration Management | Alternative Configuration Management Processes</t>
  </si>
  <si>
    <t>Developer Configuration Management | Hardware Integrity Verification</t>
  </si>
  <si>
    <t>Developer Configuration Management | Trusted Generation</t>
  </si>
  <si>
    <t>Developer Configuration Management | Mapping Integrity for Version Control</t>
  </si>
  <si>
    <t>Developer Configuration Management | Trusted Distribution</t>
  </si>
  <si>
    <t>Developer Configuration Management | Security and Privacy Representatives</t>
  </si>
  <si>
    <t>Developer Testing and Evaluation</t>
  </si>
  <si>
    <t>Developer Testing and Evaluation | Static Code Analysis</t>
  </si>
  <si>
    <t>Developer Testing and Evaluation | Threat Modeling and Vulnerability Analyses</t>
  </si>
  <si>
    <t>Developer Testing and Evaluation | Independent Verification of Assessment Plans and Evidence</t>
  </si>
  <si>
    <t>Developer Testing and Evaluation | Manual Code Reviews</t>
  </si>
  <si>
    <t>Developer Testing and Evaluation | Penetration Testing</t>
  </si>
  <si>
    <t>Developer Testing and Evaluation | Attack Surface Reviews</t>
  </si>
  <si>
    <t>Developer Testing and Evaluation | Verify Scope of Testing and Evaluation</t>
  </si>
  <si>
    <t>Developer Testing and Evaluation | Dynamic Code Analysis</t>
  </si>
  <si>
    <t>Developer Testing and Evaluation | Interactive Application Security Testing</t>
  </si>
  <si>
    <t>Supply Chain Protection</t>
  </si>
  <si>
    <t>Supply Chain Protection | Acquisition Strategies / Tools / Methods</t>
  </si>
  <si>
    <t>Supply Chain Protection | Supplier Reviews</t>
  </si>
  <si>
    <t>Supply Chain Protection | Trusted Shipping and Warehousing</t>
  </si>
  <si>
    <t>Supply Chain Protection | Diversity of Suppliers</t>
  </si>
  <si>
    <t>Supply Chain Protection | Limitation of Harm</t>
  </si>
  <si>
    <t>Supply Chain Protection | Minimizing Procurement Time</t>
  </si>
  <si>
    <t>Supply Chain Protection | Assessments Prior to Selection / Acceptance / Update</t>
  </si>
  <si>
    <t>Supply Chain Protection | Use of All-source Intelligence</t>
  </si>
  <si>
    <t>Supply Chain Protection | Operations Security</t>
  </si>
  <si>
    <t>Supply Chain Protection | Validate as Genuine and Not Altered</t>
  </si>
  <si>
    <t>Supply Chain Protection | Penetration Testing / Analysis of Elements, Processes, and Actors</t>
  </si>
  <si>
    <t>Supply Chain Protection | Inter-organizational Agreements</t>
  </si>
  <si>
    <t>Supply Chain Protection | Critical Information System Components</t>
  </si>
  <si>
    <t>Supply Chain Protection | Identity and Traceability</t>
  </si>
  <si>
    <t>Supply Chain Protection | Processes to Address Weaknesses or Deficiencies</t>
  </si>
  <si>
    <t>Trustworthiness</t>
  </si>
  <si>
    <t>Criticality Analysis | Critical Components with No Viable Alternative Sourcing</t>
  </si>
  <si>
    <t>Development Process, Standards, and Tools</t>
  </si>
  <si>
    <t>Development Process, Standards, and Tools | Quality Metrics</t>
  </si>
  <si>
    <t>Development Process, Standards, and Tools | Security and Privacy Tracking Tools</t>
  </si>
  <si>
    <t>Development Process, Standards, and Tools | Criticality Analysis</t>
  </si>
  <si>
    <t>Development Process, Standards, and Tools | Threat Modeling and Vulnerability Analysis</t>
  </si>
  <si>
    <t>Development Process, Standards, and Tools | Attack Surface Reduction</t>
  </si>
  <si>
    <t>Development Process, Standards, and Tools | Continuous Improvement</t>
  </si>
  <si>
    <t>Development Process, Standards, and Tools | Automated Vulnerability Analysis</t>
  </si>
  <si>
    <t>Development Process, Standards, and Tools | Reuse of Threat and Vulnerability Information</t>
  </si>
  <si>
    <t>Development Process, Standards, and Tools | Use of Live Data</t>
  </si>
  <si>
    <t>Development Process, Standards, and Tools | Incident Response Plan</t>
  </si>
  <si>
    <t>Development Process, Standards, and Tools | Archive System or Component</t>
  </si>
  <si>
    <t>Development Process, Standards, and Tools | Minimize Personally Identifiable Information</t>
  </si>
  <si>
    <t>Developer-provided Training</t>
  </si>
  <si>
    <t>Developer Security and Privacy Architecture and Design</t>
  </si>
  <si>
    <t>Developer Security and Privacy Architecture and Design | Formal Policy Model</t>
  </si>
  <si>
    <t>Developer Security and Privacy Architecture and Design | Security-relevant Components</t>
  </si>
  <si>
    <t>Developer Security and Privacy Architecture and Design | Formal Correspondence</t>
  </si>
  <si>
    <t>Developer Security and Privacy Architecture and Design | Informal Correspondence</t>
  </si>
  <si>
    <t>Developer Security and Privacy Architecture and Design | Conceptually Simple Design</t>
  </si>
  <si>
    <t>Developer Security and Privacy Architecture and Design | Structure for Testing</t>
  </si>
  <si>
    <t>Developer Security and Privacy Architecture and Design | Structure for Least Privilege</t>
  </si>
  <si>
    <t>Developer Security and Privacy Architecture and Design | Orchestration</t>
  </si>
  <si>
    <t>Developer Security and Privacy Architecture and Design | Design Diversity</t>
  </si>
  <si>
    <t>Tamper Resistance and Detection</t>
  </si>
  <si>
    <t>Tamper Resistance and Detection | Multiple Phases of System Development Life Cycle</t>
  </si>
  <si>
    <t>Tamper Resistance and Detection | Inspection of Systems or Components</t>
  </si>
  <si>
    <t>Component Authenticity</t>
  </si>
  <si>
    <t>Component Authenticity | Anti-counterfeit Training</t>
  </si>
  <si>
    <t>Component Authenticity | Configuration Control for Component Service and Repair</t>
  </si>
  <si>
    <t>Component Authenticity | Component Disposal</t>
  </si>
  <si>
    <t>Component Authenticity | Anti-counterfeit Scanning</t>
  </si>
  <si>
    <t>Customized Development of Critical Components</t>
  </si>
  <si>
    <t>Developer Screening</t>
  </si>
  <si>
    <t>Developer Screening | Validation of Screening</t>
  </si>
  <si>
    <t>Unsupported System Components</t>
  </si>
  <si>
    <t>Unsupported System Components | Alternative Sources for Continued Support</t>
  </si>
  <si>
    <t>Specialization</t>
  </si>
  <si>
    <t>Separation of System and User Functionality</t>
  </si>
  <si>
    <t>Separation of System and User Functionality | Interfaces for Non-privileged Users</t>
  </si>
  <si>
    <t>Separation of System and User Functionality | Disassociability</t>
  </si>
  <si>
    <t>Security Function Isolation</t>
  </si>
  <si>
    <t>Security Function Isolation | Hardware Separation</t>
  </si>
  <si>
    <t>Security Function Isolation | Access and Flow Control Functions</t>
  </si>
  <si>
    <t>Security Function Isolation | Minimize Nonsecurity Functionality</t>
  </si>
  <si>
    <t>Security Function Isolation | Module Coupling and Cohesiveness</t>
  </si>
  <si>
    <t>Security Function Isolation | Layered Structures</t>
  </si>
  <si>
    <t>Information in Shared System Resources</t>
  </si>
  <si>
    <t>Information in Shared System Resources | Security Levels</t>
  </si>
  <si>
    <t>Information in Shared System Resources | Multilevel or Periods Processing</t>
  </si>
  <si>
    <t>Denial-of-service Protection</t>
  </si>
  <si>
    <t>Denial-of-service Protection | Restrict Ability to Attack Other Systems</t>
  </si>
  <si>
    <t>Denial-of-service Protection | Capacity, Bandwidth, and Redundancy</t>
  </si>
  <si>
    <t>Denial-of-service Protection | Detection and Monitoring</t>
  </si>
  <si>
    <t>Resource Availability</t>
  </si>
  <si>
    <t>Boundary Protection</t>
  </si>
  <si>
    <t>Boundary Protection | Physically Separated Subnetworks</t>
  </si>
  <si>
    <t>Boundary Protection | Public Access</t>
  </si>
  <si>
    <t>Boundary Protection | Access Points</t>
  </si>
  <si>
    <t>Boundary Protection | External Telecommunications Services</t>
  </si>
  <si>
    <t>Boundary Protection | Deny by Default — Allow by Exception</t>
  </si>
  <si>
    <t>Boundary Protection | Response to Recognized Failures</t>
  </si>
  <si>
    <t>Boundary Protection | Split Tunneling for Remote Devices</t>
  </si>
  <si>
    <t>Boundary Protection | Route Traffic to Authenticated Proxy Servers</t>
  </si>
  <si>
    <t>Boundary Protection | Restrict Threatening Outgoing Communications Traffic</t>
  </si>
  <si>
    <t>Boundary Protection | Prevent Exfiltration</t>
  </si>
  <si>
    <t>Boundary Protection | Restrict Incoming Communications Traffic</t>
  </si>
  <si>
    <t>Boundary Protection | Host-based Protection</t>
  </si>
  <si>
    <t>Boundary Protection | Isolation of Security Tools, Mechanisms, and Support Components</t>
  </si>
  <si>
    <t>Boundary Protection | Protect Against Unauthorized Physical Connections</t>
  </si>
  <si>
    <t>Boundary Protection | Networked Privileged Accesses</t>
  </si>
  <si>
    <t>Boundary Protection | Prevent Discovery of System Components</t>
  </si>
  <si>
    <t>Boundary Protection | Automated Enforcement of Protocol Formats</t>
  </si>
  <si>
    <t>Boundary Protection | Fail Secure</t>
  </si>
  <si>
    <t>Boundary Protection | Block Communication from Non-organizationally Configured Hosts</t>
  </si>
  <si>
    <t>Boundary Protection | Dynamic Isolation and Segregation</t>
  </si>
  <si>
    <t>Boundary Protection | Isolation of System Components</t>
  </si>
  <si>
    <t>Boundary Protection | Separate Subnets for Connecting to Different Security Domains</t>
  </si>
  <si>
    <t>Boundary Protection | Disable Sender Feedback on Protocol Validation Failure</t>
  </si>
  <si>
    <t>Boundary Protection | Personally Identifiable Information</t>
  </si>
  <si>
    <t>Boundary Protection | Unclassified National Security System Connections</t>
  </si>
  <si>
    <t>Boundary Protection | Classified National Security System Connections</t>
  </si>
  <si>
    <t>Boundary Protection | Unclassified Non-national Security System Connections</t>
  </si>
  <si>
    <t>Boundary Protection | Connections to Public Networks</t>
  </si>
  <si>
    <t>Boundary Protection | Separate Subnets to Isolate Functions</t>
  </si>
  <si>
    <t>Transmission Confidentiality and Integrity</t>
  </si>
  <si>
    <t>Transmission Confidentiality and Integrity | Cryptographic Protection</t>
  </si>
  <si>
    <t>Transmission Confidentiality and Integrity | Pre- and Post-transmission Handling</t>
  </si>
  <si>
    <t>Transmission Confidentiality and Integrity | Cryptographic Protection for Message Externals</t>
  </si>
  <si>
    <t>Transmission Confidentiality and Integrity | Conceal or Randomize Communications</t>
  </si>
  <si>
    <t>Transmission Confidentiality and Integrity | Protected Distribution System</t>
  </si>
  <si>
    <t>Transmission Confidentiality</t>
  </si>
  <si>
    <t>Network Disconnect</t>
  </si>
  <si>
    <t>Trusted Path</t>
  </si>
  <si>
    <t>Trusted Path | Irrefutable Communications Path</t>
  </si>
  <si>
    <t>Cryptographic Key Establishment and Management</t>
  </si>
  <si>
    <t>Cryptographic Key Establishment and Management | Availability</t>
  </si>
  <si>
    <t>Cryptographic Key Establishment and Management | Symmetric Keys</t>
  </si>
  <si>
    <t>Cryptographic Key Establishment and Management | Asymmetric Keys</t>
  </si>
  <si>
    <t>Cryptographic Key Establishment and Management | Physical Control of Keys</t>
  </si>
  <si>
    <t>Cryptographic Protection</t>
  </si>
  <si>
    <t>Cryptographic Protection | Individuals Without Formal Access Approvals</t>
  </si>
  <si>
    <t>Cryptographic Protection | Digital Signatures</t>
  </si>
  <si>
    <t>Public Access Protections</t>
  </si>
  <si>
    <t>Collaborative Computing Devices and Applications</t>
  </si>
  <si>
    <t>Collaborative Computing Devices and Applications | Physical or Logical Disconnect</t>
  </si>
  <si>
    <t>Collaborative Computing Devices and Applications | Blocking Inbound and Outbound Communications Traffic</t>
  </si>
  <si>
    <t>Collaborative Computing Devices and Applications | Disabling and Removal in Secure Work Areas</t>
  </si>
  <si>
    <t>Collaborative Computing Devices and Applications | Explicitly Indicate Current Participants</t>
  </si>
  <si>
    <t>Transmission of Security and Privacy Attributes</t>
  </si>
  <si>
    <t>Transmission of Security and Privacy Attributes | Integrity Verification</t>
  </si>
  <si>
    <t>Transmission of Security and Privacy Attributes | Anti-spoofing Mechanisms</t>
  </si>
  <si>
    <t>Transmission of Security and Privacy Attributes | Cryptographic Binding</t>
  </si>
  <si>
    <t>Public Key Infrastructure Certificates</t>
  </si>
  <si>
    <t>Mobile Code</t>
  </si>
  <si>
    <t>Mobile Code | Identify Unacceptable Code and Take Corrective Actions</t>
  </si>
  <si>
    <t>Mobile Code | Acquisition, Development, and Use</t>
  </si>
  <si>
    <t>Mobile Code | Prevent Downloading and Execution</t>
  </si>
  <si>
    <t>Mobile Code | Prevent Automatic Execution</t>
  </si>
  <si>
    <t>Mobile Code | Allow Execution Only in Confined Environments</t>
  </si>
  <si>
    <t>Voice Over Internet Protocol</t>
  </si>
  <si>
    <t>Secure Name/address Resolution Service (authoritative Source)</t>
  </si>
  <si>
    <t>Secure Name/address Resolution Service (authoritative Source) | Child Subspaces</t>
  </si>
  <si>
    <t>Secure Name/address Resolution Service (authoritative Source) | Data Origin and Integrity</t>
  </si>
  <si>
    <t>Secure Name/address Resolution Service (recursive or Caching Resolver)</t>
  </si>
  <si>
    <t>Secure Name/address Resolution Service (recursive or Caching Resolver) | Data Origin and Integrity</t>
  </si>
  <si>
    <t>Architecture and Provisioning for Name/address Resolution Service</t>
  </si>
  <si>
    <t>Session Authenticity</t>
  </si>
  <si>
    <t>Session Authenticity | Invalidate Session Identifiers at Logout</t>
  </si>
  <si>
    <t>Session Authenticity | User-initiated Logouts and Message Displays</t>
  </si>
  <si>
    <t>Session Authenticity | Unique System-generated Session Identifiers</t>
  </si>
  <si>
    <t>Session Authenticity | Unique Session Identifiers with Randomization</t>
  </si>
  <si>
    <t>Session Authenticity | Allowed Certificate Authorities</t>
  </si>
  <si>
    <t>Fail in Known State</t>
  </si>
  <si>
    <t>Thin Nodes</t>
  </si>
  <si>
    <t>Decoys</t>
  </si>
  <si>
    <t>Decoys | Detection of Malicious Code</t>
  </si>
  <si>
    <t>Platform-independent Applications</t>
  </si>
  <si>
    <t>Protection of Information at Rest</t>
  </si>
  <si>
    <t>Protection of Information at Rest | Cryptographic Protection</t>
  </si>
  <si>
    <t>Protection of Information at Rest | Offline Storage</t>
  </si>
  <si>
    <t>Protection of Information at Rest | Cryptographic Keys</t>
  </si>
  <si>
    <t>Heterogeneity</t>
  </si>
  <si>
    <t>Heterogeneity | Virtualization Techniques</t>
  </si>
  <si>
    <t>Concealment and Misdirection</t>
  </si>
  <si>
    <t>Concealment and Misdirection | Virtualization Techniques</t>
  </si>
  <si>
    <t>Concealment and Misdirection | Randomness</t>
  </si>
  <si>
    <t>Concealment and Misdirection | Change Processing and Storage Locations</t>
  </si>
  <si>
    <t>Concealment and Misdirection | Misleading Information</t>
  </si>
  <si>
    <t>Concealment and Misdirection | Concealment of System Components</t>
  </si>
  <si>
    <t>Covert Channel Analysis</t>
  </si>
  <si>
    <t>Covert Channel Analysis | Test Covert Channels for Exploitability</t>
  </si>
  <si>
    <t>Covert Channel Analysis | Maximum Bandwidth</t>
  </si>
  <si>
    <t>Covert Channel Analysis | Measure Bandwidth in Operational Environments</t>
  </si>
  <si>
    <t>System Partitioning</t>
  </si>
  <si>
    <t>System Partitioning | Separate Physical Domains for Privileged Functions</t>
  </si>
  <si>
    <t>Transmission Preparation Integrity</t>
  </si>
  <si>
    <t>Non-modifiable Executable Programs</t>
  </si>
  <si>
    <t>Non-modifiable Executable Programs | No Writable Storage</t>
  </si>
  <si>
    <t>Non-modifiable Executable Programs | Integrity Protection on Read-only Media</t>
  </si>
  <si>
    <t>Non-modifiable Executable Programs | Hardware-based Protection</t>
  </si>
  <si>
    <t>External Malicious Code Identification</t>
  </si>
  <si>
    <t>Distributed Processing and Storage</t>
  </si>
  <si>
    <t>Distributed Processing and Storage | Polling Techniques</t>
  </si>
  <si>
    <t>Distributed Processing and Storage | Synchronization</t>
  </si>
  <si>
    <t>Out-of-band Channels</t>
  </si>
  <si>
    <t>Out-of-band Channels | Ensure Delivery and Transmission</t>
  </si>
  <si>
    <t>Operations Security</t>
  </si>
  <si>
    <t>Process Isolation</t>
  </si>
  <si>
    <t>Process Isolation | Hardware Separation</t>
  </si>
  <si>
    <t>Process Isolation | Separate Execution Domain Per Thread</t>
  </si>
  <si>
    <t>Wireless Link Protection</t>
  </si>
  <si>
    <t>Wireless Link Protection | Electromagnetic Interference</t>
  </si>
  <si>
    <t>Wireless Link Protection | Reduce Detection Potential</t>
  </si>
  <si>
    <t>Wireless Link Protection | Imitative or Manipulative Communications Deception</t>
  </si>
  <si>
    <t>Wireless Link Protection | Signal Parameter Identification</t>
  </si>
  <si>
    <t>Port and I/O Device Access</t>
  </si>
  <si>
    <t>Sensor Capability and Data</t>
  </si>
  <si>
    <t>Sensor Capability and Data | Reporting to Authorized Individuals or Roles</t>
  </si>
  <si>
    <t>Sensor Capability and Data | Authorized Use</t>
  </si>
  <si>
    <t>Sensor Capability and Data | Prohibit Use of Devices</t>
  </si>
  <si>
    <t>Sensor Capability and Data | Notice of Collection</t>
  </si>
  <si>
    <t>Sensor Capability and Data | Collection Minimization</t>
  </si>
  <si>
    <t>Usage Restrictions</t>
  </si>
  <si>
    <t>Detonation Chambers</t>
  </si>
  <si>
    <t>System Time Synchronization</t>
  </si>
  <si>
    <t>System Time Synchronization | Synchronization with Authoritative Time Source</t>
  </si>
  <si>
    <t>System Time Synchronization | Secondary Authoritative Time Source</t>
  </si>
  <si>
    <t>Cross Domain Policy Enforcement</t>
  </si>
  <si>
    <t>Alternate Communications Paths</t>
  </si>
  <si>
    <t>Sensor Relocation</t>
  </si>
  <si>
    <t>Sensor Relocation | Dynamic Relocation of Sensors or Monitoring Capabilities</t>
  </si>
  <si>
    <t>Hardware-enforced Separation and Policy Enforcement</t>
  </si>
  <si>
    <t>Software-enforced Separation and Policy Enforcement</t>
  </si>
  <si>
    <t>Hardware-based Protection</t>
  </si>
  <si>
    <t>Flaw Remediation</t>
  </si>
  <si>
    <t>Flaw Remediation | Central Management</t>
  </si>
  <si>
    <t>Flaw Remediation | Automated Flaw Remediation Status</t>
  </si>
  <si>
    <t>Flaw Remediation | Time to Remediate Flaws and Benchmarks for Corrective Actions</t>
  </si>
  <si>
    <t>Flaw Remediation | Automated Patch Management Tools</t>
  </si>
  <si>
    <t>Flaw Remediation | Automatic Software and Firmware Updates</t>
  </si>
  <si>
    <t>Flaw Remediation | Removal of Previous Versions of Software and Firmware</t>
  </si>
  <si>
    <t>Malicious Code Protection</t>
  </si>
  <si>
    <t>Malicious Code Protection | Central Management</t>
  </si>
  <si>
    <t>Malicious Code Protection | Automatic Updates</t>
  </si>
  <si>
    <t>Malicious Code Protection | Non-privileged Users</t>
  </si>
  <si>
    <t>Malicious Code Protection | Updates Only by Privileged Users</t>
  </si>
  <si>
    <t>Malicious Code Protection | Portable Storage Devices</t>
  </si>
  <si>
    <t>Malicious Code Protection | Testing and Verification</t>
  </si>
  <si>
    <t>Malicious Code Protection | Nonsignature-based Detection</t>
  </si>
  <si>
    <t>Malicious Code Protection | Detect Unauthorized Commands</t>
  </si>
  <si>
    <t>Malicious Code Protection | Authenticate Remote Commands</t>
  </si>
  <si>
    <t>Malicious Code Protection | Malicious Code Analysis</t>
  </si>
  <si>
    <t>System Monitoring</t>
  </si>
  <si>
    <t>System Monitoring | System-wide Intrusion Detection System</t>
  </si>
  <si>
    <t>System Monitoring | Automated Tools and Mechanisms for Real-time Analysis</t>
  </si>
  <si>
    <t>System Monitoring | Automated Tool and Mechanism Integration</t>
  </si>
  <si>
    <t>System Monitoring | Inbound and Outbound Communications Traffic</t>
  </si>
  <si>
    <t>System Monitoring | System-generated Alerts</t>
  </si>
  <si>
    <t>System Monitoring | Restrict Non-privileged Users</t>
  </si>
  <si>
    <t>System Monitoring | Automated Response to Suspicious Events</t>
  </si>
  <si>
    <t>System Monitoring | Protection of Monitoring Information</t>
  </si>
  <si>
    <t>System Monitoring | Testing of Monitoring Tools and Mechanisms</t>
  </si>
  <si>
    <t>System Monitoring | Visibility of Encrypted Communications</t>
  </si>
  <si>
    <t>System Monitoring | Analyze Communications Traffic Anomalies</t>
  </si>
  <si>
    <t>System Monitoring | Automated Organization-generated Alerts</t>
  </si>
  <si>
    <t>System Monitoring | Analyze Traffic and Event Patterns</t>
  </si>
  <si>
    <t>System Monitoring | Wireless Intrusion Detection</t>
  </si>
  <si>
    <t>System Monitoring | Wireless to Wireline Communications</t>
  </si>
  <si>
    <t>System Monitoring | Correlate Monitoring Information</t>
  </si>
  <si>
    <t>System Monitoring | Integrated Situational Awareness</t>
  </si>
  <si>
    <t>System Monitoring | Analyze Traffic and Covert Exfiltration</t>
  </si>
  <si>
    <t>System Monitoring | Risk for Individuals</t>
  </si>
  <si>
    <t>System Monitoring | Privileged Users</t>
  </si>
  <si>
    <t>System Monitoring | Probationary Periods</t>
  </si>
  <si>
    <t>System Monitoring | Unauthorized Network Services</t>
  </si>
  <si>
    <t>System Monitoring | Host-based Devices</t>
  </si>
  <si>
    <t>System Monitoring | Indicators of Compromise</t>
  </si>
  <si>
    <t>System Monitoring | Optimize Network Traffic Analysis</t>
  </si>
  <si>
    <t>Security Alerts, Advisories, and Directives</t>
  </si>
  <si>
    <t>Security Alerts, Advisories, and Directives | Automated Alerts and Advisories</t>
  </si>
  <si>
    <t>Security and Privacy Function Verification</t>
  </si>
  <si>
    <t>Security and Privacy Function Verification | Notification of Failed Security Tests</t>
  </si>
  <si>
    <t>Security and Privacy Function Verification | Automation Support for Distributed Testing</t>
  </si>
  <si>
    <t>Security and Privacy Function Verification | Report Verification Results</t>
  </si>
  <si>
    <t>Software, Firmware, and Information Integrity</t>
  </si>
  <si>
    <t>Software, Firmware, and Information Integrity | Integrity Checks</t>
  </si>
  <si>
    <t>Software, Firmware, and Information Integrity | Automated Notifications of Integrity Violations</t>
  </si>
  <si>
    <t>Software, Firmware, and Information Integrity | Centrally Managed Integrity Tools</t>
  </si>
  <si>
    <t>Software, Firmware, and Information Integrity | Tamper-evident Packaging</t>
  </si>
  <si>
    <t>Software, Firmware, and Information Integrity | Automated Response to Integrity Violations</t>
  </si>
  <si>
    <t>Software, Firmware, and Information Integrity | Cryptographic Protection</t>
  </si>
  <si>
    <t>Software, Firmware, and Information Integrity | Integration of Detection and Response</t>
  </si>
  <si>
    <t>Software, Firmware, and Information Integrity | Auditing Capability for Significant Events</t>
  </si>
  <si>
    <t>Software, Firmware, and Information Integrity | Verify Boot Process</t>
  </si>
  <si>
    <t>Software, Firmware, and Information Integrity | Protection of Boot Firmware</t>
  </si>
  <si>
    <t>Software, Firmware, and Information Integrity | Confined Environments with Limited Privileges</t>
  </si>
  <si>
    <t>Software, Firmware, and Information Integrity | Integrity Verification</t>
  </si>
  <si>
    <t>Software, Firmware, and Information Integrity | Code Execution in Protected Environments</t>
  </si>
  <si>
    <t>Software, Firmware, and Information Integrity | Binary or Machine Executable Code</t>
  </si>
  <si>
    <t>Software, Firmware, and Information Integrity | Code Authentication</t>
  </si>
  <si>
    <t>Software, Firmware, and Information Integrity | Time Limit on Process Execution Without Supervision</t>
  </si>
  <si>
    <t>Software, Firmware, and Information Integrity | Runtime Application Self-protection</t>
  </si>
  <si>
    <t>Spam Protection</t>
  </si>
  <si>
    <t>Spam Protection | Central Management</t>
  </si>
  <si>
    <t>Spam Protection | Automatic Updates</t>
  </si>
  <si>
    <t>Spam Protection | Continuous Learning Capability</t>
  </si>
  <si>
    <t>Information Input Restrictions</t>
  </si>
  <si>
    <t>Information Input Validation</t>
  </si>
  <si>
    <t>Information Input Validation | Manual Override Capability</t>
  </si>
  <si>
    <t>Information Input Validation | Review and Resolve Errors</t>
  </si>
  <si>
    <t>Information Input Validation | Predictable Behavior</t>
  </si>
  <si>
    <t>Information Input Validation | Timing Interactions</t>
  </si>
  <si>
    <t>Information Input Validation | Restrict Inputs to Trusted Sources and Approved Formats</t>
  </si>
  <si>
    <t>Information Input Validation | Injection Prevention</t>
  </si>
  <si>
    <t>Error Handling</t>
  </si>
  <si>
    <t>Information Management and Retention</t>
  </si>
  <si>
    <t>Information Management and Retention | Limit Personally Identifiable Information Elements</t>
  </si>
  <si>
    <t>Information Management and Retention | Minimize Personally Identifiable Information in Testing, Training, and Research</t>
  </si>
  <si>
    <t>Information Management and Retention | Information Disposal</t>
  </si>
  <si>
    <t>Predictable Failure Prevention</t>
  </si>
  <si>
    <t>Predictable Failure Prevention | Transferring Component Responsibilities</t>
  </si>
  <si>
    <t>Predictable Failure Prevention | Time Limit on Process Execution Without Supervision</t>
  </si>
  <si>
    <t>Predictable Failure Prevention | Manual Transfer Between Components</t>
  </si>
  <si>
    <t>Predictable Failure Prevention | Standby Component Installation and Notification</t>
  </si>
  <si>
    <t>Predictable Failure Prevention | Failover Capability</t>
  </si>
  <si>
    <t>Non-persistence</t>
  </si>
  <si>
    <t>Non-persistence | Refresh from Trusted Sources</t>
  </si>
  <si>
    <t>Non-persistence | Non-persistent Information</t>
  </si>
  <si>
    <t>Non-persistence | Non-persistent Connectivity</t>
  </si>
  <si>
    <t>Information Output Filtering</t>
  </si>
  <si>
    <t>Memory Protection</t>
  </si>
  <si>
    <t>Fail-safe Procedures</t>
  </si>
  <si>
    <t>Personally Identifiable Information Quality Operations</t>
  </si>
  <si>
    <t>Personally Identifiable Information Quality Operations | Automation Support</t>
  </si>
  <si>
    <t>Personally Identifiable Information Quality Operations | Data Tags</t>
  </si>
  <si>
    <t>Personally Identifiable Information Quality Operations | Collection</t>
  </si>
  <si>
    <t>Personally Identifiable Information Quality Operations | Individual Requests</t>
  </si>
  <si>
    <t>Personally Identifiable Information Quality Operations | Notice of Correction or Deletion</t>
  </si>
  <si>
    <t>De-identification</t>
  </si>
  <si>
    <t>De-identification | Collection</t>
  </si>
  <si>
    <t>De-identification | Archiving</t>
  </si>
  <si>
    <t>De-identification | Release</t>
  </si>
  <si>
    <t>De-identification | Removal, Masking, Encryption, Hashing, or Replacement of Direct Identifiers</t>
  </si>
  <si>
    <t>De-identification | Statistical Disclosure Control</t>
  </si>
  <si>
    <t>De-identification | Differential Privacy</t>
  </si>
  <si>
    <t>De-identification | Validated Algorithms and Software</t>
  </si>
  <si>
    <t>De-identification | Motivated Intruder</t>
  </si>
  <si>
    <t>Tainting</t>
  </si>
  <si>
    <t>Information Refresh</t>
  </si>
  <si>
    <t>Information Diversity</t>
  </si>
  <si>
    <t>Information Fragmentation</t>
  </si>
  <si>
    <t>Supply Chain Risk Management Plan</t>
  </si>
  <si>
    <t>Supply Chain Controls and Processes</t>
  </si>
  <si>
    <t>Supply Chain Controls and Processes | Diverse Supply Base</t>
  </si>
  <si>
    <t>Supply Chain Controls and Processes | Limitation of Harm</t>
  </si>
  <si>
    <t>Supply Chain Controls and Processes | Sub-tier Flow Down</t>
  </si>
  <si>
    <t>Provenance</t>
  </si>
  <si>
    <t>Provenance | Identity</t>
  </si>
  <si>
    <t>Provenance | Track and Trace</t>
  </si>
  <si>
    <t>Provenance | Validate as Genuine and Not Altered</t>
  </si>
  <si>
    <t>Provenance | Supply Chain Integrity — Pedigree</t>
  </si>
  <si>
    <t>Acquisition Strategies, Tools, and Methods</t>
  </si>
  <si>
    <t>Acquisition Strategies, Tools, and Methods | Adequate Supply</t>
  </si>
  <si>
    <t>Acquisition Strategies, Tools, and Methods | Assessments Prior to Selection, Acceptance, Modification, or Update</t>
  </si>
  <si>
    <t>Supplier Assessments and Reviews</t>
  </si>
  <si>
    <t>Supplier Assessments and Reviews | Testing and Analysis</t>
  </si>
  <si>
    <t>Supply Chain Operations Security</t>
  </si>
  <si>
    <t>Notification Agreements</t>
  </si>
  <si>
    <t>Tamper Resistance and Detection | Multiple Stages of System Development Life Cycle</t>
  </si>
  <si>
    <t>Inspection of Systems or Components</t>
  </si>
  <si>
    <t>Component Disposal</t>
  </si>
  <si>
    <t>a. Define and document the types of accounts allowed and specifically prohibited for use within the system;
b. Assign account managers;
c. Require [Assignment: organization-defined prerequisites and criteria] for group and role membership;
d. Specify:
1. Authorized users of the system;
2. Group and role membership; and
3. Access authorizations (i.e., privileges) and [Assignment: organization-defined attributes (as required)] for each account;
e. Require approvals by [Assignment: organization-defined personnel or roles] for requests to create accounts;
f. Create, enable, modify, disable, and remove accounts in accordance with [Assignment: organization-defined policy, procedures, prerequisites, and criteria];
g. Monitor the use of accounts;
h. Notify account managers and [Assignment: organization-defined personnel or roles] within:
1. [Assignment: organization-defined time period] when accounts are no longer required;
2. [Assignment: organization-defined time period] when users are terminated or transferred; and
3. [Assignment: organization-defined time period] when system usage or need-to-know changes for an individual;
i. Authorize access to the system based on:
1. A valid access authorization;
2. Intended system usage; and
3. [Assignment: organization-defined attributes (as required)];
j. Review accounts for compliance with account management requirements [Assignment: organization-defined frequency];
k. Establish and implement a process for changing shared or group account authenticators (if deployed) when individuals are removed from the group; and
l. Align account management processes with personnel termination and transfer processes.</t>
  </si>
  <si>
    <t>Support the management of system accounts using [Assignment: organization-defined automated mechanisms].</t>
  </si>
  <si>
    <t>Automatically [Selection: remove; disable] temporary and emergency accounts after [Assignment: organization-defined time period for each type of account].</t>
  </si>
  <si>
    <t>Disable accounts within [Assignment: organization-defined time period] when the accounts: 
(a) Have expired;
(b) Are no longer associated with a user or individual;
(c) Are in violation of organizational policy; or
(d) Have been inactive for [Assignment: organization-defined time period].</t>
  </si>
  <si>
    <t>Automatically audit account creation, modification, enabling, disabling, and removal actions.</t>
  </si>
  <si>
    <t>Require that users log out when [Assignment: organization-defined time period of expected inactivity or description of when to log out].</t>
  </si>
  <si>
    <t>Implement [Assignment: organization-defined dynamic privilege management capabilities].</t>
  </si>
  <si>
    <t>(a) Establish and administer privileged user accounts in accordance with [Selection: a role-based access scheme; an attribute-based access scheme];
(b) Monitor privileged role or attribute assignments;
(c) Monitor changes to roles or attributes; and
(d) Revoke access when privileged role or attribute assignments are no longer appropriate.</t>
  </si>
  <si>
    <t>Create, activate, manage, and deactivate [Assignment: organization-defined system accounts] dynamically.</t>
  </si>
  <si>
    <t>Only permit the use of shared and group accounts that meet [Assignment: organization-defined conditions for establishing shared and group accounts].</t>
  </si>
  <si>
    <t>Enforce [Assignment: organization-defined circumstances and/or usage conditions] for  [Assignment: organization-defined system accounts].</t>
  </si>
  <si>
    <t>(a) Monitor system accounts for [Assignment: organization-defined atypical usage]; and
(b) Report atypical usage of system accounts to [Assignment: organization-defined personnel or roles].</t>
  </si>
  <si>
    <t>Disable accounts of individuals within [Assignment: organization-defined time period] of discovery of [Assignment: organization-defined significant risks].</t>
  </si>
  <si>
    <t>Enforce approved authorizations for logical access to information and system resources in accordance with applicable access control policies.</t>
  </si>
  <si>
    <t>Enforce dual authorization for [Assignment: organization-defined privileged commands and/or other organization-defined actions].</t>
  </si>
  <si>
    <t>Enforce [Assignment: organization-defined mandatory access control policy] over the set of covered subjects and objects specified in the policy, and where the policy:
(a) Is uniformly enforced across the covered subjects and objects within the system; 
(b) Specifies that a subject that has been granted access to information is constrained from doing any of the following;
(1) Passing the information to unauthorized subjects or objects;
(2) Granting its privileges to other subjects; 
(3) Changing one or more security attributes (specified by the policy) on subjects, objects, the system, or system components;
(4) Choosing the security attributes and attribute values (specified by the policy) to be associated with newly created or modified objects; and
(5) Changing the rules governing access control; and
(c) Specifies that [Assignment: organization-defined subjects] may explicitly be granted [Assignment: organization-defined privileges] such that they are not limited by any defined subset (or all) of the above constraints.</t>
  </si>
  <si>
    <t>Enforce [Assignment: organization-defined discretionary access control policy] over the set of covered subjects and objects specified in the policy, and where the policy specifies that a subject that has been granted access to information can do one or more of the following:
(a) Pass the information to any other subjects or objects;
(b) Grant its privileges to other subjects; 
(c) Change security attributes on subjects, objects, the system, or the system’s components;
(d) Choose the security attributes to be associated with newly created or revised objects; or
(e) Change the rules governing access control.</t>
  </si>
  <si>
    <t>Prevent access to [Assignment: organization-defined security-relevant information] except during secure, non-operable system states.</t>
  </si>
  <si>
    <t>Enforce a role-based access control policy over defined subjects and objects and control access based upon [Assignment: organization-defined roles and users authorized to assume such roles].</t>
  </si>
  <si>
    <t>Enforce the revocation of access authorizations resulting from changes to the security attributes of subjects and objects based on [Assignment: organization-defined rules governing the timing of revocations of access authorizations].</t>
  </si>
  <si>
    <t>Release information outside of the system only if:
(a) The receiving [Assignment: organization-defined system or system component] provides [Assignment: organization-defined controls]; and
(b) [Assignment: organization-defined controls] are used to validate the appropriateness of the information designated for release.</t>
  </si>
  <si>
    <t>Employ an audited override of automated access control mechanisms under [Assignment: organization-defined conditions] by [Assignment: organization-defined roles].</t>
  </si>
  <si>
    <t>Restrict access to data repositories containing [Assignment: organization-defined information types].</t>
  </si>
  <si>
    <t>(a) Require applications to assert, as part of the installation process, the access needed to the following system applications and functions: [Assignment: organization-defined system applications and functions];
(b) Provide an enforcement mechanism to prevent unauthorized access; and
(c) Approve access changes after initial installation of the application.</t>
  </si>
  <si>
    <t>Enforce attribute-based access control policy over defined subjects and objects and control access based upon [Assignment: organization-defined attributes to assume access permissions].</t>
  </si>
  <si>
    <t>Provide [Assignment: organization-defined mechanisms] to enable individuals to have access to the following elements of their personally identifiable information: [Assignment: organization-defined elements].</t>
  </si>
  <si>
    <t>(a) Enforce [Assignment: organization-defined mandatory access control policy] over the set of covered subjects and objects specified in the policy; and
(b) Enforce [Assignment: organization-defined discretionary access control policy] over the set of covered subjects and objects specified in the policy.</t>
  </si>
  <si>
    <t>Enforce approved authorizations for controlling the flow of information within the system and between connected systems based on [Assignment: organization-defined information flow control policies].</t>
  </si>
  <si>
    <t>Use [Assignment: organization-defined security and privacy attributes] associated with [Assignment: organization-defined information, source, and destination objects] to enforce [Assignment: organization-defined information flow control policies] as a basis for flow control decisions.</t>
  </si>
  <si>
    <t>Use protected processing domains to enforce [Assignment: organization-defined information flow control policies] as a basis for flow control decisions.</t>
  </si>
  <si>
    <t>Enforce [Assignment: organization-defined information flow control policies].</t>
  </si>
  <si>
    <t>Prevent encrypted information from bypassing [Assignment: organization-defined information flow control mechanisms] by [Selection (one or more): decrypting the information; blocking the flow of the encrypted information; terminating communications sessions attempting to pass encrypted information; [Assignment: organization-defined procedure or method]].</t>
  </si>
  <si>
    <t>Enforce [Assignment: organization-defined limitations] on embedding data types within other data types.</t>
  </si>
  <si>
    <t>Enforce information flow control based on [Assignment: organization-defined metadata].</t>
  </si>
  <si>
    <t>Enforce one-way information flows through hardware-based flow control mechanisms.</t>
  </si>
  <si>
    <t>(a) Enforce information flow control using [Assignment: organization-defined security or privacy policy filters] as a basis for flow control decisions for [Assignment: organization-defined information flows]; and
(b) [Selection (one or more): Block; Strip; Modify; Quarantine] data after a filter processing failure in accordance with [Assignment: organization-defined security or privacy policy].</t>
  </si>
  <si>
    <t>Enforce the use of human reviews for [Assignment: organization-defined information flows] under the following conditions: [Assignment: organization-defined conditions].</t>
  </si>
  <si>
    <t>Provide the capability for privileged administrators to enable and disable [Assignment: organization-defined security or privacy policy filters] under the following conditions: [Assignment: organization-defined conditions].</t>
  </si>
  <si>
    <t>Provide the capability for privileged administrators to configure [Assignment: organization-defined security or privacy policy filters] to support different security or privacy policies.</t>
  </si>
  <si>
    <t>When transferring information between different security domains, use [Assignment: organization-defined data type identifiers] to validate data essential for information flow decisions.</t>
  </si>
  <si>
    <t>When transferring information between different security domains, decompose information into [Assignment: organization-defined policy-relevant subcomponents] for submission to policy enforcement mechanisms.</t>
  </si>
  <si>
    <t>When transferring information between different security domains, implement [Assignment: organization-defined security or privacy policy filters] requiring fully enumerated formats that restrict data structure and content.</t>
  </si>
  <si>
    <t>When transferring information between different security domains, examine the information for the presence of [Assignment: organization-defined unsanctioned information] and prohibit the transfer of such information in accordance with the [Assignment: organization-defined security or privacy policy].</t>
  </si>
  <si>
    <t>Uniquely identify and authenticate source and destination points by [Selection (one or more): organization; system; application; service; individual] for information transfer.</t>
  </si>
  <si>
    <t>When transferring information between different security domains, implement [Assignment: organization-defined security or privacy policy filters] on metadata.</t>
  </si>
  <si>
    <t>Employ [Assignment: organization-defined solutions in approved configurations] to control the flow of [Assignment: organization-defined information] across security domains.</t>
  </si>
  <si>
    <t>Separate information flows logically or physically using [Assignment: organization-defined mechanisms and/or techniques] to accomplish [Assignment: organization-defined required separations by types of information].</t>
  </si>
  <si>
    <t>Provide access from a single device to computing platforms, applications, or data residing in multiple different security domains, while preventing information flow between the different security domains.</t>
  </si>
  <si>
    <t>When transferring information between different security domains, modify non-releasable information by implementing [Assignment: organization-defined modification action].</t>
  </si>
  <si>
    <t>When transferring information between different security domains, parse incoming data into an internal normalized format and regenerate the data to be consistent with its intended specification.</t>
  </si>
  <si>
    <t>When transferring information between different security domains, sanitize data to minimize [Selection (one or more): delivery of malicious content, command and control of malicious code, malicious code augmentation, and steganography encoded data; spillage of sensitive information] in accordance with [Assignment: organization-defined policy]].</t>
  </si>
  <si>
    <t>When transferring information between different security domains, record and audit content filtering actions and results for the information being filtered.</t>
  </si>
  <si>
    <t>When transferring information between different security domains, implement content filtering solutions that provide redundant and independent filtering mechanisms for each data type.</t>
  </si>
  <si>
    <t>When transferring information between different security domains, implement a linear content filter pipeline that is enforced with discretionary and mandatory access controls.</t>
  </si>
  <si>
    <t>When transferring information between different security domains, employ content filter orchestration engines to ensure that:
(a) Content filtering mechanisms successfully complete execution without errors; and
(b) Content filtering actions occur in the correct order and comply with [Assignment: organization-defined policy].</t>
  </si>
  <si>
    <t>When transferring information between different security domains, implement content filtering mechanisms using multiple processes.</t>
  </si>
  <si>
    <t>When transferring information between different security domains, prevent the transfer of failed content to the receiving domain.</t>
  </si>
  <si>
    <t>When transferring information between different security domains, the process that transfers information between filter pipelines:
(a) Does not filter message content;
(b) Validates filtering metadata;
(c) Ensures the content associated with the filtering metadata has successfully completed filtering; and
(d) Transfers the content to the destination filter pipeline.</t>
  </si>
  <si>
    <t>a. Identify and document [Assignment: organization-defined duties of individuals requiring separation]; and
b. Define system access authorizations to support separation of duties.</t>
  </si>
  <si>
    <t>Employ the principle of least privilege, allowing only authorized accesses for users (or processes acting on behalf of users) that are necessary to accomplish assigned organizational tasks.</t>
  </si>
  <si>
    <t>Authorize access for [Assignment: organization-defined individuals or roles] to:
(a) [Assignment: organization-defined security functions (deployed in hardware, software, and firmware)]; and
(b) [Assignment: organization-defined security-relevant information].</t>
  </si>
  <si>
    <t>Require that users of system accounts (or roles) with access to [Assignment: organization-defined security functions or security-relevant information] use non-privileged accounts or roles, when accessing nonsecurity functions.</t>
  </si>
  <si>
    <t>Authorize network access to [Assignment: organization-defined privileged commands] only for [Assignment: organization-defined compelling operational needs] and document the rationale for such access in the security plan for the system.</t>
  </si>
  <si>
    <t>Provide separate processing domains to enable finer-grained allocation of user privileges.</t>
  </si>
  <si>
    <t>Restrict privileged accounts on the system to [Assignment: organization-defined personnel or roles].</t>
  </si>
  <si>
    <t>Prohibit privileged access to the system by non-organizational users.</t>
  </si>
  <si>
    <t>(a) Review [Assignment: organization-defined frequency] the privileges assigned to [Assignment: organization-defined roles or classes of users] to validate the need for such privileges; and
(b) Reassign or remove privileges, if necessary, to correctly reflect organizational mission and business needs.</t>
  </si>
  <si>
    <t>Prevent the following software from executing at higher privilege levels than users executing the software: [Assignment: organization-defined software].</t>
  </si>
  <si>
    <t>Log the execution of privileged functions.</t>
  </si>
  <si>
    <t>Prevent non-privileged users from executing privileged functions.</t>
  </si>
  <si>
    <t>a. Enforce a limit of [Assignment: organization-defined number] consecutive invalid logon attempts by a user during a [Assignment: organization-defined time period]; and
b. Automatically [Selection (one or more): lock the account or node for an [Assignment: organization-defined time period]; lock the account or node until released by an administrator; delay next logon prompt per [Assignment: organization-defined delay algorithm]; notify system administrator; take other [Assignment: organization-defined action]] when the maximum number of unsuccessful attempts is exceeded.</t>
  </si>
  <si>
    <t>Purge or wipe information from [Assignment: organization-defined mobile devices] based on [Assignment: organization-defined purging or wiping requirements and techniques] after [Assignment: organization-defined number] consecutive, unsuccessful device logon attempts.</t>
  </si>
  <si>
    <t>Limit the number of unsuccessful biometric logon attempts to [Assignment: organization-defined number].</t>
  </si>
  <si>
    <t>(a) Allow the use of [Assignment: organization-defined authentication factors] that are different from the primary authentication factors after the number of organization-defined consecutive invalid logon attempts have been exceeded; and
(b) Enforce a limit of [Assignment: organization-defined number] consecutive invalid logon attempts through use of the alternative factors by a user during a [Assignment: organization-defined time period].</t>
  </si>
  <si>
    <t>a. Display [Assignment: organization-defined system use notification message or banner] to users before granting access to the system that provides privacy and security notices consistent with applicable laws, executive orders, directives, regulations, policies, standards, and guidelines and state that:
1. Users are accessing a U.S. Government system;
2. System usage may be monitored, recorded, and subject to audit;
3. Unauthorized use of the system is prohibited and subject to criminal and civil penalties; and
4. Use of the system indicates consent to monitoring and recording;
b. Retain the notification message or banner on the screen until users acknowledge the usage conditions and take explicit actions to log on to or further access the system; and
c. For publicly accessible systems:
1. Display system use information [Assignment: organization-defined conditions], before granting further access to the publicly accessible system;
2. Display references, if any, to monitoring, recording, or auditing that are consistent with privacy accommodations for such systems that generally prohibit those activities; and
3. Include a description of the authorized uses of the system.</t>
  </si>
  <si>
    <t>Notify the user, upon successful logon to the system, of the date and time of the last logon.</t>
  </si>
  <si>
    <t>Notify the user, upon successful logon, of the number of unsuccessful logon attempts since the last successful logon.</t>
  </si>
  <si>
    <t>Notify the user, upon successful logon, of the number of [Selection: successful logons; unsuccessful logon attempts; both] during [Assignment: organization-defined time period].</t>
  </si>
  <si>
    <t>Notify the user, upon successful logon, of changes to [Assignment: organization-defined security-related characteristics or parameters of the user’s account] during [Assignment: organization-defined time period].</t>
  </si>
  <si>
    <t>Notify the user, upon successful logon, of the following additional information: [Assignment: organization-defined additional information].</t>
  </si>
  <si>
    <t>Limit the number of concurrent sessions for each [Assignment: organization-defined account and/or account type] to [Assignment: organization-defined number].</t>
  </si>
  <si>
    <t>a. Prevent further access to the system by [Selection (one or more): initiating a device lock after [Assignment: organization-defined time period] of inactivity; requiring the user to initiate a device lock before leaving the system unattended]; and
b. Retain the device lock until the user reestablishes access using established identification and authentication procedures.</t>
  </si>
  <si>
    <t>Conceal, via the device lock, information previously visible on the display with a publicly viewable image.</t>
  </si>
  <si>
    <t>Automatically terminate a user session after [Assignment: organization-defined conditions or trigger events requiring session disconnect].</t>
  </si>
  <si>
    <t>Provide a logout capability for user-initiated communications sessions whenever authentication is used to gain access to [Assignment: organization-defined information resources].</t>
  </si>
  <si>
    <t>Display an explicit logout message to users indicating the termination of authenticated communications sessions.</t>
  </si>
  <si>
    <t>Display an explicit message to users indicating that the session will end in [Assignment: organization-defined time until end of session].</t>
  </si>
  <si>
    <t>a. Identify [Assignment: organization-defined user actions] that can be performed on the system without identification or authentication consistent with organizational mission and business functions; and
b. Document and provide supporting rationale in the security plan for the system, user actions not requiring identification or authentication.</t>
  </si>
  <si>
    <t>a. Provide the means to associate [Assignment: organization-defined types of security and privacy attributes] with [Assignment: organization-defined security and privacy attribute values] for information in storage, in process, and/or in transmission;
b. Ensure that the attribute associations are made and retained with the information;
c. Establish the following permitted security and privacy attributes from the attributes defined in AC-16a for [Assignment: organization-defined systems]: [Assignment: organization-defined security and privacy attributes];
d. Determine the following permitted attribute values or ranges for each of the established attributes: [Assignment: organization-defined attribute values or ranges for established attributes];
e. Audit changes to attributes; and
f. Review [Assignment: organization-defined security and privacy attributes] for applicability [Assignment: organization-defined frequency].</t>
  </si>
  <si>
    <t>Dynamically associate security and privacy attributes with [Assignment: organization-defined subjects and objects] in accordance with the following security and privacy policies as information is created and combined: [Assignment: organization-defined security and privacy policies].</t>
  </si>
  <si>
    <t>Provide authorized individuals (or processes acting on behalf of individuals) the capability to define or change the value of associated security and privacy attributes.</t>
  </si>
  <si>
    <t>Maintain the association and integrity of [Assignment: organization-defined security and privacy attributes] to [Assignment: organization-defined subjects and objects].</t>
  </si>
  <si>
    <t>Provide the capability to associate [Assignment: organization-defined security and privacy attributes] with [Assignment: organization-defined subjects and objects] by authorized individuals (or processes acting on behalf of individuals).</t>
  </si>
  <si>
    <t>Display security and privacy attributes in human-readable form on each object that the system transmits to output devices to identify [Assignment: organization-defined special dissemination, handling, or distribution instructions] using [Assignment: organization-defined human-readable, standard naming conventions].</t>
  </si>
  <si>
    <t>Require personnel to associate and maintain the association of [Assignment: organization-defined security and privacy attributes] with [Assignment: organization-defined subjects and objects] in accordance with [Assignment: organization-defined security and privacy policies].</t>
  </si>
  <si>
    <t>Provide a consistent interpretation of security and privacy attributes transmitted between distributed system components.</t>
  </si>
  <si>
    <t>Implement [Assignment: organization-defined techniques and technologies] in associating security and privacy attributes to information.</t>
  </si>
  <si>
    <t>Change security and privacy attributes associated with information only via regrading mechanisms validated using [Assignment: organization-defined techniques or procedures].</t>
  </si>
  <si>
    <t>Provide authorized individuals the capability to define or change the type and value of security and privacy attributes available for association with subjects and objects.</t>
  </si>
  <si>
    <t>a. Establish and document usage restrictions, configuration/connection requirements, and implementation guidance for each type of remote access allowed; and
b. Authorize each type of remote access to the system prior to allowing such connections.</t>
  </si>
  <si>
    <t>Employ automated mechanisms to monitor and control remote access methods.</t>
  </si>
  <si>
    <t>Implement cryptographic mechanisms to protect the confidentiality and integrity of remote access sessions.</t>
  </si>
  <si>
    <t>Route remote accesses through authorized and managed network access control points.</t>
  </si>
  <si>
    <t>(a) Authorize the execution of privileged commands and access to security-relevant information via remote access only in a format that provides assessable evidence and for the following needs: [Assignment: organization-defined needs]; and
(b) Document the rationale for remote access in the security plan for the system.</t>
  </si>
  <si>
    <t>Protect information about remote access mechanisms from unauthorized use and disclosure.</t>
  </si>
  <si>
    <t>Provide the capability to disconnect or disable remote access to the system within [Assignment: organization-defined time period].</t>
  </si>
  <si>
    <t>Implement [Assignment: organization-defined mechanisms] to authenticate [Assignment: organization-defined remote commands].</t>
  </si>
  <si>
    <t>a. Establish configuration requirements, connection requirements, and implementation guidance for each type of wireless access; and
b. Authorize each type of wireless access to the system prior to allowing such connections.</t>
  </si>
  <si>
    <t>Protect wireless access to the system using authentication of [Selection (one or more): users; devices] and encryption.</t>
  </si>
  <si>
    <t>Disable, when not intended for use, wireless networking capabilities embedded within system components prior to issuance and deployment.</t>
  </si>
  <si>
    <t>Identify and explicitly authorize users allowed to independently configure wireless networking capabilities.</t>
  </si>
  <si>
    <t>Select radio antennas and calibrate transmission power levels to reduce the probability that signals from wireless access points can be received outside of organization-controlled boundaries.</t>
  </si>
  <si>
    <t>a. Establish configuration requirements, connection requirements, and implementation guidance for organization-controlled mobile devices, to include when such devices are outside of controlled areas; and
b. Authorize the connection of mobile devices to organizational systems.</t>
  </si>
  <si>
    <t>(a) Prohibit the use of unclassified mobile devices in facilities containing systems processing, storing, or transmitting classified information unless specifically permitted by the authorizing official; and
(b) Enforce the following restrictions on individuals permitted by the authorizing official to use unclassified mobile devices in facilities containing systems processing, storing, or transmitting classified information:
(1) Connection of unclassified mobile devices to classified systems is prohibited;
(2) Connection of unclassified mobile devices to unclassified systems requires approval from the authorizing official;
(3) Use of internal or external modems or wireless interfaces within the unclassified mobile devices is prohibited; and
(4) Unclassified mobile devices and the information stored on those devices are subject to random reviews and inspections by [Assignment: organization-defined security officials], and if classified information is found, the incident handling policy is followed.
(c) Restrict the connection of classified mobile devices to classified systems in accordance with [Assignment: organization-defined security policies].</t>
  </si>
  <si>
    <t>Employ [Selection: full-device encryption; container-based encryption] to protect the confidentiality and integrity of information on [Assignment: organization-defined mobile devices].</t>
  </si>
  <si>
    <t>a. [Selection (one or more): Establish [Assignment: organization-defined terms and conditions]; Identify [Assignment: organization-defined controls asserted to be implemented on external systems]], consistent with the trust relationships established with other organizations owning, operating, and/or maintaining external systems, allowing authorized individuals to:
1. Access the system from external systems; and
2. Process, store, or transmit organization-controlled information using external systems; or
b. Prohibit the use of [Assignment: organizationally-defined types of external systems].</t>
  </si>
  <si>
    <t>Permit authorized individuals to use an external system to access the system or to process, store, or transmit organization-controlled information only after:
(a) Verification of the implementation of controls on the external system as specified in the organization’s security and privacy policies and security and privacy plans; or
(b) Retention of approved system connection or processing agreements with the organizational entity hosting the external system.</t>
  </si>
  <si>
    <t>Restrict the use of organization-controlled portable storage devices by authorized individuals on external systems using [Assignment: organization-defined restrictions].</t>
  </si>
  <si>
    <t>Restrict the use of non-organizationally owned systems or system components to process, store, or transmit organizational information using [Assignment: organization-defined restrictions].</t>
  </si>
  <si>
    <t>Prohibit the use of [Assignment: organization-defined network accessible storage devices] in external systems.</t>
  </si>
  <si>
    <t>Prohibit the use of organization-controlled portable storage devices by authorized individuals on external systems.</t>
  </si>
  <si>
    <t>a. Enable authorized users to determine whether access authorizations assigned to a sharing partner match the information’s access and use restrictions for [Assignment: organization-defined information sharing circumstances where user discretion is required]; and
b. Employ [Assignment: organization-defined automated mechanisms or manual processes] to assist users in making information sharing and collaboration decisions.</t>
  </si>
  <si>
    <t>Employ [Assignment: organization-defined automated mechanisms] to enforce information-sharing decisions by authorized users based on access authorizations of sharing partners and access restrictions on information to be shared.</t>
  </si>
  <si>
    <t>Implement information search and retrieval services that enforce [Assignment: organization-defined information sharing restrictions].</t>
  </si>
  <si>
    <t>a. Designate individuals authorized to make information publicly accessible;
b. Train authorized individuals to ensure that publicly accessible information does not contain nonpublic information;
c. Review the proposed content of information prior to posting onto the publicly accessible system to ensure that nonpublic information is not included; and
d. Review the content on the publicly accessible system for nonpublic information [Assignment: organization-defined frequency] and remove such information, if discovered.</t>
  </si>
  <si>
    <t>Employ [Assignment: organization-defined data mining prevention and detection techniques] for [Assignment: organization-defined data storage objects] to detect and protect against unauthorized data mining.</t>
  </si>
  <si>
    <t>[Selection: Establish procedures; Implement mechanisms] to ensure [Assignment: organization-defined access control decisions] are applied to each access request prior to access enforcement.</t>
  </si>
  <si>
    <t>Transmit [Assignment: organization-defined access authorization information] using [Assignment: organization-defined controls] to [Assignment: organization-defined systems] that enforce access control decisions.</t>
  </si>
  <si>
    <t>Enforce access control decisions based on [Assignment: organization-defined security or privacy attributes] that do not include the identity of the user or process acting on behalf of the user.</t>
  </si>
  <si>
    <t>Implement a reference monitor for [Assignment: organization-defined access control policies] that is tamperproof, always invoked, and small enough to be subject to analysis and testing, the completeness of which can be assured.</t>
  </si>
  <si>
    <t>a. Develop, document, and disseminate to [Assignment: organization-defined personnel or roles]:
1. [Selection (one or more): Organization-level; Mission/business process-level; System-level] awareness and training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awareness and training policy and the associated awareness and training controls;
b. Designate an [Assignment: organization-defined official] to manage the development, documentation, and dissemination of the awareness and training policy and procedures; and
c. Review and update the current awareness and training:
1. Policy [Assignment: organization-defined frequency] and following [Assignment: organization-defined events]; and
2. Procedures [Assignment: organization-defined frequency] and following [Assignment: organization-defined events].</t>
  </si>
  <si>
    <t>a. Provide security and privacy literacy training to system users (including managers, senior executives, and contractors):
1. As part of initial training for new users and [Assignment: organization-defined frequency] thereafter; and
2. When required by system changes or following [Assignment: organization-defined events];
b. Employ the following techniques to increase the security and privacy awareness of system users [Assignment: organization-defined awareness techniques];
c. Update literacy training and awareness content [Assignment: organization-defined frequency] and following [Assignment: organization-defined events]; and
d. Incorporate lessons learned from internal or external security incidents or breaches into literacy training and awareness techniques.</t>
  </si>
  <si>
    <t>Provide practical exercises in literacy training that simulate events and incidents.</t>
  </si>
  <si>
    <t>Provide literacy training on recognizing and reporting potential indicators of insider threat.</t>
  </si>
  <si>
    <t>Provide literacy training on recognizing and reporting potential and actual instances of social engineering and social mining.</t>
  </si>
  <si>
    <t>Provide literacy training on recognizing suspicious communications and anomalous behavior in organizational systems using [Assignment: organization-defined indicators of malicious code].</t>
  </si>
  <si>
    <t>Provide literacy training on the advanced persistent threat.</t>
  </si>
  <si>
    <t>(a) Provide literacy training on the cyber threat environment; and
(b) Reflect current cyber threat information in system operations.</t>
  </si>
  <si>
    <t>a. Provide role-based security and privacy training to personnel with the following roles and responsibilities: [Assignment: organization-defined roles and responsibilities]:
1. Before authorizing access to the system, information, or performing assigned duties, and [Assignment: organization-defined frequency] thereafter; and
2. When required by system changes;
b. Update role-based training content [Assignment: organization-defined frequency] and following [Assignment: organization-defined events]; and
c. Incorporate lessons learned from internal or external security incidents or breaches into role-based training.</t>
  </si>
  <si>
    <t>Provide [Assignment: organization-defined personnel or roles] with initial and [Assignment: organization-defined frequency] training in the employment and operation of environmental controls.</t>
  </si>
  <si>
    <t>Provide [Assignment: organization-defined personnel or roles] with initial and [Assignment: organization-defined frequency] training in the employment and operation of physical security controls.</t>
  </si>
  <si>
    <t>Provide practical exercises in security and privacy training that reinforce training objectives.</t>
  </si>
  <si>
    <t>Provide [Assignment: organization-defined personnel or roles] with initial and [Assignment: organization-defined frequency] training in the employment and operation of personally identifiable information processing and transparency controls.</t>
  </si>
  <si>
    <t>a. Document and monitor information security and privacy training activities, including security and privacy awareness training and specific role-based security and privacy training; and
b. Retain individual training records for [Assignment: organization-defined time period].</t>
  </si>
  <si>
    <t>Provide feedback on organizational training results to the following personnel [Assignment: organization-defined frequency]: [Assignment: organization-defined personnel].</t>
  </si>
  <si>
    <t>a. Develop, document, and disseminate to [Assignment: organization-defined personnel or roles]:
1. [Selection (one or more): Organization-level; Mission/business process-level; System-level] audit and accountability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audit and accountability policy and the associated audit and accountability controls;
b. Designate an [Assignment: organization-defined official] to manage the development, documentation, and dissemination of the audit and accountability policy and procedures; and
c. Review and update the current audit and accountability:
1. Policy [Assignment: organization-defined frequency] and following [Assignment: organization-defined events]; and
2. Procedures [Assignment: organization-defined frequency] and following [Assignment: organization-defined events].</t>
  </si>
  <si>
    <t>a. Identify the types of events that the system is capable of logging in support of the audit function: [Assignment: organization-defined event types that the system is capable of logging];
b. Coordinate the event logging function with other organizational entities requiring audit-related information to guide and inform the selection criteria for events to be logged;
c. Specify the following event types for logging within the system: [Assignment: organization-defined event types (subset of the event types defined in AU-2a.) along with the frequency of (or situation requiring) logging for each identified event type];
d. Provide a rationale for why the event types selected for logging are deemed to be adequate to support after-the-fact investigations of incidents; and
e. Review and update the event types selected for logging [Assignment: organization-defined frequency].</t>
  </si>
  <si>
    <t>Ensure that audit records contain information that establishes the following:
a. What type of event occurred;
b. When the event occurred;
c. Where the event occurred;
d. Source of the event;
e. Outcome of the event; and 
f. Identity of any individuals, subjects, or objects/entities associated with the event.</t>
  </si>
  <si>
    <t>Generate audit records containing the following additional information: [Assignment: organization-defined additional information].</t>
  </si>
  <si>
    <t>Limit personally identifiable information contained in audit records to the following elements identified in the privacy risk assessment: [Assignment: organization-defined elements].</t>
  </si>
  <si>
    <t>Allocate audit log storage capacity to accommodate [Assignment: organization-defined audit log retention requirements].</t>
  </si>
  <si>
    <t>Transfer audit logs [Assignment: organization-defined frequency] to a different system, system component, or media other than the system or system component conducting the logging.</t>
  </si>
  <si>
    <t>a. Alert [Assignment: organization-defined personnel or roles] within [Assignment: organization-defined time period] in the event of an audit logging process failure; and
b. Take the following additional actions: [Assignment: organization-defined additional actions].</t>
  </si>
  <si>
    <t>Provide a warning to [Assignment: organization-defined personnel, roles, and/or locations] within [Assignment: organization-defined time period] when allocated audit log storage volume reaches [Assignment: organization-defined percentage] of repository maximum audit log storage capacity.</t>
  </si>
  <si>
    <t>Provide an alert within [Assignment: organization-defined real-time period] to [Assignment: organization-defined personnel, roles, and/or locations] when the following audit failure events occur: [Assignment: organization-defined audit logging failure events requiring real-time alerts].</t>
  </si>
  <si>
    <t>Enforce configurable network communications traffic volume thresholds reflecting limits on audit log storage capacity and [Selection: reject; delay] network traffic above those thresholds.</t>
  </si>
  <si>
    <t>Invoke a [Selection: full system shutdown; partial system shutdown; degraded operational mode with limited mission or business functionality available] in the event of [Assignment: organization-defined audit logging failures], unless an alternate audit logging capability exists.</t>
  </si>
  <si>
    <t>Provide an alternate audit logging capability in the event of a failure in primary audit logging capability that implements [Assignment: organization-defined alternate audit logging functionality].</t>
  </si>
  <si>
    <t>a. Review and analyze system audit records [Assignment: organization-defined frequency] for indications of [Assignment: organization-defined inappropriate or unusual activity] and the potential impact of the inappropriate or unusual activity;
b. Report findings to [Assignment: organization-defined personnel or roles]; and
c. Adjust the level of audit record review, analysis, and reporting within the system when there is a change in risk based on law enforcement information, intelligence information, or other credible sources of information.</t>
  </si>
  <si>
    <t>Integrate audit record review, analysis, and reporting processes using [Assignment: organization-defined automated mechanisms].</t>
  </si>
  <si>
    <t>Analyze and correlate audit records across different repositories to gain organization-wide situational awareness.</t>
  </si>
  <si>
    <t>Provide and implement the capability to centrally review and analyze audit records from multiple components within the system.</t>
  </si>
  <si>
    <t>Integrate analysis of audit records with analysis of [Selection (one or more): vulnerability scanning information; performance data; system monitoring information; [Assignment: organization-defined data/information collected from other sources]] to further enhance the ability to identify inappropriate or unusual activity.</t>
  </si>
  <si>
    <t>Correlate information from audit records with information obtained from monitoring physical access to further enhance the ability to identify suspicious, inappropriate, unusual, or malevolent activity.</t>
  </si>
  <si>
    <t>Specify the permitted actions for each [Selection (one or more): system process; role; user] associated with the review, analysis, and reporting of audit record information.</t>
  </si>
  <si>
    <t>Perform a full text analysis of logged privileged commands in a physically distinct component or subsystem of the system, or other system that is dedicated to that analysis.</t>
  </si>
  <si>
    <t>Correlate information from nontechnical sources with audit record information to enhance organization-wide situational awareness.</t>
  </si>
  <si>
    <t>Provide and implement an audit record reduction and report generation capability that:
a. Supports on-demand audit record review, analysis, and reporting requirements and after-the-fact investigations of incidents; and
b. Does not alter the original content or time ordering of audit records.</t>
  </si>
  <si>
    <t>Provide and implement the capability to process, sort, and search audit records for events of interest based on the following content: [Assignment: organization-defined fields within audit records].</t>
  </si>
  <si>
    <t>a. Use internal system clocks to generate time stamps for audit records; and
b. Record time stamps for audit records that meet [Assignment: organization-defined granularity of time measurement] and that use Coordinated Universal Time, have a fixed local time offset from Coordinated Universal Time, or that include the local time offset as part of the time stamp.</t>
  </si>
  <si>
    <t>a. Protect audit information and audit logging tools from unauthorized access, modification, and deletion; and
b. Alert [Assignment: organization-defined personnel or roles] upon detection of unauthorized access, modification, or deletion of audit information.</t>
  </si>
  <si>
    <t>Write audit trails to hardware-enforced, write-once media.</t>
  </si>
  <si>
    <t>Store audit records [Assignment: organization-defined frequency] in a repository that is part of a physically different system or system component than the system or component being audited.</t>
  </si>
  <si>
    <t>Implement cryptographic mechanisms to protect the integrity of audit information and audit tools.</t>
  </si>
  <si>
    <t>Authorize access to management of audit logging functionality to only [Assignment: organization-defined subset of privileged users or roles].</t>
  </si>
  <si>
    <t>Enforce dual authorization for [Selection (one or more): movement; deletion] of [Assignment: organization-defined audit information].</t>
  </si>
  <si>
    <t>Authorize read-only access to audit information to [Assignment: organization-defined subset of privileged users or roles].</t>
  </si>
  <si>
    <t>Store audit information on a component running a different operating system than the system or component being audited.</t>
  </si>
  <si>
    <t>Provide irrefutable evidence that an individual (or process acting on behalf of an individual) has performed [Assignment: organization-defined actions to be covered by non-repudiation].</t>
  </si>
  <si>
    <t>(a) Bind the identity of the information producer with the information to [Assignment: organization-defined strength of binding]; and
(b) Provide the means for authorized individuals to determine the identity of the producer of the information.</t>
  </si>
  <si>
    <t>(a) Validate the binding of the information producer identity to the information at [Assignment: organization-defined frequency]; and
(b) Perform [Assignment: organization-defined actions] in the event of a validation error.</t>
  </si>
  <si>
    <t>Maintain reviewer or releaser credentials within the established chain of custody for information reviewed or released.</t>
  </si>
  <si>
    <t>(a) Validate the binding of the information reviewer identity to the information at the transfer or release points prior to release or transfer between [Assignment: organization-defined security domains]; and
(b) Perform [Assignment: organization-defined actions] in the event of a validation error.</t>
  </si>
  <si>
    <t>Retain audit records for [Assignment: organization-defined time period consistent with records retention policy] to provide support for after-the-fact investigations of incidents and to meet regulatory and organizational information retention requirements.</t>
  </si>
  <si>
    <t>Employ [Assignment: organization-defined measures] to ensure that long-term audit records generated by the system can be retrieved.</t>
  </si>
  <si>
    <t>a. Provide audit record generation capability for the event types the system is capable of auditing as defined in AU-2a on [Assignment: organization-defined system components];
b. Allow [Assignment: organization-defined personnel or roles] to select the event types that are to be logged by specific components of the system; and
c. Generate audit records for the event types defined in AU-2c that include the audit record content defined in AU-3.</t>
  </si>
  <si>
    <t>Compile audit records from [Assignment: organization-defined system components] into a system-wide (logical or physical) audit trail that is time-correlated to within [Assignment: organization-defined level of tolerance for the relationship between time stamps of individual records in the audit trail].</t>
  </si>
  <si>
    <t>Produce a system-wide (logical or physical) audit trail composed of audit records in a standardized format.</t>
  </si>
  <si>
    <t>Provide and implement the capability for [Assignment: organization-defined individuals or roles] to change the logging to be performed on [Assignment: organization-defined system components] based on [Assignment: organization-defined selectable event criteria] within [Assignment: organization-defined time thresholds].</t>
  </si>
  <si>
    <t>Provide and implement the capability for auditing the parameters of user query events for data sets containing personally identifiable information.</t>
  </si>
  <si>
    <t>a. Monitor [Assignment: organization-defined open-source information and/or information sites] [Assignment: organization-defined frequency] for evidence of unauthorized disclosure of organizational information; and
b. If an information disclosure is discovered:
1. Notify [Assignment: organization-defined personnel or roles]; and 
2. Take the following additional actions: [Assignment: organization-defined additional actions].</t>
  </si>
  <si>
    <t>Monitor open-source information and information sites using [Assignment: organization-defined automated mechanisms].</t>
  </si>
  <si>
    <t>Review the list of open-source information sites being monitored [Assignment: organization-defined frequency].</t>
  </si>
  <si>
    <t>Employ discovery techniques, processes, and tools to determine if external entities are replicating organizational information in an unauthorized manner.</t>
  </si>
  <si>
    <t>a. Provide and implement the capability for [Assignment: organization-defined users or roles] to [Selection (one or more): record; view; hear; log] the content of a user session under [Assignment: organization-defined circumstances]; and
b. Develop, integrate, and use session auditing activities in consultation with legal counsel and in accordance with applicable laws, executive orders, directives, regulations, policies, standards, and guidelines.</t>
  </si>
  <si>
    <t>Initiate session audits automatically at system start-up.</t>
  </si>
  <si>
    <t>Provide and implement the capability for authorized users to remotely view and hear content related to an established user session in real time.</t>
  </si>
  <si>
    <t>Employ [Assignment: organization-defined methods] for coordinating [Assignment: organization-defined audit information] among external organizations when audit information is transmitted across organizational boundaries.</t>
  </si>
  <si>
    <t>Preserve the identity of individuals in cross-organizational audit trails.</t>
  </si>
  <si>
    <t>Provide cross-organizational audit information to [Assignment: organization-defined organizations] based on [Assignment: organization-defined cross-organizational sharing agreements].</t>
  </si>
  <si>
    <t>Implement [Assignment: organization-defined measures] to disassociate individuals from audit information transmitted across organizational boundaries.</t>
  </si>
  <si>
    <t>a. Develop, document, and disseminate to [Assignment: organization-defined personnel or roles]:
1. [Selection (one or more): Organization-level; Mission/business process-level; System-level] assessment, authorization, and monitoring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assessment, authorization, and monitoring policy and the associated assessment, authorization, and monitoring controls;
b. Designate an [Assignment: organization-defined official] to manage the development, documentation, and dissemination of the assessment, authorization, and monitoring policy and procedures; and
c. Review and update the current assessment, authorization, and monitoring:
1. Policy [Assignment: organization-defined frequency] and following [Assignment: organization-defined events]; and
2. Procedures [Assignment: organization-defined frequency] and following [Assignment: organization-defined events].</t>
  </si>
  <si>
    <t>a. Select the appropriate assessor or assessment team for the type of assessment to be conducted;
b. Develop a control assessment plan that describes the scope of the assessment including:
1. Controls and control enhancements under assessment;
2. Assessment procedures to be used to determine control effectiveness; and
3. Assessment environment, assessment team, and assessment roles and responsibilities;
c. Ensure the control assessment plan is reviewed and approved by the authorizing official or designated representative prior to conducting the assessment;
d. Assess the controls in the system and its environment of operation [Assignment: organization-defined frequency] to determine the extent to which the controls are implemented correctly, operating as intended, and producing the desired outcome with respect to meeting established security and privacy requirements;
e. Produce a control assessment report that document the results of the assessment; and
f. Provide the results of the control assessment to [Assignment: organization-defined individuals or roles].</t>
  </si>
  <si>
    <t>Employ independent assessors or assessment teams to conduct control assessments.</t>
  </si>
  <si>
    <t>Include as part of control assessments, [Assignment: organization-defined frequency], [Selection: announced; unannounced], [Selection (one or more): in-depth monitoring; security instrumentation; automated security test cases; vulnerability scanning; malicious user testing; insider threat assessment; performance and load testing; data leakage or data loss assessment; [Assignment: organization-defined other forms of assessment]].</t>
  </si>
  <si>
    <t>Leverage the results of control assessments performed by [Assignment: organization-defined external organization] on [Assignment: organization-defined system] when the assessment meets [Assignment: organization-defined requirements].</t>
  </si>
  <si>
    <t>a. Approve and manage the exchange of information between the system and other systems using [Selection (one or more): interconnection security agreements; information exchange security agreements; memoranda of understanding or agreement; service level agreements; user agreements; nondisclosure agreements; [Assignment: organization-defined type of agreement]];
b. Document, as part of each exchange agreement, the interface characteristics, security and privacy requirements, controls, and responsibilities for each system, and the impact level of the information communicated; and
c. Review and update the agreements [Assignment: organization-defined frequency].</t>
  </si>
  <si>
    <t>Verify that individuals or systems transferring data between interconnecting systems have the requisite authorizations (i.e., write permissions or privileges) prior to accepting such data.</t>
  </si>
  <si>
    <t>(a) Identify transitive (downstream) information exchanges with other systems through the systems identified in CA-3a; and
(b) Take measures to ensure that transitive (downstream) information exchanges cease when the controls on identified transitive (downstream) systems cannot be verified or validated.</t>
  </si>
  <si>
    <t>a. Develop a plan of action and milestones for the system to document the planned remediation actions of the organization to correct weaknesses or deficiencies noted during the assessment of the controls and to reduce or eliminate known vulnerabilities in the system; and
b. Update existing plan of action and milestones [Assignment: organization-defined frequency] based on the findings from control assessments, independent audits or reviews, and continuous monitoring activities.</t>
  </si>
  <si>
    <t>Ensure the accuracy, currency, and availability of the plan of action and milestones for the system using [Assignment: organization-defined automated mechanisms].</t>
  </si>
  <si>
    <t>a. Assign a senior official as the authorizing official for the system;
b. Assign a senior official as the authorizing official for common controls available for inheritance by organizational systems;
c. Ensure that the authorizing official for the system, before commencing operations:
1. Accepts the use of common controls inherited by the system; and
2. Authorizes the system to operate;
d. Ensure that the authorizing official for common controls authorizes the use of those controls for inheritance by organizational systems;
e. Update the authorizations [Assignment: organization-defined frequency].</t>
  </si>
  <si>
    <t>Employ a joint authorization process for the system that includes multiple authorizing officials from the same organization conducting the authorization.</t>
  </si>
  <si>
    <t>Employ a joint authorization process for the system that includes multiple authorizing officials with at least one authorizing official from an organization external to the organization conducting the authorization.</t>
  </si>
  <si>
    <t>Develop a system-level continuous monitoring strategy and implement continuous monitoring in accordance with the organization-level continuous monitoring strategy that includes:
a. Establishing the following system-level metrics to be monitored: [Assignment: organization-defined system-level metrics];
b. Establishing [Assignment: organization-defined frequencies] for monitoring and [Assignment: organization-defined frequencies] for assessment of control effectiveness;
c. Ongoing control assessments in accordance with the continuous monitoring strategy;
d. Ongoing monitoring of system and organization-defined metrics in accordance with the continuous monitoring strategy;
e. Correlation and analysis of information generated by control assessments and monitoring;
f. Response actions to address results of the analysis of control assessment and monitoring information; and
g. Reporting the security and privacy status of the system to [Assignment: organization-defined personnel or roles] [Assignment: organization-defined frequency].</t>
  </si>
  <si>
    <t>Employ independent assessors or assessment teams to monitor the controls in the system on an ongoing basis.</t>
  </si>
  <si>
    <t>Employ trend analyses to determine if control implementations, the frequency of continuous monitoring activities, and the types of activities used in the continuous monitoring process need to be modified based on empirical data.</t>
  </si>
  <si>
    <t>Ensure risk monitoring is an integral part of the continuous monitoring strategy that includes the following:
(a) Effectiveness monitoring;
(b) Compliance monitoring; and
(c) Change monitoring.</t>
  </si>
  <si>
    <t>Employ the following actions to validate that policies are established and implemented controls are operating in a consistent manner: [Assignment: organization-defined actions].</t>
  </si>
  <si>
    <t>Ensure the accuracy, currency, and availability of monitoring results for the system using [Assignment: organization-defined automated mechanisms].</t>
  </si>
  <si>
    <t>Conduct penetration testing [Assignment: organization-defined frequency] on [Assignment: organization-defined systems or system components].</t>
  </si>
  <si>
    <t>Employ an independent penetration testing agent or team to perform penetration testing on the system or system components.</t>
  </si>
  <si>
    <t>Employ the following red-team exercises to simulate attempts by adversaries to compromise organizational systems in accordance with applicable rules of engagement: [Assignment: organization-defined red team exercises].</t>
  </si>
  <si>
    <t>Employ a penetration testing process that includes [Assignment: organization-defined frequency] [Selection: announced; unannounced] attempts to bypass or circumvent controls associated with physical access points to the facility.</t>
  </si>
  <si>
    <t>a. Authorize internal connections of [Assignment: organization-defined system components or classes of components] to the system;
b. Document, for each internal connection, the interface characteristics, security and privacy requirements, and the nature of the information communicated;
c. Terminate internal system connections after [Assignment: organization-defined conditions]; and
d. Review [Assignment: organization-defined frequency] the continued need for each internal connection.</t>
  </si>
  <si>
    <t>Perform security and privacy compliance checks on constituent system components prior to the establishment of the internal connection.</t>
  </si>
  <si>
    <t>a. Develop, document, and disseminate to [Assignment: organization-defined personnel or roles]:
1. [Selection (one or more): Organization-level; Mission/business process-level; System-level] configuration management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configuration management policy and the associated configuration management controls;
b. Designate an [Assignment: organization-defined official] to manage the development, documentation, and dissemination of the configuration management policy and procedures; and
c. Review and update the current configuration management:
1. Policy [Assignment: organization-defined frequency] and following [Assignment: organization-defined events]; and
2. Procedures [Assignment: organization-defined frequency] and following [Assignment: organization-defined events].</t>
  </si>
  <si>
    <t>a. Develop, document, and maintain under configuration control, a current baseline configuration of the system; and
b. Review and update the baseline configuration of the system:
1. [Assignment: organization-defined frequency];
2. When required due to [Assignment: organization-defined circumstances]; and
3. When system components are installed or upgraded.</t>
  </si>
  <si>
    <t>Maintain the currency, completeness, accuracy, and availability of the baseline configuration of the system using [Assignment: organization-defined automated mechanisms].</t>
  </si>
  <si>
    <t>Retain [Assignment: organization-defined number] of previous versions of baseline configurations of the system to support rollback.</t>
  </si>
  <si>
    <t>Maintain a baseline configuration for system development and test environments that is managed separately from the operational baseline configuration.</t>
  </si>
  <si>
    <t>(a) Issue [Assignment: organization-defined systems or system components] with [Assignment: organization-defined configurations] to individuals traveling to locations that the organization deems to be of significant risk; and
(b) Apply the following controls to the systems or components when the individuals return from travel: [Assignment: organization-defined controls].</t>
  </si>
  <si>
    <t>a. Determine and document the types of changes to the system that are configuration-controlled;
b. Review proposed configuration-controlled changes to the system and approve or disapprove such changes with explicit consideration for security and privacy impact analyses;
c. Document configuration change decisions associated with the system;
d. Implement approved configuration-controlled changes to the system;
e. Retain records of configuration-controlled changes to the system for [Assignment: organization-defined time period];
f. Monitor and review activities associated with configuration-controlled changes to the system; and
g. Coordinate and provide oversight for configuration change control activities through [Assignment: organization-defined configuration change control element] that convenes [Selection (one or more): [Assignment: organization-defined frequency]; when [Assignment: organization-defined configuration change conditions]].</t>
  </si>
  <si>
    <t>Use [Assignment: organization-defined automated mechanisms] to:
(a) Document proposed changes to the system;
(b) Notify [Assignment: organization-defined approval authorities] of proposed changes to the system and request change approval;
(c) Highlight proposed changes to the system that have not been approved or disapproved within [Assignment: organization-defined time period];
(d) Prohibit changes to the system until designated approvals are received;
(e) Document all changes to the system; and
(f) Notify [Assignment: organization-defined personnel] when approved changes to the system are completed.</t>
  </si>
  <si>
    <t>Test, validate, and document changes to the system before finalizing the implementation of the changes.</t>
  </si>
  <si>
    <t>Implement changes to the current system baseline and deploy the updated baseline across the installed base using [Assignment: organization-defined automated mechanisms].</t>
  </si>
  <si>
    <t>Require [Assignment: organization-defined security and privacy representatives] to be members of the [Assignment: organization-defined configuration change control element].</t>
  </si>
  <si>
    <t>Implement the following security responses automatically if baseline configurations are changed in an unauthorized manner: [Assignment: organization-defined security responses].</t>
  </si>
  <si>
    <t>Ensure that cryptographic mechanisms used to provide the following controls are under configuration management: [Assignment: organization-defined controls].</t>
  </si>
  <si>
    <t>Review changes to the system [Assignment: organization-defined frequency] or when [Assignment: organization-defined circumstances] to determine whether unauthorized changes have occurred.</t>
  </si>
  <si>
    <t>Prevent or restrict changes to the configuration of the system under the following circumstances: [Assignment: organization-defined circumstances].</t>
  </si>
  <si>
    <t>Analyze changes to the system to determine potential security and privacy impacts prior to change implementation.</t>
  </si>
  <si>
    <t>Analyze changes to the system in a separate test environment before implementation in an operational environment, looking for security and privacy impacts due to flaws, weaknesses, incompatibility, or intentional malice.</t>
  </si>
  <si>
    <t>After system changes, verify that the impacted controls are implemented correctly, operating as intended, and producing the desired outcome with regard to meeting the security and privacy requirements for the system.</t>
  </si>
  <si>
    <t>Define, document, approve, and enforce physical and logical access restrictions associated with changes to the system.</t>
  </si>
  <si>
    <t>(a) Enforce access restrictions using [Assignment: organization-defined automated mechanisms]; and 
(b) Automatically generate audit records of the enforcement actions.</t>
  </si>
  <si>
    <t>Enforce dual authorization for implementing changes to [Assignment: organization-defined system components and system-level information].</t>
  </si>
  <si>
    <t>(a) Limit privileges to change system components and system-related information within a production or operational environment; and
(b) Review and reevaluate privileges [Assignment: organization-defined frequency].</t>
  </si>
  <si>
    <t>Limit privileges to change software resident within software libraries.</t>
  </si>
  <si>
    <t>a. Establish and document configuration settings for components employed within the system that reflect the most restrictive mode consistent with operational requirements using [Assignment: organization-defined common secure configurations];
b. Implement the configuration settings;
c. Identify, document, and approve any deviations from established configuration settings for [Assignment: organization-defined system components] based on [Assignment: organization-defined operational requirements]; and
d. Monitor and control changes to the configuration settings in accordance with organizational policies and procedures.</t>
  </si>
  <si>
    <t>Manage, apply, and verify configuration settings for [Assignment: organization-defined system components] using [Assignment: organization-defined automated mechanisms].</t>
  </si>
  <si>
    <t>Take the following actions in response to unauthorized changes to [Assignment: organization-defined configuration settings]: [Assignment: organization-defined actions].</t>
  </si>
  <si>
    <t>a. Configure the system to provide only [Assignment: organization-defined mission essential capabilities]; and
b. Prohibit or restrict the use of the following functions, ports, protocols, software, and/or services: [Assignment: organization-defined prohibited or restricted functions, system ports, protocols, software, and/or services].</t>
  </si>
  <si>
    <t>(a) Review the system [Assignment: organization-defined frequency] to identify unnecessary and/or nonsecure functions, ports, protocols, software, and services; and
(b) Disable or remove [Assignment: organization-defined functions, ports, protocols, software, and services within the system deemed to be unnecessary and/or nonsecure].</t>
  </si>
  <si>
    <t>Prevent program execution in accordance with [Selection (one or more): [Assignment: organization-defined policies, rules of behavior, and/or access agreements regarding software program usage and restrictions]; rules authorizing the terms and conditions of software program usage].</t>
  </si>
  <si>
    <t>Ensure compliance with [Assignment: organization-defined registration requirements for functions, ports, protocols, and services].</t>
  </si>
  <si>
    <t>(a) Identify [Assignment: organization-defined software programs not authorized to execute on the system];
(b) Employ an allow-all, deny-by-exception policy to prohibit the execution of unauthorized software programs on the system; and
(c) Review and update the list of unauthorized software programs [Assignment: organization-defined frequency].</t>
  </si>
  <si>
    <t>(a) Identify [Assignment: organization-defined software programs authorized to execute on the system];
(b) Employ a deny-all, permit-by-exception policy to allow the execution of authorized software programs on the system; and
(c) Review and update the list of authorized software programs [Assignment: organization-defined frequency].</t>
  </si>
  <si>
    <t>Require that the following user-installed software execute in a confined physical or virtual machine environment with limited privileges: [Assignment: organization-defined user-installed software].</t>
  </si>
  <si>
    <t>Allow execution of binary or machine-executable code only in confined physical or virtual machine environments and with the explicit approval of [Assignment: organization-defined personnel or roles] when such code is:
(a) Obtained from sources with limited or no warranty; and/or
(b) Without the provision of source code.</t>
  </si>
  <si>
    <t>(a) Prohibit the use of binary or machine-executable code from sources with limited or no warranty or without the provision of source code; and
(b) Allow exceptions only for compelling mission or operational requirements and with the approval of the authorizing official.</t>
  </si>
  <si>
    <t>(a) Identify [Assignment: organization-defined hardware components authorized for system use];
(b) Prohibit the use or connection of unauthorized hardware components; 
(c) Review and update the list of authorized hardware components [Assignment: organization-defined frequency].</t>
  </si>
  <si>
    <t>a. Develop and document an inventory of system components that:
1. Accurately reflects the system;
2. Includes all components within the system;
3. Does not include duplicate accounting of components or components assigned to any other system;
4. Is at the level of granularity deemed necessary for tracking and reporting; and
5. Includes the following information to achieve system component accountability: [Assignment: organization-defined information deemed necessary to achieve effective system component accountability]; and
b. Review and update the system component inventory [Assignment: organization-defined frequency].</t>
  </si>
  <si>
    <t>Update the inventory of system components as part of component installations, removals, and system updates.</t>
  </si>
  <si>
    <t>Maintain the currency, completeness, accuracy, and availability of the inventory of system components using [Assignment: organization-defined automated mechanisms].</t>
  </si>
  <si>
    <t>(a) Detect the presence of unauthorized hardware, software, and firmware components within the system using [Assignment: organization-defined automated mechanisms] [Assignment: organization-defined frequency]; and
(b) Take the following actions when unauthorized components are detected: [Selection (one or more): disable network access by such components; isolate the components; notify [Assignment: organization-defined personnel or roles]].</t>
  </si>
  <si>
    <t>Include in the system component inventory information, a means for identifying by [Selection (one or more): name; position; role], individuals responsible and accountable for administering those components.</t>
  </si>
  <si>
    <t>Include assessed component configurations and any approved deviations to current deployed configurations in the system component inventory.</t>
  </si>
  <si>
    <t>Provide a centralized repository for the inventory of system components.</t>
  </si>
  <si>
    <t>Support the tracking of system components by geographic location using [Assignment: organization-defined automated mechanisms].</t>
  </si>
  <si>
    <t>(a) Assign system components to a system; and 
(b) Receive an acknowledgement from [Assignment: organization-defined personnel or roles] of this assignment.</t>
  </si>
  <si>
    <t>Develop, document, and implement a configuration management plan for the system that:
a. Addresses roles, responsibilities, and configuration management processes and procedures;
b. Establishes a process for identifying configuration items throughout the system development life cycle and for managing the configuration of the configuration items;
c. Defines the configuration items for the system and places the configuration items under configuration management;
d. Is reviewed and approved by [Assignment: organization-defined personnel or roles]; and
e. Protects the configuration management plan from unauthorized disclosure and modification.</t>
  </si>
  <si>
    <t>Assign responsibility for developing the configuration management process to organizational personnel that are not directly involved in system development.</t>
  </si>
  <si>
    <t>a. Use software and associated documentation in accordance with contract agreements and copyright laws;
b. Track the use of software and associated documentation protected by quantity licenses to control copying and distribution; and
c. Control and document the use of peer-to-peer file sharing technology to ensure that this capability is not used for the unauthorized distribution, display, performance, or reproduction of copyrighted work.</t>
  </si>
  <si>
    <t>Establish the following restrictions on the use of open-source software: [Assignment: organization-defined restrictions].</t>
  </si>
  <si>
    <t>a. Establish [Assignment: organization-defined policies] governing the installation of software by users;
b. Enforce software installation policies through the following methods: [Assignment: organization-defined methods]; and
c. Monitor policy compliance [Assignment: organization-defined frequency].</t>
  </si>
  <si>
    <t>Allow user installation of software only with explicit privileged status.</t>
  </si>
  <si>
    <t>Enforce and monitor compliance with software installation policies using [Assignment: organization-defined automated mechanisms].</t>
  </si>
  <si>
    <t>a. Identify and document the location of [Assignment: organization-defined information] and the specific system components on which the information is processed and stored;
b. Identify and document the users who have access to the system and system components where the information is processed and stored; and
c. Document changes to the location (i.e., system or system components) where the information is processed and stored.</t>
  </si>
  <si>
    <t>Use automated tools to identify [Assignment: organization-defined information by information type] on [Assignment: organization-defined system components] to ensure controls are in place to protect organizational information and individual privacy.</t>
  </si>
  <si>
    <t>Develop and document a map of system data actions.</t>
  </si>
  <si>
    <t>Prevent the installation of [Assignment: organization-defined software and firmware components] without verification that the component has been digitally signed using a certificate that is recognized and approved by the organization.</t>
  </si>
  <si>
    <t>a. Develop, document, and disseminate to [Assignment: organization-defined personnel or roles]:
1. [Selection (one or more): Organization-level; Mission/business process-level; System-level] contingency planning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contingency planning policy and the associated contingency planning controls;
b. Designate an [Assignment: organization-defined official] to manage the development, documentation, and dissemination of the contingency planning policy and procedures; and
c. Review and update the current contingency planning:
1. Policy [Assignment: organization-defined frequency] and following [Assignment: organization-defined events]; and
2. Procedures [Assignment: organization-defined frequency] and following [Assignment: organization-defined events].</t>
  </si>
  <si>
    <t>a. Develop a contingency plan for the system that:
1. Identifies essential mission and business functions and associated contingency requirements;
2. Provides recovery objectives, restoration priorities, and metrics;
3. Addresses contingency roles, responsibilities, assigned individuals with contact information;
4. Addresses maintaining essential mission and business functions despite a system disruption, compromise, or failure; 
5. Addresses eventual, full system restoration without deterioration of the controls originally planned and implemented;
6. Addresses the sharing of contingency information; and
7. Is reviewed and approved by [Assignment: organization-defined personnel or roles];
b. Distribute copies of the contingency plan to [Assignment: organization-defined key contingency personnel (identified by name and/or by role) and organizational elements];
c. Coordinate contingency planning activities with incident handling activities;
d. Review the contingency plan for the system [Assignment: organization-defined frequency];
e. Update the contingency plan to address changes to the organization, system, or environment of operation and problems encountered during contingency plan implementation, execution, or testing;
f. Communicate contingency plan changes to [Assignment: organization-defined key contingency personnel (identified by name and/or by role) and organizational elements];
g. Incorporate lessons learned from contingency plan testing, training, or actual contingency activities into contingency testing and training; and
h. Protect the contingency plan from unauthorized disclosure and modification.</t>
  </si>
  <si>
    <t>Coordinate contingency plan development with organizational elements responsible for related plans.</t>
  </si>
  <si>
    <t>Conduct capacity planning so that necessary capacity for information processing, telecommunications, and environmental support exists during contingency operations.</t>
  </si>
  <si>
    <t>Plan for the resumption of [Selection: all; essential] mission and business functions within [Assignment: organization-defined time period] of contingency plan activation.</t>
  </si>
  <si>
    <t>Plan for the continuance of [Selection: all; essential] mission and business functions with minimal or no loss of operational continuity and sustains that continuity until full system restoration at primary processing and/or storage sites.</t>
  </si>
  <si>
    <t>Plan for the transfer of [Selection: all; essential] mission and business functions to alternate processing and/or storage sites with minimal or no loss of operational continuity and sustain that continuity through system restoration to primary processing and/or storage sites.</t>
  </si>
  <si>
    <t>Coordinate the contingency plan with the contingency plans of external service providers to ensure that contingency requirements can be satisfied.</t>
  </si>
  <si>
    <t>Identify critical system assets supporting [Selection: all; essential] mission and business functions.</t>
  </si>
  <si>
    <t>a. Provide contingency training to system users consistent with assigned roles and responsibilities: 
1. Within [Assignment: organization-defined time period] of assuming a contingency role or responsibility;
2. When required by system changes; and
3. [Assignment: organization-defined frequency] thereafter; and
b. Review and update contingency training content [Assignment: organization-defined frequency] and following [Assignment: organization-defined events].</t>
  </si>
  <si>
    <t>Incorporate simulated events into contingency training to facilitate effective response by personnel in crisis situations.</t>
  </si>
  <si>
    <t>Employ mechanisms used in operations to provide a more thorough and realistic contingency training environment.</t>
  </si>
  <si>
    <t>a. Test the contingency plan for the system [Assignment: organization-defined frequency] using  the following tests to determine the effectiveness of the plan and the readiness to execute the plan: [Assignment: organization-defined tests].
b. Review the contingency plan test results; and
c. Initiate corrective actions, if needed.</t>
  </si>
  <si>
    <t>Coordinate contingency plan testing with organizational elements responsible for related plans.</t>
  </si>
  <si>
    <t>Test the contingency plan at the alternate processing site:
(a) To familiarize contingency personnel with the facility and available resources; and
(b) To evaluate the capabilities of the alternate processing site to support contingency operations.</t>
  </si>
  <si>
    <t>Test the contingency plan using [Assignment: organization-defined automated mechanisms].</t>
  </si>
  <si>
    <t>Include a full recovery and reconstitution of the system to a known state as part of contingency plan testing.</t>
  </si>
  <si>
    <t>Employ [Assignment: organization-defined mechanisms] to [Assignment: organization-defined system or system component] to disrupt and adversely affect the system or system component.</t>
  </si>
  <si>
    <t>a. Establish an alternate storage site, including necessary agreements to permit the storage and retrieval of system backup information; and
b. Ensure that the alternate storage site provides controls equivalent to that of the primary site.</t>
  </si>
  <si>
    <t>Identify an alternate storage site that is sufficiently separated from the primary storage site to reduce susceptibility to the same threats.</t>
  </si>
  <si>
    <t>Configure the alternate storage site to facilitate recovery operations in accordance with recovery time and recovery point objectives.</t>
  </si>
  <si>
    <t>Identify potential accessibility problems to the alternate storage site in the event of an area-wide disruption or disaster and outline explicit mitigation actions.</t>
  </si>
  <si>
    <t>a. Establish an alternate processing site, including necessary agreements to permit the transfer and resumption of [Assignment: organization-defined system operations] for essential mission and business functions within [Assignment: organization-defined time period consistent with recovery time and recovery point objectives] when the primary processing capabilities are unavailable;
b. Make available at the alternate processing site, the equipment and supplies required to transfer and resume operations or put contracts in place to support delivery to the site within the organization-defined time period for transfer and resumption; and
c. Provide controls at the alternate processing site that are equivalent to those at the primary site.</t>
  </si>
  <si>
    <t>Identify an alternate processing site that is sufficiently separated from the primary processing site to reduce susceptibility to the same threats.</t>
  </si>
  <si>
    <t>Identify potential accessibility problems to alternate processing sites in the event of an area-wide disruption or disaster and outlines explicit mitigation actions.</t>
  </si>
  <si>
    <t>Develop alternate processing site agreements that contain priority-of-service provisions in accordance with availability requirements (including recovery time objectives).</t>
  </si>
  <si>
    <t>Prepare the alternate processing site so that the site can serve as the operational site supporting essential mission and business functions.</t>
  </si>
  <si>
    <t>Plan and prepare for circumstances that preclude returning to the primary processing site.</t>
  </si>
  <si>
    <t>Establish alternate telecommunications services, including necessary agreements to permit the resumption of [Assignment: organization-defined system operations] for essential mission and business functions within [Assignment: organization-defined time period] when the primary telecommunications capabilities are unavailable at either the primary or alternate processing or storage sites.</t>
  </si>
  <si>
    <t>(a) Develop primary and alternate telecommunications service agreements that contain priority-of-service provisions in accordance with availability requirements (including recovery time objectives); and
(b) Request Telecommunications Service Priority for all telecommunications services used for national security emergency preparedness if the primary and/or alternate telecommunications services are provided by a common carrier.</t>
  </si>
  <si>
    <t>Obtain alternate telecommunications services to reduce the likelihood of sharing a single point of failure with primary telecommunications services.</t>
  </si>
  <si>
    <t>Obtain alternate telecommunications services from providers that are separated from primary service providers to reduce susceptibility to the same threats.</t>
  </si>
  <si>
    <t>(a) Require primary and alternate telecommunications service providers to have contingency plans;
(b) Review provider contingency plans to ensure that the plans meet organizational contingency requirements; and
(c) Obtain evidence of contingency testing and training by providers [Assignment: organization-defined frequency].</t>
  </si>
  <si>
    <t>Test alternate telecommunication services [Assignment: organization-defined frequency].</t>
  </si>
  <si>
    <t>a. Conduct backups of user-level information contained in [Assignment: organization-defined system components] [Assignment: organization-defined frequency consistent with recovery time and recovery point objectives];
b. Conduct backups of system-level information contained in the system [Assignment: organization-defined frequency consistent with recovery time and recovery point objectives];
c. Conduct backups of system documentation, including security- and privacy-related documentation [Assignment: organization-defined frequency consistent with recovery time and recovery point objectives]; and  
d. Protect the confidentiality, integrity, and availability of backup information.</t>
  </si>
  <si>
    <t>Test backup information [Assignment: organization-defined frequency] to verify media reliability and information integrity.</t>
  </si>
  <si>
    <t>Use a sample of backup information in the restoration of selected system functions as part of contingency plan testing.</t>
  </si>
  <si>
    <t>Store backup copies of [Assignment: organization-defined critical system software and other security-related information] in a separate facility or in a fire rated container that is not collocated with the operational system.</t>
  </si>
  <si>
    <t>Transfer system backup information to the alternate storage site [Assignment: organization-defined time period and transfer rate consistent with the recovery time and recovery point objectives].</t>
  </si>
  <si>
    <t>Conduct system backup by maintaining a redundant secondary system that is not collocated with the primary system and that can be activated without loss of information or disruption to operations.</t>
  </si>
  <si>
    <t>Enforce dual authorization for the deletion or destruction of [Assignment: organization-defined backup information].</t>
  </si>
  <si>
    <t>Implement cryptographic mechanisms to prevent unauthorized disclosure and modification of [Assignment: organization-defined backup information].</t>
  </si>
  <si>
    <t>Provide for the recovery and reconstitution of the system to a known state within [Assignment: organization-defined time period consistent with recovery time and recovery point objectives] after a disruption, compromise, or failure.</t>
  </si>
  <si>
    <t>Implement transaction recovery for systems that are transaction-based.</t>
  </si>
  <si>
    <t>Provide the capability to restore system components within [Assignment: organization-defined restoration time periods] from configuration-controlled and integrity-protected information representing a known, operational state for the components.</t>
  </si>
  <si>
    <t>Protect system components used for recovery and reconstitution.</t>
  </si>
  <si>
    <t>Provide the capability to employ [Assignment: organization-defined alternative communications protocols] in support of maintaining continuity of operations.</t>
  </si>
  <si>
    <t>When [Assignment: organization-defined conditions] are detected, enter a safe mode of operation with [Assignment: organization-defined restrictions of safe mode of operation].</t>
  </si>
  <si>
    <t>Employ [Assignment: organization-defined alternative or supplemental security mechanisms] for satisfying [Assignment: organization-defined security functions] when the primary means of implementing the security function is unavailable or compromised.</t>
  </si>
  <si>
    <t>a. Develop, document, and disseminate to [Assignment: organization-defined personnel or roles]:
1. [Selection (one or more): Organization-level; Mission/business process-level; System-level] identification and authentication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identification and authentication policy and the associated identification and authentication controls;
b. Designate an [Assignment: organization-defined official] to manage the development, documentation, and dissemination of the identification and authentication policy and procedures; and
c. Review and update the current identification and authentication:
1. Policy [Assignment: organization-defined frequency] and following [Assignment: organization-defined events]; and
2. Procedures [Assignment: organization-defined frequency] and following [Assignment: organization-defined events].</t>
  </si>
  <si>
    <t>Uniquely identify and authenticate organizational users and associate that unique identification with processes acting on behalf of those users.</t>
  </si>
  <si>
    <t>Implement multi-factor authentication for access to privileged accounts.</t>
  </si>
  <si>
    <t>Implement multi-factor authentication for access to non-privileged accounts.</t>
  </si>
  <si>
    <t>When shared accounts or authenticators are employed, require users to be individually authenticated before granting access to the shared accounts or resources.</t>
  </si>
  <si>
    <t>Implement multi-factor authentication for [Selection (one or more): local; network; remote] access to [Selection (one or more): privileged accounts; non-privileged accounts] such that:
(a) One of the factors is provided by a device separate from the system gaining access; and
(b) The device meets [Assignment: organization-defined strength of mechanism requirements].</t>
  </si>
  <si>
    <t>Implement replay-resistant authentication mechanisms for access to [Selection (one or more): privileged accounts; non-privileged accounts].</t>
  </si>
  <si>
    <t>Provide a single sign-on capability for [Assignment: organization-defined system accounts and services].</t>
  </si>
  <si>
    <t>Accept and electronically verify Personal Identity Verification-compliant credentials.</t>
  </si>
  <si>
    <t>Implement the following out-of-band authentication mechanisms under [Assignment: organization-defined conditions]: [Assignment: organization-defined out-of-band authentication].</t>
  </si>
  <si>
    <t>Uniquely identify and authenticate [Assignment: organization-defined devices and/or types of devices] before establishing a [Selection (one or more): local; remote; network] connection.</t>
  </si>
  <si>
    <t>Authenticate [Assignment: organization-defined devices and/or types of devices] before establishing [Selection (one or more): local; remote; network] connection using bidirectional authentication that is cryptographically based.</t>
  </si>
  <si>
    <t>(a) Where addresses are allocated dynamically, standardize dynamic address allocation lease information and the lease duration assigned to devices in accordance with [Assignment: organization-defined lease information and lease duration]; and
(b) Audit lease information when assigned to a device.</t>
  </si>
  <si>
    <t>Handle device identification and authentication based on attestation by [Assignment: organization-defined configuration management process].</t>
  </si>
  <si>
    <t>Manage system identifiers by:
a. Receiving authorization from [Assignment: organization-defined personnel or roles] to assign an individual, group, role, service, or device identifier;
b. Selecting an identifier that identifies an individual, group, role, service, or device;
c. Assigning the identifier to the intended individual, group, role, service, or device; and
d. Preventing reuse of identifiers for [Assignment: organization-defined time period].</t>
  </si>
  <si>
    <t>Prohibit the use of system account identifiers that are the same as public identifiers for individual accounts.</t>
  </si>
  <si>
    <t>Manage individual identifiers by uniquely identifying each individual as [Assignment: organization-defined characteristic identifying individual status].</t>
  </si>
  <si>
    <t>Manage individual identifiers dynamically in accordance with [Assignment: organization-defined dynamic identifier policy].</t>
  </si>
  <si>
    <t>Coordinate with the following external organizations for cross-organization management of identifiers: [Assignment: organization-defined external organizations].</t>
  </si>
  <si>
    <t>Generate pairwise pseudonymous identifiers.</t>
  </si>
  <si>
    <t>Maintain the attributes for each uniquely identified individual, device, or service in [Assignment: organization-defined protected central storage].</t>
  </si>
  <si>
    <t>Manage system authenticators by:
a. Verifying, as part of the initial authenticator distribution, the identity of the individual, group, role, service, or device receiving the authenticator;
b. Establishing initial authenticator content for any authenticators issued by the organization;
c. Ensuring that authenticators have sufficient strength of mechanism for their intended use;
d. Establishing and implementing administrative procedures for initial authenticator distribution, for lost or compromised or damaged authenticators, and for revoking authenticators;
e. Changing default authenticators prior to first use;
f. Changing or refreshing authenticators [Assignment: organization-defined time period by authenticator type] or when [Assignment: organization-defined events] occur;
g. Protecting authenticator content from unauthorized disclosure and modification;
h. Requiring individuals to take, and having devices implement, specific controls to protect authenticators; and
i. Changing authenticators for group or role accounts when membership to those accounts changes.</t>
  </si>
  <si>
    <t>For password-based authentication:
(a) Maintain a list of commonly-used, expected, or compromised passwords and update the list [Assignment: organization-defined frequency] and when organizational passwords are suspected to have been compromised directly or indirectly;
(b) Verify, when users create or update passwords, that the passwords are not found on the list of commonly-used, expected, or compromised passwords in IA-5(1)(a);
(c) Transmit passwords only over cryptographically-protected channels;
(d) Store passwords using an approved salted key derivation function, preferably using a keyed hash;
(e) Require immediate selection of a new password upon account recovery;
(f) Allow user selection of long passwords and passphrases, including spaces and all printable characters;
(g) Employ automated tools to assist the user in selecting strong password authenticators; and
(h) Enforce the following composition and complexity rules: [Assignment: organization-defined composition and complexity rules].</t>
  </si>
  <si>
    <t>(a) For public key-based authentication:
(1) Enforce authorized access to the corresponding private key; and
(2) Map the authenticated identity to the account of the individual or group; and
(b) When public key infrastructure (PKI) is used:
(1) Validate certificates by constructing and verifying a certification path to an accepted trust anchor, including checking certificate status information; and
(2) Implement a local cache of revocation data to support path discovery and validation.</t>
  </si>
  <si>
    <t>Require developers and installers of system components to provide unique authenticators or change default authenticators prior to delivery and installation.</t>
  </si>
  <si>
    <t>Protect authenticators commensurate with the security category of the information to which use of the authenticator permits access.</t>
  </si>
  <si>
    <t>Ensure that unencrypted static authenticators are not embedded in applications or other forms of static storage.</t>
  </si>
  <si>
    <t>Implement [Assignment: organization-defined security controls] to manage the risk of compromise due to individuals having accounts on multiple systems.</t>
  </si>
  <si>
    <t>Use the following external organizations to federate credentials: [Assignment: organization-defined external organizations].</t>
  </si>
  <si>
    <t>Bind identities and authenticators dynamically using the following rules: [Assignment: organization-defined binding rules].</t>
  </si>
  <si>
    <t>For biometric-based authentication, employ mechanisms that satisfy the following biometric quality requirements [Assignment: organization-defined biometric quality requirements].</t>
  </si>
  <si>
    <t>Prohibit the use of cached authenticators after [Assignment: organization-defined time period].</t>
  </si>
  <si>
    <t>For PKI-based authentication, employ an organization-wide methodology for managing the content of PKI trust stores installed across all platforms, including networks, operating systems, browsers, and applications.</t>
  </si>
  <si>
    <t>Use only General Services Administration-approved products and services for identity, credential, and access management.</t>
  </si>
  <si>
    <t>Require that the issuance of [Assignment: organization-defined types of and/or specific authenticators] be conducted [Selection: in person; by a trusted external party] before [Assignment: organization-defined registration authority] with authorization by [Assignment: organization-defined personnel or roles].</t>
  </si>
  <si>
    <t>Employ presentation attack detection mechanisms for biometric-based authentication.</t>
  </si>
  <si>
    <t>(a) Employ [Assignment: organization-defined password managers] to generate and manage passwords; and
(b) Protect the passwords using [Assignment: organization-defined controls].</t>
  </si>
  <si>
    <t>Obscure feedback of authentication information during the authentication process to protect the information from possible exploitation and use by unauthorized individuals.</t>
  </si>
  <si>
    <t>Implement mechanisms for authentication to a cryptographic module that meet the requirements of applicable laws, executive orders, directives, policies, regulations, standards, and guidelines for such authentication.</t>
  </si>
  <si>
    <t>Uniquely identify and authenticate non-organizational users or processes acting on behalf of non-organizational users.</t>
  </si>
  <si>
    <t>Accept and electronically verify Personal Identity Verification-compliant credentials from other federal agencies.</t>
  </si>
  <si>
    <t>(a) Accept only external authenticators that are NIST-compliant; and
(b) Document and maintain a list of accepted external authenticators.</t>
  </si>
  <si>
    <t>Conform to the following profiles for identity management [Assignment: organization-defined identity management profiles].</t>
  </si>
  <si>
    <t>Accept and verify federated or PKI credentials that meet [Assignment: organization-defined policy].</t>
  </si>
  <si>
    <t>Implement the following measures to disassociate user attributes or identifier assertion relationships among individuals, credential service providers, and relying parties: [Assignment: organization-defined measures].</t>
  </si>
  <si>
    <t>Uniquely identify and authenticate [Assignment: organization-defined system services and applications] before establishing communications with devices, users, or other services or applications.</t>
  </si>
  <si>
    <t>Require individuals accessing the system to employ [Assignment: organization-defined supplemental authentication techniques or mechanisms] under specific [Assignment: organization-defined circumstances or situations].</t>
  </si>
  <si>
    <t>Require users to re-authenticate when [Assignment: organization-defined circumstances or situations requiring re-authentication].</t>
  </si>
  <si>
    <t>a. Identity proof users that require accounts for logical access to systems based on appropriate identity assurance level requirements as specified in applicable standards and guidelines; 
b. Resolve user identities to a unique individual; and
c. Collect, validate, and verify identity evidence.</t>
  </si>
  <si>
    <t>Require that the registration process to receive an account for logical access includes supervisor or sponsor authorization.</t>
  </si>
  <si>
    <t>Require evidence of individual identification be presented to the registration authority.</t>
  </si>
  <si>
    <t>Require that the presented identity evidence be validated and verified through [Assignment: organizational defined methods of validation and verification].</t>
  </si>
  <si>
    <t>Require that the validation and verification of identity evidence be conducted in person before a designated registration authority.</t>
  </si>
  <si>
    <t>Require that a [Selection: registration code; notice of proofing] be delivered through an out-of-band channel to verify the users address (physical or digital) of record.</t>
  </si>
  <si>
    <t>Accept externally-proofed identities at [Assignment: organization-defined identity assurance level].</t>
  </si>
  <si>
    <t>a. Develop, document, and disseminate to [Assignment: organization-defined personnel or roles]:
1. [Selection (one or more): Organization-level; Mission/business process-level; System-level] incident response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incident response policy and the associated incident response controls;
b. Designate an [Assignment: organization-defined official] to manage the development, documentation, and dissemination of the incident response policy and procedures; and
c. Review and update the current incident response:
1. Policy [Assignment: organization-defined frequency] and following [Assignment: organization-defined events]; and
2. Procedures [Assignment: organization-defined frequency] and following [Assignment: organization-defined events].</t>
  </si>
  <si>
    <t>a. Provide incident response training to system users consistent with assigned roles and responsibilities:
1. Within [Assignment: organization-defined time period] of assuming an incident response role or responsibility or acquiring system access;
2. When required by system changes; and
3. [Assignment: organization-defined frequency] thereafter; and
b. Review and update incident response training content [Assignment: organization-defined frequency] and following [Assignment: organization-defined events].</t>
  </si>
  <si>
    <t>Incorporate simulated events into incident response training to facilitate the required response by personnel in crisis situations.</t>
  </si>
  <si>
    <t>Provide an incident response training environment using [Assignment: organization-defined automated mechanisms].</t>
  </si>
  <si>
    <t>Provide incident response training on how to identify and respond to a breach, including the organization’s process for reporting a breach.</t>
  </si>
  <si>
    <t>Test the effectiveness of the incident response capability for the system [Assignment: organization-defined frequency] using the following tests: [Assignment: organization-defined tests].</t>
  </si>
  <si>
    <t>Test the incident response capability using [Assignment: organization-defined automated mechanisms].</t>
  </si>
  <si>
    <t>Coordinate incident response testing with organizational elements responsible for related plans.</t>
  </si>
  <si>
    <t>Use qualitative and quantitative data from testing to:
(a) Determine the effectiveness of incident response processes;
(b) Continuously improve incident response processes; and
(c) Provide incident response measures and metrics that are accurate, consistent, and in a reproducible format.</t>
  </si>
  <si>
    <t>a. Implement an incident handling capability for incidents that is consistent with the incident response plan and includes preparation, detection and analysis, containment, eradication, and recovery;
b. Coordinate incident handling activities with contingency planning activities;
c. Incorporate lessons learned from ongoing incident handling activities into incident response procedures, training, and testing, and implement the resulting changes accordingly; and
d. Ensure the rigor, intensity, scope, and results of incident handling activities are comparable and predictable across the organization.</t>
  </si>
  <si>
    <t>Support the incident handling process using [Assignment: organization-defined automated mechanisms].</t>
  </si>
  <si>
    <t>Include the following types of dynamic reconfiguration for [Assignment: organization-defined system components] as part of the incident response capability: [Assignment: organization-defined types of dynamic reconfiguration].</t>
  </si>
  <si>
    <t>Identify [Assignment: organization-defined classes of incidents] and take the following actions in response to those incidents to ensure continuation of organizational mission and business functions: [Assignment: organization-defined actions to take in response to classes of incidents].</t>
  </si>
  <si>
    <t>Correlate incident information and individual incident responses to achieve an organization-wide perspective on incident awareness and response.</t>
  </si>
  <si>
    <t>Implement a configurable capability to automatically disable the system if [Assignment: organization-defined security violations] are detected.</t>
  </si>
  <si>
    <t>Implement an incident handling capability for incidents involving insider threats.</t>
  </si>
  <si>
    <t>Coordinate an incident handling capability for insider threats that includes the following organizational entities [Assignment: organization-defined entities].</t>
  </si>
  <si>
    <t>Coordinate with [Assignment: organization-defined external organizations] to correlate and share [Assignment: organization-defined incident information] to achieve a cross-organization perspective on incident awareness and more effective incident responses.</t>
  </si>
  <si>
    <t>Employ [Assignment: organization-defined dynamic response capabilities] to respond to incidents.</t>
  </si>
  <si>
    <t>Coordinate incident handling activities involving supply chain events with other organizations involved in the supply chain.</t>
  </si>
  <si>
    <t>Establish and maintain an integrated incident response team that can be deployed to any location identified by the organization in [Assignment: organization-defined time period].</t>
  </si>
  <si>
    <t>Analyze malicious code and/or other residual artifacts remaining in the system after the incident.</t>
  </si>
  <si>
    <t>Analyze anomalous or suspected adversarial behavior in or related to [Assignment: organization-defined environments or resources].</t>
  </si>
  <si>
    <t>Establish and maintain a security operations center.</t>
  </si>
  <si>
    <t>(a) Manage public relations associated with an incident; and
(b) Employ measures to repair the reputation of the organization.</t>
  </si>
  <si>
    <t>Track and document incidents.</t>
  </si>
  <si>
    <t>Track incidents and collect and analyze incident information using [Assignment: organization-defined automated mechanisms].</t>
  </si>
  <si>
    <t>a. Require personnel to report suspected incidents to the organizational incident response capability within [Assignment: organization-defined time period]; and
b. Report incident information to [Assignment: organization-defined authorities].</t>
  </si>
  <si>
    <t>Report incidents using [Assignment: organization-defined automated mechanisms].</t>
  </si>
  <si>
    <t>Report system vulnerabilities associated with reported incidents to [Assignment: organization-defined personnel or roles].</t>
  </si>
  <si>
    <t>Provide incident information to the provider of the product or service and other organizations involved in the supply chain or supply chain governance for systems or system components related to the incident.</t>
  </si>
  <si>
    <t>Provide an incident response support resource, integral to the organizational incident response capability, that offers advice and assistance to users of the system for the handling and reporting of incidents.</t>
  </si>
  <si>
    <t>Increase the availability of incident response information and support using [Assignment: organization-defined automated mechanisms].</t>
  </si>
  <si>
    <t>(a) Establish a direct, cooperative relationship between its incident response capability and external providers of system protection capability; and
(b) Identify organizational incident response team members to the external providers.</t>
  </si>
  <si>
    <t>a. Develop an incident response plan that:
1. Provides the organization with a roadmap for implementing its incident response capability;
2. Describes the structure and organization of the incident response capability;
3. Provides a high-level approach for how the incident response capability fits into the overall organization;
4. Meets the unique requirements of the organization, which relate to mission, size, structure, and functions;
5. Defines reportable incidents;
6. Provides metrics for measuring the incident response capability within the organization;
7. Defines the resources and management support needed to effectively maintain and mature an incident response capability;
8. Addresses the sharing of incident information;
9. Is reviewed and approved by [Assignment: organization-defined personnel or roles] [Assignment: organization-defined frequency]; and
10. Explicitly designates responsibility for incident response to [Assignment: organization-defined entities, personnel, or roles].
b. Distribute copies of the incident response plan to [Assignment: organization-defined incident response personnel (identified by name and/or by role) and organizational elements];
c. Update the incident response plan to address system and organizational changes or problems encountered during plan implementation, execution, or testing;
d. Communicate incident response plan changes to [Assignment: organization-defined incident response personnel (identified by name and/or by role) and organizational elements]; and
e. Protect the incident response plan from unauthorized disclosure and modification.</t>
  </si>
  <si>
    <t>Include the following in the Incident Response Plan for breaches involving personally identifiable information:
(a) A process to determine if notice to individuals or other organizations, including oversight organizations, is needed;
(b) An assessment process to determine the extent of the harm, embarrassment, inconvenience, or unfairness to affected individuals and any mechanisms to mitigate such harms; and
(c) Identification of applicable privacy requirements.</t>
  </si>
  <si>
    <t>Respond to information spills by:
a. Assigning [Assignment: organization-defined personnel or roles] with responsibility for responding to information spills;
b. Identifying the specific information involved in the system contamination;
c. Alerting [Assignment: organization-defined personnel or roles] of the information spill using a method of communication not associated with the spill;
d. Isolating the contaminated system or system component;
e. Eradicating the information from the contaminated system or component;
f. Identifying other systems or system components that may have been subsequently contaminated; and
g. Performing the following additional actions: [Assignment: organization-defined actions].</t>
  </si>
  <si>
    <t>Provide information spillage response training [Assignment: organization-defined frequency].</t>
  </si>
  <si>
    <t>Implement the following procedures to ensure that organizational personnel impacted by information spills can continue to carry out assigned tasks while contaminated systems are undergoing corrective actions: [Assignment: organization-defined procedures].</t>
  </si>
  <si>
    <t>Employ the following controls for personnel exposed to information not within assigned access authorizations: [Assignment: organization-defined controls].</t>
  </si>
  <si>
    <t>a. Develop, document, and disseminate to [Assignment: organization-defined personnel or roles]:
1. [Selection (one or more): Organization-level; Mission/business process-level; System-level] maintenance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maintenance policy and the associated maintenance controls;
b. Designate an [Assignment: organization-defined official] to manage the development, documentation, and dissemination of the maintenance policy and procedures; and
c. Review and update the current maintenance:
1. Policy [Assignment: organization-defined frequency] and following [Assignment: organization-defined events]; and
2. Procedures [Assignment: organization-defined frequency] and following [Assignment: organization-defined events].</t>
  </si>
  <si>
    <t>a. Schedule, document, and review records of maintenance, repair, and replacement on system components in accordance with manufacturer or vendor specifications and/or organizational requirements;
b. Approve and monitor all maintenance activities, whether performed on site or remotely and whether the system or system components are serviced on site or removed to another location;
c. Require that [Assignment: organization-defined personnel or roles] explicitly approve the removal of the system or system components from organizational facilities for off-site maintenance, repair, or replacement;
d. Sanitize equipment to remove the following information from associated media prior to removal from organizational facilities for off-site maintenance, repair, or replacement: [Assignment: organization-defined information];
e. Check all potentially impacted controls to verify that the controls are still functioning properly following maintenance, repair, or replacement actions; and
f. Include the following information in organizational maintenance records: [Assignment: organization-defined information].</t>
  </si>
  <si>
    <t>(a) Schedule, conduct, and document maintenance, repair, and replacement actions for the system using [Assignment: organization-defined automated mechanisms]; and
(b) Produce up-to date, accurate, and complete records of all maintenance, repair, and replacement actions requested, scheduled, in process, and completed.</t>
  </si>
  <si>
    <t>a. Approve, control, and monitor the use of system maintenance tools; and
b. Review previously approved system maintenance tools [Assignment: organization-defined frequency].</t>
  </si>
  <si>
    <t>Inspect the maintenance tools used by maintenance personnel for improper or unauthorized modifications.</t>
  </si>
  <si>
    <t>Check media containing diagnostic and test programs for malicious code before the media are used in the system.</t>
  </si>
  <si>
    <t>Prevent the removal of maintenance equipment containing organizational information by:
(a) Verifying that there is no organizational information contained on the equipment;
(b) Sanitizing or destroying the equipment;
(c) Retaining the equipment within the facility; or
(d) Obtaining an exemption from [Assignment: organization-defined personnel or roles] explicitly authorizing removal of the equipment from the facility.</t>
  </si>
  <si>
    <t>Restrict the use of maintenance tools to authorized personnel only.</t>
  </si>
  <si>
    <t>Monitor the use of maintenance tools that execute with increased privilege.</t>
  </si>
  <si>
    <t>Inspect maintenance tools to ensure the latest software updates and patches are installed.</t>
  </si>
  <si>
    <t>a. Approve and monitor nonlocal maintenance and diagnostic activities;
b. Allow the use of nonlocal maintenance and diagnostic tools only as consistent with organizational policy and documented in the security plan for the system;
c. Employ strong authentication in the establishment of nonlocal maintenance and diagnostic sessions;
d. Maintain records for nonlocal maintenance and diagnostic activities; and
e. Terminate session and network connections when nonlocal maintenance is completed.</t>
  </si>
  <si>
    <t>(a) Log [Assignment: organization-defined audit events] for nonlocal maintenance and diagnostic sessions; and
(b) Review the audit records of the maintenance and diagnostic sessions to detect anomalous behavior.</t>
  </si>
  <si>
    <t>(a) Require that nonlocal maintenance and diagnostic services be performed from a system that implements a security capability comparable to the capability implemented on the system being serviced; or
(b) Remove the component to be serviced from the system prior to nonlocal maintenance or diagnostic services; sanitize the component (for organizational information); and after the service is performed, inspect and sanitize the component (for potentially malicious software) before reconnecting the component to the system.</t>
  </si>
  <si>
    <t>Protect nonlocal maintenance sessions by:
(a) Employing [Assignment: organization-defined authenticators that are replay resistant]; and
(b) Separating the maintenance sessions from other network sessions with the system by either:
(1) Physically separated communications paths; or
(2) Logically separated communications paths.</t>
  </si>
  <si>
    <t>(a) Require the approval of each nonlocal maintenance session by [Assignment: organization-defined personnel or roles]; and
(b) Notify the following personnel or roles of the date and time of planned nonlocal maintenance: [Assignment: organization-defined personnel or roles].</t>
  </si>
  <si>
    <t>Implement the following cryptographic mechanisms to protect the integrity and confidentiality of nonlocal maintenance and diagnostic communications: [Assignment: organization-defined cryptographic mechanisms].</t>
  </si>
  <si>
    <t>Verify session and network connection termination after the completion of nonlocal maintenance and diagnostic sessions.</t>
  </si>
  <si>
    <t>a. Establish a process for maintenance personnel authorization and maintain a list of authorized maintenance organizations or personnel;
b. Verify that non-escorted personnel performing maintenance on the system possess the required access authorizations; and
c. Designate organizational personnel with required access authorizations and technical competence to supervise the maintenance activities of personnel who do not possess the required access authorizations.</t>
  </si>
  <si>
    <t>(a) Implement procedures for the use of maintenance personnel that lack appropriate security clearances or are not U.S. citizens, that include the following requirements:
(1) Maintenance personnel who do not have needed access authorizations, clearances, or formal access approvals are escorted and supervised during the performance of maintenance and diagnostic activities on the system by approved organizational personnel who are fully cleared, have appropriate access authorizations, and are technically qualified; and
(2) Prior to initiating maintenance or diagnostic activities by personnel who do not have needed access authorizations, clearances or formal access approvals, all volatile information storage components within the system are sanitized and all nonvolatile storage media are removed or physically disconnected from the system and secured; and
(b) Develop and implement [Assignment: organization-defined alternate controls] in the event a system component cannot be sanitized, removed, or disconnected from the system.</t>
  </si>
  <si>
    <t>Verify that personnel performing maintenance and diagnostic activities on a system processing, storing, or transmitting classified information possess security clearances and formal access approvals for at least the highest classification level and for compartments of information on the system.</t>
  </si>
  <si>
    <t>Verify that personnel performing maintenance and diagnostic activities on a system processing, storing, or transmitting classified information are U.S. citizens.</t>
  </si>
  <si>
    <t>Ensure that:
(a) Foreign nationals with appropriate security clearances are used to conduct maintenance and diagnostic activities on classified systems only when the systems are jointly owned and operated by the United States and foreign allied governments, or owned and operated solely by foreign allied governments; and
(b) Approvals, consents, and detailed operational conditions regarding the use of foreign nationals to conduct maintenance and diagnostic activities on classified systems are fully documented within Memoranda of Agreements.</t>
  </si>
  <si>
    <t>Ensure that non-escorted personnel performing maintenance activities not directly associated with the system but in the physical proximity of the system, have required access authorizations.</t>
  </si>
  <si>
    <t>Obtain maintenance support and/or spare parts for [Assignment: organization-defined system components] within [Assignment: organization-defined time period] of failure.</t>
  </si>
  <si>
    <t>Perform preventive maintenance on [Assignment: organization-defined system components] at [Assignment: organization-defined time intervals].</t>
  </si>
  <si>
    <t>Perform predictive maintenance on [Assignment: organization-defined system components] at [Assignment: organization-defined time intervals].</t>
  </si>
  <si>
    <t>Transfer predictive maintenance data to a maintenance management system using [Assignment: organization-defined automated mechanisms].</t>
  </si>
  <si>
    <t>Restrict or prohibit field maintenance on [Assignment: organization-defined systems or system components] to [Assignment: organization-defined trusted maintenance facilities].</t>
  </si>
  <si>
    <t>a. Develop, document, and disseminate to [Assignment: organization-defined personnel or roles]:
1. [Selection (one or more): Organization-level; Mission/business process-level; System-level] media protection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media protection policy and the associated media protection controls;
b. Designate an [Assignment: organization-defined official] to manage the development, documentation, and dissemination of the media protection policy and procedures; and
c. Review and update the current media protection:
1. Policy [Assignment: organization-defined frequency] and following [Assignment: organization-defined events]; and
2. Procedures [Assignment: organization-defined frequency] and following [Assignment: organization-defined events].</t>
  </si>
  <si>
    <t>Restrict access to [Assignment: organization-defined types of digital and/or non-digital media] to [Assignment: organization-defined personnel or roles].</t>
  </si>
  <si>
    <t>a. Mark system media indicating the distribution limitations, handling caveats, and applicable security markings (if any) of the information; and
b. Exempt [Assignment: organization-defined types of system media] from marking if the media remain within [Assignment: organization-defined controlled areas].</t>
  </si>
  <si>
    <t>a. Physically control and securely store [Assignment: organization-defined types of digital and/or non-digital media] within [Assignment: organization-defined controlled areas]; and
b. Protect system media types defined in MP-4a until the media are destroyed or sanitized using approved equipment, techniques, and procedures.</t>
  </si>
  <si>
    <t>Restrict access to media storage areas and log access attempts and access granted using [Assignment: organization-defined automated mechanisms].</t>
  </si>
  <si>
    <t>a. Protect and control [Assignment: organization-defined types of system media] during transport outside of controlled areas using [Assignment: organization-defined controls];
b. Maintain accountability for system media during transport outside of controlled areas;
c. Document activities associated with the transport of system media; and
d. Restrict the activities associated with the transport of system media to authorized personnel.</t>
  </si>
  <si>
    <t>Employ an identified custodian during transport of system media outside of controlled areas.</t>
  </si>
  <si>
    <t>a. Sanitize [Assignment: organization-defined system media] prior to disposal, release out of organizational control, or release for reuse using [Assignment: organization-defined sanitization techniques and procedures]; and
b. Employ sanitization mechanisms with the strength and integrity commensurate with the security category or classification of the information.</t>
  </si>
  <si>
    <t>Review, approve, track, document, and verify media sanitization and disposal actions.</t>
  </si>
  <si>
    <t>Test sanitization equipment and procedures [Assignment: organization-defined frequency] to ensure that the intended sanitization is being achieved.</t>
  </si>
  <si>
    <t>Apply nondestructive sanitization techniques to portable storage devices prior to connecting such devices to the system under the following circumstances: [Assignment: organization-defined circumstances requiring sanitization of portable storage devices].</t>
  </si>
  <si>
    <t>Enforce dual authorization for the sanitization of [Assignment: organization-defined system media].</t>
  </si>
  <si>
    <t>Provide the capability to purge or wipe information from [Assignment: organization-defined systems or system components] [Selection: remotely; under the following conditions: [Assignment: organization-defined conditions]].</t>
  </si>
  <si>
    <t>a. [Selection: Restrict; Prohibit] the use of [Assignment: organization-defined types of system media] on [Assignment: organization-defined systems or system components] using [Assignment: organization-defined controls]; and
b. Prohibit the use of portable storage devices in organizational systems when such devices have no identifiable owner.</t>
  </si>
  <si>
    <t>Prohibit the use of sanitization-resistant media in organizational systems.</t>
  </si>
  <si>
    <t>a. Establish [Assignment: organization-defined system media downgrading process] that includes employing downgrading mechanisms with strength and integrity commensurate with the security category or classification of the information;
b. Verify that the system media downgrading process is commensurate with the security category and/or classification level of the information to be removed and the access authorizations of the potential recipients of the downgraded information;
c. Identify [Assignment: organization-defined system media requiring downgrading]; and
d. Downgrade the identified system media using the established process.</t>
  </si>
  <si>
    <t>Document system media downgrading actions.</t>
  </si>
  <si>
    <t>Test downgrading equipment and procedures [Assignment: organization-defined frequency] to ensure that downgrading actions are being achieved.</t>
  </si>
  <si>
    <t>Downgrade system media containing controlled unclassified information prior to public release.</t>
  </si>
  <si>
    <t>Downgrade system media containing classified information prior to release to individuals without required access authorizations.</t>
  </si>
  <si>
    <t>a. Develop, document, and disseminate to [Assignment: organization-defined personnel or roles]:
1. [Selection (one or more): Organization-level; Mission/business process-level; System-level] physical and environmental protection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physical and environmental protection policy and the associated physical and environmental protection controls;
b. Designate an [Assignment: organization-defined official] to manage the development, documentation, and dissemination of the physical and environmental protection policy and procedures; and
c. Review and update the current physical and environmental protection:
1. Policy [Assignment: organization-defined frequency] and following [Assignment: organization-defined events]; and
2. Procedures [Assignment: organization-defined frequency] and following [Assignment: organization-defined events].</t>
  </si>
  <si>
    <t>a. Develop, approve, and maintain a list of individuals with authorized access to the facility where the system resides;
b. Issue authorization credentials for facility access;
c. Review the access list detailing authorized facility access by individuals [Assignment: organization-defined frequency]; and
d. Remove individuals from the facility access list when access is no longer required.</t>
  </si>
  <si>
    <t>Authorize physical access to the facility where the system resides based on position or role.</t>
  </si>
  <si>
    <t>Require two forms of identification from the following forms of identification for visitor access to the facility where the system resides: [Assignment: organization-defined list of acceptable forms of identification].</t>
  </si>
  <si>
    <t>Restrict unescorted access to the facility where the system resides to personnel with [Selection (one or more): security clearances for all information contained within the system; formal access authorizations for all information contained within the system; need for access to all information contained within the system; [Assignment: organization-defined physical access authorizations]].</t>
  </si>
  <si>
    <t>a. Enforce physical access authorizations at [Assignment: organization-defined entry and exit points to the facility where the system resides] by:
1. Verifying individual access authorizations before granting access to the facility; and
2. Controlling ingress and egress to the facility using [Selection (one or more): [Assignment: organization-defined physical access control systems or devices]; guards];
b. Maintain physical access audit logs for [Assignment: organization-defined entry or exit points];
c. Control access to areas within the facility designated as publicly accessible by implementing the following controls: [Assignment: organization-defined physical access controls];
d. Escort visitors and control visitor activity [Assignment: organization-defined circumstances requiring visitor escorts and control of visitor activity];
e. Secure keys, combinations, and other physical access devices;
f. Inventory [Assignment: organization-defined physical access devices] every [Assignment: organization-defined frequency]; and
g. Change combinations and keys [Assignment: organization-defined frequency] and/or when keys are lost, combinations are compromised, or when individuals possessing the keys or combinations are transferred or terminated.</t>
  </si>
  <si>
    <t>Enforce physical access authorizations to the system in addition to the physical access controls for the facility at [Assignment: organization-defined physical spaces containing one or more components of the system].</t>
  </si>
  <si>
    <t>Perform security checks [Assignment: organization-defined frequency] at the physical perimeter of the facility or system for exfiltration of information or removal of system components.</t>
  </si>
  <si>
    <t>Employ guards to control [Assignment: organization-defined physical access points] to the facility where the system resides 24 hours per day, 7 days per week.</t>
  </si>
  <si>
    <t>Use lockable physical casings to protect [Assignment: organization-defined system components] from unauthorized physical access.</t>
  </si>
  <si>
    <t>Employ [Assignment: organization-defined anti-tamper technologies] to [Selection (one or more): detect; prevent] physical tampering or alteration of [Assignment: organization-defined hardware components] within the system.</t>
  </si>
  <si>
    <t>Limit access using physical barriers.</t>
  </si>
  <si>
    <t>Employ access control vestibules at [Assignment: organization-defined locations within the facility].</t>
  </si>
  <si>
    <t>Control physical access to [Assignment: organization-defined system distribution and transmission lines] within organizational facilities using [Assignment: organization-defined security controls].</t>
  </si>
  <si>
    <t>Control physical access to output from [Assignment: organization-defined output devices] to prevent unauthorized individuals from obtaining the output.</t>
  </si>
  <si>
    <t>Link individual identity to receipt of output from output devices.</t>
  </si>
  <si>
    <t>a. Monitor physical access to the facility where the system resides to detect and respond to physical security incidents;
b. Review physical access logs [Assignment: organization-defined frequency] and upon occurrence of [Assignment: organization-defined events or potential indications of events]; and
c. Coordinate results of reviews and investigations with the organizational incident response capability.</t>
  </si>
  <si>
    <t>Monitor physical access to the facility where the system resides using physical intrusion alarms and surveillance equipment.</t>
  </si>
  <si>
    <t>Recognize [Assignment: organization-defined classes or types of intrusions] and initiate [Assignment: organization-defined response actions] using [Assignment: organization-defined automated mechanisms].</t>
  </si>
  <si>
    <t>(a) Employ video surveillance of [Assignment: organization-defined operational areas];
(b) Review video recordings [Assignment: organization-defined frequency]; and
(c) Retain video recordings for [Assignment: organization-defined time period].</t>
  </si>
  <si>
    <t>Monitor physical access to the system in addition to the physical access monitoring of the facility at [Assignment: organization-defined physical spaces containing one or more components of the system].</t>
  </si>
  <si>
    <t>a. Maintain visitor access records to the facility where the system resides for [Assignment: organization-defined time period];
b. Review visitor access records [Assignment: organization-defined frequency]; and
c. Report anomalies in visitor access records to [Assignment: organization-defined personnel].</t>
  </si>
  <si>
    <t>Maintain and review visitor access records using [Assignment: organization-defined automated mechanisms].</t>
  </si>
  <si>
    <t>Limit personally identifiable information contained in visitor access records to the following elements identified in the privacy risk assessment: [Assignment: organization-defined elements].</t>
  </si>
  <si>
    <t>Protect power equipment and power cabling for the system from damage and destruction.</t>
  </si>
  <si>
    <t>Employ redundant power cabling paths that are physically separated by [Assignment: organization-defined distance].</t>
  </si>
  <si>
    <t>Employ automatic voltage controls for [Assignment: organization-defined critical system components].</t>
  </si>
  <si>
    <t>a. Provide the capability of shutting off power to [Assignment: organization-defined system or individual system components] in emergency situations;
b. Place emergency shutoff switches or devices in [Assignment: organization-defined location by system or system component] to facilitate access for authorized personnel; and
c. Protect emergency power shutoff capability from unauthorized activation.</t>
  </si>
  <si>
    <t>Provide an uninterruptible power supply to facilitate [Selection (one or more): an orderly shutdown of the system; transition of the system to long-term alternate power] in the event of a primary power source loss.</t>
  </si>
  <si>
    <t>Provide an alternate power supply for the system that is activated [Selection: manually; automatically] and that can maintain minimally required operational capability in the event of an extended loss of the primary power source.</t>
  </si>
  <si>
    <t>Provide an alternate power supply for the system that is activated [Selection: manually; automatically] and that is:
(a) Self-contained;
(b) Not reliant on external power generation; and
(c) Capable of maintaining [Selection: minimally required operational capability; full operational capability] in the event of an extended loss of the primary power source.</t>
  </si>
  <si>
    <t>Employ and maintain automatic emergency lighting for the system that activates in the event of a power outage or disruption and that covers emergency exits and evacuation routes within the facility.</t>
  </si>
  <si>
    <t>Provide emergency lighting for all areas within the facility supporting essential mission and business functions.</t>
  </si>
  <si>
    <t>Employ and maintain fire detection and suppression systems that are supported by an independent energy source.</t>
  </si>
  <si>
    <t>Employ fire detection systems that activate automatically and notify [Assignment: organization-defined personnel or roles] and [Assignment: organization-defined emergency responders] in the event of a fire.</t>
  </si>
  <si>
    <t>(a) Employ fire suppression systems that activate automatically and notify [Assignment: organization-defined personnel or roles] and [Assignment: organization-defined emergency responders]; and
(b) Employ an automatic fire suppression capability when the facility is not staffed on a continuous basis.</t>
  </si>
  <si>
    <t>Ensure that the facility undergoes [Assignment: organization-defined frequency] fire protection inspections by authorized and qualified inspectors and identified deficiencies are resolved within [Assignment: organization-defined time period].</t>
  </si>
  <si>
    <t>a. Maintain [Selection (one or more): temperature; humidity; pressure; radiation; [Assignment: organization-defined environmental control]] levels within the facility where the system resides at [Assignment: organization-defined acceptable levels]; and
b. Monitor environmental control levels [Assignment: organization-defined frequency].</t>
  </si>
  <si>
    <t>Employ the following automatic environmental controls in the facility to prevent fluctuations potentially harmful to the system: [Assignment: organization-defined automatic environmental controls].</t>
  </si>
  <si>
    <t>Employ environmental control monitoring that provides an alarm or notification of changes potentially harmful to personnel or equipment to [Assignment: organization-defined personnel or roles].</t>
  </si>
  <si>
    <t>Protect the system from damage resulting from water leakage by providing master shutoff or isolation valves that are accessible, working properly, and known to key personnel.</t>
  </si>
  <si>
    <t>Detect the presence of water near the system and alert [Assignment: organization-defined personnel or roles] using [Assignment: organization-defined automated mechanisms].</t>
  </si>
  <si>
    <t>a. Authorize and control [Assignment: organization-defined types of system components] entering and exiting the facility; and
b. Maintain records of the system components.</t>
  </si>
  <si>
    <t>a. Determine and document the [Assignment: organization-defined alternate work sites] allowed for use by employees;
b. Employ the following controls at alternate work sites: [Assignment: organization-defined controls];
c. Assess the effectiveness of controls at alternate work sites; and
d. Provide a means for employees to communicate with information security and privacy personnel in case of incidents.</t>
  </si>
  <si>
    <t>Position system components within the facility to minimize potential damage from [Assignment: organization-defined physical and environmental hazards] and to minimize the opportunity for unauthorized access.</t>
  </si>
  <si>
    <t>Protect the system from information leakage due to electromagnetic signals emanations.</t>
  </si>
  <si>
    <t>Protect system components, associated data communications, and networks in accordance with national Emissions Security policies and procedures based on the security category or classification of the information.</t>
  </si>
  <si>
    <t>Employ [Assignment: organization-defined asset location technologies] to track and monitor the location and movement of [Assignment: organization-defined assets] within [Assignment: organization-defined controlled areas].</t>
  </si>
  <si>
    <t>Employ [Assignment: organization-defined protective measures] against electromagnetic pulse damage for [Assignment: organization-defined systems and system components].</t>
  </si>
  <si>
    <t>Mark [Assignment: organization-defined system hardware components] indicating the impact level or classification level of the information permitted to be processed, stored, or transmitted by the hardware component.</t>
  </si>
  <si>
    <t>a. Plan the location or site of the facility where the system resides considering physical and environmental hazards; and
b. For existing facilities, consider the physical and environmental hazards in the organizational risk management strategy.</t>
  </si>
  <si>
    <t>a. Develop, document, and disseminate to [Assignment: organization-defined personnel or roles]:
1. [Selection (one or more): Organization-level; Mission/business process-level; System-level] planning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planning policy and the associated planning controls;
b. Designate an [Assignment: organization-defined official] to manage the development, documentation, and dissemination of the planning policy and procedures; and
c. Review and update the current planning:
1. Policy [Assignment: organization-defined frequency] and following [Assignment: organization-defined events]; and
2. Procedures [Assignment: organization-defined frequency] and following [Assignment: organization-defined events].</t>
  </si>
  <si>
    <t>a. Develop security and privacy plans for the system that:
1. Are consistent with the organization’s enterprise architecture;
2. Explicitly define the constituent system components;
3. Describe the operational context of the system in terms of mission and business processes;
4. Identify the individuals that fulfill system roles and responsibilities;
5. Identify the information types processed, stored, and transmitted by the system;
6. Provide the security categorization of the system, including supporting rationale;
7. Describe any specific threats to the system that are of concern to the organization; 
8. Provide the results of a privacy risk assessment for systems processing personally identifiable information;
9. Describe the operational environment for the system and any dependencies on or connections to other systems or system components;
10. Provide an overview of the security and privacy requirements for the system;
11. Identify any relevant control baselines or overlays, if applicable;
12. Describe the controls in place or planned for meeting the security and privacy requirements, including a rationale for any tailoring decisions;
13. Include risk determinations for security and privacy architecture and design decisions;
14. Include security- and privacy-related activities affecting the system that require planning and coordination with [Assignment: organization-defined individuals or groups]; and
15. Are reviewed and approved by the authorizing official or designated representative prior to plan implementation.
b. Distribute copies of the plans and communicate subsequent changes to the plans to [Assignment: organization-defined personnel or roles];
c. Review the plans [Assignment: organization-defined frequency]; 
d. Update the plans to address changes to the system and environment of operation or problems identified during plan implementation or control assessments; and
e. Protect the plans from unauthorized disclosure and modification.</t>
  </si>
  <si>
    <t>a. Establish and provide to individuals requiring access to the system, the rules that describe their responsibilities and expected behavior for information and system usage, security, and privacy;
b. Receive a documented acknowledgment from such individuals, indicating that they have read, understand, and agree to abide by the rules of behavior, before authorizing access to information and the system;
c. Review and update the rules of behavior [Assignment: organization-defined frequency]; and
d. Require individuals who have acknowledged a previous version of the rules of behavior to read and re-acknowledge [Selection (one or more): [Assignment: organization-defined frequency]; when the rules are revised or updated].</t>
  </si>
  <si>
    <t>Include in the rules of behavior, restrictions on:
(a) Use of social media, social networking sites, and external sites/applications;
(b) Posting organizational information on public websites; and
(c) Use of organization-provided identifiers (e.g., email addresses) and authentication secrets (e.g., passwords) for creating accounts on external sites/applications.</t>
  </si>
  <si>
    <t>a. Develop a Concept of Operations (CONOPS) for the system describing how the organization intends to operate the system from the perspective of information security and privacy; and
b. Review and update the CONOPS [Assignment: organization-defined frequency].</t>
  </si>
  <si>
    <t>a. Develop security and privacy architectures for the system that:
1. Describe the requirements and approach to be taken for protecting the confidentiality, integrity, and availability of organizational information;
2. Describe the requirements and approach to be taken for processing personally identifiable information to minimize privacy risk to individuals;
3. Describe how the architectures are integrated into and support the enterprise architecture; and
4. Describe any assumptions about, and dependencies on, external systems and services;
b. Review and update the architectures [Assignment: organization-defined frequency] to reflect changes in the enterprise architecture; and
c. Reflect planned architecture changes in security and privacy plans, Concept of Operations (CONOPS), criticality analysis, organizational procedures, and procurements and acquisitions.</t>
  </si>
  <si>
    <t>Design the security and privacy architectures for the system using a defense-in-depth approach that:
(a) Allocates [Assignment: organization-defined controls] to [Assignment: organization-defined locations and architectural layers]; and
(b) Ensures that the allocated controls operate in a coordinated and mutually reinforcing manner.</t>
  </si>
  <si>
    <t>Require that [Assignment: organization-defined controls] allocated to [Assignment: organization-defined locations and architectural layers] are obtained from different suppliers.</t>
  </si>
  <si>
    <t>Centrally manage [Assignment: organization-defined controls and related processes].</t>
  </si>
  <si>
    <t>Select a control baseline for the system.</t>
  </si>
  <si>
    <t>Tailor the selected control baseline by applying specified tailoring actions.</t>
  </si>
  <si>
    <t>a. Develop and disseminate an organization-wide information security program plan that:
1. Provides an overview of the requirements for the security program and a description of the security program management controls and common controls in place or planned for meeting those requirements;
2. Includes the identification and assignment of roles, responsibilities, management commitment, coordination among organizational entities, and compliance;
3. Reflects the coordination among organizational entities responsible for information security; and
4. Is approved by a senior official with responsibility and accountability for the risk being incurred to organizational operations (including mission, functions, image, and reputation), organizational assets, individuals, other organizations, and the Nation;
b. Review and update the organization-wide information security program plan [Assignment: organization-defined frequency] and following [Assignment: organization-defined events]; and
c. Protect the information security program plan from unauthorized disclosure and modification.</t>
  </si>
  <si>
    <t>Appoint a senior agency information security officer with the mission and resources to coordinate, develop, implement, and maintain an organization-wide information security program.</t>
  </si>
  <si>
    <t>a. Include the resources needed to implement the information security and privacy programs in capital planning and investment requests and document all exceptions to this requirement;
b. Prepare documentation required for addressing information security and privacy programs in capital planning and investment requests in accordance with applicable laws, executive orders, directives, policies, regulations, standards; and
c. Make available for expenditure, the planned information security and privacy resources.</t>
  </si>
  <si>
    <t>a. Implement a process to ensure that plans of action and milestones for the information security, privacy, and supply chain risk management programs and associated organizational systems:
1. Are developed and maintained;
2. Document the remedial information security, privacy, and supply chain risk management actions to adequately respond to risk to organizational operations and assets, individuals, other organizations, and the Nation; and
3. Are reported in accordance with established reporting requirements.
b. Review plans of action and milestones for consistency with the organizational risk management strategy and organization-wide priorities for risk response actions.</t>
  </si>
  <si>
    <t>Develop and update [Assignment: organization-defined frequency] an inventory of organizational systems.</t>
  </si>
  <si>
    <t>Establish, maintain, and update [Assignment: organization-defined frequency] an inventory of all systems, applications, and projects that process personally identifiable information.</t>
  </si>
  <si>
    <t>Develop, monitor, and report on the results of information security and privacy measures of performance.</t>
  </si>
  <si>
    <t>Develop and maintain an enterprise architecture with consideration for information security, privacy, and the resulting risk to organizational operations and assets, individuals, other organizations, and the Nation.</t>
  </si>
  <si>
    <t>Offload [Assignment: organization-defined non-essential functions or services] to other systems, system components, or an external provider.</t>
  </si>
  <si>
    <t>Address information security and privacy issues in the development, documentation, and updating of a critical infrastructure and key resources protection plan.</t>
  </si>
  <si>
    <t>a. Develops a comprehensive strategy to manage:
1. Security risk to organizational operations and assets, individuals, other organizations, and the Nation associated with the operation and use of organizational systems; and
2. Privacy risk to individuals resulting from the authorized processing of personally identifiable information;
b. Implement the risk management strategy consistently across the organization; and
c. Review and update the risk management strategy [Assignment: organization-defined frequency] or as required, to address organizational changes.</t>
  </si>
  <si>
    <t>a. Manage the security and privacy state of organizational systems and the environments in which those systems operate through authorization processes;
b. Designate individuals to fulfill specific roles and responsibilities within the organizational risk management process; and
c. Integrate the authorization processes into an organization-wide risk management program.</t>
  </si>
  <si>
    <t>a. Define organizational mission and business processes with consideration for information security and privacy and the resulting risk to organizational operations, organizational assets, individuals, other organizations, and the Nation; and
b. Determine information protection and personally identifiable information processing needs arising from the defined mission and business processes; and
c. Review and revise the mission and business processes [Assignment: organization-defined frequency].</t>
  </si>
  <si>
    <t>Implement an insider threat program that includes a cross-discipline insider threat incident handling team.</t>
  </si>
  <si>
    <t>Establish a security and privacy workforce development and improvement program.</t>
  </si>
  <si>
    <t>a. Implement a process for ensuring that organizational plans for conducting security and privacy testing, training, and monitoring activities associated with organizational systems:
1. Are developed and maintained; and
2. Continue to be executed; and
b. Review testing, training, and monitoring plans for consistency with the organizational risk management strategy and organization-wide priorities for risk response actions.</t>
  </si>
  <si>
    <t>Establish and institutionalize contact with selected groups and associations within the security and privacy communities:
a. To facilitate ongoing security and privacy education and training for organizational personnel;
b. To maintain currency with recommended security and privacy practices, techniques, and technologies; and
c. To share current security and privacy information, including threats, vulnerabilities, and incidents.</t>
  </si>
  <si>
    <t>Implement a threat awareness program that includes a cross-organization information-sharing capability for threat intelligence.</t>
  </si>
  <si>
    <t>Employ automated mechanisms to maximize the effectiveness of sharing threat intelligence information.</t>
  </si>
  <si>
    <t>a. Establish policy and procedures to ensure that requirements for the protection of controlled unclassified information that is processed, stored or transmitted on external systems, are implemented in accordance with applicable laws, executive orders, directives, policies, regulations, and standards; and
b. Review and update the policy and procedures [Assignment: organization-defined frequency].</t>
  </si>
  <si>
    <t>a. Develop and disseminate an organization-wide privacy program plan that provides an overview of the agency’s privacy program, and:
1. Includes a description of the structure of the privacy program and the resources dedicated to the privacy program;
2. Provides an overview of the requirements for the privacy program and a description of the privacy program management controls and common controls in place or planned for meeting those requirements;
3. Includes the role of the senior agency official for privacy and the identification and assignment of roles of other privacy officials and staff and their responsibilities;
4. Describes management commitment, compliance, and the strategic goals and objectives of the privacy program;
5. Reflects coordination among organizational entities responsible for the different aspects of privacy; and
6. Is approved by a senior official with responsibility and accountability for the privacy risk being incurred to organizational operations (including mission, functions, image, and reputation), organizational assets, individuals, other organizations, and the Nation; and 
b. Update the plan [Assignment: organization-defined frequency] and to address changes in federal privacy laws and policy and organizational changes and problems identified during plan implementation or privacy control assessments.</t>
  </si>
  <si>
    <t>Appoint a senior agency official for privacy with the authority, mission, accountability, and resources to coordinate, develop, and implement, applicable privacy requirements and manage privacy risks through the organization-wide privacy program.</t>
  </si>
  <si>
    <t>Maintain a central resource webpage on the organization’s principal public website that serves as a central source of information about the organization’s privacy program and that:
a. Ensures that the public has access to information about organizational privacy activities and can communicate with its senior agency official for privacy;
b. Ensures that organizational privacy practices and reports are publicly available; and
c. Employs publicly facing email addresses and/or phone lines to enable the public to provide feedback and/or direct questions to privacy offices regarding privacy practices.</t>
  </si>
  <si>
    <t>Develop and post privacy policies on all external-facing websites, mobile applications, and other digital services, that:
(a) Are written in plain language and organized in a way that is easy to understand and navigate;
(b) Provide information needed by the public to make an informed decision about whether and how to interact with the organization; and
(c) Are updated whenever the organization makes a substantive change to the practices it describes and includes a time/date stamp to inform the public of the date of the most recent changes.</t>
  </si>
  <si>
    <t>a. Develop and maintain an accurate accounting of disclosures of personally identifiable information, including:
1. Date, nature, and purpose of each disclosure; and
2. Name and address, or other contact information of the individual or organization to which the disclosure was made;
b. Retain the accounting of disclosures for the length of the time the personally identifiable information is maintained or five years after the disclosure is made, whichever is longer; and
c. Make the accounting of disclosures available to the individual to whom the personally identifiable information relates upon request.</t>
  </si>
  <si>
    <t>Develop and document organization-wide policies and procedures for:
a. Reviewing for the accuracy, relevance, timeliness, and completeness of personally identifiable information across the information life cycle; 
b. Correcting or deleting inaccurate or outdated personally identifiable information;
c. Disseminating notice of corrected or deleted personally identifiable information to individuals or other appropriate entities; and
d. Appeals of adverse decisions on correction or deletion requests.</t>
  </si>
  <si>
    <t>Establish a Data Governance Body consisting of [Assignment: organization-defined roles] with [Assignment: organization-defined responsibilities].</t>
  </si>
  <si>
    <t>Establish a Data Integrity Board to:
a. Review proposals to conduct or participate in a matching program; and
b. Conduct an annual review of all matching programs in which the agency has participated.</t>
  </si>
  <si>
    <t>a. Develop, document, and implement policies and procedures that address the use of personally identifiable information for internal testing, training, and research;
b. Limit or minimize the amount of personally identifiable information used for internal testing, training, and research purposes;
c. Authorize the use of personally identifiable information when such information is required for internal testing, training, and research; and
d. Review and update policies and procedures [Assignment: organization-defined frequency].</t>
  </si>
  <si>
    <t>Implement a process for receiving and responding to complaints, concerns, or questions from individuals about the organizational security and privacy practices that includes:
a. Mechanisms that are easy to use and readily accessible by the public;
b. All information necessary for successfully filing complaints;
c. Tracking mechanisms to ensure all complaints received are reviewed and addressed within [Assignment: organization-defined time period];
d. Acknowledgement of receipt of complaints, concerns, or questions from individuals within [Assignment: organization-defined time period]; and
e. Response to complaints, concerns, or questions from individuals within [Assignment: organization-defined time period].</t>
  </si>
  <si>
    <t>a. Develop [Assignment: organization-defined privacy reports] and disseminate to:
1. [Assignment: organization-defined oversight bodies] to demonstrate accountability with statutory, regulatory, and policy privacy mandates; and
2. [Assignment: organization-defined officials] and other personnel with responsibility for monitoring privacy program compliance; and
b. Review and update privacy reports [Assignment: organization-defined frequency].</t>
  </si>
  <si>
    <t>a. Identify and document:
1. Assumptions affecting risk assessments, risk responses, and risk monitoring;
2. Constraints affecting risk assessments, risk responses, and risk monitoring;
3. Priorities and trade-offs considered by the organization for managing risk; and
4. Organizational risk tolerance;
b. Distribute the results of risk framing activities to [Assignment: organization-defined personnel]; and
c. Review and update risk framing considerations [Assignment: organization-defined frequency].</t>
  </si>
  <si>
    <t>a. Appoint a Senior Accountable Official for Risk Management to align organizational information security and privacy management processes with strategic, operational, and budgetary planning processes; and
b. Establish a Risk Executive (function) to view and analyze risk from an organization-wide perspective and ensure management of risk is consistent across the organization.</t>
  </si>
  <si>
    <t>a. Develop an organization-wide strategy for managing supply chain risks associated with the development, acquisition, maintenance, and disposal of systems, system components, and system services;
1. Implement the supply chain risk management strategy consistently across the organization; and
(a) Review and update the supply chain risk management strategy on [Assignment: organization-defined frequency] or as required, to address organizational changes.</t>
  </si>
  <si>
    <t>Identify, prioritize, and assess suppliers of critical or mission-essential technologies, products, and services.</t>
  </si>
  <si>
    <t>Develop an organization-wide continuous monitoring strategy and implement continuous monitoring programs that include:
a. Establishing the following organization-wide metrics to be monitored: [Assignment: organization-defined metrics];
b. Establishing [Assignment: organization-defined frequencies] for monitoring and [Assignment: organization-defined frequencies] for assessment of control effectiveness;
c. Ongoing monitoring of organizationally-defined metrics in accordance with the continuous monitoring strategy;
d. Correlation and analysis of information generated by control assessments and monitoring;
e. Response actions to address results of the analysis of control assessment and monitoring information; and
f. Reporting the security and privacy status of organizational systems to [Assignment: organization-defined personnel or roles] [Assignment: organization-defined frequency].</t>
  </si>
  <si>
    <t>Analyze [Assignment: organization-defined systems or systems components] supporting mission essential services or functions to ensure that the information resources are being used consistent with their intended purpose.</t>
  </si>
  <si>
    <t>a. Develop, document, and disseminate to [Assignment: organization-defined personnel or roles]:
1. [Selection (one or more): Organization-level; Mission/business process-level; System-level] personnel security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personnel security policy and the associated personnel security controls;
b. Designate an [Assignment: organization-defined official] to manage the development, documentation, and dissemination of the personnel security policy and procedures; and
c. Review and update the current personnel security:
1. Policy [Assignment: organization-defined frequency] and following [Assignment: organization-defined events]; and
2. Procedures [Assignment: organization-defined frequency] and following [Assignment: organization-defined events].</t>
  </si>
  <si>
    <t>a. Assign a risk designation to all organizational positions;
b. Establish screening criteria for individuals filling those positions; and
c. Review and update position risk designations [Assignment: organization-defined frequency].</t>
  </si>
  <si>
    <t>a. Screen individuals prior to authorizing access to the system; and
b. Rescreen individuals in accordance with [Assignment: organization-defined conditions requiring rescreening and, where rescreening is so indicated, the frequency of rescreening].</t>
  </si>
  <si>
    <t>Verify that individuals accessing a system processing, storing, or transmitting classified information are cleared and indoctrinated to the highest classification level of the information to which they have access on the system.</t>
  </si>
  <si>
    <t>Verify that individuals accessing a system processing, storing, or transmitting types of classified information that require formal indoctrination, are formally indoctrinated for all the relevant types of information to which they have access on the system.</t>
  </si>
  <si>
    <t>Verify that individuals accessing a system processing, storing, or transmitting information requiring special protection:
(a) Have valid access authorizations that are demonstrated by assigned official government duties; and
(b) Satisfy [Assignment: organization-defined additional personnel screening criteria].</t>
  </si>
  <si>
    <t>Verify that individuals accessing a system processing, storing, or transmitting [Assignment: organization-defined information types] meet [Assignment: organization-defined citizenship requirements].</t>
  </si>
  <si>
    <t>Upon termination of individual employment:
a. Disable system access within [Assignment: organization-defined time period];
b. Terminate or revoke any authenticators and credentials associated with the individual;
c. Conduct exit interviews that include a discussion of [Assignment: organization-defined information security topics];
d. Retrieve all security-related organizational system-related property; and
e. Retain access to organizational information and systems formerly controlled by terminated individual.</t>
  </si>
  <si>
    <t>(a) Notify terminated individuals of applicable, legally binding post-employment requirements for the protection of organizational information; and
(b) Require terminated individuals to sign an acknowledgment of post-employment requirements as part of the organizational termination process.</t>
  </si>
  <si>
    <t>Use [Assignment: organization-defined automated mechanisms] to [Selection (one or more): notify [Assignment: organization-defined personnel or roles] of individual termination actions; disable access to system resources].</t>
  </si>
  <si>
    <t>a. Review and confirm ongoing operational need for current logical and physical access authorizations to systems and facilities when individuals are reassigned or transferred to other positions within the organization;
b. Initiate [Assignment: organization-defined transfer or reassignment actions] within [Assignment: organization-defined time period following the formal transfer action];
c. Modify access authorization as needed to correspond with any changes in operational need due to reassignment or transfer; and
d. Notify [Assignment: organization-defined personnel or roles] within [Assignment: organization-defined time period].</t>
  </si>
  <si>
    <t>a. Develop and document access agreements for organizational systems;
b. Review and update the access agreements [Assignment: organization-defined frequency]; and
c. Verify that individuals requiring access to organizational information and systems: 
1. Sign appropriate access agreements prior to being granted access; and
2. Re-sign access agreements to maintain access to organizational systems when access agreements have been updated or [Assignment: organization-defined frequency].</t>
  </si>
  <si>
    <t>Verify that access to classified information requiring special protection is granted only to individuals who:
(a) Have a valid access authorization that is demonstrated by assigned official government duties;
(b) Satisfy associated personnel security criteria; and
(c) Have read, understood, and signed a nondisclosure agreement.</t>
  </si>
  <si>
    <t>(a) Notify individuals of applicable, legally binding post-employment requirements for protection of organizational information; and
(b) Require individuals to sign an acknowledgment of these requirements, if applicable, as part of granting initial access to covered information.</t>
  </si>
  <si>
    <t>a. Establish personnel security requirements, including security roles and responsibilities for external providers;
b. Require external providers to comply with personnel security policies and procedures established by the organization;
c. Document personnel security requirements;
d. Require external providers to notify [Assignment: organization-defined personnel or roles] of any personnel transfers or terminations of external personnel who possess organizational credentials and/or badges, or who have system privileges within [Assignment: organization-defined time period]; and
e. Monitor provider compliance with personnel security requirements.</t>
  </si>
  <si>
    <t>a. Employ a formal sanctions process for individuals failing to comply with established information security and privacy policies and procedures; and
b. Notify [Assignment: organization-defined personnel or roles] within [Assignment: organization-defined time period] when a formal employee sanctions process is initiated, identifying the individual sanctioned and the reason for the sanction.</t>
  </si>
  <si>
    <t>Incorporate security and privacy roles and responsibilities into organizational position descriptions.</t>
  </si>
  <si>
    <t>a. Develop, document, and disseminate to [Assignment: organization-defined personnel or roles]:
1. [Selection (one or more): Organization-level; Mission/business process-level; System-level] personally identifiable information processing and transparency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personally identifiable information processing and transparency policy and the associated personally identifiable information processing and transparency controls;
b. Designate an [Assignment: organization-defined official] to manage the development, documentation, and dissemination of the personally identifiable information processing and transparency policy and procedures; and
c. Review and update the current personally identifiable information processing and transparency:
1. Policy [Assignment: organization-defined frequency] and following [Assignment: organization-defined events]; and
2. Procedures [Assignment: organization-defined frequency] and following [Assignment: organization-defined events].</t>
  </si>
  <si>
    <t>a. Determine and document the [Assignment: organization-defined authority] that permits the [Assignment: organization-defined processing] of personally identifiable information; and
b. Restrict the [Assignment: organization-defined processing] of personally identifiable information to only that which is authorized.</t>
  </si>
  <si>
    <t>Attach data tags containing [Assignment: organization-defined authorized processing] to [Assignment: organization-defined elements of personally identifiable information].</t>
  </si>
  <si>
    <t>Manage enforcement of the authorized processing of personally identifiable information using [Assignment: organization-defined automated mechanisms].</t>
  </si>
  <si>
    <t>a. Identify and document the [Assignment: organization-defined purpose(s)] for processing personally identifiable information;
b. Describe the purpose(s) in the public privacy notices and policies of the organization; 
c. Restrict the [Assignment: organization-defined processing] of personally identifiable information to only that which is compatible with the identified purpose(s); and 
d. Monitor changes in processing personally identifiable information and implement [Assignment: organization-defined mechanisms] to ensure that any changes are made in accordance with [Assignment: organization-defined requirements].</t>
  </si>
  <si>
    <t>Attach data tags containing the following purposes to [Assignment: organization-defined elements of personally identifiable information]: [Assignment: organization-defined processing purposes].</t>
  </si>
  <si>
    <t>Track processing purposes of personally identifiable information using [Assignment: organization-defined automated mechanisms].</t>
  </si>
  <si>
    <t>Implement [Assignment: organization-defined tools or mechanisms] for individuals to consent to the processing of their personally identifiable information prior to its collection that facilitate individuals’ informed decision-making.</t>
  </si>
  <si>
    <t>Provide [Assignment: organization-defined mechanisms] to allow individuals to tailor processing permissions to selected elements of personally identifiable information.</t>
  </si>
  <si>
    <t>Present [Assignment: organization-defined consent mechanisms] to individuals at [Assignment: organization-defined frequency] and in conjunction with [Assignment: organization-defined personally identifiable information processing].</t>
  </si>
  <si>
    <t>Implement [Assignment: organization-defined tools or mechanisms] for individuals to revoke consent to the processing of their personally identifiable information.</t>
  </si>
  <si>
    <t>Provide notice to individuals about the processing of personally identifiable information that:
a. Is available to individuals upon first interacting with an organization, and subsequently at [Assignment: organization-defined frequency];
b. Is clear and easy-to-understand, expressing information about personally identifiable information processing in plain language;
c. Identifies the authority that authorizes the processing of personally identifiable information;
d. Identifies the purposes for which personally identifiable information is to be processed; and
e. Includes [Assignment: organization-defined information].</t>
  </si>
  <si>
    <t>Present notice of personally identifiable information processing to individuals at a time and location where the individual provides personally identifiable information or in conjunction with a data action, or [Assignment: organization-defined frequency].</t>
  </si>
  <si>
    <t>Include Privacy Act statements on forms that collect information that will be maintained in a Privacy Act system of records, or provide Privacy Act statements on separate forms that can be retained by individuals.</t>
  </si>
  <si>
    <t>For systems that process information that will be maintained in a Privacy Act system of records:
a. Draft system of records notices in accordance with OMB guidance and submit new and significantly modified system of records notices to the OMB and appropriate congressional committees for advance review;
b. Publish system of records notices in the Federal Register; and
c. Keep system of records notices accurate, up-to-date, and scoped in accordance with policy.</t>
  </si>
  <si>
    <t>Review all routine uses published in the system of records notice at [Assignment: organization-defined frequency] to ensure continued accuracy, and to ensure that routine uses continue to be compatible with the purpose for which the information was collected.</t>
  </si>
  <si>
    <t>Review all Privacy Act exemptions claimed for the system of records at [Assignment: organization-defined frequency] to ensure they remain appropriate and necessary in accordance with law, that they have been promulgated as regulations, and that they are accurately described in the system of records notice.</t>
  </si>
  <si>
    <t>Apply [Assignment: organization-defined processing conditions] for specific categories of personally identifiable information.</t>
  </si>
  <si>
    <t>When a system processes Social Security numbers:
(a) Eliminate unnecessary collection, maintenance, and use of Social Security numbers, and explore alternatives to their use as a personal identifier;
(b) Do not deny any individual any right, benefit, or privilege provided by law because of such individual’s refusal to disclose his or her Social Security number; and
(c) Inform any individual who is asked to disclose his or her Social Security number whether that disclosure is mandatory or voluntary, by what statutory or other authority such number is solicited, and what uses will be made of it.</t>
  </si>
  <si>
    <t>Prohibit the processing of information describing how any individual exercises rights guaranteed by the First Amendment unless expressly authorized by statute or by the individual or unless pertinent to and within the scope of an authorized law enforcement activity.</t>
  </si>
  <si>
    <t>When a system or organization processes information for the purpose of conducting a matching program:
a. Obtain approval from the Data Integrity Board to conduct the matching program;
b. Develop and enter into a computer matching agreement;
c. Publish a matching notice in the Federal Register;
d. Independently verify the information produced by the matching program before taking adverse action against an individual, if required; and
e. Provide individuals with notice and an opportunity to contest the findings before taking adverse action against an individual.</t>
  </si>
  <si>
    <t>a. Develop, document, and disseminate to [Assignment: organization-defined personnel or roles]:
1. [Selection (one or more): Organization-level; Mission/business process-level; System-level] risk assessment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risk assessment policy and the associated risk assessment controls;
b. Designate an [Assignment: organization-defined official] to manage the development, documentation, and dissemination of the risk assessment policy and procedures; and
c. Review and update the current risk assessment:
1. Policy [Assignment: organization-defined frequency] and following [Assignment: organization-defined events]; and
2. Procedures [Assignment: organization-defined frequency] and following [Assignment: organization-defined events].</t>
  </si>
  <si>
    <t>a. Categorize the system and information it processes, stores, and transmits;
b. Document the security categorization results, including supporting rationale, in the security plan for the system; and
c. Verify that the authorizing official or authorizing official designated representative reviews and approves the security categorization decision.</t>
  </si>
  <si>
    <t>Conduct an impact-level prioritization of organizational systems to obtain additional granularity on system impact levels.</t>
  </si>
  <si>
    <t>a. Conduct a risk assessment, including:
1. Identifying threats to and vulnerabilities in the system;
2. Determining the likelihood and magnitude of harm from unauthorized access, use, disclosure, disruption, modification, or destruction of the system, the information it processes, stores, or transmits, and any related information; and
3. Determining the likelihood and impact of adverse effects on individuals arising from the processing of personally identifiable information;
b. Integrate risk assessment results and risk management decisions from the organization and mission or business process perspectives with system-level risk assessments;
c. Document risk assessment results in [Selection: security and privacy plans; risk assessment report; [Assignment: organization-defined document]];
d. Review risk assessment results [Assignment: organization-defined frequency];
e. Disseminate risk assessment results to [Assignment: organization-defined personnel or roles]; and
f. Update the risk assessment [Assignment: organization-defined frequency] or when there are significant changes to the system, its environment of operation, or other conditions that may impact the security or privacy state of the system.</t>
  </si>
  <si>
    <t>(a) Assess supply chain risks associated with [Assignment: organization-defined systems, system components, and system services]; and
(b) Update the supply chain risk assessment [Assignment: organization-defined frequency], when there are significant changes to the relevant supply chain, or when changes to the system, environments of operation, or other conditions may necessitate a change in the supply chain.</t>
  </si>
  <si>
    <t>Use all-source intelligence to assist in the analysis of risk.</t>
  </si>
  <si>
    <t>Determine the current cyber threat environment on an ongoing basis using [Assignment: organization-defined means].</t>
  </si>
  <si>
    <t>Employ the following advanced automation and analytics capabilities to predict and identify risks to [Assignment: organization-defined systems or system components]: [Assignment: organization-defined advanced automation and analytics capabilities].</t>
  </si>
  <si>
    <t>a. Monitor and scan for vulnerabilities in the system and hosted applications [Assignment: organization-defined frequency and/or randomly in accordance with organization-defined process] and when new vulnerabilities potentially affecting the system are identified and reported;
b. Employ vulnerability monitoring tools and techniques that facilitate interoperability among tools and automate parts of the vulnerability management process by using standards for:
1. Enumerating platforms, software flaws, and improper configurations;
2. Formatting checklists and test procedures; and
3. Measuring vulnerability impact; 
c. Analyze vulnerability scan reports and results from vulnerability monitoring;
d. Remediate legitimate vulnerabilities [Assignment: organization-defined response times] in accordance with an organizational assessment of risk;
e. Share information obtained from the vulnerability monitoring process and control assessments with [Assignment: organization-defined personnel or roles] to help eliminate similar vulnerabilities in other systems; and
f. Employ vulnerability monitoring tools that include the capability to readily update the vulnerabilities to be scanned.</t>
  </si>
  <si>
    <t>Update the system vulnerabilities to be scanned [Selection (one or more): [Assignment: organization-defined frequency]; prior to a new scan; when new vulnerabilities are identified and reported].</t>
  </si>
  <si>
    <t>Define the breadth and depth of vulnerability scanning coverage.</t>
  </si>
  <si>
    <t>Determine information about the system that is discoverable and take [Assignment: organization-defined corrective actions].</t>
  </si>
  <si>
    <t>Implement privileged access authorization to [Assignment: organization-defined system components] for [Assignment: organization-defined vulnerability scanning activities].</t>
  </si>
  <si>
    <t>Compare the results of multiple vulnerability scans using [Assignment: organization-defined automated mechanisms].</t>
  </si>
  <si>
    <t>Review historic audit logs to determine if a vulnerability identified in a [Assignment: organization-defined system] has been previously exploited within an [Assignment: organization-defined time period].</t>
  </si>
  <si>
    <t>Correlate the output from vulnerability scanning tools to determine the presence of multi-vulnerability and multi-hop attack vectors.</t>
  </si>
  <si>
    <t>Establish a public reporting channel for receiving reports of vulnerabilities in organizational systems and system components.</t>
  </si>
  <si>
    <t>Employ a technical surveillance countermeasures survey at [Assignment: organization-defined locations] [Selection (one or more): [Assignment: organization-defined frequency]; when the following events or indicators occur: [Assignment: organization-defined events or indicators]].</t>
  </si>
  <si>
    <t>Respond to findings from security and privacy assessments, monitoring, and audits in accordance with organizational risk tolerance.</t>
  </si>
  <si>
    <t>Conduct privacy impact assessments for systems, programs, or other activities before:
a. Developing or procuring information technology that processes personally identifiable information; and
b. Initiating a new collection of personally identifiable information that:
1. Will be processed using information technology; and
2. Includes personally identifiable information permitting the physical or virtual (online) contacting of a specific individual, if identical questions have been posed to, or identical reporting requirements imposed on, ten or more individuals, other than agencies, instrumentalities, or employees of the federal government.</t>
  </si>
  <si>
    <t>Identify critical system components and functions by performing a criticality analysis for [Assignment: organization-defined systems, system components, or system services] at [Assignment: organization-defined decision points in the system development life cycle].</t>
  </si>
  <si>
    <t>a. Establish and maintain a cyber threat hunting capability to:
1. Search for indicators of compromise in organizational systems; and
2. Detect, track, and disrupt threats that evade existing controls; and
b. Employ the threat hunting capability [Assignment: organization-defined frequency].</t>
  </si>
  <si>
    <t>a. Develop, document, and disseminate to [Assignment: organization-defined personnel or roles]:
1. [Selection (one or more): Organization-level; Mission/business process-level; System-level] system and services acquisition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system and services acquisition policy and the associated system and services acquisition controls;
b. Designate an [Assignment: organization-defined official] to manage the development, documentation, and dissemination of the system and services acquisition policy and procedures; and
c. Review and update the current system and services acquisition:
1. Policy [Assignment: organization-defined frequency] and following [Assignment: organization-defined events]; and
2. Procedures [Assignment: organization-defined frequency] and following [Assignment: organization-defined events].</t>
  </si>
  <si>
    <t>a. Determine the high-level information security and privacy requirements for the system or system service in mission and business process planning;
b. Determine, document, and allocate the resources required to protect the system or system service as part of the organizational capital planning and investment control process; and
c. Establish a discrete line item for information security and privacy in organizational programming and budgeting documentation.</t>
  </si>
  <si>
    <t>a. Acquire, develop, and manage the system using [Assignment: organization-defined system development life cycle] that incorporates information security and privacy considerations;
b. Define and document information security and privacy roles and responsibilities throughout the system development life cycle;
c. Identify individuals having information security and privacy roles and responsibilities; and
d. Integrate the organizational information security and privacy risk management process into system development life cycle activities.</t>
  </si>
  <si>
    <t>Protect system preproduction environments commensurate with risk throughout the system development life cycle for the system, system component, or system service.</t>
  </si>
  <si>
    <t>(a) Approve, document, and control the use of live data in preproduction environments for the system, system component, or system service; and
(b) Protect preproduction environments for the system, system component, or system service at the same impact or classification level as any live data in use within the preproduction environments.</t>
  </si>
  <si>
    <t>Plan for and implement a technology refresh schedule for the system throughout the system development life cycle.</t>
  </si>
  <si>
    <t>Include the following requirements, descriptions, and criteria, explicitly or by reference, using [Selection (one or more): standardized contract language; [Assignment: organization-defined contract language]] in the acquisition contract for the system, system component, or system service:
a. Security and privacy functional requirements;
b. Strength of mechanism requirements;
c. Security and privacy assurance requirements;
d. Controls needed to satisfy the security and privacy requirements.
e. Security and privacy documentation requirements;
f. Requirements for protecting security and privacy documentation;
g. Description of the system development environment and environment in which the system is intended to operate;
h. Allocation of responsibility or identification of parties responsible for information security, privacy, and supply chain risk management; and
i. Acceptance criteria.</t>
  </si>
  <si>
    <t>Require the developer of the system, system component, or system service to provide a description of the functional properties of the controls to be implemented.</t>
  </si>
  <si>
    <t>Require the developer of the system, system component, or system service to provide design and implementation information for the controls that includes: [Selection (one or more): security-relevant external system interfaces; high-level design; low-level design; source code or hardware schematics; [Assignment: organization-defined design and implementation information]] at [Assignment: organization-defined level of detail].</t>
  </si>
  <si>
    <t>Require the developer of the system, system component, or system service to demonstrate the use of a system development life cycle process that includes:
(a) [Assignment: organization-defined systems engineering methods];
(b) &lt;assign:#&gt;organization-defined [Selection (one or more): systems security; privacy&lt;#:assign&gt; engineering methods]; and
(c) [Assignment: organization-defined software development methods; testing, evaluation, assessment, verification, and validation methods; and quality control processes].</t>
  </si>
  <si>
    <t>Require the developer of the system, system component, or system service to:
(a) Deliver the system, component, or service with [Assignment: organization-defined security configurations] implemented; and
(b) Use the configurations as the default for any subsequent system, component, or service reinstallation or upgrade.</t>
  </si>
  <si>
    <t>(a) Employ only government off-the-shelf or commercial off-the-shelf information assurance and information assurance-enabled information technology products that compose an NSA-approved solution to protect classified information when the networks used to transmit the information are at a lower classification level than the information being transmitted; and
(b) Ensure that these products have been evaluated and/or validated by NSA or in accordance with NSA-approved procedures.</t>
  </si>
  <si>
    <t>(a) Limit the use of commercially provided information assurance and information assurance-enabled information technology products to those products that have been successfully evaluated against a National Information Assurance partnership (NIAP)-approved Protection Profile for a specific technology type, if such a profile exists; and
(b) Require, if no NIAP-approved Protection Profile exists for a specific technology type but a commercially provided information technology product relies on cryptographic functionality to enforce its security policy, that the cryptographic module is FIPS-validated or NSA-approved.</t>
  </si>
  <si>
    <t>Require the developer of the system, system component, or system service to produce a plan for continuous monitoring of control effectiveness that is consistent with the continuous monitoring program of the organization.</t>
  </si>
  <si>
    <t>Require the developer of the system, system component, or system service to identify the functions, ports, protocols, and services intended for organizational use.</t>
  </si>
  <si>
    <t>Employ only information technology products on the FIPS 201-approved products list for Personal Identity Verification (PIV) capability implemented within organizational systems.</t>
  </si>
  <si>
    <t>Include [Assignment: organization-defined Privacy Act requirements] in the acquisition contract for the operation of a system of records on behalf of an organization to accomplish an organizational mission or function.</t>
  </si>
  <si>
    <t>(a) Include organizational data ownership requirements in the acquisition contract; and
(b) Require all data to be removed from the contractor’s system and returned to the organization within [Assignment: organization-defined time frame].</t>
  </si>
  <si>
    <t>a. Obtain or develop administrator documentation for the system, system component, or system service that describes:
1. Secure configuration, installation, and operation of the system, component, or service; 
2. Effective use and maintenance of security and privacy functions and mechanisms; and
3. Known vulnerabilities regarding configuration and use of administrative or privileged functions;
b. Obtain or develop user documentation for the system, system component, or system service that describes:
1. User-accessible security and privacy functions and mechanisms and how to effectively use those functions and mechanisms;
2. Methods for user interaction, which enables individuals to use the system, component, or service in a more secure manner and protect individual privacy; and
3. User responsibilities in maintaining the security of the system, component, or service and privacy of individuals;
c. Document attempts to obtain system, system component, or system service documentation when such documentation is either unavailable or nonexistent and take [Assignment: organization-defined actions] in response; and
d. Distribute documentation to [Assignment: organization-defined personnel or roles].</t>
  </si>
  <si>
    <t>Apply the following systems security and privacy engineering principles in the specification, design, development, implementation, and modification of the system and system components: [Assignment: organization-defined systems security and privacy engineering principles].</t>
  </si>
  <si>
    <t>Implement the security design principle of clear abstractions.</t>
  </si>
  <si>
    <t>Implement the security design principle of least common mechanism in [Assignment: organization-defined systems or system components].</t>
  </si>
  <si>
    <t>Implement the security design principles of modularity and layering in [Assignment: organization-defined systems or system components].</t>
  </si>
  <si>
    <t>Implement the security design principle of partially ordered dependencies in [Assignment: organization-defined systems or system components].</t>
  </si>
  <si>
    <t>Implement the security design principle of efficiently mediated access in [Assignment: organization-defined systems or system components].</t>
  </si>
  <si>
    <t>Implement the security design principle of minimized sharing in [Assignment: organization-defined systems or system components].</t>
  </si>
  <si>
    <t>Implement the security design principle of reduced complexity in [Assignment: organization-defined systems or system components].</t>
  </si>
  <si>
    <t>Implement the security design principle of secure evolvability in [Assignment: organization-defined systems or system components].</t>
  </si>
  <si>
    <t>Implement the security design principle of trusted components in [Assignment: organization-defined systems or system components].</t>
  </si>
  <si>
    <t>Implement the security design principle of hierarchical trust in [Assignment: organization-defined systems or system components].</t>
  </si>
  <si>
    <t>Implement the security design principle of inverse modification threshold in [Assignment: organization-defined systems or system components].</t>
  </si>
  <si>
    <t>Implement the security design principle of hierarchical protection in [Assignment: organization-defined systems or system components].</t>
  </si>
  <si>
    <t>Implement the security design principle of minimized security elements in [Assignment: organization-defined systems or system components].</t>
  </si>
  <si>
    <t>Implement the security design principle of least privilege in [Assignment: organization-defined systems or system components].</t>
  </si>
  <si>
    <t>Implement the security design principle of predicate permission in [Assignment: organization-defined systems or system components].</t>
  </si>
  <si>
    <t>Implement the security design principle of self-reliant trustworthiness in [Assignment: organization-defined systems or system components].</t>
  </si>
  <si>
    <t>Implement the security design principle of secure distributed composition in [Assignment: organization-defined systems or system components].</t>
  </si>
  <si>
    <t>Implement the security design principle of trusted communications channels in [Assignment: organization-defined systems or system components].</t>
  </si>
  <si>
    <t>Implement the security design principle of continuous protection in [Assignment: organization-defined systems or system components].</t>
  </si>
  <si>
    <t>Implement the security design principle of secure metadata management in [Assignment: organization-defined systems or system components].</t>
  </si>
  <si>
    <t>Implement the security design principle of self-analysis in [Assignment: organization-defined systems or system components].</t>
  </si>
  <si>
    <t>Implement the security design principle of accountability and traceability in [Assignment: organization-defined systems or system components].</t>
  </si>
  <si>
    <t>Implement the security design principle of secure defaults in [Assignment: organization-defined systems or system components].</t>
  </si>
  <si>
    <t>Implement the security design principle of secure failure and recovery in [Assignment: organization-defined systems or system components].</t>
  </si>
  <si>
    <t>Implement the security design principle of economic security in [Assignment: organization-defined systems or system components].</t>
  </si>
  <si>
    <t>Implement the security design principle of performance security in [Assignment: organization-defined systems or system components].</t>
  </si>
  <si>
    <t>Implement the security design principle of human factored security in [Assignment: organization-defined systems or system components].</t>
  </si>
  <si>
    <t>Implement the security design principle of acceptable security in [Assignment: organization-defined systems or system components].</t>
  </si>
  <si>
    <t>Implement the security design principle of repeatable and documented procedures in [Assignment: organization-defined systems or system components].</t>
  </si>
  <si>
    <t>Implement the security design principle of procedural rigor in [Assignment: organization-defined systems or system components].</t>
  </si>
  <si>
    <t>Implement the security design principle of secure system modification in [Assignment: organization-defined systems or system components].</t>
  </si>
  <si>
    <t>Implement the security design principle of sufficient documentation in [Assignment: organization-defined systems or system components].</t>
  </si>
  <si>
    <t>Implement the privacy principle of minimization using [Assignment: organization-defined processes].</t>
  </si>
  <si>
    <t>a. Require that providers of external system services comply with organizational security and privacy requirements and employ the following controls: [Assignment: organization-defined controls];
b. Define and document organizational oversight and user roles and responsibilities with regard to external system services; and
c. Employ the following processes, methods, and techniques to monitor control compliance by external service providers on an ongoing basis: [Assignment: organization-defined processes, methods, and techniques].</t>
  </si>
  <si>
    <t>(a) Conduct an organizational assessment of risk prior to the acquisition or outsourcing of information security services; and
(b) Verify that the acquisition or outsourcing of dedicated information security services is approved by [Assignment: organization-defined personnel or roles].</t>
  </si>
  <si>
    <t>Require providers of the following external system services to identify the functions, ports, protocols, and other services required for the use of such services: [Assignment: organization-defined external system services].</t>
  </si>
  <si>
    <t>Establish, document, and maintain trust relationships with external service providers based on the following requirements, properties, factors, or conditions: [Assignment: organization-defined security and privacy requirements, properties, factors, or conditions defining acceptable trust relationships].</t>
  </si>
  <si>
    <t>Take the following actions to verify that the interests of [Assignment: organization-defined external service providers] are consistent with and reflect organizational interests: [Assignment: organization-defined actions].</t>
  </si>
  <si>
    <t>Restrict the location of [Selection (one or more): information processing; information or data; system services] to [Assignment: organization-defined locations] based on [Assignment: organization-defined requirements or conditions].</t>
  </si>
  <si>
    <t>Maintain exclusive control of cryptographic keys for encrypted material stored or transmitted through an external system.</t>
  </si>
  <si>
    <t>Provide the capability to check the integrity of information while it resides in the external system.</t>
  </si>
  <si>
    <t>Restrict the geographic location of information processing and data storage to facilities located within in the legal jurisdictional boundary of the United States.</t>
  </si>
  <si>
    <t>Require the developer of the system, system component, or system service to:
a. Perform configuration management during system, component, or service [Selection (one or more): design; development; implementation; operation; disposal];
b. Document, manage, and control the integrity of changes to [Assignment: organization-defined configuration items under configuration management];
c. Implement only organization-approved changes to the system, component, or service;
d. Document approved changes to the system, component, or service and the potential security and privacy impacts of such changes; and
e. Track security flaws and flaw resolution within the system, component, or service and report findings to [Assignment: organization-defined personnel].</t>
  </si>
  <si>
    <t>Require the developer of the system, system component, or system service to enable integrity verification of software and firmware components.</t>
  </si>
  <si>
    <t>Provide an alternate configuration management process using organizational personnel in the absence of a dedicated developer configuration management team.</t>
  </si>
  <si>
    <t>Require the developer of the system, system component, or system service to enable integrity verification of hardware components.</t>
  </si>
  <si>
    <t>Require the developer of the system, system component, or system service to employ tools for comparing newly generated versions of security-relevant hardware descriptions, source code, and object code with previous versions.</t>
  </si>
  <si>
    <t>Require the developer of the system, system component, or system service to maintain the integrity of the mapping between the master build data describing the current version of security-relevant hardware, software, and firmware and the on-site master copy of the data for the current version.</t>
  </si>
  <si>
    <t>Require the developer of the system, system component, or system service to execute procedures for ensuring that security-relevant hardware, software, and firmware updates distributed to the organization are exactly as specified by the master copies.</t>
  </si>
  <si>
    <t>Require [Assignment: organization-defined security and privacy representatives] to be included in the [Assignment: organization-defined configuration change management and control process].</t>
  </si>
  <si>
    <t>Require the developer of the system, system component, or system service, at all post-design stages of the system development life cycle, to:
a. Develop and implement a plan for ongoing security and privacy control assessments;
b. Perform [Selection (one or more): unit; integration; system; regression] testing/evaluation [Assignment: organization-defined frequency] at [Assignment: organization-defined depth and coverage];
c. Produce evidence of the execution of the assessment plan and the results of the testing and evaluation;
d. Implement a verifiable flaw remediation process; and
e. Correct flaws identified during testing and evaluation.</t>
  </si>
  <si>
    <t>Require the developer of the system, system component, or system service to employ static code analysis tools to identify common flaws and document the results of the analysis.</t>
  </si>
  <si>
    <t>Require the developer of the system, system component, or system service to perform threat modeling and vulnerability analyses during development and the subsequent testing and evaluation of the system, component, or service that: 
(a) Uses the following contextual information: [Assignment: organization-defined information concerning impact, environment of operations, known or assumed threats, and acceptable risk levels];
(b) Employs the following tools and methods: [Assignment: organization-defined tools and methods];
(c) Conducts the modeling and analyses at the following level of rigor: [Assignment: organization-defined breadth and depth of modeling and analyses]; and
(d) Produces evidence that meets the following acceptance criteria: [Assignment: organization-defined acceptance criteria].</t>
  </si>
  <si>
    <t>(a) Require an independent agent satisfying [Assignment: organization-defined independence criteria] to verify the correct implementation of the developer security and privacy assessment plans and the evidence produced during testing and evaluation; and
(b) Verify that the independent agent is provided with sufficient information to complete the verification process or granted the authority to obtain such information.</t>
  </si>
  <si>
    <t>Require the developer of the system, system component, or system service to perform a manual code review of [Assignment: organization-defined specific code] using the following processes, procedures, and/or techniques: [Assignment: organization-defined processes, procedures, and/or techniques].</t>
  </si>
  <si>
    <t>Require the developer of the system, system component, or system service to perform penetration testing:
(a) At the following level of rigor: [Assignment: organization-defined breadth and depth of testing]; and
(b) Under the following constraints: [Assignment: organization-defined constraints].</t>
  </si>
  <si>
    <t>Require the developer of the system, system component, or system service to perform attack surface reviews.</t>
  </si>
  <si>
    <t>Require the developer of the system, system component, or system service to verify that the scope of testing and evaluation provides complete coverage of the required controls at the following level of rigor: [Assignment: organization-defined breadth and depth of testing and evaluation].</t>
  </si>
  <si>
    <t>Require the developer of the system, system component, or system service to employ dynamic code analysis tools to identify common flaws and document the results of the analysis.</t>
  </si>
  <si>
    <t>Require the developer of the system, system component, or system service to employ interactive application security testing tools to identify flaws and document the results.</t>
  </si>
  <si>
    <t>a. Require the developer of the system, system component, or system service to follow a documented development process that:
1. Explicitly addresses security and privacy requirements;
2. Identifies the standards and tools used in the development process;
3. Documents the specific tool options and tool configurations used in the development process; and
4. Documents, manages, and ensures the integrity of changes to the process and/or tools used in development; and
b. Review the development process, standards, tools, tool options, and tool configurations [Assignment: organization-defined frequency] to determine if the process, standards, tools, tool options and tool configurations selected and employed can satisfy the following security and privacy requirements: [Assignment: organization-defined security and privacy requirements].</t>
  </si>
  <si>
    <t>Require the developer of the system, system component, or system service to:
(a) Define quality metrics at the beginning of the development process; and
(b) Provide evidence of meeting the quality metrics [Selection (one or more): [Assignment: organization-defined frequency]; [Assignment: organization-defined program review milestones]; upon delivery].</t>
  </si>
  <si>
    <t>Require the developer of the system, system component, or system service to select and employ security and privacy tracking tools for use during the development process.</t>
  </si>
  <si>
    <t>Require the developer of the system, system component, or system service to perform a criticality analysis:
(a) At the following decision points in the system development life cycle: [Assignment: organization-defined decision points in the system development life cycle]; and
(b) At the following level of rigor: [Assignment: organization-defined breadth and depth of criticality analysis].</t>
  </si>
  <si>
    <t>Require the developer of the system, system component, or system service to reduce attack surfaces to [Assignment: organization-defined thresholds].</t>
  </si>
  <si>
    <t>Require the developer of the system, system component, or system service to implement an explicit process to continuously improve the development process.</t>
  </si>
  <si>
    <t>Require the developer of the system, system component, or system service [Assignment: organization-defined frequency] to:
(a) Perform an automated vulnerability analysis using [Assignment: organization-defined tools];
(b) Determine the exploitation potential for discovered vulnerabilities;
(c) Determine potential risk mitigations for delivered vulnerabilities; and
(d) Deliver the outputs of the tools and results of the analysis to [Assignment: organization-defined personnel or roles].</t>
  </si>
  <si>
    <t>Require the developer of the system, system component, or system service to use threat modeling and vulnerability analyses from similar systems, components, or services to inform the current development process.</t>
  </si>
  <si>
    <t>Require the developer of the system, system component, or system service to provide, implement, and test an incident response plan.</t>
  </si>
  <si>
    <t>Require the developer of the system or system component to archive the system or component to be released or delivered together with the corresponding evidence supporting the final security and privacy review.</t>
  </si>
  <si>
    <t>Require the developer of the system or system component to minimize the use of personally identifiable information in development and test environments.</t>
  </si>
  <si>
    <t>Require the developer of the system, system component, or system service to provide the following training on the correct use and operation of the implemented security and privacy functions, controls, and/or mechanisms: [Assignment: organization-defined training].</t>
  </si>
  <si>
    <t>Require the developer of the system, system component, or system service to produce a design specification and security and privacy architecture that:
a. Is consistent with the organization’s security and privacy architecture that is an integral part the organization’s enterprise architecture;
b. Accurately and completely describes the required security and privacy functionality, and the allocation of controls among physical and logical components; and
c. Expresses how individual security and privacy functions, mechanisms, and services work together to provide required security and privacy capabilities and a unified approach to protection.</t>
  </si>
  <si>
    <t>Require the developer of the system, system component, or system service to:
(a) Produce, as an integral part of the development process, a formal policy model describing the [Assignment: organization-defined elements of organizational security and privacy policy] to be enforced; and
(b) Prove that the formal policy model is internally consistent and sufficient to enforce the defined elements of the organizational security and privacy policy when implemented.</t>
  </si>
  <si>
    <t>Require the developer of the system, system component, or system service to:
(a) Define security-relevant hardware, software, and firmware; and
(b) Provide a rationale that the definition for security-relevant hardware, software, and firmware is complete.</t>
  </si>
  <si>
    <t>Require the developer of the system, system component, or system service to:
(a) Produce, as an integral part of the development process, a formal top-level specification that specifies the interfaces to security-relevant hardware, software, and firmware in terms of exceptions, error messages, and effects;
(b) Show via proof to the extent feasible with additional informal demonstration as necessary, that the formal top-level specification is consistent with the formal policy model;
(c) Show via informal demonstration, that the formal top-level specification completely covers the interfaces to security-relevant hardware, software, and firmware;
(d) Show that the formal top-level specification is an accurate description of the implemented security-relevant hardware, software, and firmware; and
(e) Describe the security-relevant hardware, software, and firmware mechanisms not addressed in the formal top-level specification but strictly internal to the security-relevant hardware, software, and firmware.</t>
  </si>
  <si>
    <t>Require the developer of the system, system component, or system service to:
(a) Produce, as an integral part of the development process, an informal descriptive top-level specification that specifies the interfaces to security-relevant hardware, software, and firmware in terms of exceptions, error messages, and effects;
(b) Show via [Selection: informal demonstration; convincing argument with formal methods as feasible] that the descriptive top-level specification is consistent with the formal policy model;
(c) Show via informal demonstration, that the descriptive top-level specification completely covers the interfaces to security-relevant hardware, software, and firmware;
(d) Show that the descriptive top-level specification is an accurate description of the interfaces to security-relevant hardware, software, and firmware; and
(e) Describe the security-relevant hardware, software, and firmware mechanisms not addressed in the descriptive top-level specification but strictly internal to the security-relevant hardware, software, and firmware.</t>
  </si>
  <si>
    <t>Require the developer of the system, system component, or system service to:
(a) Design and structure the security-relevant hardware, software, and firmware to use a complete, conceptually simple protection mechanism with precisely defined semantics; and
(b) Internally structure the security-relevant hardware, software, and firmware with specific regard for this mechanism.</t>
  </si>
  <si>
    <t>Require the developer of the system, system component, or system service to structure security-relevant hardware, software, and firmware to facilitate testing.</t>
  </si>
  <si>
    <t>Require the developer of the system, system component, or system service to structure security-relevant hardware, software, and firmware to facilitate controlling access with least privilege.</t>
  </si>
  <si>
    <t>Design [Assignment: organization-defined critical systems or system components] with coordinated behavior to implement the following capabilities: [Assignment: organization-defined capabilities, by system or component].</t>
  </si>
  <si>
    <t>Use different designs for [Assignment: organization-defined critical systems or system components] to satisfy a common set of requirements or to provide equivalent functionality.</t>
  </si>
  <si>
    <t>Reimplement or custom develop the following critical system components: [Assignment: organization-defined critical system components].</t>
  </si>
  <si>
    <t>Require that the developer of [Assignment: organization-defined system, system component, or system service]:
a. Has appropriate access authorizations as determined by assigned [Assignment: organization-defined official government duties]; and
b. Satisfies the following additional personnel screening criteria: [Assignment: organization-defined additional personnel screening criteria].</t>
  </si>
  <si>
    <t>a. Replace system components when support for the components is no longer available from the developer, vendor, or manufacturer; or
b. Provide the following options for alternative sources for continued support for unsupported components [Selection (one or more): in-house support; [Assignment: organization-defined support from external providers]].</t>
  </si>
  <si>
    <t>Employ [Selection (one or more): design; modification; augmentation; reconfiguration] on [Assignment: organization-defined systems or system components] supporting mission essential services or functions to increase the trustworthiness in those systems or components.</t>
  </si>
  <si>
    <t>a. Develop, document, and disseminate to [Assignment: organization-defined personnel or roles]:
1. [Selection (one or more): Organization-level; Mission/business process-level; System-level] system and communications protection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system and communications protection policy and the associated system and communications protection controls;
b. Designate an [Assignment: organization-defined official] to manage the development, documentation, and dissemination of the system and communications protection policy and procedures; and
c. Review and update the current system and communications protection:
1. Policy [Assignment: organization-defined frequency] and following [Assignment: organization-defined events]; and
2. Procedures [Assignment: organization-defined frequency] and following [Assignment: organization-defined events].</t>
  </si>
  <si>
    <t>Separate user functionality, including user interface services, from system management functionality.</t>
  </si>
  <si>
    <t>Prevent the presentation of system management functionality at interfaces to non-privileged users.</t>
  </si>
  <si>
    <t>Store state information from applications and software separately.</t>
  </si>
  <si>
    <t>Isolate security functions from nonsecurity functions.</t>
  </si>
  <si>
    <t>Employ hardware separation mechanisms to implement security function isolation.</t>
  </si>
  <si>
    <t>Isolate security functions enforcing access and information flow control from nonsecurity functions and from other security functions.</t>
  </si>
  <si>
    <t>Minimize the number of nonsecurity functions included within the isolation boundary containing security functions.</t>
  </si>
  <si>
    <t>Implement security functions as largely independent modules that maximize internal cohesiveness within modules and minimize coupling between modules.</t>
  </si>
  <si>
    <t>Implement security functions as a layered structure minimizing interactions between layers of the design and avoiding any dependence by lower layers on the functionality or correctness of higher layers.</t>
  </si>
  <si>
    <t>Prevent unauthorized and unintended information transfer via shared system resources.</t>
  </si>
  <si>
    <t>Prevent unauthorized information transfer via shared resources in accordance with [Assignment: organization-defined procedures] when system processing explicitly switches between different information classification levels or security categories.</t>
  </si>
  <si>
    <t>a. [Selection: Protect against; Limit] the effects of the following types of denial-of-service events: [Assignment: organization-defined types of denial-of-service events]; and
b. Employ the following controls to achieve the denial-of-service objective: [Assignment: organization-defined controls by type of denial-of-service event].</t>
  </si>
  <si>
    <t>Restrict the ability of individuals to launch the following denial-of-service attacks against other systems: [Assignment: organization-defined denial-of-service attacks].</t>
  </si>
  <si>
    <t>Manage capacity, bandwidth, or other redundancy to limit the effects of information flooding denial-of-service attacks.</t>
  </si>
  <si>
    <t>(a) Employ the following monitoring tools to detect indicators of denial-of-service attacks against, or launched from, the system: [Assignment: organization-defined monitoring tools]; and
(b) Monitor the following system resources to determine if sufficient resources exist to prevent effective denial-of-service attacks: [Assignment: organization-defined system resources].</t>
  </si>
  <si>
    <t>Protect the availability of resources by allocating [Assignment: organization-defined resources] by [Selection (one or more): priority; quota; [Assignment: organization-defined controls]].</t>
  </si>
  <si>
    <t>a. Monitor and control communications at the external managed interfaces to the system and at key internal managed interfaces within the system;
b. Implement subnetworks for publicly accessible system components that are [Selection: physically; logically] separated from internal organizational networks; and
c. Connect to external networks or systems only through managed interfaces consisting of boundary protection devices arranged in accordance with an organizational security and privacy architecture.</t>
  </si>
  <si>
    <t>Limit the number of external network connections to the system.</t>
  </si>
  <si>
    <t>(a) Implement a managed interface for each external telecommunication service;
(b) Establish a traffic flow policy for each managed interface;
(c) Protect the confidentiality and integrity of the information being transmitted across each interface;
(d) Document each exception to the traffic flow policy with a supporting mission or business need and duration of that need;
(e) Review exceptions to the traffic flow policy [Assignment: organization-defined frequency] and remove exceptions that are no longer supported by an explicit mission or business need;
(f) Prevent unauthorized exchange of control plane traffic with external networks;
(g) Publish information to enable remote networks to detect unauthorized control plane traffic from internal networks; and
(h) Filter unauthorized control plane traffic from external networks.</t>
  </si>
  <si>
    <t>Deny network communications traffic by default and allow network communications traffic by exception [Selection (one or more): at managed interfaces; for [Assignment: organization-defined systems]].</t>
  </si>
  <si>
    <t>Prevent split tunneling for remote devices connecting to organizational systems unless the split tunnel is securely provisioned using [Assignment: organization-defined safeguards].</t>
  </si>
  <si>
    <t>Route [Assignment: organization-defined internal communications traffic] to [Assignment: organization-defined external networks] through authenticated proxy servers at managed interfaces.</t>
  </si>
  <si>
    <t>(a) Detect and deny outgoing communications traffic posing a threat to external systems; and
(b) Audit the identity of internal users associated with denied communications.</t>
  </si>
  <si>
    <t>(a) Prevent the exfiltration of information; and
(b) Conduct exfiltration tests [Assignment: organization-defined frequency].</t>
  </si>
  <si>
    <t>Only allow incoming communications from [Assignment: organization-defined authorized sources] to be routed to [Assignment: organization-defined authorized destinations].</t>
  </si>
  <si>
    <t>Implement [Assignment: organization-defined host-based boundary protection mechanisms] at [Assignment: organization-defined system components].</t>
  </si>
  <si>
    <t>Isolate [Assignment: organization-defined information security tools, mechanisms, and support components] from other internal system components by implementing physically separate subnetworks with managed interfaces to other components of the system.</t>
  </si>
  <si>
    <t>Protect against unauthorized physical connections at [Assignment: organization-defined managed interfaces].</t>
  </si>
  <si>
    <t>Route networked, privileged accesses through a dedicated, managed interface for purposes of access control and auditing.</t>
  </si>
  <si>
    <t>Prevent the discovery of specific system components that represent a managed interface.</t>
  </si>
  <si>
    <t>Enforce adherence to protocol formats.</t>
  </si>
  <si>
    <t>Prevent systems from entering unsecure states in the event of an operational failure of a boundary protection device.</t>
  </si>
  <si>
    <t>Block inbound and outbound communications traffic between [Assignment: organization-defined communication clients] that are independently configured by end users and external service providers.</t>
  </si>
  <si>
    <t>Provide the capability to dynamically isolate [Assignment: organization-defined system components] from other system components.</t>
  </si>
  <si>
    <t>Employ boundary protection mechanisms to isolate [Assignment: organization-defined system components] supporting [Assignment: organization-defined missions and/or business functions].</t>
  </si>
  <si>
    <t>Implement separate network addresses to connect to systems in different security domains.</t>
  </si>
  <si>
    <t>Disable feedback to senders on protocol format validation failure.</t>
  </si>
  <si>
    <t>For systems that process personally identifiable information:
(a) Apply the following processing rules to data elements of personally identifiable information: [Assignment: organization-defined processing rules];
(b) Monitor for permitted processing at the external interfaces to the system and at key internal boundaries within the system;
(c) Document each processing exception; and
(d) Review and remove exceptions that are no longer supported.</t>
  </si>
  <si>
    <t>Prohibit the direct connection of [Assignment: organization-defined unclassified national security system] to an external network without the use of [Assignment: organization-defined boundary protection device].</t>
  </si>
  <si>
    <t>Prohibit the direct connection of a classified national security system to an external network without the use of [Assignment: organization-defined boundary protection device].</t>
  </si>
  <si>
    <t>Prohibit the direct connection of [Assignment: organization-defined unclassified non-national security system] to an external network without the use of [Assignment: organization-defined boundary protection device].</t>
  </si>
  <si>
    <t>Prohibit the direct connection of [Assignment: organization-defined system] to a public network.</t>
  </si>
  <si>
    <t>Implement [Selection: physically; logically] separate subnetworks to isolate the following critical system components and functions: [Assignment: organization-defined critical system components and functions].</t>
  </si>
  <si>
    <t>Protect the [Selection (one or more): confidentiality; integrity] of transmitted information.</t>
  </si>
  <si>
    <t>Implement cryptographic mechanisms to [Selection (one or more): prevent unauthorized disclosure of information; detect changes to information] during transmission.</t>
  </si>
  <si>
    <t>Maintain the [Selection (one or more): confidentiality; integrity] of information during preparation for transmission and during reception.</t>
  </si>
  <si>
    <t>Implement cryptographic mechanisms to protect message externals unless otherwise protected by [Assignment: organization-defined alternative physical controls].</t>
  </si>
  <si>
    <t>Implement cryptographic mechanisms to conceal or randomize communication patterns unless otherwise protected by [Assignment: organization-defined alternative physical controls].</t>
  </si>
  <si>
    <t>Implement [Assignment: organization-defined protected distribution system] to [Selection (one or more): prevent unauthorized disclosure of information; detect changes to information] during transmission.</t>
  </si>
  <si>
    <t>Terminate the network connection associated with a communications session at the end of the session or after [Assignment: organization-defined time period] of inactivity.</t>
  </si>
  <si>
    <t>a. Provide a [Selection: physically; logically] isolated trusted communications path for communications between the user and the trusted components of the system; and
b. Permit users to invoke the trusted communications path for communications between the user and the following security functions of the system, including at a minimum, authentication and re-authentication: [Assignment: organization-defined security functions].</t>
  </si>
  <si>
    <t>(a) Provide a trusted communications path that is irrefutably distinguishable from other communications paths; and
(b) Initiate the trusted communications path for communications between the [Assignment: organization-defined security functions] of the system and the user.</t>
  </si>
  <si>
    <t>Establish and manage cryptographic keys when cryptography is employed within the system in accordance with the following key management requirements: [Assignment: organization-defined requirements for key generation, distribution, storage, access, and destruction].</t>
  </si>
  <si>
    <t>Maintain availability of information in the event of the loss of cryptographic keys by users.</t>
  </si>
  <si>
    <t>Produce, control, and distribute symmetric cryptographic keys using [Selection: NIST FIPS-validated; NSA-approved] key management technology and processes.</t>
  </si>
  <si>
    <t>Produce, control, and distribute asymmetric cryptographic keys using [Selection: NSA-approved key management technology and processes; prepositioned keying material; DoD-approved or DoD-issued Medium Assurance PKI certificates; DoD-approved or DoD-issued Medium Hardware Assurance PKI certificates and hardware security tokens that protect the user’s private key; certificates issued in accordance with organization-defined requirements].</t>
  </si>
  <si>
    <t>Maintain physical control of cryptographic keys when stored information is encrypted by external service providers.</t>
  </si>
  <si>
    <t>a. Determine the [Assignment: organization-defined cryptographic uses]; and
b. Implement the following types of cryptography required for each specified cryptographic use: [Assignment: organization-defined types of cryptography for each specified cryptographic use].</t>
  </si>
  <si>
    <t>a. Prohibit remote activation of collaborative computing devices and applications with the following exceptions: [Assignment: organization-defined exceptions where remote activation is to be allowed]; and
b. Provide an explicit indication of use to users physically present at the devices.</t>
  </si>
  <si>
    <t>Provide [Selection (one or more): physical; logical] disconnect of collaborative computing devices in a manner that supports ease of use.</t>
  </si>
  <si>
    <t>Disable or remove collaborative computing devices and applications from [Assignment: organization-defined systems or system components] in [Assignment: organization-defined secure work areas].</t>
  </si>
  <si>
    <t>Provide an explicit indication of current participants in [Assignment: organization-defined online meetings and teleconferences].</t>
  </si>
  <si>
    <t>Associate [Assignment: organization-defined security and privacy attributes] with information exchanged between systems and between system components.</t>
  </si>
  <si>
    <t>Verify the integrity of transmitted security and privacy attributes.</t>
  </si>
  <si>
    <t>Implement anti-spoofing mechanisms to prevent adversaries from falsifying the security attributes indicating the successful application of the security process.</t>
  </si>
  <si>
    <t>Implement [Assignment: organization-defined mechanisms or techniques] to bind security and privacy attributes to transmitted information.</t>
  </si>
  <si>
    <t>a. Issue public key certificates under an [Assignment: organization-defined certificate policy] or obtain public key certificates from an approved service provider; and
b. Include only approved trust anchors in trust stores or certificate stores managed by the organization.</t>
  </si>
  <si>
    <t>a. Define acceptable and unacceptable mobile code and mobile code technologies; and
b. Authorize, monitor, and control the use of mobile code within the system.</t>
  </si>
  <si>
    <t>Identify [Assignment: organization-defined unacceptable mobile code] and take [Assignment: organization-defined corrective actions].</t>
  </si>
  <si>
    <t>Verify that the acquisition, development, and use of mobile code to be deployed in the system meets [Assignment: organization-defined mobile code requirements].</t>
  </si>
  <si>
    <t>Prevent the download and execution of [Assignment: organization-defined unacceptable mobile code].</t>
  </si>
  <si>
    <t>Prevent the automatic execution of mobile code in [Assignment: organization-defined software applications] and enforce [Assignment: organization-defined actions] prior to executing the code.</t>
  </si>
  <si>
    <t>Allow execution of permitted mobile code only in confined virtual machine environments.</t>
  </si>
  <si>
    <t>a. Provide additional data origin authentication and integrity verification artifacts along with the authoritative name resolution data the system returns in response to external name/address resolution queries; and
b. Provide the means to indicate the security status of child zones and (if the child supports secure resolution services) to enable verification of a chain of trust among parent and child domains, when operating as part of a distributed, hierarchical namespace.</t>
  </si>
  <si>
    <t>Provide data origin and integrity protection artifacts for internal name/address resolution queries.</t>
  </si>
  <si>
    <t>Request and perform data origin authentication and data integrity verification on the name/address resolution responses the system receives from authoritative sources.</t>
  </si>
  <si>
    <t>Ensure the systems that collectively provide name/address resolution service for an organization are fault-tolerant and implement internal and external role separation.</t>
  </si>
  <si>
    <t>Protect the authenticity of communications sessions.</t>
  </si>
  <si>
    <t>Invalidate session identifiers upon user logout or other session termination.</t>
  </si>
  <si>
    <t>Generate a unique session identifier for each session with [Assignment: organization-defined randomness requirements] and recognize only session identifiers that are system-generated.</t>
  </si>
  <si>
    <t>Only allow the use of [Assignment: organization-defined certificate authorities] for verification of the establishment of protected sessions.</t>
  </si>
  <si>
    <t>Fail to a [Assignment: organization-defined known system state] for the following failures on the indicated components while preserving [Assignment: organization-defined system state information] in failure: [Assignment: list of organization-defined types of system failures on organization-defined system components].</t>
  </si>
  <si>
    <t>Employ minimal functionality and information storage on the following system components: [Assignment: organization-defined system components].</t>
  </si>
  <si>
    <t>Include components within organizational systems specifically designed to be the target of malicious attacks for detecting, deflecting, and analyzing such attacks.</t>
  </si>
  <si>
    <t>Include within organizational systems the following platform independent applications: [Assignment: organization-defined platform-independent applications].</t>
  </si>
  <si>
    <t>Protect the [Selection (one or more): confidentiality; integrity] of the following information at rest: [Assignment: organization-defined information at rest].</t>
  </si>
  <si>
    <t>Implement cryptographic mechanisms to prevent unauthorized disclosure and modification of the following information at rest on [Assignment: organization-defined system components or media]: [Assignment: organization-defined information].</t>
  </si>
  <si>
    <t>Remove the following information from online storage and store offline in a secure location: [Assignment: organization-defined information].</t>
  </si>
  <si>
    <t>Provide protected storage for cryptographic keys [Selection: [Assignment: organization-defined safeguards]; hardware-protected key store].</t>
  </si>
  <si>
    <t>Employ a diverse set of information technologies for the following system components in the implementation of the system: [Assignment: organization-defined system components].</t>
  </si>
  <si>
    <t>Employ virtualization techniques to support the deployment of a diversity of operating systems and applications that are changed [Assignment: organization-defined frequency].</t>
  </si>
  <si>
    <t>Employ the following concealment and misdirection techniques for [Assignment: organization-defined systems] at [Assignment: organization-defined time periods] to confuse and mislead adversaries: [Assignment: organization-defined concealment and misdirection techniques].</t>
  </si>
  <si>
    <t>Employ [Assignment: organization-defined techniques] to introduce randomness into organizational operations and assets.</t>
  </si>
  <si>
    <t>Change the location of [Assignment: organization-defined processing and/or storage] [Selection: [Assignment: organization-defined time frequency]; at random time intervals]].</t>
  </si>
  <si>
    <t>Employ realistic, but misleading information in [Assignment: organization-defined system components] about its security state or posture.</t>
  </si>
  <si>
    <t>Employ the following techniques to hide or conceal [Assignment: organization-defined system components]: [Assignment: organization-defined techniques].</t>
  </si>
  <si>
    <t>a. Perform a covert channel analysis to identify those aspects of communications within the system that are potential avenues for covert [Selection (one or more): storage; timing] channels; and
b. Estimate the maximum bandwidth of those channels.</t>
  </si>
  <si>
    <t>Test a subset of the identified covert channels to determine the channels that are exploitable.</t>
  </si>
  <si>
    <t>Reduce the maximum bandwidth for identified covert [Selection (one or more): storage; timing] channels to [Assignment: organization-defined values].</t>
  </si>
  <si>
    <t>Measure the bandwidth of [Assignment: organization-defined subset of identified covert channels] in the operational environment of the system.</t>
  </si>
  <si>
    <t>Partition the system into [Assignment: organization-defined system components] residing in separate [Selection: physical; logical] domains or environments based on [Assignment: organization-defined circumstances for physical or logical separation of components].</t>
  </si>
  <si>
    <t>Partition privileged functions into separate physical domains.</t>
  </si>
  <si>
    <t>For [Assignment: organization-defined system components], load and execute:
a. The operating environment from hardware-enforced, read-only media; and
b. The following applications from hardware-enforced, read-only media: [Assignment: organization-defined applications].</t>
  </si>
  <si>
    <t>Employ [Assignment: organization-defined system components] with no writeable storage that is persistent across component restart or power on/off.</t>
  </si>
  <si>
    <t>Protect the integrity of information prior to storage on read-only media and control the media after such information has been recorded onto the media.</t>
  </si>
  <si>
    <t>Include system components that proactively seek to identify network-based malicious code or malicious websites.</t>
  </si>
  <si>
    <t>Distribute the following processing and storage components across multiple [Selection: physical locations; logical domains]: [Assignment: organization-defined processing and storage components].</t>
  </si>
  <si>
    <t>(a) Employ polling techniques to identify potential faults, errors, or compromises to the following processing and storage components: [Assignment: organization-defined distributed processing and storage components]; and
(b) Take the following actions in response to identified faults, errors, or compromises: [Assignment: organization-defined actions].</t>
  </si>
  <si>
    <t>Synchronize the following duplicate systems or system components: [Assignment: organization-defined duplicate systems or system components].</t>
  </si>
  <si>
    <t>Employ the following out-of-band channels for the physical delivery or electronic transmission of [Assignment: organization-defined information, system components, or devices] to [Assignment: organization-defined individuals or systems]: [Assignment: organization-defined out-of-band channels].</t>
  </si>
  <si>
    <t>Employ [Assignment: organization-defined controls] to ensure that only [Assignment: organization-defined individuals or systems] receive the following information, system components, or devices: [Assignment: organization-defined information, system components, or devices].</t>
  </si>
  <si>
    <t>Employ the following operations security controls to protect key organizational information throughout the system development life cycle: [Assignment: organization-defined operations security controls].</t>
  </si>
  <si>
    <t>Maintain a separate execution domain for each executing system process.</t>
  </si>
  <si>
    <t>Implement hardware separation mechanisms to facilitate process isolation.</t>
  </si>
  <si>
    <t>Maintain a separate execution domain for each thread in [Assignment: organization-defined multi-threaded processing].</t>
  </si>
  <si>
    <t>Protect external and internal [Assignment: organization-defined wireless links] from the following signal parameter attacks: [Assignment: organization-defined types of signal parameter attacks or references to sources for such attacks].</t>
  </si>
  <si>
    <t>Implement cryptographic mechanisms that achieve [Assignment: organization-defined level of protection] against the effects of intentional electromagnetic interference.</t>
  </si>
  <si>
    <t>Implement cryptographic mechanisms to reduce the detection potential of wireless links to [Assignment: organization-defined level of reduction].</t>
  </si>
  <si>
    <t>Implement cryptographic mechanisms to identify and reject wireless transmissions that are deliberate attempts to achieve imitative or manipulative communications deception based on signal parameters.</t>
  </si>
  <si>
    <t>Implement cryptographic mechanisms to prevent the identification of [Assignment: organization-defined wireless transmitters] by using the transmitter signal parameters.</t>
  </si>
  <si>
    <t>[Selection: Physically; Logically] disable or remove [Assignment: organization-defined connection ports or input/output devices] on the following systems or system components: [Assignment: organization-defined systems or system components].</t>
  </si>
  <si>
    <t>a. Prohibit [Selection (one or more): the use of devices possessing [Assignment: organization-defined environmental sensing capabilities] in [Assignment: organization-defined facilities, areas, or systems]; the remote activation of environmental sensing capabilities on organizational systems or system components with the following exceptions: [Assignment: organization-defined exceptions where remote activation of sensors is allowed]]; and
b. Provide an explicit indication of sensor use to [Assignment: organization-defined group of users].</t>
  </si>
  <si>
    <t>Verify that the system is configured so that data or information collected by the [Assignment: organization-defined sensors] is only reported to authorized individuals or roles.</t>
  </si>
  <si>
    <t>Employ the following measures so that data or information collected by [Assignment: organization-defined sensors] is only used for authorized purposes: [Assignment: organization-defined measures].</t>
  </si>
  <si>
    <t>Employ the following measures to facilitate an individual’s awareness that personally identifiable information is being collected by [Assignment: organization-defined sensors]: [Assignment: organization-defined measures].</t>
  </si>
  <si>
    <t>Employ [Assignment: organization-defined sensors] that are configured to minimize the collection of information about individuals that is not needed.</t>
  </si>
  <si>
    <t>a. Establish usage restrictions and implementation guidelines for the following system components: [Assignment: organization-defined system components]; and
b. Authorize, monitor, and control the use of such components within the system.</t>
  </si>
  <si>
    <t>Employ a detonation chamber capability within [Assignment: organization-defined system, system component, or location].</t>
  </si>
  <si>
    <t>Synchronize system clocks within and between systems and system components.</t>
  </si>
  <si>
    <t>(a) Compare the internal system clocks [Assignment: organization-defined frequency] with [Assignment: organization-defined authoritative time source]; and
(b) Synchronize the internal system clocks to the authoritative time source when the time difference is greater than [Assignment: organization-defined time period].</t>
  </si>
  <si>
    <t>(a) Identify a secondary authoritative time source that is in a different geographic region than the primary authoritative time source; and
(b) Synchronize the internal system clocks to the secondary authoritative time source if the primary authoritative time source is unavailable.</t>
  </si>
  <si>
    <t>Implement a policy enforcement mechanism [Selection: physically; logically] between the physical and/or network interfaces for the connecting security domains.</t>
  </si>
  <si>
    <t>Establish [Assignment: organization-defined alternate communications paths] for system operations organizational command and control.</t>
  </si>
  <si>
    <t>Relocate [Assignment: organization-defined sensors and monitoring capabilities] to [Assignment: organization-defined locations] under the following conditions or circumstances: [Assignment: organization-defined conditions or circumstances].</t>
  </si>
  <si>
    <t>Dynamically relocate [Assignment: organization-defined sensors and monitoring capabilities] to [Assignment: organization-defined locations] under the following conditions or circumstances: [Assignment: organization-defined conditions or circumstances].</t>
  </si>
  <si>
    <t>Implement hardware-enforced separation and policy enforcement mechanisms between [Assignment: organization-defined security domains].</t>
  </si>
  <si>
    <t>Implement software-enforced separation and policy enforcement mechanisms between [Assignment: organization-defined security domains].</t>
  </si>
  <si>
    <t>a. Employ hardware-based, write-protect for [Assignment: organization-defined system firmware components]; and
b. Implement specific procedures for [Assignment: organization-defined authorized individuals] to manually disable hardware write-protect for firmware modifications and re-enable the write-protect prior to returning to operational mode.</t>
  </si>
  <si>
    <t>a. Develop, document, and disseminate to [Assignment: organization-defined personnel or roles]:
1. [Selection (one or more): Organization-level; Mission/business process-level; System-level] system and information integrity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system and information integrity policy and the associated system and information integrity controls;
b. Designate an [Assignment: organization-defined official] to manage the development, documentation, and dissemination of the system and information integrity policy and procedures; and
c. Review and update the current system and information integrity:
1. Policy [Assignment: organization-defined frequency] and following [Assignment: organization-defined events]; and
2. Procedures [Assignment: organization-defined frequency] and following [Assignment: organization-defined events].</t>
  </si>
  <si>
    <t>a. Identify, report, and correct system flaws;
b. Test software and firmware updates related to flaw remediation for effectiveness and potential side effects before installation;
c. Install security-relevant software and firmware updates within [Assignment: organization-defined time period] of the release of the updates; and
d. Incorporate flaw remediation into the organizational configuration management process.</t>
  </si>
  <si>
    <t>Determine if system components have applicable security-relevant software and firmware updates installed using [Assignment: organization-defined automated mechanisms] [Assignment: organization-defined frequency].</t>
  </si>
  <si>
    <t>(a) Measure the time between flaw identification and flaw remediation; and
(b) Establish the following benchmarks for taking corrective actions: [Assignment: organization-defined benchmarks].</t>
  </si>
  <si>
    <t>Employ automated patch management tools to facilitate flaw remediation to the following system components: [Assignment: organization-defined system components].</t>
  </si>
  <si>
    <t>Install [Assignment: organization-defined security-relevant software and firmware updates] automatically to [Assignment: organization-defined system components].</t>
  </si>
  <si>
    <t>Remove previous versions of [Assignment: organization-defined software and firmware components] after updated versions have been installed.</t>
  </si>
  <si>
    <t>a. Implement [Selection (one or more): signature based; non-signature based] malicious code protection mechanisms at system entry and exit points to detect and eradicate malicious code;
b. Automatically update malicious code protection mechanisms as new releases are available in accordance with organizational configuration management policy and procedures;
c. Configure malicious code protection mechanisms to:
1. Perform periodic scans of the system [Assignment: organization-defined frequency] and real-time scans of files from external sources at [Selection (one or more): endpoint; network entry and exit points] as the files are downloaded, opened, or executed in accordance with organizational policy; and
2. [Selection (one or more): block malicious code; quarantine malicious code; take [Assignment: organization-defined action]]; and send alert to [Assignment: organization-defined personnel or roles] in response to malicious code detection; and
d. Address the receipt of false positives during malicious code detection and eradication and the resulting potential impact on the availability of the system.</t>
  </si>
  <si>
    <t>Update malicious code protection mechanisms only when directed by a privileged user.</t>
  </si>
  <si>
    <t>(a) Test malicious code protection mechanisms [Assignment: organization-defined frequency] by introducing known benign code into the system; and
(b) Verify that the detection of the code and the associated incident reporting occur.</t>
  </si>
  <si>
    <t>(a) Detect the following unauthorized operating system commands through the kernel application programming interface on [Assignment: organization-defined system hardware components]: [Assignment: organization-defined unauthorized operating system commands]; and
(b) [Selection (one or more): issue a warning; audit the command execution; prevent the execution of the command].</t>
  </si>
  <si>
    <t>(a) Employ the following tools and techniques to analyze the characteristics and behavior of malicious code: [Assignment: organization-defined tools and techniques]; and
(b) Incorporate the results from malicious code analysis into organizational incident response and flaw remediation processes.</t>
  </si>
  <si>
    <t>a. Monitor the system to detect:
1. Attacks and indicators of potential attacks in accordance with the following monitoring objectives: [Assignment: organization-defined monitoring objectives]; and
2. Unauthorized local, network, and remote connections;
b. Identify unauthorized use of the system through the following techniques and methods: [Assignment: organization-defined techniques and methods];
c. Invoke internal monitoring capabilities or deploy monitoring devices:
1. Strategically within the system to collect organization-determined essential information; and
2. At ad hoc locations within the system to track specific types of transactions of interest to the organization;
d. Analyze detected events and anomalies;
e. Adjust the level of system monitoring activity when there is a change in risk to organizational operations and assets, individuals, other organizations, or the Nation;
f. Obtain legal opinion regarding system monitoring activities; and
g. Provide [Assignment: organization-defined system monitoring information] to [Assignment: organization-defined personnel or roles] [Selection (one or more): as needed; [Assignment: organization-defined frequency]].</t>
  </si>
  <si>
    <t>Connect and configure individual intrusion detection tools into a system-wide intrusion detection system.</t>
  </si>
  <si>
    <t>Employ automated tools and mechanisms to support near real-time analysis of events.</t>
  </si>
  <si>
    <t>Employ automated tools and mechanisms to integrate intrusion detection tools and mechanisms into access control and flow control mechanisms.</t>
  </si>
  <si>
    <t>(a) Determine criteria for unusual or unauthorized activities or conditions for inbound and outbound communications traffic;
(b) Monitor inbound and outbound communications traffic [Assignment: organization-defined frequency] for [Assignment: organization-defined unusual or unauthorized activities or conditions].</t>
  </si>
  <si>
    <t>Alert [Assignment: organization-defined personnel or roles] when the following system-generated indications of compromise or potential compromise occur: [Assignment: organization-defined compromise indicators].</t>
  </si>
  <si>
    <t>(a) Notify [Assignment: organization-defined incident response personnel (identified by name and/or by role)] of detected suspicious events; and
(b) Take the following actions upon detection: [Assignment: organization-defined least-disruptive actions to terminate suspicious events].</t>
  </si>
  <si>
    <t>Test intrusion-monitoring tools and mechanisms [Assignment: organization-defined frequency].</t>
  </si>
  <si>
    <t>Make provisions so that [Assignment: organization-defined encrypted communications traffic] is visible to [Assignment: organization-defined system monitoring tools and mechanisms].</t>
  </si>
  <si>
    <t>Analyze outbound communications traffic at the external interfaces to the system and selected [Assignment: organization-defined interior points within the system] to discover anomalies.</t>
  </si>
  <si>
    <t>Alert [Assignment: organization-defined personnel or roles] using [Assignment: organization-defined automated mechanisms] when the following indications of inappropriate or unusual activities with security or privacy implications occur: [Assignment: organization-defined activities that trigger alerts].</t>
  </si>
  <si>
    <t>(a) Analyze communications traffic and event patterns for the system;
(b) Develop profiles representing common traffic and event patterns; and
(c) Use the traffic and event profiles in tuning system-monitoring devices.</t>
  </si>
  <si>
    <t>Employ a wireless intrusion detection system to identify rogue wireless devices and to detect attack attempts and potential compromises or breaches to the system.</t>
  </si>
  <si>
    <t>Employ an intrusion detection system to monitor wireless communications traffic as the traffic passes from wireless to wireline networks.</t>
  </si>
  <si>
    <t>Correlate information from monitoring tools and mechanisms employed throughout the system.</t>
  </si>
  <si>
    <t>Correlate information from monitoring physical, cyber, and supply chain activities to achieve integrated, organization-wide situational awareness.</t>
  </si>
  <si>
    <t>Analyze outbound communications traffic at external interfaces to the system and at the following interior points to detect covert exfiltration of information: [Assignment: organization-defined interior points within the system].</t>
  </si>
  <si>
    <t>Implement [Assignment: organization-defined additional monitoring] of individuals who have been identified by [Assignment: organization-defined sources] as posing an increased level of risk.</t>
  </si>
  <si>
    <t>Implement the following additional monitoring of privileged users: [Assignment: organization-defined additional monitoring].</t>
  </si>
  <si>
    <t>Implement the following additional monitoring of individuals during [Assignment: organization-defined probationary period]: [Assignment: organization-defined additional monitoring].</t>
  </si>
  <si>
    <t>(a) Detect network services that have not been authorized or approved by [Assignment: organization-defined authorization or approval processes]; and
(b) [Selection (one or more): Audit; Alert [Assignment: organization-defined personnel or roles]] when detected.</t>
  </si>
  <si>
    <t>Implement the following host-based monitoring mechanisms at [Assignment: organization-defined system components]: [Assignment: organization-defined host-based monitoring mechanisms].</t>
  </si>
  <si>
    <t>Discover, collect, and distribute to [Assignment: organization-defined personnel or roles], indicators of compromise provided by [Assignment: organization-defined sources].</t>
  </si>
  <si>
    <t>Provide visibility into network traffic at external and key internal system interfaces to optimize the effectiveness of monitoring devices.</t>
  </si>
  <si>
    <t>a. Receive system security alerts, advisories, and directives from [Assignment: organization-defined external organizations] on an ongoing basis;
b. Generate internal security alerts, advisories, and directives as deemed necessary;
c. Disseminate security alerts, advisories, and directives to: [Selection (one or more): [Assignment: organization-defined personnel or roles]; [Assignment: organization-defined elements within the organization]; [Assignment: organization-defined external organizations]]; and
d. Implement security directives in accordance with established time frames, or notify the issuing organization of the degree of noncompliance.</t>
  </si>
  <si>
    <t>Broadcast security alert and advisory information throughout the organization using [Assignment: organization-defined automated mechanisms].</t>
  </si>
  <si>
    <t>a. Verify the correct operation of [Assignment: organization-defined security and privacy functions];
b. Perform the verification of the functions specified in SI-6a [Selection (one or more): [Assignment: organization-defined system transitional states]; upon command by user with appropriate privilege; [Assignment: organization-defined frequency]];
c. Alert [Assignment: organization-defined personnel or roles] to failed security and privacy verification tests; and
d. [Selection (one or more): Shut the system down; Restart the system; [Assignment: organization-defined alternative action(s)]] when anomalies are discovered.</t>
  </si>
  <si>
    <t>Implement automated mechanisms to support the management of distributed security and privacy function testing.</t>
  </si>
  <si>
    <t>Report the results of security and privacy function verification to [Assignment: organization-defined personnel or roles].</t>
  </si>
  <si>
    <t>a. Employ integrity verification tools to detect unauthorized changes to the following software, firmware, and information: [Assignment: organization-defined software, firmware, and information]; and
b. Take the following actions when unauthorized changes to the software, firmware, and information are detected: [Assignment: organization-defined actions].</t>
  </si>
  <si>
    <t>Perform an integrity check of [Assignment: organization-defined software, firmware, and information] [Selection (one or more): at startup; at [Assignment: organization-defined transitional states or security-relevant events]; [Assignment: organization-defined frequency]].</t>
  </si>
  <si>
    <t>Employ automated tools that provide notification to [Assignment: organization-defined personnel or roles] upon discovering discrepancies during integrity verification.</t>
  </si>
  <si>
    <t>Employ centrally managed integrity verification tools.</t>
  </si>
  <si>
    <t>Automatically [Selection (one or more): shut the system down; restart the system; implement [Assignment: organization-defined controls]] when integrity violations are discovered.</t>
  </si>
  <si>
    <t>Implement cryptographic mechanisms to detect unauthorized changes to software, firmware, and information.</t>
  </si>
  <si>
    <t>Incorporate the detection of the following unauthorized changes into the organizational incident response capability: [Assignment: organization-defined security-relevant changes to the system].</t>
  </si>
  <si>
    <t>Upon detection of a potential integrity violation, provide the capability to audit the event and initiate the following actions: [Selection (one or more): generate an audit record; alert current user; alert [Assignment: organization-defined personnel or roles]; [Assignment: organization-defined other actions]].</t>
  </si>
  <si>
    <t>Verify the integrity of the boot process of the following system components: [Assignment: organization-defined system components].</t>
  </si>
  <si>
    <t>Implement the following mechanisms to protect the integrity of boot firmware in [Assignment: organization-defined system components]: [Assignment: organization-defined mechanisms].</t>
  </si>
  <si>
    <t>Require that the integrity of the following user-installed software be verified prior to execution: [Assignment: organization-defined user-installed software].</t>
  </si>
  <si>
    <t>Implement cryptographic mechanisms to authenticate the following software or firmware components prior to installation: [Assignment: organization-defined software or firmware components].</t>
  </si>
  <si>
    <t>Prohibit processes from executing without supervision for more than [Assignment: organization-defined time period].</t>
  </si>
  <si>
    <t>Implement [Assignment: organization-defined controls] for application self-protection at runtime.</t>
  </si>
  <si>
    <t>a. Employ spam protection mechanisms at system entry and exit points to detect and act on unsolicited messages; and
b. Update spam protection mechanisms when new releases are available in accordance with organizational configuration management policy and procedures.</t>
  </si>
  <si>
    <t>Automatically update spam protection mechanisms [Assignment: organization-defined frequency].</t>
  </si>
  <si>
    <t>Implement spam protection mechanisms with a learning capability to more effectively identify legitimate communications traffic.</t>
  </si>
  <si>
    <t>Check the validity of the following information inputs: [Assignment: organization-defined information inputs to the system].</t>
  </si>
  <si>
    <t>(a) Provide a manual override capability for input validation of the following information inputs: [Assignment: organization-defined inputs defined in the base control (SI-10)];
(b) Restrict the use of the manual override capability to only [Assignment: organization-defined authorized individuals]; and
(c) Audit the use of the manual override capability.</t>
  </si>
  <si>
    <t>Review and resolve input validation errors within [Assignment: organization-defined time period].</t>
  </si>
  <si>
    <t>Verify that the system behaves in a predictable and documented manner when invalid inputs are received.</t>
  </si>
  <si>
    <t>Account for timing interactions among system components in determining appropriate responses for invalid inputs.</t>
  </si>
  <si>
    <t>Restrict the use of information inputs to [Assignment: organization-defined trusted sources] and/or [Assignment: organization-defined formats].</t>
  </si>
  <si>
    <t>Prevent untrusted data injections.</t>
  </si>
  <si>
    <t>a. Generate error messages that provide information necessary for corrective actions without revealing information that could be exploited; and
b. Reveal error messages only to [Assignment: organization-defined personnel or roles].</t>
  </si>
  <si>
    <t>Manage and retain information within the system and information output from the system in accordance with applicable laws, executive orders, directives, regulations, policies, standards, guidelines and operational requirements.</t>
  </si>
  <si>
    <t>Limit personally identifiable information being processed in the information life cycle to the following elements of personally identifiable information: [Assignment: organization-defined elements of personally identifiable information].</t>
  </si>
  <si>
    <t>Use the following techniques to minimize the use of personally identifiable information for research, testing, or training: [Assignment: organization-defined techniques].</t>
  </si>
  <si>
    <t>Use the following techniques to dispose of, destroy, or erase information following the retention period: [Assignment: organization-defined techniques].</t>
  </si>
  <si>
    <t>a. Determine mean time to failure (MTTF) for the following system components in specific environments of operation: [Assignment: organization-defined system components]; and
b. Provide substitute system components and a means to exchange active and standby components in accordance with the following criteria: [Assignment: organization-defined MTTF substitution criteria].</t>
  </si>
  <si>
    <t>Take system components out of service by transferring component responsibilities to substitute components no later than [Assignment: organization-defined fraction or percentage] of mean time to failure.</t>
  </si>
  <si>
    <t>Manually initiate transfers between active and standby system components when the use of the active component reaches [Assignment: organization-defined percentage] of the mean time to failure.</t>
  </si>
  <si>
    <t>If system component failures are detected:
(a) Ensure that the standby components are successfully and transparently installed within [Assignment: organization-defined time period]; and
(b) [Selection (one or more): Activate [Assignment: organization-defined alarm]; Automatically shut down the system; [Assignment: organization-defined action]].</t>
  </si>
  <si>
    <t>Provide [Selection: real-time; near real-time] [Assignment: organization-defined failover capability] for the system.</t>
  </si>
  <si>
    <t>Implement non-persistent [Assignment: organization-defined system components and services] that are initiated in a known state and terminated [Selection (one or more): upon end of session of use; periodically at [Assignment: organization-defined frequency]].</t>
  </si>
  <si>
    <t>Obtain software and data employed during system component and service refreshes from the following trusted sources: [Assignment: organization-defined trusted sources].</t>
  </si>
  <si>
    <t>(a) [Selection: Refresh [Assignment: organization-defined information][Assignment: organization-defined frequency]; Generate [Assignment: organization-defined information] on demand]; and
(b) Delete information when no longer needed.</t>
  </si>
  <si>
    <t>Establish connections to the system on demand and terminate connections after [Selection: completion of a request; a period of non-use].</t>
  </si>
  <si>
    <t>Validate information output from the following software programs and/or applications to ensure that the information is consistent with the expected content: [Assignment: organization-defined software programs and/or applications].</t>
  </si>
  <si>
    <t>Implement the following controls to protect the system memory from unauthorized code execution: [Assignment: organization-defined controls].</t>
  </si>
  <si>
    <t>Implement the indicated fail-safe procedures when the indicated failures occur: [Assignment: organization-defined list of failure conditions and associated fail-safe procedures].</t>
  </si>
  <si>
    <t>a. Check the accuracy, relevance, timeliness, and completeness of personally identifiable information across the information life cycle [Assignment: organization-defined frequency]; and
b. Correct or delete inaccurate or outdated personally identifiable information.</t>
  </si>
  <si>
    <t>Correct or delete personally identifiable information that is inaccurate or outdated, incorrectly determined regarding impact, or incorrectly de-identified using [Assignment: organization-defined automated mechanisms].</t>
  </si>
  <si>
    <t>Employ data tags to automate the correction or deletion of personally identifiable information across the information life cycle within organizational systems.</t>
  </si>
  <si>
    <t>Collect personally identifiable information directly from the individual.</t>
  </si>
  <si>
    <t>Correct or delete personally identifiable information upon request by individuals or their designated representatives.</t>
  </si>
  <si>
    <t>Notify [Assignment: organization-defined recipients of personally identifiable information] and individuals that the personally identifiable information has been corrected or deleted.</t>
  </si>
  <si>
    <t>a. Remove the following elements of personally identifiable information from datasets: [Assignment: organization-defined elements of personally identifiable information]; and
b. Evaluate [Assignment: organization-defined frequency] for effectiveness of de-identification.</t>
  </si>
  <si>
    <t>De-identify the dataset upon collection by not collecting personally identifiable information.</t>
  </si>
  <si>
    <t>Prohibit archiving of personally identifiable information elements if those elements in a dataset will not be needed after the dataset is archived.</t>
  </si>
  <si>
    <t>Remove personally identifiable information elements from a dataset prior to its release if those elements in the dataset do not need to be part of the data release.</t>
  </si>
  <si>
    <t>Remove, mask, encrypt, hash, or replace direct identifiers in a dataset.</t>
  </si>
  <si>
    <t>Manipulate numerical data, contingency tables, and statistical findings so that no individual or organization is identifiable in the results of the analysis.</t>
  </si>
  <si>
    <t>Prevent disclosure of personally identifiable information by adding non-deterministic noise to the results of mathematical operations before the results are reported.</t>
  </si>
  <si>
    <t>Perform de-identification using validated algorithms and software that is validated to implement the algorithms.</t>
  </si>
  <si>
    <t>Perform a motivated intruder test on the de-identified dataset to determine if the identified data remains or if the de-identified data can be re-identified.</t>
  </si>
  <si>
    <t>Embed data or capabilities in the following systems or system components to determine if organizational data has been exfiltrated or improperly removed from the organization: [Assignment: organization-defined systems or system components].</t>
  </si>
  <si>
    <t>Refresh [Assignment: organization-defined information] at [Assignment: organization-defined frequencies] or generate the information on demand and delete the information when no longer needed.</t>
  </si>
  <si>
    <t>a. Identify the following alternative sources of information for [Assignment: organization-defined essential functions and services]: [Assignment: organization-defined alternative information sources]; and
b. Use an alternative information source for the execution of essential functions or services on [Assignment: organization-defined systems or system components] when the primary source of information is corrupted or unavailable.</t>
  </si>
  <si>
    <t>Based on [Assignment: organization-defined circumstances]:
a. Fragment the following information: [Assignment: organization-defined information]; and
b. Distribute the fragmented information across the following systems or system components: [Assignment: organization-defined systems or system components].</t>
  </si>
  <si>
    <t>a. Develop, document, and disseminate to [Assignment: organization-defined personnel or roles]:
1. [Selection (one or more): Organization-level; Mission/business process-level; System-level] supply chain risk management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supply chain risk management policy and the associated supply chain risk management controls;
b. Designate an [Assignment: organization-defined official] to manage the development, documentation, and dissemination of the supply chain risk management policy and procedures; and
c. Review and update the current supply chain risk management:
1. Policy [Assignment: organization-defined frequency] and following [Assignment: organization-defined events]; and
2. Procedures [Assignment: organization-defined frequency] and following [Assignment: organization-defined events].</t>
  </si>
  <si>
    <t>a. Develop a plan for managing supply chain risks associated with the research and development, design, manufacturing, acquisition, delivery, integration, operations and maintenance, and disposal of the following systems, system components or system services: [Assignment: organization-defined systems, system components, or system services];
b. Review and update the supply chain risk management plan [Assignment: organization-defined frequency] or as required, to address threat, organizational or environmental changes; and
c. Protect the supply chain risk management plan from unauthorized disclosure and modification.</t>
  </si>
  <si>
    <t>Establish a supply chain risk management team consisting of [Assignment: organization-defined personnel, roles, and responsibilities] to lead and support the following SCRM activities: [Assignment: organization-defined supply chain risk management activities].</t>
  </si>
  <si>
    <t>a. Establish a process or processes to identify and address weaknesses or deficiencies in the supply chain elements and processes of [Assignment: organization-defined system or system component] in coordination with [Assignment: organization-defined supply chain personnel];
b. Employ the following controls to protect against supply chain risks to the system, system component, or system service and to limit the harm or consequences from supply chain-related events: [Assignment: organization-defined supply chain controls]; and
c. Document the selected and implemented supply chain processes and controls in [Selection: security and privacy plans; supply chain risk management plan; [Assignment: organization-defined document]].</t>
  </si>
  <si>
    <t>Employ a diverse set of sources for the following system components and services:  [Assignment: organization-defined system components and services].</t>
  </si>
  <si>
    <t>Employ the following controls to limit harm from potential adversaries identifying and targeting the organizational supply chain: [Assignment: organization-defined controls].</t>
  </si>
  <si>
    <t>Ensure that the controls included in the contracts of prime contractors are also included in the contracts of subcontractors.</t>
  </si>
  <si>
    <t>Document, monitor, and maintain valid provenance of the following systems, system components, and associated data: [Assignment: organization-defined systems, system components, and associated data].</t>
  </si>
  <si>
    <t>Establish and maintain unique identification of the following supply chain elements, processes, and personnel associated with the identified system and critical system components: [Assignment: organization-defined supply chain elements, processes, and personnel associated with organization-defined systems and critical system components].</t>
  </si>
  <si>
    <t>Establish and maintain unique identification of the following systems and critical system components for tracking through the supply chain: [Assignment: organization-defined systems and critical system components].</t>
  </si>
  <si>
    <t>Employ the following controls to validate that the system or system component received is genuine and has not been altered: [Assignment: organization-defined controls].</t>
  </si>
  <si>
    <t>Employ [Assignment: organization-defined controls] and conduct [Assignment: organization-defined analysis] to ensure the integrity of the system and system components by validating the internal composition and provenance of critical or mission-essential technologies, products, and services.</t>
  </si>
  <si>
    <t>Employ the following acquisition strategies, contract tools, and procurement methods to protect against, identify, and mitigate supply chain risks: [Assignment: organization-defined acquisition strategies, contract tools, and procurement methods].</t>
  </si>
  <si>
    <t>Employ the following controls to ensure an adequate supply of [Assignment: organization-defined critical system components]: [Assignment: organization-defined controls].</t>
  </si>
  <si>
    <t>Assess the system, system component, or system service prior to selection, acceptance, modification, or update.</t>
  </si>
  <si>
    <t>Assess and review the supply chain-related risks associated with suppliers or contractors and the system, system component, or system service they provide [Assignment: organization-defined frequency].</t>
  </si>
  <si>
    <t>Employ [Selection (one or more): organizational analysis; independent third-party analysis; organizational testing; independent third-party testing] of the following supply chain elements, processes, and actors associated with the system, system component, or system service: [Assignment: organization-defined supply chain elements, processes, and actors].</t>
  </si>
  <si>
    <t>Employ the following Operations Security (OPSEC) controls to protect supply chain-related information for the system, system component, or system service: [Assignment: organization-defined Operations Security (OPSEC) controls].</t>
  </si>
  <si>
    <t>Establish agreements and procedures with entities involved in the supply chain for the system, system component, or system service for the [Selection (one or more): notification of supply chain compromises; results of assessments or audits; [Assignment: organization-defined information]].</t>
  </si>
  <si>
    <t>Implement a tamper protection program for the system, system component, or system service.</t>
  </si>
  <si>
    <t>Employ anti-tamper technologies, tools, and techniques throughout the system development life cycle.</t>
  </si>
  <si>
    <t>Inspect the following systems or system components [Selection (one or more): at random; at [Assignment: organization-defined frequency], upon [Assignment: organization-defined indications of need for inspection]] to detect tampering: [Assignment: organization-defined systems or system components].</t>
  </si>
  <si>
    <t>a. Develop and implement anti-counterfeit policy and procedures that include the means to detect and prevent counterfeit components from entering the system; and
b. Report counterfeit system components to [Selection (one or more): source of counterfeit component; [Assignment: organization-defined external reporting organizations]; [Assignment: organization-defined personnel or roles]].</t>
  </si>
  <si>
    <t>Train [Assignment: organization-defined personnel or roles] to detect counterfeit system components (including hardware, software, and firmware).</t>
  </si>
  <si>
    <t>Maintain configuration control over the following system components awaiting service or repair and serviced or repaired components awaiting return to service: [Assignment: organization-defined system components].</t>
  </si>
  <si>
    <t>Scan for counterfeit system components [Assignment: organization-defined frequency].</t>
  </si>
  <si>
    <t>Dispose of [Assignment: organization-defined data, documentation, tools, or system components] using the following techniques and methods: [Assignment: organization-defined techniques and methods].</t>
  </si>
  <si>
    <t>Access control policy and procedures address the controls in the AC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access control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reflecting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access control policy and procedures include assessment or audit findings, security incidents or breaches, or changes in laws, executive orders, directives, regulations, policies, standards, and guidelines. Simply restating controls does not constitute an organizational policy or procedure.</t>
  </si>
  <si>
    <t>Examples of system account types include individual, shared, group, system, guest, anonymous, emergency, developer, temporary, and service. Identification of authorized system users and the specification of access privileges reflect the requirements in other controls in the security plan. Users requiring administrative privileges on system accounts receive additional scrutiny by organizational personnel responsible for approving such accounts and privileged access, including system owner, mission or business owner, senior agency information security officer, or senior agency official for privacy. Types of accounts that organizations may wish to prohibit due to increased risk include shared, group, emergency, anonymous, temporary, and guest accounts.
Where access involves personally identifiable information, security programs collaborate with the senior agency official for privacy to establish the specific conditions for group and role membership; specify authorized users, group and role membership, and access authorizations for each account; and create, adjust, or remove system accounts in accordance with organizational policies. Policies can include such information as account expiration dates or other factors that trigger the disabling of accounts. Organizations may choose to define access privileges or other attributes by account, type of account, or a combination of the two. Examples of other attributes required for authorizing access include restrictions on time of day, day of week, and point of origin. In defining other system account attributes, organizations consider system-related requirements and mission/business requirements. Failure to consider these factors could affect system availability.
Temporary and emergency accounts are intended for short-term use. Organizations establish temporary accounts as part of normal account activation procedures when there is a need for short-term accounts without the demand for immediacy in account activation. Organizations establish emergency accounts in response to crisis situations and with the need for rapid account activation. Therefore, emergency account activation may bypass normal account authorization processes. Emergency and temporary accounts are not to be confused with infrequently used accounts, including local logon accounts used for special tasks or when network resources are unavailable (may also be known as accounts of last resort). Such accounts remain available and are not subject to automatic disabling or removal dates. Conditions for disabling or deactivating accounts include when shared/group, emergency, or temporary accounts are no longer required and when individuals are transferred or terminated. Changing shared/group authenticators when members leave the group is intended to ensure that former group members do not retain access to the shared or group account. Some types of system accounts may require specialized training.</t>
  </si>
  <si>
    <t>Automated system account management includes using automated mechanisms to create, enable, modify, disable, and remove accounts; notify account managers when an account is created, enabled, modified, disabled, or removed, or when users are terminated or transferred; monitor system account usage; and report atypical system account usage. Automated mechanisms can include internal system functions and email, telephonic, and text messaging notifications.</t>
  </si>
  <si>
    <t>Management of temporary and emergency accounts includes the removal or disabling of such accounts automatically after a predefined time period rather than at the convenience of the system administrator. Automatic removal or disabling of accounts provides a more consistent implementation.</t>
  </si>
  <si>
    <t>Disabling expired, inactive, or otherwise anomalous accounts supports the concepts of least privilege and least functionality which reduce the attack surface of the system.</t>
  </si>
  <si>
    <t>Account management audit records are defined in accordance with AU-2 and reviewed, analyzed, and reported in accordance with AU-6.</t>
  </si>
  <si>
    <t>Inactivity logout is behavior- or policy-based and requires users to take physical action to log out when they are expecting inactivity longer than the defined period. Automatic enforcement of inactivity logout is addressed by AC-11.</t>
  </si>
  <si>
    <t>In contrast to access control approaches that employ static accounts and predefined user privileges, dynamic access control approaches rely on runtime access control decisions facilitated by dynamic privilege management, such as attribute-based access control. While user identities remain relatively constant over time, user privileges typically change more frequently based on ongoing mission or business requirements and the operational needs of organizations. An example of dynamic privilege management is the immediate revocation of privileges from users as opposed to requiring that users terminate and restart their sessions to reflect changes in privileges. Dynamic privilege management can also include mechanisms that change user privileges based on dynamic rules as opposed to editing specific user profiles. Examples include automatic adjustments of user privileges if they are operating out of their normal work times, if their job function or assignment changes, or if systems are under duress or in emergency situations. Dynamic privilege management includes the effects of privilege changes, for example, when there are changes to encryption keys used for communications.</t>
  </si>
  <si>
    <t>Privileged roles are organization-defined roles assigned to individuals that allow those individuals to perform certain security-relevant functions that ordinary users are not authorized to perform. Privileged roles include key management, account management, database administration, system and network administration, and web administration. A role-based access scheme organizes permitted system access and privileges into roles. In contrast, an attribute-based access scheme specifies allowed system access and privileges based on attributes.</t>
  </si>
  <si>
    <t>Approaches for dynamically creating, activating, managing, and deactivating system accounts rely on automatically provisioning the accounts at runtime for entities that were previously unknown. Organizations plan for the dynamic management, creation, activation, and deactivation of system accounts by establishing trust relationships, business rules, and mechanisms with appropriate authorities to validate related authorizations and privileges.</t>
  </si>
  <si>
    <t>Before permitting the use of shared or group accounts, organizations consider the increased risk due to the lack of accountability with such accounts.</t>
  </si>
  <si>
    <t>Specifying and enforcing usage conditions helps to enforce the principle of least privilege, increase user accountability, and enable effective account monitoring. Account monitoring includes alerts generated if the account is used in violation of organizational parameters. Organizations can describe specific conditions or circumstances under which system accounts can be used, such as by restricting usage to certain days of the week, time of day, or specific durations of time.</t>
  </si>
  <si>
    <t>Atypical usage includes accessing systems at certain times of the day or from locations that are not consistent with the normal usage patterns of individuals. Monitoring for atypical usage may reveal rogue behavior by individuals or an attack in progress. Account monitoring may inadvertently create privacy risks since data collected to identify atypical usage may reveal previously unknown information about the behavior of individuals. Organizations assess and document privacy risks from monitoring accounts for atypical usage in their privacy impact assessment and make determinations that are in alignment with their privacy program plan.</t>
  </si>
  <si>
    <t>Users who pose a significant security and/or privacy risk include individuals for whom reliable evidence indicates either the intention to use authorized access to systems to cause harm or through whom adversaries will cause harm. Such harm includes adverse impacts to organizational operations, organizational assets, individuals, other organizations, or the Nation. Close coordination among system administrators, legal staff, human resource managers, and authorizing officials is essential when disabling system accounts for high-risk individuals.</t>
  </si>
  <si>
    <t>Access control policies control access between active entities or subjects (i.e., users or processes acting on behalf of users) and passive entities or objects (i.e., devices, files, records, domains) in organizational systems. In addition to enforcing authorized access at the system level and recognizing that systems can host many applications and services in support of mission and business functions, access enforcement mechanisms can also be employed at the application and service level to provide increased information security and privacy. In contrast to logical access controls that are implemented within the system, physical access controls are addressed by the controls in the Physical and Environmental Protection (PE) family.</t>
  </si>
  <si>
    <t>Dual authorization, also known as two-person control, reduces risk related to insider threats. Dual authorization mechanisms require the approval of two authorized individuals to execute. To reduce the risk of collusion, organizations consider rotating dual authorization duties. Organizations consider the risk associated with implementing dual authorization mechanisms when immediate responses are necessary to ensure public and environmental safety.</t>
  </si>
  <si>
    <t>Mandatory access control is a type of nondiscretionary access control. Mandatory access control policies constrain what actions subjects can take with information obtained from objects for which they have already been granted access. This prevents the subjects from passing the information to unauthorized subjects and objects. Mandatory access control policies constrain actions that subjects can take with respect to the propagation of access control privileges; that is, a subject with a privilege cannot pass that privilege to other subjects. The policy is uniformly enforced over all subjects and objects to which the system has control. Otherwise, the access control policy can be circumvented. This enforcement is provided by an implementation that meets the reference monitor concept as described in AC-25. The policy is bounded by the system (i.e., once the information is passed outside of the control of the system, additional means may be required to ensure that the constraints on the information remain in effect).
The trusted subjects described above are granted privileges consistent with the concept of least privilege (see AC-6). Trusted subjects are only given the minimum privileges necessary for satisfying organizational mission/business needs relative to the above policy. The control is most applicable when there is a mandate that establishes a policy regarding access to controlled unclassified information or classified information and some users of the system are not authorized access to all such information resident in the system. Mandatory access control can operate in conjunction with discretionary access control as described in AC-3(4). A subject constrained in its operation by mandatory access control policies can still operate under the less rigorous constraints of AC-3(4), but mandatory access control policies take precedence over the less rigorous constraints of AC-3(4). For example, while a mandatory access control policy imposes a constraint that prevents a subject from passing information to another subject operating at a different impact or classification level, AC-3(4) permits the subject to pass the information to any other subject with the same impact or classification level as the subject. Examples of mandatory access control policies include the Bell-LaPadula policy to protect confidentiality of information and the Biba policy to protect the integrity of information.</t>
  </si>
  <si>
    <t>When discretionary access control policies are implemented, subjects are not constrained with regard to what actions they can take with information for which they have already been granted access. Thus, subjects that have been granted access to information are not prevented from passing the information to other subjects or objects (i.e., subjects have the discretion to pass). Discretionary access control can operate in conjunction with mandatory access control as described in AC-3(3) and AC-3(15). A subject that is constrained in its operation by mandatory access control policies can still operate under the less rigorous constraints of discretionary access control. Therefore, while AC-3(3) imposes constraints that prevent a subject from passing information to another subject operating at a different impact or classification level, AC-3(4) permits the subject to pass the information to any subject at the same impact or classification level. The policy is bounded by the system. Once the information is passed outside of system control, additional means may be required to ensure that the constraints remain in effect. While traditional definitions of discretionary access control require identity-based access control, that limitation is not required for this particular use of discretionary access control.</t>
  </si>
  <si>
    <t>Security-relevant information is information within systems that can potentially impact the operation of security functions or the provision of security services in a manner that could result in failure to enforce system security and privacy policies or maintain the separation of code and data. Security-relevant information includes access control lists, filtering rules for routers or firewalls, configuration parameters for security services, and cryptographic key management information. Secure, non-operable system states include the times in which systems are not performing mission or business-related processing, such as when the system is offline for maintenance, boot-up, troubleshooting, or shut down.</t>
  </si>
  <si>
    <t>Role-based access control (RBAC) is an access control policy that enforces access to objects and system functions based on the defined role (i.e., job function) of the subject. Organizations can create specific roles based on job functions and the authorizations (i.e., privileges) to perform needed operations on the systems associated with the organization-defined roles. When users are assigned to specific roles, they inherit the authorizations or privileges defined for those roles. RBAC simplifies privilege administration for organizations because privileges are not assigned directly to every user (which can be a large number of individuals) but are instead acquired through role assignments. RBAC can also increase privacy and security risk if individuals assigned to a role are given access to information beyond what they need to support organizational missions or business functions. RBAC can be implemented as a mandatory or discretionary form of access control. For organizations implementing RBAC with mandatory access controls, the requirements in AC-3(3) define the scope of the subjects and objects covered by the policy.</t>
  </si>
  <si>
    <t>Revocation of access rules may differ based on the types of access revoked. For example, if a subject (i.e., user or process acting on behalf of a user) is removed from a group, access may not be revoked until the next time the object is opened or the next time the subject attempts to access the object. Revocation based on changes to security labels may take effect immediately. Organizations provide alternative approaches on how to make revocations immediate if systems cannot provide such capability and immediate revocation is necessary.</t>
  </si>
  <si>
    <t>Organizations can only directly protect information when it resides within the system. Additional controls may be needed to ensure that organizational information is adequately protected once it is transmitted outside of the system. In situations where the system is unable to determine the adequacy of the protections provided by external entities, as a mitigation measure, organizations procedurally determine whether the external systems are providing adequate controls. The means used to determine the adequacy of controls provided by external systems include conducting periodic assessments (inspections/tests), establishing agreements between the organization and its counterpart organizations, or some other process. The means used by external entities to protect the information received need not be the same as those used by the organization, but the means employed are sufficient to provide consistent adjudication of the security and privacy policy to protect the information and individuals’ privacy.
Controlled release of information requires systems to implement technical or procedural means to validate the information prior to releasing it to external systems. For example, if the system passes information to a system controlled by another organization, technical means are employed to validate that the security and privacy attributes associated with the exported information are appropriate for the receiving system. Alternatively, if the system passes information to a printer in organization-controlled space, procedural means can be employed to ensure that only authorized individuals gain access to the printer.</t>
  </si>
  <si>
    <t>In certain situations, such as when there is a threat to human life or an event that threatens the organization’s ability to carry out critical missions or business functions, an override capability for access control mechanisms may be needed. Override conditions are defined by organizations and used only in those limited circumstances. Audit events are defined in AU-2. Audit records are generated in AU-12.</t>
  </si>
  <si>
    <t>Restricting access to specific information is intended to provide flexibility regarding access control of specific information types within a system. For example, role-based access could be employed to allow access to only a specific type of personally identifiable information within a database rather than allowing access to the database in its entirety. Other examples include restricting access to cryptographic keys, authentication information, and selected system information.</t>
  </si>
  <si>
    <t>Asserting and enforcing application access is intended to address applications that need to access existing system applications and functions, including user contacts, global positioning systems, cameras, keyboards, microphones, networks, phones, or other files.</t>
  </si>
  <si>
    <t>Attribute-based access control is an access control policy that restricts system access to authorized users based on specified organizational attributes (e.g., job function, identity), action attributes (e.g., read, write, delete), environmental attributes (e.g., time of day, location), and resource attributes (e.g., classification of a document). Organizations can create rules based on attributes and the authorizations (i.e., privileges) to perform needed operations on the systems associated with organization-defined attributes and rules. When users are assigned to attributes defined in attribute-based access control policies or rules, they can be provisioned to a system with the appropriate privileges or dynamically granted access to a protected resource. Attribute-based access control can be implemented as either a mandatory or discretionary form of access control. When implemented with mandatory access controls, the requirements in AC-3(3) define the scope of the subjects and objects covered by the policy.</t>
  </si>
  <si>
    <t>Individual access affords individuals the ability to review personally identifiable information about them held within organizational records, regardless of format. Access helps individuals to develop an understanding about how their personally identifiable information is being processed. It can also help individuals ensure that their data is accurate. Access mechanisms can include request forms and application interfaces. For federal agencies, PRIVACT processes can be located in systems of record notices and on agency websites. Access to certain types of records may not be appropriate (e.g., for federal agencies, law enforcement records within a system of records may be exempt from disclosure under the PRIVACT) or may require certain levels of authentication assurance. Organizational personnel consult with the senior agency official for privacy and legal counsel to determine appropriate mechanisms and access rights or limitations.</t>
  </si>
  <si>
    <t>Simultaneously implementing a mandatory access control policy and a discretionary access control policy can provide additional protection against the unauthorized execution of code by users or processes acting on behalf of users. This helps prevent a single compromised user or process from compromising the entire system.</t>
  </si>
  <si>
    <t>Information flow control regulates where information can travel within a system and between systems (in contrast to who is allowed to access the information) and without regard to subsequent accesses to that information. Flow control restrictions include blocking external traffic that claims to be from within the organization, keeping export-controlled information from being transmitted in the clear to the Internet, restricting web requests that are not from the internal web proxy server, and limiting information transfers between organizations based on data structures and content. Transferring information between organizations may require an agreement specifying how the information flow is enforced (see CA-3). Transferring information between systems in different security or privacy domains with different security or privacy policies introduces the risk that such transfers violate one or more domain security or privacy policies. In such situations, information owners/stewards provide guidance at designated policy enforcement points between connected systems. Organizations consider mandating specific architectural solutions to enforce specific security and privacy policies. Enforcement includes prohibiting information transfers between connected systems (i.e., allowing access only), verifying write permissions before accepting information from another security or privacy domain or connected system, employing hardware mechanisms to enforce one-way information flows, and implementing trustworthy regrading mechanisms to reassign security or privacy attributes and labels.
Organizations commonly employ information flow control policies and enforcement mechanisms to control the flow of information between designated sources and destinations within systems and between connected systems. Flow control is based on the characteristics of the information and/or the information path. Enforcement occurs, for example, in boundary protection devices that employ rule sets or establish configuration settings that restrict system services, provide a packet-filtering capability based on header information, or provide a message-filtering capability based on message content. Organizations also consider the trustworthiness of filtering and/or inspection mechanisms (i.e., hardware, firmware, and software components) that are critical to information flow enforcement. Control enhancements 3 through 32 primarily address cross-domain solution needs that focus on more advanced filtering techniques, in-depth analysis, and stronger flow enforcement mechanisms implemented in cross-domain products, such as high-assurance guards. Such capabilities are generally not available in commercial off-the-shelf products. Information flow enforcement also applies to control plane traffic (e.g., routing and DNS).</t>
  </si>
  <si>
    <t>Information flow enforcement mechanisms compare security and privacy attributes associated with information (i.e., data content and structure) and source and destination objects and respond appropriately when the enforcement mechanisms encounter information flows not explicitly allowed by information flow policies. For example, an information object labeled Secret would be allowed to flow to a destination object labeled Secret, but an information object labeled Top Secret would not be allowed to flow to a destination object labeled Secret. A dataset of personally identifiable information may be tagged with restrictions against combining with other types of datasets and, thus, would not be allowed to flow to the restricted dataset. Security and privacy attributes can also include source and destination addresses employed in traffic filter firewalls. Flow enforcement using explicit security or privacy attributes can be used, for example, to control the release of certain types of information.</t>
  </si>
  <si>
    <t>Protected processing domains within systems are processing spaces that have controlled interactions with other processing spaces, enabling control of information flows between these spaces and to/from information objects. A protected processing domain can be provided, for example, by implementing domain and type enforcement. In domain and type enforcement, system processes are assigned to domains, information is identified by types, and information flows are controlled based on allowed information accesses (i.e., determined by domain and type), allowed signaling among domains, and allowed process transitions to other domains.</t>
  </si>
  <si>
    <t>Organizational policies regarding dynamic information flow control include allowing or disallowing information flows based on changing conditions or mission or operational considerations. Changing conditions include changes in risk tolerance due to changes in the immediacy of mission or business needs, changes in the threat environment, and detection of potentially harmful or adverse events.</t>
  </si>
  <si>
    <t>Flow control mechanisms include content checking, security policy filters, and data type identifiers. The term encryption is extended to cover encoded data not recognized by filtering mechanisms.</t>
  </si>
  <si>
    <t>Embedding data types within other data types may result in reduced flow control effectiveness. Data type embedding includes inserting files as objects within other files and using compressed or archived data types that may include multiple embedded data types. Limitations on data type embedding consider the levels of embedding and prohibit levels of data type embedding that are beyond the capability of the inspection tools.</t>
  </si>
  <si>
    <t>Metadata is information that describes the characteristics of data. Metadata can include structural metadata describing data structures or descriptive metadata describing data content. Enforcement of allowed information flows based on metadata enables simpler and more effective flow control. Organizations consider the trustworthiness of metadata regarding data accuracy (i.e., knowledge that the metadata values are correct with respect to the data), data integrity (i.e., protecting against unauthorized changes to metadata tags), and the binding of metadata to the data payload (i.e., employing sufficiently strong binding techniques with appropriate assurance).</t>
  </si>
  <si>
    <t>One-way flow mechanisms may also be referred to as a unidirectional network, unidirectional security gateway, or data diode. One-way flow mechanisms can be used to prevent data from being exported from a higher impact or classified domain or system while permitting data from a lower impact or unclassified domain or system to be imported.</t>
  </si>
  <si>
    <t>Organization-defined security or privacy policy filters can address data structures and content. For example, security or privacy policy filters for data structures can check for maximum file lengths, maximum field sizes, and data/file types (for structured and unstructured data). Security or privacy policy filters for data content can check for specific words, enumerated values or data value ranges, and hidden content. Structured data permits the interpretation of data content by applications. Unstructured data refers to digital information without a data structure or with a data structure that does not facilitate the development of rule sets to address the impact or classification level of the information conveyed by the data or the flow enforcement decisions. Unstructured data consists of bitmap objects that are inherently non-language-based (i.e., image, video, or audio files) and textual objects that are based on written or printed languages. Organizations can implement more than one security or privacy policy filter to meet information flow control objectives.</t>
  </si>
  <si>
    <t>Organizations define security or privacy policy filters for all situations where automated flow control decisions are possible. When a fully automated flow control decision is not possible, then a human review may be employed in lieu of or as a complement to automated security or privacy policy filtering. Human reviews may also be employed as deemed necessary by organizations.</t>
  </si>
  <si>
    <t>For example, as allowed by the system authorization, administrators can enable security or privacy policy filters to accommodate approved data types. Administrators also have the capability to select the filters that are executed on a specific data flow based on the type of data that is being transferred, the source and destination security domains, and other security or privacy relevant features, as needed.</t>
  </si>
  <si>
    <t>Documentation contains detailed information for configuring security or privacy policy filters. For example, administrators can configure security or privacy policy filters to include the list of inappropriate words that security or privacy policy mechanisms check in accordance with the definitions provided by organizations.</t>
  </si>
  <si>
    <t>Data type identifiers include filenames, file types, file signatures or tokens, and multiple internal file signatures or tokens. Systems only allow transfer of data that is compliant with data type format specifications. Identification and validation of data types is based on defined specifications associated with each allowed data format. The filename and number alone are not used for data type identification. Content is validated syntactically and semantically against its specification to ensure that it is the proper data type.</t>
  </si>
  <si>
    <t>Decomposing information into policy-relevant subcomponents prior to information transfer facilitates policy decisions on source, destination, certificates, classification, attachments, and other security- or privacy-related component differentiators. Policy enforcement mechanisms apply filtering, inspection, and/or sanitization rules to the policy-relevant subcomponents of information to facilitate flow enforcement prior to transferring such information to different security domains.</t>
  </si>
  <si>
    <t>Data structure and content restrictions reduce the range of potential malicious or unsanctioned content in cross-domain transactions. Security or privacy policy filters that restrict data structures include restricting file sizes and field lengths. Data content policy filters include encoding formats for character sets, restricting character data fields to only contain alpha-numeric characters, prohibiting special characters, and validating schema structures.</t>
  </si>
  <si>
    <t>Unsanctioned information includes malicious code, information that is inappropriate for release from the source network, or executable code that could disrupt or harm the services or systems on the destination network.</t>
  </si>
  <si>
    <t>Attribution is a critical component of a security and privacy concept of operations. The ability to identify source and destination points for information flowing within systems allows the forensic reconstruction of events and encourages policy compliance by attributing policy violations to specific organizations or individuals. Successful domain authentication requires that system labels distinguish among systems, organizations, and individuals involved in preparing, sending, receiving, or disseminating information. Attribution also allows organizations to better maintain the lineage of personally identifiable information processing as it flows through systems and can facilitate consent tracking, as well as correction, deletion, or access requests from individuals.</t>
  </si>
  <si>
    <t>All information (including metadata and the data to which the metadata applies) is subject to filtering and inspection. Some organizations distinguish between metadata and data payloads (i.e., only the data to which the metadata is bound). Other organizations do not make such distinctions and consider metadata and the data to which the metadata applies to be part of the payload.</t>
  </si>
  <si>
    <t>Organizations define approved solutions and configurations in cross-domain policies and guidance in accordance with the types of information flows across classification boundaries. The National Security Agency (NSA) National Cross Domain Strategy and Management Office provides a listing of approved cross-domain solutions. Contact ncdsmo@nsa.gov for more information.</t>
  </si>
  <si>
    <t>Enforcing the separation of information flows associated with defined types of data can enhance protection by ensuring that information is not commingled while in transit and by enabling flow control by transmission paths that are not otherwise achievable. Types of separable information include inbound and outbound communications traffic, service requests and responses, and information of differing security impact or classification levels.</t>
  </si>
  <si>
    <t>The system provides a capability for users to access each connected security domain without providing any mechanisms to allow users to transfer data or information between the different security domains. An example of an access-only solution is a terminal that provides a user access to information with different security classifications while assuredly keeping the information separate.</t>
  </si>
  <si>
    <t>Modifying non-releasable information can help prevent a data spill or attack when information is transferred across security domains. Modification actions include masking, permutation, alteration, removal, or redaction.</t>
  </si>
  <si>
    <t>Converting data into normalized forms is one of most of effective mechanisms to stop malicious attacks and large classes of data exfiltration.</t>
  </si>
  <si>
    <t>Data sanitization is the process of irreversibly removing or destroying data stored on a memory device (e.g., hard drives, flash memory/solid state drives, mobile devices, CDs, and DVDs) or in hard copy form.</t>
  </si>
  <si>
    <t>Content filtering is the process of inspecting information as it traverses a cross-domain solution and determines if the information meets a predefined policy. Content filtering actions and the results of filtering actions are recorded for individual messages to ensure that the correct filter actions were applied. Content filter reports are used to assist in troubleshooting actions by, for example, determining why message content was modified and/or why it failed the filtering process. Audit events are defined in AU-2. Audit records are generated in AU-12.</t>
  </si>
  <si>
    <t>Content filtering is the process of inspecting information as it traverses a cross-domain solution and determines if the information meets a predefined policy. Redundant and independent content filtering eliminates a single point of failure filtering system. Independence is defined as the implementation of a content filter that uses a different code base and supporting libraries (e.g., two JPEG filters using different vendors’ JPEG libraries) and multiple, independent system processes.</t>
  </si>
  <si>
    <t>Content filtering is the process of inspecting information as it traverses a cross-domain solution and determines if the information meets a predefined policy. The use of linear content filter pipelines ensures that filter processes are non-bypassable and always invoked. In general, the use of parallel filtering architectures for content filtering of a single data type introduces bypass and non-invocation issues.</t>
  </si>
  <si>
    <t>Content filtering is the process of inspecting information as it traverses a cross-domain solution and determines if the information meets a predefined security policy. An orchestration engine coordinates the sequencing of activities (manual and automated) in a content filtering process. Errors are defined as either anomalous actions or unexpected termination of the content filter process. This is not the same as a filter failing content due to non-compliance with policy. Content filter reports are a commonly used mechanism to ensure that expected filtering actions are completed successfully.</t>
  </si>
  <si>
    <t>The use of multiple processes to implement content filtering mechanisms reduces the likelihood of a single point of failure.</t>
  </si>
  <si>
    <t>Content that failed filtering checks can corrupt the system if transferred to the receiving domain.</t>
  </si>
  <si>
    <t>The processes transferring information between filter pipelines have minimum complexity and functionality to provide assurance that the processes operate correctly.</t>
  </si>
  <si>
    <t>Separation of duties addresses the potential for abuse of authorized privileges and helps to reduce the risk of malevolent activity without collusion. Separation of duties includes dividing mission or business functions and support functions among different individuals or roles, conducting system support functions with different individuals, and ensuring that security personnel who administer access control functions do not also administer audit functions. Because separation of duty violations can span systems and application domains, organizations consider the entirety of systems and system components when developing policy on separation of duties. Separation of duties is enforced through the account management activities in AC-2, access control mechanisms in AC-3, and identity management activities in IA-2, IA-4, and IA-12.</t>
  </si>
  <si>
    <t>Organizations employ least privilege for specific duties and systems. The principle of least privilege is also applied to system processes, ensuring that the processes have access to systems and operate at privilege levels no higher than necessary to accomplish organizational missions or business functions. Organizations consider the creation of additional processes, roles, and accounts as necessary to achieve least privilege. Organizations apply least privilege to the development, implementation, and operation of organizational systems.</t>
  </si>
  <si>
    <t>Security functions include establishing system accounts, configuring access authorizations (i.e., permissions, privileges), configuring settings for events to be audited, and establishing intrusion detection parameters. Security-relevant information includes filtering rules for routers or firewalls, configuration parameters for security services, cryptographic key management information, and access control lists. Authorized personnel include security administrators, system administrators, system security officers, system programmers, and other privileged users.</t>
  </si>
  <si>
    <t>Requiring the use of non-privileged accounts when accessing nonsecurity functions limits exposure when operating from within privileged accounts or roles. The inclusion of roles addresses situations where organizations implement access control policies, such as role-based access control, and where a change of role provides the same degree of assurance in the change of access authorizations for the user and the processes acting on behalf of the user as would be provided by a change between a privileged and non-privileged account.</t>
  </si>
  <si>
    <t>Network access is any access across a network connection in lieu of local access (i.e., user being physically present at the device).</t>
  </si>
  <si>
    <t>Providing separate processing domains for finer-grained allocation of user privileges includes using virtualization techniques to permit additional user privileges within a virtual machine while restricting privileges to other virtual machines or to the underlying physical machine, implementing separate physical domains, and employing hardware or software domain separation mechanisms.</t>
  </si>
  <si>
    <t>Privileged accounts, including super user accounts, are typically described as system administrator for various types of commercial off-the-shelf operating systems. Restricting privileged accounts to specific personnel or roles prevents day-to-day users from accessing privileged information or privileged functions. Organizations may differentiate in the application of restricting privileged accounts between allowed privileges for local accounts and for domain accounts provided that they retain the ability to control system configurations for key parameters and as otherwise necessary to sufficiently mitigate risk.</t>
  </si>
  <si>
    <t>An organizational user is an employee or an individual considered by the organization to have the equivalent status of an employee. Organizational users include contractors, guest researchers, or individuals detailed from other organizations. A non-organizational user is a user who is not an organizational user. Policies and procedures for granting equivalent status of employees to individuals include a need-to-know, citizenship, and the relationship to the organization.</t>
  </si>
  <si>
    <t>The need for certain assigned user privileges may change over time to reflect changes in organizational mission and business functions, environments of operation, technologies, or threats. A periodic review of assigned user privileges is necessary to determine if the rationale for assigning such privileges remains valid. If the need cannot be revalidated, organizations take appropriate corrective actions.</t>
  </si>
  <si>
    <t>In certain situations, software applications or programs need to execute with elevated privileges to perform required functions. However, depending on the software functionality and configuration, if the privileges required for execution are at a higher level than the privileges assigned to organizational users invoking such applications or programs, those users may indirectly be provided with greater privileges than assigned.</t>
  </si>
  <si>
    <t>The misuse of privileged functions, either intentionally or unintentionally by authorized users or by unauthorized external entities that have compromised system accounts, is a serious and ongoing concern and can have significant adverse impacts on organizations. Logging and analyzing the use of privileged functions is one way to detect such misuse and, in doing so, help mitigate the risk from insider threats and the advanced persistent threat.</t>
  </si>
  <si>
    <t>Privileged functions include disabling, circumventing, or altering implemented security or privacy controls, establishing system accounts, performing system integrity checks, and administering cryptographic key management activities. Non-privileged users are individuals who do not possess appropriate authorizations. Privileged functions that require protection from non-privileged users include circumventing intrusion detection and prevention mechanisms or malicious code protection mechanisms. Preventing non-privileged users from executing privileged functions is enforced by AC-3.</t>
  </si>
  <si>
    <t>The need to limit unsuccessful logon attempts and take subsequent action when the maximum number of attempts is exceeded applies regardless of whether the logon occurs via a local or network connection. Due to the potential for denial of service, automatic lockouts initiated by systems are usually temporary and automatically release after a predetermined, organization-defined time period. If a delay algorithm is selected, organizations may employ different algorithms for different components of the system based on the capabilities of those components. Responses to unsuccessful logon attempts may be implemented at the operating system and the application levels. Organization-defined actions that may be taken when the number of allowed consecutive invalid logon attempts is exceeded include prompting the user to answer a secret question in addition to the username and password, invoking a lockdown mode with limited user capabilities (instead of full lockout), allowing users to only logon from specified Internet Protocol (IP) addresses, requiring a CAPTCHA to prevent automated attacks, or applying user profiles such as location, time of day, IP address, device, or Media Access Control (MAC) address. If automatic system lockout or execution of a delay algorithm is not implemented in support of the availability objective, organizations consider a combination of other actions to help prevent brute force attacks. In addition to the above, organizations can prompt users to respond to a secret question before the number of allowed unsuccessful logon attempts is exceeded. Automatically unlocking an account after a specified period of time is generally not permitted. However, exceptions may be required based on operational mission or need.</t>
  </si>
  <si>
    <t>A mobile device is a computing device that has a small form factor such that it can be carried by a single individual; is designed to operate without a physical connection; possesses local, non-removable or removable data storage; and includes a self-contained power source. Purging or wiping the device applies only to mobile devices for which the organization-defined number of unsuccessful logons occurs. The logon is to the mobile device, not to any one account on the device. Successful logons to accounts on mobile devices reset the unsuccessful logon count to zero. Purging or wiping may be unnecessary if the information on the device is protected with sufficiently strong encryption mechanisms.</t>
  </si>
  <si>
    <t>  Biometrics are probabilistic in nature. The ability to successfully authenticate can be impacted by many factors, including matching performance and presentation attack detection mechanisms. Organizations select the appropriate number of attempts for users based on organizationally-defined factors.</t>
  </si>
  <si>
    <t>The use of alternate authentication factors supports the objective of availability and allows a user who has inadvertently been locked out to use additional authentication factors to bypass the lockout.</t>
  </si>
  <si>
    <t>System use notifications can be implemented using messages or warning banners displayed before individuals log in to systems. System use notifications are used only for access via logon interfaces with human users. Notifications are not required when human interfaces do not exist. Based on an assessment of risk, organizations consider whether or not a secondary system use notification is needed to access applications or other system resources after the initial network logon. Organizations consider system use notification messages or banners displayed in multiple languages based on organizational needs and the demographics of system users. Organizations consult with the privacy office for input regarding privacy messaging and the Office of the General Counsel or organizational equivalent for legal review and approval of warning banner content.</t>
  </si>
  <si>
    <t>Previous logon notification is applicable to system access via human user interfaces and access to systems that occurs in other types of architectures. Information about the last successful logon allows the user to recognize if the date and time provided is not consistent with the user’s last access.</t>
  </si>
  <si>
    <t>Information about the number of unsuccessful logon attempts since the last successful logon allows the user to recognize if the number of unsuccessful logon attempts is consistent with the user’s actual logon attempts.</t>
  </si>
  <si>
    <t>Information about the number of successful and unsuccessful logon attempts within a specified time period allows the user to recognize if the number and type of logon attempts are consistent with the user’s actual logon attempts.</t>
  </si>
  <si>
    <t>Information about changes to security-related account characteristics within a specified time period allows users to recognize if changes were made without their knowledge.</t>
  </si>
  <si>
    <t>Organizations can specify additional information to be provided to users upon logon, including the location of the last logon. User location is defined as information that can be determined by systems, such as Internet Protocol (IP) addresses from which network logons occurred, notifications of local logons, or device identifiers.</t>
  </si>
  <si>
    <t>Organizations may define the maximum number of concurrent sessions for system accounts globally, by account type, by account, or any combination thereof. For example, organizations may limit the number of concurrent sessions for system administrators or other individuals working in particularly sensitive domains or mission-critical applications. Concurrent session control addresses concurrent sessions for system accounts. It does not, however, address concurrent sessions by single users via multiple system accounts.</t>
  </si>
  <si>
    <t>Device locks are temporary actions taken to prevent logical access to organizational systems when users stop work and move away from the immediate vicinity of those systems but do not want to log out because of the temporary nature of their absences. Device locks can be implemented at the operating system level or at the application level. A proximity lock may be used to initiate the device lock (e.g., via a Bluetooth-enabled device or dongle). User-initiated device locking is behavior or policy-based and, as such, requires users to take physical action to initiate the device lock. Device locks are not an acceptable substitute for logging out of systems, such as when organizations require users to log out at the end of workdays.</t>
  </si>
  <si>
    <t>The pattern-hiding display can include static or dynamic images, such as patterns used with screen savers, photographic images, solid colors, clock, battery life indicator, or a blank screen with the caveat that controlled unclassified information is not displayed.</t>
  </si>
  <si>
    <t>Session termination addresses the termination of user-initiated logical sessions (in contrast to SC-10, which addresses the termination of network connections associated with communications sessions (i.e., network disconnect)). A logical session (for local, network, and remote access) is initiated whenever a user (or process acting on behalf of a user) accesses an organizational system. Such user sessions can be terminated without terminating network sessions. Session termination ends all processes associated with a user’s logical session except for those processes that are specifically created by the user (i.e., session owner) to continue after the session is terminated. Conditions or trigger events that require automatic termination of the session include organization-defined periods of user inactivity, targeted responses to certain types of incidents, or time-of-day restrictions on system use.</t>
  </si>
  <si>
    <t>Information resources to which users gain access via authentication include local workstations, databases, and password-protected websites or web-based services.</t>
  </si>
  <si>
    <t>Logout messages for web access can be displayed after authenticated sessions have been terminated. However, for certain types of sessions, including file transfer protocol (FTP) sessions, systems typically send logout messages as final messages prior to terminating sessions.</t>
  </si>
  <si>
    <t>To increase usability, notify users of pending session termination and prompt users to continue the session. The pending session termination time period is based on the parameters defined in the AC-12 base control.</t>
  </si>
  <si>
    <t>Specific user actions may be permitted without identification or authentication if organizations determine that identification and authentication are not required for the specified user actions. Organizations may allow a limited number of user actions without identification or authentication, including when individuals access public websites or other publicly accessible federal systems, when individuals use mobile phones to receive calls, or when facsimiles are received. Organizations identify actions that normally require identification or authentication but may, under certain circumstances, allow identification or authentication mechanisms to be bypassed. Such bypasses may occur, for example, via a software-readable physical switch that commands bypass of the logon functionality and is protected from accidental or unmonitored use. Permitting actions without identification or authentication does not apply to situations where identification and authentication have already occurred and are not repeated but rather to situations where identification and authentication have not yet occurred. Organizations may decide that there are no user actions that can be performed on organizational systems without identification and authentication, and therefore, the value for the assignment operation can be none.</t>
  </si>
  <si>
    <t>Information is represented internally within systems using abstractions known as data structures. Internal data structures can represent different types of entities, both active and passive. Active entities, also known as subjects, are typically associated with individuals, devices, or processes acting on behalf of individuals. Passive entities, also known as objects, are typically associated with data structures, such as records, buffers, tables, files, inter-process pipes, and communications ports. Security attributes, a form of metadata, are abstractions that represent the basic properties or characteristics of active and passive entities with respect to safeguarding information. Privacy attributes, which may be used independently or in conjunction with security attributes, represent the basic properties or characteristics of active or passive entities with respect to the management of personally identifiable information. Attributes can be either explicitly or implicitly associated with the information contained in organizational systems or system components.
Attributes may be associated with active entities (i.e., subjects) that have the potential to send or receive information, cause information to flow among objects, or change the system state. These attributes may also be associated with passive entities (i.e., objects) that contain or receive information. The association of attributes to subjects and objects by a system is referred to as binding and is inclusive of setting the attribute value and the attribute type. Attributes, when bound to data or information, permit the enforcement of security and privacy policies for access control and information flow control, including data retention limits, permitted uses of personally identifiable information, and identification of personal information within data objects. Such enforcement occurs through organizational processes or system functions or mechanisms. The binding techniques implemented by systems affect the strength of attribute binding to information. Binding strength and the assurance associated with binding techniques play important parts in the trust that organizations have in the information flow enforcement process. The binding techniques affect the number and degree of additional reviews required by organizations. The content or assigned values of attributes can directly affect the ability of individuals to access organizational information.
Organizations can define the types of attributes needed for systems to support missions or business functions. There are many values that can be assigned to a security attribute. By specifying the permitted attribute ranges and values, organizations ensure that attribute values are meaningful and relevant. Labeling refers to the association of attributes with the subjects and objects represented by the internal data structures within systems. This facilitates system-based enforcement of information security and privacy policies. Labels include classification of information in accordance with legal and compliance requirements (e.g., top secret, secret, confidential, controlled unclassified), information impact level; high value asset information, access authorizations, nationality; data life cycle protection (i.e., encryption and data expiration), personally identifiable information processing permissions, including individual consent to personally identifiable information processing, and contractor affiliation. A related term to labeling is marking. Marking refers to the association of attributes with objects in a human-readable form and displayed on system media. Marking enables manual, procedural, or process-based enforcement of information security and privacy policies. Security and privacy labels may have the same value as media markings (e.g., top secret, secret, confidential). See MP-3 (Media Marking).</t>
  </si>
  <si>
    <t>Dynamic association of attributes is appropriate whenever the security or privacy characteristics of information change over time. Attributes may change due to information aggregation issues (i.e., characteristics of individual data elements are different from the combined elements), changes in individual access authorizations (i.e., privileges), changes in the security category of information, or changes in security or privacy policies. Attributes may also change situationally.</t>
  </si>
  <si>
    <t>The content or assigned values of attributes can directly affect the ability of individuals to access organizational information. Therefore, it is important for systems to be able to limit the ability to create or modify attributes to authorized individuals.</t>
  </si>
  <si>
    <t>Maintaining the association and integrity of security and privacy attributes to subjects and objects with sufficient assurance helps to ensure that the attribute associations can be used as the basis of automated policy actions. The integrity of specific items, such as security configuration files, may be maintained through the use of an integrity monitoring mechanism that detects anomalies and changes that deviate from known good baselines. Automated policy actions include retention date expirations, access control decisions, information flow control decisions, and information disclosure decisions.</t>
  </si>
  <si>
    <t>Systems, in general, provide the capability for privileged users to assign security and privacy attributes to system-defined subjects (e.g., users) and objects (e.g., directories, files, and ports). Some systems provide additional capability for general users to assign security and privacy attributes to additional objects (e.g., files, emails). The association of attributes by authorized individuals is described in the design documentation. The support provided by systems can include prompting users to select security and privacy attributes to be associated with information objects, employing automated mechanisms to categorize information with attributes based on defined policies, or ensuring that the combination of the security or privacy attributes selected is valid. Organizations consider the creation, deletion, or modification of attributes when defining auditable events.</t>
  </si>
  <si>
    <t>System outputs include printed pages, screens, or equivalent items. System output devices include printers, notebook computers, video displays, smart phones, and tablets. To mitigate the risk of unauthorized exposure of information (e.g., shoulder surfing), the outputs display full attribute values when unmasked by the subscriber.</t>
  </si>
  <si>
    <t>Maintaining attribute association requires individual users (as opposed to the system) to maintain associations of defined security and privacy attributes with subjects and objects.</t>
  </si>
  <si>
    <t>To enforce security and privacy policies across multiple system components in distributed systems, organizations provide a consistent interpretation of security and privacy attributes employed in access enforcement and flow enforcement decisions. Organizations can establish agreements and processes to help ensure that distributed system components implement attributes with consistent interpretations in automated access enforcement and flow enforcement actions.</t>
  </si>
  <si>
    <t>  The association of security and privacy attributes to information within systems is important for conducting automated access enforcement and flow enforcement actions. The association of such attributes to information (i.e., binding) can be accomplished with technologies and techniques that provide different levels of assurance. For example, systems can cryptographically bind attributes to information using digital signatures that support cryptographic keys protected by hardware devices (sometimes known as hardware roots of trust).</t>
  </si>
  <si>
    <t>A regrading mechanism is a trusted process authorized to re-classify and re-label data in accordance with a defined policy exception. Validated regrading mechanisms are used by organizations to provide the requisite levels of assurance for attribute reassignment activities. The validation is facilitated by ensuring that regrading mechanisms are single purpose and of limited function. Since security and privacy attribute changes can directly affect policy enforcement actions, implementing trustworthy regrading mechanisms is necessary to help ensure that such mechanisms perform in a consistent and correct mode of operation.</t>
  </si>
  <si>
    <t>The content or assigned values of security and privacy attributes can directly affect the ability of individuals to access organizational information. Thus, it is important for systems to be able to limit the ability to create or modify the type and value of attributes available for association with subjects and objects to authorized individuals only.</t>
  </si>
  <si>
    <t>Remote access is access to organizational systems (or processes acting on behalf of users) that communicate through external networks such as the Internet. Types of remote access include dial-up, broadband, and wireless. Organizations use encrypted virtual private networks (VPNs) to enhance confidentiality and integrity for remote connections. The use of encrypted VPNs provides sufficient assurance to the organization that it can effectively treat such connections as internal networks if the cryptographic mechanisms used are implemented in accordance with applicable laws, executive orders, directives, regulations, policies, standards, and guidelines. Still, VPN connections traverse external networks, and the encrypted VPN does not enhance the availability of remote connections. VPNs with encrypted tunnels can also affect the ability to adequately monitor network communications traffic for malicious code. Remote access controls apply to systems other than public web servers or systems designed for public access. Authorization of each remote access type addresses authorization prior to allowing remote access without specifying the specific formats for such authorization. While organizations may use information exchange and system connection security agreements to manage remote access connections to other systems, such agreements are addressed as part of CA-3. Enforcing access restrictions for remote access is addressed via AC-3.</t>
  </si>
  <si>
    <t>Monitoring and control of remote access methods allows organizations to detect attacks and help ensure compliance with remote access policies by auditing the connection activities of remote users on a variety of system components, including servers, notebook computers, workstations, smart phones, and tablets. Audit logging for remote access is enforced by AU-2. Audit events are defined in AU-2a.</t>
  </si>
  <si>
    <t>Virtual private networks can be used to protect the confidentiality and integrity of remote access sessions. Transport Layer Security (TLS) is an example of a cryptographic protocol that provides end-to-end communications security over networks and is used for Internet communications and online transactions.</t>
  </si>
  <si>
    <t>Organizations consider the Trusted Internet Connections (TIC) initiative DHS TIC requirements for external network connections since limiting the number of access control points for remote access reduces attack surfaces.</t>
  </si>
  <si>
    <t>Remote access to systems represents a significant potential vulnerability that can be exploited by adversaries. As such, restricting the execution of privileged commands and access to security-relevant information via remote access reduces the exposure of the organization and the susceptibility to threats by adversaries to the remote access capability.</t>
  </si>
  <si>
    <t>Remote access to organizational information by non-organizational entities can increase the risk of unauthorized use and disclosure about remote access mechanisms. The organization considers including remote access requirements in the information exchange agreements with other organizations, as applicable. Remote access requirements can also be included in rules of behavior (see PL-4) and access agreements (see PS-6).</t>
  </si>
  <si>
    <t>The speed of system disconnect or disablement varies based on the criticality of missions or business functions and the need to eliminate immediate or future remote access to systems.</t>
  </si>
  <si>
    <t>Authenticating remote commands protects against unauthorized commands and the replay of authorized commands. The ability to authenticate remote commands is important for remote systems for which loss, malfunction, misdirection, or exploitation would have immediate or serious consequences, such as injury, death, property damage, loss of high value assets, failure of mission or business functions, or compromise of classified or controlled unclassified information. Authentication mechanisms for remote commands ensure that systems accept and execute commands in the order intended, execute only authorized commands, and reject unauthorized commands. Cryptographic mechanisms can be used, for example, to authenticate remote commands.</t>
  </si>
  <si>
    <t>Wireless technologies include microwave, packet radio (ultra-high frequency or very high frequency), 802.11x, and Bluetooth. Wireless networks use authentication protocols that provide authenticator protection and mutual authentication.</t>
  </si>
  <si>
    <t>Wireless networking capabilities represent a significant potential vulnerability that can be exploited by adversaries. To protect systems with wireless access points, strong authentication of users and devices along with strong encryption can reduce susceptibility to threats by adversaries involving wireless technologies.</t>
  </si>
  <si>
    <t>Wireless networking capabilities that are embedded within system components represent a significant potential vulnerability that can be exploited by adversaries. Disabling wireless capabilities when not needed for essential organizational missions or functions can reduce susceptibility to threats by adversaries involving wireless technologies.</t>
  </si>
  <si>
    <t>Organizational authorizations to allow selected users to configure wireless networking capabilities are enforced, in part, by the access enforcement mechanisms employed within organizational systems.</t>
  </si>
  <si>
    <t>Actions that may be taken to limit unauthorized use of wireless communications outside of organization-controlled boundaries include reducing the power of wireless transmissions so that the transmissions are less likely to emit a signal that can be captured outside of the physical perimeters of the organization, employing measures such as emissions security to control wireless emanations, and using directional or beamforming antennas that reduce the likelihood that unintended receivers will be able to intercept signals. Prior to taking such mitigating actions, organizations can conduct periodic wireless surveys to understand the radio frequency profile of organizational systems as well as other systems that may be operating in the area.</t>
  </si>
  <si>
    <t>A mobile device is a computing device that has a small form factor such that it can easily be carried by a single individual; is designed to operate without a physical connection; possesses local, non-removable or removable data storage; and includes a self-contained power source. Mobile device functionality may also include voice communication capabilities, on-board sensors that allow the device to capture information, and/or built-in features for synchronizing local data with remote locations. Examples include smart phones and tablets. Mobile devices are typically associated with a single individual. The processing, storage, and transmission capability of the mobile device may be comparable to or merely a subset of notebook/desktop systems, depending on the nature and intended purpose of the device. Protection and control of mobile devices is behavior or policy-based and requires users to take physical action to protect and control such devices when outside of controlled areas. Controlled areas are spaces for which organizations provide physical or procedural controls to meet the requirements established for protecting information and systems.
Due to the large variety of mobile devices with different characteristics and capabilities, organizational restrictions may vary for the different classes or types of such devices. Usage restrictions and specific implementation guidance for mobile devices include configuration management, device identification and authentication, implementation of mandatory protective software, scanning devices for malicious code, updating virus protection software, scanning for critical software updates and patches, conducting primary operating system (and possibly other resident software) integrity checks, and disabling unnecessary hardware.
Usage restrictions and authorization to connect may vary among organizational systems. For example, the organization may authorize the connection of mobile devices to its network and impose a set of usage restrictions, while a system owner may withhold authorization for mobile device connection to specific applications or impose additional usage restrictions before allowing mobile device connections to a system. Adequate security for mobile devices goes beyond the requirements specified in AC-19. Many safeguards for mobile devices are reflected in other controls. AC-20 addresses mobile devices that are not organization-controlled.</t>
  </si>
  <si>
    <t>None.</t>
  </si>
  <si>
    <t>Container-based encryption provides a more fine-grained approach to data and information encryption on mobile devices, including encrypting selected data structures such as files, records, or fields.</t>
  </si>
  <si>
    <t>External systems are systems that are used by but not part of organizational systems, and for which the organization has no direct control over the implementation of required controls or the assessment of control effectiveness. External systems include personally owned systems, components, or devices; privately owned computing and communications devices in commercial or public facilities; systems owned or controlled by nonfederal organizations; systems managed by contractors; and federal information systems that are not owned by, operated by, or under the direct supervision or authority of the organization. External systems also include systems owned or operated by other components within the same organization and systems within the organization with different authorization boundaries. Organizations have the option to prohibit the use of any type of external system or prohibit the use of specified types of external systems, (e.g., prohibit the use of any external system that is not organizationally owned or prohibit the use of personally-owned systems).
For some external systems (i.e., systems operated by other organizations), the trust relationships that have been established between those organizations and the originating organization may be such that no explicit terms and conditions are required. Systems within these organizations may not be considered external. These situations occur when, for example, there are pre-existing information exchange agreements (either implicit or explicit) established between organizations or components or when such agreements are specified by applicable laws, executive orders, directives, regulations, policies, or standards. Authorized individuals include organizational personnel, contractors, or other individuals with authorized access to organizational systems and over which organizations have the authority to impose specific rules of behavior regarding system access. Restrictions that organizations impose on authorized individuals need not be uniform, as the restrictions may vary depending on trust relationships between organizations. Therefore, organizations may choose to impose different security restrictions on contractors than on state, local, or tribal governments.
External systems used to access public interfaces to organizational systems are outside the scope of AC-20. Organizations establish specific terms and conditions for the use of external systems in accordance with organizational security policies and procedures. At a minimum, terms and conditions address the specific types of applications that can be accessed on organizational systems from external systems and the highest security category of information that can be processed, stored, or transmitted on external systems. If the terms and conditions with the owners of the external systems cannot be established, organizations may impose restrictions on organizational personnel using those external systems.</t>
  </si>
  <si>
    <t>Limiting authorized use recognizes circumstances where individuals using external systems may need to access organizational systems. Organizations need assurance that the external systems contain the necessary controls so as not to compromise, damage, or otherwise harm organizational systems. Verification that the required controls have been implemented can be achieved by external, independent assessments, attestations, or other means, depending on the confidence level required by organizations.</t>
  </si>
  <si>
    <t>Limits on the use of organization-controlled portable storage devices in external systems include restrictions on how the devices may be used and under what conditions the devices may be used.</t>
  </si>
  <si>
    <t>Non-organizationally owned systems or system components include systems or system components owned by other organizations as well as personally owned devices. There are potential risks to using non-organizationally owned systems or components. In some cases, the risk is sufficiently high as to prohibit such use (see AC-20 b.). In other cases, the use of such systems or system components may be allowed but restricted in some way. Restrictions include requiring the implementation of approved controls prior to authorizing the connection of non-organizationally owned systems and components; limiting access to types of information, services, or applications; using virtualization techniques to limit processing and storage activities to servers or system components provisioned by the organization; and agreeing to the terms and conditions for usage. Organizations consult with the Office of the General Counsel regarding legal issues associated with using personally owned devices, including requirements for conducting forensic analyses during investigations after an incident.</t>
  </si>
  <si>
    <t>Network-accessible storage devices in external systems include online storage devices in public, hybrid, or community cloud-based systems.</t>
  </si>
  <si>
    <t>Limits on the use of organization-controlled portable storage devices in external systems include a complete prohibition of the use of such devices. Prohibiting such use is enforced using technical methods and/or nontechnical (i.e., process-based) methods.</t>
  </si>
  <si>
    <t>Information sharing applies to information that may be restricted in some manner based on some formal or administrative determination. Examples of such information include, contract-sensitive information, classified information related to special access programs or compartments, privileged information, proprietary information, and personally identifiable information. Security and privacy risk assessments as well as applicable laws, regulations, and policies can provide useful inputs to these determinations. Depending on the circumstances, sharing partners may be defined at the individual, group, or organizational level. Information may be defined by content, type, security category, or special access program or compartment. Access restrictions may include non-disclosure agreements (NDA). Information flow techniques and security attributes may be used to provide automated assistance to users making sharing and collaboration decisions.</t>
  </si>
  <si>
    <t>Automated mechanisms are used to enforce information sharing decisions.</t>
  </si>
  <si>
    <t>Information search and retrieval services identify information system resources relevant to an information need.</t>
  </si>
  <si>
    <t>In accordance with applicable laws, executive orders, directives, policies, regulations, standards, and guidelines, the public is not authorized to have access to nonpublic information, including information protected under the PRIVACT and proprietary information. Publicly accessible content addresses systems that are controlled by the organization and accessible to the public, typically without identification or authentication. Posting information on non-organizational systems (e.g., non-organizational public websites, forums, and social media) is covered by organizational policy. While organizations may have individuals who are responsible for developing and implementing policies about the information that can be made publicly accessible, publicly accessible content addresses the management of the individuals who make such information publicly accessible.</t>
  </si>
  <si>
    <t>Data mining is an analytical process that attempts to find correlations or patterns in large data sets for the purpose of data or knowledge discovery. Data storage objects include database records and database fields. Sensitive information can be extracted from data mining operations. When information is personally identifiable information, it may lead to unanticipated revelations about individuals and give rise to privacy risks. Prior to performing data mining activities, organizations determine whether such activities are authorized. Organizations may be subject to applicable laws, executive orders, directives, regulations, or policies that address data mining requirements. Organizational personnel consult with the senior agency official for privacy and legal counsel regarding such requirements.
Data mining prevention and detection techniques include limiting the number and frequency of database queries to increase the work factor needed to determine the contents of databases, limiting types of responses provided to database queries, applying differential privacy techniques or homomorphic encryption, and notifying personnel when atypical database queries or accesses occur. Data mining protection focuses on protecting information from data mining while such information resides in organizational data stores. In contrast, AU-13 focuses on monitoring for organizational information that may have been mined or otherwise obtained from data stores and is available as open-source information residing on external sites, such as social networking or social media websites.
EO 13587 requires the establishment of an insider threat program for deterring, detecting, and mitigating insider threats, including the safeguarding of sensitive information from exploitation, compromise, or other unauthorized disclosure. Data mining protection requires organizations to identify appropriate techniques to prevent and detect unnecessary or unauthorized data mining. Data mining can be used by an insider to collect organizational information for the purpose of exfiltration.</t>
  </si>
  <si>
    <t>Access control decisions (also known as authorization decisions) occur when authorization information is applied to specific accesses. In contrast, access enforcement occurs when systems enforce access control decisions. While it is common to have access control decisions and access enforcement implemented by the same entity, it is not required, and it is not always an optimal implementation choice. For some architectures and distributed systems, different entities may make access control decisions and enforce access.</t>
  </si>
  <si>
    <t>Authorization processes and access control decisions may occur in separate parts of systems or in separate systems. In such instances, authorization information is transmitted securely (e.g., using cryptographic mechanisms) so that timely access control decisions can be enforced at the appropriate locations. To support the access control decisions, it may be necessary to transmit as part of the access authorization information supporting security and privacy attributes. This is because in distributed systems, there are various access control decisions that need to be made, and different entities make these decisions in a serial fashion, each requiring those attributes to make the decisions. Protecting access authorization information ensures that such information cannot be altered, spoofed, or compromised during transmission.</t>
  </si>
  <si>
    <t>In certain situations, it is important that access control decisions can be made without information regarding the identity of the users issuing the requests. These are generally instances where preserving individual privacy is of paramount importance. In other situations, user identification information is simply not needed for access control decisions, and especially in the case of distributed systems, transmitting such information with the needed degree of assurance may be very expensive or difficult to accomplish. MAC, RBAC, ABAC, and label-based control policies, for example, might not include user identity as an attribute.</t>
  </si>
  <si>
    <t>A reference monitor is a set of design requirements on a reference validation mechanism that, as a key component of an operating system, enforces an access control policy over all subjects and objects. A reference validation mechanism is always invoked, tamper-proof, and small enough to be subject to analysis and tests, the completeness of which can be assured (i.e., verifiable). Information is represented internally within systems using abstractions known as data structures. Internal data structures can represent different types of entities, both active and passive. Active entities, also known as subjects, are associated with individuals, devices, or processes acting on behalf of individuals. Passive entities, also known as objects, are associated with data structures, such as records, buffers, communications ports, tables, files, and inter-process pipes. Reference monitors enforce access control policies that restrict access to objects based on the identity of subjects or groups to which the subjects belong. The system enforces the access control policy based on the rule set established by the policy. The tamper-proof property of the reference monitor prevents determined adversaries from compromising the functioning of the reference validation mechanism. The always invoked property prevents adversaries from bypassing the mechanism and violating the security policy. The smallness property helps to ensure completeness in the analysis and testing of the mechanism to detect any weaknesses or deficiencies (i.e., latent flaws) that would prevent the enforcement of the security policy.</t>
  </si>
  <si>
    <t>Awareness and training policy and procedures address the controls in the AT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awareness and training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awareness and training policy and procedures include assessment or audit findings, security incidents or breaches, or changes in applicable laws, executive orders, directives, regulations, policies, standards, and guidelines. Simply restating controls does not constitute an organizational policy or procedure.</t>
  </si>
  <si>
    <t>Organizations provide basic and advanced levels of literacy training to system users, including measures to test the knowledge level of users. Organizations determine the content of literacy training and awareness based on specific organizational requirements, the systems to which personnel have authorized access, and work environments (e.g., telework). The content includes an understanding of the need for security and privacy as well as actions by users to maintain security and personal privacy and to respond to suspected incidents. The content addresses the need for operations security and the handling of personally identifiable information.
Awareness techniques include displaying posters, offering supplies inscribed with security and privacy reminders, displaying logon screen messages, generating email advisories or notices from organizational officials, and conducting awareness events. Literacy training after the initial training described in AT-2a.1 is conducted at a minimum frequency consistent with applicable laws, directives, regulations, and policies. Subsequent literacy training may be satisfied by one or more short ad hoc sessions and include topical information on recent attack schemes, changes to organizational security and privacy policies, revised security and privacy expectations, or a subset of topics from the initial training. Updating literacy training and awareness content on a regular basis helps to ensure that the content remains relevant. Events that may precipitate an update to literacy training and awareness content include, but are not limited to, assessment or audit findings, security incidents or breaches, or changes in applicable laws, executive orders, directives, regulations, policies, standards, and guidelines.</t>
  </si>
  <si>
    <t>Practical exercises include no-notice social engineering attempts to collect information, gain unauthorized access, or simulate the adverse impact of opening malicious email attachments or invoking, via spear phishing attacks, malicious web links.</t>
  </si>
  <si>
    <t>Potential indicators and possible precursors of insider threat can include behaviors such as inordinate, long-term job dissatisfaction; attempts to gain access to information not required for job performance; unexplained access to financial resources; bullying or harassment of fellow employees; workplace violence; and other serious violations of policies, procedures, directives, regulations, rules, or practices. Literacy training includes how to communicate the concerns of employees and management regarding potential indicators of insider threat through channels established by the organization and in accordance with established policies and procedures. Organizations may consider tailoring insider threat awareness topics to the role. For example, training for managers may be focused on changes in the behavior of team members, while training for employees may be focused on more general observations.</t>
  </si>
  <si>
    <t>Social engineering is an attempt to trick an individual into revealing information or taking an action that can be used to breach, compromise, or otherwise adversely impact a system. Social engineering includes phishing, pretexting, impersonation, baiting, quid pro quo, thread-jacking, social media exploitation, and tailgating. Social mining is an attempt to gather information about the organization that may be used to support future attacks. Literacy training includes information on how to communicate the concerns of employees and management regarding potential and actual instances of social engineering and data mining through organizational channels based on established policies and procedures.</t>
  </si>
  <si>
    <t>A well-trained workforce provides another organizational control that can be employed as part of a defense-in-depth strategy to protect against malicious code coming into organizations via email or the web applications. Personnel are trained to look for indications of potentially suspicious email (e.g., receiving an unexpected email, receiving an email containing strange or poor grammar, or receiving an email from an unfamiliar sender that appears to be from a known sponsor or contractor). Personnel are also trained on how to respond to suspicious email or web communications. For this process to work effectively, personnel are trained and made aware of what constitutes suspicious communications. Training personnel on how to recognize anomalous behaviors in systems can provide organizations with early warning for the presence of malicious code. Recognition of anomalous behavior by organizational personnel can supplement malicious code detection and protection tools and systems employed by organizations.</t>
  </si>
  <si>
    <t>An effective way to detect advanced persistent threats (APT) and to preclude successful attacks is to provide specific literacy training for individuals. Threat literacy training includes educating individuals on the various ways that APTs can infiltrate the organization (e.g., through websites, emails, advertisement pop-ups, articles, and social engineering). Effective training includes techniques for recognizing suspicious emails, use of removable systems in non-secure settings, and the potential targeting of individuals at home.</t>
  </si>
  <si>
    <t>Since threats continue to change over time, threat literacy training by the organization is dynamic. Moreover, threat literacy training is not performed in isolation from the system operations that support organizational mission and business functions.</t>
  </si>
  <si>
    <t>Organizations determine the content of training based on the assigned roles and responsibilities of individuals as well as the security and privacy requirements of organizations and the systems to which personnel have authorized access, including technical training specifically tailored for assigned duties. Roles that may require role-based training include senior leaders or management officials (e.g., head of agency/chief executive officer, chief information officer, senior accountable official for risk management, senior agency information security officer, senior agency official for privacy), system owners; authorizing officials; system security officers; privacy officers; acquisition and procurement officials; enterprise architects; systems engineers; software developers; systems security engineers; privacy engineers; system, network, and database administrators; auditors; personnel conducting configuration management activities; personnel performing verification and validation activities; personnel with access to system-level software; control assessors; personnel with contingency planning and incident response duties; personnel with privacy management responsibilities; and personnel with access to personally identifiable information.
Comprehensive role-based training addresses management, operational, and technical roles and responsibilities covering physical, personnel, and technical controls. Role-based training also includes policies, procedures, tools, methods, and artifacts for the security and privacy roles defined. Organizations provide the training necessary for individuals to fulfill their responsibilities related to operations and supply chain risk management within the context of organizational security and privacy programs. Role-based training also applies to contractors who provide services to federal agencies. Types of training include web-based and computer-based training, classroom-style training, and hands-on training (including micro-training). Updating role-based training on a regular basis helps to ensure that the content remains relevant and effective. Events that may precipitate an update to role-based training content include, but are not limited to, assessment or audit findings, security incidents or breaches, or changes in applicable laws, executive orders, directives, regulations, policies, standards, and guidelines.</t>
  </si>
  <si>
    <t>Environmental controls include fire suppression and detection devices or systems, sprinkler systems, handheld fire extinguishers, fixed fire hoses, smoke detectors, temperature or humidity, heating, ventilation, air conditioning, and power within the facility.</t>
  </si>
  <si>
    <t>Physical security controls include physical access control devices, physical intrusion and detection alarms, operating procedures for facility security guards, and monitoring or surveillance equipment.</t>
  </si>
  <si>
    <t>Practical exercises for security include training for software developers that addresses simulated attacks that exploit common software vulnerabilities or spear or whale phishing attacks targeted at senior leaders or executives. Practical exercises for privacy include modules with quizzes on identifying and processing personally identifiable information in various scenarios or scenarios on conducting privacy impact assessments.</t>
  </si>
  <si>
    <t>Personally identifiable information processing and transparency controls include the organization’s authority to process personally identifiable information and personally identifiable information processing purposes. Role-based training for federal agencies addresses the types of information that may constitute personally identifiable information and the risks, considerations, and obligations associated with its processing. Such training also considers the authority to process personally identifiable information documented in privacy policies and notices, system of records notices, computer matching agreements and notices, privacy impact assessments, PRIVACT statements, contracts, information sharing agreements, memoranda of understanding, and/or other documentation.</t>
  </si>
  <si>
    <t>Documentation for specialized training may be maintained by individual supervisors at the discretion of the organization. The National Archives and Records Administration provides guidance on records retention for federal agencies.</t>
  </si>
  <si>
    <t>Training feedback includes awareness training results and role-based training results. Training results, especially failures of personnel in critical roles, can be indicative of a potentially serious problem. Therefore, it is important that senior managers are made aware of such situations so that they can take appropriate response actions. Training feedback supports the evaluation and update of organizational training described in AT-2b and AT-3b.</t>
  </si>
  <si>
    <t>Audit and accountability policy and procedures address the controls in the AU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audit and accountability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audit and accountability policy and procedures include assessment or audit findings, security incidents or breaches, or changes in applicable laws, executive orders, directives, regulations, policies, standards, and guidelines. Simply restating controls does not constitute an organizational policy or procedure.</t>
  </si>
  <si>
    <t>An event is an observable occurrence in a system. The types of events that require logging are those events that are significant and relevant to the security of systems and the privacy of individuals. Event logging also supports specific monitoring and auditing needs. Event types include password changes, failed logons or failed accesses related to systems, security or privacy attribute changes, administrative privilege usage, PIV credential usage, data action changes, query parameters, or external credential usage. In determining the set of event types that require logging, organizations consider the monitoring and auditing appropriate for each of the controls to be implemented. For completeness, event logging includes all protocols that are operational and supported by the system.
To balance monitoring and auditing requirements with other system needs, event logging requires identifying the subset of event types that are logged at a given point in time. For example, organizations may determine that systems need the capability to log every file access successful and unsuccessful, but not activate that capability except for specific circumstances due to the potential burden on system performance. The types of events that organizations desire to be logged may change. Reviewing and updating the set of logged events is necessary to help ensure that the events remain relevant and continue to support the needs of the organization. Organizations consider how the types of logging events can reveal information about individuals that may give rise to privacy risk and how best to mitigate such risks. For example, there is the potential to reveal personally identifiable information in the audit trail, especially if the logging event is based on patterns or time of usage.
Event logging requirements, including the need to log specific event types, may be referenced in other controls and control enhancements. These include AC-2(4), AC-3(10), AC-6(9), AC-17(1), CM-3f, CM-5(1), IA-3(3)(b), MA-4(1), MP-4(2), PE-3, PM-21, PT-7, RA-8, SC-7(9), SC-7(15), SI-3(8), SI-4(22), SI-7(8), and SI-10(1). Organizations include event types that are required by applicable laws, executive orders, directives, policies, regulations, standards, and guidelines. Audit records can be generated at various levels, including at the packet level as information traverses the network. Selecting the appropriate level of event logging is an important part of a monitoring and auditing capability and can identify the root causes of problems. When defining event types, organizations consider the logging necessary to cover related event types, such as the steps in distributed, transaction-based processes and the actions that occur in service-oriented architectures.</t>
  </si>
  <si>
    <t>Audit record content that may be necessary to support the auditing function includes event descriptions (item a), time stamps (item b), source and destination addresses (item c), user or process identifiers (items d and f), success or fail indications (item e), and filenames involved (items a, c, e, and f) . Event outcomes include indicators of event success or failure and event-specific results, such as the system security and privacy posture after the event occurred. Organizations consider how audit records can reveal information about individuals that may give rise to privacy risks and how best to mitigate such risks. For example, there is the potential to reveal personally identifiable information in the audit trail, especially if the trail records inputs or is based on patterns or time of usage.</t>
  </si>
  <si>
    <t>The ability to add information generated in audit records is dependent on system functionality to configure the audit record content. Organizations may consider additional information in audit records including, but not limited to, access control or flow control rules invoked and individual identities of group account users. Organizations may also consider limiting additional audit record information to only information that is explicitly needed for audit requirements. This facilitates the use of audit trails and audit logs by not including information in audit records that could potentially be misleading, make it more difficult to locate information of interest, or increase the risk to individuals' privacy.</t>
  </si>
  <si>
    <t>Limiting personally identifiable information in audit records when such information is not needed for operational purposes helps reduce the level of privacy risk created by a system.</t>
  </si>
  <si>
    <t>Organizations consider the types of audit logging to be performed and the audit log processing requirements when allocating audit log storage capacity. Allocating sufficient audit log storage capacity reduces the likelihood of such capacity being exceeded and resulting in the potential loss or reduction of audit logging capability.</t>
  </si>
  <si>
    <t>Audit log transfer, also known as off-loading, is a common process in systems with limited audit log storage capacity and thus supports availability of the audit logs. The initial audit log storage is only used in a transitory fashion until the system can communicate with the secondary or alternate system allocated to audit log storage, at which point the audit logs are transferred. Transferring audit logs to alternate storage is similar to AU-9(2) in that audit logs are transferred to a different entity. However, the purpose of selecting AU-9(2) is to protect the confidentiality and integrity of audit records. Organizations can select either control enhancement to obtain the benefit of increased audit log storage capacity and preserving the confidentiality, integrity, and availability of audit records and logs.</t>
  </si>
  <si>
    <t>Audit logging process failures include software and hardware errors, failures in audit log capturing mechanisms, and reaching or exceeding audit log storage capacity. Organization-defined actions include overwriting oldest audit records, shutting down the system, and stopping the generation of audit records. Organizations may choose to define additional actions for audit logging process failures based on the type of failure, the location of the failure, the severity of the failure, or a combination of such factors. When the audit logging process failure is related to storage, the response is carried out for the audit log storage repository (i.e., the distinct system component where the audit logs are stored), the system on which the audit logs reside, the total audit log storage capacity of the organization (i.e., all audit log storage repositories combined), or all three. Organizations may decide to take no additional actions after alerting designated roles or personnel.</t>
  </si>
  <si>
    <t>Organizations may have multiple audit log storage repositories distributed across multiple system components with each repository having different storage volume capacities.</t>
  </si>
  <si>
    <t>Alerts provide organizations with urgent messages. Real-time alerts provide these messages at information technology speed (i.e., the time from event detection to alert occurs in seconds or less).</t>
  </si>
  <si>
    <t>Organizations have the capability to reject or delay the processing of network communications traffic if audit logging information about such traffic is determined to exceed the storage capacity of the system audit logging function. The rejection or delay response is triggered by the established organizational traffic volume thresholds that can be adjusted based on changes to audit log storage capacity.</t>
  </si>
  <si>
    <t>Organizations determine the types of audit logging failures that can trigger automatic system shutdowns or degraded operations. Because of the importance of ensuring mission and business continuity, organizations may determine that the nature of the audit logging failure is not so severe that it warrants a complete shutdown of the system supporting the core organizational mission and business functions. In those instances, partial system shutdowns or operating in a degraded mode with reduced capability may be viable alternatives.</t>
  </si>
  <si>
    <t>Since an alternate audit logging capability may be a short-term protection solution employed until the failure in the primary audit logging capability is corrected, organizations may determine that the alternate audit logging capability need only provide a subset of the primary audit logging functionality that is impacted by the failure.</t>
  </si>
  <si>
    <t>Audit record review, analysis, and reporting covers information security- and privacy-related logging performed by organizations, including logging that results from the monitoring of account usage, remote access, wireless connectivity, mobile device connection, configuration settings, system component inventory, use of maintenance tools and non-local maintenance, physical access, temperature and humidity, equipment delivery and removal, communications at system interfaces, and use of mobile code or Voice over Internet Protocol (VoIP). Findings can be reported to organizational entities that include the incident response team, help desk, and security or privacy offices. If organizations are prohibited from reviewing and analyzing audit records or unable to conduct such activities, the review or analysis may be carried out by other organizations granted such authority. The frequency, scope, and/or depth of the audit record review, analysis, and reporting may be adjusted to meet organizational needs based on new information received.</t>
  </si>
  <si>
    <t>Organizational processes that benefit from integrated audit record review, analysis, and reporting include incident response, continuous monitoring, contingency planning, investigation and response to suspicious activities, and Inspector General audits.</t>
  </si>
  <si>
    <t>Organization-wide situational awareness includes awareness across all three levels of risk management (i.e., organizational level, mission/business process level, and information system level) and supports cross-organization awareness.</t>
  </si>
  <si>
    <t>Automated mechanisms for centralized reviews and analyses include Security Information and Event Management products.</t>
  </si>
  <si>
    <t>Integrated analysis of audit records does not require vulnerability scanning, the generation of performance data, or system monitoring. Rather, integrated analysis requires that the analysis of information generated by scanning, monitoring, or other data collection activities is integrated with the analysis of audit record information. Security Information and Event Management tools can facilitate audit record aggregation or consolidation from multiple system components as well as audit record correlation and analysis. The use of standardized audit record analysis scripts developed by organizations (with localized script adjustments, as necessary) provides more cost-effective approaches for analyzing audit record information collected. The correlation of audit record information with vulnerability scanning information is important in determining the veracity of vulnerability scans of the system and in correlating attack detection events with scanning results. Correlation with performance data can uncover denial-of-service attacks or other types of attacks that result in the unauthorized use of resources. Correlation with system monitoring information can assist in uncovering attacks and in better relating audit information to operational situations.</t>
  </si>
  <si>
    <t>The correlation of physical audit record information and the audit records from systems may assist organizations in identifying suspicious behavior or supporting evidence of such behavior. For example, the correlation of an individual’s identity for logical access to certain systems with the additional physical security information that the individual was present at the facility when the logical access occurred may be useful in investigations.</t>
  </si>
  <si>
    <t>Organizations specify permitted actions for system processes, roles, and users associated with the review, analysis, and reporting of audit records through system account management activities. Specifying permitted actions on audit record information is a way to enforce the principle of least privilege. Permitted actions are enforced by the system and include read, write, execute, append, and delete.</t>
  </si>
  <si>
    <t>Full text analysis of privileged commands requires a distinct environment for the analysis of audit record information related to privileged users without compromising such information on the system where the users have elevated privileges, including the capability to execute privileged commands. Full text analysis refers to analysis that considers the full text of privileged commands (i.e., commands and parameters) as opposed to analysis that considers only the name of the command. Full text analysis includes the use of pattern matching and heuristics.</t>
  </si>
  <si>
    <t>Nontechnical sources include records that document organizational policy violations related to harassment incidents and the improper use of information assets. Such information can lead to a directed analytical effort to detect potential malicious insider activity. Organizations limit access to information that is available from nontechnical sources due to its sensitive nature. Limited access minimizes the potential for inadvertent release of privacy-related information to individuals who do not have a need to know. The correlation of information from nontechnical sources with audit record information generally occurs only when individuals are suspected of being involved in an incident. Organizations obtain legal advice prior to initiating such actions.</t>
  </si>
  <si>
    <t>Audit record reduction is a process that manipulates collected audit log information and organizes it into a summary format that is more meaningful to analysts. Audit record reduction and report generation capabilities do not always emanate from the same system or from the same organizational entities that conduct audit logging activities. The audit record reduction capability includes modern data mining techniques with advanced data filters to identify anomalous behavior in audit records. The report generation capability provided by the system can generate customizable reports. Time ordering of audit records can be an issue if the granularity of the timestamp in the record is insufficient.</t>
  </si>
  <si>
    <t>Events of interest can be identified by the content of audit records, including system resources involved, information objects accessed, identities of individuals, event types, event locations, event dates and times, Internet Protocol addresses involved, or event success or failure. Organizations may define event criteria to any degree of granularity required, such as locations selectable by a general networking location or by specific system component.</t>
  </si>
  <si>
    <t>Time stamps generated by the system include date and time. Time is commonly expressed in Coordinated Universal Time (UTC), a modern continuation of Greenwich Mean Time (GMT), or local time with an offset from UTC. Granularity of time measurements refers to the degree of synchronization between system clocks and reference clocks (e.g., clocks synchronizing within hundreds of milliseconds or tens of milliseconds). Organizations may define different time granularities for different system components. Time service can be critical to other security capabilities such as access control and identification and authentication, depending on the nature of the mechanisms used to support those capabilities.</t>
  </si>
  <si>
    <t>Audit information includes all information needed to successfully audit system activity, such as audit records, audit log settings, audit reports, and personally identifiable information. Audit logging tools are those programs and devices used to conduct system audit and logging activities. Protection of audit information focuses on technical protection and limits the ability to access and execute audit logging tools to authorized individuals. Physical protection of audit information is addressed by both media protection controls and physical and environmental protection controls.</t>
  </si>
  <si>
    <t>Writing audit trails to hardware-enforced, write-once media applies to the initial generation of audit trails (i.e., the collection of audit records that represents the information to be used for detection, analysis, and reporting purposes) and to the backup of those audit trails. Writing audit trails to hardware-enforced, write-once media does not apply to the initial generation of audit records prior to being written to an audit trail. Write-once, read-many (WORM) media includes Compact Disc-Recordable (CD-R), Blu-Ray Disc Recordable (BD-R), and Digital Versatile Disc-Recordable (DVD-R). In contrast, the use of switchable write-protection media, such as tape cartridges, Universal Serial Bus (USB) drives, Compact Disc Re-Writeable (CD-RW), and Digital Versatile Disc-Read Write (DVD-RW) results in write-protected but not write-once media.</t>
  </si>
  <si>
    <t>Storing audit records in a repository separate from the audited system or system component helps to ensure that a compromise of the system being audited does not also result in a compromise of the audit records. Storing audit records on separate physical systems or components also preserves the confidentiality and integrity of audit records and facilitates the management of audit records as an organization-wide activity. Storing audit records on separate systems or components applies to initial generation as well as backup or long-term storage of audit records.</t>
  </si>
  <si>
    <t>Cryptographic mechanisms used for protecting the integrity of audit information include signed hash functions using asymmetric cryptography. This enables the distribution of the public key to verify the hash information while maintaining the confidentiality of the secret key used to generate the hash.</t>
  </si>
  <si>
    <t>Individuals or roles with privileged access to a system and who are also the subject of an audit by that system may affect the reliability of the audit information by inhibiting audit activities or modifying audit records. Requiring privileged access to be further defined between audit-related privileges and other privileges limits the number of users or roles with audit-related privileges.</t>
  </si>
  <si>
    <t>Organizations may choose different selection options for different types of audit information. Dual authorization mechanisms (also known as two-person control) require the approval of two authorized individuals to execute audit functions. To reduce the risk of collusion, organizations consider rotating dual authorization duties to other individuals. Organizations do not require dual authorization mechanisms when immediate responses are necessary to ensure public and environmental safety.</t>
  </si>
  <si>
    <t>Restricting privileged user or role authorizations to read-only helps to limit the potential damage to organizations that could be initiated by such users or roles, such as deleting audit records to cover up malicious activity.</t>
  </si>
  <si>
    <t>Storing auditing information on a system component running a different operating system reduces the risk of a vulnerability specific to the system, resulting in a compromise of the audit records.</t>
  </si>
  <si>
    <t>Types of individual actions covered by non-repudiation include creating information, sending and receiving messages, and approving information. Non-repudiation protects against claims by authors of not having authored certain documents, senders of not having transmitted messages, receivers of not having received messages, and signatories of not having signed documents. Non-repudiation services can be used to determine if information originated from an individual or if an individual took specific actions (e.g., sending an email, signing a contract, approving a procurement request, or receiving specific information). Organizations obtain non-repudiation services by employing various techniques or mechanisms, including digital signatures and digital message receipts.</t>
  </si>
  <si>
    <t>Binding identities to the information supports audit requirements that provide organizational personnel with the means to identify who produced specific information in the event of an information transfer. Organizations determine and approve the strength of attribute binding between the information producer and the information based on the security category of the information and other relevant risk factors.</t>
  </si>
  <si>
    <t>Validating the binding of the information producer identity to the information prevents the modification of information between production and review. The validation of bindings can be achieved by, for example, using cryptographic checksums. Organizations determine if validations are in response to user requests or generated automatically.</t>
  </si>
  <si>
    <t>Chain of custody is a process that tracks the movement of evidence through its collection, safeguarding, and analysis life cycle by documenting each individual who handled the evidence, the date and time the evidence was collected or transferred, and the purpose for the transfer. If the reviewer is a human or if the review function is automated but separate from the release or transfer function, the system associates the identity of the reviewer of the information to be released with the information and the information label. In the case of human reviews, maintaining the credentials of reviewers or releasers provides the organization with the means to identify who reviewed and released the information. In the case of automated reviews, it ensures that only approved review functions are used.</t>
  </si>
  <si>
    <t>Validating the binding of the information reviewer identity to the information at transfer or release points prevents the unauthorized modification of information between review and the transfer or release. The validation of bindings can be achieved by using cryptographic checksums. Organizations determine if validations are in response to user requests or generated automatically.</t>
  </si>
  <si>
    <t>Organizations retain audit records until it is determined that the records are no longer needed for administrative, legal, audit, or other operational purposes. This includes the retention and availability of audit records relative to Freedom of Information Act (FOIA) requests, subpoenas, and law enforcement actions. Organizations develop standard categories of audit records relative to such types of actions and standard response processes for each type of action. The National Archives and Records Administration (NARA) General Records Schedules provide federal policy on records retention.</t>
  </si>
  <si>
    <t>Organizations need to access and read audit records requiring long-term storage (on the order of years). Measures employed to help facilitate the retrieval of audit records include converting records to newer formats, retaining equipment capable of reading the records, and retaining the necessary documentation to help personnel understand how to interpret the records.</t>
  </si>
  <si>
    <t>Audit records can be generated from many different system components. The event types specified in AU-2d are the event types for which audit logs are to be generated and are a subset of all event types for which the system can generate audit records.</t>
  </si>
  <si>
    <t>Audit trails are time-correlated if the time stamps in the individual audit records can be reliably related to the time stamps in other audit records to achieve a time ordering of the records within organizational tolerances.</t>
  </si>
  <si>
    <t>Audit records that follow common standards promote interoperability and information exchange between devices and systems. Promoting interoperability and information exchange facilitates the production of event information that can be readily analyzed and correlated. If logging mechanisms do not conform to standardized formats, systems may convert individual audit records into standardized formats when compiling system-wide audit trails.</t>
  </si>
  <si>
    <t>Permitting authorized individuals to make changes to system logging enables organizations to extend or limit logging as necessary to meet organizational requirements. Logging that is limited to conserve system resources may be extended (either temporarily or permanently) to address certain threat situations. In addition, logging may be limited to a specific set of event types to facilitate audit reduction, analysis, and reporting. Organizations can establish time thresholds in which logging actions are changed (e.g., near real-time, within minutes, or within hours).</t>
  </si>
  <si>
    <t>Query parameters are explicit criteria that an individual or automated system submits to a system to retrieve data. Auditing of query parameters for datasets that contain personally identifiable information augments the capability of an organization to track and understand the access, usage, or sharing of personally identifiable information by authorized personnel.</t>
  </si>
  <si>
    <t>Unauthorized disclosure of information is a form of data leakage. Open-source information includes social networking sites and code-sharing platforms and repositories. Examples of organizational information include personally identifiable information retained by the organization or proprietary information generated by the organization.</t>
  </si>
  <si>
    <t>Automated mechanisms include commercial services that provide notifications and alerts to organizations and automated scripts to monitor new posts on websites.</t>
  </si>
  <si>
    <t>Reviewing the current list of open-source information sites being monitored on a regular basis helps to ensure that the selected sites remain relevant. The review also provides the opportunity to add new open-source information sites with the potential to provide evidence of unauthorized disclosure of organizational information. The list of sites monitored can be guided and informed by threat intelligence of other credible sources of information.</t>
  </si>
  <si>
    <t>The unauthorized use or replication of organizational information by external entities can cause adverse impacts on organizational operations and assets, including damage to reputation. Such activity can include the replication of an organizational website by an adversary or hostile threat actor who attempts to impersonate the web-hosting organization. Discovery tools, techniques, and processes used to determine if external entities are replicating organizational information in an unauthorized manner include scanning external websites, monitoring social media, and training staff to recognize the unauthorized use of organizational information.</t>
  </si>
  <si>
    <t>Session audits can include monitoring keystrokes, tracking websites visited, and recording information and/or file transfers. Session audit capability is implemented in addition to event logging and may involve implementation of specialized session capture technology. Organizations consider how session auditing can reveal information about individuals that may give rise to privacy risk as well as how to mitigate those risks. Because session auditing can impact system and network performance, organizations activate the capability under well-defined situations (e.g., the organization is suspicious of a specific individual). Organizations consult with legal counsel, civil liberties officials, and privacy officials to ensure that any legal, privacy, civil rights, or civil liberties issues, including the use of personally identifiable information, are appropriately addressed.</t>
  </si>
  <si>
    <t>The automatic initiation of session audits at startup helps to ensure that the information being captured on selected individuals is complete and not subject to compromise through tampering by malicious threat actors.</t>
  </si>
  <si>
    <t>When organizations use systems or services of external organizations, the audit logging capability necessitates a coordinated, cross-organization approach. For example, maintaining the identity of individuals who request specific services across organizational boundaries may often be difficult, and doing so may prove to have significant performance and privacy ramifications. Therefore, it is often the case that cross-organizational audit logging simply captures the identity of individuals who issue requests at the initial system, and subsequent systems record that the requests originated from authorized individuals. Organizations consider including processes for coordinating audit information requirements and protection of audit information in information exchange agreements.</t>
  </si>
  <si>
    <t>Identity preservation is applied when there is a need to be able to trace actions that are performed across organizational boundaries to a specific individual.</t>
  </si>
  <si>
    <t>Due to the distributed nature of the audit information, cross-organization sharing of audit information may be essential for effective analysis of the auditing being performed. For example, the audit records of one organization may not provide sufficient information to determine the appropriate or inappropriate use of organizational information resources by individuals in other organizations. In some instances, only individuals’ home organizations have the appropriate knowledge to make such determinations, thus requiring the sharing of audit information among organizations.</t>
  </si>
  <si>
    <t>Preserving identities in audit trails could have privacy ramifications, such as enabling the tracking and profiling of individuals, but may not be operationally necessary. These risks could be further amplified when transmitting information across organizational boundaries. Implementing privacy-enhancing cryptographic techniques can disassociate individuals from audit information and reduce privacy risk while maintaining accountability.</t>
  </si>
  <si>
    <t>Assessment, authorization, and monitoring policy and procedures address the controls in the CA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assessment, authorization, and monitoring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assessment, authorization, and monitoring policy and procedures include assessment or audit findings, security incidents or breaches, or changes in applicable laws, executive orders, directives, regulations, policies, standards, and guidelines. Simply restating controls does not constitute an organizational policy or procedure.</t>
  </si>
  <si>
    <t>Organizations ensure that control assessors possess the required skills and technical expertise to develop effective assessment plans and to conduct assessments of system-specific, hybrid, common, and program management controls, as appropriate. The required skills include general knowledge of risk management concepts and approaches as well as comprehensive knowledge of and experience with the hardware, software, and firmware system components implemented.
Organizations assess controls in systems and the environments in which those systems operate as part of initial and ongoing authorizations, continuous monitoring, FISMA annual assessments, system design and development, systems security engineering, privacy engineering, and the system development life cycle. Assessments help to ensure that organizations meet information security and privacy requirements, identify weaknesses and deficiencies in the system design and development process, provide essential information needed to make risk-based decisions as part of authorization processes, and comply with vulnerability mitigation procedures. Organizations conduct assessments on the implemented controls as documented in security and privacy plans. Assessments can also be conducted throughout the system development life cycle as part of systems engineering and systems security engineering processes. The design for controls can be assessed as RFPs are developed, responses assessed, and design reviews conducted. If a design to implement controls and subsequent implementation in accordance with the design are assessed during development, the final control testing can be a simple confirmation utilizing previously completed control assessment and aggregating the outcomes.
Organizations may develop a single, consolidated security and privacy assessment plan for the system or maintain separate plans. A consolidated assessment plan clearly delineates the roles and responsibilities for control assessment. If multiple organizations participate in assessing a system, a coordinated approach can reduce redundancies and associated costs.
Organizations can use other types of assessment activities, such as vulnerability scanning and system monitoring, to maintain the security and privacy posture of systems during the system life cycle. Assessment reports document assessment results in sufficient detail, as deemed necessary by organizations, to determine the accuracy and completeness of the reports and whether the controls are implemented correctly, operating as intended, and producing the desired outcome with respect to meeting requirements. Assessment results are provided to the individuals or roles appropriate for the types of assessments being conducted. For example, assessments conducted in support of authorization decisions are provided to authorizing officials, senior agency officials for privacy, senior agency information security officers, and authorizing official designated representatives.
To satisfy annual assessment requirements, organizations can use assessment results from the following sources: initial or ongoing system authorizations, continuous monitoring, systems engineering processes, or system development life cycle activities. Organizations ensure that assessment results are current, relevant to the determination of control effectiveness, and obtained with the appropriate level of assessor independence. Existing control assessment results can be reused to the extent that the results are still valid and can also be supplemented with additional assessments as needed. After the initial authorizations, organizations assess controls during continuous monitoring. Organizations also establish the frequency for ongoing assessments in accordance with organizational continuous monitoring strategies. External audits, including audits by external entities such as regulatory agencies, are outside of the scope of CA-2.</t>
  </si>
  <si>
    <t>Independent assessors or assessment teams are individuals or groups who conduct impartial assessments of systems. Impartiality means that assessors are free from any perceived or actual conflicts of interest regarding the development, operation, sustainment, or management of the systems under assessment or the determination of control effectiveness. To achieve impartiality, assessors do not create a mutual or conflicting interest with the organizations where the assessments are being conducted, assess their own work, act as management or employees of the organizations they are serving, or place themselves in positions of advocacy for the organizations acquiring their services.
Independent assessments can be obtained from elements within organizations or be contracted to public or private sector entities outside of organizations. Authorizing officials determine the required level of independence based on the security categories of systems and/or the risk to organizational operations, organizational assets, or individuals. Authorizing officials also determine if the level of assessor independence provides sufficient assurance that the results are sound and can be used to make credible, risk-based decisions. Assessor independence determination includes whether contracted assessment services have sufficient independence, such as when system owners are not directly involved in contracting processes or cannot influence the impartiality of the assessors conducting the assessments. During the system design and development phase, having independent assessors is analogous to having independent SMEs involved in design reviews.
When organizations that own the systems are small or the structures of the organizations require that assessments be conducted by individuals that are in the developmental, operational, or management chain of the system owners, independence in assessment processes can be achieved by ensuring that assessment results are carefully reviewed and analyzed by independent teams of experts to validate the completeness, accuracy, integrity, and reliability of the results. Assessments performed for purposes other than to support authorization decisions are more likely to be useable for such decisions when performed by assessors with sufficient independence, thereby reducing the need to repeat assessments.</t>
  </si>
  <si>
    <t>Organizations can conduct specialized assessments, including verification and validation, system monitoring, insider threat assessments, malicious user testing, and other forms of testing. These assessments can improve readiness by exercising organizational capabilities and indicating current levels of performance as a means of focusing actions to improve security and privacy. Organizations conduct specialized assessments in accordance with applicable laws, executive orders, directives, regulations, policies, standards, and guidelines. Authorizing officials approve the assessment methods in coordination with the organizational risk executive function. Organizations can include vulnerabilities uncovered during assessments into vulnerability remediation processes. Specialized assessments can also be conducted early in the system development life cycle (e.g., during initial design, development, and unit testing).</t>
  </si>
  <si>
    <t>Organizations may rely on control assessments of organizational systems by other (external) organizations. Using such assessments and reusing existing assessment evidence can decrease the time and resources required for assessments by limiting the independent assessment activities that organizations need to perform. The factors that organizations consider in determining whether to accept assessment results from external organizations can vary. Such factors include the organization’s past experience with the organization that conducted the assessment, the reputation of the assessment organization, the level of detail of supporting assessment evidence provided, and mandates imposed by applicable laws, executive orders, directives, regulations, policies, standards, and guidelines. Accredited testing laboratories that support the Common Criteria Program ISO 15408-1, the NIST Cryptographic Module Validation Program (CMVP), or the NIST Cryptographic Algorithm Validation Program (CAVP) can provide independent assessment results that organizations can leverage.</t>
  </si>
  <si>
    <t>System information exchange requirements apply to information exchanges between two or more systems. System information exchanges include connections via leased lines or virtual private networks, connections to internet service providers, database sharing or exchanges of database transaction information, connections and exchanges with cloud services, exchanges via web-based services, or exchanges of files via file transfer protocols, network protocols (e.g., IPv4, IPv6), email, or other organization-to-organization communications. Organizations consider the risk related to new or increased threats that may be introduced when systems exchange information with other systems that may have different security and privacy requirements and controls. This includes systems within the same organization and systems that are external to the organization. A joint authorization of the systems exchanging information, as described in CA-6(1) or CA-6(2), may help to communicate and reduce risk.
Authorizing officials determine the risk associated with system information exchange and the controls needed for appropriate risk mitigation. The types of agreements selected are based on factors such as the impact level of the information being exchanged, the relationship between the organizations exchanging information (e.g., government to government, government to business, business to business, government or business to service provider, government or business to individual), or the level of access to the organizational system by users of the other system. If systems that exchange information have the same authorizing official, organizations need not develop agreements. Instead, the interface characteristics between the systems (e.g., how the information is being exchanged. how the information is protected) are described in the respective security and privacy plans. If the systems that exchange information have different authorizing officials within the same organization, the organizations can develop agreements or provide the same information that would be provided in the appropriate agreement type from CA-3a in the respective security and privacy plans for the systems. Organizations may incorporate agreement information into formal contracts, especially for information exchanges established between federal agencies and nonfederal organizations (including service providers, contractors, system developers, and system integrators). Risk considerations include systems that share the same networks.</t>
  </si>
  <si>
    <t>To prevent unauthorized individuals and systems from making information transfers to protected systems, the protected system verifies—via independent means— whether the individual or system attempting to transfer information is authorized to do so. Verification of the authorization to transfer information also applies to control plane traffic (e.g., routing and DNS) and services (e.g., authenticated SMTP relays).</t>
  </si>
  <si>
    <t>Transitive or downstream information exchanges are information exchanges between the system or systems with which the organizational system exchanges information and other systems. For mission-essential systems, services, and applications, including high value assets, it is necessary to identify such information exchanges. The transparency of the controls or protection measures in place in such downstream systems connected directly or indirectly to organizational systems is essential to understanding the security and privacy risks resulting from those information exchanges. Organizational systems can inherit risk from downstream systems through transitive connections and information exchanges, which can make the organizational systems more susceptible to threats, hazards, and adverse impacts.</t>
  </si>
  <si>
    <t>Plans of action and milestones are useful for any type of organization to track planned remedial actions. Plans of action and milestones are required in authorization packages and subject to federal reporting requirements established by OMB.</t>
  </si>
  <si>
    <t>Using automated tools helps maintain the accuracy, currency, and availability of the plan of action and milestones and facilitates the coordination and sharing of security and privacy information throughout the organization. Such coordination and information sharing help to identify systemic weaknesses or deficiencies in organizational systems and ensure that appropriate resources are directed at the most critical system vulnerabilities in a timely manner.</t>
  </si>
  <si>
    <t>Authorizations are official management decisions by senior officials to authorize operation of systems, authorize the use of common controls for inheritance by organizational systems, and explicitly accept the risk to organizational operations and assets, individuals, other organizations, and the Nation based on the implementation of agreed-upon controls. Authorizing officials provide budgetary oversight for organizational systems and common controls or assume responsibility for the mission and business functions supported by those systems or common controls. The authorization process is a federal responsibility, and therefore, authorizing officials must be federal employees. Authorizing officials are both responsible and accountable for security and privacy risks associated with the operation and use of organizational systems. Nonfederal organizations may have similar processes to authorize systems and senior officials that assume the authorization role and associated responsibilities.
Authorizing officials issue ongoing authorizations of systems based on evidence produced from implemented continuous monitoring programs. Robust continuous monitoring programs reduce the need for separate reauthorization processes. Through the employment of comprehensive continuous monitoring processes, the information contained in authorization packages (i.e., security and privacy plans, assessment reports, and plans of action and milestones) is updated on an ongoing basis. This provides authorizing officials, common control providers, and system owners with an up-to-date status of the security and privacy posture of their systems, controls, and operating environments. To reduce the cost of reauthorization, authorizing officials can leverage the results of continuous monitoring processes to the maximum extent possible as the basis for rendering reauthorization decisions.</t>
  </si>
  <si>
    <t>Assigning multiple authorizing officials from the same organization to serve as co-authorizing officials for the system increases the level of independence in the risk-based decision-making process. It also implements the concepts of separation of duties and dual authorization as applied to the system authorization process. The intra-organization joint authorization process is most relevant for connected systems, shared systems, and systems with multiple information owners.</t>
  </si>
  <si>
    <t>Assigning multiple authorizing officials, at least one of whom comes from an external organization, to serve as co-authorizing officials for the system increases the level of independence in the risk-based decision-making process. It implements the concepts of separation of duties and dual authorization as applied to the system authorization process. Employing authorizing officials from external organizations to supplement the authorizing official from the organization that owns or hosts the system may be necessary when the external organizations have a vested interest or equities in the outcome of the authorization decision. The inter-organization joint authorization process is relevant and appropriate for connected systems, shared systems or services, and systems with multiple information owners. The authorizing officials from the external organizations are key stakeholders of the system undergoing authorization.</t>
  </si>
  <si>
    <t>Continuous monitoring at the system level facilitates ongoing awareness of the system security and privacy posture to support organizational risk management decisions. The terms continuous and ongoing imply that organizations assess and monitor their controls and risks at a frequency sufficient to support risk-based decisions. Different types of controls may require different monitoring frequencies. The results of continuous monitoring generate risk response actions by organizations. When monitoring the effectiveness of multiple controls that have been grouped into capabilities, a root-cause analysis may be needed to determine the specific control that has failed. Continuous monitoring programs allow organizations to maintain the authorizations of systems and common controls in highly dynamic environments of operation with changing mission and business needs, threats, vulnerabilities, and technologies. Having access to security and privacy information on a continuing basis through reports and dashboards gives organizational officials the ability to make effective and timely risk management decisions, including ongoing authorization decisions.
Automation supports more frequent updates to hardware, software, and firmware inventories, authorization packages, and other system information. Effectiveness is further enhanced when continuous monitoring outputs are formatted to provide information that is specific, measurable, actionable, relevant, and timely. Continuous monitoring activities are scaled in accordance with the security categories of systems. Monitoring requirements, including the need for specific monitoring, may be referenced in other controls and control enhancements, such as AC-2g, AC-2(7), AC-2(12)(a), AC-2(7)(b), AC-2(7)(c), AC-17(1), AT-4a, AU-13, AU-13(1), AU-13(2), CM-3f, CM-6d, CM-11c, IR-5, MA-2b, MA-3a, MA-4a, PE-3d, PE-6, PE-14b, PE-16, PE-20, PM-6, PM-23, PM-31, PS-7e, SA-9c, SR-4, SC-5(3)(b), SC-7a, SC-7(24)(b), SC-18b, SC-43b, and SI-4.</t>
  </si>
  <si>
    <t>Organizations maximize the value of control assessments by requiring that assessments be conducted by assessors with appropriate levels of independence. The level of required independence is based on organizational continuous monitoring strategies. Assessor independence provides a degree of impartiality to the monitoring process. To achieve such impartiality, assessors do not create a mutual or conflicting interest with the organizations where the assessments are being conducted, assess their own work, act as management or employees of the organizations they are serving, or place themselves in advocacy positions for the organizations acquiring their services.</t>
  </si>
  <si>
    <t>Trend analyses include examining recent threat information that addresses the types of threat events that have occurred in the organization or the Federal Government, success rates of certain types of attacks, emerging vulnerabilities in technologies, evolving social engineering techniques, the effectiveness of configuration settings, results from multiple control assessments, and findings from Inspectors General or auditors.</t>
  </si>
  <si>
    <t>Risk monitoring is informed by the established organizational risk tolerance. Effectiveness monitoring determines the ongoing effectiveness of the implemented risk response measures. Compliance monitoring verifies that required risk response measures are implemented. It also verifies that security and privacy requirements are satisfied. Change monitoring identifies changes to organizational systems and environments of operation that may affect security and privacy risk.</t>
  </si>
  <si>
    <t>Security and privacy controls are often added incrementally to a system. As a result, policies for selecting and implementing controls may be inconsistent, and the controls could fail to work together in a consistent or coordinated manner. At a minimum, the lack of consistency and coordination could mean that there are unacceptable security and privacy gaps in the system. At worst, it could mean that some of the controls implemented in one location or by one component are actually impeding the functionality of other controls (e.g., encrypting internal network traffic can impede monitoring). In other situations, failing to consistently monitor all implemented network protocols (e.g., a dual stack of IPv4 and IPv6) may create unintended vulnerabilities in the system that could be exploited by adversaries. It is important to validate—through testing, monitoring, and analysis—that the implemented controls are operating in a consistent, coordinated, non-interfering manner.</t>
  </si>
  <si>
    <t>Using automated tools for monitoring helps to maintain the accuracy, currency, and availability of monitoring information which in turns helps to increase the level of ongoing awareness of the system security and privacy posture in support of organizational risk management decisions.</t>
  </si>
  <si>
    <t>Penetration testing is a specialized type of assessment conducted on systems or individual system components to identify vulnerabilities that could be exploited by adversaries. Penetration testing goes beyond automated vulnerability scanning and is conducted by agents and teams with demonstrable skills and experience that include technical expertise in network, operating system, and/or application level security. Penetration testing can be used to validate vulnerabilities or determine the degree of penetration resistance of systems to adversaries within specified constraints. Such constraints include time, resources, and skills. Penetration testing attempts to duplicate the actions of adversaries and provides a more in-depth analysis of security- and privacy-related weaknesses or deficiencies. Penetration testing is especially important when organizations are transitioning from older technologies to newer technologies (e.g., transitioning from IPv4 to IPv6 network protocols).
Organizations can use the results of vulnerability analyses to support penetration testing activities. Penetration testing can be conducted internally or externally on the hardware, software, or firmware components of a system and can exercise both physical and technical controls. A standard method for penetration testing includes a pretest analysis based on full knowledge of the system, pretest identification of potential vulnerabilities based on the pretest analysis, and testing designed to determine the exploitability of vulnerabilities. All parties agree to the rules of engagement before commencing penetration testing scenarios. Organizations correlate the rules of engagement for the penetration tests with the tools, techniques, and procedures that are anticipated to be employed by adversaries. Penetration testing may result in the exposure of information that is protected by laws or regulations, to individuals conducting the testing. Rules of engagement, contracts, or other appropriate mechanisms can be used to communicate expectations for how to protect this information. Risk assessments guide the decisions on the level of independence required for the personnel conducting penetration testing.</t>
  </si>
  <si>
    <t>Independent penetration testing agents or teams are individuals or groups who conduct impartial penetration testing of organizational systems. Impartiality implies that penetration testing agents or teams are free from perceived or actual conflicts of interest with respect to the development, operation, or management of the systems that are the targets of the penetration testing. CA-2(1) provides additional information on independent assessments that can be applied to penetration testing.</t>
  </si>
  <si>
    <t>Red team exercises extend the objectives of penetration testing by examining the security and privacy posture of organizations and the capability to implement effective cyber defenses. Red team exercises simulate attempts by adversaries to compromise mission and business functions and provide a comprehensive assessment of the security and privacy posture of systems and organizations. Such attempts may include technology-based attacks and social engineering-based attacks. Technology-based attacks include interactions with hardware, software, or firmware components and/or mission and business processes. Social engineering-based attacks include interactions via email, telephone, shoulder surfing, or personal conversations. Red team exercises are most effective when conducted by penetration testing agents and teams with knowledge of and experience with current adversarial tactics, techniques, procedures, and tools. While penetration testing may be primarily laboratory-based testing, organizations can use red team exercises to provide more comprehensive assessments that reflect real-world conditions. The results from red team exercises can be used by organizations to improve security and privacy awareness and training and to assess control effectiveness.</t>
  </si>
  <si>
    <t>Penetration testing of physical access points can provide information on critical vulnerabilities in the operating environments of organizational systems. Such information can be used to correct weaknesses or deficiencies in physical controls that are necessary to protect organizational systems.</t>
  </si>
  <si>
    <t>Internal system connections are connections between organizational systems and separate constituent system components (i.e., connections between components that are part of the same system) including components used for system development. Intra-system connections include connections with mobile devices, notebook and desktop computers, tablets, printers, copiers, facsimile machines, scanners, sensors, and servers. Instead of authorizing each internal system connection individually, organizations can authorize internal connections for a class of system components with common characteristics and/or configurations, including printers, scanners, and copiers with a specified processing, transmission, and storage capability or smart phones and tablets with a specific baseline configuration. The continued need for an internal system connection is reviewed from the perspective of whether it provides support for organizational missions or business functions.</t>
  </si>
  <si>
    <t>Compliance checks include verification of the relevant baseline configuration.</t>
  </si>
  <si>
    <t>Configuration management policy and procedures address the controls in the CM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configuration management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configuration management policy and procedures include, but are not limited to, assessment or audit findings, security incidents or breaches, or changes in applicable laws, executive orders, directives, regulations, policies, standards, and guidelines. Simply restating controls does not constitute an organizational policy or procedure.</t>
  </si>
  <si>
    <t>Baseline configurations for systems and system components include connectivity, operational, and communications aspects of systems. Baseline configurations are documented, formally reviewed, and agreed-upon specifications for systems or configuration items within those systems. Baseline configurations serve as a basis for future builds, releases, or changes to systems and include security and privacy control implementations, operational procedures, information about system components, network topology, and logical placement of components in the system architecture. Maintaining baseline configurations requires creating new baselines as organizational systems change over time. Baseline configurations of systems reflect the current enterprise architecture.</t>
  </si>
  <si>
    <t>Automated mechanisms that help organizations maintain consistent baseline configurations for systems include configuration management tools, hardware, software, firmware inventory tools, and network management tools. Automated tools can be used at the organization level, mission and business process level, or system level on workstations, servers, notebook computers, network components, or mobile devices. Tools can be used to track version numbers on operating systems, applications, types of software installed, and current patch levels. Automation support for accuracy and currency can be satisfied by the implementation of CM-8(2) for organizations that combine system component inventory and baseline configuration activities.</t>
  </si>
  <si>
    <t>Retaining previous versions of baseline configurations to support rollback include hardware, software, firmware, configuration files, configuration records, and associated documentation.</t>
  </si>
  <si>
    <t>Establishing separate baseline configurations for development, testing, and operational environments protects systems from unplanned or unexpected events related to development and testing activities. Separate baseline configurations allow organizations to apply the configuration management that is most appropriate for each type of configuration. For example, the management of operational configurations typically emphasizes the need for stability, while the management of development or test configurations requires greater flexibility. Configurations in the test environment mirror configurations in the operational environment to the extent practicable so that the results of the testing are representative of the proposed changes to the operational systems. Separate baseline configurations do not necessarily require separate physical environments.</t>
  </si>
  <si>
    <t>When it is known that systems or system components will be in high-risk areas external to the organization, additional controls may be implemented to counter the increased threat in such areas. For example, organizations can take actions for notebook computers used by individuals departing on and returning from travel. Actions include determining the locations that are of concern, defining the required configurations for the components, ensuring that components are configured as intended before travel is initiated, and applying controls to the components after travel is completed. Specially configured notebook computers include computers with sanitized hard drives, limited applications, and more stringent configuration settings. Controls applied to mobile devices upon return from travel include examining the mobile device for signs of physical tampering and purging and reimaging disk drives. Protecting information that resides on mobile devices is addressed in the MP (Media Protection) family.</t>
  </si>
  <si>
    <t>Configuration change control for organizational systems involves the systematic proposal, justification, implementation, testing, review, and disposition of system changes, including system upgrades and modifications. Configuration change control includes changes to baseline configurations, configuration items of systems, operational procedures, configuration settings for system components, remediate vulnerabilities, and unscheduled or unauthorized changes. Processes for managing configuration changes to systems include Configuration Control Boards or Change Advisory Boards that review and approve proposed changes. For changes that impact privacy risk, the senior agency official for privacy updates privacy impact assessments and system of records notices. For new systems or major upgrades, organizations consider including representatives from the development organizations on the Configuration Control Boards or Change Advisory Boards. Auditing of changes includes activities before and after changes are made to systems and the auditing activities required to implement such changes. See also SA-10.</t>
  </si>
  <si>
    <t>Changes to systems include modifications to hardware, software, or firmware components and configuration settings defined in CM-6. Organizations ensure that testing does not interfere with system operations that support organizational mission and business functions. Individuals or groups conducting tests understand security and privacy policies and procedures, system security and privacy policies and procedures, and the health, safety, and environmental risks associated with specific facilities or processes. Operational systems may need to be taken offline, or replicated to the extent feasible, before testing can be conducted. If systems must be taken offline for testing, the tests are scheduled to occur during planned system outages whenever possible. If the testing cannot be conducted on operational systems, organizations employ compensating controls.</t>
  </si>
  <si>
    <t>Automated tools can improve the accuracy, consistency, and availability of configuration baseline information. Automation can also provide data aggregation and data correlation capabilities, alerting mechanisms, and dashboards to support risk-based decision-making within the organization.</t>
  </si>
  <si>
    <t>Information security and privacy representatives include system security officers, senior agency information security officers, senior agency officials for privacy, or system privacy officers. Representation by personnel with information security and privacy expertise is important because changes to system configurations can have unintended side effects, some of which may be security- or privacy-relevant. Detecting such changes early in the process can help avoid unintended, negative consequences that could ultimately affect the security and privacy posture of systems. The configuration change control element referred to in the second organization-defined parameter reflects the change control elements defined by organizations in CM-3g.</t>
  </si>
  <si>
    <t>Automated security responses include halting selected system functions, halting system processing, and issuing alerts or notifications to organizational personnel when there is an unauthorized modification of a configuration item.</t>
  </si>
  <si>
    <t>The controls referenced in the control enhancement refer to security and privacy controls from the control catalog. Regardless of the cryptographic mechanisms employed, processes and procedures are in place to manage those mechanisms. For example, if system components use certificates for identification and authentication, a process is implemented to address the expiration of those certificates.</t>
  </si>
  <si>
    <t>Indications that warrant a review of changes to the system and the specific circumstances justifying such reviews may be obtained from activities carried out by organizations during the configuration change process or continuous monitoring process.</t>
  </si>
  <si>
    <t>System configuration changes can adversely affect critical system security and privacy functionality. Change restrictions can be enforced through automated mechanisms.</t>
  </si>
  <si>
    <t>Organizational personnel with security or privacy responsibilities conduct impact analyses. Individuals conducting impact analyses possess the necessary skills and technical expertise to analyze the changes to systems as well as the security or privacy ramifications. Impact analyses include reviewing security and privacy plans, policies, and procedures to understand control requirements; reviewing system design documentation and operational procedures to understand control implementation and how specific system changes might affect the controls; reviewing the impact of changes on organizational supply chain partners with stakeholders; and determining how potential changes to a system create new risks to the privacy of individuals and the ability of implemented controls to mitigate those risks. Impact analyses also include risk assessments to understand the impact of the changes and determine if additional controls are required.</t>
  </si>
  <si>
    <t>A separate test environment requires an environment that is physically or logically separate and distinct from the operational environment. The separation is sufficient to ensure that activities in the test environment do not impact activities in the operational environment and that information in the operational environment is not inadvertently transmitted to the test environment. Separate environments can be achieved by physical or logical means. If physically separate test environments are not implemented, organizations determine the strength of mechanism required when implementing logical separation.</t>
  </si>
  <si>
    <t>Implementation in this context refers to installing changed code in the operational system that may have an impact on security or privacy controls.</t>
  </si>
  <si>
    <t>Changes to the hardware, software, or firmware components of systems or the operational procedures related to the system can potentially have significant effects on the security of the systems or individuals’ privacy. Therefore, organizations permit only qualified and authorized individuals to access systems for purposes of initiating changes. Access restrictions include physical and logical access controls (see AC-3 and PE-3), software libraries, workflow automation, media libraries, abstract layers (i.e., changes implemented into external interfaces rather than directly into systems), and change windows (i.e., changes occur only during specified times).</t>
  </si>
  <si>
    <t>Organizations log system accesses associated with applying configuration changes to ensure that configuration change control is implemented and to support after-the-fact actions should organizations discover any unauthorized changes.</t>
  </si>
  <si>
    <t>Organizations employ dual authorization to help ensure that any changes to selected system components and information cannot occur unless two qualified individuals approve and implement such changes. The two individuals possess the skills and expertise to determine if the proposed changes are correct implementations of approved changes. The individuals are also accountable for the changes. Dual authorization may also be known as two-person control. To reduce the risk of collusion, organizations consider rotating dual authorization duties to other individuals. System-level information includes operational procedures.</t>
  </si>
  <si>
    <t>In many organizations, systems support multiple mission and business functions. Limiting privileges to change system components with respect to operational systems is necessary because changes to a system component may have far-reaching effects on mission and business processes supported by the system. The relationships between systems and mission/business processes are, in some cases, unknown to developers. System-related information includes operational procedures.</t>
  </si>
  <si>
    <t>Software libraries include privileged programs.</t>
  </si>
  <si>
    <t>Configuration settings are the parameters that can be changed in the hardware, software, or firmware components of the system that affect the security and privacy posture or functionality of the system. Information technology products for which configuration settings can be defined include mainframe computers, servers, workstations, operating systems, mobile devices, input/output devices, protocols, and applications. Parameters that impact the security posture of systems include registry settings; account, file, or directory permission settings; and settings for functions, protocols, ports, services, and remote connections. Privacy parameters are parameters impacting the privacy posture of systems, including the parameters required to satisfy other privacy controls. Privacy parameters include settings for access controls, data processing preferences, and processing and retention permissions. Organizations establish organization-wide configuration settings and subsequently derive specific configuration settings for systems. The established settings become part of the configuration baseline for the system.
Common secure configurations (also known as security configuration checklists, lockdown and hardening guides, and security reference guides) provide recognized, standardized, and established benchmarks that stipulate secure configuration settings for information technology products and platforms as well as instructions for configuring those products or platforms to meet operational requirements. Common secure configurations can be developed by a variety of organizations, including information technology product developers, manufacturers, vendors, federal agencies, consortia, academia, industry, and other organizations in the public and private sectors.
Implementation of a common secure configuration may be mandated at the organization level, mission and business process level, system level, or at a higher level, including by a regulatory agency. Common secure configurations include the United States Government Configuration Baseline USGCB and security technical implementation guides (STIGs), which affect the implementation of CM-6 and other controls such as AC-19 and CM-7. The Security Content Automation Protocol (SCAP) and the defined standards within the protocol provide an effective method to uniquely identify, track, and control configuration settings.</t>
  </si>
  <si>
    <t>Automated tools (e.g., hardening tools, baseline configuration tools) can improve the accuracy, consistency, and availability of configuration settings information. Automation can also provide data aggregation and data correlation capabilities, alerting mechanisms, and dashboards to support risk-based decision-making within the organization.</t>
  </si>
  <si>
    <t>Responses to unauthorized changes to configuration settings include alerting designated organizational personnel, restoring established configuration settings, or—in extreme cases—halting affected system processing.</t>
  </si>
  <si>
    <t>Systems provide a wide variety of functions and services. Some of the functions and services routinely provided by default may not be necessary to support essential organizational missions, functions, or operations. Additionally, it is sometimes convenient to provide multiple services from a single system component, but doing so increases risk over limiting the services provided by that single component. Where feasible, organizations limit component functionality to a single function per component. Organizations consider removing unused or unnecessary software and disabling unused or unnecessary physical and logical ports and protocols to prevent unauthorized connection of components, transfer of information, and tunneling. Organizations employ network scanning tools, intrusion detection and prevention systems, and end-point protection technologies, such as firewalls and host-based intrusion detection systems, to identify and prevent the use of prohibited functions, protocols, ports, and services. Least functionality can also be achieved as part of the fundamental design and development of the system (see SA-8, SC-2, and SC-3).</t>
  </si>
  <si>
    <t>Organizations review functions, ports, protocols, and services provided by systems or system components to determine the functions and services that are candidates for elimination. Such reviews are especially important during transition periods from older technologies to newer technologies (e.g., transition from IPv4 to IPv6). These technology transitions may require implementing the older and newer technologies simultaneously during the transition period and returning to minimum essential functions, ports, protocols, and services at the earliest opportunity. Organizations can either decide the relative security of the function, port, protocol, and/or service or base the security decision on the assessment of other entities. Unsecure protocols include Bluetooth, FTP, and peer-to-peer networking.</t>
  </si>
  <si>
    <t>Prevention of program execution addresses organizational policies, rules of behavior, and/or access agreements that restrict software usage and the terms and conditions imposed by the developer or manufacturer, including software licensing and copyrights. Restrictions include prohibiting auto-execute features, restricting roles allowed to approve program execution, permitting or prohibiting specific software programs, or restricting the number of program instances executed at the same time.</t>
  </si>
  <si>
    <t>Organizations use the registration process to manage, track, and provide oversight for systems and implemented functions, ports, protocols, and services.</t>
  </si>
  <si>
    <t>Unauthorized software programs can be limited to specific versions or from a specific source. The concept of prohibiting the execution of unauthorized software may also be applied to user actions, system ports and protocols, IP addresses/ranges, websites, and MAC addresses.</t>
  </si>
  <si>
    <t>Authorized software programs can be limited to specific versions or from a specific source. To facilitate a comprehensive authorized software process and increase the strength of protection for attacks that bypass application level authorized software, software programs may be decomposed into and monitored at different levels of detail. These levels include applications, application programming interfaces, application modules, scripts, system processes, system services, kernel functions, registries, drivers, and dynamic link libraries. The concept of permitting the execution of authorized software may also be applied to user actions, system ports and protocols, IP addresses/ranges, websites, and MAC addresses. Organizations consider verifying the integrity of authorized software programs using digital signatures, cryptographic checksums, or hash functions. Verification of authorized software can occur either prior to execution or at system startup. The identification of authorized URLs for websites is addressed in CA-3(5) and SC-7.</t>
  </si>
  <si>
    <t>Organizations identify software that may be of concern regarding its origin or potential for containing malicious code. For this type of software, user installations occur in confined environments of operation to limit or contain damage from malicious code that may be executed.</t>
  </si>
  <si>
    <t>Code execution in protected environments applies to all sources of binary or machine-executable code, including commercial software and firmware and open-source software.</t>
  </si>
  <si>
    <t>Binary or machine executable code applies to all sources of binary or machine-executable code, including commercial software and firmware and open-source software. Organizations assess software products without accompanying source code or from sources with limited or no warranty for potential security impacts. The assessments address the fact that software products without the provision of source code may be difficult to review, repair, or extend. In addition, there may be no owners to make such repairs on behalf of organizations. If open-source software is used, the assessments address the fact that there is no warranty, the open-source software could contain back doors or malware, and there may be no support available.</t>
  </si>
  <si>
    <t>Hardware components provide the foundation for organizational systems and the platform for the execution of authorized software programs. Managing the inventory of hardware components and controlling which hardware components are permitted to be installed or connected to organizational systems is essential in order to provide adequate security.</t>
  </si>
  <si>
    <t>System components are discrete, identifiable information technology assets that include hardware, software, and firmware. Organizations may choose to implement centralized system component inventories that include components from all organizational systems. In such situations, organizations ensure that the inventories include system-specific information required for component accountability. The information necessary for effective accountability of system components includes the system name, software owners, software version numbers, hardware inventory specifications, software license information, and for networked components, the machine names and network addresses across all implemented protocols (e.g., IPv4, IPv6). Inventory specifications include date of receipt, cost, model, serial number, manufacturer, supplier information, component type,  and physical location.
Preventing duplicate accounting of system components addresses the lack of accountability that occurs when component ownership and system association is not known, especially in large or complex connected systems. Effective prevention of duplicate accounting of system components necessitates use of a unique identifier for each component. For software inventory, centrally managed software that is accessed via other systems is addressed as a component of the system on which it is installed and managed. Software installed on multiple organizational systems and managed at the system level is addressed for each individual system and may appear more than once in a centralized component inventory, necessitating a system association for each software instance in the centralized inventory to avoid duplicate accounting of components. Scanning systems implementing multiple network protocols (e.g., IPv4 and IPv6) can result in duplicate components being identified in different address spaces. The implementation of CM-8(7) can help to eliminate duplicate accounting of components.</t>
  </si>
  <si>
    <t>Organizations can improve the accuracy, completeness, and consistency of system component inventories if the inventories are updated as part of component installations or removals or during general system updates. If inventories are not updated at these key times, there is a greater likelihood that the information will not be appropriately captured and documented. System updates include hardware, software, and firmware components.</t>
  </si>
  <si>
    <t>Organizations maintain system inventories to the extent feasible. For example, virtual machines can be difficult to monitor because such machines are not visible to the network when not in use. In such cases, organizations maintain as up-to-date, complete, and accurate an inventory as is deemed reasonable. Automated maintenance can be achieved by the implementation of CM-2(2) for organizations that combine system component inventory and baseline configuration activities.</t>
  </si>
  <si>
    <t>Automated unauthorized component detection is applied in addition to the monitoring for unauthorized remote connections and mobile devices. Monitoring for unauthorized system components may be accomplished on an ongoing basis or by the periodic scanning of systems for that purpose. Automated mechanisms may also be used to prevent the connection of unauthorized components (see CM-7(9)). Automated mechanisms can be implemented in systems or in separate system components. When acquiring and implementing automated mechanisms, organizations consider whether such mechanisms depend on the ability of the system component to support an agent or supplicant in order to be detected since some types of components do not have or cannot support agents (e.g., IoT devices, sensors). Isolation can be achieved , for example, by placing unauthorized system components in separate domains or subnets or quarantining such components. This type of  component isolation is commonly referred to as sandboxing.</t>
  </si>
  <si>
    <t>Identifying individuals who are responsible and accountable for administering system components ensures that the assigned components are properly administered and that organizations can contact those individuals if some action is required (e.g., when the component is determined to be the source of a breach, needs to be recalled or replaced, or needs to be relocated).</t>
  </si>
  <si>
    <t>Assessed configurations and approved deviations focus on configuration settings established by organizations for system components, the specific components that have been assessed to determine compliance with the required configuration settings, and any approved deviations from established configuration settings.</t>
  </si>
  <si>
    <t>Organizations may implement centralized system component inventories that include components from all organizational systems. Centralized repositories of component inventories provide opportunities for efficiencies in accounting for organizational hardware, software, and firmware assets. Such repositories may also help organizations rapidly identify the location and responsible individuals of components that have been compromised, breached, or are otherwise in need of mitigation actions. Organizations ensure that the resulting centralized inventories include system-specific information required for proper component accountability.</t>
  </si>
  <si>
    <t>The use of automated mechanisms to track the location of system components can increase the accuracy of component inventories. Such capability may help organizations rapidly identify the location and responsible individuals of system components that have been compromised, breached, or are otherwise in need of mitigation actions. The use of tracking mechanisms can be coordinated with senior agency officials for privacy if there are implications that affect individual privacy.</t>
  </si>
  <si>
    <t>System components that are not assigned to a system may be unmanaged, lack the required protection, and become an organizational vulnerability.</t>
  </si>
  <si>
    <t>Configuration management activities occur throughout the system development life cycle. As such, there are developmental configuration management activities (e.g., the control of code and software libraries) and operational configuration management activities (e.g., control of installed components and how the components are configured). Configuration management plans satisfy the requirements in configuration management policies while being tailored to individual systems. Configuration management plans define processes and procedures for how configuration management is used to support system development life cycle activities.
Configuration management plans are generated during the development and acquisition stage of the system development life cycle. The plans describe how to advance changes through change management processes; update configuration settings and baselines; maintain component inventories; control development, test, and operational environments; and develop, release, and update key documents.
Organizations can employ templates to help ensure the consistent and timely development and implementation of configuration management plans. Templates can represent a configuration management plan for the organization with subsets of the plan implemented on a system by system basis. Configuration management approval processes include the designation of key stakeholders responsible for reviewing and approving proposed changes to systems, and personnel who conduct security and privacy impact analyses prior to the implementation of changes to the systems. Configuration items are the system components, such as the hardware, software, firmware, and documentation to be configuration-managed. As systems continue through the system development life cycle, new configuration items may be identified, and some existing configuration items may no longer need to be under configuration control.</t>
  </si>
  <si>
    <t>In the absence of dedicated configuration management teams assigned within organizations, system developers may be tasked with developing configuration management processes using personnel who are not directly involved in system development or system integration. This separation of duties ensures that organizations establish and maintain a sufficient degree of independence between the system development and integration processes and configuration management processes to facilitate quality control and more effective oversight.</t>
  </si>
  <si>
    <t>Software license tracking can be accomplished by manual or automated methods, depending on organizational needs. Examples of contract agreements include software license agreements and non-disclosure agreements.</t>
  </si>
  <si>
    <t>Open-source software refers to software that is available in source code form. Certain software rights normally reserved for copyright holders are routinely provided under software license agreements that permit individuals to study, change, and improve the software. From a security perspective, the major advantage of open-source software is that it provides organizations with the ability to examine the source code. In some cases, there is an online community associated with the software that inspects, tests,  updates, and reports on issues found in software on an ongoing basis. However, remediating vulnerabilities in open-source software may be problematic. There may also be licensing issues associated with open-source software, including the constraints on derivative use of such software. Open-source software that is available only in binary form may increase the level of risk in using such software.</t>
  </si>
  <si>
    <t>If provided the necessary privileges, users can install software in organizational systems. To maintain control over the software installed, organizations identify permitted and prohibited actions regarding software installation. Permitted software installations include updates and security patches to existing software and downloading new applications from organization-approved app stores. Prohibited software installations include software with unknown or suspect pedigrees or software that organizations consider potentially malicious. Policies selected for governing user-installed software are organization-developed or provided by some external entity. Policy enforcement methods can include procedural methods and automated methods.</t>
  </si>
  <si>
    <t>Privileged status can be obtained, for example, by serving in the role of system administrator.</t>
  </si>
  <si>
    <t>Organizations enforce and monitor compliance with software installation policies using automated mechanisms to more quickly detect and respond to unauthorized software installation which can be an indicator of an internal or external hostile attack.</t>
  </si>
  <si>
    <t>Information location addresses the need to understand where information is being processed and stored. Information location includes identifying where specific information types and information reside in system components and how information is being processed so that information flow can be understood and adequate protection and policy management provided for such information and system components. The security category of the information is also a factor in determining the controls necessary to protect the information and the system component where the information resides (see FIPS 199). The location of the information and system components is also a factor in the architecture and design of the system (see SA-4, SA-8, SA-17).</t>
  </si>
  <si>
    <t>The use of automated tools helps to increase the effectiveness and efficiency of the information location capability implemented within the system. Automation also helps organizations manage the data produced during information location activities and share such information across the organization. The output of automated information location tools can be used to guide and inform system architecture and design decisions.</t>
  </si>
  <si>
    <t>Data actions are system operations that process personally identifiable information. The processing of such information encompasses the full information life cycle, which includes collection, generation, transformation, use, disclosure, retention, and disposal. A map of system data actions includes discrete data actions, elements of personally identifiable information being processed in the data actions, system components involved in the data actions, and the owners or operators of the system components. Understanding what personally identifiable information is being processed (e.g., the sensitivity of the personally identifiable information), how personally identifiable information is being processed (e.g., if the data action is visible to the individual or is processed in another part of the system), and by whom (e.g., individuals may have different privacy perceptions based on the entity that is processing the personally identifiable information) provides a number of contextual factors that are important to assessing the degree of privacy risk created by the system. Data maps can be illustrated in different ways, and the level of detail may vary based on the mission and business needs of the organization. The data map may be an overlay of any system design artifact that the organization is using. The development of this map may necessitate coordination between the privacy and security programs regarding the covered data actions and the components that are identified as part of the system.</t>
  </si>
  <si>
    <t>Software and firmware components prevented from installation unless signed with recognized and approved certificates include software and firmware version updates, patches, service packs, device drivers, and basic input/output system updates. Organizations can identify applicable software and firmware components by type, by specific items, or a combination of both. Digital signatures and organizational verification of such signatures is a method of code authentication.</t>
  </si>
  <si>
    <t>Contingency planning policy and procedures address the controls in the CP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contingency planning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contingency planning policy and procedures include assessment or audit findings, security incidents or breaches, or changes in laws, executive orders, directives, regulations, policies, standards, and guidelines. Simply restating controls does not constitute an organizational policy or procedure.</t>
  </si>
  <si>
    <t>Contingency planning for systems is part of an overall program for achieving continuity of operations for organizational mission and business functions. Contingency planning addresses system restoration and implementation of alternative mission or business processes when systems are compromised or breached. Contingency planning is considered throughout the system development life cycle and is a fundamental part of the system design. Systems can be designed for redundancy, to provide backup capabilities, and for resilience. Contingency plans reflect the degree of restoration required for organizational systems since not all systems need to fully recover to achieve the level of continuity of operations desired. System recovery objectives reflect applicable laws, executive orders, directives, regulations, policies, standards, guidelines, organizational risk tolerance, and system impact level.
Actions addressed in contingency plans include orderly system degradation, system shutdown, fallback to a manual mode, alternate information flows, and operating in modes reserved for when systems are under attack. By coordinating contingency planning with incident handling activities, organizations ensure that the necessary planning activities are in place and activated in the event of an incident. Organizations consider whether continuity of operations during an incident conflicts with the capability to automatically disable the system, as specified in IR-4(5). Incident response planning is part of contingency planning for organizations and is addressed in the IR (Incident Response) family.</t>
  </si>
  <si>
    <t>Plans that are related to contingency plans include Business Continuity Plans, Disaster Recovery Plans, Critical Infrastructure Plans, Continuity of Operations Plans, Crisis Communications Plans, Insider Threat Implementation Plans, Data Breach Response Plans, Cyber Incident Response Plans, Breach Response Plans, and Occupant Emergency Plans.</t>
  </si>
  <si>
    <t>Capacity planning is needed because different threats can result in a reduction of the available processing, telecommunications, and support services intended to support essential mission and business functions. Organizations anticipate degraded operations during contingency operations and factor the degradation into capacity planning. For capacity planning, environmental support refers to any environmental factor for which the organization determines that it needs to provide support in a contingency situation, even if in a degraded state. Such determinations are based on an organizational assessment of risk, system categorization (impact level), and organizational risk tolerance.</t>
  </si>
  <si>
    <t>Organizations may choose to conduct contingency planning activities to resume mission and business functions as part of business continuity planning or as part of business impact analyses. Organizations prioritize the resumption of mission and business functions. The time period for resuming mission and business functions may be dependent on the severity and extent of the disruptions to the system and its supporting infrastructure.</t>
  </si>
  <si>
    <t>Organizations may choose to conduct the contingency planning activities to continue mission and business functions as part of business continuity planning or business impact analyses. Primary processing and/or storage sites defined by organizations as part of contingency planning may change depending on the circumstances associated with the contingency.</t>
  </si>
  <si>
    <t>Organizations may choose to conduct contingency planning activities for alternate processing and storage sites as part of business continuity planning or business impact analyses. Primary processing and/or storage sites defined by organizations as part of contingency planning may change depending on the circumstances associated with the contingency.</t>
  </si>
  <si>
    <t>When the capability of an organization to carry out its mission and business functions is dependent on external service providers, developing a comprehensive and timely contingency plan may become more challenging. When mission and business functions are dependent on external service providers, organizations coordinate contingency planning activities with the external entities to ensure that the individual plans reflect the overall contingency needs of the organization.</t>
  </si>
  <si>
    <t>Organizations may choose to identify critical assets as part of criticality analysis, business continuity planning, or business impact analyses. Organizations identify critical system assets so that additional controls can be employed (beyond the controls routinely implemented) to help ensure that organizational mission and business functions can continue to be conducted during contingency operations. The identification of critical information assets also facilitates the prioritization of organizational resources. Critical system assets include technical and operational aspects. Technical aspects include system components, information technology services, information technology products, and mechanisms. Operational aspects include procedures (i.e., manually executed operations) and personnel (i.e., individuals operating technical controls and/or executing manual procedures). Organizational program protection plans can assist in identifying critical assets. If critical assets are resident within or supported by external service providers, organizations consider implementing CP-2(7) as a control enhancement.</t>
  </si>
  <si>
    <t>Contingency training provided by organizations is linked to the assigned roles and responsibilities of organizational personnel to ensure that the appropriate content and level of detail is included in such training. For example, some individuals may only need to know when and where to report for duty during contingency operations and if normal duties are affected; system administrators may require additional training on how to establish systems at alternate processing and storage sites; and organizational officials may receive more specific training on how to conduct mission-essential functions in designated off-site locations and how to establish communications with other governmental entities for purposes of coordination on contingency-related activities. Training for contingency roles or responsibilities reflects the specific continuity requirements in the contingency plan. Events that may precipitate an update to contingency training content include, but are not limited to, contingency plan testing or an actual contingency (lessons learned), assessment or audit findings, security incidents or breaches, or changes in laws, executive orders, directives, regulations, policies, standards, and guidelines. At the discretion of the organization, participation in a contingency plan test or exercise, including lessons learned sessions subsequent to the test or exercise, may satisfy contingency plan training requirements.</t>
  </si>
  <si>
    <t>The use of simulated events creates an environment for personnel to experience actual threat events, including cyber-attacks that disable websites, ransomware attacks that encrypt organizational data on servers, hurricanes that damage or destroy organizational facilities, or hardware or software failures.</t>
  </si>
  <si>
    <t>Operational mechanisms refer to processes that have been established to accomplish an organizational goal or a system that supports a particular organizational mission or business objective. Actual mission and business processes, systems, and/or facilities may be used to generate simulated events and enhance the realism of simulated events during contingency training.</t>
  </si>
  <si>
    <t>Methods for testing contingency plans to determine the effectiveness of the plans and identify potential weaknesses include checklists, walk-through and tabletop exercises, simulations (parallel or full interrupt), and comprehensive exercises. Organizations conduct testing based on the requirements in contingency plans and include a determination of the effects on organizational operations, assets, and individuals due to contingency operations. Organizations have flexibility and discretion in the breadth, depth, and timelines of corrective actions.</t>
  </si>
  <si>
    <t>Plans related to contingency planning for organizational systems include Business Continuity Plans, Disaster Recovery Plans, Continuity of Operations Plans, Crisis Communications Plans, Critical Infrastructure Plans, Cyber Incident Response Plans, and Occupant Emergency Plans. Coordination of contingency plan testing does not require organizations to create organizational elements to handle related plans or to align such elements with specific plans. However, it does require that if such organizational elements are responsible for related plans, organizations coordinate with those elements.</t>
  </si>
  <si>
    <t>Conditions at the alternate processing site may be significantly different than the conditions at the primary site. Having the opportunity to visit the alternate site and experience the actual capabilities available at the site can provide valuable information on potential vulnerabilities that could affect essential organizational mission and business functions. The on-site visit can also provide an opportunity to refine the contingency plan to address the vulnerabilities discovered during testing.</t>
  </si>
  <si>
    <t>Automated mechanisms facilitate thorough and effective testing of contingency plans by providing more complete coverage of contingency issues, selecting more realistic test scenarios and environments, and effectively stressing the system and supported mission and business functions.</t>
  </si>
  <si>
    <t>Recovery is executing contingency plan activities to restore organizational mission and business functions. Reconstitution takes place following recovery and includes activities for returning systems to fully operational states. Organizations establish a known state for systems that includes system state information for hardware, software programs, and data. Preserving system state information facilitates system restart and return to the operational mode of organizations with less disruption of mission and business processes.</t>
  </si>
  <si>
    <t>Often, the best method of assessing system resilience is to disrupt the system in some manner. The mechanisms used by the organization could disrupt system functions or system services in many ways, including terminating or disabling critical system components, changing the configuration of system components, degrading critical functionality (e.g., restricting network bandwidth), or altering privileges. Automated, on-going, and simulated cyber-attacks and service disruptions can reveal unexpected functional dependencies and help the organization determine its ability to ensure resilience in the face of an actual cyber-attack.</t>
  </si>
  <si>
    <t>Alternate storage sites are geographically distinct from primary storage sites and maintain duplicate copies of information and data if the primary storage site is not available. Similarly, alternate processing sites provide processing capability if the primary processing site is not available. Geographically distributed architectures that support contingency requirements may be considered alternate storage sites. Items covered by alternate storage site agreements include environmental conditions at the alternate sites, access rules for systems and facilities, physical and environmental protection requirements, and coordination of delivery and retrieval of backup media. Alternate storage sites reflect the requirements in contingency plans so that organizations can maintain essential mission and business functions despite compromise, failure, or disruption in organizational systems.</t>
  </si>
  <si>
    <t>Threats that affect alternate storage sites are defined in organizational risk assessments and include natural disasters, structural failures, hostile attacks, and errors of omission or commission. Organizations determine what is considered a sufficient degree of separation between primary and alternate storage sites based on the types of threats that are of concern. For threats such as hostile attacks, the degree of separation between sites is less relevant.</t>
  </si>
  <si>
    <t>Organizations establish recovery time and recovery point objectives as part of contingency planning. Configuration of the alternate storage site includes physical facilities and the systems supporting recovery operations that ensure accessibility and correct execution.</t>
  </si>
  <si>
    <t>Area-wide disruptions refer to those types of disruptions that are broad in geographic scope with such determinations made by organizations based on organizational assessments of risk. Explicit mitigation actions include duplicating backup information at other alternate storage sites if access problems occur at originally designated alternate sites or planning for physical access to retrieve backup information if electronic accessibility to the alternate site is disrupted.</t>
  </si>
  <si>
    <t>Alternate processing sites are geographically distinct from primary processing sites and provide processing capability if the primary processing site is not available. The alternate processing capability may be addressed using a physical processing site or other alternatives, such as failover to a cloud-based service provider or other internally or externally provided processing service. Geographically distributed architectures that support contingency requirements may also be considered alternate processing sites. Controls that are covered by alternate processing site agreements include the environmental conditions at alternate sites, access rules, physical and environmental protection requirements, and the coordination for the transfer and assignment of personnel. Requirements are allocated to alternate processing sites that reflect the requirements in contingency plans to maintain essential mission and business functions despite disruption, compromise, or failure in organizational systems.</t>
  </si>
  <si>
    <t>Threats that affect alternate processing sites are defined in organizational assessments of risk and include natural disasters, structural failures, hostile attacks, and errors of omission or commission. Organizations determine what is considered a sufficient degree of separation between primary and alternate processing sites based on the types of threats that are of concern. For threats such as hostile attacks, the degree of separation between sites is less relevant.</t>
  </si>
  <si>
    <t>Area-wide disruptions refer to those types of disruptions that are broad in geographic scope with such determinations made by organizations based on organizational assessments of risk.</t>
  </si>
  <si>
    <t>Priority of service agreements refer to negotiated agreements with service providers that ensure that organizations receive priority treatment consistent with their availability requirements and the availability of information resources for logical alternate processing and/or at the physical alternate processing site. Organizations establish recovery time objectives as part of contingency planning.</t>
  </si>
  <si>
    <t>Site preparation includes establishing configuration settings for systems at the alternate processing site consistent with the requirements for such settings at the primary site and ensuring that essential supplies and logistical considerations are in place.</t>
  </si>
  <si>
    <t>There may be situations that preclude an organization from returning to the primary processing site such as if a natural disaster (e.g., flood or a hurricane) damaged or destroyed a facility and it was determined that rebuilding in the same location was not prudent.</t>
  </si>
  <si>
    <t>Telecommunications services (for data and voice) for primary and alternate processing and storage sites are in scope for CP-8. Alternate telecommunications services reflect the continuity requirements in contingency plans to maintain essential mission and business functions despite the loss of primary telecommunications services. Organizations may specify different time periods for primary or alternate sites. Alternate telecommunications services include additional organizational or commercial ground-based circuits or lines, network-based approaches to telecommunications, or the use of satellites. Organizations consider factors such as availability, quality of service, and access when entering into alternate telecommunications agreements.</t>
  </si>
  <si>
    <t>Organizations consider the potential mission or business impact in situations where telecommunications service providers are servicing other organizations with similar priority of service provisions. Telecommunications Service Priority (TSP) is a Federal Communications Commission (FCC) program that directs telecommunications service providers (e.g., wireline and wireless phone companies) to give preferential treatment to users enrolled in the program when they need to add new lines or have their lines restored following a disruption of service, regardless of the cause. The FCC sets the rules and policies for the TSP program, and the Department of Homeland Security manages the TSP program. The TSP program is always in effect and not contingent on a major disaster or attack taking place. Federal sponsorship is required to enroll in the TSP program.</t>
  </si>
  <si>
    <t>In certain circumstances, telecommunications service providers or services may share the same physical lines, which increases the vulnerability of a single failure point. It is important to have provider transparency for the actual physical transmission capability for telecommunication services.</t>
  </si>
  <si>
    <t>Threats that affect telecommunications services are defined in organizational assessments of risk and include natural disasters, structural failures, cyber or physical attacks, and errors of omission or commission. Organizations can reduce common susceptibilities by minimizing shared infrastructure among telecommunications service providers and achieving sufficient geographic separation between services. Organizations may consider using a single service provider in situations where the service provider can provide alternate telecommunications services that meet the separation needs addressed in the risk assessment.</t>
  </si>
  <si>
    <t>Reviews of provider contingency plans consider the proprietary nature of such plans. In some situations, a summary of provider contingency plans may be sufficient evidence for organizations to satisfy the review requirement. Telecommunications service providers may also participate in ongoing disaster recovery exercises in coordination with the Department of Homeland Security and state and local governments. Organizations may use these types of activities to satisfy evidentiary requirements related to service provider contingency plan reviews, testing, and training.</t>
  </si>
  <si>
    <t>Alternate telecommunications services testing is arranged through contractual agreements with service providers. The testing may occur in parallel with normal operations to ensure that there is no degradation in organizational missions or functions.</t>
  </si>
  <si>
    <t>System-level information includes system state information, operating system software, middleware, application software, and licenses. User-level information includes information other than system-level information. Mechanisms employed to protect the integrity of system backups include digital signatures and cryptographic hashes. Protection of system backup information while in transit is addressed by MP-5 and SC-8. System backups reflect the requirements in contingency plans as well as other organizational requirements for backing up information. Organizations may be subject to laws, executive orders, directives, regulations, or policies with requirements regarding specific categories of information (e.g., personal health information). Organizational personnel consult with the senior agency official for privacy and legal counsel regarding such requirements.</t>
  </si>
  <si>
    <t>Organizations need assurance that backup information can be reliably retrieved. Reliability pertains to the systems and system components where the backup information is stored, the operations used to retrieve the information, and the integrity of the information being retrieved. Independent and specialized tests can be used for each of the aspects of reliability. For example, decrypting and transporting (or transmitting) a random sample of backup files from the alternate storage or backup site and comparing the information to the same information at the primary processing site can provide such assurance.</t>
  </si>
  <si>
    <t>Organizations need assurance that system functions can be restored correctly and can support established organizational missions. To ensure that the selected system functions are thoroughly exercised during contingency plan testing, a sample of backup information is retrieved to determine whether the functions are operating as intended. Organizations can determine the sample size for the functions and backup information based on the level of assurance needed.</t>
  </si>
  <si>
    <t>Separate storage for critical information applies to all critical information regardless of the type of backup storage media. Critical system software includes operating systems, middleware, cryptographic key management systems, and intrusion detection systems. Security-related information includes inventories of system hardware, software, and firmware components. Alternate storage sites, including geographically distributed architectures, serve as separate storage facilities for organizations. Organizations may provide separate storage by implementing automated backup processes at alternative storage sites (e.g., data centers). The General Services Administration (GSA) establishes standards and specifications for security and fire rated containers.</t>
  </si>
  <si>
    <t>System backup information can be transferred to alternate storage sites either electronically or by the physical shipment of storage media.</t>
  </si>
  <si>
    <t>The effect of system backup can be achieved by maintaining a redundant secondary system that mirrors the primary system, including the replication of information. If this type of redundancy is in place and there is sufficient geographic separation between the two systems, the secondary system can also serve as the alternate processing site.</t>
  </si>
  <si>
    <t>Dual authorization ensures that deletion or destruction of backup information cannot occur unless two qualified individuals carry out the task. Individuals deleting or destroying backup information possess the skills or expertise to determine if the proposed deletion or destruction of information reflects organizational policies and procedures. Dual authorization may also be known as two-person control. To reduce the risk of collusion, organizations consider rotating dual authorization duties to other individuals.</t>
  </si>
  <si>
    <t>The selection of cryptographic mechanisms is based on the need to protect the confidentiality and integrity of backup information. The strength of mechanisms selected is commensurate with the security category or classification of the information. Cryptographic protection applies to system backup information in storage at both primary and alternate locations. Organizations that implement cryptographic mechanisms to protect information at rest also consider cryptographic key management solutions.</t>
  </si>
  <si>
    <t>Recovery is executing contingency plan activities to restore organizational mission and business functions. Reconstitution takes place following recovery and includes activities for returning systems to fully operational states. Recovery and reconstitution operations reflect mission and business priorities; recovery point, recovery time, and reconstitution objectives; and organizational metrics consistent with contingency plan requirements. Reconstitution includes the deactivation of interim system capabilities that may have been needed during recovery operations. Reconstitution also includes assessments of fully restored system capabilities, reestablishment of continuous monitoring activities, system reauthorization (if required), and activities to prepare the system and organization for future disruptions, breaches, compromises, or failures. Recovery and reconstitution capabilities can include automated mechanisms and manual procedures. Organizations establish recovery time and recovery point objectives as part of contingency planning.</t>
  </si>
  <si>
    <t>Transaction-based systems include database management systems and transaction processing systems. Mechanisms supporting transaction recovery include transaction rollback and transaction journaling.</t>
  </si>
  <si>
    <t>Restoration of system components includes reimaging, which restores the components to known, operational states.</t>
  </si>
  <si>
    <t>Protection of system recovery and reconstitution components (i.e., hardware, firmware, and software) includes physical and technical controls. Backup and restoration components used for recovery and reconstitution include router tables, compilers, and other system software.</t>
  </si>
  <si>
    <t>Contingency plans and the contingency training or testing associated with those plans incorporate an alternate communications protocol capability as part of establishing resilience in organizational systems. Switching communications protocols may affect software applications and operational aspects of systems. Organizations assess the potential side effects of introducing alternate communications protocols prior to implementation.</t>
  </si>
  <si>
    <t>For systems that support critical mission and business functions—including military operations, civilian space operations, nuclear power plant operations, and air traffic control operations (especially real-time operational environments)—organizations can identify certain conditions under which those systems revert to a predefined safe mode of operation. The safe mode of operation, which can be activated either automatically or manually, restricts the operations that systems can execute when those conditions are encountered. Restriction includes allowing only selected functions to execute that can be carried out under limited power or with reduced communications bandwidth.</t>
  </si>
  <si>
    <t>Use of alternative security mechanisms supports system resiliency, contingency planning, and continuity of operations. To ensure mission and business continuity, organizations can implement alternative or supplemental security mechanisms. The mechanisms may be less effective than the primary mechanisms. However, having the capability to readily employ alternative or supplemental mechanisms enhances mission and business continuity that might otherwise be adversely impacted if operations had to be curtailed until the primary means of implementing the functions was restored. Given the cost and level of effort required to provide such alternative capabilities, the alternative or supplemental mechanisms are only applied to critical security capabilities provided by systems, system components, or system services. For example, an organization may issue one-time pads to senior executives, officials, and system administrators if multi-factor tokens—the standard means for achieving secure authentication— are compromised.</t>
  </si>
  <si>
    <t>Identification and authentication policy and procedures address the controls in the IA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identification and authentication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identification and authentication policy and procedures include assessment or audit findings, security incidents or breaches, or changes in applicable laws, executive orders, directives, regulations, policies, standards, and guidelines. Simply restating controls does not constitute an organizational policy or procedure.</t>
  </si>
  <si>
    <t>Organizations can satisfy the identification and authentication requirements by complying with the requirements in HSPD 12. Organizational users include employees or individuals who organizations consider to have an equivalent status to employees (e.g., contractors and guest researchers). Unique identification and authentication of users applies to all accesses other than those that are explicitly identified in AC-14 and that occur through the authorized use of group authenticators without individual authentication. Since processes execute on behalf of groups and roles, organizations may require unique identification of individuals in group accounts or for detailed accountability of individual activity.
Organizations employ passwords, physical authenticators, or biometrics to authenticate user identities or, in the case of multi-factor authentication, some combination thereof. Access to organizational systems is defined as either local access or network access. Local access is any access to organizational systems by users or processes acting on behalf of users, where access is obtained through direct connections without the use of networks. Network access is access to organizational systems by users (or processes acting on behalf of users) where access is obtained through network connections (i.e., nonlocal accesses). Remote access is a type of network access that involves communication through external networks. Internal networks include local area networks and wide area networks.
The use of encrypted virtual private networks for network connections between organization-controlled endpoints and non-organization-controlled endpoints may be treated as internal networks with respect to protecting the confidentiality and integrity of information traversing the network. Identification and authentication requirements for non-organizational users are described in IA-8.</t>
  </si>
  <si>
    <t>Multi-factor authentication requires the use of two or more different factors to achieve authentication. The authentication factors are defined as follows: something you know (e.g., a personal identification number [PIN]), something you have (e.g., a physical authenticator such as a cryptographic private key), or something you are (e.g., a biometric). Multi-factor authentication solutions that feature physical authenticators include hardware authenticators that provide time-based or challenge-response outputs and smart cards such as the U.S. Government Personal Identity Verification (PIV) card or the Department of Defense (DoD) Common Access Card (CAC). In addition to authenticating users at the system level (i.e., at logon), organizations may employ authentication mechanisms at the application level, at their discretion, to provide increased security. Regardless of the type of access (i.e., local, network, remote), privileged accounts are authenticated using multi-factor options appropriate for the level of risk. Organizations can add additional security measures, such as additional or more rigorous authentication mechanisms, for specific types of access.</t>
  </si>
  <si>
    <t>Multi-factor authentication requires the use of two or more different factors to achieve authentication. The authentication factors are defined as follows: something you know (e.g., a personal identification number [PIN]), something you have (e.g., a physical authenticator such as a cryptographic private key), or something you are (e.g., a biometric). Multi-factor authentication solutions that feature physical authenticators include hardware authenticators that provide time-based or challenge-response outputs and smart cards such as the U.S. Government Personal Identity Verification card or the DoD Common Access Card. In addition to authenticating users at the system level, organizations may also employ authentication mechanisms at the application level, at their discretion, to provide increased information security. Regardless of the type of access (i.e., local, network, remote), non-privileged accounts are authenticated using multi-factor options appropriate for the level of risk. Organizations can provide additional security measures, such as additional or more rigorous authentication mechanisms, for specific types of access.</t>
  </si>
  <si>
    <t>Individual authentication prior to shared group authentication mitigates the risk of using group accounts or authenticators.</t>
  </si>
  <si>
    <t>The purpose of requiring a device that is separate from the system to which the user is attempting to gain access for one of the factors during multi-factor authentication is to reduce the likelihood of compromising authenticators or credentials stored on the system. Adversaries may be able to compromise such authenticators or credentials and subsequently impersonate authorized users. Implementing one of the factors on a separate device (e.g., a hardware token), provides a greater strength of mechanism and an increased level of assurance in the authentication process.</t>
  </si>
  <si>
    <t>Authentication processes resist replay attacks if it is impractical to achieve successful authentications by replaying previous authentication messages. Replay-resistant techniques include protocols that use nonces or challenges such as time synchronous or cryptographic authenticators.</t>
  </si>
  <si>
    <t>Single sign-on enables users to log in once and gain access to multiple system resources. Organizations consider the operational efficiencies provided by single sign-on capabilities with the risk introduced by allowing access to multiple systems via a single authentication event. Single sign-on can present opportunities to improve system security, for example by providing the ability to add multi-factor authentication for applications and systems (existing and new) that may not be able to natively support multi-factor authentication.</t>
  </si>
  <si>
    <t>Acceptance of Personal Identity Verification (PIV)-compliant credentials applies to organizations implementing logical access control and physical access control systems. PIV-compliant credentials are those credentials issued by federal agencies that conform to FIPS Publication 201 and supporting guidance documents. The adequacy and reliability of PIV card issuers are authorized using SP 800-79-2. Acceptance of PIV-compliant credentials includes derived PIV credentials, the use of which is addressed in SP 800-166. The DOD Common Access Card (CAC) is an example of a PIV credential.</t>
  </si>
  <si>
    <t>Out-of-band authentication refers to the use of two separate communication paths to identify and authenticate users or devices to an information system. The first path (i.e., the in-band path) is used to identify and authenticate users or devices and is generally the path through which information flows. The second path (i.e., the out-of-band path) is used to independently verify the authentication and/or requested action. For example, a user authenticates via a notebook computer to a remote server to which the user desires access and requests some action of the server via that communication path. Subsequently, the server contacts the user via the user’s cell phone to verify that the requested action originated from the user. The user may confirm the intended action to an individual on the telephone or provide an authentication code via the telephone. Out-of-band authentication can be used to mitigate actual or suspected man-in the-middle attacks. The conditions or criteria for activation include suspicious activities, new threat indicators, elevated threat levels, or the impact or classification level of information in requested transactions.</t>
  </si>
  <si>
    <t>Devices that require unique device-to-device identification and authentication are defined by type, device, or a combination of type and device. Organization-defined device types include devices that are not owned by the organization. Systems use shared known information (e.g., Media Access Control [MAC], Transmission Control Protocol/Internet Protocol [TCP/IP] addresses) for device identification or organizational authentication solutions (e.g., Institute of Electrical and Electronics Engineers (IEEE) 802.1x and Extensible Authentication Protocol [EAP], RADIUS server with EAP-Transport Layer Security [TLS] authentication, Kerberos) to identify and authenticate devices on local and wide area networks. Organizations determine the required strength of authentication mechanisms based on the security categories of systems and mission or business requirements. Because of the challenges of implementing device authentication on a large scale, organizations can restrict the application of the control to a limited number/type of devices based on mission or business needs.</t>
  </si>
  <si>
    <t>A local connection is a connection with a device that communicates without the use of a network. A network connection is a connection with a device that communicates through a network. A remote connection is a connection with a device that communicates through an external network. Bidirectional authentication provides stronger protection to validate the identity of other devices for connections that are of greater risk.</t>
  </si>
  <si>
    <t>The Dynamic Host Configuration Protocol (DHCP) is an example of a means by which clients can dynamically receive network address assignments.</t>
  </si>
  <si>
    <t>Device attestation refers to the identification and authentication of a device based on its configuration and known operating state. Device attestation can be determined via a cryptographic hash of the device. If device attestation is the means of identification and authentication, then it is important that patches and updates to the device are handled via a configuration management process such that the patches and updates are done securely and do not disrupt identification and authentication to other devices.</t>
  </si>
  <si>
    <t>Common device identifiers include Media Access Control (MAC) addresses, Internet Protocol (IP) addresses, or device-unique token identifiers. The management of individual identifiers is not applicable to shared system accounts. Typically, individual identifiers are the usernames of the system accounts assigned to those individuals. In such instances, the account management activities of AC-2 use account names provided by IA-4. Identifier management also addresses individual identifiers not necessarily associated with system accounts. Preventing the reuse of identifiers implies preventing the assignment of previously used individual, group, role, service, or device identifiers to different individuals, groups, roles, services, or devices.</t>
  </si>
  <si>
    <t>Prohibiting account identifiers as public identifiers applies to any publicly disclosed account identifier used for communication such as, electronic mail and instant messaging. Prohibiting the use of systems account identifiers that are the same as some public identifier, such as the individual identifier section of an electronic mail address, makes it more difficult for adversaries to guess user identifiers. Prohibiting account identifiers as public identifiers without the implementation of other supporting controls only complicates guessing of identifiers. Additional protections are required for authenticators and credentials to protect the account.</t>
  </si>
  <si>
    <t>Characteristics that identify the status of individuals include contractors, foreign nationals, and non-organizational users. Identifying the status of individuals by these characteristics provides additional information about the people with whom organizational personnel are communicating. For example, it might be useful for a government employee to know that one of the individuals on an email message is a contractor.</t>
  </si>
  <si>
    <t>  In contrast to conventional approaches to identification that presume static accounts for preregistered users, many distributed systems establish identifiers at runtime for entities that were previously unknown. When identifiers are established at runtime for previously unknown entities, organizations can anticipate and provision for the dynamic establishment of identifiers. Pre-established trust relationships and mechanisms with appropriate authorities to validate credentials and related identifiers are essential.</t>
  </si>
  <si>
    <t>Cross-organization identifier management provides the capability to identify individuals, groups, roles, or devices when conducting cross-organization activities involving the processing, storage, or transmission of information.</t>
  </si>
  <si>
    <t>A pairwise pseudonymous identifier is an opaque unguessable subscriber identifier generated by an identity provider for use at a specific individual relying party. Generating distinct pairwise pseudonymous identifiers with no identifying information about a subscriber discourages subscriber activity tracking and profiling beyond the operational requirements established by an organization. The pairwise pseudonymous identifiers are unique to each relying party except in situations where relying parties can show a demonstrable relationship justifying an operational need for correlation, or all parties consent to being correlated in such a manner.</t>
  </si>
  <si>
    <t>For each of the entities covered in IA-2, IA-3, IA-8, and IA-9, it is important to maintain the attributes for each authenticated entity on an ongoing basis in a central (protected) store.</t>
  </si>
  <si>
    <t>Authenticators include passwords, cryptographic devices, biometrics, certificates, one-time password devices, and ID badges. Device authenticators include certificates and passwords. Initial authenticator content is the actual content of the authenticator (e.g., the initial password). In contrast, the requirements for authenticator content contain specific criteria or characteristics (e.g., minimum password length). Developers may deliver system components with factory default authentication credentials (i.e., passwords) to allow for initial installation and configuration. Default authentication credentials are often well known, easily discoverable, and present a significant risk. The requirement to protect individual authenticators may be implemented via control PL-4 or PS-6 for authenticators in the possession of individuals and by controls AC-3, AC-6, and SC-28 for authenticators stored in organizational systems, including passwords stored in hashed or encrypted formats or files containing encrypted or hashed passwords accessible with administrator privileges.
Systems support authenticator management by organization-defined settings and restrictions for various authenticator characteristics (e.g., minimum password length, validation time window for time synchronous one-time tokens, and number of allowed rejections during the verification stage of biometric authentication). Actions can be taken to safeguard individual authenticators, including maintaining possession of authenticators, not sharing authenticators with others, and immediately reporting lost, stolen, or compromised authenticators. Authenticator management includes issuing and revoking authenticators for temporary access when no longer needed.</t>
  </si>
  <si>
    <t>Password-based authentication applies to passwords regardless of whether they are used in single-factor or multi-factor authentication. Long passwords or passphrases are preferable over shorter passwords. Enforced composition rules provide marginal security benefits while decreasing usability. However, organizations may choose to establish certain rules for password generation (e.g., minimum character length for long passwords) under certain circumstances and can enforce this requirement in IA-5(1)(h). Account recovery can occur, for example, in situations when a password is forgotten. Cryptographically protected passwords include salted one-way cryptographic hashes of passwords. The list of commonly used, compromised, or expected passwords includes passwords obtained from previous breach corpuses, dictionary words, and repetitive or sequential characters. The list includes context-specific words, such as the name of the service, username, and derivatives thereof.</t>
  </si>
  <si>
    <t>Public key cryptography is a valid authentication mechanism for individuals, machines, and devices. For PKI solutions, status information for certification paths includes certificate revocation lists or certificate status protocol responses. For PIV cards, certificate validation involves the construction and verification of a certification path to the Common Policy Root trust anchor, which includes certificate policy processing. Implementing a local cache of revocation data to support path discovery and validation also supports system availability in situations where organizations are unable to access revocation information via the network.</t>
  </si>
  <si>
    <t>Changing authenticators prior to the delivery and installation of system components extends the requirement for organizations to change default authenticators upon system installation by requiring developers and/or installers to provide unique authenticators or change default authenticators for system components prior to delivery and/or installation. However, it typically does not apply to developers of commercial off-the-shelf information technology products. Requirements for unique authenticators can be included in acquisition documents prepared by organizations when procuring systems or system components.</t>
  </si>
  <si>
    <t>For systems that contain multiple security categories of information without reliable physical or logical separation between categories, authenticators used to grant access to the systems are protected commensurate with the highest security category of information on the systems. Security categories of information are determined as part of the security categorization process.</t>
  </si>
  <si>
    <t>In addition to applications, other forms of static storage include access scripts and function keys. Organizations exercise caution when determining whether embedded or stored authenticators are in encrypted or unencrypted form. If authenticators are used in the manner stored, then those representations are considered unencrypted authenticators.</t>
  </si>
  <si>
    <t>When individuals have accounts on multiple systems and use the same authenticators such as passwords, there is the risk that a compromise of one account may lead to the compromise of other accounts. Alternative approaches include having different authenticators (passwords) on all systems, employing a single sign-on or federation mechanism, or using some form of one-time passwords on all systems. Organizations can also use rules of behavior (see PL-4) and access agreements (see PS-6) to mitigate the risk of multiple system accounts.</t>
  </si>
  <si>
    <t>Federation provides organizations with the capability to authenticate individuals and devices when conducting cross-organization activities involving the processing, storage, or transmission of information. Using a specific list of approved external organizations for authentication helps to ensure that those organizations are vetted and trusted.</t>
  </si>
  <si>
    <t>Authentication requires some form of binding between an identity and the authenticator that is used to confirm the identity. In conventional approaches, binding is established by pre-provisioning both the identity and the authenticator to the system. For example, the binding between a username (i.e., identity) and a password (i.e., authenticator) is accomplished by provisioning the identity and authenticator as a pair in the system. New authentication techniques allow the binding between the identity and the authenticator to be implemented external to a system. For example, with smartcard credentials, the identity and authenticator are bound together on the smartcard. Using these credentials, systems can authenticate identities that have not been pre-provisioned, dynamically provisioning the identity after authentication. In these situations, organizations can anticipate the dynamic provisioning of identities. Pre-established trust relationships and mechanisms with appropriate authorities to validate identities and related credentials are essential.</t>
  </si>
  <si>
    <t>Unlike password-based authentication, which provides exact matches of user-input passwords to stored passwords, biometric authentication does not provide exact matches. Depending on the type of biometric and the type of collection mechanism, there is likely to be some divergence from the presented biometric and the stored biometric that serves as the basis for comparison. Matching performance is the rate at which a biometric algorithm correctly results in a match for a genuine user and rejects other users. Biometric performance requirements include the match rate, which reflects the accuracy of the biometric matching algorithm used by a system.</t>
  </si>
  <si>
    <t>Cached authenticators are used to authenticate to the local machine when the network is not available. If cached authentication information is out of date, the validity of the authentication information may be questionable.</t>
  </si>
  <si>
    <t>An organization-wide methodology for managing the content of PKI trust stores helps improve the accuracy and currency of PKI-based authentication credentials across the organization.</t>
  </si>
  <si>
    <t>General Services Administration (GSA)-approved products and services are products and services that have been approved through the GSA conformance program, where applicable, and posted to the GSA Approved Products List. GSA provides guidance for teams to design and build functional and secure systems that comply with Federal Identity, Credential, and Access Management (FICAM) policies, technologies, and implementation patterns.</t>
  </si>
  <si>
    <t>Issuing authenticators in person or by a trusted external party enhances and reinforces the trustworthiness of the identity proofing process.</t>
  </si>
  <si>
    <t>Biometric characteristics do not constitute secrets. Such characteristics can be obtained by online web accesses, taking a picture of someone with a camera phone to obtain facial images with or without their knowledge, lifting from objects that someone has touched (e.g., a latent fingerprint), or capturing a high-resolution image (e.g., an iris pattern). Presentation attack detection technologies including liveness detection, can mitigate the risk of these types of attacks by making it difficult to produce artifacts intended to defeat the biometric sensor.</t>
  </si>
  <si>
    <t>For systems where static passwords are employed, it is often a challenge to ensure that the passwords are suitably complex and that the same passwords are not employed on multiple systems. A password manager is a solution to this problem as it automatically generates and stores strong and different passwords for various accounts. A potential risk of using password managers is that adversaries can target the collection of passwords generated by the password manager. Therefore, the collection of passwords requires protection including encrypting the passwords (see IA-5(1)(d)) and storing the collection offline in a token.</t>
  </si>
  <si>
    <t>Authentication feedback from systems does not provide information that would allow unauthorized individuals to compromise authentication mechanisms. For some types of systems, such as desktops or notebooks with relatively large monitors, the threat (referred to as shoulder surfing) may be significant. For other types of systems, such as mobile devices with small displays, the threat may be less significant and is balanced against the increased likelihood of typographic input errors due to small keyboards. Thus, the means for obscuring authentication feedback is selected accordingly. Obscuring authentication feedback includes displaying asterisks when users type passwords into input devices or displaying feedback for a very limited time before obscuring it.</t>
  </si>
  <si>
    <t>Authentication mechanisms may be required within a cryptographic module to authenticate an operator accessing the module and to verify that the operator is authorized to assume the requested role and perform services within that role.</t>
  </si>
  <si>
    <t>Non-organizational users include system users other than organizational users explicitly covered by IA-2. Non-organizational users are uniquely identified and authenticated for accesses other than those explicitly identified and documented in AC-14. Identification and authentication of non-organizational users accessing federal systems may be required to protect federal, proprietary, or privacy-related information (with exceptions noted for national security systems). Organizations consider many factors—including security, privacy, scalability, and practicality—when balancing the need to ensure ease of use for access to federal information and systems with the need to protect and adequately mitigate risk.</t>
  </si>
  <si>
    <t>Acceptance of Personal Identity Verification (PIV) credentials from other federal agencies applies to both logical and physical access control systems. PIV credentials are those credentials issued by federal agencies that conform to FIPS Publication 201 and supporting guidelines. The adequacy and reliability of PIV card issuers are addressed and authorized using SP 800-79-2.</t>
  </si>
  <si>
    <t>Acceptance of only NIST-compliant external authenticators applies to organizational systems that are accessible to the public (e.g., public-facing websites). External authenticators are issued by nonfederal government entities and are compliant with SP 800-63B. Approved external authenticators meet or exceed the minimum Federal Government-wide technical, security, privacy, and organizational maturity requirements. Meeting or exceeding Federal requirements allows Federal Government relying parties to trust external authenticators in connection with an authentication transaction at a specified authenticator assurance level.</t>
  </si>
  <si>
    <t>Organizations define profiles for identity management based on open identity management standards. To ensure that open identity management standards are viable, robust, reliable, sustainable, and interoperable as documented, the Federal Government assesses and scopes the standards and technology implementations against applicable laws, executive orders, directives, policies, regulations, standards, and guidelines.</t>
  </si>
  <si>
    <t>Acceptance of PIV-I credentials can be implemented by PIV, PIV-I, and other commercial or external identity providers. The acceptance and verification of PIV-I-compliant credentials apply to both logical and physical access control systems. The acceptance and verification of PIV-I credentials address nonfederal issuers of identity cards that desire to interoperate with United States Government PIV systems and that can be trusted by Federal Government-relying parties. The X.509 certificate policy for the Federal Bridge Certification Authority (FBCA) addresses PIV-I requirements. The PIV-I card is commensurate with the PIV credentials as defined in cited references. PIV-I credentials are the credentials issued by a PIV-I provider whose PIV-I certificate policy maps to the Federal Bridge PIV-I Certificate Policy. A PIV-I provider is cross-certified with the FBCA (directly or through another PKI bridge) with policies that have been mapped and approved as meeting the requirements of the PIV-I policies defined in the FBCA certificate policy.</t>
  </si>
  <si>
    <t>Federated identity solutions can create increased privacy risks due to the tracking and profiling of individuals. Using identifier mapping tables or cryptographic techniques to blind credential service providers and relying parties from each other or to make identity attributes less visible to transmitting parties can reduce these privacy risks.</t>
  </si>
  <si>
    <t>Services that may require identification and authentication include web applications using digital certificates or services or applications that query a database. Identification and authentication methods for system services and applications include information or code signing, provenance graphs, and electronic signatures that indicate the sources of services. Decisions regarding the validity of identification and authentication claims can be made by services separate from the services acting on those decisions. This can occur in distributed system architectures. In such situations, the identification and authentication decisions (instead of actual identifiers and authentication data) are provided to the services that need to act on those decisions.</t>
  </si>
  <si>
    <t>Adversaries may compromise individual authentication mechanisms employed by organizations and subsequently attempt to impersonate legitimate users. To address this threat, organizations may employ specific techniques or mechanisms and establish protocols to assess suspicious behavior. Suspicious behavior may include accessing information that individuals do not typically access as part of their duties, roles, or responsibilities; accessing greater quantities of information than individuals would routinely access; or attempting to access information from suspicious network addresses. When pre-established conditions or triggers occur, organizations can require individuals to provide additional authentication information. Another potential use for adaptive authentication is to increase the strength of mechanism based on the number or types of records being accessed. Adaptive authentication does not replace and is not used to avoid the use of multi-factor authentication mechanisms but can augment implementations of multi-factor authentication.</t>
  </si>
  <si>
    <t>In addition to the re-authentication requirements associated with device locks, organizations may require re-authentication of individuals in certain situations, including when roles, authenticators or credentials change, when security categories of systems change, when the execution of privileged functions occurs, after a fixed time period, or periodically.</t>
  </si>
  <si>
    <t>Identity proofing is the process of collecting, validating, and verifying a user’s identity information for the purposes of establishing credentials for accessing a system. Identity proofing is intended to mitigate threats to the registration of users and the establishment of their accounts. Standards and guidelines specifying identity assurance levels for identity proofing include SP 800-63-3 and SP 800-63A. Organizations may be subject to laws, executive orders, directives, regulations, or policies that address the collection of identity evidence. Organizational personnel consult with the senior agency official for privacy and legal counsel regarding such requirements.</t>
  </si>
  <si>
    <t>Including supervisor or sponsor authorization as part of the registration process provides an additional level of scrutiny to ensure that the user’s management chain is aware of the account, the account is essential to carry out organizational missions and functions, and the user’s privileges are appropriate for the anticipated responsibilities and authorities within the organization.</t>
  </si>
  <si>
    <t>Identity evidence, such as documentary evidence or a combination of documents and biometrics, reduces the likelihood of individuals using fraudulent identification to establish an identity or at least increases the work factor of potential adversaries. The forms of acceptable evidence are consistent with the risks to the systems, roles, and privileges associated with the user’s account.</t>
  </si>
  <si>
    <t>Validation and verification of identity evidence increases the assurance that accounts and identifiers are being established for the correct user and authenticators are being bound to that user. Validation refers to the process of confirming that the evidence is genuine and authentic, and the data contained in the evidence is correct, current, and related to an individual. Verification confirms and establishes a linkage between the claimed identity and the actual existence of the user presenting the evidence. Acceptable methods for validating and verifying identity evidence are consistent with the risks to the systems, roles, and privileges associated with the users account.</t>
  </si>
  <si>
    <t>In-person proofing reduces the likelihood of fraudulent credentials being issued because it requires the physical presence of individuals, the presentation of physical identity documents, and actual face-to-face interactions with designated registration authorities.</t>
  </si>
  <si>
    <t>To make it more difficult for adversaries to pose as legitimate users during the identity proofing process, organizations can use out-of-band methods to ensure that the individual associated with an address of record is the same individual that participated in the registration. Confirmation can take the form of a temporary enrollment code or a notice of proofing. The delivery address for these artifacts is obtained from records and not self-asserted by the user. The address can include a physical or digital address. A home address is an example of a physical address. Email addresses and telephone numbers are examples of digital addresses.</t>
  </si>
  <si>
    <t>To limit unnecessary re-proofing of identities, particularly of non-PIV users, organizations accept proofing conducted at a commensurate level of assurance by other agencies or organizations. Proofing is consistent with organizational security policy and the identity assurance level appropriate for the system, application, or information accessed. Accepting externally-proofed identities is a fundamental component of managing federated identities across agencies and organizations.</t>
  </si>
  <si>
    <t>Incident response policy and procedures address the controls in the IR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incident response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incident response policy and procedures include assessment or audit findings, security incidents or breaches, or changes in laws, executive orders, directives, regulations, policies, standards, and guidelines. Simply restating controls does not constitute an organizational policy or procedure.</t>
  </si>
  <si>
    <t>Incident response training is associated with the assigned roles and responsibilities of organizational personnel to ensure that the appropriate content and level of detail are included in such training. For example, users may only need to know who to call or how to recognize an incident; system administrators may require additional training on how to handle incidents; and incident responders may receive more specific training on forensics, data collection techniques, reporting, system recovery, and system restoration. Incident response training includes user training in identifying and reporting suspicious activities from external and internal sources. Incident response training for users may be provided as part of AT-2 or AT-3. Events that may precipitate an update to incident response training content include, but are not limited to, incident response plan testing or response to an actual incident (lessons learned), assessment or audit findings, or changes in applicable laws, executive orders, directives, regulations, policies, standards, and guidelines.</t>
  </si>
  <si>
    <t>Organizations establish requirements for responding to incidents in incident response plans. Incorporating simulated events into incident response training helps to ensure that personnel understand their individual responsibilities and what specific actions to take in crisis situations.</t>
  </si>
  <si>
    <t>Automated mechanisms can provide a more thorough and realistic incident response training environment. This can be accomplished, for example, by providing more complete coverage of incident response issues, selecting more realistic training scenarios and environments, and stressing the response capability.</t>
  </si>
  <si>
    <t>For federal agencies, an incident that involves personally identifiable information is considered a breach. A breach results in the loss of control, compromise, unauthorized disclosure, unauthorized acquisition, or a similar occurrence where a person other than an authorized user accesses or potentially accesses personally identifiable information or an authorized user accesses or potentially accesses such information for other than authorized purposes. The incident response training emphasizes the obligation of individuals to report both confirmed and suspected breaches involving information in any medium or form, including paper, oral, and electronic. Incident response training includes tabletop exercises that simulate a breach. See IR-2(1).</t>
  </si>
  <si>
    <t>Organizations test incident response capabilities to determine their effectiveness and identify potential weaknesses or deficiencies. Incident response testing includes the use of checklists, walk-through or tabletop exercises, and simulations (parallel or full interrupt). Incident response testing can include a determination of the effects on organizational operations and assets and individuals due to incident response. The use of qualitative and quantitative data aids in determining the effectiveness of incident response processes.</t>
  </si>
  <si>
    <t>Organizations use automated mechanisms to more thoroughly and effectively test incident response capabilities. This can be accomplished by providing more complete coverage of incident response issues, selecting realistic test scenarios and environments, and stressing the response capability.</t>
  </si>
  <si>
    <t>Organizational plans related to incident response testing include business continuity plans, disaster recovery plans, continuity of operations plans, contingency plans, crisis communications plans, critical infrastructure plans, and occupant emergency plans.</t>
  </si>
  <si>
    <t>To help incident response activities function as intended, organizations may use metrics and evaluation criteria to assess incident response programs as part of an effort to continually improve response performance. These efforts facilitate improvement in incident response efficacy and lessen the impact of incidents.</t>
  </si>
  <si>
    <t>Organizations recognize that incident response capabilities are dependent on the capabilities of organizational systems and the mission and business processes being supported by those systems. Organizations consider incident response as part of the definition, design, and development of mission and business processes and systems. Incident-related information can be obtained from a variety of sources, including audit monitoring, physical access monitoring, and network monitoring; user or administrator reports; and reported supply chain events. An effective incident handling capability includes coordination among many organizational entities (e.g., mission or business owners, system owners, authorizing officials, human resources offices, physical security offices, personnel security offices, legal departments, risk executive [function], operations personnel, procurement offices). Suspected security incidents include the receipt of suspicious email communications that can contain malicious code. Suspected supply chain incidents include the insertion of counterfeit hardware or malicious code into organizational systems or system components. For federal agencies, an incident that involves personally identifiable information is considered a breach. A breach results in unauthorized disclosure, the loss of control, unauthorized acquisition, compromise, or a similar occurrence where a person other than an authorized user accesses or potentially accesses personally identifiable information or an authorized user accesses or potentially accesses such information for other than authorized purposes.</t>
  </si>
  <si>
    <t>Automated mechanisms that support incident handling processes include online incident management systems and tools that support the collection of live response data, full network packet capture, and forensic analysis.</t>
  </si>
  <si>
    <t>Dynamic reconfiguration includes changes to router rules, access control lists, intrusion detection or prevention system parameters, and filter rules for guards or firewalls. Organizations may perform dynamic reconfiguration of systems to stop attacks, misdirect attackers, and isolate components of systems, thus limiting the extent of the damage from breaches or compromises. Organizations include specific time frames for achieving the reconfiguration of systems in the definition of the reconfiguration capability, considering the potential need for rapid response to effectively address cyber threats.</t>
  </si>
  <si>
    <t>Classes of incidents include malfunctions due to design or implementation errors and omissions, targeted malicious attacks, and untargeted malicious attacks. Incident response actions include orderly system degradation, system shutdown, fall back to manual mode or activation of alternative technology whereby the system operates differently, employing deceptive measures, alternate information flows, or operating in a mode that is reserved for when systems are under attack. Organizations consider whether continuity of operations requirements during an incident conflict with the capability to automatically disable the system as specified as part of IR-4(5).</t>
  </si>
  <si>
    <t>Sometimes, a threat event, such as a hostile cyber-attack, can only be observed by bringing together information from different sources, including various reports and reporting procedures established by organizations.</t>
  </si>
  <si>
    <t>Organizations consider whether the capability to automatically disable the system conflicts with continuity of operations requirements specified as part of CP-2 or IR-4(3). Security violations include cyber-attacks that have compromised the integrity of the system or exfiltrated organizational information and serious errors in software programs that could adversely impact organizational missions or functions or jeopardize the safety of individuals.</t>
  </si>
  <si>
    <t>Explicit focus on handling incidents involving insider threats provides additional emphasis on this type of threat and the need for specific incident handling capabilities to provide appropriate and timely responses.</t>
  </si>
  <si>
    <t>Incident handling for insider threat incidents (e.g., preparation, detection and analysis, containment, eradication, and recovery) requires coordination among many organizational entities, including mission or business owners, system owners, human resources offices, procurement offices, personnel offices, physical security offices, senior agency information security officer, operations personnel, risk executive (function), senior agency official for privacy, and legal counsel. In addition, organizations may require external support from federal, state, and local law enforcement agencies.</t>
  </si>
  <si>
    <t>The coordination of incident information with external organizations—including mission or business partners, military or coalition partners, customers, and developers—can provide significant benefits. Cross-organizational coordination can serve as an important risk management capability. This capability allows organizations to leverage information from a variety of sources to effectively respond to incidents and breaches that could potentially affect the organization’s operations, assets, and individuals.</t>
  </si>
  <si>
    <t>The dynamic response capability addresses the timely deployment of new or replacement organizational capabilities in response to incidents. This includes capabilities implemented at the mission and business process level and at the system level.</t>
  </si>
  <si>
    <t>Organizations involved in supply chain activities include product developers, system integrators, manufacturers, packagers, assemblers, distributors, vendors, and resellers. Supply chain incidents can occur anywhere through or to the supply chain and include compromises or breaches that involve primary or sub-tier providers, information technology products, system components, development processes or personnel, and distribution processes or warehousing facilities. Organizations consider including processes for protecting and sharing incident information in information exchange agreements and their obligations for reporting incidents to government oversight bodies (e.g., Federal Acquisition Security Council).</t>
  </si>
  <si>
    <t>An integrated incident response team is a team of experts that assesses, documents, and responds to incidents so that organizational systems and networks can recover quickly and implement the necessary controls to avoid future incidents. Incident response team personnel include forensic and malicious code analysts, tool developers, systems security and privacy engineers, and real-time operations personnel. The incident handling capability includes performing rapid forensic preservation of evidence and analysis of and response to intrusions. For some organizations, the incident response team can be a cross-organizational entity.
An integrated incident response team facilitates information sharing and allows organizational personnel (e.g., developers, implementers, and operators) to leverage team knowledge of the threat and implement defensive measures that enable organizations to deter intrusions more effectively. Moreover, integrated teams promote the rapid detection of intrusions, the development of appropriate mitigations, and the deployment of effective defensive measures. For example, when an intrusion is detected, the integrated team can rapidly develop an appropriate response for operators to implement, correlate the new incident with information on past intrusions, and augment ongoing cyber intelligence development. Integrated incident response teams are better able to identify adversary tactics, techniques, and procedures that are linked to the operations tempo or specific mission and business functions and to define responsive actions in a way that does not disrupt those mission and business functions. Incident response teams can be distributed within organizations to make the capability resilient.</t>
  </si>
  <si>
    <t>When conducted carefully in an isolated environment, analysis of malicious code and other residual artifacts of a security incident or breach can give the organization insight into adversary tactics, techniques, and procedures. It can also indicate the identity or some defining characteristics of the adversary. In addition, malicious code analysis can help the organization develop responses to future incidents.</t>
  </si>
  <si>
    <t>If the organization maintains a deception environment, an analysis of behaviors in that environment, including resources targeted by the adversary and timing of the incident or event, can provide insight into adversarial tactics, techniques, and procedures. External to a deception environment, the analysis of anomalous adversarial behavior (e.g., changes in system performance or usage patterns) or suspected behavior (e.g., changes in searches for the location of specific resources) can give the organization such insight.</t>
  </si>
  <si>
    <t>A security operations center (SOC) is the focal point for security operations and computer network defense for an organization. The purpose of the SOC is to defend and monitor an organization’s systems and networks (i.e., cyber infrastructure) on an ongoing basis. The SOC is also responsible for detecting, analyzing, and responding to cybersecurity incidents in a timely manner. The organization staffs the SOC with skilled technical and operational personnel (e.g., security analysts, incident response personnel, systems security engineers) and implements a combination of technical, management, and operational controls (including monitoring, scanning, and forensics tools) to monitor, fuse, correlate, analyze, and respond to threat and security-relevant event data from multiple sources. These sources include perimeter defenses, network devices (e.g., routers, switches), and endpoint agent data feeds. The SOC provides a holistic situational awareness capability to help organizations determine the security posture of the system and organization. A SOC capability can be obtained in a variety of ways. Larger organizations may implement a dedicated SOC while smaller organizations may employ third-party organizations to provide such a capability.</t>
  </si>
  <si>
    <t>It is important for an organization to have a strategy in place for addressing incidents that have been brought to the attention of the general public, have cast the organization in a negative light, or have affected the organization’s constituents (e.g., partners, customers). Such publicity can be extremely harmful to the organization and affect its ability to carry out its mission and business functions. Taking proactive steps to repair the organization’s reputation is an essential aspect of reestablishing the trust and confidence of its constituents.</t>
  </si>
  <si>
    <t>Documenting incidents includes maintaining records about each incident, the status of the incident, and other pertinent information necessary for forensics as well as evaluating incident details, trends, and handling. Incident information can be obtained from a variety of sources, including network monitoring, incident reports, incident response teams, user complaints, supply chain partners, audit monitoring, physical access monitoring, and user and administrator reports. IR-4 provides information on the types of incidents that are appropriate for monitoring.</t>
  </si>
  <si>
    <t>Automated mechanisms for tracking incidents and collecting and analyzing incident information include Computer Incident Response Centers or other electronic databases of incidents and network monitoring devices.</t>
  </si>
  <si>
    <t>The types of incidents reported, the content and timeliness of the reports, and the designated reporting authorities reflect applicable laws, executive orders, directives, regulations, policies, standards, and guidelines. Incident information can inform risk assessments, control effectiveness assessments, security requirements for acquisitions, and selection criteria for technology products.</t>
  </si>
  <si>
    <t>The recipients of incident reports are specified in IR-6b. Automated reporting mechanisms include email, posting on websites (with automatic updates), and automated incident response tools and programs.</t>
  </si>
  <si>
    <t>Reported incidents that uncover system vulnerabilities are analyzed by organizational personnel including system owners, mission and business owners, senior agency information security officers, senior agency officials for privacy, authorizing officials, and the risk executive (function). The analysis can serve to prioritize and initiate mitigation actions to address the discovered system vulnerability.</t>
  </si>
  <si>
    <t>Organizations involved in supply chain activities include product developers, system integrators, manufacturers, packagers, assemblers, distributors, vendors, and resellers. Entities that provide supply chain governance include the Federal Acquisition Security Council (FASC). Supply chain incidents include compromises or breaches that involve information technology products, system components, development processes or personnel, distribution processes, or warehousing facilities. Organizations determine the appropriate information to share and consider the value gained from informing external organizations about supply chain incidents, including the ability to improve processes or to identify the root cause of an incident.</t>
  </si>
  <si>
    <t>Incident response support resources provided by organizations include help desks, assistance groups, automated ticketing systems to open and track incident response tickets, and access to forensics services or consumer redress services, when required.</t>
  </si>
  <si>
    <t>Automated mechanisms can provide a push or pull capability for users to obtain incident response assistance. For example, individuals may have access to a website to query the assistance capability, or the assistance capability can proactively send incident response information to users (general distribution or targeted) as part of increasing understanding of current response capabilities and support.</t>
  </si>
  <si>
    <t>External providers of a system protection capability include the Computer Network Defense program within the U.S. Department of Defense. External providers help to protect, monitor, analyze, detect, and respond to unauthorized activity within organizational information systems and networks. It may be beneficial to have agreements in place with external providers to clarify the roles and responsibilities of each party before an incident occurs.</t>
  </si>
  <si>
    <t>It is important that organizations develop and implement a coordinated approach to incident response. Organizational mission and business functions determine the structure of incident response capabilities. As part of the incident response capabilities, organizations consider the coordination and sharing of information with external organizations, including external service providers and other organizations involved in the supply chain. For incidents involving personally identifiable information (i.e., breaches), include a process to determine whether notice to oversight organizations or affected individuals is appropriate and provide that notice accordingly.</t>
  </si>
  <si>
    <t>Organizations may be required by law, regulation, or policy to follow specific procedures relating to breaches, including notice to individuals, affected organizations, and oversight bodies; standards of harm; and mitigation or other specific requirements.</t>
  </si>
  <si>
    <t>Information spillage refers to instances where information is placed on systems that are not authorized to process such information. Information spills occur when information that is thought to be a certain classification or impact level is transmitted to a system and subsequently is determined to be of a higher classification or impact level. At that point, corrective action is required. The nature of the response is based on the classification or impact level of the spilled information, the security capabilities of the system, the specific nature of the contaminated storage media, and the access authorizations of individuals with authorized access to the contaminated system. The methods used to communicate information about the spill after the fact do not involve methods directly associated with the actual spill to minimize the risk of further spreading the contamination before such contamination is isolated and eradicated.</t>
  </si>
  <si>
    <t>Organizations establish requirements for responding to information spillage incidents in incident response plans. Incident response training on a regular basis helps to ensure that organizational personnel understand their individual responsibilities and what specific actions to take when spillage incidents occur.</t>
  </si>
  <si>
    <t>Corrective actions for systems contaminated due to information spillages may be time-consuming. Personnel may not have access to the contaminated systems while corrective actions are being taken, which may potentially affect their ability to conduct organizational business.</t>
  </si>
  <si>
    <t>Controls include ensuring that personnel who are exposed to spilled information are made aware of the laws, executive orders, directives, regulations, policies, standards, and guidelines regarding the information and the restrictions imposed based on exposure to such information.</t>
  </si>
  <si>
    <t>Maintenance policy and procedures address the controls in the MA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maintenance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maintenance policy and procedures assessment or audit findings, security incidents or breaches, or changes in applicable laws, executive orders, directives, regulations, policies, standards, and guidelines. Simply restating controls does not constitute an organizational policy or procedure.</t>
  </si>
  <si>
    <t>Controlling system maintenance addresses the information security aspects of the system maintenance program and applies to all types of maintenance to system components conducted by local or nonlocal entities. Maintenance includes peripherals such as scanners, copiers, and printers. Information necessary for creating effective maintenance records includes the date and time of maintenance, a description of the maintenance performed, names of the individuals or group performing the maintenance, name of the escort, and system components or equipment that are removed or replaced. Organizations consider supply chain-related risks associated with replacement components for systems.</t>
  </si>
  <si>
    <t>The use of automated mechanisms to manage and control system maintenance programs and activities helps to ensure the generation of timely, accurate, complete, and consistent maintenance records.</t>
  </si>
  <si>
    <t>Approving, controlling, monitoring, and reviewing maintenance tools address security-related issues associated with maintenance tools that are not within system authorization boundaries and are used specifically for diagnostic and repair actions on organizational systems. Organizations have flexibility in determining roles for the approval of maintenance tools and how that approval is documented. A periodic review of maintenance tools facilitates the withdrawal of approval for outdated, unsupported, irrelevant, or no-longer-used tools. Maintenance tools can include hardware, software, and firmware items and may be pre-installed, brought in with maintenance personnel on media, cloud-based, or downloaded from a website. Such tools can be vehicles for transporting malicious code, either intentionally or unintentionally, into a facility and subsequently into systems. Maintenance tools can include hardware and software diagnostic test equipment and packet sniffers. The hardware and software components that support maintenance and are a part of the system (including the software implementing utilities such as ping, ls, ipconfig, or the hardware and software implementing the monitoring port of an Ethernet switch) are not addressed by maintenance tools.</t>
  </si>
  <si>
    <t>Maintenance tools can be directly brought into a facility by maintenance personnel or downloaded from a vendor’s website. If, upon inspection of the maintenance tools, organizations determine that the tools have been modified in an improper manner or the tools contain malicious code, the incident is handled consistent with organizational policies and procedures for incident handling.</t>
  </si>
  <si>
    <t>If, upon inspection of media containing maintenance, diagnostic, and test programs, organizations determine that the media contains malicious code, the incident is handled consistent with organizational incident handling policies and procedures.</t>
  </si>
  <si>
    <t>Organizational information includes all information owned by organizations and any information provided to organizations for which the organizations serve as information stewards.</t>
  </si>
  <si>
    <t>Restricting the use of maintenance tools to only authorized personnel applies to systems that are used to carry out maintenance functions.</t>
  </si>
  <si>
    <t>Maintenance tools that execute with increased system privilege can result in unauthorized access to organizational information and assets that would otherwise be inaccessible.</t>
  </si>
  <si>
    <t>Maintenance tools using outdated and/or unpatched software can provide a threat vector for adversaries and result in a significant vulnerability for organizations.</t>
  </si>
  <si>
    <t>Nonlocal maintenance and diagnostic activities are conducted by individuals who communicate through either an external or internal network. Local maintenance and diagnostic activities are carried out by individuals who are physically present at the system location and not communicating across a network connection. Authentication techniques used to establish nonlocal maintenance and diagnostic sessions reflect the network access requirements in IA-2. Strong authentication requires authenticators that are resistant to replay attacks and employ multi-factor authentication. Strong authenticators include PKI where certificates are stored on a token protected by a password, passphrase, or biometric. Enforcing requirements in MA-4 is accomplished, in part, by other controls. SP 800-63B provides additional guidance on strong authentication and authenticators.</t>
  </si>
  <si>
    <t>Audit logging for nonlocal maintenance is enforced by AU-2. Audit events are defined in AU-2a.</t>
  </si>
  <si>
    <t>Comparable security capability on systems, diagnostic tools, and equipment providing maintenance services implies that the implemented controls on those systems, tools, and equipment are at least as comprehensive as the controls on the system being serviced.</t>
  </si>
  <si>
    <t>Communications paths can be logically separated using encryption.</t>
  </si>
  <si>
    <t>Notification may be performed by maintenance personnel. Approval of nonlocal maintenance is accomplished by personnel with sufficient information security and system knowledge to determine the appropriateness of the proposed maintenance.</t>
  </si>
  <si>
    <t>Failure to protect nonlocal maintenance and diagnostic communications can result in unauthorized individuals gaining access to organizational information. Unauthorized access during remote maintenance sessions can result in a variety of hostile actions, including malicious code insertion, unauthorized changes to system parameters, and exfiltration of organizational information. Such actions can result in the loss or degradation of mission or business capabilities.</t>
  </si>
  <si>
    <t>Verifying the termination of a connection once maintenance is completed ensures that connections established during nonlocal maintenance and diagnostic sessions have been terminated and are no longer available for use.</t>
  </si>
  <si>
    <t>Maintenance personnel refers to individuals who perform hardware or software maintenance on organizational systems, while PE-2 addresses physical access for individuals whose maintenance duties place them within the physical protection perimeter of the systems. Technical competence of supervising individuals relates to the maintenance performed on the systems, while having required access authorizations refers to maintenance on and near the systems. Individuals not previously identified as authorized maintenance personnel—such as information technology manufacturers, vendors, systems integrators, and consultants—may require privileged access to organizational systems, such as when they are required to conduct maintenance activities with little or no notice. Based on organizational assessments of risk, organizations may issue temporary credentials to these individuals. Temporary credentials may be for one-time use or for very limited time periods.</t>
  </si>
  <si>
    <t>Procedures for individuals who lack appropriate security clearances or who are not U.S. citizens are intended to deny visual and electronic access to classified or controlled unclassified information contained on organizational systems. Procedures for the use of maintenance personnel can be documented in security plans for the systems.</t>
  </si>
  <si>
    <t>Personnel who conduct maintenance on organizational systems may be exposed to classified information during the course of their maintenance activities. To mitigate the inherent risk of such exposure, organizations use maintenance personnel that are cleared (i.e., possess security clearances) to the classification level of the information stored on the system.</t>
  </si>
  <si>
    <t>Personnel who conduct maintenance on organizational systems may be exposed to classified information during the course of their maintenance activities. If access to classified information on organizational systems is restricted to U.S. citizens, the same restriction is applied to personnel performing maintenance on those systems.</t>
  </si>
  <si>
    <t>Personnel who conduct maintenance and diagnostic activities on organizational systems may be exposed to classified information. If non-U.S. citizens are permitted to perform maintenance and diagnostics activities on classified systems, then additional vetting is required to ensure agreements and restrictions are not being violated.</t>
  </si>
  <si>
    <t>Personnel who perform maintenance activities in other capacities not directly related to the system include physical plant personnel and custodial personnel.</t>
  </si>
  <si>
    <t>Organizations specify the system components that result in increased risk to organizational operations and assets, individuals, other organizations, or the Nation when the functionality provided by those components is not operational. Organizational actions to obtain maintenance support include having appropriate contracts in place.</t>
  </si>
  <si>
    <t>Preventive maintenance includes proactive care and the servicing of system components to maintain organizational equipment and facilities in satisfactory operating condition. Such maintenance provides for the systematic inspection, tests, measurements, adjustments, parts replacement, detection, and correction of incipient failures either before they occur or before they develop into major defects. The primary goal of preventive maintenance is to avoid or mitigate the consequences of equipment failures. Preventive maintenance is designed to preserve and restore equipment reliability by replacing worn components before they fail. Methods of determining what preventive (or other) failure management policies to apply include original equipment manufacturer recommendations; statistical failure records; expert opinion; maintenance that has already been conducted on similar equipment; requirements of codes, laws, or regulations within a jurisdiction; or measured values and performance indications.</t>
  </si>
  <si>
    <t>Predictive maintenance evaluates the condition of equipment by performing periodic or continuous (online) equipment condition monitoring. The goal of predictive maintenance is to perform maintenance at a scheduled time when the maintenance activity is most cost-effective and before the equipment loses performance within a threshold. The predictive component of predictive maintenance stems from the objective of predicting the future trend of the equipment's condition. The predictive maintenance approach employs principles of statistical process control to determine at what point in the future maintenance activities will be appropriate. Most predictive maintenance inspections are performed while equipment is in service, thus minimizing disruption of normal system operations. Predictive maintenance can result in substantial cost savings and higher system reliability.</t>
  </si>
  <si>
    <t>A computerized maintenance management system maintains a database of information about the maintenance operations of organizations and automates the processing of equipment condition data to trigger maintenance planning, execution, and reporting.</t>
  </si>
  <si>
    <t>Field maintenance is the type of maintenance conducted on a system or system component after the system or component has been deployed to a specific site (i.e., operational environment). In certain instances, field maintenance (i.e., local maintenance at the site) may not be executed with the same degree of rigor or with the same quality control checks as depot maintenance. For critical systems designated as such by the organization, it may be necessary to restrict or prohibit field maintenance at the local site and require that such maintenance be conducted in trusted facilities with additional controls.</t>
  </si>
  <si>
    <t>Media protection policy and procedures address the controls in the MP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media protection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media protection policy and procedures include assessment or audit findings, security incidents or breaches, or changes in applicable laws, executive orders, directives, regulations, policies, standards, and guidelines. Simply restating controls does not constitute an organizational policy or procedure.</t>
  </si>
  <si>
    <t>System media includes digital and non-digital media. Digital media includes flash drives, diskettes, magnetic tapes, external or removable hard disk drives (e.g., solid state, magnetic), compact discs, and digital versatile discs. Non-digital media includes paper and microfilm. Denying access to patient medical records in a community hospital unless the individuals seeking access to such records are authorized healthcare providers is an example of restricting access to non-digital media. Limiting access to the design specifications stored on compact discs in the media library to individuals on the system development team is an example of restricting access to digital media.</t>
  </si>
  <si>
    <t>Security marking refers to the application or use of human-readable security attributes. Digital media includes diskettes, magnetic tapes, external or removable hard disk drives (e.g., solid state, magnetic), flash drives, compact discs, and digital versatile discs. Non-digital media includes paper and microfilm. Controlled unclassified information is defined by the National Archives and Records Administration along with the appropriate safeguarding and dissemination requirements for such information and is codified in 32 CFR 2002. Security markings are generally not required for media that contains information determined by organizations to be in the public domain or to be publicly releasable. Some organizations may require markings for public information indicating that the information is publicly releasable. System media marking reflects applicable laws, executive orders, directives, policies, regulations, standards, and guidelines.</t>
  </si>
  <si>
    <t>System media includes digital and non-digital media. Digital media includes flash drives, diskettes, magnetic tapes, external or removable hard disk drives (e.g., solid state, magnetic), compact discs, and digital versatile discs. Non-digital media includes paper and microfilm. Physically controlling stored media includes conducting inventories, ensuring procedures are in place to allow individuals to check out and return media to the library, and maintaining accountability for stored media. Secure storage includes a locked drawer, desk, or cabinet or a controlled media library. The type of media storage is commensurate with the security category or classification of the information on the media. Controlled areas are spaces that provide physical and procedural controls to meet the requirements established for protecting information and systems. Fewer controls may be needed for media that contains information determined to be in the public domain, publicly releasable, or have limited adverse impacts on organizations, operations, or individuals if accessed by other than authorized personnel. In these situations, physical access controls provide adequate protection.</t>
  </si>
  <si>
    <t>Automated mechanisms include keypads, biometric readers, or card readers on the external entries to media storage areas.</t>
  </si>
  <si>
    <t>System media includes digital and non-digital media. Digital media includes flash drives, diskettes, magnetic tapes, external or removable hard disk drives (e.g., solid state and  magnetic), compact discs, and digital versatile discs. Non-digital media includes microfilm and paper. Controlled areas are spaces for which organizations provide physical or procedural controls to meet requirements established for protecting information and systems. Controls to protect media during transport include cryptography and locked containers. Cryptographic mechanisms can provide confidentiality and integrity protections depending on the mechanisms implemented. Activities associated with media transport include releasing media for transport, ensuring that media enters the appropriate transport processes, and the actual transport. Authorized transport and courier personnel may include individuals external to the organization. Maintaining accountability of media during transport includes restricting transport activities to authorized personnel and tracking and/or obtaining records of transport activities as the media moves through the transportation system to prevent and detect loss, destruction, or tampering. Organizations establish documentation requirements for activities associated with the transport of system media in accordance with organizational assessments of risk. Organizations maintain the flexibility to define record-keeping methods for the different types of media transport as part of a system of transport-related records.</t>
  </si>
  <si>
    <t>Identified custodians provide organizations with specific points of contact during the media transport process and facilitate individual accountability. Custodial responsibilities can be transferred from one individual to another if an unambiguous custodian is identified.</t>
  </si>
  <si>
    <t>Media sanitization applies to all digital and non-digital system media subject to disposal or reuse, whether or not the media is considered removable. Examples include digital media in scanners, copiers, printers, notebook computers, workstations, network components, mobile devices, and non-digital media (e.g., paper and microfilm). The sanitization process removes information from system media such that the information cannot be retrieved or reconstructed. Sanitization techniques—including clearing, purging, cryptographic erase, de-identification of personally identifiable information, and destruction—prevent the disclosure of information to unauthorized individuals when such media is reused or released for disposal. Organizations determine the appropriate sanitization methods, recognizing that destruction is sometimes necessary when other methods cannot be applied to media requiring sanitization. Organizations use discretion on the employment of approved sanitization techniques and procedures for media that contains information deemed to be in the public domain or publicly releasable or information deemed to have no adverse impact on organizations or individuals if released for reuse or disposal. Sanitization of non-digital media includes destruction, removing a classified appendix from an otherwise unclassified document, or redacting selected sections or words from a document by obscuring the redacted sections or words in a manner equivalent in effectiveness to removing them from the document. NSA standards and policies control the sanitization process for media that contains classified information. NARA policies control the sanitization process for controlled unclassified information.</t>
  </si>
  <si>
    <t>Organizations review and approve media to be sanitized to ensure compliance with records retention policies. Tracking and documenting actions include listing personnel who reviewed and approved sanitization and disposal actions, types of media sanitized, files stored on the media, sanitization methods used, date and time of the sanitization actions, personnel who performed the sanitization, verification actions taken and personnel who performed the verification, and the disposal actions taken. Organizations verify that the sanitization of the media was effective prior to disposal.</t>
  </si>
  <si>
    <t>Testing of sanitization equipment and procedures may be conducted by qualified and authorized external entities, including federal agencies or external service providers.</t>
  </si>
  <si>
    <t>Portable storage devices include external or removable hard disk drives (e.g., solid state, magnetic), optical discs, magnetic or optical tapes, flash memory devices, flash memory cards, and other external or removable disks. Portable storage devices can be obtained from untrustworthy sources and contain malicious code that can be inserted into or transferred to organizational systems through USB ports or other entry portals. While scanning storage devices is recommended, sanitization provides additional assurance that such devices are free of malicious code. Organizations consider nondestructive sanitization of portable storage devices when the devices are purchased from manufacturers or vendors prior to initial use or when organizations cannot maintain a positive chain of custody for the devices.</t>
  </si>
  <si>
    <t>Organizations employ dual authorization to help ensure that system media sanitization cannot occur unless two technically qualified individuals conduct the designated task. Individuals who sanitize system media possess sufficient skills and expertise to determine if the proposed sanitization reflects applicable federal and organizational standards, policies, and procedures. Dual authorization also helps to ensure that sanitization occurs as intended, protecting against errors and false claims of having performed the sanitization actions. Dual authorization may also be known as two-person control. To reduce the risk of collusion, organizations consider rotating dual authorization duties to other individuals.</t>
  </si>
  <si>
    <t>Remote purging or wiping of information protects information on organizational systems and system components if systems or components are obtained by unauthorized individuals. Remote purge or wipe commands require strong authentication to help mitigate the risk of unauthorized individuals purging or wiping the system, component, or device. The purge or wipe function can be implemented in a variety of ways, including by overwriting data or information multiple times or by destroying the key necessary to decrypt encrypted data.</t>
  </si>
  <si>
    <t>System media includes both digital and non-digital media. Digital media includes diskettes, magnetic tapes, flash drives, compact discs, digital versatile discs, and removable hard disk drives. Non-digital media includes paper and microfilm. Media use protections also apply to mobile devices with information storage capabilities. In contrast to MP-2, which restricts user access to media, MP-7 restricts the use of certain types of media on systems, for example, restricting or prohibiting the use of flash drives or external hard disk drives. Organizations use technical and nontechnical controls to restrict the use of system media. Organizations may restrict the use of portable storage devices, for example, by using physical cages on workstations to prohibit access to certain external ports or disabling or removing the ability to insert, read, or write to such devices. Organizations may also limit the use of portable storage devices to only approved devices, including devices provided by the organization, devices provided by other approved organizations, and devices that are not personally owned. Finally, organizations may restrict the use of portable storage devices based on the type of device, such as by prohibiting the use of writeable, portable storage devices and implementing this restriction by disabling or removing the capability to write to such devices. Requiring identifiable owners for storage devices reduces the risk of using such devices by allowing organizations to assign responsibility for addressing known vulnerabilities in the devices.</t>
  </si>
  <si>
    <t>Sanitization resistance refers to how resistant media are to non-destructive sanitization techniques with respect to the capability to purge information from media. Certain types of media do not support sanitization commands, or if supported, the interfaces are not supported in a standardized way across these devices. Sanitization-resistant media includes compact flash, embedded flash on boards and devices, solid state drives, and USB removable media.</t>
  </si>
  <si>
    <t>Media downgrading applies to digital and non-digital media subject to release outside of the organization, whether the media is considered removable or not. When applied to system media, the downgrading process removes information from the media, typically by security category or classification level, such that the information cannot be retrieved or reconstructed. Downgrading of media includes redacting information to enable wider release and distribution. Downgrading ensures that empty space on the media is devoid of information.</t>
  </si>
  <si>
    <t>Organizations can document the media downgrading process by providing information, such as the downgrading technique employed, the identification number of the downgraded media, and the identity of the individual that authorized and/or performed the downgrading action.</t>
  </si>
  <si>
    <t>The downgrading of controlled unclassified information uses approved sanitization tools, techniques, and procedures.</t>
  </si>
  <si>
    <t>Downgrading of classified information uses approved sanitization tools, techniques, and procedures to transfer information confirmed to be unclassified from classified systems to unclassified media.</t>
  </si>
  <si>
    <t>Physical and environmental protection policy and procedures address the controls in the PE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physical and environmental protection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physical and environmental protection policy and procedures include assessment or audit findings, security incidents or breaches, or changes in applicable laws, executive orders, directives, regulations, policies, standards, and guidelines. Simply restating controls does not constitute an organizational policy or procedure.</t>
  </si>
  <si>
    <t>Physical access authorizations apply to employees and visitors. Individuals with permanent physical access authorization credentials are not considered visitors. Authorization credentials include ID badges, identification cards, and smart cards. Organizations determine the strength of authorization credentials needed consistent with applicable laws, executive orders, directives, regulations, policies, standards, and guidelines. Physical access authorizations may not be necessary to access certain areas within facilities that are designated as publicly accessible.</t>
  </si>
  <si>
    <t>Role-based facility access includes access by authorized permanent and regular/routine maintenance personnel, duty officers, and emergency medical staff.</t>
  </si>
  <si>
    <t>Acceptable forms of identification include passports, REAL ID-compliant drivers’ licenses, and Personal Identity Verification (PIV) cards. For gaining access to facilities using automated mechanisms, organizations may use PIV cards, key cards, PINs, and biometrics.</t>
  </si>
  <si>
    <t>Individuals without required security clearances, access approvals, or need to know are escorted by individuals with appropriate physical access authorizations to ensure that information is not exposed or otherwise compromised.</t>
  </si>
  <si>
    <t>Physical access control applies to employees and visitors. Individuals with permanent physical access authorizations are not considered visitors. Physical access controls for publicly accessible areas may include physical access control logs/records, guards, or physical access devices and barriers to prevent movement from publicly accessible areas to non-public areas. Organizations determine the types of guards needed, including professional security staff, system users, or administrative staff. Physical access devices include keys, locks, combinations, biometric readers, and card readers. Physical access control systems comply with applicable laws, executive orders, directives, policies, regulations, standards, and guidelines. Organizations have flexibility in the types of audit logs employed. Audit logs can be procedural, automated, or some combination thereof. Physical access points can include facility access points, interior access points to systems that require supplemental access controls, or both. Components of systems may be in areas designated as publicly accessible with organizations controlling access to the components.</t>
  </si>
  <si>
    <t>Control of physical access to the system provides additional physical security for those areas within facilities where there is a concentration of system components.</t>
  </si>
  <si>
    <t>Organizations determine the extent, frequency, and/or randomness of security checks to adequately mitigate risk associated with exfiltration.</t>
  </si>
  <si>
    <t>Employing guards at selected physical access points to the facility provides a more rapid response capability for organizations. Guards also provide the opportunity for human surveillance in areas of the facility not covered by video surveillance.</t>
  </si>
  <si>
    <t>The greatest risk from the use of portable devices—such as smart phones, tablets, and notebook computers—is theft. Organizations can employ lockable, physical casings to reduce or eliminate the risk of equipment theft. Such casings come in a variety of sizes, from units that protect a single notebook computer to full cabinets that can protect multiple servers, computers, and peripherals. Lockable physical casings can be used in conjunction with cable locks or lockdown plates to prevent the theft of the locked casing containing the computer equipment.</t>
  </si>
  <si>
    <t>Organizations can implement tamper detection and prevention at selected hardware components or implement tamper detection at some components and tamper prevention at other components. Detection and prevention activities can employ many types of anti-tamper technologies, including tamper-detection seals and anti-tamper coatings. Anti-tamper programs help to detect hardware alterations through counterfeiting and other supply chain-related risks.</t>
  </si>
  <si>
    <t>Physical barriers include bollards, concrete slabs, jersey walls, and hydraulic active vehicle barriers.</t>
  </si>
  <si>
    <t>An access control vestibule is part of a physical access control system that typically provides a space between two sets of interlocking doors. Vestibules are designed to prevent unauthorized individuals from following authorized individuals into facilities with controlled access. This activity, also known as piggybacking or tailgating, results in unauthorized access to the facility. Interlocking door controllers can be used to limit the number of individuals who enter controlled access points and to provide containment areas while authorization for physical access is verified. Interlocking door controllers can be fully automated (i.e., controlling the opening and closing of the doors) or partially automated (i.e., using security guards to control the number of individuals entering the containment area).</t>
  </si>
  <si>
    <t>Security controls applied to system distribution and transmission lines prevent accidental damage, disruption, and physical tampering. Such controls may also be necessary to prevent eavesdropping or modification of unencrypted transmissions. Security controls used to control physical access to system distribution and transmission lines include disconnected or locked spare jacks, locked wiring closets, protection of cabling by conduit or cable trays, and wiretapping sensors.</t>
  </si>
  <si>
    <t>Controlling physical access to output devices includes placing output devices in locked rooms or other secured areas with keypad or card reader access controls and allowing access to authorized individuals only, placing output devices in locations that can be monitored by personnel, installing monitor or screen filters, and using headphones. Examples of output devices include monitors, printers, scanners, audio devices, facsimile machines, and copiers.</t>
  </si>
  <si>
    <t>Methods for linking individual identity to the receipt of output from output devices include installing security functionality on facsimile machines, copiers, and printers. Such functionality allows organizations to implement authentication on output devices prior to the release of output to individuals.</t>
  </si>
  <si>
    <t>Physical access monitoring includes publicly accessible areas within organizational facilities. Examples of physical access monitoring include the employment of guards, video surveillance equipment (i.e., cameras), and sensor devices. Reviewing physical access logs can help identify suspicious activity, anomalous events, or potential threats. The reviews can be supported by audit logging controls, such as AU-2, if the access logs are part of an automated system. Organizational incident response capabilities include investigations of physical security incidents and responses to the incidents. Incidents include security violations or suspicious physical access activities. Suspicious physical access activities include accesses outside of normal work hours, repeated accesses to areas not normally accessed, accesses for unusual lengths of time, and out-of-sequence accesses.</t>
  </si>
  <si>
    <t>Physical intrusion alarms can be employed to alert security personnel when unauthorized access to the facility is attempted. Alarm systems work in conjunction with physical barriers, physical access control systems, and security guards by triggering a response when these other forms of security have been compromised or breached. Physical intrusion alarms can include different types of sensor devices, such as motion sensors, contact sensors, and broken glass sensors. Surveillance equipment includes video cameras installed at strategic locations throughout the facility.</t>
  </si>
  <si>
    <t>Response actions can include notifying selected organizational personnel or law enforcement personnel. Automated mechanisms implemented to initiate response actions include system alert notifications, email and text messages, and activating door locking mechanisms. Physical access monitoring can be coordinated with intrusion detection systems and system monitoring capabilities to provide integrated threat coverage for the organization.</t>
  </si>
  <si>
    <t>Video surveillance focuses on recording activity in specified areas for the purposes of subsequent review, if circumstances so warrant. Video recordings are typically reviewed to detect anomalous events or incidents. Monitoring the surveillance video is not required, although organizations may choose to do so. There may be legal considerations when performing and retaining video surveillance, especially if such surveillance is in a public location.</t>
  </si>
  <si>
    <t>Monitoring physical access to systems provides additional monitoring for those areas within facilities where there is a concentration of system components, including server rooms, media storage areas, and communications centers. Physical access monitoring can be coordinated with intrusion detection systems and system monitoring capabilities to provide comprehensive and integrated threat coverage for the organization.</t>
  </si>
  <si>
    <t>Visitor access records include the names and organizations of individuals visiting, visitor signatures, forms of identification, dates of access, entry and departure times, purpose of visits, and the names and organizations of individuals visited. Access record reviews determine if access authorizations are current and are still required to support organizational mission and business functions. Access records are not required for publicly accessible areas.</t>
  </si>
  <si>
    <t>Visitor access records may be stored and maintained in a database management system that is accessible by organizational personnel. Automated access to such records facilitates record reviews on a regular basis to determine if access authorizations are current and still required to support organizational mission and business functions.</t>
  </si>
  <si>
    <t>Organizations may have requirements that specify the contents of visitor access records. Limiting personally identifiable information in visitor access records when such information is not needed for operational purposes helps reduce the level of privacy risk created by a system.</t>
  </si>
  <si>
    <t>Organizations determine the types of protection necessary for the power equipment and cabling employed at different locations that are both internal and external to organizational facilities and environments of operation. Types of power equipment and cabling include internal cabling and uninterruptable power sources in offices or data centers, generators and power cabling outside of buildings, and power sources for self-contained components such as satellites, vehicles, and other deployable systems.</t>
  </si>
  <si>
    <t>Physically separate and redundant power cables ensure that power continues to flow in the event that one of the cables is cut or otherwise damaged.</t>
  </si>
  <si>
    <t>Automatic voltage controls can monitor and control voltage. Such controls include voltage regulators, voltage conditioners, and voltage stabilizers.</t>
  </si>
  <si>
    <t>Emergency power shutoff primarily applies to organizational facilities that contain concentrations of system resources, including data centers, mainframe computer rooms, server rooms, and areas with computer-controlled machinery.</t>
  </si>
  <si>
    <t>An uninterruptible power supply (UPS) is an electrical system or mechanism that provides emergency power when there is a failure of the main power source. A UPS is typically used to protect computers, data centers, telecommunication equipment, or other electrical equipment where an unexpected power disruption could cause injuries, fatalities, serious mission or business disruption, or loss of data or information. A UPS differs from an emergency power system or backup generator in that the UPS provides near-instantaneous protection from unanticipated power interruptions from the main power source by providing energy stored in batteries, supercapacitors, or flywheels. The battery duration of a UPS is relatively short but provides sufficient time to start a standby power source, such as a backup generator, or properly shut down the system.</t>
  </si>
  <si>
    <t>Provision of an alternate power supply with minimal operating capability can be satisfied by accessing a secondary commercial power supply or other external power supply.</t>
  </si>
  <si>
    <t>The provision of a long-term, self-contained power supply can be satisfied by using one or more generators with sufficient capacity to meet the needs of the organization.</t>
  </si>
  <si>
    <t>The provision of emergency lighting applies primarily to organizational facilities that contain concentrations of system resources, including data centers, server rooms, and mainframe computer rooms. Emergency lighting provisions for the system are described in the contingency plan for the organization. If emergency lighting for the system fails or cannot be provided, organizations consider alternate processing sites for power-related contingencies.</t>
  </si>
  <si>
    <t>Organizations define their essential missions and functions.</t>
  </si>
  <si>
    <t>The provision of fire detection and suppression systems applies primarily to organizational facilities that contain concentrations of system resources, including data centers, server rooms, and mainframe computer rooms. Fire detection and suppression systems that may require an independent energy source include sprinkler systems and smoke detectors. An independent energy source is an energy source, such as a microgrid, that is separate, or can be separated, from the energy sources providing power for the other parts of the facility.</t>
  </si>
  <si>
    <t>Organizations can identify personnel, roles, and emergency responders if individuals on the notification list need to have access authorizations or clearances (e.g., to enter to facilities where access is restricted due to the classification or impact level of information within the facility). Notification mechanisms may require independent energy sources to ensure that the notification capability is not adversely affected by the fire.</t>
  </si>
  <si>
    <t>Organizations can identify specific personnel, roles, and emergency responders if individuals on the notification list need to have appropriate access authorizations and/or clearances (e.g., to enter to facilities where access is restricted due to the impact level or classification of information within the facility). Notification mechanisms may require independent energy sources to ensure that the notification capability is not adversely affected by the fire.</t>
  </si>
  <si>
    <t>Authorized and qualified personnel within the jurisdiction of the organization include state, county, and city fire inspectors and fire marshals. Organizations provide escorts during inspections in situations where the systems that reside within the facilities contain sensitive information.</t>
  </si>
  <si>
    <t>The provision of environmental controls applies primarily to organizational facilities that contain concentrations of system resources (e.g., data centers, mainframe computer rooms, and server rooms). Insufficient environmental controls, especially in very harsh environments, can have a significant adverse impact on the availability of systems and system components that are needed to support organizational mission and business functions.</t>
  </si>
  <si>
    <t>The implementation of automatic environmental controls provides an immediate response to environmental conditions that can damage, degrade, or destroy organizational systems or systems components.</t>
  </si>
  <si>
    <t>The alarm or notification may be an audible alarm or a visual message in real time to personnel or roles defined by the organization. Such alarms and notifications can help minimize harm to individuals and damage to organizational assets by facilitating a timely incident response.</t>
  </si>
  <si>
    <t>The provision of water damage protection primarily applies to organizational facilities that contain concentrations of system resources, including data centers, server rooms, and mainframe computer rooms. Isolation valves can be employed in addition to or in lieu of master shutoff valves to shut off water supplies in specific areas of concern without affecting entire organizations.</t>
  </si>
  <si>
    <t>Automated mechanisms include notification systems, water detection sensors, and alarms.</t>
  </si>
  <si>
    <t>Enforcing authorizations for entry and exit of system components may require restricting access to delivery areas and isolating the areas from the system and media libraries.</t>
  </si>
  <si>
    <t>Alternate work sites include government facilities or the private residences of employees. While distinct from alternative processing sites, alternate work sites can provide readily available alternate locations during contingency operations. Organizations can define different sets of controls for specific alternate work sites or types of sites depending on the work-related activities conducted at the sites. Implementing and assessing the effectiveness of organization-defined controls and providing a means to communicate incidents at alternate work sites supports the contingency planning activities of organizations.</t>
  </si>
  <si>
    <t>Physical and environmental hazards include floods, fires, tornadoes, earthquakes, hurricanes, terrorism, vandalism, an electromagnetic pulse, electrical interference, and other forms of incoming electromagnetic radiation. Organizations consider the location of entry points where unauthorized individuals, while not being granted access, might nonetheless be near systems. Such proximity can increase the risk of unauthorized access to organizational communications using wireless packet sniffers or microphones, or unauthorized disclosure of information.</t>
  </si>
  <si>
    <t>Information leakage is the intentional or unintentional release of data or information to an untrusted environment from electromagnetic signals emanations. The security categories or classifications of systems (with respect to confidentiality), organizational security policies, and risk tolerance guide the selection of controls employed to protect systems against information leakage due to electromagnetic signals emanations.</t>
  </si>
  <si>
    <t>Emissions Security (EMSEC) policies include the former TEMPEST policies.</t>
  </si>
  <si>
    <t>Asset location technologies can help ensure that critical assets—including vehicles, equipment, and system components—remain in authorized locations. Organizations consult with the Office of the General Counsel and senior agency official for privacy regarding the deployment and use of asset location technologies to address potential privacy concerns.</t>
  </si>
  <si>
    <t>An electromagnetic pulse (EMP) is a short burst of electromagnetic energy that is spread over a range of frequencies. Such energy bursts may be natural or man-made. EMP interference may be disruptive or damaging to electronic equipment. Protective measures used to mitigate EMP risk include shielding, surge suppressors, ferro-resonant transformers, and earth grounding. EMP protection may be especially significant for systems and applications that are part of the U.S. critical infrastructure.</t>
  </si>
  <si>
    <t>Hardware components that may require marking include input and output devices. Input devices include desktop and notebook computers, keyboards, tablets, and smart phones. Output devices include printers, monitors/video displays, facsimile machines, scanners, copiers, and audio devices. Permissions controlling output to the output devices are addressed in AC-3 or AC-4. Components are marked to indicate the impact level or classification level of the system to which the devices are connected, or the impact level or classification level of the information permitted to be output. Security marking refers to the use of human-readable security attributes. Security labeling refers to the use of security attributes for internal system data structures. Security marking is generally not required for hardware components that process, store, or transmit information determined by organizations to be in the public domain or to be publicly releasable. However, organizations may require markings for hardware components that process, store, or transmit public information in order to indicate that such information is publicly releasable. Marking of system hardware components reflects applicable laws, executive orders, directives, policies, regulations, and standards.</t>
  </si>
  <si>
    <t>Physical and environmental hazards include floods, fires, tornadoes, earthquakes, hurricanes, terrorism, vandalism, an electromagnetic pulse, electrical interference, and other forms of incoming electromagnetic radiation. The location of system components within the facility is addressed in PE-18.</t>
  </si>
  <si>
    <t>Planning policy and procedures for the controls in the PL family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their development. Security and privacy program policies and procedures at the organization level are preferable, in general, and may obviate the need for mission level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planning policy and procedures include, but are not limited to, assessment or audit findings, security incidents or breaches, or changes in laws, executive orders, directives, regulations, policies, standards, and guidelines. Simply restating controls does not constitute an organizational policy or procedure.</t>
  </si>
  <si>
    <t>System security and privacy plans are scoped to the system and system components within the defined authorization boundary and contain an overview of the security and privacy requirements for the system and the controls selected to satisfy the requirements. The plans describe the intended application of each selected control in the context of the system with a sufficient level of detail to correctly implement the control and to subsequently assess the effectiveness of the control. The control documentation describes how system-specific and hybrid controls are implemented and the plans and expectations regarding the functionality of the system. System security and privacy plans can also be used in the design and development of systems in support of life cycle-based security and privacy engineering processes. System security and privacy plans are living documents that are updated and adapted throughout the system development life cycle (e.g., during capability determination, analysis of alternatives, requests for proposal, and design reviews). Section 2.1 describes the different types of requirements that are relevant to organizations during the system development life cycle and the relationship between requirements and controls.
Organizations may develop a single, integrated security and privacy plan or maintain separate plans. Security and privacy plans relate security and privacy requirements to a set of controls and control enhancements. The plans describe how the controls and control enhancements meet the security and privacy requirements but do not provide detailed, technical descriptions of the design or implementation of the controls and control enhancements. Security and privacy plans contain sufficient information (including specifications of control parameter values for selection and assignment operations explicitly or by reference) to enable a design and implementation that is unambiguously compliant with the intent of the plans and subsequent determinations of risk to organizational operations and assets, individuals, other organizations, and the Nation if the plan is implemented.
Security and privacy plans need not be single documents. The plans can be a collection of various documents, including documents that already exist. Effective security and privacy plans make extensive use of references to policies, procedures, and additional documents, including design and implementation specifications where more detailed information can be obtained. The use of references helps reduce the documentation associated with security and privacy programs and maintains the security- and privacy-related information in other established management and operational areas, including enterprise architecture, system development life cycle, systems engineering, and acquisition. Security and privacy plans need not contain detailed contingency plan or incident response plan information but can instead provide—explicitly or by reference—sufficient information to define what needs to be accomplished by those plans.
Security- and privacy-related activities that may require coordination and planning with other individuals or groups within the organization include assessments, audits, inspections, hardware and software maintenance, acquisition and supply chain risk management, patch management, and contingency plan testing. Planning and coordination include emergency and nonemergency (i.e., planned or non-urgent unplanned) situations. The process defined by organizations to plan and coordinate security- and privacy-related activities can also be included in other documents, as appropriate.</t>
  </si>
  <si>
    <t>Rules of behavior represent a type of access agreement for organizational users. Other types of access agreements include nondisclosure agreements, conflict-of-interest agreements, and acceptable use agreements (see PS-6). Organizations consider rules of behavior based on individual user roles and responsibilities and differentiate between rules that apply to privileged users and rules that apply to general users. Establishing rules of behavior for some types of non-organizational users, including individuals who receive information from federal systems, is often not feasible given the large number of such users and the limited nature of their interactions with the systems. Rules of behavior for organizational and non-organizational users can also be established in AC-8. The related controls section provides a list of controls that are relevant to organizational rules of behavior. PL-4b, the documented acknowledgment portion of the control, may be satisfied by the literacy training and awareness and role-based training programs conducted by organizations if such training includes rules of behavior. Documented acknowledgements for rules of behavior include electronic or physical signatures and electronic agreement check boxes or radio buttons.</t>
  </si>
  <si>
    <t>Social media, social networking, and external site/application usage restrictions address rules of behavior related to the use of social media, social networking, and external sites when organizational personnel are using such sites for official duties or in the conduct of official business, when organizational information is involved in social media and social networking transactions, and when personnel access social media and networking sites from organizational systems. Organizations also address specific rules that prevent unauthorized entities from obtaining non-public organizational information from social media and networking sites either directly or through inference. Non-public information includes personally identifiable information and system account information.</t>
  </si>
  <si>
    <t>The CONOPS may be included in the security or privacy plans for the system or in other system development life cycle documents. The CONOPS is a living document that requires updating throughout the system development life cycle. For example, during system design reviews, the concept of operations is checked to ensure that it remains consistent with the design for controls, the system architecture, and the operational procedures. Changes to the CONOPS are reflected in ongoing updates to the security and privacy plans, security and privacy architectures, and other organizational documents, such as procurement specifications, system development life cycle documents, and systems engineering documents.</t>
  </si>
  <si>
    <t>The security and privacy architectures at the system level are consistent with the organization-wide security and privacy architectures described in PM-7, which are integral to and developed as part of the enterprise architecture. The architectures include an architectural description, the allocation of security and privacy functionality (including controls), security- and privacy-related information for external interfaces, information being exchanged across the interfaces, and the protection mechanisms associated with each interface. The architectures can also include other information, such as user roles and the access privileges assigned to each role; security and privacy requirements; types of information processed, stored, and transmitted by the system; supply chain risk management requirements; restoration priorities of information and system services; and other protection needs.
SP 800-160-1 provides guidance on the use of security architectures as part of the system development life cycle process. OMB M-19-03 requires the use of the systems security engineering concepts described in SP 800-160-1 for high value assets. Security and privacy architectures are reviewed and updated throughout the system development life cycle, from analysis of alternatives through review of the proposed architecture in the RFP responses to the design reviews before and during implementation (e.g., during preliminary design reviews and critical design reviews).
In today’s modern computing architectures, it is becoming less common for organizations to control all information resources. There may be key dependencies on external information services and service providers. Describing such dependencies in the security and privacy architectures is necessary for developing a comprehensive mission and business protection strategy. Establishing, developing, documenting, and maintaining under configuration control a baseline configuration for organizational systems is critical to implementing and maintaining effective architectures. The development of the architectures is coordinated with the senior agency information security officer and the senior agency official for privacy to ensure that the controls needed to support security and privacy requirements are identified and effectively implemented. In many circumstances, there may be no distinction between the security and privacy architecture for a system. In other circumstances, security objectives may be adequately satisfied, but privacy objectives may only be partially satisfied by the security requirements. In these cases, consideration of the privacy requirements needed to achieve satisfaction will result in a distinct privacy architecture. The documentation, however, may simply reflect the combined architectures.
PL-8 is primarily directed at organizations to ensure that architectures are developed for the system and, moreover, that the architectures are integrated with or tightly coupled to the enterprise architecture. In contrast, SA-17 is primarily directed at the external information technology product and system developers and integrators. SA-17, which is complementary to PL-8, is selected when organizations outsource the development of systems or components to external entities and when there is a need to demonstrate consistency with the organization’s enterprise architecture and security and privacy architectures.</t>
  </si>
  <si>
    <t>Organizations strategically allocate security and privacy controls in the security and privacy architectures so that adversaries must overcome multiple controls to achieve their objective. Requiring adversaries to defeat multiple controls makes it more difficult to attack information resources by increasing the work factor of the adversary; it also increases the likelihood of detection. The coordination of allocated controls is essential to ensure that an attack that involves one control does not create adverse, unintended consequences by interfering with other controls. Unintended consequences can include system lockout and cascading alarms. The placement of controls in systems and organizations is an important activity that requires thoughtful analysis. The value of organizational assets is an important consideration in providing additional layering. Defense-in-depth architectural approaches include modularity and layering (see SA-8(3)), separation of system and user functionality (see SC-2), and security function isolation (see SC-3).</t>
  </si>
  <si>
    <t>Information technology products have different strengths and weaknesses. Providing a broad spectrum of products complements the individual offerings. For example, vendors offering malicious code protection typically update their products at different times, often developing solutions for known viruses, Trojans, or worms based on their priorities and development schedules. By deploying different products at different locations, there is an increased likelihood that at least one of the products will detect the malicious code. With respect to privacy, vendors may offer products that track personally identifiable information in systems. Products may use different tracking methods. Using multiple products may result in more assurance that personally identifiable information is inventoried.</t>
  </si>
  <si>
    <t>Central management refers to organization-wide management and implementation of selected controls and processes. This includes planning, implementing, assessing, authorizing, and monitoring the organization-defined, centrally managed controls and processes. As the central management of controls is generally associated with the concept of common (inherited) controls, such management promotes and facilitates standardization of control implementations and management and the judicious use of organizational resources. Centrally managed controls and processes may also meet independence requirements for assessments in support of initial and ongoing authorizations to operate and as part of organizational continuous monitoring.
Automated tools (e.g., security information and event management tools or enterprise security monitoring and management tools) can improve the accuracy, consistency, and availability of information associated with centrally managed controls and processes. Automation can also provide data aggregation and data correlation capabilities; alerting mechanisms; and dashboards to support risk-based decision-making within the organization.
As part of the control selection processes, organizations determine the controls that may be suitable for central management based on resources and capabilities. It is not always possible to centrally manage every aspect of a control. In such cases, the control can be treated as a hybrid control with the control managed and implemented centrally or at the system level. The controls and control enhancements that are candidates for full or partial central management include but are not limited to: AC-2(1), AC-2(2), AC-2(3), AC-2(4), AC-4(all), AC-17(1), AC-17(2), AC-17(3), AC-17(9), AC-18(1), AC-18(3), AC-18(4), AC-18(5), AC-19(4), AC-22, AC-23, AT-2(1), AT-2(2), AT-3(1), AT-3(2), AT-3(3), AT-4, AU-3, AU-6(1), AU-6(3), AU-6(5), AU-6(6), AU-6(9), AU-7(1), AU-7(2), AU-11, AU-13, AU-16, CA-2(1), CA-2(2), CA-2(3), CA-3(1), CA-3(2), CA-3(3), CA-7(1), CA-9, CM-2(2), CM-3(1), CM-3(4), CM-4, CM-6, CM-6(1), CM-7(2), CM-7(4), CM-7(5), CM-8(all), CM-9(1), CM-10, CM-11, CP-7(all), CP-8(all), SC-43, SI-2, SI-3, SI-4(all), SI-7, SI-8.</t>
  </si>
  <si>
    <t>Control baselines are predefined sets of controls specifically assembled to address the protection needs of a group, organization, or community of interest. Controls are chosen for baselines to either satisfy mandates imposed by laws, executive orders, directives, regulations, policies, standards, and guidelines or address threats common to all users of the baseline under the assumptions specific to the baseline. Baselines represent a starting point for the protection of individuals’ privacy, information, and information systems with subsequent tailoring actions to manage risk in accordance with mission, business, or other constraints (see PL-11). Federal control baselines are provided in SP 800-53B. The selection of a control baseline is determined by the needs of stakeholders. Stakeholder needs consider mission and business requirements as well as mandates imposed by applicable laws, executive orders, directives, policies, regulations, standards, and guidelines. For example, the control baselines in SP 800-53B are based on the requirements from FISMA and PRIVACT. The requirements, along with the NIST standards and guidelines implementing the legislation, direct organizations to select one of the control baselines after the reviewing the information types and the information that is processed, stored, and transmitted on the system; analyzing the potential adverse impact of the loss or compromise of the information or system on the organization’s operations and assets, individuals, other organizations, or the Nation; and considering the results from system and organizational risk assessments. CNSSI 1253 provides guidance on control baselines for national security systems.</t>
  </si>
  <si>
    <t>The concept of tailoring allows organizations to specialize or customize a set of baseline controls by applying a defined set of tailoring actions. Tailoring actions facilitate such specialization and customization by allowing organizations to develop security and privacy plans that reflect their specific mission and business functions, the environments where their systems operate, the threats and vulnerabilities that can affect their systems, and any other conditions or situations that can impact their mission or business success. Tailoring guidance is provided in SP 800-53B. Tailoring a control baseline is accomplished by identifying and designating common controls, applying scoping considerations, selecting compensating controls, assigning values to control parameters, supplementing the control baseline with additional controls as needed, and providing information for control implementation. The general tailoring actions in SP 800-53B can be supplemented with additional actions based on the needs of organizations. Tailoring actions can be applied to the baselines in SP 800-53B in accordance with the security and privacy requirements from FISMA, PRIVACT, and OMB A-130. Alternatively, other communities of interest adopting different control baselines can apply the tailoring actions in SP 800-53B to specialize or customize the controls that represent the specific needs and concerns of those entities.</t>
  </si>
  <si>
    <t>An information security program plan is a formal document that provides an overview of the security requirements for an organization-wide information security program and describes the program management controls and common controls in place or planned for meeting those requirements. An information security program plan can be represented in a single document or compilations of documents. Privacy program plans and supply chain risk management plans are addressed separately in PM-18 and SR-2, respectively.
An information security program plan documents implementation details about program management and common controls. The plan provides sufficient information about the controls (including specification of parameters for assignment and selection operations, explicitly or by reference) to enable implementations that are unambiguously compliant with the intent of the plan and a determination of the risk to be incurred if the plan is implemented as intended. Updates to information security program plans include organizational changes and problems identified during plan implementation or control assessments.
Program management controls may be implemented at the organization level or the mission or business process level, and are essential for managing the organization’s information security program. Program management controls are distinct from common, system-specific, and hybrid controls because program management controls are independent of any particular system. Together, the individual system security plans and the organization-wide information security program plan provide complete coverage for the security controls employed within the organization.
Common controls available for inheritance by organizational systems are documented in an appendix to the organization’s information security program plan unless the controls are included in a separate security plan for a system. The organization-wide information security program plan indicates which separate security plans contain descriptions of common controls.
Events that may precipitate an update to the information security program plan include, but are not limited to, organization-wide assessment or audit findings, security incidents or breaches, or changes in laws, executive orders, directives, regulations, policies, standards, and guidelines.</t>
  </si>
  <si>
    <t>The senior agency information security officer is an organizational official. For federal agencies (as defined by applicable laws, executive orders, regulations, directives, policies, and standards), this official is the senior agency information security officer. Organizations may also refer to this official as the senior information security officer or chief information security officer.</t>
  </si>
  <si>
    <t>Organizations consider establishing champions for information security and privacy and, as part of including the necessary resources, assign specialized expertise and resources as needed. Organizations may designate and empower an Investment Review Board or similar group to manage and provide oversight for the information security and privacy aspects of the capital planning and investment control process.</t>
  </si>
  <si>
    <t>The plan of action and milestones is a key organizational document and is subject to reporting requirements established by the Office of Management and Budget. Organizations develop plans of action and milestones with an organization-wide perspective, prioritizing risk response actions and ensuring consistency with the goals and objectives of the organization. Plan of action and milestones updates are based on findings from control assessments and continuous monitoring activities. There can be multiple plans of action and milestones corresponding to the information system level, mission/business process level, and organizational/governance level. While plans of action and milestones are required for federal organizations, other types of organizations can help reduce risk by documenting and tracking planned remediations. Specific guidance on plans of action and milestones at the system level is provided in CA-5.</t>
  </si>
  <si>
    <t>OMB A-130 provides guidance on developing systems inventories and associated reporting requirements. System inventory refers to an organization-wide inventory of systems, not system components as described in CM-8.</t>
  </si>
  <si>
    <t>An inventory of systems, applications, and projects that process personally identifiable information supports the mapping of data actions, providing individuals with privacy notices, maintaining accurate personally identifiable information, and limiting the processing of personally identifiable information when such information is not needed for operational purposes. Organizations may use this inventory to ensure that systems only process the personally identifiable information for authorized purposes and that this processing is still relevant and necessary for the purpose specified therein.</t>
  </si>
  <si>
    <t>Measures of performance are outcome-based metrics used by an organization to measure the effectiveness or efficiency of the information security and privacy programs and the controls employed in support of the program. To facilitate security and privacy risk management, organizations consider aligning measures of performance with the organizational risk tolerance as defined in the risk management strategy.</t>
  </si>
  <si>
    <t>The integration of security and privacy requirements and controls into the enterprise architecture helps to ensure that security and privacy considerations are addressed throughout the system development life cycle and are explicitly related to the organization’s mission and business processes. The process of security and privacy requirements integration also embeds into the enterprise architecture and the organization’s security and privacy architectures consistent with the organizational risk management strategy. For PM-7, security and privacy architectures are developed at a system-of-systems level, representing all organizational systems. For PL-8, the security and privacy architectures are developed at a level that represents an individual system. The system-level architectures are consistent with the security and privacy architectures defined for the organization. Security and privacy requirements and control integration are most effectively accomplished through the rigorous application of the Risk Management Framework SP 800-37 and supporting security standards and guidelines.</t>
  </si>
  <si>
    <t>Not every function or service that a system provides is essential to organizational mission or business functions. Printing or copying is an example of a non-essential but supporting service for an organization. Whenever feasible, such supportive but non-essential functions or services are not co-located with the functions or services that support essential mission or business functions. Maintaining such functions on the same system or system component increases the attack surface of the organization’s mission-essential functions or services. Moving supportive but non-essential functions to a non-critical system, system component, or external provider can also increase efficiency by putting those functions or services under the control of individuals or providers who are subject matter experts in the functions or services.</t>
  </si>
  <si>
    <t>Protection strategies are based on the prioritization of critical assets and resources. The requirement and guidance for defining critical infrastructure and key resources and for preparing an associated critical infrastructure protection plan are found in applicable laws, executive orders, directives, policies, regulations, standards, and guidelines.</t>
  </si>
  <si>
    <t>An organization-wide risk management strategy includes an expression of the security and privacy risk tolerance for the organization, security and privacy risk mitigation strategies, acceptable risk assessment methodologies, a process for evaluating security and privacy risk across the organization with respect to the organization’s risk tolerance, and approaches for monitoring risk over time. The senior accountable official for risk management (agency head or designated official) aligns information security management processes with strategic, operational, and budgetary planning processes. The risk executive function, led by the senior accountable official for risk management, can facilitate consistent application of the risk management strategy organization-wide. The risk management strategy can be informed by security and privacy risk-related inputs from other sources, both internal and external to the organization, to ensure that the strategy is broad-based and comprehensive. The supply chain risk management strategy described in PM-30 can also provide useful inputs to the organization-wide risk management strategy.</t>
  </si>
  <si>
    <t>Authorization processes for organizational systems and environments of operation require the implementation of an organization-wide risk management process and associated security and privacy standards and guidelines. Specific roles for risk management processes include a risk executive (function) and designated authorizing officials for each organizational system and common control provider. The authorization processes for the organization are integrated with continuous monitoring processes to facilitate ongoing understanding and acceptance of security and privacy risks to organizational operations, organizational assets, individuals, other organizations, and the Nation.</t>
  </si>
  <si>
    <t>Protection needs are technology-independent capabilities that are required to counter threats to organizations, individuals, systems, and the Nation through the compromise of information (i.e., loss of confidentiality, integrity, availability, or privacy). Information protection and personally identifiable information processing needs are derived from the mission and business needs defined by organizational stakeholders, the mission and business processes designed to meet those needs, and the organizational risk management strategy. Information protection and personally identifiable information processing needs determine the required controls for the organization and the systems. Inherent to defining protection and personally identifiable information processing needs is an understanding of the adverse impact that could result if a compromise or breach of information occurs. The categorization process is used to make such potential impact determinations. Privacy risks to individuals can arise from the compromise of personally identifiable information, but they can also arise as unintended consequences or a byproduct of the processing of personally identifiable information at any stage of the information life cycle. Privacy risk assessments are used to prioritize the risks that are created for individuals from system processing of personally identifiable information. These risk assessments enable the selection of the required privacy controls for the organization and systems. Mission and business process definitions and the associated protection requirements are documented in accordance with organizational policies and procedures.</t>
  </si>
  <si>
    <t>Organizations that handle classified information are required, under Executive Order 13587 EO 13587 and the National Insider Threat Policy ODNI NITP, to establish insider threat programs. The same standards and guidelines that apply to insider threat programs in classified environments can also be employed effectively to improve the security of controlled unclassified and other information in non-national security systems. Insider threat programs include controls to detect and prevent malicious insider activity through the centralized integration and analysis of both technical and nontechnical information to identify potential insider threat concerns. A senior official is designated by the department or agency head as the responsible individual to implement and provide oversight for the program. In addition to the centralized integration and analysis capability, insider threat programs require organizations to prepare department or agency insider threat policies and implementation plans, conduct host-based user monitoring of individual employee activities on government-owned classified computers, provide insider threat awareness training to employees, receive access to information from offices in the department or agency for insider threat analysis, and conduct self-assessments of department or agency insider threat posture.
Insider threat programs can leverage the existence of incident handling teams that organizations may already have in place, such as computer security incident response teams. Human resources records are especially important in this effort, as there is compelling evidence to show that some types of insider crimes are often preceded by nontechnical behaviors in the workplace, including ongoing patterns of disgruntled behavior and conflicts with coworkers and other colleagues. These precursors can guide organizational officials in more focused, targeted monitoring efforts. However, the use of human resource records could raise significant concerns for privacy. The participation of a legal team, including consultation with the senior agency official for privacy, ensures that monitoring activities are performed in accordance with applicable laws, executive orders, directives, regulations, policies, standards, and guidelines.</t>
  </si>
  <si>
    <t>Security and privacy workforce development and improvement programs include defining the knowledge, skills, and abilities needed to perform security and privacy duties and tasks; developing role-based training programs for individuals assigned security and privacy roles and responsibilities; and providing standards and guidelines for measuring and building individual qualifications for incumbents and applicants for security- and privacy-related positions. Such workforce development and improvement programs can also include security and privacy career paths to encourage security and privacy professionals to advance in the field and fill positions with greater responsibility. The programs encourage organizations to fill security- and privacy-related positions with qualified personnel. Security and privacy workforce development and improvement programs are complementary to organizational security awareness and training programs and focus on developing and institutionalizing the core security and privacy capabilities of personnel needed to protect organizational operations, assets, and individuals.</t>
  </si>
  <si>
    <t>A process for organization-wide security and privacy testing, training, and monitoring helps ensure that organizations provide oversight for testing, training, and monitoring activities and that those activities are coordinated. With the growing importance of continuous monitoring programs, the implementation of information security and privacy across the three levels of the risk management hierarchy and the widespread use of common controls, organizations coordinate and consolidate the testing and monitoring activities that are routinely conducted as part of ongoing assessments supporting a variety of controls. Security and privacy training activities, while focused on individual systems and specific roles, require coordination across all organizational elements. Testing, training, and monitoring plans and activities are informed by current threat and vulnerability assessments.</t>
  </si>
  <si>
    <t>Ongoing contact with security and privacy groups and associations is important in an environment of rapidly changing technologies and threats. Groups and associations include special interest groups, professional associations, forums, news groups, users’ groups, and peer groups of security and privacy professionals in similar organizations. Organizations select security and privacy groups and associations based on mission and business functions. Organizations share threat, vulnerability, and incident information as well as contextual insights, compliance techniques, and privacy problems consistent with applicable laws, executive orders, directives, policies, regulations, standards, and guidelines.</t>
  </si>
  <si>
    <t>Because of the constantly changing and increasing sophistication of adversaries, especially the advanced persistent threat (APT), it may be more likely that adversaries can successfully breach or compromise organizational systems. One of the best techniques to address this concern is for organizations to share threat information, including threat events (i.e., tactics, techniques, and procedures) that organizations have experienced, mitigations that organizations have found are effective against certain types of threats, and threat intelligence (i.e., indications and warnings about threats). Threat information sharing may be bilateral or multilateral. Bilateral threat sharing includes government-to-commercial and government-to-government cooperatives. Multilateral threat sharing includes organizations taking part in threat-sharing consortia. Threat information may require special agreements and protection, or it may be freely shared.</t>
  </si>
  <si>
    <t>To maximize the effectiveness of monitoring, it is important to know what threat observables and indicators the sensors need to be searching for. By using well-established frameworks, services, and automated tools, organizations improve their ability to rapidly share and feed the relevant threat detection signatures into monitoring tools.</t>
  </si>
  <si>
    <t>Controlled unclassified information is defined by the National Archives and Records Administration along with the safeguarding and dissemination requirements for such information and is codified in 32 CFR 2002 and, specifically for systems external to the federal organization, 32 CFR 2002.14h. The policy prescribes the specific use and conditions to be implemented in accordance with organizational procedures, including via its contracting processes.</t>
  </si>
  <si>
    <t>A privacy program plan is a formal document that provides an overview of an organization’s privacy program, including a description of the structure of the privacy program, the resources dedicated to the privacy program, the role of the senior agency official for privacy and other privacy officials and staff, the strategic goals and objectives of the privacy program, and the program management controls and common controls in place or planned for meeting applicable privacy requirements and managing privacy risks. Privacy program plans can be represented in single documents or compilations of documents.
The senior agency official for privacy is responsible for designating which privacy controls the organization will treat as program management, common, system-specific, and hybrid controls. Privacy program plans provide sufficient information about the privacy program management and common controls (including the specification of parameters and assignment and selection operations explicitly or by reference) to enable control implementations that are unambiguously compliant with the intent of the plans and a determination of the risk incurred if the plans are implemented as intended.
Program management controls are generally implemented at the organization level and are essential for managing the organization’s privacy program. Program management controls are distinct from common, system-specific, and hybrid controls because program management controls are independent of any particular information system. Together, the privacy plans for individual systems and the organization-wide privacy program plan provide complete coverage for the privacy controls employed within the organization.
Common controls are documented in an appendix to the organization’s privacy program plan unless the controls are included in a separate privacy plan for a system. The organization-wide privacy program plan indicates which separate privacy plans contain descriptions of privacy controls.</t>
  </si>
  <si>
    <t>The privacy officer is an organizational official. For federal agencies—as defined by applicable laws, executive orders, directives, regulations, policies, standards, and guidelines—this official is designated as the senior agency official for privacy. Organizations may also refer to this official as the chief privacy officer. The senior agency official for privacy also has roles on the data management board (see PM-23) and the data integrity board (see PM-24).</t>
  </si>
  <si>
    <t>For federal agencies, the webpage is located at www.[agency].gov/privacy. Federal agencies include public privacy impact assessments, system of records notices, computer matching notices and agreements, PRIVACT exemption and implementation rules, privacy reports, privacy policies, instructions for individuals making an access or amendment request, email addresses for questions/complaints, blogs, and periodic publications.</t>
  </si>
  <si>
    <t>Organizations post privacy policies on all external-facing websites, mobile applications, and other digital services. Organizations post a link to the relevant privacy policy on any known, major entry points to the website, application, or digital service. In addition, organizations provide a link to the privacy policy on any webpage that collects personally identifiable information. Organizations may be subject to applicable laws, executive orders, directives, regulations, or policies that require the provision of specific information to the public. Organizational personnel consult with the senior agency official for privacy and legal counsel regarding such requirements.</t>
  </si>
  <si>
    <t>The purpose of accounting of disclosures is to allow individuals to learn to whom their personally identifiable information has been disclosed, to provide a basis for subsequently advising recipients of any corrected or disputed personally identifiable information, and to provide an audit trail for subsequent reviews of organizational compliance with conditions for disclosures. For federal agencies, keeping an accounting of disclosures is required by the PRIVACT; agencies should consult with their senior agency official for privacy and legal counsel on this requirement and be aware of the statutory exceptions and OMB guidance relating to the provision.
Organizations can use any system for keeping notations of disclosures, if it can construct from such a system, a document listing of all disclosures along with the required information. Automated mechanisms can be used by organizations to determine when personally identifiable information is disclosed, including commercial services that provide notifications and alerts. Accounting of disclosures may also be used to help organizations verify compliance with applicable privacy statutes and policies governing the disclosure or dissemination of information and dissemination restrictions.</t>
  </si>
  <si>
    <t>Personally identifiable information quality management includes steps that organizations take to confirm the accuracy and relevance of personally identifiable information throughout the information life cycle. The information life cycle includes the creation, collection, use, processing, storage, maintenance, dissemination, disclosure, and disposition of personally identifiable information. Organizational policies and procedures for personally identifiable information quality management are important because inaccurate or outdated personally identifiable information maintained by organizations may cause problems for individuals. Organizations consider the quality of personally identifiable information involved in business functions where inaccurate information may result in adverse decisions or the denial of benefits and services, or the disclosure of the information may cause stigmatization. Correct information, in certain circumstances, can cause problems for individuals that outweigh the benefits of organizations maintaining the information. Organizations consider creating policies and procedures for the removal of such information. 
The senior agency official for privacy ensures that practical means and mechanisms exist and are accessible for individuals or their authorized representatives to seek the correction or deletion of personally identifiable information. Processes for correcting or deleting data are clearly defined and publicly available. Organizations use discretion in determining whether data is to be deleted or corrected based on the scope of requests, the changes sought, and the impact of the changes. Additionally, processes include the provision of responses to individuals of decisions to deny requests for correction or deletion. The responses include the reasons for the decisions, a means to record individual objections to the decisions, and a means of requesting reviews of the initial determinations. 
Organizations notify individuals or their designated representatives when their personally identifiable information is corrected or deleted to provide transparency and confirm the completed action. Due to the complexity of data flows and storage, other entities may need to be informed of the correction or deletion. Notice supports the consistent correction and deletion of personally identifiable information across the data ecosystem.</t>
  </si>
  <si>
    <t>A Data Governance Body can help ensure that the organization has coherent policies and the ability to balance the utility of data with security and privacy requirements. The Data Governance Body establishes policies, procedures, and standards that facilitate data governance so that data, including personally identifiable information, is effectively managed and maintained in accordance with applicable laws, executive orders, directives, regulations, policies, standards, and guidance. Responsibilities can include developing and implementing guidelines that support data modeling, quality, integrity, and the de-identification needs of personally identifiable information across the information life cycle as well as reviewing and approving applications to release data outside of the organization, archiving the applications and the released data, and performing post-release monitoring to ensure that the assumptions made as part of the data release continue to be valid. Members include the chief information officer, senior agency information security officer, and senior agency official for privacy. Federal agencies are required to establish a Data Governance Body with specific roles and responsibilities in accordance with the EVIDACT and policies set forth under OMB M-19-23.</t>
  </si>
  <si>
    <t>A Data Integrity Board is the board of senior officials designated by the head of a federal agency and is responsible for, among other things, reviewing the agency’s proposals to conduct or participate in a matching program and conducting an annual review of all matching programs in which the agency has participated. As a general matter, a matching program is a computerized comparison of records from two or more automated PRIVACT systems of records or an automated system of records and automated records maintained by a non-federal agency (or agent thereof). A matching program either pertains to Federal benefit programs or Federal personnel or payroll records. At a minimum, the Data Integrity Board includes the Inspector General of the agency, if any, and the senior agency official for privacy.</t>
  </si>
  <si>
    <t>The use of personally identifiable information in testing, research, and training increases the risk of unauthorized disclosure or misuse of such information. Organizations consult with the senior agency official for privacy and/or legal counsel to ensure that the use of personally identifiable information in testing, training, and research is compatible with the original purpose for which it was collected. When possible, organizations use placeholder data to avoid exposure of personally identifiable information when conducting testing, training, and research.</t>
  </si>
  <si>
    <t>Complaints, concerns, and questions from individuals can serve as valuable sources of input to organizations and ultimately improve operational models, uses of technology, data collection practices, and controls. Mechanisms that can be used by the public include telephone hotline, email, or web-based forms. The information necessary for successfully filing complaints includes contact information for the senior agency official for privacy or other official designated to receive complaints. Privacy complaints may also include personally identifiable information which is handled in accordance with relevant policies and processes.</t>
  </si>
  <si>
    <t>Through internal and external reporting, organizations promote accountability and transparency in organizational privacy operations. Reporting can also help organizations to determine progress in meeting privacy compliance requirements and privacy controls, compare performance across the federal government, discover vulnerabilities, identify gaps in policy and implementation, and identify models for success. For federal agencies, privacy reports include annual senior agency official for privacy reports to OMB, reports to Congress required by Implementing Regulations of the 9/11 Commission Act, and other public reports required by law, regulation, or policy, including internal policies of organizations. The senior agency official for privacy consults with legal counsel, where appropriate, to ensure that organizations meet all applicable privacy reporting requirements.</t>
  </si>
  <si>
    <t>Risk framing is most effective when conducted at the organization level and in consultation with stakeholders throughout the organization including mission, business, and system owners. The assumptions, constraints, risk tolerance, priorities, and trade-offs identified as part of the risk framing process inform the risk management strategy, which in turn informs the conduct of risk assessment, risk response, and risk monitoring activities. Risk framing results are shared with organizational personnel, including mission and business owners, information owners or stewards, system owners, authorizing officials, senior agency information security officer, senior agency official for privacy, and senior accountable official for risk management.</t>
  </si>
  <si>
    <t>The senior accountable official for risk management leads the risk executive (function) in organization-wide risk management activities.</t>
  </si>
  <si>
    <t>An organization-wide supply chain risk management strategy includes an unambiguous expression of the supply chain risk appetite and tolerance for the organization, acceptable supply chain risk mitigation strategies or controls, a process for consistently evaluating and monitoring supply chain risk, approaches for implementing and communicating the supply chain risk management strategy, and the associated roles and responsibilities. Supply chain risk management includes considerations of the security and privacy risks associated with the development, acquisition, maintenance, and disposal of systems, system components, and system services. The supply chain risk management strategy can be incorporated into the organization’s overarching risk management strategy and can guide and inform supply chain policies and system-level supply chain risk management plans. In addition, the use of a risk executive function can facilitate a consistent, organization-wide application of the supply chain risk management strategy. The supply chain risk management strategy is implemented at the organization and mission/business levels, whereas the supply chain risk management plan (see SR-2) is implemented at the system level.</t>
  </si>
  <si>
    <t>The identification and prioritization of suppliers of critical or mission-essential technologies, products, and services is paramount to the mission/business success of organizations. The assessment of suppliers is conducted using supplier reviews (see SR-6) and supply chain risk assessment processes (see RA-3(1)). An analysis of supply chain risk can help an organization identify systems or components for which additional supply chain risk mitigations are required.</t>
  </si>
  <si>
    <t>Continuous monitoring at the organization level facilitates ongoing awareness of the security and privacy posture across the organization to support organizational risk management decisions. The terms continuous and ongoing imply that organizations assess and monitor their controls and risks at a frequency sufficient to support risk-based decisions. Different types of controls may require different monitoring frequencies. The results of continuous monitoring guide and inform risk response actions by organizations. Continuous monitoring programs allow organizations to maintain the authorizations of systems and common controls in highly dynamic environments of operation with changing mission and business needs, threats, vulnerabilities, and technologies. Having access to security- and privacy-related information on a continuing basis through reports and dashboards gives organizational officials the capability to make effective, timely, and informed risk management decisions, including ongoing authorization decisions. To further facilitate security and privacy risk management, organizations consider aligning organization-defined monitoring metrics with organizational risk tolerance as defined in the risk management strategy. Monitoring requirements, including the need for monitoring, may be referenced in other controls and control enhancements such as, AC-2g, AC-2(7), AC-2(12)(a), AC-2(7)(b), AC-2(7)(c), AC-17(1), AT-4a, AU-13, AU-13(1), AU-13(2), CA-7, CM-3f, CM-6d, CM-11c, IR-5, MA-2b, MA-3a, MA-4a, PE-3d, PE-6, PE-14b, PE-16, PE-20, PM-6, PM-23, PS-7e, SA-9c, SC-5(3)(b), SC-7a, SC-7(24)(b), SC-18b, SC-43b, SI-4.</t>
  </si>
  <si>
    <t>Systems are designed to support a specific mission or business function. However, over time, systems and system components may be used to support services and functions that are outside of the scope of the intended mission or business functions. This can result in exposing information resources to unintended environments and uses that can significantly increase threat exposure. In doing so, the systems are more vulnerable to compromise, which can ultimately impact the services and functions for which they were intended. This is especially impactful for mission-essential services and functions. By analyzing resource use, organizations can identify such potential exposures.</t>
  </si>
  <si>
    <t>Personnel security policy and procedures for the controls in the PS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their development. Security and privacy program policies and procedures at the organization level are preferable, in general, and may obviate the need for mission level or system-specific policies and procedures. The policy can be included as part of the general security and privacy policy or be represented by multiple policies reflecting the complex nature of organizations. Procedures can be established for security and privacy programs, for mission/business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personnel security policy and procedures include, but are not limited to, assessment or audit findings, security incidents or breaches, or changes in applicable laws, executive orders, directives, regulations, policies, standards, and guidelines. Simply restating controls does not constitute an organizational policy or procedure.</t>
  </si>
  <si>
    <t>Position risk designations reflect Office of Personnel Management (OPM) policy and guidance. Proper position designation is the foundation of an effective and consistent suitability and personnel security program. The Position Designation System (PDS) assesses the duties and responsibilities of a position to determine the degree of potential damage to the efficiency or integrity of the service due to misconduct of an incumbent of a position and establishes the risk level of that position. The PDS assessment also determines if the duties and responsibilities of the position present the potential for position incumbents to bring about a material adverse effect on national security and the degree of that potential effect, which establishes the sensitivity level of a position. The results of the assessment determine what level of investigation is conducted for a position. Risk designations can guide and inform the types of authorizations that individuals receive when accessing organizational information and information systems. Position screening criteria include explicit information security role appointment requirements. Parts 1400 and 731 of Title 5, Code of Federal Regulations, establish the requirements for organizations to evaluate relevant covered positions for a position sensitivity and position risk designation commensurate with the duties and responsibilities of those positions.</t>
  </si>
  <si>
    <t>Personnel screening and rescreening activities reflect applicable laws, executive orders, directives, regulations, policies, standards, guidelines, and specific criteria established for the risk designations of assigned positions. Examples of personnel screening include background investigations and agency checks. Organizations may define different rescreening conditions and frequencies for personnel accessing systems based on types of information processed, stored, or transmitted by the systems.</t>
  </si>
  <si>
    <t>Classified information is the most sensitive information that the Federal Government processes, stores, or transmits. It is imperative that individuals have the requisite security clearances and system access authorizations prior to gaining access to such information. Access authorizations are enforced by system access controls (see AC-3) and flow controls (see AC-4).</t>
  </si>
  <si>
    <t>Types of classified information that require formal indoctrination include Special Access Program (SAP), Restricted Data (RD), and Sensitive Compartmented Information (SCI).</t>
  </si>
  <si>
    <t>Organizational information that requires special protection includes controlled unclassified information. Personnel security criteria include position sensitivity background screening requirements.</t>
  </si>
  <si>
    <t>System property includes hardware authentication tokens, system administration technical manuals, keys, identification cards, and building passes. Exit interviews ensure that terminated individuals understand the security constraints imposed by being former employees and that proper accountability is achieved for system-related property. Security topics at exit interviews include reminding individuals of nondisclosure agreements and potential limitations on future employment. Exit interviews may not always be possible for some individuals, including in cases related to the unavailability of supervisors, illnesses, or job abandonment. Exit interviews are important for individuals with security clearances. The timely execution of termination actions is essential for individuals who have been terminated for cause. In certain situations, organizations consider disabling the system accounts of individuals who are being terminated prior to the individuals being notified.</t>
  </si>
  <si>
    <t>Organizations consult with the Office of the General Counsel regarding matters of post-employment requirements on terminated individuals.</t>
  </si>
  <si>
    <t>In organizations with many employees, not all personnel who need to know about termination actions receive the appropriate notifications, or if such notifications are received, they may not occur in a timely manner. Automated mechanisms can be used to send automatic alerts or notifications to organizational personnel or roles when individuals are terminated. Such automatic alerts or notifications can be conveyed in a variety of ways, including via telephone, electronic mail, text message, or websites. Automated mechanisms can also be employed to quickly and thoroughly disable access to system resources after an employee is terminated.</t>
  </si>
  <si>
    <t>Personnel transfer applies when reassignments or transfers of individuals are permanent or of such extended duration as to make the actions warranted. Organizations define actions appropriate for the types of reassignments or transfers, whether permanent or extended. Actions that may be required for personnel transfers or reassignments to other positions within organizations include returning old and issuing new keys, identification cards, and building passes; closing system accounts and establishing new accounts; changing system access authorizations (i.e., privileges); and providing for access to official records to which individuals had access at previous work locations and in previous system accounts.</t>
  </si>
  <si>
    <t>Access agreements include nondisclosure agreements, acceptable use agreements, rules of behavior, and conflict-of-interest agreements. Signed access agreements include an acknowledgement that individuals have read, understand, and agree to abide by the constraints associated with organizational systems to which access is authorized. Organizations can use electronic signatures to acknowledge access agreements unless specifically prohibited by organizational policy.</t>
  </si>
  <si>
    <t>Classified information that requires special protection includes collateral information, Special Access Program (SAP) information, and Sensitive Compartmented Information (SCI). Personnel security criteria reflect applicable laws, executive orders, directives, regulations, policies, standards, and guidelines.</t>
  </si>
  <si>
    <t>External provider refers to organizations other than the organization operating or acquiring the system. External providers include service bureaus, contractors, and other organizations that provide system development, information technology services, testing or assessment services, outsourced applications, and network/security management. Organizations explicitly include personnel security requirements in acquisition-related documents. External providers may have personnel working at organizational facilities with credentials, badges, or system privileges issued by organizations. Notifications of external personnel changes ensure the appropriate termination of privileges and credentials. Organizations define the transfers and terminations deemed reportable by security-related characteristics that include functions, roles, and the nature of credentials or privileges associated with transferred or terminated individuals.</t>
  </si>
  <si>
    <t>Organizational sanctions reflect applicable laws, executive orders, directives, regulations, policies, standards, and guidelines. Sanctions processes are described in access agreements and can be included as part of general personnel policies for organizations and/or specified in security and privacy policies. Organizations consult with the Office of the General Counsel regarding matters of employee sanctions.</t>
  </si>
  <si>
    <t>Specification of security and privacy roles in individual organizational position descriptions facilitates clarity in understanding the security or privacy responsibilities associated with the roles and the role-based security and privacy training requirements for the roles.</t>
  </si>
  <si>
    <t>Personally identifiable information processing and transparency policy and procedures address the controls in the PT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personally identifiable information processing and transparency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personally identifiable information processing and transparency policy and procedures include assessment or audit findings, breaches, or changes in applicable laws, executive orders, directives, regulations, policies, standards, and guidelines. Simply restating controls does not constitute an organizational policy or procedure.</t>
  </si>
  <si>
    <t>The processing of personally identifiable information is an operation or set of operations that the information system or organization performs with respect to personally identifiable information across the information life cycle. Processing includes but is not limited to creation, collection, use, processing, storage, maintenance, dissemination, disclosure, and disposal. Processing operations also include logging, generation, and transformation, as well as analysis techniques, such as data mining. 
Organizations may be subject to laws, executive orders, directives, regulations, or policies that establish the organization’s authority and thereby limit certain types of processing of personally identifiable information or establish other requirements related to the processing. Organizational personnel consult with the senior agency official for privacy and legal counsel regarding such authority, particularly if the organization is subject to multiple jurisdictions or sources of authority. For organizations whose processing is not determined according to legal authorities, the organization’s policies and determinations govern how they process personally identifiable information. While processing of personally identifiable information may be legally permissible, privacy risks may still arise. Privacy risk assessments can identify the privacy risks associated with the authorized processing of personally identifiable information and support solutions to manage such risks. 
Organizations consider applicable requirements and organizational policies to determine how to document this authority. For federal agencies, the authority to process personally identifiable information is documented in privacy policies and notices, system of records notices, privacy impact assessments, PRIVACT statements, computer matching agreements and notices, contracts, information sharing agreements, memoranda of understanding, and other documentation.
Organizations take steps to ensure that personally identifiable information is only processed for authorized purposes, including training organizational personnel on the authorized processing of personally identifiable information and monitoring and auditing organizational use of personally identifiable information.</t>
  </si>
  <si>
    <t>Data tags support the tracking and enforcement of authorized processing by conveying the types of processing that are authorized along with the relevant elements of personally identifiable information throughout the system. Data tags may also support the use of automated tools.</t>
  </si>
  <si>
    <t>Automated mechanisms augment verification that only authorized processing is occurring.</t>
  </si>
  <si>
    <t>Identifying and documenting the purpose for processing provides organizations with a basis for understanding why personally identifiable information may be processed. The term process includes every step of the information life cycle, including creation, collection, use, processing, storage, maintenance, dissemination, disclosure, and disposal. Identifying and documenting the purpose of processing is a prerequisite to enabling owners and operators of the system and individuals whose information is processed by the system to understand how the information will be processed. This enables individuals to make informed decisions about their engagement with information systems and organizations and to manage their privacy interests. Once the specific processing purpose has been identified, the purpose is described in the organization’s privacy notices, policies, and any related privacy compliance documentation, including privacy impact assessments, system of records notices, PRIVACT statements, computer matching notices, and other applicable Federal Register notices.
Organizations take steps to help ensure that personally identifiable information is processed only for identified purposes, including training organizational personnel and monitoring and auditing organizational processing of personally identifiable information.
Organizations monitor for changes in personally identifiable information processing. Organizational personnel consult with the senior agency official for privacy and legal counsel to ensure that any new purposes that arise from changes in processing are compatible with the purpose for which the information was collected, or if the new purpose is not compatible, implement mechanisms in accordance with defined requirements to allow for the new processing, if appropriate. Mechanisms may include obtaining consent from individuals, revising privacy policies, or other measures to manage privacy risks that arise from changes in personally identifiable information processing purposes.</t>
  </si>
  <si>
    <t>Data tags support the tracking of processing purposes by conveying the purposes along with the relevant elements of personally identifiable information throughout the system. By conveying the processing purposes in a data tag along with the personally identifiable information as the information transits a system, a system owner or operator can identify whether a change in processing would be compatible with the identified and documented purposes. Data tags may also support the use of automated tools.</t>
  </si>
  <si>
    <t>Automated mechanisms augment tracking of the processing purposes.</t>
  </si>
  <si>
    <t>Consent allows individuals to participate in making decisions about the processing of their information and transfers some of the risk that arises from the processing of personally identifiable information from the organization to an individual. Consent may be required by applicable laws, executive orders, directives, regulations, policies, standards, or guidelines. Otherwise, when selecting consent as a control, organizations consider whether individuals can be reasonably expected to understand and accept the privacy risks that arise from their authorization. Organizations consider whether other controls may more effectively mitigate privacy risk either alone or in conjunction with consent. Organizations also consider any demographic or contextual factors that may influence the understanding or behavior of individuals with respect to the processing carried out by the system or organization. When soliciting consent from individuals, organizations consider the appropriate mechanism for obtaining consent, including the type of consent (e.g., opt-in, opt-out), how to properly authenticate and identity proof individuals and how to obtain consent through electronic means. In addition, organizations consider providing a mechanism for individuals to revoke consent once it has been provided, as appropriate. Finally, organizations consider usability factors to help individuals understand the risks being accepted when providing consent, including the use of plain language and avoiding technical jargon.</t>
  </si>
  <si>
    <t>While some processing may be necessary for the basic functionality of the product or service, other processing may not. In these circumstances, organizations allow individuals to select how specific personally identifiable information elements may be processed. More tailored consent may help reduce privacy risk, increase individual satisfaction, and avoid adverse behaviors, such as abandonment of the product or service.</t>
  </si>
  <si>
    <t>Just-in-time consent enables individuals to participate in how their personally identifiable information is being processed at the time or in conjunction with specific types of data processing when such participation may be most useful to the individual. Individual assumptions about how personally identifiable information is being processed might not be accurate or reliable if time has passed since the individual last gave consent or the type of processing creates significant privacy risk. Organizations use discretion to determine when to use just-in-time consent and may use supporting information on demographics, focus groups, or surveys to learn more about individuals’ privacy interests and concerns.</t>
  </si>
  <si>
    <t>Revocation of consent enables individuals to exercise control over their initial consent decision when circumstances change. Organizations consider usability factors in enabling easy-to-use revocation capabilities.</t>
  </si>
  <si>
    <t>Privacy notices help inform individuals about how their personally identifiable information is being processed by the system or organization. Organizations use privacy notices to inform individuals about how, under what authority, and for what purpose their personally identifiable information is processed, as well as other information such as choices individuals might have with respect to that processing and other parties with whom information is shared. Laws, executive orders, directives, regulations, or policies may require that privacy notices include specific elements or be provided in specific formats. Federal agency personnel consult with the senior agency official for privacy and legal counsel regarding when and where to provide privacy notices, as well as elements to include in privacy notices and required formats. In circumstances where laws or government-wide policies do not require privacy notices, organizational policies and determinations may require privacy notices and may serve as a source of the elements to include in privacy notices.
Privacy risk assessments identify the privacy risks associated with the processing of personally identifiable information and may help organizations determine appropriate elements to include in a privacy notice to manage such risks. To help individuals understand how their information is being processed, organizations write materials in plain language and avoid technical jargon.</t>
  </si>
  <si>
    <t>Just-in-time notices inform individuals of how organizations process their personally identifiable information at a time when such notices may be most useful to the individuals. Individual assumptions about how personally identifiable information will be processed might not be accurate or reliable if time has passed since the organization last presented notice or the circumstances under which the individual was last provided notice have changed. A just-in-time notice can explain data actions that organizations have identified as potentially giving rise to greater privacy risk for individuals. Organizations can use a just-in-time notice to update or remind individuals about specific data actions as they occur or highlight specific changes that occurred since last presenting notice. A just-in-time notice can be used in conjunction with just-in-time consent to explain what will occur if consent is declined. Organizations use discretion to determine when to use a just-in-time notice and may use supporting information on user demographics, focus groups, or surveys to learn about users’ privacy interests and concerns.</t>
  </si>
  <si>
    <t>If a federal agency asks individuals to supply information that will become part of a system of records, the agency is required to provide a PRIVACT statement on the form used to collect the information or on a separate form that can be retained by the individual. The agency provides a PRIVACT statement in such circumstances regardless of whether the information will be collected on a paper or electronic form, on a website, on a mobile application, over the telephone, or through some other medium. This requirement ensures that the individual is provided with sufficient information about the request for information to make an informed decision on whether or not to respond.
PRIVACT statements provide formal notice to individuals of the authority that authorizes the solicitation of the information; whether providing the information is mandatory or voluntary; the principal purpose(s) for which the information is to be used; the published routine uses to which the information is subject; the effects on the individual, if any, of not providing all or any part of the information requested; and an appropriate citation and link to the relevant system of records notice. Federal agency personnel consult with the senior agency official for privacy and legal counsel regarding the notice provisions of the PRIVACT.</t>
  </si>
  <si>
    <t>The PRIVACT requires that federal agencies publish a system of records notice in the Federal Register upon the establishment and/or modification of a PRIVACT system of records. As a general matter, a system of records notice is required when an agency maintains a group of any records under the control of the agency from which information is retrieved by the name of an individual or by some identifying number, symbol, or other identifier. The notice describes the existence and character of the system and identifies the system of records, the purpose(s) of the system, the authority for maintenance of the records, the categories of records maintained in the system, the categories of individuals about whom records are maintained, the routine uses to which the records are subject, and additional details about the system as described in OMB A-108.</t>
  </si>
  <si>
    <t>A PRIVACT routine use is a particular kind of disclosure of a record outside of the federal agency maintaining the system of records. A routine use is an exception to the PRIVACT prohibition on the disclosure of a record in a system of records without the prior written consent of the individual to whom the record pertains. To qualify as a routine use, the disclosure must be for a purpose that is compatible with the purpose for which the information was originally collected. The PRIVACT requires agencies to describe each routine use of the records maintained in the system of records, including the categories of users of the records and the purpose of the use. Agencies may only establish routine uses by explicitly publishing them in the relevant system of records notice.</t>
  </si>
  <si>
    <t>The PRIVACT includes two sets of provisions that allow federal agencies to claim exemptions from certain requirements in the statute. In certain circumstances, these provisions allow agencies to promulgate regulations to exempt a system of records from select provisions of the PRIVACT. At a minimum, organizations’ PRIVACT exemption regulations include the specific name(s) of any system(s) of records that will be exempt, the specific provisions of the PRIVACT from which the system(s) of records is to be exempted, the reasons for the exemption, and an explanation for why the exemption is both necessary and appropriate.</t>
  </si>
  <si>
    <t>Organizations apply any conditions or protections that may be necessary for specific categories of personally identifiable information. These conditions may be required by laws, executive orders, directives, regulations, policies, standards, or guidelines. The requirements may also come from the results of privacy risk assessments that factor in contextual changes that may result in an organizational determination that a particular category of personally identifiable information is particularly sensitive or raises particular privacy risks. Organizations consult with the senior agency official for privacy and legal counsel regarding any protections that may be necessary.</t>
  </si>
  <si>
    <t>Federal law and policy establish specific requirements for organizations’ processing of Social Security numbers. Organizations take steps to eliminate unnecessary uses of Social Security numbers and other sensitive information and observe any particular requirements that apply.</t>
  </si>
  <si>
    <t>The PRIVACT limits agencies’ ability to process information that describes how individuals exercise rights guaranteed by the First Amendment. Organizations consult with the senior agency official for privacy and legal counsel regarding these requirements.</t>
  </si>
  <si>
    <t>The PRIVACT establishes requirements for federal and non-federal agencies if they engage in a matching program. In general, a matching program is a computerized comparison of records from two or more automated PRIVACT systems of records or an automated system of records and automated records maintained by a non-federal agency (or agent thereof). A matching program either pertains to federal benefit programs or federal personnel or payroll records. A federal benefit match is performed to determine or verify eligibility for payments under federal benefit programs or to recoup payments or delinquent debts under federal benefit programs. A matching program involves not just the matching activity itself but also the investigative follow-up and ultimate action, if any.</t>
  </si>
  <si>
    <t>Risk assessment policy and procedures address the controls in the RA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risk assessment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reflecting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risk assessment policy and procedures include assessment or audit findings, security incidents or breaches, or changes in laws, executive orders, directives, regulations, policies, standards, and guidelines. Simply restating controls does not constitute an organizational policy or procedure.</t>
  </si>
  <si>
    <t>Security categories describe the potential adverse impacts or negative consequences to organizational operations, organizational assets, and individuals if organizational information and systems are compromised through a loss of confidentiality, integrity, or availability. Security categorization is also a type of asset loss characterization in systems security engineering processes that is carried out throughout the system development life cycle. Organizations can use privacy risk assessments or privacy impact assessments to better understand the potential adverse effects on individuals. CNSSI 1253 provides additional guidance on categorization for national security systems.
Organizations conduct the security categorization process as an organization-wide activity with the direct involvement of chief information officers, senior agency information security officers, senior agency officials for privacy, system owners, mission and business owners, and information owners or stewards. Organizations consider the potential adverse impacts to other organizations and, in accordance with USA PATRIOT and Homeland Security Presidential Directives, potential national-level adverse impacts.
Security categorization processes facilitate the development of inventories of information assets and, along with CM-8, mappings to specific system components where information is processed, stored, or transmitted. The security categorization process is revisited throughout the system development life cycle to ensure that the security categories remain accurate and relevant.</t>
  </si>
  <si>
    <t>Organizations apply the high-water mark concept to each system categorized in accordance with FIPS 199, resulting in systems designated as low impact, moderate impact, or high impact. Organizations that desire additional granularity in the system impact designations for risk-based decision-making, can further partition the systems into sub-categories of the initial system categorization. For example, an impact-level prioritization on a moderate-impact system can produce three new sub-categories: low-moderate systems, moderate-moderate systems, and high-moderate systems. Impact-level prioritization and the resulting sub-categories of the system give organizations an opportunity to focus their investments related to security control selection and the tailoring of control baselines in responding to identified risks. Impact-level prioritization can also be used to determine those systems that may be of heightened interest or value to adversaries or represent a critical loss to the federal enterprise, sometimes described as high value assets. For such high value assets, organizations may be more focused on complexity, aggregation, and information exchanges. Systems with high value assets can be prioritized by partitioning high-impact systems into low-high systems, moderate-high systems, and high-high systems. Alternatively, organizations can apply the guidance in CNSSI 1253 for security objective-related categorization.</t>
  </si>
  <si>
    <t>Risk assessments consider threats, vulnerabilities, likelihood, and impact to organizational operations and assets, individuals, other organizations, and the Nation. Risk assessments also consider risk from external parties, including contractors who operate systems on behalf of the organization, individuals who access organizational systems, service providers, and outsourcing entities.
Organizations can conduct risk assessments at all three levels in the risk management hierarchy (i.e., organization level, mission/business process level, or information system level) and at any stage in the system development life cycle. Risk assessments can also be conducted at various steps in the Risk Management Framework, including preparation, categorization, control selection, control implementation, control assessment, authorization, and control monitoring. Risk assessment is an ongoing activity carried out throughout the system development life cycle.
Risk assessments can also address information related to the system, including system design, the intended use of the system, testing results, and supply chain-related information or artifacts. Risk assessments can play an important role in control selection processes, particularly during the application of tailoring guidance and in the earliest phases of capability determination.</t>
  </si>
  <si>
    <t>Supply chain-related events include disruption, use of defective components, insertion of counterfeits, theft, malicious development practices, improper delivery practices, and insertion of malicious code. These events can have a significant impact on the confidentiality, integrity, or availability of a system and its information and, therefore, can also adversely impact organizational operations (including mission, functions, image, or reputation), organizational assets, individuals, other organizations, and the Nation. The supply chain-related events may be unintentional or malicious and can occur at any point during the system life cycle. An analysis of supply chain risk can help an organization identify systems or components for which additional supply chain risk mitigations are required.</t>
  </si>
  <si>
    <t>Organizations employ all-source intelligence to inform engineering, acquisition, and risk management decisions. All-source intelligence consists of information derived from all available sources, including publicly available or open-source information, measurement and signature intelligence, human intelligence, signals intelligence, and imagery intelligence. All-source intelligence is used to analyze the risk of vulnerabilities (both intentional and unintentional) from development, manufacturing, and delivery processes, people, and the environment. The risk analysis may be performed on suppliers at multiple tiers in the supply chain sufficient to manage risks. Organizations may develop agreements to share all-source intelligence information or resulting decisions with other organizations, as appropriate.</t>
  </si>
  <si>
    <t>The threat awareness information that is gathered feeds into the organization’s information security operations to ensure that procedures are updated in response to the changing threat environment. For example, at higher threat levels, organizations may change the privilege or authentication thresholds required to perform certain operations.</t>
  </si>
  <si>
    <t>A properly resourced Security Operations Center (SOC) or Computer Incident Response Team (CIRT) may be overwhelmed by the volume of information generated by the proliferation of security tools and appliances unless it employs advanced automation and analytics to analyze the data. Advanced automation and analytics capabilities are typically supported by artificial intelligence concepts, including machine learning. Examples include Automated Threat Discovery and Response (which includes broad-based collection, context-based analysis, and adaptive response capabilities), automated workflow operations, and machine assisted decision tools. Note, however, that sophisticated adversaries may be able to extract information related to analytic parameters and retrain the machine learning to classify malicious activity as benign. Accordingly, machine learning is augmented by human monitoring to ensure that sophisticated adversaries are not able to conceal their activities.</t>
  </si>
  <si>
    <t>Security categorization of information and systems guides the frequency and comprehensiveness of vulnerability monitoring (including scans). Organizations determine the required vulnerability monitoring for system components, ensuring that the potential sources of vulnerabilities—such as infrastructure components (e.g., switches, routers, guards, sensors), networked printers, scanners, and copiers—are not overlooked. The capability to readily update vulnerability monitoring tools as new vulnerabilities are discovered and announced and as new scanning methods are developed helps to ensure that new vulnerabilities are not missed by employed vulnerability monitoring tools. The vulnerability monitoring tool update process helps to ensure that potential vulnerabilities in the system are identified and addressed as quickly as possible. Vulnerability monitoring and analyses for custom software may require additional approaches, such as static analysis, dynamic analysis, binary analysis, or a hybrid of the three approaches. Organizations can use these analysis approaches in source code reviews and in a variety of tools, including web-based application scanners, static analysis tools, and binary analyzers. 
Vulnerability monitoring includes scanning for patch levels; scanning for functions, ports, protocols, and services that should not be accessible to users or devices; and scanning for flow control mechanisms that are improperly configured or operating incorrectly. Vulnerability monitoring may also include continuous vulnerability monitoring tools that use instrumentation to continuously analyze components. Instrumentation-based tools may improve accuracy and may be run throughout an organization without scanning. Vulnerability monitoring tools that facilitate interoperability include tools that are Security Content Automated Protocol (SCAP)-validated. Thus, organizations consider using scanning tools that express vulnerabilities in the Common Vulnerabilities and Exposures (CVE) naming convention and that employ the Open Vulnerability Assessment Language (OVAL) to determine the presence of vulnerabilities. Sources for vulnerability information include the Common Weakness Enumeration (CWE) listing and the National Vulnerability Database (NVD). Control assessments, such as red team exercises, provide additional sources of potential vulnerabilities for which to scan. Organizations also consider using scanning tools that express vulnerability impact by the Common Vulnerability Scoring System (CVSS).
Vulnerability monitoring includes a channel and process for receiving reports of security vulnerabilities from the public at-large. Vulnerability disclosure programs can be as simple as publishing a monitored email address or web form that can receive reports, including notification authorizing good-faith research and disclosure of security vulnerabilities. Organizations generally expect that such research is happening with or without their authorization and can use public vulnerability disclosure channels to increase the likelihood that discovered vulnerabilities are reported directly to the organization for remediation.
Organizations may also employ the use of financial incentives (also known as bug bounties) to further encourage external security researchers to report discovered vulnerabilities. Bug bounty programs can be tailored to the organization’s needs. Bounties can be operated indefinitely or over a defined period of time and can be offered to the general public or to a curated group. Organizations may run public and private bounties simultaneously and could choose to offer partially credentialed access to certain participants in order to evaluate security vulnerabilities from privileged vantage points.</t>
  </si>
  <si>
    <t>Due to the complexity of modern software, systems, and other factors, new vulnerabilities are discovered on a regular basis. It is important that newly discovered vulnerabilities are added to the list of vulnerabilities to be scanned to ensure that the organization can take steps to mitigate those vulnerabilities in a timely manner.</t>
  </si>
  <si>
    <t>The breadth of vulnerability scanning coverage can be expressed as a percentage of components within the system, by the particular types of systems, by the criticality of systems, or by the number of vulnerabilities to be checked. Conversely, the depth of vulnerability scanning coverage can be expressed as the level of the system design that the organization intends to monitor (e.g., component, module, subsystem, element). Organizations can determine the sufficiency of vulnerability scanning coverage with regard to its risk tolerance and other factors. Scanning tools and how the tools are configured may affect the depth and coverage. Multiple scanning tools may be needed to achieve the desired depth and coverage. SP 800-53A provides additional information on the breadth and depth of coverage.</t>
  </si>
  <si>
    <t>Discoverable information includes information that adversaries could obtain without compromising or breaching the system, such as by collecting information that the system is exposing or by conducting extensive web searches. Corrective actions include notifying appropriate organizational personnel, removing designated information, or changing the system to make the designated information less relevant or attractive to adversaries. This enhancement excludes intentionally discoverable information that may be part of a decoy capability (e.g., honeypots, honeynets, or deception nets) deployed by the organization.</t>
  </si>
  <si>
    <t>In certain situations, the nature of the vulnerability scanning may be more intrusive, or the system component that is the subject of the scanning may contain classified or controlled unclassified information, such as personally identifiable information. Privileged access authorization to selected system components facilitates more thorough vulnerability scanning and protects the sensitive nature of such scanning.</t>
  </si>
  <si>
    <t>Using automated mechanisms to analyze multiple vulnerability scans over time can help determine trends in system vulnerabilities and identify patterns of attack.</t>
  </si>
  <si>
    <t>Reviewing historic audit logs to determine if a recently detected vulnerability in a system has been previously exploited by an adversary can provide important information for forensic analyses. Such analyses can help identify, for example, the extent of a previous intrusion, the trade craft employed during the attack, organizational information exfiltrated or modified, mission or business capabilities affected, and the duration of the attack.</t>
  </si>
  <si>
    <t>An attack vector is a path or means by which an adversary can gain access to a system in order to deliver malicious code or exfiltrate information. Organizations can use attack trees to show how hostile activities by adversaries interact and combine to produce adverse impacts or negative consequences to systems and organizations. Such information, together with correlated data from vulnerability scanning tools, can provide greater clarity regarding multi-vulnerability and multi-hop attack vectors. The correlation of vulnerability scanning information is especially important when organizations are transitioning from older technologies to newer technologies (e.g., transitioning from IPv4 to IPv6 network protocols). During such transitions, some system components may inadvertently be unmanaged and create opportunities for adversary exploitation.</t>
  </si>
  <si>
    <t>The reporting channel is publicly discoverable and contains clear language authorizing good-faith research and the disclosure of vulnerabilities to the organization. The organization does not condition its authorization on an expectation of indefinite non-disclosure to the public by the reporting entity but may request a specific time period to properly remediate the vulnerability.</t>
  </si>
  <si>
    <t>A technical surveillance countermeasures survey is a service provided by qualified personnel to detect the presence of technical surveillance devices and hazards and to identify technical security weaknesses that could be used in the conduct of a technical penetration of the surveyed facility. Technical surveillance countermeasures surveys also provide evaluations of the technical security posture of organizations and facilities and include visual, electronic, and physical examinations of surveyed facilities, internally and externally. The surveys also provide useful input for risk assessments and information regarding organizational exposure to potential adversaries.</t>
  </si>
  <si>
    <t>Organizations have many options for responding to risk including mitigating risk by implementing new controls or strengthening existing controls, accepting risk with appropriate justification or rationale, sharing or transferring risk, or avoiding risk. The risk tolerance of the organization influences risk response decisions and actions. Risk response addresses the need to determine an appropriate response to risk before generating a plan of action and milestones entry. For example, the response may be to accept risk or reject risk, or it may be possible to mitigate the risk immediately so that a plan of action and milestones entry is not needed. However, if the risk response is to mitigate the risk, and the mitigation cannot be completed immediately, a plan of action and milestones entry is generated.</t>
  </si>
  <si>
    <t>A privacy impact assessment is an analysis of how personally identifiable information is handled to ensure that handling conforms to applicable privacy requirements, determine the privacy risks associated with an information system or activity, and evaluate ways to mitigate privacy risks. A privacy impact assessment is both an analysis and a formal document that details the process and the outcome of the analysis.
Organizations conduct and develop a privacy impact assessment with sufficient clarity and specificity to demonstrate that the organization fully considered privacy and incorporated appropriate privacy protections from the earliest stages of the organization’s activity and throughout the information life cycle. In order to conduct a meaningful privacy impact assessment, the organization’s senior agency official for privacy works closely with program managers, system owners, information technology experts, security officials, counsel, and other relevant organization personnel. Moreover, a privacy impact assessment is not a time-restricted activity that is limited to a particular milestone or stage of the information system or personally identifiable information life cycles. Rather, the privacy analysis continues throughout the system and personally identifiable information life cycles. Accordingly, a privacy impact assessment is a living document that organizations update whenever changes to the information technology, changes to the organization’s practices, or other factors alter the privacy risks associated with the use of such information technology.
To conduct the privacy impact assessment, organizations can use security and privacy risk assessments. Organizations may also use other related processes that may have different names, including privacy threshold analyses. A privacy impact assessment can also serve as notice to the public regarding the organization’s practices with respect to privacy. Although conducting and publishing privacy impact assessments may be required by law, organizations may develop such policies in the absence of applicable laws. For federal agencies, privacy impact assessments may be required by EGOV; agencies should consult with their senior agency official for privacy and legal counsel on this requirement and be aware of the statutory exceptions and OMB guidance relating to the provision.</t>
  </si>
  <si>
    <t>Not all system components, functions, or services necessarily require significant protections. For example, criticality analysis is a key tenet of supply chain risk management and informs the prioritization of protection activities. The identification of critical system components and functions considers applicable laws, executive orders, regulations, directives, policies, standards, system functionality requirements, system and component interfaces, and system and component dependencies. Systems engineers conduct a functional decomposition of a system to identify mission-critical functions and components. The functional decomposition includes the identification of organizational missions supported by the system, decomposition into the specific functions to perform those missions, and traceability to the hardware, software, and firmware components that implement those functions, including when the functions are shared by many components within and  external to the system. 
The operational environment of a system or a system component may impact the criticality, including the connections to and dependencies on cyber-physical systems, devices, system-of-systems, and outsourced IT services. System components that allow unmediated access to critical system components or functions are considered critical due to the inherent vulnerabilities that such components create. Component and function criticality are assessed in terms of the impact of a component or function failure on the organizational missions that are supported by the system that contains the components and functions.
Criticality analysis is performed when an architecture or design is being developed, modified, or upgraded. If such analysis is performed early in the system development life cycle, organizations may be able to modify the system design to reduce the critical nature of these components and functions, such as by adding redundancy or alternate paths into the system design. Criticality analysis can also influence the protection measures required by development contractors. In addition to criticality analysis for systems, system components, and system services, criticality analysis of information is an important consideration. Such analysis is conducted as part of security categorization in RA-2.</t>
  </si>
  <si>
    <t>Threat hunting is an active means of cyber defense in contrast to traditional protection measures, such as firewalls, intrusion detection and prevention systems, quarantining malicious code in sandboxes, and Security Information and Event Management technologies and systems. Cyber threat hunting involves proactively searching organizational systems, networks, and infrastructure for advanced threats. The objective is to track and disrupt cyber adversaries as early as possible in the attack sequence and to measurably improve the speed and accuracy of organizational responses. Indications of compromise include unusual network traffic, unusual file changes, and the presence of malicious code. Threat hunting teams leverage existing threat intelligence and may create new threat intelligence, which is shared with peer organizations, Information Sharing and Analysis Organizations (ISAO), Information Sharing and Analysis Centers (ISAC), and relevant government departments and agencies.</t>
  </si>
  <si>
    <t>System and services acquisition policy and procedures address the controls in the SA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system and services acquisition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system and services acquisition policy and procedures include assessment or audit findings, security incidents or breaches, or changes in laws, executive orders, directives, regulations, policies, standards, and guidelines. Simply restating controls does not constitute an organizational policy or procedure.</t>
  </si>
  <si>
    <t>Resource allocation for information security and privacy includes funding for system and services acquisition, sustainment, and supply chain-related risks throughout the system development life cycle.</t>
  </si>
  <si>
    <t>A system development life cycle process provides the foundation for the successful development, implementation, and operation of organizational systems. The integration of security and privacy considerations early in the system development life cycle is a foundational principle of systems security engineering and privacy engineering. To apply the required controls within the system development life cycle requires a basic understanding of information security and privacy, threats, vulnerabilities, adverse impacts, and risk to critical mission and business functions. The security engineering principles in SA-8 help individuals properly design, code, and test systems and system components. Organizations include qualified personnel (e.g., senior agency information security officers, senior agency officials for privacy, security and privacy architects, and security and privacy engineers) in system development life cycle processes to ensure that established security and privacy requirements are incorporated into organizational systems. Role-based security and privacy training programs can ensure that individuals with key security and privacy roles and responsibilities have the experience, skills, and expertise to conduct assigned system development life cycle activities. 
The effective integration of security and privacy requirements into enterprise architecture also helps to ensure that important security and privacy considerations are addressed throughout the system life cycle and that those considerations are directly related to organizational mission and business processes. This process also facilitates the integration of the information security and privacy architectures into the enterprise architecture, consistent with the risk management strategy of the organization. Because the system development life cycle involves multiple organizations, (e.g., external suppliers, developers, integrators, service providers), acquisition and supply chain risk management functions and controls play significant roles in the effective management of the system during the life cycle.</t>
  </si>
  <si>
    <t>The preproduction environment includes development, test, and integration environments. The program protection planning processes established by the Department of Defense are examples of managing the preproduction environment for defense contractors. Criticality analysis and the application of controls on developers also contribute to a more secure system development environment.</t>
  </si>
  <si>
    <t>Live data is also referred to as operational data. The use of live or operational data in preproduction (i.e., development, test, and integration) environments can result in significant risks to organizations. In addition, the use of personally identifiable information in testing, research, and training increases the risk of unauthorized disclosure or misuse of such information. Therefore, it is important for the organization to manage any additional risks that may result from the use of live or operational data. Organizations can minimize such risks by using test or dummy data during the design, development, and testing of systems, system components, and system services. Risk assessment techniques may be used to determine if the risk of using live or operational data is acceptable.</t>
  </si>
  <si>
    <t>Technology refresh planning may encompass hardware, software, firmware, processes, personnel skill sets, suppliers, service providers, and facilities. The use of obsolete or nearing obsolete technology may increase the security and privacy risks associated with unsupported components, counterfeit or repurposed components, components unable to implement security or privacy requirements, slow or inoperable components, components from untrusted sources, inadvertent personnel error, or increased complexity. Technology refreshes typically occur during the operations and maintenance stage of the system development life cycle.</t>
  </si>
  <si>
    <t>Security and privacy functional requirements are typically derived from the high-level security and privacy requirements described in SA-2. The derived requirements include security and privacy capabilities, functions, and mechanisms. Strength requirements associated with such capabilities, functions, and mechanisms include degree of correctness, completeness, resistance to tampering or bypass, and resistance to direct attack. Assurance requirements include development processes, procedures, and methodologies as well as the evidence from development and assessment activities that provide grounds for confidence that the required functionality is implemented and possesses the required strength of mechanism. SP 800-160-1 describes the process of requirements engineering as part of the system development life cycle.
Controls can be viewed as descriptions of the safeguards and protection capabilities appropriate for achieving the particular security and privacy objectives of the organization and for reflecting the security and privacy requirements of stakeholders. Controls are selected and implemented in order to satisfy system requirements and include developer and organizational responsibilities. Controls can include technical, administrative, and physical aspects. In some cases, the selection and implementation of a control may necessitate additional specification by the organization in the form of derived requirements or instantiated control parameter values. The derived requirements and control parameter values may be necessary to provide the appropriate level of implementation detail for controls within the system development life cycle.
Security and privacy documentation requirements address all stages of the system development life cycle. Documentation provides user and administrator guidance for the implementation and operation of controls. The level of detail required in such documentation is based on the security categorization or classification level of the system and the degree to which organizations depend on the capabilities, functions, or mechanisms to meet risk response expectations. Requirements can include mandated configuration settings that specify allowed functions, ports, protocols, and services. Acceptance criteria for systems, system components, and system services are defined in the same manner as the criteria for any organizational acquisition or procurement.</t>
  </si>
  <si>
    <t>Functional properties of security and privacy controls describe the functionality (i.e., security or privacy capability, functions, or mechanisms) visible at the interfaces of the controls and specifically exclude functionality and data structures internal to the operation of the controls.</t>
  </si>
  <si>
    <t>Organizations may require different levels of detail in the documentation for the design and implementation of controls in organizational systems, system components, or system services based on mission and business requirements, requirements for resiliency and trustworthiness, and requirements for analysis and testing. Systems can be partitioned into multiple subsystems. Each subsystem within the system can contain one or more modules. The high-level design for the system is expressed in terms of subsystems and the interfaces between subsystems providing security-relevant functionality. The low-level design for the system is expressed in terms of modules and the interfaces between modules providing security-relevant functionality. Design and implementation documentation can include manufacturer, version, serial number, verification hash signature, software libraries used, date of purchase or download, and the vendor or download source. Source code and hardware schematics are referred to as the implementation representation of the system.</t>
  </si>
  <si>
    <t>Following a system development life cycle that includes state-of-the-practice software development methods, systems engineering methods, systems security and privacy engineering methods, and quality control processes helps to reduce the number and severity of latent errors within systems, system components, and system services. Reducing the number and severity of such errors reduces the number of vulnerabilities in those systems, components, and services. Transparency in the methods and techniques that developers select and implement for systems engineering, systems security and privacy engineering, software development, component and system assessments, and quality control processes provides an increased level of assurance in the trustworthiness of the system, system component, or system service being acquired.</t>
  </si>
  <si>
    <t>Examples of security configurations include the U.S. Government Configuration Baseline (USGCB), Security Technical Implementation Guides (STIGs), and any limitations on functions, ports, protocols, and services. Security characteristics can include requiring that default passwords have been changed.</t>
  </si>
  <si>
    <t>Commercial off-the-shelf IA or IA-enabled information technology products used to protect classified information by cryptographic means may be required to use NSA-approved key management. See NSA CSFC.</t>
  </si>
  <si>
    <t>See NIAP CCEVS for additional information on NIAP. See NIST CMVP for additional information on FIPS-validated cryptographic modules.</t>
  </si>
  <si>
    <t>The objective of continuous monitoring plans is to determine if the planned, required, and deployed controls within the system, system component, or system service continue to be effective over time based on the inevitable changes that occur. Developer continuous monitoring plans include a sufficient level of detail such that the information can be incorporated into continuous monitoring programs implemented by organizations. Continuous monitoring plans can include the types of control assessment and monitoring activities planned, frequency of control monitoring, and actions to be taken when controls fail or become ineffective.</t>
  </si>
  <si>
    <t>The identification of functions, ports, protocols, and services early in the system development life cycle (e.g., during the initial requirements definition and design stages) allows organizations to influence the design of the system, system component, or system service. This early involvement in the system development life cycle helps organizations avoid or minimize the use of functions, ports, protocols, or services that pose unnecessarily high risks and understand the trade-offs involved in blocking specific ports, protocols, or services or requiring system service providers to do so. Early identification of functions, ports, protocols, and services avoids costly retrofitting of controls after the system, component, or system service has been implemented. SA-9 describes the requirements for external system services. Organizations identify which functions, ports, protocols, and services are provided from external sources.</t>
  </si>
  <si>
    <t>Products on the FIPS 201-approved products list meet NIST requirements for Personal Identity Verification (PIV) of Federal Employees and Contractors. PIV cards are used for multi-factor authentication in systems and organizations.</t>
  </si>
  <si>
    <t>When, by contract, an organization provides for the operation of a system of records to accomplish an organizational mission or function, the organization, consistent with its authority, causes the requirements of the PRIVACT to be applied to the system of records.</t>
  </si>
  <si>
    <t>Contractors who operate a system that contains data owned by an organization initiating the contract have policies and procedures in place to remove the data from their systems and/or return the data in a time frame defined by the contract.</t>
  </si>
  <si>
    <t>System documentation helps personnel understand the implementation and operation of controls. Organizations consider establishing specific measures to determine the quality and completeness of the content provided. System documentation may be used to support the management of supply chain risk, incident response, and other functions. Personnel or roles that require documentation include system owners, system security officers, and system administrators. Attempts to obtain documentation include contacting manufacturers or suppliers and conducting web-based searches. The inability to obtain documentation may occur due to the age of the system or component or the lack of support from developers and contractors. When documentation cannot be obtained, organizations may need to recreate the documentation if it is essential to the implementation or operation of the controls. The protection provided for the documentation is commensurate with the security category or classification of the system. Documentation that addresses system vulnerabilities may require an increased level of protection. Secure operation of the system includes initially starting the system and resuming secure system operation after a lapse in system operation.</t>
  </si>
  <si>
    <t>Systems security and privacy engineering principles are closely related to and implemented throughout the system development life cycle (see SA-3). Organizations can apply systems security and privacy engineering principles to new systems under development or to systems undergoing upgrades. For existing systems, organizations apply systems security and privacy engineering principles to system upgrades and modifications to the extent feasible, given the current state of hardware, software, and firmware components within those systems.
The application of systems security and privacy engineering principles helps organizations develop trustworthy, secure, and resilient systems and reduces the susceptibility to disruptions, hazards, threats, and the creation of privacy problems for individuals. Examples of system security engineering principles include: developing layered protections; establishing security and privacy policies, architecture, and controls as the foundation for design and development; incorporating security and privacy requirements into the system development life cycle; delineating physical and logical security boundaries; ensuring that developers are trained on how to build secure software; tailoring controls to meet organizational needs; and performing threat modeling to identify use cases, threat agents, attack vectors and patterns, design patterns, and compensating controls needed to mitigate risk.
Organizations that apply systems security and privacy engineering concepts and principles can facilitate the development of trustworthy, secure systems, system components, and system services; reduce risk to acceptable levels; and make informed risk management decisions. System security engineering principles can also be used to protect against certain supply chain risks, including incorporating tamper-resistant hardware into a design.</t>
  </si>
  <si>
    <t>The principle of clear abstractions states that a system has simple, well-defined interfaces and functions that provide a consistent and intuitive view of the data and how the data is managed. The clarity, simplicity, necessity, and sufficiency of the system interfaces— combined with a precise definition of their functional behavior—promotes ease of analysis, inspection, and testing as well as the correct and secure use of the system. The clarity of an abstraction is subjective. Examples that reflect the application of this principle include avoidance of redundant, unused interfaces; information hiding; and avoidance of semantic overloading of interfaces or their parameters. Information hiding (i.e., representation-independent programming), is a design discipline used to ensure that the internal representation of information in one system component is not visible to another system component invoking or calling the first component, such that the published abstraction is not influenced by how the data may be managed internally.</t>
  </si>
  <si>
    <t>The principle of least common mechanism states that the amount of mechanism common to more than one user and depended on by all users is minimized POPEK74. Mechanism minimization implies that different components of a system refrain from using the same mechanism to access a system resource. Every shared mechanism (especially a mechanism involving shared variables) represents a potential information path between users and is designed with care to ensure that it does not unintentionally compromise security SALTZER75. Implementing the principle of least common mechanism helps to reduce the adverse consequences of sharing the system state among different programs. A single program that corrupts a shared state (including shared variables) has the potential to corrupt other programs that are dependent on the state. The principle of least common mechanism also supports the principle of simplicity of design and addresses the issue of covert storage channels LAMPSON73.</t>
  </si>
  <si>
    <t>The principles of modularity and layering are fundamental across system engineering disciplines. Modularity and layering derived from functional decomposition are effective in managing system complexity by making it possible to comprehend the structure of the system. Modular decomposition, or refinement in system design, is challenging and resists general statements of principle. Modularity serves to isolate functions and related data structures into well-defined logical units. Layering allows the relationships of these units to be better understood so that dependencies are clear and undesired complexity can be avoided. The security design principle of modularity extends functional modularity to include considerations based on trust, trustworthiness, privilege, and security policy. Security-informed modular decomposition includes the allocation of policies to systems in a network, separation of system applications into processes with distinct address spaces, allocation of system policies to layers, and separation of processes into subjects with distinct privileges based on hardware-supported privilege domains.</t>
  </si>
  <si>
    <t>The principle of partially ordered dependencies states that the synchronization, calling, and other dependencies in the system are partially ordered. A fundamental concept in system design is layering, whereby the system is organized into well-defined, functionally related modules or components. The layers are linearly ordered with respect to inter-layer dependencies, such that higher layers are dependent on lower layers. While providing functionality to higher layers, some layers can be self-contained and not dependent on lower layers. While a partial ordering of all functions in a given system may not be possible, if circular dependencies are constrained to occur within layers, the inherent problems of circularity can be more easily managed. Partially ordered dependencies and system layering contribute significantly to the simplicity and coherency of the system design. Partially ordered dependencies also facilitate system testing and analysis.</t>
  </si>
  <si>
    <t>The principle of efficiently mediated access states that policy enforcement mechanisms utilize the least common mechanism available while satisfying stakeholder requirements within expressed constraints. The mediation of access to system resources (i.e., CPU, memory, devices, communication ports, services, infrastructure, data, and information) is often the predominant security function of secure systems. It also enables the realization of protections for the capability provided to stakeholders by the system. Mediation of resource access can result in performance bottlenecks if the system is not designed correctly. For example, by using hardware mechanisms, efficiently mediated access can be achieved. Once access to a low-level resource such as memory has been obtained, hardware protection mechanisms can ensure that out-of-bounds access does not occur.</t>
  </si>
  <si>
    <t>The principle of minimized sharing states that no computer resource is shared between system components (e.g., subjects, processes, functions) unless it is absolutely necessary to do so. Minimized sharing helps to simplify system design and implementation. In order to protect user-domain resources from arbitrary active entities, no resource is shared unless that sharing has been explicitly requested and granted. The need for resource sharing can be motivated by the design principle of least common mechanism in the case of internal entities or driven by stakeholder requirements. However, internal sharing is carefully designed to avoid performance and covert storage and timing channel problems. Sharing via common mechanism can increase the susceptibility of data and information to unauthorized access, disclosure, use, or modification and can adversely affect the inherent capability provided by the system. To minimize sharing induced by common mechanisms, such mechanisms can be designed to be reentrant or virtualized to preserve separation. Moreover, the use of global data to share information is carefully scrutinized. The lack of encapsulation may obfuscate relationships among the sharing entities.</t>
  </si>
  <si>
    <t>The principle of reduced complexity states that the system design is as simple and small as possible. A small and simple design is more understandable, more analyzable, and less prone to error. The reduced complexity principle applies to any aspect of a system, but it has particular importance for security due to the various analyses performed to obtain evidence about the emergent security property of the system. For such analyses to be successful, a small and simple design is essential. Application of the principle of reduced complexity contributes to the ability of system developers to understand the correctness and completeness of system security functions. It also facilitates the identification of potential vulnerabilities. The corollary of reduced complexity states that the simplicity of the system is directly related to the number of vulnerabilities it will contain; that is, simpler systems contain fewer vulnerabilities. An benefit of reduced complexity is that it is easier to understand whether the intended security policy has been captured in the system design and that fewer vulnerabilities are likely to be introduced during engineering development. An additional benefit is that any such conclusion about correctness, completeness, and the existence of vulnerabilities can be reached with a higher degree of assurance in contrast to conclusions reached in situations where the system design is inherently more complex. Transitioning from older technologies to newer technologies (e.g., transitioning from IPv4 to IPv6) may require implementing the older and newer technologies simultaneously during the transition period. This may result in a temporary increase in system complexity during the transition.</t>
  </si>
  <si>
    <t>The principle of secure evolvability states that a system is developed to facilitate the maintenance of its security properties when there are changes to the system’s structure, interfaces, interconnections (i.e., system architecture), functionality, or configuration (i.e., security policy enforcement). Changes include a new, enhanced, or upgraded system capability; maintenance and sustainment activities; and reconfiguration. Although it is not possible to plan for every aspect of system evolution, system upgrades and changes can be anticipated by analyses of mission or business strategic direction, anticipated changes in the threat environment, and anticipated maintenance and sustainment needs. It is unrealistic to expect that complex systems remain secure in contexts not envisioned during development, whether such contexts are related to the operational environment or to usage. A system may be secure in some new contexts, but there is no guarantee that its emergent behavior will always be secure. It is easier to build trustworthiness into a system from the outset, and it follows that the sustainment of system trustworthiness requires planning for change as opposed to adapting in an ad hoc or non-methodical manner. The benefits of this principle include reduced vendor life cycle costs, reduced cost of ownership, improved system security, more effective management of security risk, and less risk uncertainty.</t>
  </si>
  <si>
    <t>The principle of trusted components states that a component is trustworthy to at least a level commensurate with the security dependencies it supports (i.e., how much it is trusted to perform its security functions by other components). This principle enables the composition of components such that trustworthiness is not inadvertently diminished and the trust is not consequently misplaced. Ultimately, this principle demands some metric by which the trust in a component and the trustworthiness of a component can be measured on the same abstract scale. The principle of trusted components is particularly relevant when considering systems and components in which there are complex chains of trust dependencies. A trust dependency is also referred to as a trust relationship and there may be chains of trust relationships.
The principle of trusted components also applies to a compound component that consists of subcomponents (e.g., a subsystem), which may have varying levels of trustworthiness. The conservative assumption is that the trustworthiness of a compound component is that of its least trustworthy subcomponent. It may be possible to provide a security engineering rationale that the trustworthiness of a particular compound component is greater than the conservative assumption. However, any such rationale reflects logical reasoning based on a clear statement of the trustworthiness objectives as well as relevant and credible evidence. The trustworthiness of a compound component is not the same as increased application of defense-in-depth layering within the component or a replication of components. Defense-in-depth techniques do not increase the trustworthiness of the whole above that of the least trustworthy component.</t>
  </si>
  <si>
    <t>The principle of hierarchical trust for components builds on the principle of trusted components and states that the security dependencies in a system will form a partial ordering if they preserve the principle of trusted components. The partial ordering provides the basis for trustworthiness reasoning or an assurance case (assurance argument) when composing a secure system from heterogeneously trustworthy components. To analyze a system composed of heterogeneously trustworthy components for its trustworthiness, it is essential to eliminate circular dependencies with regard to the trustworthiness. If a more trustworthy component located in a lower layer of the system were to depend on a less trustworthy component in a higher layer, this would, in effect, put the components in the same less trustworthy equivalence class per the principle of trusted components. Trust relationships, or chains of trust, can have various manifestations. For example, the root certificate of a certificate hierarchy is the most trusted node in the hierarchy, whereas the leaves in the hierarchy may be the least trustworthy nodes. Another example occurs in a layered high-assurance system where the security kernel (including the hardware base), which is located at the lowest layer of the system, is the most trustworthy component. The principle of hierarchical trust, however, does not prohibit the use of overly trustworthy components. There may be cases in a system of low trustworthiness where it is reasonable to employ a highly trustworthy component rather than one that is less trustworthy (e.g., due to availability or other cost-benefit driver). For such a case, any dependency of the highly trustworthy component upon a less trustworthy component does not degrade the trustworthiness of the resulting low-trust system.</t>
  </si>
  <si>
    <t>The principle of inverse modification threshold builds on the principle of trusted components and the principle of hierarchical trust and states that the degree of protection provided to a component is commensurate with its trustworthiness. As the trust placed in a component increases, the protection against unauthorized modification of the component also increases to the same degree. Protection from unauthorized modification can come in the form of the component’s own self-protection and innate trustworthiness, or it can come from the protections afforded to the component from other elements or attributes of the security architecture (to include protections in the environment of operation).</t>
  </si>
  <si>
    <t>The principle of hierarchical protection states that a component need not be protected from more trustworthy components. In the degenerate case of the most trusted component, it protects itself from all other components. For example, if an operating system kernel is deemed the most trustworthy component in a system, then it protects itself from all untrusted applications it supports, but the applications, conversely, do not need to protect themselves from the kernel. The trustworthiness of users is a consideration for applying the principle of hierarchical protection. A trusted system need not protect itself from an equally trustworthy user, reflecting use of untrusted systems in system high environments where users are highly trustworthy and where other protections are put in place to bound and protect the system high execution environment.</t>
  </si>
  <si>
    <t>The principle of minimized security elements states that the system does not have extraneous trusted components. The principle of minimized security elements has two aspects: the overall cost of security analysis and the complexity of security analysis. Trusted components are generally costlier to construct and implement, owing to the increased rigor of development processes. Trusted components require greater security analysis to qualify their trustworthiness. Thus, to reduce the cost and decrease the complexity of the security analysis, a system contains as few trustworthy components as possible. The analysis of the interaction of trusted components with other components of the system is one of the most important aspects of system security verification. If the interactions between components are unnecessarily complex, the security of the system will also be more difficult to ascertain than one whose internal trust relationships are simple and elegantly constructed. In general, fewer trusted components result in fewer internal trust relationships and a simpler system.</t>
  </si>
  <si>
    <t>The principle of least privilege states that each system component is allocated sufficient privileges to accomplish its specified functions but no more. Applying the principle of least privilege limits the scope of the component’s actions, which has two desirable effects: the security impact of a failure, corruption, or misuse of the component will have a minimized security impact, and the security analysis of the component will be simplified. Least privilege is a pervasive principle that is reflected in all aspects of the secure system design. Interfaces used to invoke component capability are available to only certain subsets of the user population, and component design supports a sufficiently fine granularity of privilege decomposition. For example, in the case of an audit mechanism, there may be an interface for the audit manager, who configures the audit settings; an interface for the audit operator, who ensures that audit data is safely collected and stored; and, finally, yet another interface for the audit reviewer, who only has need to view the audit data that has been collected but no need to perform operations on that data.
In addition to its manifestations at the system interface, least privilege can be used as a guiding principle for the internal structure of the system itself. One aspect of internal least privilege is to construct modules so that only the elements encapsulated by the module are directly operated on by the functions within the module. Elements external to a module that may be affected by the module’s operation are indirectly accessed through interaction (e.g., via a function call) with the module that contains those elements. Another aspect of internal least privilege is that the scope of a given module or component includes only those system elements that are necessary for its functionality and that the access modes for the elements (e.g., read, write) are minimal.</t>
  </si>
  <si>
    <t>The principle of predicate permission states that system designers consider requiring multiple authorized entities to provide consent before a highly critical operation or access to highly sensitive data, information, or resources is allowed to proceed. SALTZER75 originally named predicate permission the separation of privilege. It is also equivalent to separation of duty. The division of privilege among multiple parties decreases the likelihood of abuse and provides the safeguard that no single accident, deception, or breach of trust is sufficient to enable an unrecoverable action that can lead to significantly damaging effects. The design options for such a mechanism may require simultaneous action (e.g., the firing of a nuclear weapon requires two different authorized individuals to give the correct command within a small time window) or a sequence of operations where each successive action is enabled by some prior action, but no single individual is able to enable more than one action.</t>
  </si>
  <si>
    <t>The principle of self-reliant trustworthiness states that systems minimize their reliance on other systems for their own trustworthiness. A system is trustworthy by default, and any connection to an external entity is used to supplement its function. If a system were required to maintain a connection with another external entity in order to maintain its trustworthiness, then that system would be vulnerable to malicious and non-malicious threats that could result in the loss or degradation of that connection. The benefit of the principle of self-reliant trustworthiness is that the isolation of a system will make it less vulnerable to attack. A corollary to this principle relates to the ability of the system (or system component) to operate in isolation and then resynchronize with other components when it is rejoined with them.</t>
  </si>
  <si>
    <t>The principle of secure distributed composition states that the composition of distributed components that enforce the same system security policy result in a system that enforces that policy at least as well as the individual components do. Many of the design principles for secure systems deal with how components can or should interact. The need to create or enable a capability from the composition of distributed components can magnify the relevancy of these principles. In particular, the translation of security policy from a stand-alone to a distributed system or a system-of-systems can have unexpected or emergent results. Communication protocols and distributed data consistency mechanisms help to ensure consistent policy enforcement across a distributed system. To ensure a system-wide level of assurance of correct policy enforcement, the security architecture of a distributed composite system is thoroughly analyzed.</t>
  </si>
  <si>
    <t>The principle of trusted communication channels states that when composing a system where there is a potential threat to communications between components (i.e., the interconnections between components), each communication channel is trustworthy to a level commensurate with the security dependencies it supports (i.e., how much it is trusted by other components to perform its security functions). Trusted communication channels are achieved by a combination of restricting access to the communication channel (to ensure an acceptable match in the trustworthiness of the endpoints involved in the communication) and employing end-to-end protections for the data transmitted over the communication channel (to protect against interception and modification and to further increase the assurance of proper end-to-end communication).</t>
  </si>
  <si>
    <t>The principle of continuous protection states that components and data used to enforce the security policy have uninterrupted protection that is consistent with the security policy and the security architecture assumptions. No assurances that the system can provide the confidentiality, integrity, availability, and privacy protections for its design capability can be made if there are gaps in the protection. Any assurances about the ability to secure a delivered capability require that data and information are continuously protected. That is, there are no periods during which data and information are left unprotected while under control of the system (i.e., during the creation, storage, processing, or communication of the data and information, as well as during system initialization, execution, failure, interruption, and shutdown). Continuous protection requires adherence to the precepts of the reference monitor concept (i.e., every request is validated by the reference monitor; the reference monitor is able to protect itself from tampering; and sufficient assurance of the correctness and completeness of the mechanism can be ascertained from analysis and testing) and the principle of secure failure and recovery (i.e., preservation of a secure state during error, fault, failure, and successful attack; preservation of a secure state during recovery to normal, degraded, or alternative operational modes).
Continuous protection also applies to systems designed to operate in varying configurations, including those that deliver full operational capability and degraded-mode configurations that deliver partial operational capability. The continuous protection principle requires that changes to the system security policies be traceable to the operational need that drives the configuration and be verifiable (i.e., it is possible to verify that the proposed changes will not put the system into an insecure state). Insufficient traceability and verification may lead to inconsistent states or protection discontinuities due to the complex or undecidable nature of the problem. The use of pre-verified configuration definitions that reflect the new security policy enables analysis to determine that a transition from old to new policies is essentially atomic and that any residual effects from the old policy are guaranteed to not conflict with the new policy. The ability to demonstrate continuous protection is rooted in the clear articulation of life cycle protection needs as stakeholder security requirements.</t>
  </si>
  <si>
    <t>The principle of secure metadata management states that metadata are first class objects with respect to security policy when the policy requires either complete protection of information or that the security subsystem be self-protecting. The principle of secure metadata management is driven by the recognition that a system, subsystem, or component cannot achieve self-protection unless it protects the data it relies on for correct execution. Data is generally not interpreted by the system that stores it. It may have semantic value (i.e., it comprises information) to users and programs that process the data. In contrast, metadata is information about data, such as a file name or the date when the file was created. Metadata is bound to the target data that it describes in a way that the system can interpret, but it need not be stored inside of or proximate to its target data. There may be metadata whose target is itself metadata (e.g., the classification level or impact level of a file name), including self-referential metadata.
The apparent secondary nature of metadata can lead to neglect of its legitimate need for protection, resulting in a violation of the security policy that includes the exfiltration of information. A particular concern associated with insufficient protections for metadata is associated with multilevel secure (MLS) systems. MLS systems mediate access by a subject to an object based on relative sensitivity levels. It follows that all subjects and objects in the scope of control of the MLS system are either directly labeled or indirectly attributed with sensitivity levels. The corollary of labeled metadata for MLS systems states that objects containing metadata are labeled. As with protection needs assessments for data, attention is given to ensure that the confidentiality and integrity protections are individually assessed, specified, and allocated to metadata, as would be done for mission, business, and system data.</t>
  </si>
  <si>
    <t>The principle of self-analysis states that a system component is able to assess its internal state and functionality to a limited extent at various stages of execution, and that this self-analysis capability is commensurate with the level of trustworthiness invested in the system. At the system level, self-analysis can be achieved through hierarchical assessments of trustworthiness established in a bottom-up fashion. In this approach, the lower-level components check for data integrity and correct functionality (to a limited extent) of higher-level components. For example, trusted boot sequences involve a trusted lower-level component that attests to the trustworthiness of the next higher-level components so that a transitive chain of trust can be established. At the root, a component attests to itself, which usually involves an axiomatic or environmentally enforced assumption about its integrity. Results of the self-analyses can be used to guard against externally induced errors, internal malfunction, or transient errors. By following this principle, some simple malfunctions or errors can be detected without allowing the effects of the error or malfunction to propagate outside of the component. Further, the self-test can be used to attest to the configuration of the component, detecting any potential conflicts in configuration with respect to the expected configuration.</t>
  </si>
  <si>
    <t>The principle of accountability and traceability states that it is possible to trace security-relevant actions (i.e., subject-object interactions) to the entity on whose behalf the action is being taken. The principle of accountability and traceability requires a trustworthy infrastructure that can record details about actions that affect system security (e.g., an audit subsystem). To record the details about actions, the system is able to uniquely identify the entity on whose behalf the action is being carried out and also record the relevant sequence of actions that are carried out. The accountability policy also requires that audit trail itself be protected from unauthorized access and modification. The principle of least privilege assists in tracing the actions to particular entities, as it increases the granularity of accountability. Associating specific actions with system entities, and ultimately with users, and making the audit trail secure against unauthorized access and modifications provide non-repudiation because once an action is recorded, it is not possible to change the audit trail. Another important function that accountability and traceability serves is in the routine and forensic analysis of events associated with the violation of security policy. Analysis of audit logs may provide additional information that may be helpful in determining the path or component that allowed the violation of the security policy and the actions of individuals associated with the violation of the security policy.</t>
  </si>
  <si>
    <t>The principle of secure defaults states that the default configuration of a system (including its constituent subsystems, components, and mechanisms) reflects a restrictive and conservative enforcement of security policy. The principle of secure defaults applies to the initial (i.e., default) configuration of a system as well as to the security engineering and design of access control and other security functions that follow a deny unless explicitly authorized strategy. The initial configuration aspect of this principle requires that any as shipped configuration of a system, subsystem, or system component does not aid in the violation of the security policy and can prevent the system from operating in the default configuration for those cases where the security policy itself requires configuration by the operational user.
Restrictive defaults mean that the system will operate as-shipped with adequate self-protection and be able to prevent security breaches before the intended security policy and system configuration is established. In cases where the protection provided by the as-shipped product is inadequate, stakeholders assess the risk of using it prior to establishing a secure initial state. Adherence to the principle of secure defaults guarantees that a system is established in a secure state upon successfully completing initialization. In situations where the system fails to complete initialization, either it will perform a requested operation using secure defaults or it will not perform the operation. Refer to the principles of continuous protection and secure failure and recovery that parallel this principle to provide the ability to detect and recover from failure.
The security engineering approach to this principle states that security mechanisms deny requests unless the request is found to be well-formed and consistent with the security policy. The insecure alternative is to allow a request unless it is shown to be inconsistent with the policy. In a large system, the conditions that are satisfied to grant a request that is denied by default are often far more compact and complete than those that would need to be checked in order to deny a request that is granted by default.</t>
  </si>
  <si>
    <t>The principle of secure failure and recovery states that neither a failure in a system function or mechanism nor any recovery action in response to failure leads to a violation of security policy. The principle of secure failure and recovery parallels the principle of continuous protection to ensure that a system is capable of detecting (within limits) actual and impending failure at any stage of its operation (i.e., initialization, normal operation, shutdown, and maintenance) and to take appropriate steps to ensure that security policies are not violated. In addition, when specified, the system is capable of recovering from impending or actual failure to resume normal, degraded, or alternative secure operations while ensuring that a secure state is maintained such that security policies are not violated.
Failure is a condition in which the behavior of a component deviates from its specified or expected behavior for an explicitly documented input. Once a failed security function is detected, the system may reconfigure itself to circumvent the failed component while maintaining security and provide all or part of the functionality of the original system, or it may completely shut itself down to prevent any further violation of security policies. For this to occur, the reconfiguration functions of the system are designed to ensure continuous enforcement of security policy during the various phases of reconfiguration.
Another technique that can be used to recover from failures is to perform a rollback to a secure state (which may be the initial state) and then either shutdown or replace the service or component that failed such that secure operations may resume. Failure of a component may or may not be detectable to the components using it. The principle of secure failure indicates that components fail in a state that denies rather than grants access. For example, a nominally atomic operation interrupted before completion does not violate security policy and is designed to handle interruption events by employing higher-level atomicity and rollback mechanisms (e.g., transactions). If a service is being used, its atomicity properties are well-documented and characterized so that the component availing itself of that service can detect and handle interruption events appropriately. For example, a system is designed to gracefully respond to disconnection and support resynchronization and data consistency after disconnection.
Failure protection strategies that employ replication of policy enforcement mechanisms, sometimes called defense in depth, can allow the system to continue in a secure state even when one mechanism has failed to protect the system. If the mechanisms are similar, however, the additional protection may be illusory, as the adversary can simply attack in series. Similarly, in a networked system, breaking the security on one system or service may enable an attacker to do the same on other similar replicated systems and services. By employing multiple protection mechanisms whose features are significantly different, the possibility of attack replication or repetition can be reduced. Analyses are conducted to weigh the costs and benefits of such redundancy techniques against increased resource usage and adverse effects on the overall system performance. Additional analyses are conducted as the complexity of these mechanisms increases, as could be the case for dynamic behaviors. Increased complexity generally reduces trustworthiness. When a resource cannot be continuously protected, it is critical to detect and repair any security breaches before the resource is once again used in a secure context.</t>
  </si>
  <si>
    <t>The principle of economic security states that security mechanisms are not costlier than the potential damage that could occur from a security breach. This is the security-relevant form of the cost-benefit analyses used in risk management. The cost assumptions of cost-benefit analysis prevent the system designer from incorporating security mechanisms of greater strength than necessary, where strength of mechanism is proportional to cost. The principle of economic security also requires analysis of the benefits of assurance relative to the cost of that assurance in terms of the effort expended to obtain relevant and credible evidence as well as the necessary analyses to assess and draw trustworthiness and risk conclusions from the evidence.</t>
  </si>
  <si>
    <t>The principle of performance security states that security mechanisms are constructed so that they do not degrade system performance unnecessarily. Stakeholder and system design requirements for performance and security are precisely articulated and prioritized. For the system implementation to meet its design requirements and be found acceptable to stakeholders (i.e., validation against stakeholder requirements), the designers adhere to the specified constraints that capability performance needs place on protection needs. The overall impact of computationally intensive security services (e.g., cryptography) are assessed and demonstrated to pose no significant impact to higher-priority performance considerations or are deemed to provide an acceptable trade-off of performance for trustworthy protection. The trade-off considerations include less computationally intensive security services unless they are unavailable or insufficient. The insufficiency of a security service is determined by functional capability and strength of mechanism. The strength of mechanism is selected with respect to security requirements, performance-critical overhead issues (e.g., cryptographic key management), and an assessment of the capability of the threat.
The principle of performance security leads to the incorporation of features that help in the enforcement of security policy but incur minimum overhead, such as low-level hardware mechanisms upon which higher-level services can be built. Such low-level mechanisms are usually very specific, have very limited functionality, and are optimized for performance. For example, once access rights to a portion of memory is granted, many systems use hardware mechanisms to ensure that all further accesses involve the correct memory address and access mode. Application of this principle reinforces the need to design security into the system from the ground up and to incorporate simple mechanisms at the lower layers that can be used as building blocks for higher-level mechanisms.</t>
  </si>
  <si>
    <t>The principle of human factored security states that the user interface for security functions and supporting services is intuitive, user-friendly, and provides feedback for user actions that affect such policy and its enforcement. The mechanisms that enforce security policy are not intrusive to the user and are designed not to degrade user efficiency. Security policy enforcement mechanisms also provide the user with meaningful, clear, and relevant feedback and warnings when insecure choices are being made. Particular attention is given to interfaces through which personnel responsible for system administration and operation configure and set up the security policies. Ideally, these personnel are able to understand the impact of their choices. Personnel with system administrative and operational responsibilities are able to configure systems before start-up and administer them during runtime with confidence that their intent is correctly mapped to the system’s mechanisms. Security services, functions, and mechanisms do not impede or unnecessarily complicate the intended use of the system. There is a trade-off between system usability and the strictness necessary for security policy enforcement. If security mechanisms are frustrating or difficult to use, then users may disable them, avoid them, or use them in ways inconsistent with the security requirements and protection needs that the mechanisms were designed to satisfy.</t>
  </si>
  <si>
    <t>The principle of acceptable security requires that the level of privacy and performance that the system provides is consistent with the users’ expectations. The perception of personal privacy may affect user behavior, morale, and effectiveness. Based on the organizational privacy policy and the system design, users should be able to restrict their actions to protect their privacy. When systems fail to provide intuitive interfaces or meet privacy and performance expectations, users may either choose to completely avoid the system or use it in ways that may be inefficient or even insecure.</t>
  </si>
  <si>
    <t>The principle of repeatable and documented procedures states that the techniques and methods employed to construct a system component permit the same component to be completely and correctly reconstructed at a later time. Repeatable and documented procedures support the development of a component that is identical to the component created earlier, which may be in widespread use. In the case of other system artifacts (e.g., documentation and testing results), repeatability supports consistency and the ability to inspect the artifacts. Repeatable and documented procedures can be introduced at various stages within the system development life cycle and contribute to the ability to evaluate assurance claims for the system. Examples include systematic procedures for code development and review, procedures for the configuration management of development tools and system artifacts, and procedures for system delivery.</t>
  </si>
  <si>
    <t>The principle of procedural rigor states that the rigor of a system life cycle process is commensurate with its intended trustworthiness. Procedural rigor defines the scope, depth, and detail of the system life cycle procedures. Rigorous system life cycle procedures contribute to the assurance that the system is correct and free of unintended functionality in several ways. First, the procedures impose checks and balances on the life cycle process such that the introduction of unspecified functionality is prevented.
Second, rigorous procedures applied to systems security engineering activities that produce specifications and other system design documents contribute to the ability to understand the system as it has been built rather than trusting that the component, as implemented, is the authoritative (and potentially misleading) specification.
Finally, modifications to an existing system component are easier when there are detailed specifications that describe its current design instead of studying source code or schematics to try to understand how it works. Procedural rigor helps ensure that security functional and assurance requirements have been satisfied, and it contributes to a better-informed basis for the determination of trustworthiness and risk posture. Procedural rigor is commensurate with the degree of assurance desired for the system. If the required trustworthiness of the system is low, a high level of procedural rigor may add unnecessary cost, whereas when high trustworthiness is critical, the cost of high procedural rigor is merited.</t>
  </si>
  <si>
    <t>The principle of secure system modification states that system modification maintains system security with respect to the security requirements and risk tolerance of stakeholders. Upgrades or modifications to systems can transform secure systems into systems that are not secure. The procedures for system modification ensure that if the system is to maintain its trustworthiness, the same rigor that was applied to its initial development is applied to any system changes. Because modifications can affect the ability of the system to maintain its secure state, a careful security analysis of the modification is needed prior to its implementation and deployment. This principle parallels the principle of secure evolvability.</t>
  </si>
  <si>
    <t>The principle of sufficient documentation states that organizational personnel with responsibilities to interact with the system are provided with adequate documentation and other information such that the personnel contribute to rather than detract from system security. Despite attempts to comply with principles such as human factored security and acceptable security, systems are inherently complex, and the design intent for the use of security mechanisms and the ramifications of the misuse or misconfiguration of security mechanisms are not always intuitively obvious. Uninformed and insufficiently trained users can introduce vulnerabilities due to errors of omission and commission. The availability of documentation and training can help to ensure a knowledgeable cadre of personnel, all of whom have a critical role in the achievement of principles such as continuous protection. Documentation is written clearly and supported by training that provides security awareness and understanding of security-relevant responsibilities.</t>
  </si>
  <si>
    <t>The principle of minimization states that organizations should only process personally identifiable information that is directly relevant and necessary to accomplish an authorized purpose and should only maintain personally identifiable information for as long as is necessary to accomplish the purpose. Organizations have processes in place, consistent with applicable laws and policies, to implement the principle of minimization.</t>
  </si>
  <si>
    <t>External system services are provided by an external provider, and the organization has no direct control over the implementation of the required controls or the assessment of control effectiveness. Organizations establish relationships with external service providers in a variety of ways, including through business partnerships, contracts, interagency agreements, lines of business arrangements, licensing agreements, joint ventures, and supply chain exchanges. The responsibility for managing risks from the use of external system services remains with authorizing officials. For services external to organizations, a chain of trust requires that organizations establish and retain a certain level of confidence that each provider in the consumer-provider relationship provides adequate protection for the services rendered. The extent and nature of this chain of trust vary based on relationships between organizations and the external providers. Organizations document the basis for the trust relationships so that the relationships can be monitored. External system services documentation includes government, service providers, end user security roles and responsibilities, and service-level agreements. Service-level agreements define the expectations of performance for implemented controls, describe measurable outcomes, and identify remedies and response requirements for identified instances of noncompliance.</t>
  </si>
  <si>
    <t>Information security services include the operation of security devices, such as firewalls or key management services as well as incident monitoring, analysis, and response. Risks assessed can include system, mission or business, security, privacy, or supply chain risks.</t>
  </si>
  <si>
    <t>Information from external service providers regarding the specific functions, ports, protocols, and services used in the provision of such services can be useful when the need arises to understand the trade-offs involved in restricting certain functions and services or blocking certain ports and protocols.</t>
  </si>
  <si>
    <t>Trust relationships between organizations and external service providers reflect the degree of confidence that the risk from using external services is at an acceptable level. Trust relationships can help organizations gain increased levels of confidence that service providers are providing adequate protection for the services rendered and can also be useful when conducting incident response or when planning for upgrades or obsolescence. Trust relationships can be complicated due to the potentially large number of entities participating in the consumer-provider interactions, subordinate relationships and levels of trust, and types of interactions between the parties. In some cases, the degree of trust is based on the level of control that organizations can exert on external service providers regarding the controls necessary for the protection of the service, information, or individual privacy and the evidence brought forth as to the effectiveness of the implemented controls. The level of control is established by the terms and conditions of the contracts or service-level agreements.</t>
  </si>
  <si>
    <t>As organizations increasingly use external service providers, it is possible that the interests of the service providers may diverge from organizational interests. In such situations, simply having the required technical, management, or operational controls in place may not be sufficient if the providers that implement and manage those controls are not operating in a manner consistent with the interests of the consuming organizations. Actions that organizations take to address such concerns include requiring background checks for selected service provider personnel; examining ownership records; employing only trustworthy service providers, such as providers with which organizations have had successful trust relationships; and conducting routine, periodic, unscheduled visits to service provider facilities.</t>
  </si>
  <si>
    <t>The location of information processing, information and data storage, or system services can have a direct impact on the ability of organizations to successfully execute their mission and business functions. The impact occurs when external providers control the location of processing, storage, or services. The criteria that external providers use for the selection of processing, storage, or service locations may be different from the criteria that organizations use. For example, organizations may desire that data or information storage locations be restricted to certain locations to help facilitate incident response activities in case of information security incidents or breaches. Incident response activities, including forensic analyses and after-the-fact investigations, may be adversely affected by the governing laws, policies, or protocols in the locations where processing and storage occur and/or the locations from which system services emanate.</t>
  </si>
  <si>
    <t>Maintaining exclusive control of cryptographic keys in an external system prevents decryption of organizational data by external system staff. Organizational control of cryptographic keys can be implemented by encrypting and decrypting data inside the organization as data is sent to and received from the external system or by employing a component that permits encryption and decryption functions to be local to the external system but allows exclusive organizational access to the encryption keys.</t>
  </si>
  <si>
    <t>Storage of organizational information in an external system could limit visibility into the security status of its data. The ability of the organization to verify and validate the integrity of its stored data without transferring it out of the external system provides such visibility.</t>
  </si>
  <si>
    <t>The geographic location of information processing and data storage can have a direct impact on the ability of organizations to successfully execute their mission and business functions. A compromise or breach of high impact information and systems can have severe or catastrophic adverse impacts on organizational assets and operations, individuals, other organizations, and the Nation. Restricting the processing and storage of high-impact information to facilities within the legal jurisdictional boundary of the United States provides greater control over such processing and storage.</t>
  </si>
  <si>
    <t>Organizations consider the quality and completeness of configuration management activities conducted by developers as direct evidence of applying effective security controls. Controls include protecting the master copies of material used to generate security-relevant portions of the system hardware, software, and firmware from unauthorized modification or destruction. Maintaining the integrity of changes to the system, system component, or system service requires strict configuration control throughout the system development life cycle to track authorized changes and prevent unauthorized changes.
The configuration items that are placed under configuration management include the formal model; the functional, high-level, and low-level design specifications; other design data; implementation documentation; source code and hardware schematics; the current running version of the object code; tools for comparing new versions of security-relevant hardware descriptions and source code with previous versions; and test fixtures and documentation. Depending on the mission and business needs of organizations and the nature of the contractual relationships in place, developers may provide configuration management support during the operations and maintenance stage of the system development life cycle.</t>
  </si>
  <si>
    <t>Software and firmware integrity verification allows organizations to detect unauthorized changes to software and firmware components using developer-provided tools, techniques, and mechanisms. The integrity checking mechanisms can also address counterfeiting of software and firmware components. Organizations verify the integrity of software and firmware components, for example, through secure one-way hashes provided by developers. Delivered software and firmware components also include any updates to such components.</t>
  </si>
  <si>
    <t>Alternate configuration management processes may be required when organizations use commercial off-the-shelf information technology products. Alternate configuration management processes include organizational personnel who review and approve proposed changes to systems, system components, and system services and conduct security and privacy impact analyses prior to the implementation of changes to systems, components, or services.</t>
  </si>
  <si>
    <t>Hardware integrity verification allows organizations to detect unauthorized changes to hardware components using developer-provided tools, techniques, methods, and mechanisms. Organizations may verify the integrity of hardware components with hard-to-copy labels, verifiable serial numbers provided by developers, and by requiring the use of anti-tamper technologies. Delivered hardware components also include hardware and firmware updates to such components.</t>
  </si>
  <si>
    <t>The trusted generation of descriptions, source code, and object code addresses authorized changes to hardware, software, and firmware components between versions during development. The focus is on the efficacy of the configuration management process by the developer to ensure that newly generated versions of security-relevant hardware descriptions, source code, and object code continue to enforce the security policy for the system, system component, or system service. In contrast, SA-10(1) and SA-10(3) allow organizations to detect unauthorized changes to hardware, software, and firmware components using tools, techniques, or mechanisms provided by developers.</t>
  </si>
  <si>
    <t>Mapping integrity for version control addresses changes to hardware, software, and firmware components during both initial development and system development life cycle updates. Maintaining the integrity between the master copies of security-relevant hardware, software, and firmware (including designs, hardware drawings, source code) and the equivalent data in master copies in operational environments is essential to ensuring the availability of organizational systems that support critical mission and business functions.</t>
  </si>
  <si>
    <t>The trusted distribution of security-relevant hardware, software, and firmware updates help to ensure that the updates are correct representations of the master copies maintained by the developer and have not been tampered with during distribution.</t>
  </si>
  <si>
    <t>Information security and privacy representatives can include system security officers, senior agency information security officers, senior agency officials for privacy, and system privacy officers. Representation by personnel with information security and privacy expertise is important because changes to system configurations can have unintended side effects, some of which may be security- or privacy-relevant. Detecting such changes early in the process can help avoid unintended, negative consequences that could ultimately affect the security and privacy posture of systems. The configuration change management and control process in this control enhancement refers to the change management and control process defined by organizations in SA-10b.</t>
  </si>
  <si>
    <t>Developmental testing and evaluation confirms that the required controls are implemented correctly, operating as intended, enforcing the desired security and privacy policies, and meeting established security and privacy requirements. Security properties of systems and the privacy of individuals may be affected by the interconnection of system components or changes to those components. The interconnections or changes—including upgrading or replacing applications, operating systems, and firmware—may adversely affect previously implemented controls. Ongoing assessment during development allows for additional types of testing and evaluation that developers can conduct to reduce or eliminate potential flaws. Testing custom software applications may require approaches such as manual code review, security architecture review, and penetration testing, as well as and static analysis, dynamic analysis, binary analysis, or a hybrid of the three analysis approaches.
Developers can use the analysis approaches, along with security instrumentation and fuzzing, in a variety of tools and in source code reviews. The security and privacy assessment plans include the specific activities that developers plan to carry out, including the types of analyses, testing, evaluation, and reviews of software and firmware components; the degree of rigor to be applied; the frequency of the ongoing testing and evaluation; and the types of artifacts produced during those processes. The depth of testing and evaluation refers to the rigor and level of detail associated with the assessment process. The coverage of testing and evaluation refers to the scope (i.e., number and type) of the artifacts included in the assessment process. Contracts specify the acceptance criteria for security and privacy assessment plans, flaw remediation processes, and the evidence that the plans and processes have been diligently applied. Methods for reviewing and protecting assessment plans, evidence, and documentation are commensurate with the security category or classification level of the system. Contracts may specify protection requirements for documentation.</t>
  </si>
  <si>
    <t>Static code analysis provides a technology and methodology for security reviews and includes checking for weaknesses in the code as well as for the incorporation of libraries or other included code with known vulnerabilities or that are out-of-date and not supported. Static code analysis can be used to identify vulnerabilities and enforce secure coding practices. It is most effective when used early in the development process, when each code change can automatically be scanned for potential weaknesses. Static code analysis can provide clear remediation guidance and identify defects for developers to fix. Evidence of the correct implementation of static analysis can include aggregate defect density for critical defect types, evidence that defects were inspected by developers or security professionals, and evidence that defects were remediated. A high density of ignored findings, commonly referred to as false positives, indicates a potential problem with the analysis process or the analysis tool. In such cases, organizations weigh the validity of the evidence against evidence from other sources.</t>
  </si>
  <si>
    <t>Systems, system components, and system services may deviate significantly from the functional and design specifications created during the requirements and design stages of the system development life cycle. Therefore, updates to threat modeling and vulnerability analyses of those systems, system components, and system services during development and prior to delivery are critical to the effective operation of those systems, components, and services. Threat modeling and vulnerability analyses at this stage of the system development life cycle ensure that design and implementation changes have been accounted for and that vulnerabilities created because of those changes have been reviewed and mitigated.</t>
  </si>
  <si>
    <t>Independent agents have the qualifications—including the expertise, skills, training, certifications, and experience—to verify the correct implementation of developer security and privacy assessment plans.</t>
  </si>
  <si>
    <t>Manual code reviews are usually reserved for the critical software and firmware components of systems. Manual code reviews are effective at identifying weaknesses that require knowledge of the application’s requirements or context that, in most cases, is unavailable to automated analytic tools and techniques, such as static and dynamic analysis. The benefits of manual code review include the ability to verify access control matrices against application controls and review detailed aspects of cryptographic implementations and controls.</t>
  </si>
  <si>
    <t>Penetration testing is an assessment methodology in which assessors, using all available information technology product or system documentation and working under specific constraints, attempt to circumvent the implemented security and privacy features of information technology products and systems. Useful information for assessors who conduct penetration testing includes product and system design specifications, source code, and administrator and operator manuals. Penetration testing can include white-box, gray-box, or black-box testing with analyses performed by skilled professionals who simulate adversary actions. The objective of penetration testing is to discover vulnerabilities in systems, system components, and services that result from implementation errors, configuration faults, or other operational weaknesses or deficiencies. Penetration tests can be performed in conjunction with automated and manual code reviews to provide a greater level of analysis than would ordinarily be possible. When user session information and other personally identifiable information is captured or recorded during penetration testing, such information is handled appropriately to protect privacy.</t>
  </si>
  <si>
    <t>Attack surfaces of systems and system components are exposed areas that make those systems more vulnerable to attacks. Attack surfaces include any accessible areas where weaknesses or deficiencies in the hardware, software, and firmware components provide opportunities for adversaries to exploit vulnerabilities. Attack surface reviews ensure that developers analyze the design and implementation changes to systems and mitigate attack vectors generated as a result of the changes. The correction of identified flaws includes deprecation of unsafe functions.</t>
  </si>
  <si>
    <t>Verifying that testing and evaluation provides complete coverage of required controls can be accomplished by a variety of analytic techniques ranging from informal to formal. Each of these techniques provides an increasing level of assurance that corresponds to the degree of formality of the analysis. Rigorously demonstrating control coverage at the highest levels of assurance can be achieved using formal modeling and analysis techniques, including correlation between control implementation and corresponding test cases.</t>
  </si>
  <si>
    <t>Dynamic code analysis provides runtime verification of software programs using tools capable of monitoring programs for memory corruption, user privilege issues, and other potential security problems. Dynamic code analysis employs runtime tools to ensure that security functionality performs in the way it was designed. A type of dynamic analysis, known as fuzz testing, induces program failures by deliberately introducing malformed or random data into software programs. Fuzz testing strategies are derived from the intended use of applications and the functional and design specifications for the applications. To understand the scope of dynamic code analysis and the assurance provided, organizations may also consider conducting code coverage analysis (i.e., checking the degree to which the code has been tested using metrics such as percent of subroutines tested or percent of program statements called during execution of the test suite) and/or concordance analysis (i.e., checking for words that are out of place in software code, such as non-English language words or derogatory terms).</t>
  </si>
  <si>
    <t>Interactive (also known as instrumentation-based) application security testing is a method of detecting vulnerabilities by observing applications as they run during testing. The use of instrumentation relies on direct measurements of the actual running applications and uses access to the code, user interaction, libraries, frameworks, backend connections, and configurations to directly measure control effectiveness. When combined with analysis techniques, interactive application security testing can identify a broad range of potential vulnerabilities and confirm control effectiveness. Instrumentation-based testing works in real time and can be used continuously throughout the system development life cycle.</t>
  </si>
  <si>
    <t>Development tools include programming languages and computer-aided design systems. Reviews of development processes include the use of maturity models to determine the potential effectiveness of such processes. Maintaining the integrity of changes to tools and processes facilitates effective supply chain risk assessment and mitigation. Such integrity requires configuration control throughout the system development life cycle to track authorized changes and prevent unauthorized changes.</t>
  </si>
  <si>
    <t>Organizations use quality metrics to establish acceptable levels of system quality. Metrics can include quality gates, which are collections of completion criteria or sufficiency standards that represent the satisfactory execution of specific phases of the system development project. For example, a quality gate may require the elimination of all compiler warnings or a determination that such warnings have no impact on the effectiveness of required security or privacy capabilities. During the execution phases of development projects, quality gates provide clear, unambiguous indications of progress. Other metrics apply to the entire development project. Metrics can include defining the severity thresholds of vulnerabilities in accordance with organizational risk tolerance, such as requiring no known vulnerabilities in the delivered system with a Common Vulnerability Scoring System (CVSS) severity of medium or high.</t>
  </si>
  <si>
    <t>System development teams select and deploy security and privacy tracking tools, including vulnerability or work item tracking systems that facilitate assignment, sorting, filtering, and tracking of completed work items or tasks associated with development processes.</t>
  </si>
  <si>
    <t>Criticality analysis performed by the developer provides input to the criticality analysis performed by organizations. Developer input is essential to organizational criticality analysis because organizations may not have access to detailed design documentation for system components that are developed as commercial off-the-shelf products. Such design documentation includes functional specifications, high-level designs, low-level designs, source code, and hardware schematics. Criticality analysis is important for organizational systems that are designated as high value assets. High value assets can be moderate- or high-impact systems due to heightened adversarial interest or potential adverse effects on the federal enterprise. Developer input is especially important when organizations conduct supply chain criticality analyses.</t>
  </si>
  <si>
    <t>Attack surface reduction is closely aligned with threat and vulnerability analyses and system architecture and design. Attack surface reduction is a means of reducing risk to organizations by giving attackers less opportunity to exploit weaknesses or deficiencies (i.e., potential vulnerabilities) within systems, system components, and system services. Attack surface reduction includes implementing the concept of layered defenses, applying the principles of least privilege and least functionality, applying secure software development practices, deprecating unsafe functions, reducing entry points available to unauthorized users, reducing the amount of code that executes, and eliminating application programming interfaces (APIs) that are vulnerable to attacks.</t>
  </si>
  <si>
    <t>Developers of systems, system components, and system services consider the effectiveness and efficiency of their development processes for meeting quality objectives and addressing the security and privacy capabilities in current threat environments.</t>
  </si>
  <si>
    <t>Automated tools can be more effective at analyzing exploitable weaknesses or deficiencies in large and complex systems, prioritizing vulnerabilities by severity, and providing recommendations for risk mitigations.</t>
  </si>
  <si>
    <t>Analysis of vulnerabilities found in similar software applications can inform potential design and implementation issues for systems under development. Similar systems or system components may exist within developer organizations. Vulnerability information is available from a variety of public and private sector sources, including the NIST National Vulnerability Database.</t>
  </si>
  <si>
    <t>The incident response plan provided by developers may provide information not readily available to organizations and be incorporated into organizational incident response plans. Developer information may also be extremely helpful, such as when organizations respond to vulnerabilities in commercial off-the-shelf products.</t>
  </si>
  <si>
    <t>Archiving system or system components requires the developer to retain key development artifacts, including hardware specifications, source code, object code, and relevant documentation from the development process that can provide a readily available configuration baseline for system and component upgrades or modifications.</t>
  </si>
  <si>
    <t>Organizations can minimize the risk to an individual’s privacy by using techniques such as de-identification or synthetic data. Limiting the use of personally identifiable information in development and test environments helps reduce the level of privacy risk created by a system.</t>
  </si>
  <si>
    <t>Developer-provided training applies to external and internal (in-house) developers. Training personnel is essential to ensuring the effectiveness of the controls implemented within organizational systems. Types of training include web-based and computer-based training, classroom-style training, and hands-on training (including micro-training). Organizations can also request training materials from developers to conduct in-house training or offer self-training to organizational personnel. Organizations determine the type of training necessary and may require different types of training for different security and privacy functions, controls, and mechanisms.</t>
  </si>
  <si>
    <t>Developer security and privacy architecture and design are directed at external developers, although they could also be applied to internal (in-house) development. In contrast, PL-8 is directed at internal developers to ensure that organizations develop a security and privacy architecture that is integrated with the enterprise architecture. The distinction between SA-17 and PL-8 is especially important when organizations outsource the development of systems, system components, or system services and when there is a requirement to demonstrate consistency with the enterprise architecture and security and privacy architecture of the organization. ISO 15408-2, ISO 15408-3, and SP 800-160-1 provide information on security architecture and design, including formal policy models, security-relevant components, formal and informal correspondence, conceptually simple design, and structuring for least privilege and testing.</t>
  </si>
  <si>
    <t>Formal models describe specific behaviors or security and privacy policies using formal languages, thus enabling the correctness of those behaviors and policies to be formally proven. Not all components of systems can be modeled. Generally, formal specifications are scoped to the behaviors or policies of interest, such as nondiscretionary access control policies. Organizations choose the formal modeling language and approach based on the nature of the behaviors and policies to be described and the available tools.</t>
  </si>
  <si>
    <t>The security-relevant hardware, software, and firmware represent the portion of the system, component, or service that is trusted to perform correctly to maintain required security properties.</t>
  </si>
  <si>
    <t>Correspondence is an important part of the assurance gained through modeling. It demonstrates that the implementation is an accurate transformation of the model, and that any additional code or implementation details that are present have no impact on the behaviors or policies being modeled. Formal methods can be used to show that the high-level security properties are satisfied by the formal system description, and that the formal system description is correctly implemented by a description of some lower level, including a hardware description. Consistency between the formal top-level specification and the formal policy models is generally not amenable to being fully proven. Therefore, a combination of formal and informal methods may be needed to demonstrate such consistency. Consistency between the formal top-level specification and the actual implementation may require the use of an informal demonstration due to limitations on the applicability of formal methods to prove that the specification accurately reflects the implementation. Hardware, software, and firmware mechanisms internal to security-relevant components include mapping registers and direct memory input and output.</t>
  </si>
  <si>
    <t>Correspondence is an important part of the assurance gained through modeling. It demonstrates that the implementation is an accurate transformation of the model, and that additional code or implementation detail has no impact on the behaviors or policies being modeled. Consistency between the descriptive top-level specification (i.e., high-level/low-level design) and the formal policy model is generally not amenable to being fully proven. Therefore, a combination of formal and informal methods may be needed to show such consistency. Hardware, software, and firmware mechanisms strictly internal to security-relevant hardware, software, and firmware include mapping registers and direct memory input and output.</t>
  </si>
  <si>
    <t>The principle of reduced complexity states that the system design is as simple and small as possible (see SA-8(7)). A small and simple design is easier to understand and analyze and is also less prone to error (see AC-25, SA-8(13)). The principle of reduced complexity applies to any aspect of a system, but it has particular importance for security due to the various analyses performed to obtain evidence about the emergent security property of the system. For such analyses to be successful, a small and simple design is essential. Application of the principle of reduced complexity contributes to the ability of system developers to understand the correctness and completeness of system security functions and facilitates the identification of potential vulnerabilities. The corollary of reduced complexity states that the simplicity of the system is directly related to the number of vulnerabilities it will contain. That is, simpler systems contain fewer vulnerabilities. An important benefit of reduced complexity is that it is easier to understand whether the security policy has been captured in the system design and that fewer vulnerabilities are likely to be introduced during engineering development. An additional benefit is that any such conclusion about correctness, completeness, and existence of vulnerabilities can be reached with a higher degree of assurance in contrast to conclusions reached in situations where the system design is inherently more complex.</t>
  </si>
  <si>
    <t>Applying the security design principles in SP 800-160-1 promotes complete, consistent, and comprehensive testing and evaluation of systems, system components, and services. The thoroughness of such testing contributes to the evidence produced to generate an effective assurance case or argument as to the trustworthiness of the system, system component, or service.</t>
  </si>
  <si>
    <t>The principle of least privilege states that each component is allocated sufficient privileges to accomplish its specified functions but no more (see SA-8(14)). Applying the principle of least privilege limits the scope of the component’s actions, which has two desirable effects. First, the security impact of a failure, corruption, or misuse of the system component results in a minimized security impact. Second, the security analysis of the component is simplified. Least privilege is a pervasive principle that is reflected in all aspects of the secure system design. Interfaces used to invoke component capability are available to only certain subsets of the user population, and component design supports a sufficiently fine granularity of privilege decomposition. For example, in the case of an audit mechanism, there may be an interface for the audit manager, who configures the audit settings; an interface for the audit operator, who ensures that audit data is safely collected and stored; and, finally, yet another interface for the audit reviewer, who only has a need to view the audit data that has been collected but no need to perform operations on that data.
In addition to its manifestations at the system interface, least privilege can be used as a guiding principle for the internal structure of the system itself. One aspect of internal least privilege is to construct modules so that only the elements encapsulated by the module are directly operated upon by the functions within the module. Elements external to a module that may be affected by the module’s operation are indirectly accessed through interaction (e.g., via a function call) with the module that contains those elements. Another aspect of internal least privilege is that the scope of a given module or component includes only those system elements that are necessary for its functionality, and the access modes to the elements (e.g., read, write) are minimal.</t>
  </si>
  <si>
    <t>Security resources that are distributed, located at different layers or in different system elements, or are implemented to support different aspects of trustworthiness can interact in unforeseen or incorrect ways. Adverse consequences can include cascading failures, interference, or coverage gaps. Coordination of the behavior of security resources (e.g., by ensuring that one patch is installed across all resources before making a configuration change that assumes that the patch is propagated) can avert such negative interactions.</t>
  </si>
  <si>
    <t>Design diversity is achieved by supplying the same requirements specification to multiple developers, each of whom is responsible for developing a variant of the system or system component that meets the requirements. Variants can be in software design, in hardware design, or in both hardware and a software design. Differences in the designs of the variants can result from developer experience (e.g., prior use of a design pattern), design style (e.g., when decomposing a required function into smaller tasks, determining what constitutes a separate task and how far to decompose tasks into sub-tasks), selection of libraries to incorporate into the variant, and the development environment (e.g., different design tools make some design patterns easier to visualize). Hardware design diversity includes making different decisions about what information to keep in analog form and what information to convert to digital form, transmitting the same information at different times, and introducing delays in sampling (temporal diversity). Design diversity is commonly used to support fault tolerance.</t>
  </si>
  <si>
    <t>Organizations determine that certain system components likely cannot be trusted due to specific threats to and vulnerabilities in those components for which there are no viable security controls to adequately mitigate risk. Reimplementation or custom development of such components may satisfy requirements for higher assurance and is carried out by initiating changes to system components (including hardware, software, and firmware) such that the standard attacks by adversaries are less likely to succeed. In situations where no alternative sourcing is available and organizations choose not to reimplement or custom develop critical system components, additional controls can be employed. Controls include enhanced auditing, restrictions on source code and system utility access, and protection from deletion of system and application files.</t>
  </si>
  <si>
    <t>Developer screening is directed at external developers. Internal developer screening is addressed by PS-3. Because the system, system component, or system service may be used in critical activities essential to the national or economic security interests of the United States, organizations have a strong interest in ensuring that developers are trustworthy. The degree of trust required of developers may need to be consistent with that of the individuals who access the systems, system components, or system services once deployed. Authorization and personnel screening criteria include clearances, background checks, citizenship, and nationality. Developer trustworthiness may also include a review and analysis of company ownership and relationships that the company has with entities that may potentially affect the quality and reliability of the systems, components, or services being developed. Satisfying the required access authorizations and personnel screening criteria includes providing a list of all individuals who are authorized to perform development activities on the selected system, system component, or system service so that organizations can validate that the developer has satisfied the authorization and screening requirements.</t>
  </si>
  <si>
    <t>Support for system components includes software patches, firmware updates, replacement parts, and maintenance contracts. An example of unsupported components includes when vendors no longer provide critical software patches or product updates, which can result in an opportunity for adversaries to exploit weaknesses in the installed components. Exceptions to replacing unsupported system components include systems that provide critical mission or business capabilities where newer technologies are not available or where the systems are so isolated that installing replacement components is not an option.
Alternative sources for support address the need to provide continued support for system components that are no longer supported by the original manufacturers, developers, or vendors when such components remain essential to organizational mission and business functions. If necessary, organizations can establish in-house support by developing customized patches for critical software components or, alternatively, obtain the services of external providers who provide ongoing support for the designated unsupported components through contractual relationships. Such contractual relationships can include open-source software value-added vendors. The increased risk of using unsupported system components can be mitigated, for example, by prohibiting the connection of such components to public or uncontrolled networks, or implementing other forms of isolation.</t>
  </si>
  <si>
    <t>It is often necessary for a system or system component that supports mission-essential services or functions to be enhanced to maximize the trustworthiness of the resource. Sometimes this enhancement is done at the design level. In other instances, it is done post-design, either through modifications of the system in question or by augmenting the system with additional components. For example, supplemental authentication or non-repudiation functions may be added to the system to enhance the identity of critical resources to other resources that depend on the organization-defined resources.</t>
  </si>
  <si>
    <t>System and communications protection policy and procedures address the controls in the SC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system and communications protection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system and communications protection policy and procedures include assessment or audit findings, security incidents or breaches, or changes in applicable laws, executive orders, directives, regulations, policies, standards, and guidelines. Simply restating controls does not constitute an organizational policy or procedure.</t>
  </si>
  <si>
    <t>System management functionality includes functions that are necessary to administer databases, network components, workstations, or servers. These functions typically require privileged user access. The separation of user functions from system management functions is physical or logical. Organizations may separate system management functions from user functions by using different computers, instances of operating systems, central processing units, or network addresses; by employing virtualization techniques; or some combination of these or other methods. Separation of system management functions from user functions includes web administrative interfaces that employ separate authentication methods for users of any other system resources. Separation of system and user functions may include isolating administrative interfaces on different domains and with additional access controls. The separation of system and user functionality can be achieved by applying the systems security engineering design principles in SA-8, including SA-8(1), SA-8(3), SA-8(4), SA-8(10), SA-8(12), SA-8(13), SA-8(14), and SA-8(18).</t>
  </si>
  <si>
    <t>Preventing the presentation of system management functionality at interfaces to non-privileged users ensures that system administration options, including administrator privileges, are not available to the general user population. Restricting user access also prohibits the use of the grey-out option commonly used to eliminate accessibility to such information. One potential solution is to withhold system administration options until users establish sessions with administrator privileges.</t>
  </si>
  <si>
    <t>If a system is compromised, storing applications and software separately from state information about users’ interactions with an application may better protect individuals’ privacy.</t>
  </si>
  <si>
    <t>Security functions are isolated from nonsecurity functions by means of an isolation boundary implemented within a system via partitions and domains. The isolation boundary controls access to and protects the integrity of the hardware, software, and firmware that perform system security functions. Systems implement code separation in many ways, such as through the provision of security kernels via processor rings or processor modes. For non-kernel code, security function isolation is often achieved through file system protections that protect the code on disk and address space protections that protect executing code. Systems can restrict access to security functions using access control mechanisms and by implementing least privilege capabilities. While the ideal is for all code within the defined security function isolation boundary to only contain security-relevant code, it is sometimes necessary to include nonsecurity functions as an exception. The isolation of security functions from nonsecurity functions can be achieved by applying the systems security engineering design principles in SA-8, including SA-8(1), SA-8(3), SA-8(4), SA-8(10), SA-8(12), SA-8(13), SA-8(14), and SA-8(18).</t>
  </si>
  <si>
    <t>Hardware separation mechanisms include hardware ring architectures that are implemented within microprocessors and hardware-enforced address segmentation used to support logically distinct storage objects with separate attributes (i.e., readable, writeable).</t>
  </si>
  <si>
    <t>Security function isolation occurs because of implementation. The functions can still be scanned and monitored. Security functions that are potentially isolated from access and flow control enforcement functions include auditing, intrusion detection, and malicious code protection functions.</t>
  </si>
  <si>
    <t>Where it is not feasible to achieve strict isolation of nonsecurity functions from security functions, it is necessary to take actions to minimize nonsecurity-relevant functions within the security function boundary. Nonsecurity functions contained within the isolation boundary are considered security-relevant because errors or malicious code in the software can directly impact the security functions of systems. The fundamental design objective is that the specific portions of systems that provide information security are of minimal size and complexity. Minimizing the number of nonsecurity functions in the security-relevant system components allows designers and implementers to focus only on those functions which are necessary to provide the desired security capability (typically access enforcement). By minimizing the nonsecurity functions within the isolation boundaries, the amount of code that is trusted to enforce security policies is significantly reduced, thus contributing to understandability.</t>
  </si>
  <si>
    <t>The reduction of inter-module interactions helps to constrain security functions and manage complexity. The concepts of coupling and cohesion are important with respect to modularity in software design. Coupling refers to the dependencies that one module has on other modules. Cohesion refers to the relationship between functions within a module. Best practices in software engineering and systems security engineering rely on layering, minimization, and modular decomposition to reduce and manage complexity. This produces software modules that are highly cohesive and loosely coupled.</t>
  </si>
  <si>
    <t>The implementation of layered structures with minimized interactions among security functions and non-looping layers (i.e., lower-layer functions do not depend on higher-layer functions) enables the isolation of security functions and the management of complexity.</t>
  </si>
  <si>
    <t>Preventing unauthorized and unintended information transfer via shared system resources stops information produced by the actions of prior users or roles (or the actions of processes acting on behalf of prior users or roles) from being available to current users or roles (or current processes acting on behalf of current users or roles) that obtain access to shared system resources after those resources have been released back to the system. Information in shared system resources also applies to encrypted representations of information. In other contexts, control of information in shared system resources is referred to as object reuse and residual information protection. Information in shared system resources does not address information remanence, which refers to the residual representation of data that has been nominally deleted; covert channels (including storage and timing channels), where shared system resources are manipulated to violate information flow restrictions; or components within systems for which there are only single users or roles.</t>
  </si>
  <si>
    <t>Changes in processing levels can occur during multilevel or periods processing with information at different classification levels or security categories. It can also occur during serial reuse of hardware components at different classification levels. Organization-defined procedures can include approved sanitization processes for electronically stored information.</t>
  </si>
  <si>
    <t>Denial-of-service events may occur due to a variety of internal and external causes, such as an attack by an adversary or a lack of planning to support organizational needs with respect to capacity and bandwidth. Such attacks can occur across a wide range of network protocols (e.g., IPv4, IPv6). A variety of technologies are available to limit or eliminate the origination and effects of denial-of-service events. For example, boundary protection devices can filter certain types of packets to protect system components on internal networks from being directly affected by or the source of denial-of-service attacks. Employing increased network capacity and bandwidth combined with service redundancy also reduces the susceptibility to denial-of-service events.</t>
  </si>
  <si>
    <t>Restricting the ability of individuals to launch denial-of-service attacks requires the mechanisms commonly used for such attacks to be unavailable. Individuals of concern include hostile insiders or external adversaries who have breached or compromised the system and are using it to launch a denial-of-service attack. Organizations can restrict the ability of individuals to connect and transmit arbitrary information on the transport medium (i.e., wired networks, wireless networks, spoofed Internet protocol packets). Organizations can also limit the ability of individuals to use excessive system resources. Protection against individuals having the ability to launch denial-of-service attacks may be implemented on specific systems or boundary devices that prohibit egress to potential target systems.</t>
  </si>
  <si>
    <t>Managing capacity ensures that sufficient capacity is available to counter flooding attacks. Managing capacity includes establishing selected usage priorities, quotas, partitioning, or load balancing.</t>
  </si>
  <si>
    <t>Organizations consider the utilization and capacity of system resources when managing risk associated with a denial of service due to malicious attacks. Denial-of-service attacks can originate from external or internal sources. System resources that are sensitive to denial of service include physical disk storage, memory, and CPU cycles. Techniques used to prevent denial-of-service attacks related to storage utilization and capacity include instituting disk quotas, configuring systems to automatically alert administrators when specific storage capacity thresholds are reached, using file compression technologies to maximize available storage space, and imposing separate partitions for system and user data.</t>
  </si>
  <si>
    <t>Priority protection prevents lower-priority processes from delaying or interfering with the system that services higher-priority processes. Quotas prevent users or processes from obtaining more than predetermined amounts of resources.</t>
  </si>
  <si>
    <t>Managed interfaces include gateways, routers, firewalls, guards, network-based malicious code analysis, virtualization systems, or encrypted tunnels implemented within a security architecture. Subnetworks that are physically or logically separated from internal networks are referred to as demilitarized zones or DMZs. Restricting or prohibiting interfaces within organizational systems includes restricting external web traffic to designated web servers within managed interfaces, prohibiting external traffic that appears to be spoofing internal addresses, and prohibiting internal traffic that appears to be spoofing external addresses. SP 800-189 provides additional information on source address validation techniques to prevent ingress and egress of traffic with spoofed addresses. Commercial telecommunications services are provided by network components and consolidated management systems shared by customers. These services may also include third party-provided access lines and other service elements. Such services may represent sources of increased risk despite contract security provisions. Boundary protection may be implemented as a common control for all or part of an organizational network such that the boundary to be protected is greater than a system-specific boundary (i.e., an authorization boundary).</t>
  </si>
  <si>
    <t>Limiting the number of external network connections facilitates monitoring of inbound and outbound communications traffic. The Trusted Internet Connection DHS TIC initiative is an example of a federal guideline that requires limits on the number of external network connections. Limiting the number of external network connections to the system is  important during transition periods from older to newer technologies (e.g., transitioning from IPv4 to IPv6 network protocols). Such transitions may require implementing the older and newer technologies simultaneously during the transition period and thus increase the number of access points to the system.</t>
  </si>
  <si>
    <t>External telecommunications services can provide data and/or voice communications services. Examples of control plane traffic include Border Gateway Protocol (BGP) routing, Domain Name System (DNS), and management protocols. See SP 800-189 for additional information on the use of the resource public key infrastructure (RPKI) to protect BGP routes and detect unauthorized BGP announcements.</t>
  </si>
  <si>
    <t>Denying by default and allowing by exception applies to inbound and outbound network communications traffic. A deny-all, permit-by-exception network communications traffic policy ensures that only those system connections that are essential and approved are allowed. Deny by default, allow by exception also applies to a system that is connected to an external system.</t>
  </si>
  <si>
    <t>Split tunneling is the process of allowing a remote user or device to establish a non-remote connection with a system and simultaneously communicate via some other connection to a resource in an external network. This method of network access enables a user to access remote devices and simultaneously, access uncontrolled networks. Split tunneling might be desirable by remote users to communicate with local system resources, such as printers or file servers. However, split tunneling can facilitate unauthorized external connections, making the system vulnerable to attack and to exfiltration of organizational information. Split tunneling can be prevented by disabling configuration settings that allow such capability in remote devices and by preventing those configuration settings from being configurable by users. Prevention can also be achieved by the detection of split tunneling (or of configuration settings that allow split tunneling) in the remote device, and by prohibiting the connection if the remote device is using split tunneling. A virtual private network (VPN) can be used to securely provision a split tunnel. A securely provisioned VPN includes locking connectivity to exclusive, managed, and named environments, or to a specific set of pre-approved addresses, without user control.</t>
  </si>
  <si>
    <t>External networks are networks outside of organizational control. A proxy server is a server (i.e., system or application) that acts as an intermediary for clients requesting system resources from non-organizational or other organizational servers. System resources that may be requested include files, connections, web pages, or services. Client requests established through a connection to a proxy server are assessed to manage complexity and provide additional protection by limiting direct connectivity. Web content filtering devices are one of the most common proxy servers that provide access to the Internet. Proxy servers can support the logging of Transmission Control Protocol sessions and the blocking of specific Uniform Resource Locators, Internet Protocol addresses, and domain names. Web proxies can be configured with organization-defined lists of authorized and unauthorized websites. Note that proxy servers may inhibit the use of virtual private networks (VPNs) and create the potential for man-in-the-middle attacks (depending on the implementation).</t>
  </si>
  <si>
    <t>Detecting outgoing communications traffic from internal actions that may pose threats to external systems is known as extrusion detection. Extrusion detection is carried out within the system at managed interfaces. Extrusion detection includes the analysis of incoming and outgoing communications traffic while searching for indications of internal threats to the security of external systems. Internal threats to external systems include traffic indicative of denial-of-service attacks, traffic with spoofed source addresses, and traffic that contains malicious code. Organizations have criteria to determine, update, and manage identified threats related to extrusion detection.</t>
  </si>
  <si>
    <t>Prevention of exfiltration applies to both the intentional and unintentional exfiltration of information. Techniques used to prevent the exfiltration of information from systems may be implemented at internal endpoints, external boundaries, and across managed interfaces and include adherence to protocol formats, monitoring for beaconing activity from systems, disconnecting external network interfaces except when explicitly needed, employing traffic profile analysis to detect deviations from the volume and types of traffic expected, call backs to command and control centers, conducting penetration testing, monitoring for steganography, disassembling and reassembling packet headers, and using data loss and data leakage prevention tools. Devices that enforce strict adherence to protocol formats include deep packet inspection firewalls and Extensible Markup Language (XML) gateways. The devices verify adherence to protocol formats and specifications at the application layer and identify vulnerabilities that cannot be detected by devices that operate at the network or transport layers. The prevention of exfiltration is similar to data loss prevention or data leakage prevention and is closely associated with cross-domain solutions and system guards that enforce information flow requirements.</t>
  </si>
  <si>
    <t>General source address validation techniques are applied to restrict the use of illegal and unallocated source addresses as well as source addresses that should only be used within the system. The restriction of incoming communications traffic provides determinations that source and destination address pairs represent authorized or allowed communications. Determinations can be based on several factors, including the presence of such address pairs in the lists of authorized or allowed communications, the absence of such address pairs in lists of unauthorized or disallowed pairs, or meeting more general rules for authorized or allowed source and destination pairs. Strong authentication of network addresses is not possible without the use of explicit security protocols, and thus, addresses can often be spoofed. Further, identity-based incoming traffic restriction methods can be employed, including router access control lists and firewall rules.</t>
  </si>
  <si>
    <t>Host-based boundary protection mechanisms include host-based firewalls. System components that employ host-based boundary protection mechanisms include servers, workstations, notebook computers, and mobile devices.</t>
  </si>
  <si>
    <t>Physically separate subnetworks with managed interfaces are useful in isolating computer network defenses from critical operational processing networks to prevent adversaries from discovering the analysis and forensics techniques employed by organizations.</t>
  </si>
  <si>
    <t>Systems that operate at different security categories or classification levels may share common physical and environmental controls, since the systems may share space within the same facilities. In practice, it is possible that these separate systems may share common equipment rooms, wiring closets, and cable distribution paths. Protection against unauthorized physical connections can be achieved by using clearly identified and physically separated cable trays, connection frames, and patch panels for each side of managed interfaces with physical access controls that enforce limited authorized access to these items.</t>
  </si>
  <si>
    <t>Privileged access provides greater accessibility to system functions, including security functions. Adversaries attempt to gain privileged access to systems through remote access to cause adverse mission or business impacts, such as by exfiltrating information or bringing down a critical system capability. Routing networked, privileged access requests through a dedicated, managed interface further restricts privileged access for increased access control and auditing.</t>
  </si>
  <si>
    <t>Preventing the discovery of system components representing a managed interface helps protect network addresses of those components from discovery through common tools and techniques used to identify devices on networks. Network addresses are not available for discovery and require prior knowledge for access. Preventing the discovery of components and devices can be accomplished by not publishing network addresses, using network address translation, or not entering the addresses in domain name systems. Another prevention technique is to periodically change network addresses.</t>
  </si>
  <si>
    <t>System components that enforce protocol formats include deep packet inspection firewalls and XML gateways. The components verify adherence to protocol formats and specifications at the application layer and identify vulnerabilities that cannot be detected by devices operating at the network or transport layers.</t>
  </si>
  <si>
    <t>Fail secure is a condition achieved by employing mechanisms to ensure that in the event of operational failures of boundary protection devices at managed interfaces, systems do not enter into unsecure states where intended security properties no longer hold. Managed interfaces include routers, firewalls, and application gateways that reside on protected subnetworks (commonly referred to as demilitarized zones). Failures of boundary protection devices cannot lead to or cause information external to the devices to enter the devices nor can failures permit unauthorized information releases.</t>
  </si>
  <si>
    <t>Communication clients independently configured by end users and external service providers include instant messaging clients and video conferencing software and applications. Traffic blocking does not apply to communication clients that are configured by organizations to perform authorized functions.</t>
  </si>
  <si>
    <t>The capability to dynamically isolate certain internal system components is useful when it is necessary to partition or separate system components of questionable origin from components that possess greater trustworthiness. Component isolation reduces the attack surface of organizational systems. Isolating selected system components can also limit the damage from successful attacks when such attacks occur.</t>
  </si>
  <si>
    <t>Organizations can isolate system components that perform different mission or business functions. Such isolation limits unauthorized information flows among system components and provides the opportunity to deploy greater levels of protection for selected system components. Isolating system components with boundary protection mechanisms provides the capability for increased protection of individual system components and to more effectively control information flows between those components. Isolating system components provides enhanced protection that limits the potential harm from hostile cyber-attacks and errors. The degree of isolation varies depending upon the mechanisms chosen. Boundary protection mechanisms include routers, gateways, and firewalls that separate system components into physically separate networks or subnetworks; cross-domain devices that separate subnetworks; virtualization techniques; and the encryption of information flows among system components using distinct encryption keys.</t>
  </si>
  <si>
    <t>The decomposition of systems into subnetworks (i.e., subnets) helps to provide the appropriate level of protection for network connections to different security domains that contain information with different security categories or classification levels.</t>
  </si>
  <si>
    <t>Disabling feedback to senders when there is a failure in protocol validation format prevents adversaries from obtaining information that would otherwise be unavailable.</t>
  </si>
  <si>
    <t>Managing the processing of personally identifiable information is an important aspect of protecting an individual’s privacy. Applying, monitoring for, and documenting exceptions to processing rules ensure that personally identifiable information is processed only in accordance with established privacy requirements.</t>
  </si>
  <si>
    <t>A direct connection is a dedicated physical or virtual connection between two or more systems. Organizations typically do not have complete control over external networks, including the Internet. Boundary protection devices (e.g., firewalls, gateways, and routers) mediate communications and information flows between unclassified national security systems and external networks.</t>
  </si>
  <si>
    <t>A direct connection is a dedicated physical or virtual connection between two or more systems. Organizations typically do not have complete control over external networks, including the Internet. Boundary protection devices (e.g., firewalls, gateways, and routers) mediate communications and information flows between classified national security systems and external networks. In addition, approved boundary protection devices (typically managed interface or cross-domain systems) provide information flow enforcement from systems to external networks.</t>
  </si>
  <si>
    <t>A direct connection is a dedicated physical or virtual connection between two or more systems. Organizations typically do not have complete control over external networks, including the Internet. Boundary protection devices (e.g., firewalls, gateways, and routers) mediate communications and information flows between unclassified non-national security systems and external networks.</t>
  </si>
  <si>
    <t>A direct connection is a dedicated physical or virtual connection between two or more systems. A public network is a network accessible to the public, including the Internet and organizational extranets with public access.</t>
  </si>
  <si>
    <t>Separating critical system components and functions from other noncritical system components and functions through separate subnetworks may be necessary to reduce susceptibility to a catastrophic or debilitating breach or compromise that results in system failure. For example, physically separating the command and control function from the in-flight entertainment function through separate subnetworks in a commercial aircraft provides an increased level of assurance in the trustworthiness of critical system functions.</t>
  </si>
  <si>
    <t>Protecting the confidentiality and integrity of transmitted information applies to internal and external networks as well as any system components that can transmit information, including servers, notebook computers, desktop computers, mobile devices, printers, copiers, scanners, facsimile machines, and radios. Unprotected communication paths are exposed to the possibility of interception and modification. Protecting the confidentiality and integrity of information can be accomplished by physical or logical means. Physical protection can be achieved by using protected distribution systems. A protected distribution system is a wireline or fiber-optics telecommunications system that includes terminals and adequate electromagnetic, acoustical, electrical, and physical controls to permit its use for the unencrypted transmission of classified information. Logical protection can be achieved by employing encryption techniques.
Organizations that rely on commercial providers who offer transmission services as commodity services rather than as fully dedicated services may find it difficult to obtain the necessary assurances regarding the implementation of needed controls for transmission confidentiality and integrity. In such situations, organizations determine what types of confidentiality or integrity services are available in standard, commercial telecommunications service packages. If it is not feasible to obtain the necessary controls and assurances of control effectiveness through appropriate contracting vehicles, organizations can implement appropriate compensating controls.</t>
  </si>
  <si>
    <t>Encryption protects information from unauthorized disclosure and modification during transmission. Cryptographic mechanisms that protect the confidentiality and integrity of information during transmission include TLS and IPSec. Cryptographic mechanisms used to protect information integrity include cryptographic hash functions that have applications in digital signatures, checksums, and message authentication codes.</t>
  </si>
  <si>
    <t>Information can be unintentionally or maliciously disclosed or modified during preparation for transmission or during reception, including during aggregation, at protocol transformation points, and during packing and unpacking. Such unauthorized disclosures or modifications compromise the confidentiality or integrity of the information.</t>
  </si>
  <si>
    <t>Cryptographic protection for message externals addresses protection from the unauthorized disclosure of information. Message externals include message headers and routing information. Cryptographic protection prevents the exploitation of message externals and applies to internal and external networks or links that may be visible to individuals who are not authorized users. Header and routing information is sometimes transmitted in clear text (i.e., unencrypted) because the information is not identified by organizations as having significant value or because encrypting the information can result in lower network performance or higher costs. Alternative physical controls include protected distribution systems.</t>
  </si>
  <si>
    <t>Concealing or randomizing communication patterns addresses protection from unauthorized disclosure of information. Communication patterns include frequency, periods, predictability, and amount. Changes to communications patterns can reveal information with intelligence value, especially when combined with other available information related to the mission and business functions of the organization. Concealing or randomizing communications prevents the derivation of intelligence based on communications patterns and applies to both internal and external networks or links that may be visible to individuals who are not authorized users. Encrypting the links and transmitting in continuous, fixed, or random patterns prevents the derivation of intelligence from the system communications patterns. Alternative physical controls include protected distribution systems.</t>
  </si>
  <si>
    <t>The purpose of a protected distribution system is to deter, detect, and/or make difficult physical access to the communication lines that carry national security information.</t>
  </si>
  <si>
    <t>Network disconnect applies to internal and external networks. Terminating network connections associated with specific communications sessions includes de-allocating TCP/IP address or port pairs at the operating system level and de-allocating the networking assignments at the application level if multiple application sessions are using a single operating system-level network connection. Periods of inactivity may be established by organizations and include time periods by type of network access or for specific network accesses.</t>
  </si>
  <si>
    <t>Trusted paths are mechanisms by which users can communicate (using input devices such as keyboards) directly with the security functions of systems with the requisite assurance to support security policies. Trusted path mechanisms can only be activated by users or the security functions of organizational systems. User responses that occur via trusted paths are protected from modification by and disclosure to untrusted applications. Organizations employ trusted paths for trustworthy, high-assurance connections between security functions of systems and users, including during system logons. The original implementations of trusted paths employed an out-of-band signal to initiate the path, such as using the &lt;BREAK&gt; key, which does not transmit characters that can be spoofed. In later implementations, a key combination that could not be hijacked was used (e.g., the &lt;CTRL&gt; + &lt;ALT&gt; + &lt;DEL&gt; keys). Such key combinations, however, are platform-specific and may not provide a trusted path implementation in every case. The enforcement of trusted communications paths is provided by a specific implementation that meets the reference monitor concept.</t>
  </si>
  <si>
    <t>An irrefutable communications path permits the system to initiate a trusted path, which necessitates that the user can unmistakably recognize the source of the communication as a trusted system component. For example, the trusted path may appear in an area of the display that other applications cannot access or be based on the presence of an identifier that cannot be spoofed.</t>
  </si>
  <si>
    <t>Cryptographic key management and establishment can be performed using manual procedures or automated mechanisms with supporting manual procedures. Organizations define key management requirements in accordance with applicable laws, executive orders, directives, regulations, policies, standards, and guidelines and specify appropriate options, parameters, and levels. Organizations manage trust stores to ensure that only approved trust anchors are part of such trust stores. This includes certificates with visibility external to organizational systems and certificates related to the internal operations of systems. NIST CMVP and NIST CAVP provide additional information on validated cryptographic modules and algorithms that can be used in cryptographic key management and establishment.</t>
  </si>
  <si>
    <t>Escrowing of encryption keys is a common practice for ensuring availability in the event of key loss. A forgotten passphrase is an example of losing a cryptographic key.</t>
  </si>
  <si>
    <t>SP 800-56A, SP 800-56B, and SP 800-56C provide guidance on cryptographic key establishment schemes and key derivation methods. SP 800-57-1, SP 800-57-2, and SP 800-57-3 provide guidance on cryptographic key management.</t>
  </si>
  <si>
    <t>For organizations that use external service providers (e.g., cloud service or data center providers), physical control of cryptographic keys provides additional assurance that information stored by such external providers is not subject to unauthorized disclosure or modification.</t>
  </si>
  <si>
    <t>Cryptography can be employed to support a variety of security solutions, including the protection of classified information and controlled unclassified information, the provision and implementation of digital signatures, and the enforcement of information separation when authorized individuals have the necessary clearances but lack the necessary formal access approvals. Cryptography can also be used to support random number and hash generation. Generally applicable cryptographic standards include FIPS-validated cryptography and NSA-approved cryptography. For example, organizations that need to protect classified information may specify the use of NSA-approved cryptography. Organizations that need to provision and implement digital signatures may specify the use of FIPS-validated cryptography. Cryptography is implemented in accordance with applicable laws, executive orders, directives, regulations, policies, standards, and guidelines.</t>
  </si>
  <si>
    <t>Collaborative computing devices and applications include remote meeting devices and applications, networked white boards, cameras, and microphones. The explicit indication of use includes signals to users when collaborative computing devices and applications are activated.</t>
  </si>
  <si>
    <t>Failing to disconnect from collaborative computing devices can result in subsequent compromises of organizational information. Providing easy methods to disconnect from such devices after a collaborative computing session ensures that participants carry out the disconnect activity without having to go through complex and tedious procedures. Disconnect from collaborative computing devices can be manual or automatic.</t>
  </si>
  <si>
    <t>Failing to disable or remove collaborative computing devices and applications from systems or system components can result in compromises of information, including eavesdropping on conversations. A Sensitive Compartmented Information Facility (SCIF) is an example of a secure work area.</t>
  </si>
  <si>
    <t>Explicitly indicating current participants prevents unauthorized individuals from participating in collaborative computing sessions without the explicit knowledge of other participants.</t>
  </si>
  <si>
    <t>Security and privacy attributes can be explicitly or implicitly associated with the information contained in organizational systems or system components. Attributes are abstractions that represent the basic properties or characteristics of an entity with respect to protecting information or the management of personally identifiable information. Attributes are typically associated with internal data structures, including records, buffers, and files within the system. Security and privacy attributes are used to implement access control and information flow control policies; reflect special dissemination, management, or distribution instructions, including permitted uses of personally identifiable information; or support other aspects of the information security and privacy policies. Privacy attributes may be used independently or in conjunction with security attributes.</t>
  </si>
  <si>
    <t>Part of verifying the integrity of transmitted information is ensuring that security and privacy attributes that are associated with such information have not been modified in an unauthorized manner. Unauthorized modification of security or privacy attributes can result in a loss of integrity for transmitted information.</t>
  </si>
  <si>
    <t>Some attack vectors operate by altering the security attributes of an information system to intentionally and maliciously implement an insufficient level of security within the system. The alteration of attributes leads organizations to believe that a greater number of security functions are in place and operational than have actually been implemented.</t>
  </si>
  <si>
    <t>Cryptographic mechanisms and techniques can provide strong security and privacy attribute binding to transmitted information to help ensure the integrity of such information.</t>
  </si>
  <si>
    <t>Public key infrastructure (PKI) certificates are certificates with visibility external to organizational systems and certificates related to the internal operations of systems, such as application-specific time services. In cryptographic systems with a hierarchical structure, a trust anchor is an authoritative source (i.e., a certificate authority) for which trust is assumed and not derived. A root certificate for a PKI system is an example of a trust anchor. A trust store or certificate store maintains a list of trusted root certificates.</t>
  </si>
  <si>
    <t>Mobile code includes any program, application, or content that can be transmitted across a network (e.g., embedded in an email, document, or website) and executed on a remote system. Decisions regarding the use of mobile code within organizational systems are based on the potential for the code to cause damage to the systems if used maliciously. Mobile code technologies include Java applets, JavaScript, HTML5, WebGL, and VBScript. Usage restrictions and implementation guidelines apply to both the selection and use of mobile code installed on servers and mobile code downloaded and executed on individual workstations and devices, including notebook computers and smart phones. Mobile code policy and procedures address specific actions taken to prevent the development, acquisition, and introduction of unacceptable mobile code within organizational systems, including requiring mobile code to be digitally signed by a trusted source.</t>
  </si>
  <si>
    <t>Corrective actions when unacceptable mobile code is detected include blocking, quarantine, or alerting administrators. Blocking includes preventing the transmission of word processing files with embedded macros when such macros have been determined to be unacceptable mobile code.</t>
  </si>
  <si>
    <t>Actions enforced before executing mobile code include prompting users prior to opening email attachments or clicking on web links. Preventing the automatic execution of mobile code includes disabling auto-execute features on system components that employ portable storage devices, such as compact discs, digital versatile discs, and universal serial bus devices.</t>
  </si>
  <si>
    <t>Permitting the execution of mobile code only in confined virtual machine environments helps prevent the introduction of malicious code into other systems and system components.</t>
  </si>
  <si>
    <t>Providing authoritative source information enables external clients, including remote Internet clients, to obtain origin authentication and integrity verification assurances for the host/service name to network address resolution information obtained through the service. Systems that provide name and address resolution services include domain name system (DNS) servers. Additional artifacts include DNS Security Extensions (DNSSEC) digital signatures and cryptographic keys. Authoritative data includes DNS resource records. The means for indicating the security status of child zones include the use of delegation signer resource records in the DNS. Systems that use technologies other than the DNS to map between host and service names and network addresses provide other means to assure the authenticity and integrity of response data.</t>
  </si>
  <si>
    <t>Each client of name resolution services either performs this validation on its own or has authenticated channels to trusted validation providers. Systems that provide name and address resolution services for local clients include recursive resolving or caching domain name system (DNS) servers. DNS client resolvers either perform validation of DNSSEC signatures, or clients use authenticated channels to recursive resolvers that perform such validations. Systems that use technologies other than the DNS to map between host and service names and network addresses provide some other means to enable clients to verify the authenticity and integrity of response data.</t>
  </si>
  <si>
    <t>Systems that provide name and address resolution services include domain name system (DNS) servers. To eliminate single points of failure in systems and enhance redundancy, organizations employ at least two authoritative domain name system servers—one configured as the primary server and the other configured as the secondary server. Additionally, organizations typically deploy the servers in two geographically separated network subnetworks (i.e., not located in the same physical facility). For role separation, DNS servers with internal roles only process name and address resolution requests from within organizations (i.e., from internal clients). DNS servers with external roles only process name and address resolution information requests from clients external to organizations (i.e., on external networks, including the Internet). Organizations specify clients that can access authoritative DNS servers in certain roles (e.g., by address ranges and explicit lists).</t>
  </si>
  <si>
    <t>Protecting session authenticity addresses communications protection at the session level, not at the packet level. Such protection establishes grounds for confidence at both ends of communications sessions in the ongoing identities of other parties and the validity of transmitted information. Authenticity protection includes protecting against man-in-the-middle attacks, session hijacking, and the insertion of false information into sessions.</t>
  </si>
  <si>
    <t>Invalidating session identifiers at logout curtails the ability of adversaries to capture and continue to employ previously valid session IDs.</t>
  </si>
  <si>
    <t>Generating unique session identifiers curtails the ability of adversaries to reuse previously valid session IDs. Employing the concept of randomness in the generation of unique session identifiers protects against brute-force attacks to determine future session identifiers.</t>
  </si>
  <si>
    <t>Reliance on certificate authorities for the establishment of secure sessions includes the use of Transport Layer Security (TLS) certificates. These certificates, after verification by their respective certificate authorities, facilitate the establishment of protected sessions between web clients and web servers.</t>
  </si>
  <si>
    <t>Failure in a known state addresses security concerns in accordance with the mission and business needs of organizations. Failure in a known state prevents the loss of confidentiality, integrity, or availability of information in the event of failures of organizational systems or system components. Failure in a known safe state helps to prevent systems from failing to a state that may cause injury to individuals or destruction to property. Preserving system state information facilitates system restart and return to the operational mode with less disruption of mission and business processes.</t>
  </si>
  <si>
    <t>The deployment of system components with minimal functionality reduces the need to secure every endpoint and may reduce the exposure of information, systems, and services to attacks. Reduced or minimal functionality includes diskless nodes and thin client technologies.</t>
  </si>
  <si>
    <t>Decoys (i.e., honeypots, honeynets, or deception nets) are established to attract adversaries and deflect attacks away from the operational systems that support organizational mission and business functions. Use of decoys requires some supporting isolation measures to ensure that any deflected malicious code does not infect organizational systems. Depending on the specific usage of the decoy, consultation with the Office of the General Counsel before deployment may be needed.</t>
  </si>
  <si>
    <t>Platforms are combinations of hardware, firmware, and software components used to execute software applications. Platforms include operating systems, the underlying computer architectures, or both. Platform-independent applications are applications with the capability to execute on multiple platforms. Such applications promote portability and reconstitution on different platforms. Application portability and the ability to reconstitute on different platforms increase the availability of mission-essential functions within organizations in situations where systems with specific operating systems are under attack.</t>
  </si>
  <si>
    <t>Information at rest refers to the state of information when it is not in process or in transit and is located on system components. Such components include internal or external hard disk drives, storage area network devices, or databases. However, the focus of protecting information at rest is not on the type of storage device or frequency of access but rather on the state of the information. Information at rest addresses the confidentiality and integrity of information and covers user information and system information. System-related information that requires protection includes configurations or rule sets for firewalls, intrusion detection and prevention systems, filtering routers, and authentication information. Organizations may employ different mechanisms to achieve confidentiality and integrity protections, including the use of cryptographic mechanisms and file share scanning. Integrity protection can be achieved, for example, by implementing write-once-read-many (WORM) technologies. When adequate protection of information at rest cannot otherwise be achieved, organizations may employ other controls, including frequent scanning to identify malicious code at rest and secure offline storage in lieu of online storage.</t>
  </si>
  <si>
    <t>The selection of cryptographic mechanisms is based on the need to protect the confidentiality and integrity of organizational information. The strength of mechanism is commensurate with the security category or classification of the information. Organizations have the flexibility to encrypt information on system components or media or encrypt data structures, including files, records, or fields.</t>
  </si>
  <si>
    <t>Removing organizational information from online storage to offline storage eliminates the possibility of individuals gaining unauthorized access to the information through a network. Therefore, organizations may choose to move information to offline storage in lieu of protecting such information in online storage.</t>
  </si>
  <si>
    <t>A Trusted Platform Module (TPM) is an example of a hardware-protected data store that can be used to protect cryptographic keys.</t>
  </si>
  <si>
    <t>Increasing the diversity of information technologies within organizational systems reduces the impact of potential exploitations or compromises of specific technologies. Such diversity protects against common mode failures, including those failures induced by supply chain attacks. Diversity in information technologies also reduces the likelihood that the means adversaries use to compromise one system component will be effective against other system components, thus further increasing the adversary work factor to successfully complete planned attacks. An increase in diversity may add complexity and management overhead that could ultimately lead to mistakes and unauthorized configurations.</t>
  </si>
  <si>
    <t>While frequent changes to operating systems and applications can pose significant configuration management challenges, the changes can result in an increased work factor for adversaries to conduct successful attacks. Changing virtual operating systems or applications, as opposed to changing actual operating systems or applications, provides virtual changes that impede attacker success while reducing configuration management efforts. Virtualization techniques can assist in isolating untrustworthy software or software of dubious provenance into confined execution environments.</t>
  </si>
  <si>
    <t>Concealment and misdirection techniques can significantly reduce the targeting capabilities of adversaries (i.e., window of opportunity and available attack surface) to initiate and complete attacks. For example, virtualization techniques provide organizations with the ability to disguise systems, potentially reducing the likelihood of successful attacks without the cost of having multiple platforms. The increased use of concealment and misdirection techniques and methods—including randomness, uncertainty, and virtualization—may sufficiently confuse and mislead adversaries and subsequently increase the risk of discovery and/or exposing tradecraft. Concealment and misdirection techniques may provide additional time to perform core mission and business functions. The implementation of concealment and misdirection techniques may add to the complexity and management overhead required for the system.</t>
  </si>
  <si>
    <t>Randomness introduces increased levels of uncertainty for adversaries regarding the actions that organizations take to defend their systems against attacks. Such actions may impede the ability of adversaries to correctly target information resources of organizations that support critical missions or business functions. Uncertainty may also cause adversaries to hesitate before initiating or continuing attacks. Misdirection techniques that involve randomness include performing certain routine actions at different times of day, employing different information technologies, using different suppliers, and rotating roles and responsibilities of organizational personnel.</t>
  </si>
  <si>
    <t>Adversaries target critical mission and business functions and the systems that support those mission and business functions while also trying to minimize the exposure of their existence and tradecraft. The static, homogeneous, and deterministic nature of organizational systems targeted by adversaries make such systems more susceptible to attacks with less adversary cost and effort to be successful. Changing processing and storage locations (also referred to as moving target defense) addresses the advanced persistent threat using techniques such as virtualization, distributed processing, and replication. This enables organizations to relocate the system components (i.e., processing, storage) that support critical mission and business functions. Changing the locations of processing activities and/or storage sites introduces a degree of uncertainty into the targeting activities of adversaries. The targeting uncertainty increases the work factor of adversaries and makes compromises or breaches of the organizational systems more difficult and time-consuming. It also increases the chances that adversaries may inadvertently disclose certain aspects of their tradecraft while attempting to locate critical organizational resources.</t>
  </si>
  <si>
    <t>Employing misleading information is intended to confuse potential adversaries regarding the nature and extent of controls deployed by organizations. Thus, adversaries may employ incorrect and ineffective attack techniques. One technique for misleading adversaries is for organizations to place misleading information regarding the specific controls deployed in external systems that are known to be targeted by adversaries. Another technique is the use of deception nets that mimic actual aspects of organizational systems but use, for example, out-of-date software configurations.</t>
  </si>
  <si>
    <t>By hiding, disguising, or concealing critical system components, organizations may be able to decrease the probability that adversaries target and successfully compromise those assets. Potential means to hide, disguise, or conceal system components include the configuration of routers or the use of encryption or virtualization techniques.</t>
  </si>
  <si>
    <t>Developers are in the best position to identify potential areas within systems that might lead to covert channels. Covert channel analysis is a meaningful activity when there is the potential for unauthorized information flows across security domains, such as in the case of systems that contain export-controlled information and have connections to external networks (i.e., networks that are not controlled by organizations). Covert channel analysis is also useful for multilevel secure systems, multiple security level systems, and cross-domain systems.</t>
  </si>
  <si>
    <t>The complete elimination of covert channels, especially covert timing channels, is usually not possible without significant performance impacts.</t>
  </si>
  <si>
    <t>Measuring covert channel bandwidth in specified operational environments helps organizations determine how much information can be covertly leaked before such leakage adversely affects mission or business functions. Covert channel bandwidth may be significantly different when measured in settings that are independent of the specific environments of operation, including laboratories or system development environments.</t>
  </si>
  <si>
    <t>System partitioning is part of a defense-in-depth protection strategy. Organizations determine the degree of physical separation of system components. Physical separation options include physically distinct components in separate racks in the same room, critical components in separate rooms, and geographical separation of critical components. Security categorization can guide the selection of candidates for domain partitioning. Managed interfaces restrict or prohibit network access and information flow among partitioned system components.</t>
  </si>
  <si>
    <t>Privileged functions that operate in a single physical domain may represent a single point of failure if that domain becomes compromised or experiences a denial of service.</t>
  </si>
  <si>
    <t>The operating environment for a system contains the code that hosts applications, including operating systems, executives, or virtual machine monitors (i.e., hypervisors). It can also include certain applications that run directly on hardware platforms. Hardware-enforced, read-only media include Compact Disc-Recordable (CD-R) and Digital Versatile Disc-Recordable (DVD-R) disk drives as well as one-time, programmable, read-only memory. The use of non-modifiable storage ensures the integrity of software from the point of creation of the read-only image. The use of reprogrammable, read-only memory can be accepted as read-only media provided that integrity can be adequately protected from the point of initial writing to the insertion of the memory into the system, and there are reliable hardware protections against reprogramming the memory while installed in organizational systems.</t>
  </si>
  <si>
    <t>Disallowing writeable storage eliminates the possibility of malicious code insertion via persistent, writeable storage within the designated system components. The restriction applies to fixed and removable storage, with the latter being addressed either directly or as specific restrictions imposed through access controls for mobile devices.</t>
  </si>
  <si>
    <t>Controls prevent the substitution of media into systems or the reprogramming of programmable read-only media prior to installation into the systems. Integrity protection controls include a combination of prevention, detection, and response.</t>
  </si>
  <si>
    <t>External malicious code identification differs from decoys in SC-26 in that the components actively probe networks, including the Internet, in search of malicious code contained on external websites. Like decoys, the use of external malicious code identification techniques requires some supporting isolation measures to ensure that any malicious code discovered during the search and subsequently executed does not infect organizational systems. Virtualization is a common technique for achieving such isolation.</t>
  </si>
  <si>
    <t>Distributing processing and storage across multiple physical locations or logical domains provides a degree of redundancy or overlap for organizations. The redundancy and overlap increase the work factor of adversaries to adversely impact organizational operations, assets, and individuals. The use of distributed processing and storage does not assume a single primary processing or storage location. Therefore, it allows for parallel processing and storage.</t>
  </si>
  <si>
    <t>Distributed processing and/or storage may be used to reduce opportunities for adversaries to compromise the confidentiality, integrity, or availability of organizational information and systems. However, the distribution of processing and storage components does not prevent adversaries from compromising one or more of the components. Polling compares the processing results and/or storage content from the distributed components and subsequently votes on the outcomes. Polling identifies potential faults, compromises, or errors in the distributed processing and storage components.</t>
  </si>
  <si>
    <t>SC-36 and CP-9(6) require the duplication of systems or system components in distributed locations. The synchronization of duplicated and redundant services and data helps to ensure that information contained in the distributed locations can be used in the mission or business functions of organizations, as needed.</t>
  </si>
  <si>
    <t>Out-of-band channels include local, non-network accesses to systems; network paths physically separate from network paths used for operational traffic; or non-electronic paths, such as the U.S. Postal Service. The use of out-of-band channels is contrasted with the use of in-band channels (i.e., the same channels) that carry routine operational traffic. Out-of-band channels do not have the same vulnerability or exposure as in-band channels. Therefore, the confidentiality, integrity, or availability compromises of in-band channels will not compromise or adversely affect the out-of-band channels. Organizations may employ out-of-band channels in the delivery or transmission of organizational items, including authenticators and credentials; cryptographic key management information; system and data backups; configuration management changes for hardware, firmware, or software; security updates; maintenance information; and malicious code protection updates.</t>
  </si>
  <si>
    <t>Techniques employed by organizations to ensure that only designated systems or individuals receive certain information, system components, or devices include sending authenticators via an approved courier service but requiring recipients to show some form of government-issued photographic identification as a condition of receipt.</t>
  </si>
  <si>
    <t>Operations security (OPSEC) is a systematic process by which potential adversaries can be denied information about the capabilities and intentions of organizations by identifying, controlling, and protecting generally unclassified information that specifically relates to the planning and execution of sensitive organizational activities. The OPSEC process involves five steps: identification of critical information, analysis of threats, analysis of vulnerabilities, assessment of risks, and the application of appropriate countermeasures. OPSEC controls are applied to organizational systems and the environments in which those systems operate. OPSEC controls protect the confidentiality of information, including limiting the sharing of information with suppliers, potential suppliers, and other non-organizational elements and individuals. Information critical to organizational mission and business functions includes user identities, element uses, suppliers, supply chain processes, functional requirements, security requirements, system design specifications, testing and evaluation protocols, and security control implementation details.</t>
  </si>
  <si>
    <t>Systems can maintain separate execution domains for each executing process by assigning each process a separate address space. Each system process has a distinct address space so that communication between processes is performed in a manner controlled through the security functions, and one process cannot modify the executing code of another process. Maintaining separate execution domains for executing processes can be achieved, for example, by implementing separate address spaces. Process isolation technologies, including sandboxing or virtualization, logically separate software and firmware from other software, firmware, and data. Process isolation helps limit the access of potentially untrusted software to other system resources. The capability to maintain separate execution domains is available in commercial operating systems that employ multi-state processor technologies.</t>
  </si>
  <si>
    <t>Hardware-based separation of system processes is generally less susceptible to compromise than software-based separation, thus providing greater assurance that the separation will be enforced. Hardware separation mechanisms include hardware memory management.</t>
  </si>
  <si>
    <t>Wireless link protection applies to internal and external wireless communication links that may be visible to individuals who are not authorized system users. Adversaries can exploit the signal parameters of wireless links if such links are not adequately protected. There are many ways to exploit the signal parameters of wireless links to gain intelligence, deny service, or spoof system users. Protection of wireless links reduces the impact of attacks that are unique to wireless systems. If organizations rely on commercial service providers for transmission services as commodity items rather than as fully dedicated services, it may not be possible to implement wireless link protections to the extent necessary to meet organizational security requirements.</t>
  </si>
  <si>
    <t>The implementation of cryptographic mechanisms for electromagnetic interference protects systems against intentional jamming that might deny or impair communications by ensuring that wireless spread spectrum waveforms used to provide anti-jam protection are not predictable by unauthorized individuals. The implementation of cryptographic mechanisms may also coincidentally mitigate the effects of unintentional jamming due to interference from legitimate transmitters that share the same spectrum. Mission requirements, projected threats, concept of operations, and laws, executive orders, directives, regulations, policies, and standards determine levels of wireless link availability, cryptography needed, and performance.</t>
  </si>
  <si>
    <t>The implementation of cryptographic mechanisms to reduce detection potential is used for covert communications and to protect wireless transmitters from geo-location. It also ensures that the spread spectrum waveforms used to achieve a low probability of detection are not predictable by unauthorized individuals. Mission requirements, projected threats, concept of operations, and applicable laws, executive orders, directives, regulations, policies, and standards determine the levels to which wireless links are undetectable.</t>
  </si>
  <si>
    <t>The implementation of cryptographic mechanisms to identify and reject imitative or manipulative communications ensures that the signal parameters of wireless transmissions are not predictable by unauthorized individuals. Such unpredictability reduces the probability of imitative or manipulative communications deception based on signal parameters alone.</t>
  </si>
  <si>
    <t>The implementation of cryptographic mechanisms to prevent the identification of wireless transmitters protects against the unique identification of wireless transmitters for the purposes of intelligence exploitation by ensuring that anti-fingerprinting alterations to signal parameters are not predictable by unauthorized individuals. It also provides anonymity when required. Radio fingerprinting techniques identify the unique signal parameters of transmitters to fingerprint such transmitters for purposes of tracking and mission or user identification.</t>
  </si>
  <si>
    <t>Connection ports include Universal Serial Bus (USB), Thunderbolt, and Firewire (IEEE 1394). Input/output (I/O) devices include compact disc and digital versatile disc drives. Disabling or removing such connection ports and I/O devices helps prevent the exfiltration of information from systems and the introduction of malicious code from those ports or devices. Physically disabling or removing ports and/or devices is the stronger action.</t>
  </si>
  <si>
    <t>Sensor capability and data applies to types of systems or system components characterized as mobile devices, such as cellular telephones, smart phones, and tablets. Mobile devices often include sensors that can collect and record data regarding the environment where the system is in use. Sensors that are embedded within mobile devices include microphones, cameras, Global Positioning System (GPS) mechanisms, and accelerometers. While the sensors on mobiles devices provide an important function, if activated covertly, such devices can potentially provide a means for adversaries to learn valuable information about individuals and organizations. For example, remotely activating the GPS function on a mobile device could provide an adversary with the ability to track the movements of an individual. Organizations may prohibit individuals from bringing cellular telephones or digital cameras into certain designated facilities or controlled areas within facilities where classified information is stored or sensitive conversations are taking place.</t>
  </si>
  <si>
    <t>In situations where sensors are activated by authorized individuals, it is still possible that the data or information collected by the sensors will be sent to unauthorized entities.</t>
  </si>
  <si>
    <t>Information collected by sensors for a specific authorized purpose could be misused for some unauthorized purpose. For example, GPS sensors that are used to support traffic navigation could be misused to track the movements of individuals. Measures to mitigate such activities include additional training to help ensure that authorized individuals do not abuse their authority and, in the case where sensor data is maintained by external parties, contractual restrictions on the use of such data.</t>
  </si>
  <si>
    <t>Awareness that organizational sensors are collecting data enables individuals to more effectively engage in managing their privacy. Measures can include conventional written notices and sensor configurations that make individuals directly or indirectly aware through other devices that the sensor is collecting information. The usability and efficacy of the notice are important considerations.</t>
  </si>
  <si>
    <t>Although policies to control for authorized use can be applied to information once it is collected, minimizing the collection of information that is not needed mitigates privacy risk at the system entry point and mitigates the risk of policy control failures. Sensor configurations include the obscuring of human features, such as blurring or pixelating flesh tones.</t>
  </si>
  <si>
    <t>Usage restrictions apply to all system components including but not limited to mobile code, mobile devices, wireless access, and wired and wireless peripheral components (e.g., copiers, printers, scanners, optical devices, and other similar technologies). The usage restrictions and implementation guidelines are based on the potential for system components to cause damage to the system and help to ensure that only authorized system use occurs.</t>
  </si>
  <si>
    <t>Detonation chambers, also known as dynamic execution environments, allow organizations to open email attachments, execute untrusted or suspicious applications, and execute Universal Resource Locator requests in the safety of an isolated environment or a virtualized sandbox. Protected and isolated execution environments provide a means of determining whether the associated attachments or applications contain malicious code. While related to the concept of deception nets, the employment of detonation chambers is not intended to maintain a long-term environment in which adversaries can operate and their actions can be observed. Rather, detonation chambers are intended to quickly identify malicious code and either reduce the likelihood that the code is propagated to user environments of operation or prevent such propagation completely.</t>
  </si>
  <si>
    <t>Time synchronization of system clocks is essential for the correct execution of many system services, including identification and authentication processes that involve certificates and time-of-day restrictions as part of access control. Denial of service or failure to deny expired credentials may result without properly synchronized clocks within and between systems and system components. Time is commonly expressed in Coordinated Universal Time (UTC), a modern continuation of Greenwich Mean Time (GMT), or local time with an offset from UTC. The granularity of time measurements refers to the degree of synchronization between system clocks and reference clocks, such as clocks synchronizing within hundreds of milliseconds or tens of milliseconds. Organizations may define different time granularities for system components. Time service can be critical to other security capabilities—such as access control and identification and authentication—depending on the nature of the mechanisms used to support the capabilities.</t>
  </si>
  <si>
    <t>Synchronization of internal system clocks with an authoritative source provides uniformity of time stamps for systems with multiple system clocks and systems connected over a network.</t>
  </si>
  <si>
    <t>It may be necessary to employ geolocation information to determine that the secondary authoritative time source is in a different geographic region.</t>
  </si>
  <si>
    <t>For logical policy enforcement mechanisms, organizations avoid creating a logical path between interfaces to prevent the ability to bypass the policy enforcement mechanism. For physical policy enforcement mechanisms, the robustness of physical isolation afforded by the physical implementation of policy enforcement to preclude the presence of logical covert channels penetrating the security domain may be needed. Contact ncdsmo@nsa.gov for more information.</t>
  </si>
  <si>
    <t>An incident, whether adversarial- or nonadversarial-based, can disrupt established communications paths used for system operations and organizational command and control. Alternate communications paths reduce the risk of all communications paths being affected by the same incident. To compound the problem, the inability of organizational officials to obtain timely information about disruptions or to provide timely direction to operational elements after a communications path incident, can impact the ability of the organization to respond to such incidents in a timely manner. Establishing alternate communications paths for command and control purposes, including designating alternative decision makers if primary decision makers are unavailable and establishing the extent and limitations of their actions, can greatly facilitate the organization’s ability to continue to operate and take appropriate actions during an incident.</t>
  </si>
  <si>
    <t>Adversaries may take various paths and use different approaches as they move laterally through an organization (including its systems) to reach their target or as they attempt to exfiltrate information from the organization. The organization often only has a limited set of monitoring and detection capabilities, and they may be focused on the critical or likely infiltration or exfiltration paths. By using communications paths that the organization typically does not monitor, the adversary can increase its chances of achieving its desired goals. By relocating its sensors or monitoring capabilities to new locations, the organization can impede the adversary’s ability to achieve its goals. The relocation of the sensors or monitoring capabilities might be done based on threat information that the organization has acquired or randomly to confuse the adversary and make its lateral transition through the system or organization more challenging.</t>
  </si>
  <si>
    <t>System owners may require additional strength of mechanism and robustness to ensure domain separation and policy enforcement for specific types of threats and environments of operation. Hardware-enforced separation and policy enforcement provide greater strength of mechanism than software-enforced separation and policy enforcement.</t>
  </si>
  <si>
    <t>System owners may require additional strength of mechanism to ensure domain separation and policy enforcement for specific types of threats and environments of operation.</t>
  </si>
  <si>
    <t>System and information integrity policy and procedures address the controls in the SI family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system and information integrity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system and information integrity policy and procedures include assessment or audit findings, security incidents or breaches, or changes in applicable laws, executive orders, directives, regulations, policies, standards, and guidelines. Simply restating controls does not constitute an organizational policy or procedure.</t>
  </si>
  <si>
    <t>The need to remediate system flaws applies to all types of software and firmware. Organizations identify systems affected by software flaws, including potential vulnerabilities resulting from those flaws, and report this information to designated organizational personnel with information security and privacy responsibilities. Security-relevant updates include patches, service packs, and malicious code signatures. Organizations also address flaws discovered during assessments, continuous monitoring, incident response activities, and system error handling. By incorporating flaw remediation into configuration management processes, required remediation actions can be tracked and verified.
Organization-defined time periods for updating security-relevant software and firmware may vary based on a variety of risk factors, including the security category of the system, the criticality of the update (i.e., severity of the vulnerability related to the discovered flaw), the organizational risk tolerance, the mission supported by the system, or the threat environment. Some types of flaw remediation may require more testing than other types. Organizations determine the type of testing needed for the specific type of flaw remediation activity under consideration and the types of changes that are to be configuration-managed. In some situations, organizations may determine that the testing of software or firmware updates is not necessary or practical, such as when implementing simple malicious code signature updates. In testing decisions, organizations consider whether security-relevant software or firmware updates are obtained from authorized sources with appropriate digital signatures.</t>
  </si>
  <si>
    <t>Automated mechanisms can track and determine the status of known flaws for system components.</t>
  </si>
  <si>
    <t>Organizations determine the time it takes on average to correct system flaws after such flaws have been identified and subsequently establish organizational benchmarks (i.e., time frames) for taking corrective actions. Benchmarks can be established by the type of flaw or the severity of the potential vulnerability if the flaw can be exploited.</t>
  </si>
  <si>
    <t>Using automated tools to support patch management helps to ensure the timeliness and completeness of system patching operations.</t>
  </si>
  <si>
    <t>Due to system integrity and availability concerns, organizations consider the methodology used to carry out automatic updates. Organizations balance the need to ensure that the updates are installed as soon as possible with the need to maintain configuration management and control with any mission or operational impacts that automatic updates might impose.</t>
  </si>
  <si>
    <t>Previous versions of software or firmware components that are not removed from the system after updates have been installed may be exploited by adversaries. Some products may automatically remove previous versions of software and firmware from the system.</t>
  </si>
  <si>
    <t>System entry and exit points include firewalls, remote access servers, workstations, electronic mail servers, web servers, proxy servers, notebook computers, and mobile devices. Malicious code includes viruses, worms, Trojan horses, and spyware. Malicious code can also be encoded in various formats contained within compressed or hidden files or hidden in files using techniques such as steganography. Malicious code can be inserted into systems in a variety of ways, including by electronic mail, the world-wide web, and portable storage devices. Malicious code insertions occur through the exploitation of system vulnerabilities. A variety of technologies and methods exist to limit or eliminate the effects of malicious code.
Malicious code protection mechanisms include both signature- and nonsignature-based technologies. Nonsignature-based detection mechanisms include artificial intelligence techniques that use heuristics to detect, analyze, and describe the characteristics or behavior of malicious code and to provide controls against such code for which signatures do not yet exist or for which existing signatures may not be effective. Malicious code for which active signatures do not yet exist or may be ineffective includes polymorphic malicious code (i.e., code that changes signatures when it replicates). Nonsignature-based mechanisms also include reputation-based technologies. In addition to the above technologies, pervasive configuration management, comprehensive software integrity controls, and anti-exploitation software may be effective in preventing the execution of unauthorized code. Malicious code may be present in commercial off-the-shelf software as well as custom-built software and could include logic bombs, backdoors, and other types of attacks that could affect organizational mission and business functions.
In situations where malicious code cannot be detected by detection methods or technologies, organizations rely on other types of controls, including secure coding practices, configuration management and control, trusted procurement processes, and monitoring practices to ensure that software does not perform functions other than the functions intended. Organizations may determine that, in response to the detection of malicious code, different actions may be warranted. For example, organizations can define actions in response to malicious code detection during periodic scans, the detection of malicious downloads, or the detection of maliciousness when attempting to open or execute files.</t>
  </si>
  <si>
    <t>Protection mechanisms for malicious code are typically categorized as security-related software and, as such, are only updated by organizational personnel with appropriate access privileges.</t>
  </si>
  <si>
    <t>Detecting unauthorized commands can be applied to critical interfaces other than kernel-based interfaces, including interfaces with virtual machines and privileged applications. Unauthorized operating system commands include commands for kernel functions from system processes that are not trusted to initiate such commands as well as commands for kernel functions that are suspicious even though commands of that type are reasonable for processes to initiate. Organizations can define the malicious commands to be detected by a combination of command types, command classes, or specific instances of commands. Organizations can also define hardware components by component type, component, component location in the network, or a combination thereof. Organizations may select different actions for different types, classes, or instances of malicious commands.</t>
  </si>
  <si>
    <t>The use of malicious code analysis tools provides organizations with a more in-depth understanding of adversary tradecraft (i.e., tactics, techniques, and procedures) and the functionality and purpose of specific instances of malicious code. Understanding the characteristics of malicious code facilitates effective organizational responses to current and future threats. Organizations can conduct malicious code analyses by employing reverse engineering techniques or by monitoring the behavior of executing code.</t>
  </si>
  <si>
    <t>System monitoring includes external and internal monitoring. External monitoring includes the observation of events occurring at external interfaces to the system. Internal monitoring includes the observation of events occurring within the system. Organizations monitor systems by observing audit activities in real time or by observing other system aspects such as access patterns, characteristics of access, and other actions. The monitoring objectives guide and inform the determination of the events. System monitoring capabilities are achieved through a variety of tools and techniques, including intrusion detection and prevention systems, malicious code protection software, scanning tools, audit record monitoring software, and network monitoring software.
Depending on the security architecture, the distribution and configuration of monitoring devices may impact throughput at key internal and external boundaries as well as at other locations across a network due to the introduction of network throughput latency. If throughput management is needed, such devices are strategically located and deployed as part of an established organization-wide security architecture. Strategic locations for monitoring devices include selected perimeter locations and near key servers and server farms that support critical applications. Monitoring devices are typically employed at the managed interfaces associated with controls SC-7 and AC-17. The information collected is a function of the organizational monitoring objectives and the capability of systems to support such objectives. Specific types of transactions of interest include Hypertext Transfer Protocol (HTTP) traffic that bypasses HTTP proxies. System monitoring is an integral part of organizational continuous monitoring and incident response programs, and output from system monitoring serves as input to those programs. System monitoring requirements, including the need for specific types of system monitoring, may be referenced in other controls (e.g., AC-2g, AC-2(7), AC-2(12)(a), AC-17(1), AU-13, AU-13(1), AU-13(2), CM-3f, CM-6d, MA-3a, MA-4a, SC-5(3)(b), SC-7a, SC-7(24)(b), SC-18b, SC-43b). Adjustments to levels of system monitoring are based on law enforcement information, intelligence information, or other sources of information. The legality of system monitoring activities is based on applicable laws, executive orders, directives, regulations, policies, standards, and guidelines.</t>
  </si>
  <si>
    <t>Linking individual intrusion detection tools into a system-wide intrusion detection system provides additional coverage and effective detection capabilities. The information contained in one intrusion detection tool can be shared widely across the organization, making the system-wide detection capability more robust and powerful.</t>
  </si>
  <si>
    <t>Automated tools and mechanisms include host-based, network-based, transport-based, or storage-based event monitoring tools and mechanisms or security information and event management (SIEM) technologies that provide real-time analysis of alerts and notifications generated by organizational systems. Automated monitoring techniques can create unintended privacy risks because automated controls may connect to external or otherwise unrelated systems. The matching of records between these systems may create linkages with unintended consequences. Organizations assess and document these risks in their privacy impact assessment and make determinations that are in alignment with their privacy program plan.</t>
  </si>
  <si>
    <t>Using automated tools and mechanisms to integrate intrusion detection tools and mechanisms into access and flow control mechanisms facilitates a rapid response to attacks by enabling the reconfiguration of mechanisms in support of attack isolation and elimination.</t>
  </si>
  <si>
    <t>Unusual or unauthorized activities or conditions related to system inbound and outbound communications traffic includes internal traffic that indicates the presence of malicious code or unauthorized use of legitimate code or credentials within organizational systems or propagating among system components, signaling to external systems, and the unauthorized exporting of information. Evidence of malicious code or unauthorized use of legitimate code or credentials is used to identify potentially compromised systems or system components.</t>
  </si>
  <si>
    <t>Alerts may be generated from a variety of sources, including audit records or inputs from malicious code protection mechanisms, intrusion detection or prevention mechanisms, or boundary protection devices such as firewalls, gateways, and routers. Alerts can be automated and may be transmitted telephonically, by electronic mail messages, or by text messaging. Organizational personnel on the alert notification list can include system administrators, mission or business owners, system owners, information owners/stewards, senior agency information security officers, senior agency officials for privacy, system security officers, or privacy officers. In contrast to alerts generated by the system, alerts generated by organizations in SI-4(12) focus on information sources external to the system, such as suspicious activity reports and reports on potential insider threats.</t>
  </si>
  <si>
    <t>Least-disruptive actions include initiating requests for human responses.</t>
  </si>
  <si>
    <t>Testing intrusion-monitoring tools and mechanisms is necessary to ensure that the tools and mechanisms are operating correctly and continue to satisfy the monitoring objectives of organizations. The frequency and depth of testing depends on the types of tools and mechanisms used by organizations and the methods of deployment.</t>
  </si>
  <si>
    <t>Organizations balance the need to encrypt communications traffic to protect data confidentiality with the need to maintain visibility into such traffic from a monitoring perspective. Organizations determine whether the visibility requirement applies to internal encrypted traffic, encrypted traffic intended for external destinations, or a subset of the traffic types.</t>
  </si>
  <si>
    <t>Organization-defined interior points include subnetworks and subsystems. Anomalies within organizational systems include large file transfers, long-time persistent connections, attempts to access information from unexpected locations, the use of unusual protocols and ports, the use of unmonitored network protocols (e.g., IPv6 usage during IPv4 transition), and attempted communications with suspected malicious external addresses.</t>
  </si>
  <si>
    <t>Organizational personnel on the system alert notification list include system administrators, mission or business owners, system owners, senior agency information security officer, senior agency official for privacy, system security officers, or privacy officers. Automated organization-generated alerts are the security alerts generated by organizations and transmitted using automated means. The sources for organization-generated alerts are focused on other entities such as suspicious activity reports and reports on potential insider threats. In contrast to alerts generated by the organization, alerts generated by the system in SI-4(5) focus on information sources that are internal to the systems, such as audit records.</t>
  </si>
  <si>
    <t>Identifying and understanding common communications traffic and event patterns help organizations provide useful information to system monitoring devices to more effectively identify suspicious or anomalous traffic and events when they occur. Such information can help reduce the number of false positives and false negatives during system monitoring.</t>
  </si>
  <si>
    <t>Wireless signals may radiate beyond organizational facilities. Organizations proactively search for unauthorized wireless connections, including the conduct of thorough scans for unauthorized wireless access points. Wireless scans are not limited to those areas within facilities containing systems but also include areas outside of facilities to verify that unauthorized wireless access points are not connected to organizational systems.</t>
  </si>
  <si>
    <t>Wireless networks are inherently less secure than wired networks. For example, wireless networks are more susceptible to eavesdroppers or traffic analysis than wireline networks. When wireless to wireline communications exist, the wireless network could become a port of entry into the wired network. Given the greater facility of unauthorized network access via wireless access points compared to unauthorized wired network access from within the physical boundaries of the system, additional monitoring of transitioning traffic between wireless and wired networks may be necessary to detect malicious activities. Employing intrusion detection systems to monitor wireless communications traffic helps to ensure that the traffic does not contain malicious code prior to transitioning to the wireline network.</t>
  </si>
  <si>
    <t>Correlating information from different system monitoring tools and mechanisms can provide a more comprehensive view of system activity. Correlating system monitoring tools and mechanisms that typically work in isolation—including malicious code protection software, host monitoring, and network monitoring—can provide an organization-wide monitoring view and may reveal otherwise unseen attack patterns. Understanding the capabilities and limitations of diverse monitoring tools and mechanisms and how to maximize the use of information generated by those tools and mechanisms can help organizations develop, operate, and maintain effective monitoring programs. The correlation of monitoring information is especially important during the transition from older to newer technologies (e.g., transitioning from IPv4 to IPv6 network protocols).</t>
  </si>
  <si>
    <t>Correlating monitoring information from a more diverse set of information sources helps to achieve integrated situational awareness. Integrated situational awareness from a combination of physical, cyber, and supply chain monitoring activities enhances the capability of organizations to more quickly detect sophisticated attacks and investigate the methods and techniques employed to carry out such attacks. In contrast to SI-4(16), which correlates the various cyber monitoring information, integrated situational awareness is intended to correlate monitoring beyond the cyber domain. Correlation of monitoring information from multiple activities may help reveal attacks on organizations that are operating across multiple attack vectors.</t>
  </si>
  <si>
    <t>Organization-defined interior points include subnetworks and subsystems. Covert means that can be used to exfiltrate information include steganography.</t>
  </si>
  <si>
    <t>Indications of increased risk from individuals can be obtained from different sources, including personnel records, intelligence agencies, law enforcement organizations, and other sources. The monitoring of individuals is coordinated with the management, legal, security, privacy, and human resource officials who conduct such monitoring. Monitoring is conducted in accordance with applicable laws, executive orders, directives, regulations, policies, standards, and guidelines.</t>
  </si>
  <si>
    <t>Privileged users have access to more sensitive information, including security-related information, than the general user population. Access to such information means that privileged users can potentially do greater damage to systems and organizations than non-privileged users. Therefore, implementing additional monitoring on privileged users helps to ensure that organizations can identify malicious activity at the earliest possible time and take appropriate actions.</t>
  </si>
  <si>
    <t>During probationary periods, employees do not have permanent employment status within organizations. Without such status or access to information that is resident on the system, additional monitoring can help identify any potentially malicious activity or inappropriate behavior.</t>
  </si>
  <si>
    <t>Unauthorized or unapproved network services include services in service-oriented architectures that lack organizational verification or validation and may therefore be unreliable or serve as malicious rogues for valid services.</t>
  </si>
  <si>
    <t>Host-based monitoring collects information about the host (or system in which it resides). System components in which host-based monitoring can be implemented include servers, notebook computers, and mobile devices. Organizations may consider employing host-based monitoring mechanisms from multiple product developers or vendors.</t>
  </si>
  <si>
    <t>Indicators of compromise (IOC) are forensic artifacts from intrusions that are identified on organizational systems at the host or network level. IOCs provide valuable information on systems that have been compromised. IOCs can include the creation of registry key values. IOCs for network traffic include Universal Resource Locator or protocol elements that indicate malicious code command and control servers. The rapid distribution and adoption of IOCs can improve information security by reducing the time that systems and organizations are vulnerable to the same exploit or attack. Threat indicators, signatures, tactics, techniques, procedures, and other indicators of compromise may be available via government and non-government cooperatives, including the Forum of Incident Response and Security Teams, the United States Computer Emergency Readiness Team, the Defense Industrial Base Cybersecurity Information Sharing Program, and the CERT Coordination Center.</t>
  </si>
  <si>
    <t>Encrypted traffic, asymmetric routing architectures, capacity and latency limitations, and transitioning from older to newer technologies (e.g., IPv4 to IPv6 network protocol transition) may result in blind spots for organizations when analyzing network traffic. Collecting, decrypting, pre-processing, and distributing only relevant traffic to monitoring devices can streamline the efficiency and use of devices and optimize traffic analysis.</t>
  </si>
  <si>
    <t>The Cybersecurity and Infrastructure Security Agency (CISA) generates security alerts and advisories to maintain situational awareness throughout the Federal Government. Security directives are issued by OMB or other designated organizations with the responsibility and authority to issue such directives. Compliance with security directives is essential due to the critical nature of many of these directives and the potential (immediate) adverse effects on organizational operations and assets, individuals, other organizations, and the Nation should the directives not be implemented in a timely manner. External organizations include supply chain partners, external mission or business partners, external service providers, and other peer or supporting organizations.</t>
  </si>
  <si>
    <t>The significant number of changes to organizational systems and environments of operation requires the dissemination of security-related information to a variety of organizational entities that have a direct interest in the success of organizational mission and business functions. Based on information provided by security alerts and advisories, changes may be required at one or more of the three levels related to the management of risk, including the governance level, mission and business process level, and the information system level.</t>
  </si>
  <si>
    <t>Transitional states for systems include system startup, restart, shutdown, and abort. System notifications include hardware indicator lights, electronic alerts to system administrators, and messages to local computer consoles. In contrast to security function verification, privacy function verification ensures that privacy functions operate as expected and are approved by the senior agency official for privacy or that privacy attributes are applied or used as expected.</t>
  </si>
  <si>
    <t>The use of automated mechanisms to support the management of distributed function testing helps to ensure the integrity, timeliness, completeness, and efficacy of such testing.</t>
  </si>
  <si>
    <t>Organizational personnel with potential interest in the results of the verification of security and privacy functions include systems security officers, senior agency information security officers, and senior agency officials for privacy.</t>
  </si>
  <si>
    <t>Unauthorized changes to software, firmware, and information can occur due to errors or malicious activity. Software includes operating systems (with key internal components, such as kernels or drivers), middleware, and applications. Firmware interfaces include Unified Extensible Firmware Interface (UEFI) and Basic Input/Output System (BIOS). Information includes personally identifiable information and metadata that contains security and privacy attributes associated with information. Integrity-checking mechanisms—including parity checks, cyclical redundancy checks, cryptographic hashes, and associated tools—can automatically monitor the integrity of systems and hosted applications.</t>
  </si>
  <si>
    <t>Security-relevant events include the identification of new threats to which organizational systems are susceptible and the installation of new hardware, software, or firmware. Transitional states include system startup, restart, shutdown, and abort.</t>
  </si>
  <si>
    <t>The employment of automated tools to report system and information integrity violations and to notify organizational personnel in a timely matter is essential to effective risk response. Personnel with an interest in system and information integrity violations include mission and business owners, system owners, senior agency information security official, senior agency official for privacy, system administrators, software developers, systems integrators, information security officers, and privacy officers.</t>
  </si>
  <si>
    <t>Centrally managed integrity verification tools provides greater consistency in the application of such tools and can facilitate more comprehensive coverage of integrity verification actions.</t>
  </si>
  <si>
    <t>Organizations may define different integrity-checking responses by type of information, specific information, or a combination of both. Types of information include firmware, software, and user data. Specific information includes boot firmware for certain types of machines. The automatic implementation of controls within organizational systems includes reversing the changes, halting the system, or triggering audit alerts when unauthorized modifications to critical security files occur.</t>
  </si>
  <si>
    <t>Cryptographic mechanisms used to protect integrity include digital signatures and the computation and application of signed hashes using asymmetric cryptography, protecting the confidentiality of the key used to generate the hash, and using the public key to verify the hash information. Organizations that employ cryptographic mechanisms also consider cryptographic key management solutions.</t>
  </si>
  <si>
    <t>Integrating detection and response helps to ensure that detected events are tracked, monitored, corrected, and available for historical purposes. Maintaining historical records is important for being able to identify and discern adversary actions over an extended time period and for possible legal actions. Security-relevant changes include unauthorized changes to established configuration settings or the unauthorized elevation of system privileges.</t>
  </si>
  <si>
    <t>Organizations select response actions based on types of software, specific software, or information for which there are potential integrity violations.</t>
  </si>
  <si>
    <t>Ensuring the integrity of boot processes is critical to starting system components in known, trustworthy states. Integrity verification mechanisms provide a level of assurance that only trusted code is executed during boot processes.</t>
  </si>
  <si>
    <t>Unauthorized modifications to boot firmware may indicate a sophisticated, targeted attack. These types of targeted attacks can result in a permanent denial of service or a persistent malicious code presence. These situations can occur if the firmware is corrupted or if the malicious code is embedded within the firmware. System components can protect the integrity of boot firmware in organizational systems by verifying the integrity and authenticity of all updates to the firmware prior to applying changes to the system component and preventing unauthorized processes from modifying the boot firmware.</t>
  </si>
  <si>
    <t>Organizations verify the integrity of user-installed software prior to execution to reduce the likelihood of executing malicious code or programs that contains errors from unauthorized modifications. Organizations consider the practicality of approaches to verifying software integrity, including the availability of trustworthy checksums from software developers and vendors.</t>
  </si>
  <si>
    <t>Cryptographic authentication includes verifying that software or firmware components have been digitally signed using certificates recognized and approved by organizations. Code signing is an effective method to protect against malicious code. Organizations that employ cryptographic mechanisms also consider cryptographic key management solutions.</t>
  </si>
  <si>
    <t>Placing a time limit on process execution without supervision is intended to apply to processes for which typical or normal execution periods can be determined and situations in which organizations exceed such periods. Supervision includes timers on operating systems, automated responses, and manual oversight and response when system process anomalies occur.</t>
  </si>
  <si>
    <t>Runtime application self-protection employs runtime instrumentation to detect and block the exploitation of software vulnerabilities by taking advantage of information from the software in execution. Runtime exploit prevention differs from traditional perimeter-based protections such as guards and firewalls which can only detect and block attacks by using network information without contextual awareness. Runtime application self-protection technology can reduce the susceptibility of software to attacks by monitoring its inputs and blocking those inputs that could allow attacks. It can also help protect the runtime environment from unwanted changes and tampering. When a threat is detected, runtime application self-protection technology can prevent exploitation and take other actions (e.g., sending a warning message to the user, terminating the user's session, terminating the application, or sending an alert to organizational personnel). Runtime application self-protection solutions can be deployed in either a monitor or protection mode.</t>
  </si>
  <si>
    <t>System entry and exit points include firewalls, remote-access servers, electronic mail servers, web servers, proxy servers, workstations, notebook computers, and mobile devices. Spam can be transported by different means, including email, email attachments, and web accesses. Spam protection mechanisms include signature definitions.</t>
  </si>
  <si>
    <t>Using automated mechanisms to update spam protection mechanisms helps to ensure that updates occur on a regular basis and provide the latest content and protection capabilities.</t>
  </si>
  <si>
    <t>Learning mechanisms include Bayesian filters that respond to user inputs that identify specific traffic as spam or legitimate by updating algorithm parameters and thereby more accurately separating types of traffic.</t>
  </si>
  <si>
    <t>Checking the valid syntax and semantics of system inputs—including character set, length, numerical range, and acceptable values—verifies that inputs match specified definitions for format and content. For example, if the organization specifies that numerical values between 1-100 are the only acceptable inputs for a field in a given application, inputs of 387, abc, or %K% are invalid inputs and are not accepted as input to the system. Valid inputs are likely to vary from field to field within a software application. Applications typically follow well-defined protocols that use structured messages (i.e., commands or queries) to communicate between software modules or system components. Structured messages can contain raw or unstructured data interspersed with metadata or control information. If software applications use attacker-supplied inputs to construct structured messages without properly encoding such messages, then the attacker could insert malicious commands or special characters that can cause the data to be interpreted as control information or metadata. Consequently, the module or component that receives the corrupted output will perform the wrong operations or otherwise interpret the data incorrectly. Prescreening inputs prior to passing them to interpreters prevents the content from being unintentionally interpreted as commands. Input validation ensures accurate and correct inputs and prevents attacks such as cross-site scripting and a variety of injection attacks.</t>
  </si>
  <si>
    <t>In certain situations, such as during events that are defined in contingency plans, a manual override capability for input validation may be needed. Manual overrides are used only in limited circumstances and with the inputs defined by the organization.</t>
  </si>
  <si>
    <t>Resolution of input validation errors includes correcting systemic causes of errors and resubmitting transactions with corrected input. Input validation errors are those related to the information inputs defined by the organization in the base control (SI-10).</t>
  </si>
  <si>
    <t>A common vulnerability in organizational systems is unpredictable behavior when invalid inputs are received. Verification of system predictability helps ensure that the system behaves as expected when invalid inputs are received. This occurs by specifying system responses that allow the system to transition to known states without adverse, unintended side effects. The invalid inputs are those related to the information inputs defined by the organization in the base control (SI-10).</t>
  </si>
  <si>
    <t>In addressing invalid system inputs received across protocol interfaces, timing interactions become relevant, where one protocol needs to consider the impact of the error response on other protocols in the protocol stack. For example, 802.11 standard wireless network protocols do not interact well with Transmission Control Protocols (TCP) when packets are dropped (which could be due to invalid packet input). TCP assumes packet losses are due to congestion, while packets lost over 802.11 links are typically dropped due to noise or collisions on the link. If TCP makes a congestion response, it takes the wrong action in response to a collision event. Adversaries may be able to use what appear to be acceptable individual behaviors of the protocols in concert to achieve adverse effects through suitable construction of invalid input. The invalid inputs are those related to the information inputs defined by the organization in the base control (SI-10).</t>
  </si>
  <si>
    <t>Restricting the use of inputs to trusted sources and in trusted formats applies the concept of authorized or permitted software to information inputs. Specifying known trusted sources for information inputs and acceptable formats for such inputs can reduce the probability of malicious activity. The information inputs are those defined by the organization in the base control (SI-10).</t>
  </si>
  <si>
    <t>Untrusted data injections may be prevented using a parameterized interface or output escaping (output encoding). Parameterized interfaces separate data from code so that injections of malicious or unintended data cannot change the semantics of commands being sent. Output escaping uses specified characters to inform the interpreter’s parser whether data is trusted. Prevention of untrusted data injections are with respect to the information inputs defined by the organization in the base control (SI-10).</t>
  </si>
  <si>
    <t>Organizations consider the structure and content of error messages. The extent to which systems can handle error conditions is guided and informed by organizational policy and operational requirements. Exploitable information includes stack traces and implementation details; erroneous logon attempts with passwords mistakenly entered as the username; mission or business information that can be derived from, if not stated explicitly by, the information recorded; and personally identifiable information, such as account numbers, social security numbers, and credit card numbers. Error messages may also provide a covert channel for transmitting information.</t>
  </si>
  <si>
    <t>Information management and retention requirements cover the full life cycle of information, in some cases extending beyond system disposal. Information to be retained may also include policies, procedures, plans, reports, data output from control implementation, and other types of administrative information. The National Archives and Records Administration (NARA) provides federal policy and guidance on records retention and schedules. If organizations have a records management office, consider coordinating with records management personnel. Records produced from the output of implemented controls that may require management and retention include, but are not limited to: All XX-1, AC-6(9), AT-4, AU-12, CA-2, CA-3, CA-5, CA-6, CA-7, CA-8, CA-9, CM-2, CM-3, CM-4, CM-6, CM-8, CM-9, CM-12, CM-13, CP-2, IR-6, IR-8, MA-2, MA-4, PE-2, PE-8, PE-16, PE-17, PL-2, PL-4, PL-7, PL-8, PM-5, PM-8, PM-9, PM-18, PM-21, PM-27, PM-28, PM-30, PM-31, PS-2, PS-6, PS-7, PT-2, PT-3, PT-7, RA-2, RA-3, RA-5, RA-8, SA-4, SA-5, SA-8, SA-10, SI-4, SR-2, SR-4, SR-8.</t>
  </si>
  <si>
    <t>Limiting the use of personally identifiable information throughout the information life cycle when the information is not needed for operational purposes helps to reduce the level of privacy risk created by a system. The information life cycle includes information creation, collection, use, processing, storage, maintenance, dissemination, disclosure, and disposition. Risk assessments as well as applicable laws, regulations, and policies can provide useful inputs to determining which elements of personally identifiable information may create risk.</t>
  </si>
  <si>
    <t>Organizations can minimize the risk to an individual’s privacy by employing techniques such as de-identification or synthetic data. Limiting the use of personally identifiable information throughout the information life cycle when the information is not needed for research, testing, or training helps reduce the level of privacy risk created by a system. Risk assessments as well as applicable laws, regulations, and policies can provide useful inputs to determining the techniques to use and when to use them.</t>
  </si>
  <si>
    <t>Organizations can minimize both security and privacy risks by disposing of information when it is no longer needed. The disposal or destruction of information applies to originals as well as copies and archived records, including system logs that may contain personally identifiable information.</t>
  </si>
  <si>
    <t>While MTTF is primarily a reliability issue, predictable failure prevention is intended to address potential failures of system components that provide security capabilities. Failure rates reflect installation-specific consideration rather than the industry-average. Organizations define the criteria for the substitution of system components based on the MTTF value with consideration for the potential harm from component failures. The transfer of responsibilities between active and standby components does not compromise safety, operational readiness, or security capabilities. The preservation of system state variables is also critical to help ensure a successful transfer process. Standby components remain available at all times except for maintenance issues or recovery failures in progress.</t>
  </si>
  <si>
    <t>Transferring primary system component responsibilities to other substitute components prior to primary component failure is important to reduce the risk of degraded or debilitated mission or business functions. Making such transfers based on a percentage of mean time to failure allows organizations to be proactive based on their risk tolerance. However, the premature replacement of system components can result in the increased cost of system operations.</t>
  </si>
  <si>
    <t>For example, if the MTTF for a system component is 100 days and the MTTF percentage defined by the organization is 90 percent, the manual transfer would occur after 90 days.</t>
  </si>
  <si>
    <t>Automatic or manual transfer of components from standby to active mode can occur upon the detection of component failures.</t>
  </si>
  <si>
    <t>Failover refers to the automatic switchover to an alternate system upon the failure of the primary system. Failover capability includes incorporating mirrored system operations at alternate processing sites or periodic data mirroring at regular intervals defined by the recovery time periods of organizations.</t>
  </si>
  <si>
    <t>Implementation of non-persistent components and services mitigates risk from advanced persistent threats (APTs) by reducing the targeting capability of adversaries (i.e., window of opportunity and available attack surface) to initiate and complete attacks. By implementing the concept of non-persistence for selected system components, organizations can provide a trusted, known state computing resource for a specific time period that does not give adversaries sufficient time to exploit vulnerabilities in organizational systems or operating environments. Since the APT is a high-end, sophisticated threat with regard to capability, intent, and targeting, organizations assume that over an extended period, a percentage of attacks will be successful. Non-persistent system components and services are activated as required using protected information and terminated periodically or at the end of sessions. Non-persistence increases the work factor of adversaries attempting to compromise or breach organizational systems.
Non-persistence can be achieved by refreshing system components, periodically reimaging components, or using a variety of common virtualization techniques. Non-persistent services can be implemented by using virtualization techniques as part of virtual machines or as new instances of processes on physical machines (either persistent or non-persistent). The benefit of periodic refreshes of system components and services is that it does not require organizations to first determine whether compromises of components or services have occurred (something that may often be difficult to determine). The refresh of selected system components and services occurs with sufficient frequency to prevent the spread or intended impact of attacks, but not with such frequency that it makes the system unstable. Refreshes of critical components and services may be done periodically to hinder the ability of adversaries to exploit optimum windows of vulnerabilities.</t>
  </si>
  <si>
    <t>Trusted sources include software and data from write-once, read-only media or from selected offline secure storage facilities.</t>
  </si>
  <si>
    <t>Retaining information longer than is needed makes the information a potential target for advanced adversaries searching for high value assets to compromise through unauthorized disclosure, unauthorized modification, or exfiltration. For system-related information, unnecessary retention provides advanced adversaries information that can assist in their reconnaissance and lateral movement through the system.</t>
  </si>
  <si>
    <t>Persistent connections to systems can provide advanced adversaries with paths to move laterally through systems and potentially position themselves closer to high value assets. Limiting the availability of such connections impedes the adversary’s ability to move freely through organizational systems.</t>
  </si>
  <si>
    <t>Certain types of attacks, including SQL injections, produce output results that are unexpected or inconsistent with the output results that would be expected from software programs or applications. Information output filtering focuses on detecting extraneous content, preventing such extraneous content from being displayed, and then alerting monitoring tools that anomalous behavior has been discovered.</t>
  </si>
  <si>
    <t>Some adversaries launch attacks with the intent of executing code in non-executable regions of memory or in memory locations that are prohibited. Controls employed to protect memory include data execution prevention and address space layout randomization. Data execution prevention controls can either be hardware-enforced or software-enforced with hardware enforcement providing the greater strength of mechanism.</t>
  </si>
  <si>
    <t>Failure conditions include the loss of communications among critical system components or between system components and operational facilities. Fail-safe procedures include alerting operator personnel and providing specific instructions on subsequent steps to take. Subsequent steps may include doing nothing, reestablishing system settings, shutting down processes, restarting the system, or contacting designated organizational personnel.</t>
  </si>
  <si>
    <t>Personally identifiable information quality operations include the steps that organizations take to confirm the accuracy and relevance of personally identifiable information throughout the information life cycle. The information life cycle includes the creation, collection, use, processing, storage, maintenance, dissemination, disclosure, and disposal of personally identifiable information. Personally identifiable information quality operations include editing and validating addresses as they are collected or entered into systems using automated address verification look-up application programming interfaces. Checking personally identifiable information quality includes the tracking of updates or changes to data over time, which enables organizations to know how and what personally identifiable information was changed should erroneous information be identified. The measures taken to protect personally identifiable information quality are based on the nature and context of the personally identifiable information, how it is to be used, how it was obtained, and the potential de-identification methods employed. The measures taken to validate the accuracy of personally identifiable information used to make determinations about the rights, benefits, or privileges of individuals covered under federal programs may be more comprehensive than the measures used to validate personally identifiable information used for less sensitive purposes.</t>
  </si>
  <si>
    <t>The use of automated mechanisms to improve data quality may inadvertently create privacy risks. Automated tools may connect to external or otherwise unrelated systems, and the matching of records between these systems may create linkages with unintended consequences. Organizations assess and document these risks in their privacy impact assessments and make determinations that are in alignment with their privacy program plans.
As data is obtained and used across the information life cycle, it is important to confirm the accuracy and relevance of personally identifiable information. Automated mechanisms can augment existing data quality processes and procedures and enable an organization to better identify and manage personally identifiable information in large-scale systems. For example, automated tools can greatly improve efforts to consistently normalize data or identify malformed data. Automated tools can also be used to improve the auditing of data and detect errors that may incorrectly alter personally identifiable information or incorrectly associate such information with the wrong individual. Automated capabilities backstop processes and procedures at-scale and enable more fine-grained detection and correction of data quality errors.</t>
  </si>
  <si>
    <t>Data tagging personally identifiable information includes tags that note processing permissions, authority to process, de-identification, impact level, information life cycle stage, and retention or last updated dates. Employing data tags for personally identifiable information can support the use of automation tools to correct or delete relevant personally identifiable information.</t>
  </si>
  <si>
    <t>Individuals or their designated representatives can be sources of correct personally identifiable information. Organizations consider contextual factors that may incentivize individuals to provide correct data versus false data. Additional steps may be necessary to validate collected information based on the nature and context of the personally identifiable information, how it is to be used, and how it was obtained. The measures taken to validate the accuracy of personally identifiable information used to make determinations about the rights, benefits, or privileges of individuals under federal programs may be more comprehensive than the measures taken to validate less sensitive personally identifiable information.</t>
  </si>
  <si>
    <t>Inaccurate personally identifiable information maintained by organizations may cause problems for individuals, especially in those business functions where inaccurate information may result in inappropriate decisions or the denial of benefits and services to individuals. Even correct information, in certain circumstances, can cause problems for individuals that outweigh the benefits of an organization maintaining the information. Organizations use discretion when determining if personally identifiable information is to be corrected or deleted based on the scope of requests, the changes sought, the impact of the changes, and laws, regulations, and policies. Organizational personnel consult with the senior agency official for privacy and legal counsel regarding appropriate instances of correction or deletion.</t>
  </si>
  <si>
    <t>When personally identifiable information is corrected or deleted, organizations take steps to ensure that all authorized recipients of such information, and the individual with whom the information is associated or their designated representatives, are informed of the corrected or deleted information.</t>
  </si>
  <si>
    <t>De-identification is the general term for the process of removing the association between a set of identifying data and the data subject. Many datasets contain information about individuals that can be used to distinguish or trace an individual’s identity, such as name, social security number, date and place of birth, mother’s maiden name, or biometric records. Datasets may also contain other information that is linked or linkable to an individual, such as medical, educational, financial, and employment information. Personally identifiable information is removed from datasets by trained individuals when such information is not (or no longer) necessary to satisfy the requirements envisioned for the data. For example, if the dataset is only used to produce aggregate statistics, the identifiers that are not needed for producing those statistics are removed. Removing identifiers improves privacy protection since information that is removed cannot be inadvertently disclosed or improperly used. Organizations may be subject to specific de-identification definitions or methods under applicable laws, regulations, or policies. Re-identification is a residual risk with de-identified data. Re-identification attacks can vary, including combining new datasets or other improvements in data analytics. Maintaining awareness of potential attacks and evaluating for the effectiveness of the de-identification over time support the management of this residual risk.</t>
  </si>
  <si>
    <t>If a data source contains personally identifiable information but the information will not be used, the dataset can be de-identified when it is created by not collecting the data elements that contain the personally identifiable information. For example, if an organization does not intend to use the social security number of an applicant, then application forms do not ask for a social security number.</t>
  </si>
  <si>
    <t>Datasets can be archived for many reasons. The envisioned purposes for the archived dataset are specified, and if personally identifiable information elements are not required, the elements are not archived. For example, social security numbers may have been collected for record linkage, but the archived dataset may include the required elements from the linked records. In this case, it is not necessary to archive the social security numbers.</t>
  </si>
  <si>
    <t>Prior to releasing a dataset, a data custodian considers the intended uses of the dataset and determines if it is necessary to release personally identifiable information. If the personally identifiable information is not necessary, the information can be removed using de-identification techniques.</t>
  </si>
  <si>
    <t>There are many possible processes for removing direct identifiers from a dataset. Columns in a dataset that contain a direct identifier can be removed. In masking, the direct identifier is transformed into a repeating character, such as XXXXXX or 999999.  Identifiers can be encrypted or hashed so that the linked records remain linked. In the case of encryption or hashing, algorithms are employed that require the use of a key, including the Advanced Encryption Standard or a Hash-based Message Authentication Code. Implementations may use the same key for all identifiers or use a different key for each identifier. Using a different key for each identifier provides a higher degree of security and privacy. Identifiers can alternatively be replaced with a keyword, including transforming George Washington to PATIENT or replacing it with a surrogate value, such as transforming George Washington to Abraham Polk.</t>
  </si>
  <si>
    <t>Many types of statistical analyses can result in the disclosure of information about individuals even if only summary information is provided. For example, if a school that publishes a monthly table with the number of minority students enrolled, reports that it has 10-19 such students in January, and subsequently reports that it has 20-29 such students in March, then it can be inferred that the student who enrolled in February was a minority.</t>
  </si>
  <si>
    <t>The mathematical definition for differential privacy holds that the result of a dataset analysis should be approximately the same before and after the addition or removal of a single data record (which is assumed to be the data from a single individual). In its most basic form, differential privacy applies only to online query systems. However, it can also be used to produce machine-learning statistical classifiers and synthetic data. Differential privacy comes at the cost of decreased accuracy of results, forcing organizations to quantify the trade-off between privacy protection and the overall accuracy, usefulness, and utility of the de-identified dataset. Non-deterministic noise can include adding small, random values to the results of mathematical operations in dataset analysis.</t>
  </si>
  <si>
    <t>Algorithms that appear to remove personally identifiable information from a dataset may in fact leave information that is personally identifiable or data that is re-identifiable. Software that is claimed to implement a validated algorithm may contain bugs or implement a different algorithm. Software may de-identify one type of data, such as integers, but not de-identify another type of data, such as floating point numbers. For these reasons, de-identification is performed using algorithms and software that are validated.</t>
  </si>
  <si>
    <t>A motivated intruder test is a test in which an individual or group takes a data release and specified resources and attempts to re-identify one or more individuals in the de-identified dataset. Such tests specify the amount of inside knowledge, computational resources, financial resources, data, and skills that intruders possess to conduct the tests. A motivated intruder test can determine if the de-identification is insufficient. It can also be a useful diagnostic tool to assess if de-identification is likely to be sufficient. However, the test alone cannot prove that de-identification is sufficient.</t>
  </si>
  <si>
    <t>Many cyber-attacks target organizational information, or information that the organization holds on behalf of other entities (e.g., personally identifiable information), and exfiltrate that data. In addition, insider attacks and erroneous user procedures can remove information from the system that is in violation of the organizational policies. Tainting approaches can range from passive to active. A passive tainting approach can be as simple as adding false email names and addresses to an internal database. If the organization receives email at one of the false email addresses, it knows that the database has been compromised. Moreover, the organization knows that the email was sent by an unauthorized entity, so any packets it includes potentially contain malicious code, and that the unauthorized entity may have potentially obtained a copy of the database. Another tainting approach can include embedding false data or steganographic data in files to enable the data to be found via open-source analysis. Finally, an active tainting approach can include embedding software in the data that is able to call home, thereby alerting the organization to its capture, and possibly its location, and the path by which it was exfiltrated or removed.</t>
  </si>
  <si>
    <t>Retaining information for longer than it is needed makes it an increasingly valuable and enticing target for adversaries. Keeping information available for the minimum period of time needed to support organizational missions or business functions reduces the opportunity for adversaries to compromise, capture, and exfiltrate that information.</t>
  </si>
  <si>
    <t>Actions taken by a system service or a function are often driven by the information it receives. Corruption, fabrication, modification, or deletion of that information could impact the ability of the service function to properly carry out its intended actions. By having multiple sources of input, the service or function can continue operation if one source is corrupted or no longer available. It is possible that the alternative sources of information may be less precise or less accurate than the primary source of information. But having such sub-optimal information sources may still provide a sufficient level of quality that the essential service or function can be carried out, even in a degraded or debilitated manner.</t>
  </si>
  <si>
    <t>One objective of the advanced persistent threat is to exfiltrate valuable information. Once exfiltrated, there is generally no way for the organization to recover the lost information. Therefore, organizations may consider dividing the information into disparate elements and distributing those elements across multiple systems or system components and locations. Such actions will increase the adversary’s work factor to capture and exfiltrate the desired information and, in so doing, increase the probability of detection. The fragmentation of information impacts the organization’s ability to access the information in a timely manner. The extent of the fragmentation is dictated by the impact or classification level (and value) of the information, threat intelligence information received, and whether data tainting is used (i.e., data tainting-derived information about the exfiltration of some information could result in the fragmentation of the remaining information).</t>
  </si>
  <si>
    <t>Supply chain risk management policy and procedures address the controls in the SR family as well as supply chain-related controls in other families that are implemented within systems and organizations. The risk management strategy is an important factor in establishing such policies and procedures. Policies and procedures contribute to security and privacy assurance. Therefore, it is important that security and privacy programs collaborate on the development of supply chain risk management policy and procedures. Security and privacy program policies and procedures at the organization level are preferable, in general, and may obviate the need for mission- or system-specific policies and procedures. The policy can be included as part of the general security and privacy policy or be represented by multiple policies that reflect the complex nature of organizations. Procedures can be established for security and privacy programs, for mission or business processes, and for systems, if needed. Procedures describe how the policies or controls are implemented and can be directed at the individual or role that is the object of the procedure. Procedures can be documented in system security and privacy plans or in one or more separate documents. Events that may precipitate an update to supply chain risk management policy and procedures include assessment or audit findings, security incidents or breaches, or changes in applicable laws, executive orders, directives, regulations, policies, standards, and guidelines. Simply restating controls does not constitute an organizational policy or procedure.</t>
  </si>
  <si>
    <t>The dependence on products, systems, and services from external providers, as well as the nature of the relationships with those providers, present an increasing level of risk to an organization. Threat actions that may increase security or privacy risks include unauthorized production, the insertion or use of counterfeits, tampering, theft, insertion of malicious software and hardware, and poor manufacturing and development practices in the supply chain. Supply chain risks can be endemic or systemic within a system element or component, a system, an organization, a sector, or the Nation. Managing supply chain risk is a complex, multifaceted undertaking that requires a coordinated effort across an organization to build trust relationships and communicate with internal and external stakeholders. Supply chain risk management (SCRM) activities include identifying and assessing risks, determining appropriate risk response actions, developing SCRM plans to document response actions, and monitoring performance against plans. The SCRM plan (at the system-level) is implementation specific, providing policy implementation, requirements, constraints and implications. It can either be stand-alone, or incorporated into system security and privacy plans. The SCRM plan addresses managing, implementation, and monitoring of SCRM controls and the development/sustainment of systems across the SDLC to support mission and business functions.
Because supply chains can differ significantly across and within organizations, SCRM plans are tailored to the individual program, organizational, and operational contexts. Tailored SCRM plans provide the basis for determining whether a technology, service, system component, or system is fit for purpose, and as such, the controls need to be tailored accordingly. Tailored SCRM plans help organizations focus their resources on the most critical mission and business functions based on mission and business requirements and their risk environment. Supply chain risk management plans include an expression of the supply chain risk tolerance for the organization, acceptable supply chain risk mitigation strategies or controls, a process for consistently evaluating and monitoring supply chain risk, approaches for implementing and communicating the plan, a description of and justification for supply chain risk mitigation measures taken, and associated roles and responsibilities. Finally, supply chain risk management plans address requirements for developing trustworthy, secure, privacy-protective, and resilient system components and systems, including the application of the security design principles implemented as part of life cycle-based systems security engineering processes (see SA-8).</t>
  </si>
  <si>
    <t>To implement supply chain risk management plans, organizations establish a coordinated, team-based approach to identify and assess supply chain risks and manage these risks by using programmatic and technical mitigation techniques. The team approach enables organizations to conduct an analysis of their supply chain, communicate with internal and external partners or stakeholders, and gain broad consensus regarding the appropriate resources for SCRM. The SCRM team consists of organizational personnel with diverse roles and responsibilities for leading and supporting SCRM activities, including risk executive, information technology, contracting, information security, privacy, mission or business, legal, supply chain and logistics, acquisition, business continuity, and other relevant functions. Members of the SCRM team are involved in various aspects of the SDLC and, collectively, have an awareness of and provide expertise in acquisition processes, legal practices, vulnerabilities, threats, and attack vectors, as well as an understanding of the technical aspects and dependencies of systems. The SCRM team can be an extension of the security and privacy risk management processes or be included as part of an organizational risk management team.</t>
  </si>
  <si>
    <t>Supply chain elements include organizations, entities, or tools employed for the research and development, design, manufacturing, acquisition, delivery, integration, operations and maintenance, and disposal of systems and system components. Supply chain processes include hardware, software, and firmware development processes; shipping and handling procedures; personnel security and physical security programs; configuration management tools, techniques, and measures to maintain provenance; or other programs, processes, or procedures associated with the development, acquisition, maintenance and disposal of systems and system components. Supply chain elements and processes may be provided by organizations, system integrators, or external providers. Weaknesses or deficiencies in supply chain elements or processes represent potential vulnerabilities that can be exploited by adversaries to cause harm to the organization and affect its ability to carry out its core missions or business functions. Supply chain personnel are individuals with roles and responsibilities in the supply chain.</t>
  </si>
  <si>
    <t>Diversifying the supply of systems, system components, and services can reduce the probability that adversaries will successfully identify and target the supply chain and can reduce the impact of a supply chain event or compromise. Identifying multiple suppliers for replacement components can reduce the probability that the replacement component will become unavailable. Employing a diverse set of developers or logistics service providers can reduce the impact of a natural disaster or other supply chain event. Organizations consider designing the system to include diverse materials and components.</t>
  </si>
  <si>
    <t>Controls that can be implemented to reduce the probability of adversaries successfully identifying and targeting the supply chain include avoiding the purchase of custom or non-standardized configurations, employing approved vendor lists with standing reputations in industry, following pre-agreed maintenance schedules and update and patch delivery mechanisms, maintaining a contingency plan in case of a supply chain event, using procurement carve-outs that provide exclusions to commitments or obligations, using diverse delivery routes, and minimizing the time between purchase decisions and delivery.</t>
  </si>
  <si>
    <t>To manage supply chain risk effectively and holistically, it is important that organizations ensure that supply chain risk management controls are included at all tiers in the supply chain. This includes ensuring that Tier 1 (prime) contractors have implemented processes to facilitate the flow down of supply chain risk management controls to sub-tier contractors. The controls subject to flow down are identified in SR-3b.</t>
  </si>
  <si>
    <t>Every system and system component has a point of origin and may be changed throughout its existence. Provenance is the chronology of the origin, development, ownership, location, and changes to a system or system component and associated data. It may also include personnel and processes used to interact with or make modifications to the system, component, or associated data. Organizations consider developing procedures (see SR-1) for allocating responsibilities for the creation, maintenance, and monitoring of provenance for systems and system components; transferring provenance documentation and responsibility between organizations; and preventing and monitoring for unauthorized changes to the provenance records. Organizations have methods to document, monitor, and maintain valid provenance baselines for systems, system components, and related data. These actions help track, assess, and document any changes to the provenance, including changes in supply chain elements or configuration, and help ensure non-repudiation of provenance information and the provenance change records. Provenance considerations are addressed throughout the system development life cycle and incorporated into contracts and other arrangements, as appropriate.</t>
  </si>
  <si>
    <t>Knowing who and what is in the supply chains of organizations is critical to gaining visibility into supply chain activities. Visibility into supply chain activities is also important for monitoring and identifying high-risk events and activities. Without reasonable visibility into supply chains elements, processes, and personnel, it is very difficult for organizations to understand and manage risk and reduce their susceptibility to adverse events. Supply chain elements include organizations, entities, or tools used for the research and development, design, manufacturing, acquisition, delivery, integration, operations, maintenance, and disposal of systems and system components. Supply chain processes include development processes for hardware, software, and firmware; shipping and handling procedures; configuration management tools, techniques, and measures to maintain provenance; personnel and physical security programs; or other programs, processes, or procedures associated with the production and distribution of supply chain elements. Supply chain personnel are individuals with specific roles and responsibilities related to the secure the research and development, design, manufacturing, acquisition, delivery, integration, operations and maintenance, and disposal of a system or system component. Identification methods are sufficient to support an investigation in case of a supply chain change (e.g. if a supply company is purchased), compromise, or event.</t>
  </si>
  <si>
    <t>Tracking the unique identification of systems and system components during development and transport activities provides a foundational identity structure for the establishment and maintenance of provenance. For example, system components may be labeled using serial numbers or tagged using radio-frequency identification tags. Labels and tags can help provide better visibility into the provenance of a system or system component. A system or system component may have more than one unique identifier. Identification methods are sufficient to support a forensic investigation after a supply chain compromise or event.</t>
  </si>
  <si>
    <t>For many systems and system components, especially hardware, there are technical means to determine if the items are genuine or have been altered, including optical and nanotechnology tagging, physically unclonable functions, side-channel analysis, cryptographic hash verifications or digital signatures, and visible anti-tamper labels or stickers. Controls can also include monitoring for out of specification performance, which can be an indicator of tampering or counterfeits. Organizations may leverage supplier and contractor processes for validating that a system or component is genuine and has not been altered and for replacing a suspect system or component. Some indications of tampering may be visible and addressable before accepting delivery, such as inconsistent packaging, broken seals, and incorrect labels. When a system or system component is suspected of being altered or counterfeit, the supplier, contractor, or original equipment manufacturer may be able to replace the item or provide a forensic capability to determine the origin of the counterfeit or altered item. Organizations can provide training to personnel on how to identify suspicious system or component deliveries.</t>
  </si>
  <si>
    <t>Authoritative information regarding the internal composition of system components and the provenance of technology, products, and services provides a strong basis for trust. The validation of the internal composition and provenance of technologies, products, and services is referred to as the pedigree. For microelectronics, this includes material composition of components. For software this includes the composition of open-source and proprietary code, including the version of the component at a given point in time. Pedigrees increase the assurance that the claims suppliers assert about the internal composition and provenance of the products, services, and technologies they provide are valid. The validation of the internal composition and provenance can be achieved by various evidentiary artifacts or records that manufacturers and suppliers produce during the research and development, design, manufacturing, acquisition, delivery, integration, operations and maintenance, and disposal of technology, products, and services. Evidentiary artifacts include, but are not limited to, software identification (SWID) tags, software component inventory, the manufacturers’ declarations of platform attributes (e.g., serial numbers, hardware component inventory), and measurements (e.g., firmware hashes) that are tightly bound to the hardware itself.</t>
  </si>
  <si>
    <t>The use of the acquisition process provides an important vehicle to protect the supply chain. There are many useful tools and techniques available, including obscuring the end use of a system or system component, using blind or filtered buys, requiring tamper-evident packaging, or using trusted or controlled distribution. The results from a supply chain risk assessment can guide and inform the strategies, tools, and methods that are most applicable to the situation. Tools and techniques may provide protections against unauthorized production, theft, tampering, insertion of counterfeits, insertion of malicious software or backdoors, and poor development practices throughout the system development life cycle. Organizations also consider providing incentives for suppliers who implement controls, promote transparency into their processes and security and privacy practices, provide contract language that addresses the prohibition of tainted or counterfeit components, and restrict purchases from untrustworthy suppliers. Organizations consider providing training, education, and awareness programs for personnel regarding supply chain risk, available mitigation strategies, and when the programs should be employed. Methods for reviewing and protecting development plans, documentation, and evidence are commensurate with the security and privacy requirements of the organization. Contracts may specify documentation protection requirements.</t>
  </si>
  <si>
    <t>Adversaries can attempt to impede organizational operations by disrupting the supply of critical system components or corrupting supplier operations. Organizations may track systems and component mean time to failure to mitigate the loss of temporary or permanent system function. Controls to ensure that adequate supplies of critical system components include the use of multiple suppliers throughout the supply chain for the identified critical components, stockpiling spare components to ensure operation during mission-critical times, and the identification of functionally identical or similar components that may be used, if necessary.</t>
  </si>
  <si>
    <t>Organizational personnel or independent, external entities conduct assessments of systems, components, products, tools, and services to uncover evidence of tampering, unintentional and intentional vulnerabilities, or evidence of non-compliance with supply chain controls. These include malicious code, malicious processes, defective software, backdoors, and counterfeits. Assessments can include evaluations; design proposal reviews; visual or physical inspection; static and dynamic analyses; visual, x-ray, or magnetic particle inspections; simulations; white, gray, or black box testing; fuzz testing; stress testing; and penetration testing (see SR-6(1)). Evidence generated during assessments is documented for follow-on actions by organizations. The evidence generated during the organizational or independent assessments of supply chain elements may be used to improve supply chain processes and inform the supply chain risk management process. The evidence can be leveraged in follow-on assessments. Evidence and other documentation may be shared in accordance with organizational agreements.</t>
  </si>
  <si>
    <t>An assessment and review of supplier risk includes security and supply chain risk management processes, foreign ownership, control or influence (FOCI), and the ability of the supplier to effectively assess subordinate second-tier and third-tier suppliers and contractors. The reviews may be conducted by the organization or by an independent third party. The reviews consider documented processes, documented controls, all-source intelligence, and publicly available information related to the supplier or contractor. Organizations can use open-source information to monitor for indications of stolen information, poor development and quality control practices, information spillage, or counterfeits. In some cases, it may be appropriate or required to share assessment and review results with other organizations in accordance with any applicable rules, policies, or inter-organizational agreements or contracts.</t>
  </si>
  <si>
    <t>Relationships between entities and procedures within the supply chain, including development and delivery, are considered. Supply chain elements include organizations, entities, or tools that are used for the research and development, design, manufacturing, acquisition, delivery, integration, operations, maintenance, and disposal of systems, system components, or system services. Supply chain processes include supply chain risk management programs; SCRM strategies and implementation plans; personnel and physical security programs; hardware, software, and firmware development processes; configuration management tools, techniques, and measures to maintain provenance; shipping and handling procedures; and programs, processes, or procedures associated with the production and distribution of supply chain elements. Supply chain actors are individuals with specific roles and responsibilities in the supply chain. The evidence generated and collected during analyses and testing of supply chain elements, processes, and actors is documented and used to inform organizational risk management activities and decisions.</t>
  </si>
  <si>
    <t>Supply chain OPSEC expands the scope of OPSEC to include suppliers and potential suppliers. OPSEC is a process that includes identifying critical information, analyzing friendly actions related to operations and other activities to identify actions that can be observed by potential adversaries, determining indicators that potential adversaries might obtain that could be interpreted or pieced together to derive information in sufficient time to cause harm to organizations, implementing safeguards or countermeasures to eliminate or reduce exploitable vulnerabilities and risk to an acceptable level, and considering how aggregated information may expose users or specific uses of the supply chain. Supply chain information includes user identities; uses for systems, system components, and system services; supplier identities; security and privacy requirements; system and component configurations; supplier processes; design specifications; and testing and evaluation results. Supply chain OPSEC may require organizations to withhold mission or business information from suppliers and may include the use of intermediaries to hide the end use or users of systems, system components, or system services.</t>
  </si>
  <si>
    <t>The establishment of agreements and procedures facilitates communications among supply chain entities. Early notification of compromises and potential compromises in the supply chain that can potentially adversely affect or have adversely affected organizational systems or system components is essential for organizations to effectively respond to such incidents. The results of assessments or audits may include open-source information that contributed to a decision or result and could be used to help the supply chain entity resolve a concern or improve its processes.</t>
  </si>
  <si>
    <t>Anti-tamper technologies, tools, and techniques provide a level of protection for systems, system components, and services against many threats, including reverse engineering, modification, and substitution. Strong identification combined with tamper resistance and/or tamper detection is essential to protecting systems and components during distribution and when in use.</t>
  </si>
  <si>
    <t>The system development life cycle includes research and development, design, manufacturing, acquisition, delivery, integration, operations and maintenance, and disposal. Organizations use a combination of hardware and software techniques for tamper resistance and detection. Organizations use obfuscation and self-checking to make reverse engineering and modifications more difficult, time-consuming, and expensive for adversaries. The customization of systems and system components can make substitutions easier to detect and therefore limit damage.</t>
  </si>
  <si>
    <t>The inspection of systems or systems components for tamper resistance and detection addresses physical and logical tampering and is applied to systems and system components removed from organization-controlled areas. Indications of a need for inspection include changes in packaging, specifications, factory location, or entity in which the part is purchased, and when individuals return from travel to high-risk locations.</t>
  </si>
  <si>
    <t>Sources of counterfeit components include manufacturers, developers, vendors, and contractors. Anti-counterfeiting policies and procedures support tamper resistance and provide a level of protection against the introduction of malicious code. External reporting organizations include CISA.</t>
  </si>
  <si>
    <t>The type of component determines the type of scanning to be conducted (e.g., web application scanning if the component is a web application).</t>
  </si>
  <si>
    <t>Data, documentation, tools, or system components can be disposed of at any time during the system development life cycle (not only in the disposal or retirement phase of the life cycle). For example, disposal can occur during research and development, design, prototyping, or operations/maintenance and include methods such as disk cleaning, removal of cryptographic keys, partial reuse of components. Opportunities for compromise during disposal affect physical and logical data, including system documentation in paper-based or digital files; shipping and delivery documentation; memory sticks with software code; or complete routers or servers that include permanent media, which contain sensitive or proprietary information. Additionally, proper disposal of system components helps to prevent such components from entering the gray market.</t>
  </si>
  <si>
    <t>[Withdrawn: Incorporated into AC-6.]</t>
  </si>
  <si>
    <t>[Withdrawn: Incorporated into MP-4 and SC-28.]</t>
  </si>
  <si>
    <t>[Withdrawn: Incorporated into AC-2k.]</t>
  </si>
  <si>
    <t>[Withdrawn: Incorporated into AC-4.]</t>
  </si>
  <si>
    <t>[Withdrawn: Incorporated into AC-16.]</t>
  </si>
  <si>
    <t>[Withdrawn: Incorporated into AC-7.]</t>
  </si>
  <si>
    <t>[Withdrawn: Incorporated into AC-2 and AU-6.]</t>
  </si>
  <si>
    <t>[Withdrawn: Incorporated into AC-14.]</t>
  </si>
  <si>
    <t>[Withdrawn: Incorporated into MP-3.]</t>
  </si>
  <si>
    <t>[Withdrawn: Incorporated into SI-4.]</t>
  </si>
  <si>
    <t>[Withdrawn: Incorporated into AC-3(10).]</t>
  </si>
  <si>
    <t>[Withdrawn: Incorporated into CM-7.]</t>
  </si>
  <si>
    <t>[Withdrawn: Incorporated into MP-7.]</t>
  </si>
  <si>
    <t>[Withdrawn: Moved to AT-2(4)].</t>
  </si>
  <si>
    <t>[Withdrawn: Incorporated into PM-15.]</t>
  </si>
  <si>
    <t>[Withdrawn: Incorporated into AU-12.]</t>
  </si>
  <si>
    <t>[Withdrawn: Incorporated into AU-2.]</t>
  </si>
  <si>
    <t>[Withdrawn: Incorporated into AC-6(9).]</t>
  </si>
  <si>
    <t>[Withdrawn: Incorporated into PL-9.]</t>
  </si>
  <si>
    <t>[Withdrawn: Incorporated into AU-6.]</t>
  </si>
  <si>
    <t>[Withdrawn: Incorporated into AU-7(1).]</t>
  </si>
  <si>
    <t>[Withdrawn: Moved to SC-45(1).]</t>
  </si>
  <si>
    <t>[Withdrawn: Moved to SC-45(2).]</t>
  </si>
  <si>
    <t>[Withdrawn: Incorporated into SI-7.]</t>
  </si>
  <si>
    <t>[Withdrawn: Incorporated into AU-14.]</t>
  </si>
  <si>
    <t>[Withdrawn: Moved to AU-5(5).]</t>
  </si>
  <si>
    <t>[Withdrawn: Moved to SC-7(25).]</t>
  </si>
  <si>
    <t>[Withdrawn: Moved to SC-7(26).]</t>
  </si>
  <si>
    <t>[Withdrawn: Moved to SC-7(27).]</t>
  </si>
  <si>
    <t>[Withdrawn: Moved to SC-7(28).]</t>
  </si>
  <si>
    <t>[Withdrawn: Moved to SC-7(5).]</t>
  </si>
  <si>
    <t>[Withdrawn: Incorporated into CA-2.]</t>
  </si>
  <si>
    <t>[Withdrawn: Incorporated into CM-2.]</t>
  </si>
  <si>
    <t>[Withdrawn: Incorporated into CM-7(4).]</t>
  </si>
  <si>
    <t>[Withdrawn: Incorporated into CM-7(5).]</t>
  </si>
  <si>
    <t>[Withdrawn: Incorporated into CM-3(7).]</t>
  </si>
  <si>
    <t>[Withdrawn: Moved to CM-14.]</t>
  </si>
  <si>
    <t>[Withdrawn: Incorporated into CM-4.]</t>
  </si>
  <si>
    <t>[Withdrawn: Incorporated into CM-8.]</t>
  </si>
  <si>
    <t>[Withdrawn: Incorporated into CM-8(3).]</t>
  </si>
  <si>
    <t>[Withdrawn: Incorporated into CP-2(3).]</t>
  </si>
  <si>
    <t>[Withdrawn: Incorporated into CP-2.]</t>
  </si>
  <si>
    <t>Withdrawn: Incorporated into CP-7.]</t>
  </si>
  <si>
    <t>[Withdrawn: Incorporated into CP-9.]</t>
  </si>
  <si>
    <t>[Withdrawn: Addressed through tailoring.]</t>
  </si>
  <si>
    <t>[Withdrawn: Incorporated into SI-13.]</t>
  </si>
  <si>
    <t>[Withdrawn: Incorporated into IA-2(1).]</t>
  </si>
  <si>
    <t>[Withdrawn: Incorporated into IA-2(2).]</t>
  </si>
  <si>
    <t>[Withdrawn: Incorporated into IA-2(6).]</t>
  </si>
  <si>
    <t>[Withdrawn: Incorporated into IA-2(8).]</t>
  </si>
  <si>
    <t>Withdrawn: Incorporated into IA-3(1).]</t>
  </si>
  <si>
    <t>[Withdrawn: Incorporated into IA-12(1).]</t>
  </si>
  <si>
    <t>[Withdrawn: Incorporated into IA-12(2).]</t>
  </si>
  <si>
    <t>[Withdrawn: Incorporated into IA-12(4).]</t>
  </si>
  <si>
    <t>[Withdrawn: Incorporated into IA-5(1).]</t>
  </si>
  <si>
    <t>[Withdrawn: Incorporated into IA-2(1) and IA-2(2).]</t>
  </si>
  <si>
    <t>[Withdrawn: Incorporated into IA-8(2).]</t>
  </si>
  <si>
    <t>[Withdrawn: Incorporated into IA-9.]</t>
  </si>
  <si>
    <t>[Withdrawn: Incorporated into IR-9.]</t>
  </si>
  <si>
    <t>[Withdrawn: Moved to IR-4(11).]</t>
  </si>
  <si>
    <t>[Withdrawn: Incorporated into MA-2.]</t>
  </si>
  <si>
    <t>[Withdrawn: Incorporated into MA-1 and MA-4.]</t>
  </si>
  <si>
    <t>[Withdrawn: Incorporated into MP-4(2).]</t>
  </si>
  <si>
    <t>[Withdrawn: Incorporated into SC-28(1).]</t>
  </si>
  <si>
    <t>[Withdrawn: Incorporated into MP-5.]</t>
  </si>
  <si>
    <t>[Withdrawn: Incorporated into MP-6.]</t>
  </si>
  <si>
    <t>[Withdrawn: Incorporated into CA-8.]</t>
  </si>
  <si>
    <t>[Withdrawn: Incorporated into PE-5.]</t>
  </si>
  <si>
    <t>[Withdrawn: Incorporated into PE-22.]</t>
  </si>
  <si>
    <t>[Withdrawn: Incorporated into PE-2 and PE-3.]</t>
  </si>
  <si>
    <t>[Withdrawn: Incorporated into PE-2.]</t>
  </si>
  <si>
    <t>[Withdrawn: Incorporated into PE-10.]</t>
  </si>
  <si>
    <t>[Withdrawn: Incorporated into PE-13(2).]</t>
  </si>
  <si>
    <t>[Withdrawn: Moved to PE-23.]</t>
  </si>
  <si>
    <t>[Withdrawn: Incorporated into PL-7.]</t>
  </si>
  <si>
    <t>[Withdrawn: Incorporated into PL-8.]</t>
  </si>
  <si>
    <t>[Withdrawn: Incorporated into PL-2.]</t>
  </si>
  <si>
    <t>[Withdrawn: Incorporated into RA-8.]</t>
  </si>
  <si>
    <t>[Withdrawn: Incorporated into PS-3.]</t>
  </si>
  <si>
    <t>[Withdrawn: Incorporated into RA-3.]</t>
  </si>
  <si>
    <t>[Withdrawn: Incorporated into RA-5.]</t>
  </si>
  <si>
    <t>[Withdrawn: Incorporated into CM-8(9).]</t>
  </si>
  <si>
    <t>[Withdrawn: Incorporated into SA-4(1).]</t>
  </si>
  <si>
    <t>[Withdrawn: Incorporated into SA-4(2).]</t>
  </si>
  <si>
    <t>[Withdrawn: Incorporated into CM-10 and SI-7.]</t>
  </si>
  <si>
    <t>[Withdrawn: Incorporated into CM-11 and SI-7.]</t>
  </si>
  <si>
    <t>[Withdrawn: Incorporated into SR Family.]</t>
  </si>
  <si>
    <t>[Withdrawn: Moved to SR-5.]</t>
  </si>
  <si>
    <t>[Withdrawn: Moved to SR-6.]</t>
  </si>
  <si>
    <t>[Withdrawn: Incorporated into SR-3.]</t>
  </si>
  <si>
    <t>[Withdrawn: Moved to SR-3(1).]</t>
  </si>
  <si>
    <t>[Withdrawn: Moved to SR-3(2).]</t>
  </si>
  <si>
    <t>[Withdrawn: Incorporated into SR-5(1).]</t>
  </si>
  <si>
    <t>[Withdrawn: Moved to SR-5(2).]</t>
  </si>
  <si>
    <t>[Withdrawn: Incorporated into RA-3(2).]</t>
  </si>
  <si>
    <t>[Withdrawn: Moved to SR-7.]</t>
  </si>
  <si>
    <t>[Withdrawn: Moved to SR-4(3).]</t>
  </si>
  <si>
    <t>[Withdrawn: Moved to SR-6(1).]</t>
  </si>
  <si>
    <t>[Withdrawn: Moved to SR-8.]</t>
  </si>
  <si>
    <t>[Withdrawn: Incorporated into MA-6 and RA-9.]</t>
  </si>
  <si>
    <t>[Withdrawn: Moved to SR-4(1) and SR-4(2).]</t>
  </si>
  <si>
    <t>[Withdrawn: Incorporated into SA-8.]</t>
  </si>
  <si>
    <t>[Withdrawn: Incorporated into RA-9.]</t>
  </si>
  <si>
    <t>[Withdrawn: Incorporated into SA-20.]</t>
  </si>
  <si>
    <t>[Withdrawn: Incorporated into SA-11(2).]</t>
  </si>
  <si>
    <t>[Withdrawn: Incorporated into SA-3(2).]</t>
  </si>
  <si>
    <t>[Withdrawn: Moved to SR-9.]</t>
  </si>
  <si>
    <t>[Withdrawn: Moved to SR-9(1).]</t>
  </si>
  <si>
    <t>[Withdrawn: Moved to SR-10.]</t>
  </si>
  <si>
    <t>[Withdrawn: Moved to SR-11.]</t>
  </si>
  <si>
    <t>[Withdrawn: Moved to SR-11(1).]</t>
  </si>
  <si>
    <t>[Withdrawn: Moved to SR-11(2).]</t>
  </si>
  <si>
    <t>[Withdrawn: Moved to SR-12.]</t>
  </si>
  <si>
    <t>[Withdrawn: Moved to SR-11(3).]</t>
  </si>
  <si>
    <t>[Withdrawn: Incorporated into SA-21.]</t>
  </si>
  <si>
    <t>[Withdrawn: Incorporated into SA-22.]</t>
  </si>
  <si>
    <t>[Withdrawn: Incorporated into SC-4.]</t>
  </si>
  <si>
    <t>[Withdrawn: Incorporated into SC-7.]</t>
  </si>
  <si>
    <t>[Withdrawn: Incorporated into SC-7(18).]</t>
  </si>
  <si>
    <t>[Withdrawn: Incorporated into SC-8.]</t>
  </si>
  <si>
    <t>[Withdrawn: Incorporated into SC-12(3).]</t>
  </si>
  <si>
    <t>[Withdrawn: Incorporated into SC-13.]</t>
  </si>
  <si>
    <t>[Withdrawn: Incorporated into AC-2, AC-3, AC-5, AC-6, SI-3, SI-4, SI-5, SI-7, and SI-10.]</t>
  </si>
  <si>
    <t>[Withdrawn: Technology-specific; addressed as any other technology or protocol.]</t>
  </si>
  <si>
    <t>[Withdrawn: Incorporated into AC-12(1).]</t>
  </si>
  <si>
    <t>[Withdrawn: Incorporated into SC-23(3).]</t>
  </si>
  <si>
    <t>[Withdrawn: Incorporated into SC-35.]</t>
  </si>
  <si>
    <t>[Withdrawn: Incorporated into SC-29(1).]</t>
  </si>
  <si>
    <t>[Withdrawn: Moved to SC-51.]</t>
  </si>
  <si>
    <t>[Withdrawn: Incorporated into SC-42.]</t>
  </si>
  <si>
    <t>[Withdrawn: Incorporated into SI-3.]</t>
  </si>
  <si>
    <t>[Withdrawn: Incorporated into AC-6(10).]</t>
  </si>
  <si>
    <t>[Withdrawn: Moved to AC-17(10).]</t>
  </si>
  <si>
    <t>[Withdrawn: Incorporated into SI-6.]</t>
  </si>
  <si>
    <t>[Withdrawn: Incorporated into SR-9.]</t>
  </si>
  <si>
    <t>[Withdrawn: Moved to CM-7(6).]</t>
  </si>
  <si>
    <t>[Withdrawn: Moved to CM-7(7).]</t>
  </si>
  <si>
    <t>[Withdrawn: Moved to CM-7(8).]</t>
  </si>
  <si>
    <t>[Withdrawn: Incorporated into AC-2, AC-3, AC-5, and AC-6.]</t>
  </si>
  <si>
    <t>[Withdrawn: Incorporated into SI-7(16).]</t>
  </si>
  <si>
    <t>[Withdrawn: Incorporated into CP-4.]</t>
  </si>
  <si>
    <t>[Withdrawn: Incorporated into SC-20.]</t>
  </si>
  <si>
    <t>[Withdrawn: Incorporated into SC-21.]</t>
  </si>
  <si>
    <t>IA-1, PM-9, PM-24, PS-8, SI-12 .</t>
  </si>
  <si>
    <t>AC-3, AC-5, AC-6, AC-17, AC-18, AC-20, AC-24, AU-2, AU-12, CM-5, IA-2, IA-4, IA-5, IA-8, MA-3, MA-5, PE-2, PL-4, PS-2, PS-4, PS-5, PS-7, PT-2, PT-3, SC-7, SC-12, SC-13, SC-37.</t>
  </si>
  <si>
    <t>AU-2, AU-6.</t>
  </si>
  <si>
    <t>AC-11.</t>
  </si>
  <si>
    <t>AC-16.</t>
  </si>
  <si>
    <t>AU-6, AU-7, CA-7, IR-8, SI-4.</t>
  </si>
  <si>
    <t>AU-6, SI-4.</t>
  </si>
  <si>
    <t>AC-2, AC-4, AC-5, AC-6, AC-16, AC-17, AC-18, AC-19, AC-20, AC-21, AC-22, AC-24, AC-25, AT-2, AT-3, AU-9, CA-9, CM-5, CM-11, IA-2, IA-5, IA-6, IA-7, IA-11, MA-3, MA-4, MA-5, MP-4, PM-2, PS-3, PT-2, PT-3, SA-17, SC-2, SC-3, SC-4, SC-12, SC-13, SC-28, SC-31, SC-34, SI-4, SI-8.</t>
  </si>
  <si>
    <t>CP-9, MP-6.</t>
  </si>
  <si>
    <t>SC-7.</t>
  </si>
  <si>
    <t>CM-6, SC-39.</t>
  </si>
  <si>
    <t>CA-3, PT-7, PT-8, SA-9, SC-16.</t>
  </si>
  <si>
    <t>AU-2, AU-6, AU-10, AU-12, AU-14.</t>
  </si>
  <si>
    <t>CM-8, CM-12, CM-13, PM-5.</t>
  </si>
  <si>
    <t>CM-7.</t>
  </si>
  <si>
    <t>IA-8, PM-22, PM-20, PM-21, PT-6.</t>
  </si>
  <si>
    <t>SC-2, SC-3, AC-4.</t>
  </si>
  <si>
    <t>AC-3, AC-6, AC-16, AC-17, AC-19, AC-21, AU-10, CA-3, CA-9, CM-7, PL-9, PM-24, SA-17, SC-4, SC-7, SC-16, SC-31.</t>
  </si>
  <si>
    <t>SC-39.</t>
  </si>
  <si>
    <t>SI-4.</t>
  </si>
  <si>
    <t>AC-16, SI-7.</t>
  </si>
  <si>
    <t>SI-3.</t>
  </si>
  <si>
    <t>IA-2, IA-3, IA-9.</t>
  </si>
  <si>
    <t>SC-32.</t>
  </si>
  <si>
    <t>MP-6.</t>
  </si>
  <si>
    <t>AU-2, AU-3, AU-12.</t>
  </si>
  <si>
    <t>AC-2, AC-3, AC-6, AU-9, CM-5, CM-11, CP-9, IA-2, IA-4, IA-5, IA-12, MA-3, MA-5, PS-2, SA-8, SA-17.</t>
  </si>
  <si>
    <t>AC-2, AC-3, AC-5, AC-16, CM-5, CM-11, PL-2, PM-12, SA-8, SA-15, SA-17, SC-38.</t>
  </si>
  <si>
    <t>AC-17, AC-18, AC-19, AU-9, PE-2.</t>
  </si>
  <si>
    <t>AC-17, AC-18, AC-19, PL-4.</t>
  </si>
  <si>
    <t>AC-17, AC-18, AC-19.</t>
  </si>
  <si>
    <t>AC-4, SC-2, SC-3, SC-30, SC-32, SC-39.</t>
  </si>
  <si>
    <t>IA-2, MA-3, MA-4.</t>
  </si>
  <si>
    <t>AC-18, AC-19, IA-2, IA-8.</t>
  </si>
  <si>
    <t>CA-7.</t>
  </si>
  <si>
    <t>AC-2, AC-9, AU-2, AU-6, IA-5.</t>
  </si>
  <si>
    <t>AC-19, MP-5, MP-6.</t>
  </si>
  <si>
    <t>IA-3.</t>
  </si>
  <si>
    <t>AC-14, PL-4, SI-4.</t>
  </si>
  <si>
    <t>AC-7, PL-4.</t>
  </si>
  <si>
    <t>SC-23.</t>
  </si>
  <si>
    <t>AC-2, AC-7, IA-11, PL-4.</t>
  </si>
  <si>
    <t>MA-4, SC-10, SC-23.</t>
  </si>
  <si>
    <t>AC-8, IA-2, PL-2.</t>
  </si>
  <si>
    <t>AC-3, AC-4, AC-6, AC-21, AC-25, AU-2, AU-10, MP-3, PE-22, PT-2, PT-3, PT-4, SC-11, SC-16, SI-12, SI-18.</t>
  </si>
  <si>
    <t>SC-12, SC-13.</t>
  </si>
  <si>
    <t>AC-2, AC-3, AC-4, AC-18, AC-19, AC-20, CA-3, CM-10, IA-2, IA-3, IA-8, MA-4, PE-17, PL-2, PL-4, SC-10, SC-12, SC-13, SI-4.</t>
  </si>
  <si>
    <t>AU-2, AU-6, AU-12, AU-14.</t>
  </si>
  <si>
    <t>SC-8, SC-12, SC-13.</t>
  </si>
  <si>
    <t>AC-6, SC-12, SC-13.</t>
  </si>
  <si>
    <t>AT-2, AT-3, PS-6.</t>
  </si>
  <si>
    <t>SC-12, SC-13, SC-23.</t>
  </si>
  <si>
    <t>AC-2, AC-3, AC-17, AC-19, CA-9, CM-7, IA-2, IA-3, IA-8, PL-4, SC-40, SC-43, SI-4.</t>
  </si>
  <si>
    <t>SC-7, SC-15.</t>
  </si>
  <si>
    <t>PE-19.</t>
  </si>
  <si>
    <t>AC-3, AC-4, AC-7, AC-11, AC-17, AC-18, AC-20, CA-9, CM-2, CM-6, IA-2, IA-3, MP-2, MP-4, MP-5, MP-7, PL-4, SC-7, SC-34, SC-43, SI-3, SI-4.</t>
  </si>
  <si>
    <t>CM-8, IR-4.</t>
  </si>
  <si>
    <t>SC-12, SC-13, SC-28.</t>
  </si>
  <si>
    <t>AC-2, AC-3, AC-17, AC-19, CA-3, PL-2, PL-4, SA-9, SC-7.</t>
  </si>
  <si>
    <t>CA-2.</t>
  </si>
  <si>
    <t>MP-7, SC-41.</t>
  </si>
  <si>
    <t>MP-7, PL-4, PS-6, SC-41.</t>
  </si>
  <si>
    <t>AC-3, AC-4, AC-16, PT-2, PT-7, RA-3, SC-15.</t>
  </si>
  <si>
    <t>AC-3, AT-2, AT-3, AU-13.</t>
  </si>
  <si>
    <t>PM-12, PT-2.</t>
  </si>
  <si>
    <t>AC-2, AC-3.</t>
  </si>
  <si>
    <t>AU-10.</t>
  </si>
  <si>
    <t>AC-3, AC-16, SA-8, SA-17, SC-3, SC-11, SC-39, SI-13.</t>
  </si>
  <si>
    <t>PM-9, PS-8, SI-12.</t>
  </si>
  <si>
    <t>AC-3, AC-17, AC-22, AT-3, AT-4, CP-3, IA-4, IR-2, IR-7, IR-9, PL-4, PM-13, PM-21, PS-7, PT-2, SA-8, SA-16.</t>
  </si>
  <si>
    <t>CA-2, CA-7, CP-4, IR-3.</t>
  </si>
  <si>
    <t>PM-12.</t>
  </si>
  <si>
    <t>RA-3.</t>
  </si>
  <si>
    <t>AC-3, AC-17, AC-22, AT-2, AT-4, CP-3, IR-2, IR-4, IR-7, IR-9, PL-4, PM-13, PM-23, PS-7, PS-9, SA-3, SA-8, SA-11, SA-16, SR-5, SR-6, SR-11.</t>
  </si>
  <si>
    <t>PE-1, PE-11, PE-13, PE-14, PE-15.</t>
  </si>
  <si>
    <t>PE-2, PE-3, PE-4.</t>
  </si>
  <si>
    <t>PT-2, PT-3, PT-5, PT-6.</t>
  </si>
  <si>
    <t>AT-2, AT-3, CP-3, IR-2, PM-14, SI-12.</t>
  </si>
  <si>
    <t>AC-2, AC-3, AC-6, AC-7, AC-8, AC-16, AC-17, AU-3, AU-4, AU-5, AU-6, AU-7, AU-11, AU-12, CM-3, CM-5, CM-6, CM-13, IA-3, MA-4, MP-4, PE-3, PM-21, PT-2, PT-7, RA-8, SA-8, SC-7, SC-18, SI-3, SI-4, SI-7, SI-10, SI-11.</t>
  </si>
  <si>
    <t>AU-2, AU-8, AU-12, AU-14, MA-4, PL-9, SA-8, SI-7, SI-11.</t>
  </si>
  <si>
    <t>AU-2, AU-5, AU-6, AU-7, AU-9, AU-11, AU-12, AU-14, SI-4.</t>
  </si>
  <si>
    <t>AU-2, AU-4, AU-7, AU-9, AU-11, AU-12, AU-14, SI-4, SI-12.</t>
  </si>
  <si>
    <t>AU-15.</t>
  </si>
  <si>
    <t>AU-9.</t>
  </si>
  <si>
    <t>AC-2, AC-3, AC-5, AC-6, AC-7, AC-17, AU-7, AU-16, CA-2, CA-7, CM-2, CM-5, CM-6, CM-10, CM-11, IA-2, IA-3, IA-5, IA-8, IR-5, MA-4, MP-4, PE-3, PE-6, RA-5, SA-8, SC-7, SI-3, SI-4, SI-7.</t>
  </si>
  <si>
    <t>PM-7.</t>
  </si>
  <si>
    <t>AU-12, IR-4.</t>
  </si>
  <si>
    <t>AU-2, AU-12.</t>
  </si>
  <si>
    <t>AU-3, AU-9, AU-11, AU-12.</t>
  </si>
  <si>
    <t>AC-2, AU-2, AU-3, AU-4, AU-5, AU-6, AU-12, AU-16, CM-5, IA-5, IR-4, PM-12, SI-4.</t>
  </si>
  <si>
    <t>AU-3, AU-12, AU-14, SC-45.</t>
  </si>
  <si>
    <t>AC-3, AC-6, AU-6, AU-11, AU-14, AU-15, MP-2, MP-4, PE-2, PE-3, PE-6, SA-8, SC-8, SI-4.</t>
  </si>
  <si>
    <t>AU-4, AU-5.</t>
  </si>
  <si>
    <t>AU-10, SC-12, SC-13.</t>
  </si>
  <si>
    <t>AC-5.</t>
  </si>
  <si>
    <t>AC-3.</t>
  </si>
  <si>
    <t>AU-4, AU-5, AU-11, SC-29.</t>
  </si>
  <si>
    <t>AU-9, PM-12, SA-8, SC-8, SC-12, SC-13, SC-16, SC-17, SC-23.</t>
  </si>
  <si>
    <t>AC-4, AC-16.</t>
  </si>
  <si>
    <t>AC-3, AC-4, AC-16.</t>
  </si>
  <si>
    <t>AU-2, AU-4, AU-5, AU-6, AU-9, AU-14, MP-6, RA-5, SI-12.</t>
  </si>
  <si>
    <t>AC-6, AC-17, AU-2, AU-3, AU-4, AU-5, AU-6, AU-7, AU-14, CM-5, MA-4, MP-4, PM-12, SA-8, SC-18, SI-3, SI-4, SI-7, SI-10.</t>
  </si>
  <si>
    <t>AU-8, SC-45.</t>
  </si>
  <si>
    <t>AC-22, PE-3, PM-12, RA-5, SC-7, SI-20.</t>
  </si>
  <si>
    <t>AC-3, AC-8, AU-2, AU-3, AU-4, AU-5, AU-8, AU-9, AU-11, AU-12.</t>
  </si>
  <si>
    <t>AC-17.</t>
  </si>
  <si>
    <t>AU-3, AU-6, AU-7, CA-3, PT-7.</t>
  </si>
  <si>
    <t>IA-2, IA-4, IA-5, IA-8.</t>
  </si>
  <si>
    <t>IR-4, SI-4.</t>
  </si>
  <si>
    <t>AC-20, CA-5, CA-6, CA-7, PM-9, RA-5, RA-10, SA-11, SC-38, SI-3, SI-12, SR-2, SR-3.</t>
  </si>
  <si>
    <t>PE-3, SI-2.</t>
  </si>
  <si>
    <t>SA-4.</t>
  </si>
  <si>
    <t>AC-4, AC-20, AU-16, CA-6, IA-3, IR-4, PL-2, PT-7, RA-3, SA-9, SC-7, SI-12.</t>
  </si>
  <si>
    <t>AC-2, AC-3, AC-4.</t>
  </si>
  <si>
    <t>CA-2, CA-7, PM-4, PM-9, RA-7, SI-2, SI-12.</t>
  </si>
  <si>
    <t>CA-2, CA-3, CA-7, PM-9, PM-10, RA-3, SA-10, SI-12.</t>
  </si>
  <si>
    <t>AC-6.</t>
  </si>
  <si>
    <t>AC-2, AC-6, AC-17, AT-4, AU-6, AU-13, CA-2, CA-5, CA-6, CM-3, CM-4, CM-6, CM-11, IA-5, IR-5, MA-2, MA-3, MA-4, PE-3, PE-6, PE-14, PE-16, PE-20, PL-2, PM-4, PM-6, PM-9, PM-10, PM-12, PM-14, PM-23, PM-28, PM-31, PS-7, PT-7, RA-3, RA-5, RA-7, RA-10, SA-8, SA-9, SA-11, SC-5, SC-7, SC-18, SC-38, SC-43, SI-3, SI-4, SI-12, SR-6.</t>
  </si>
  <si>
    <t>RA-5, RA-10, SA-11, SR-5, SR-6.</t>
  </si>
  <si>
    <t>CA-2, PE-3.</t>
  </si>
  <si>
    <t>AC-3, AC-4, AC-18, AC-19, CM-2, IA-3, SC-7, SI-12.</t>
  </si>
  <si>
    <t>CM-6.</t>
  </si>
  <si>
    <t>PM-9, PS-8, SA-8, SI-12.</t>
  </si>
  <si>
    <t>AC-19, AU-6, CA-9, CM-1, CM-3, CM-5, CM-6, CM-8, CM-9, CP-9, CP-10, CP-12, MA-2, PL-8, PM-5, SA-8, SA-10, SA-15, SC-18.</t>
  </si>
  <si>
    <t>CM-7, IA-3, RA-5.</t>
  </si>
  <si>
    <t>CM-4, SC-3, SC-7.</t>
  </si>
  <si>
    <t>MP-4, MP-5.</t>
  </si>
  <si>
    <t>CA-7, CM-2, CM-4, CM-5, CM-6, CM-9, CM-11, IA-3, MA-2, PE-16, PT-6, RA-8, SA-8, SA-10, SC-28, SC-34, SC-37, SI-2, SI-3, SI-4, SI-7, SI-10, SR-11.</t>
  </si>
  <si>
    <t>SC-12.</t>
  </si>
  <si>
    <t>AU-6, AU-7, CM-3.</t>
  </si>
  <si>
    <t>CA-7, CM-3, CM-8, CM-9, MA-2, RA-3, RA-5, RA-8, SA-5, SA-8, SA-10, SI-2.</t>
  </si>
  <si>
    <t>SA-11, SC-7.</t>
  </si>
  <si>
    <t>SA-11, SC-3, SI-6.</t>
  </si>
  <si>
    <t>AC-3, AC-5, AC-6, CM-9, PE-3, SC-28, SC-34, SC-37, SI-2, SI-10.</t>
  </si>
  <si>
    <t>AU-2, AU-6, AU-7, AU-12, CM-6, CM-11, SI-12.</t>
  </si>
  <si>
    <t>AC-2, AC-5, CM-3.</t>
  </si>
  <si>
    <t>AC-2.</t>
  </si>
  <si>
    <t>AC-3, AC-19, AU-2, AU-6, CA-9, CM-2, CM-3, CM-5, CM-7, CM-11, CP-7, CP-9, CP-10, IA-3, IA-5, PL-8, PL-9, RA-5, SA-4, SA-5, SA-8, SA-9, SC-18, SC-28, SC-43, SI-2, SI-4, SI-6.</t>
  </si>
  <si>
    <t>IR-4, IR-6, SI-7.</t>
  </si>
  <si>
    <t>AC-3, AC-4, CM-2, CM-5, CM-6, CM-11, RA-5, SA-4, SA-5, SA-8, SA-9, SA-15, SC-2, SC-3, SC-7, SC-37, SI-4.</t>
  </si>
  <si>
    <t>AC-18.</t>
  </si>
  <si>
    <t>CM-8, PL-4, PL-9, PM-5, PS-6.</t>
  </si>
  <si>
    <t>CM-6, CM-8, CM-10, PL-9, PM-5.</t>
  </si>
  <si>
    <t>CM-2, CM-6, CM-8, CM-10, PL-9, PM-5, SA-10, SC-34, SI-7.</t>
  </si>
  <si>
    <t>CM-11, SC-44.</t>
  </si>
  <si>
    <t>CM-10, SC-44.</t>
  </si>
  <si>
    <t>SA-5, SA-22.</t>
  </si>
  <si>
    <t>CM-2, CM-7, CM-9, CM-10, CM-11, CM-13, CP-2, CP-9, MA-2, MA-6, PE-20, PL-9, PM-5, SA-4, SA-5, SI-2, SR-4.</t>
  </si>
  <si>
    <t>PM-16.</t>
  </si>
  <si>
    <t>AC-19, CA-7, RA-5, SC-3, SC-39, SC-44, SI-3, SI-4, SI-7.</t>
  </si>
  <si>
    <t>CM-2, CM-3, CM-4, CM-5, CM-8, PL-2, RA-8, SA-10, SI-12.</t>
  </si>
  <si>
    <t>AC-17, AU-6, CM-7, CM-8, PM-30, SC-7.</t>
  </si>
  <si>
    <t>SI-7.</t>
  </si>
  <si>
    <t>AC-3, AU-6, CM-2, CM-3, CM-5, CM-6, CM-7, CM-8, PL-4, SI-4, SI-7.</t>
  </si>
  <si>
    <t>AC-5, AC-6.</t>
  </si>
  <si>
    <t>AC-2, AC-3, AC-4, AC-6, AC-23, CM-8, PM-5, RA-2, SA-4, SA-8, SA-17, SC-4, SC-16, SC-28, SI-4, SI-7.</t>
  </si>
  <si>
    <t>AC-3, CM-4, CM-12, PM-5, PM-27, PT-2, PT-3, RA-3, RA-8.</t>
  </si>
  <si>
    <t>CM-7, SC-12, SC-13, SI-7.</t>
  </si>
  <si>
    <t>CP-3, CP-4, CP-6, CP-7, CP-8, CP-9, CP-10, CP-11, CP-13, IR-4, IR-6, IR-8, IR-9, MA-6, MP-2, MP-4, MP-5, PL-2, PM-8, PM-11, SA-15, SA-20, SC-7, SC-23, SI-12.</t>
  </si>
  <si>
    <t>PE-11, PE-12, PE-13, PE-14, PE-18, SC-5.</t>
  </si>
  <si>
    <t>SA-9.</t>
  </si>
  <si>
    <t>CM-8, RA-9.</t>
  </si>
  <si>
    <t>AT-2, AT-3, AT-4, CP-2, CP-4, CP-8, IR-2, IR-4, IR-9.</t>
  </si>
  <si>
    <t>AT-3, CP-2, CP-3, CP-8, CP-9, IR-3, IR-4, PL-2, PM-14, SR-2.</t>
  </si>
  <si>
    <t>IR-8, PM-8.</t>
  </si>
  <si>
    <t>CP-7.</t>
  </si>
  <si>
    <t>CP-10, SC-24.</t>
  </si>
  <si>
    <t>CP-2, CP-7, CP-8, CP-9, CP-10, MP-4, MP-5, PE-3, SC-36, SI-13.</t>
  </si>
  <si>
    <t>CP-2, CP-6, CP-8, CP-9, CP-10, MA-6, PE-3, PE-11, PE-12, PE-17, SC-36, SI-13.</t>
  </si>
  <si>
    <t>CM-2, CM-6, CP-4.</t>
  </si>
  <si>
    <t>CP-2, CP-6, CP-7, CP-11, SC-7.</t>
  </si>
  <si>
    <t>CP-3, CP-4.</t>
  </si>
  <si>
    <t>CP-3.</t>
  </si>
  <si>
    <t>CP-2, CP-6, CP-10, MP-4, MP-5, SC-8, SC-12, SC-13, SI-4, SI-13.</t>
  </si>
  <si>
    <t>CP-4.</t>
  </si>
  <si>
    <t>CM-2, CM-6, CM-8.</t>
  </si>
  <si>
    <t>CP-7, MP-3, MP-4, MP-5.</t>
  </si>
  <si>
    <t>AC-3, AC-5, MP-2.</t>
  </si>
  <si>
    <t>CP-2, CP-4, CP-6, CP-7, CP-9, IR-4, SA-8, SC-24, SI-13.</t>
  </si>
  <si>
    <t>CM-2, CM-6.</t>
  </si>
  <si>
    <t>AC-3, AC-6, MP-2, MP-4, PE-3, PE-6.</t>
  </si>
  <si>
    <t>CP-2, CP-8, CP-13.</t>
  </si>
  <si>
    <t>CM-2, SA-8, SC-24, SI-13, SI-17.</t>
  </si>
  <si>
    <t>CP-2, CP-11, SI-13.</t>
  </si>
  <si>
    <t>AC-1, PM-9, PS-8, SI-12.</t>
  </si>
  <si>
    <t>AC-2, AC-3, AC-4, AC-14, AC-17, AC-18, AU-1, AU-6, IA-4, IA-5, IA-8, MA-4, MA-5, PE-2, PL-4, SA-4, SA-8.</t>
  </si>
  <si>
    <t>IA-10, IA-11, SC-37.</t>
  </si>
  <si>
    <t>AC-17, AC-18, AC-19, AU-6, CA-3, CA-9, IA-4, IA-5, IA-9, IA-11, SI-4.</t>
  </si>
  <si>
    <t>AU-2.</t>
  </si>
  <si>
    <t>CM-2, CM-3, CM-6.</t>
  </si>
  <si>
    <t>AC-5, IA-2, IA-3, IA-5, IA-8, IA-9, IA-12, MA-4, PE-2, PE-3, PE-4, PL-4, PM-12, PS-3, PS-4, PS-5, SC-37.</t>
  </si>
  <si>
    <t>AT-2, PT-7.</t>
  </si>
  <si>
    <t>AU-16, IA-2, IA-5.</t>
  </si>
  <si>
    <t>IA-5.</t>
  </si>
  <si>
    <t>AC-3, AC-6, CM-6, IA-2, IA-4, IA-7, IA-8, IA-9, MA-4, PE-2, PL-4, SC-12, SC-13.</t>
  </si>
  <si>
    <t>IA-6.</t>
  </si>
  <si>
    <t>IA-3, SC-17.</t>
  </si>
  <si>
    <t>RA-2.</t>
  </si>
  <si>
    <t>PS-6.</t>
  </si>
  <si>
    <t>AU-7, AU-16.</t>
  </si>
  <si>
    <t>AU-16, IA-5.</t>
  </si>
  <si>
    <t>AC-7.</t>
  </si>
  <si>
    <t>IA-12.</t>
  </si>
  <si>
    <t>AC-3, IA-5, SA-4, SC-12, SC-13.</t>
  </si>
  <si>
    <t>AC-2, AC-6, AC-14, AC-17, AC-18, AU-6, IA-2, IA-4, IA-5, IA-10, IA-11, MA-4, RA-3, SA-4, SC-8.</t>
  </si>
  <si>
    <t>PE-3.</t>
  </si>
  <si>
    <t>IA-3, IA-4, IA-5, SC-8.</t>
  </si>
  <si>
    <t>IA-2, IA-8.</t>
  </si>
  <si>
    <t>AC-3, AC-11, IA-2, IA-3, IA-4, IA-8.</t>
  </si>
  <si>
    <t>AC-5, IA-1, IA-2, IA-3, IA-4, IA-5, IA-6, IA-8.</t>
  </si>
  <si>
    <t>IA-3, IA-4, IA-5, IA-8.</t>
  </si>
  <si>
    <t>AT-2, AT-3, AT-4, CP-3, IR-3, IR-4, IR-8, IR-9.</t>
  </si>
  <si>
    <t>CP-3, CP-4, IR-2, IR-4, IR-8, PM-14.</t>
  </si>
  <si>
    <t>AC-19, AU-6, AU-7, CM-6, CP-2, CP-3, CP-4, IR-2, IR-3, IR-5, IR-6, IR-8, PE-6, PL-2, PM-12, SA-8, SC-5, SC-7, SI-3, SI-4, SI-7.</t>
  </si>
  <si>
    <t>AC-2, AC-4, CM-2.</t>
  </si>
  <si>
    <t>AU-16, PM-16.</t>
  </si>
  <si>
    <t>CA-3, MA-2, SA-9, SR-8.</t>
  </si>
  <si>
    <t>AT-3.</t>
  </si>
  <si>
    <t>AU-6, AU-7, IR-4, IR-6, IR-8, PE-6, PM-5, SC-5, SC-7, SI-3, SI-4, SI-7.</t>
  </si>
  <si>
    <t>CM-6, CP-2, IR-4, IR-5, IR-8, IR-9.</t>
  </si>
  <si>
    <t>IR-7.</t>
  </si>
  <si>
    <t>SR-8.</t>
  </si>
  <si>
    <t>AT-2, AT-3, IR-4, IR-6, IR-8, PM-22, PM-26, SA-9, SI-18.</t>
  </si>
  <si>
    <t>AC-2, CP-2, CP-4, IR-4, IR-7, IR-9, PE-6, PL-2, SA-15, SI-12, SR-8.</t>
  </si>
  <si>
    <t>PT-1, PT-2, PT-3, PT-4, PT-5, PT-7.</t>
  </si>
  <si>
    <t>CP-2, IR-6, PM-26, PM-27, PT-2, PT-3, PT-7, RA-7.</t>
  </si>
  <si>
    <t>AT-2, AT-3, CP-3, IR-2.</t>
  </si>
  <si>
    <t>CM-2, CM-3, CM-4, CM-5, CM-8, MA-4, MP-6, PE-16, SI-2, SR-3, SR-4, SR-11.</t>
  </si>
  <si>
    <t>MA-3.</t>
  </si>
  <si>
    <t>MA-2, PE-16.</t>
  </si>
  <si>
    <t>AC-3, AC-5, AC-6.</t>
  </si>
  <si>
    <t>AC-3, AC-6.</t>
  </si>
  <si>
    <t>AC-2, AC-3, AC-6, AC-17, AU-2, AU-3, IA-2, IA-4, IA-5, IA-8, MA-2, MA-5, PL-2, SC-7, SC-10.</t>
  </si>
  <si>
    <t>AU-6, AU-12.</t>
  </si>
  <si>
    <t>MP-6, SI-3, SI-7.</t>
  </si>
  <si>
    <t>AC-12.</t>
  </si>
  <si>
    <t>AC-2, AC-3, AC-5, AC-6, IA-2, IA-8, MA-4, MP-2, PE-2, PE-3, PS-7, RA-3.</t>
  </si>
  <si>
    <t>MP-6, PL-2.</t>
  </si>
  <si>
    <t>PS-3.</t>
  </si>
  <si>
    <t>CM-8, CP-2, CP-7, RA-7, SA-15, SI-13, SR-2, SR-3, SR-4.</t>
  </si>
  <si>
    <t>MA-2, MA-4, MA-5.</t>
  </si>
  <si>
    <t>AC-19, AU-9, CP-2, CP-9, CP-10, MA-5, MP-4, MP-6, PE-2, PE-3, SC-12, SC-13, SC-34, SI-12.</t>
  </si>
  <si>
    <t>AC-16, CP-9, MP-5, PE-22, SI-12.</t>
  </si>
  <si>
    <t>AC-19, CP-2, CP-6, CP-9, CP-10, MP-2, MP-7, PE-3, PL-2, SC-12, SC-13, SC-28, SC-34, SI-12.</t>
  </si>
  <si>
    <t>AC-3, AU-2, AU-6, AU-9, AU-12, PE-3.</t>
  </si>
  <si>
    <t>AC-7, AC-19, CP-2, CP-9, MP-3, MP-4, PE-16, PL-2, SC-12, SC-13, SC-28, SC-34.</t>
  </si>
  <si>
    <t>AC-3, AC-7, AU-11, MA-2, MA-3, MA-4, MA-5, PM-22, SI-12, SI-18, SI-19, SR-11.</t>
  </si>
  <si>
    <t>AC-3, MP-2.</t>
  </si>
  <si>
    <t>AC-19, AC-20, PL-4, PM-12, SC-34, SC-41.</t>
  </si>
  <si>
    <t>AT-3, PM-9, PS-8, SI-12.</t>
  </si>
  <si>
    <t>AT-3, AU-9, IA-4, MA-5, MP-2, PE-3, PE-4, PE-5, PE-8, PM-12, PS-3, PS-4, PS-5, PS-6.</t>
  </si>
  <si>
    <t>AC-2, AC-3, AC-6.</t>
  </si>
  <si>
    <t>IA-2, IA-4, IA-5.</t>
  </si>
  <si>
    <t>PS-2, PS-6.</t>
  </si>
  <si>
    <t>AT-3, AU-2, AU-6, AU-9, AU-13, CP-10, IA-3, IA-8, MA-5, MP-2, MP-4, PE-2, PE-4, PE-5, PE-8, PS-2, PS-3, PS-6, PS-7, RA-3, SC-28, SI-4, SR-3.</t>
  </si>
  <si>
    <t>AC-4, SC-7.</t>
  </si>
  <si>
    <t>CP-6, CP-7, PE-6.</t>
  </si>
  <si>
    <t>SA-16, SR-9, SR-11.</t>
  </si>
  <si>
    <t>AT-3, IA-4, MP-2, MP-4, PE-2, PE-3, PE-5, PE-9, SC-7, SC-8.</t>
  </si>
  <si>
    <t>PE-2, PE-3, PE-4, PE-18.</t>
  </si>
  <si>
    <t>AU-2, AU-6, AU-9, AU-12, CA-7, CP-10, IR-4, IR-8.</t>
  </si>
  <si>
    <t>PE-2, PE-3, PE-6.</t>
  </si>
  <si>
    <t>RA-3, SA-8.</t>
  </si>
  <si>
    <t>PE-4.</t>
  </si>
  <si>
    <t>PE-15.</t>
  </si>
  <si>
    <t>AT-3, CP-2, CP-7.</t>
  </si>
  <si>
    <t>CP-2, CP-7.</t>
  </si>
  <si>
    <t>AT-3, CP-2.</t>
  </si>
  <si>
    <t>AT-3, PE-10.</t>
  </si>
  <si>
    <t>CM-3, CM-8, MA-2, MA-3, MP-5, PE-20, SR-2, SR-3, SR-4, SR-6.</t>
  </si>
  <si>
    <t>AC-17, AC-18, CP-7.</t>
  </si>
  <si>
    <t>CP-2, PE-5, PE-19, PE-20, RA-3.</t>
  </si>
  <si>
    <t>AC-18, PE-18, PE-20.</t>
  </si>
  <si>
    <t>CM-8, PE-16, PM-8.</t>
  </si>
  <si>
    <t>PE-18, PE-19.</t>
  </si>
  <si>
    <t>AC-3, AC-4, AC-16, MP-3.</t>
  </si>
  <si>
    <t>CP-2, PE-18, PE-19, PM-8, PM-9, RA-3.</t>
  </si>
  <si>
    <t>AC-2, AC-6, AC-14, AC-17, AC-20, CA-2, CA-3, CA-7, CM-9, CM-13, CP-2, CP-4, IR-4, IR-8, MA-4, MA-5, MP-4, MP-5, PL-7, PL-8, PL-10, PL-11, PM-1, PM-7, PM-8, PM-9, PM-10, PM-11, RA-3, RA-8, RA-9, SA-5, SA-17, SA-22, SI-12, SR-2, SR-4.</t>
  </si>
  <si>
    <t>AC-2, AC-6, AC-8, AC-9, AC-17, AC-18, AC-19, AC-20, AT-2, AT-3, CM-11, IA-2, IA-4, IA-5, MP-7, PS-6, PS-8, SA-5, SI-12.</t>
  </si>
  <si>
    <t>AC-22, AU-13.</t>
  </si>
  <si>
    <t>PL-2, SA-2, SI-12.</t>
  </si>
  <si>
    <t>CM-2, CM-6, PL-2, PL-7, PL-9, PM-5, PM-7, RA-9, SA-3, SA-5, SA-8, SA-17, SC-7.</t>
  </si>
  <si>
    <t>SC-2, SC-3, SC-29, SC-36.</t>
  </si>
  <si>
    <t>SC-29, SR-3.</t>
  </si>
  <si>
    <t>PL-8, PM-9.</t>
  </si>
  <si>
    <t>PL-2, PL-11, RA-2, RA-3, SA-8.</t>
  </si>
  <si>
    <t>PL-10, RA-2, RA-3, RA-9, SA-8.</t>
  </si>
  <si>
    <t>PL-2, PM-18, PM-30, RA-9, SI-12, SR-2.</t>
  </si>
  <si>
    <t>PM-4, SA-2.</t>
  </si>
  <si>
    <t>CA-5, CA-7, PM-3, RA-7, SI-12.</t>
  </si>
  <si>
    <t>AC-3, CM-8, CM-12, CM-13, PL-8, PM-22, PT-3, PT-5, SI-12, SI-18.</t>
  </si>
  <si>
    <t>CA-7, PM-9.</t>
  </si>
  <si>
    <t>AU-6, PL-2, PL-8, PM-11, RA-2, SA-3, SA-8, SA-17.</t>
  </si>
  <si>
    <t>SA-8.</t>
  </si>
  <si>
    <t>CP-2, CP-4, PE-18, PL-2, PM-9, PM-11, PM-18, RA-3, SI-12.</t>
  </si>
  <si>
    <t>AC-1, AU-1, AT-1, CA-1, CA-2, CA-5, CA-6, CA-7, CM-1, CP-1, IA-1, IR-1, MA-1, MP-1, PE-1, PL-1, PL-2, PM-2, PM-8, PM-18, PM-28, PM-30, PS-1, PT-1, PT-2, PT-3, RA-1, RA-3, RA-9, SA-1, SA-4, SC-1, SC-38, SI-1, SI-12, SR-1, SR-2.</t>
  </si>
  <si>
    <t>CA-6, CA-7, PL-2.</t>
  </si>
  <si>
    <t>CP-2, PL-2, PM-7, PM-8, RA-2, RA-3, RA-9, SA-2.</t>
  </si>
  <si>
    <t>AC-6, AT-2, AU-6, AU-7, AU-10, AU-12, AU-13, CA-7, IA-4, IR-4, MP-7, PE-2, PM-16, PS-3, PS-4, PS-5, PS-7, PS-8, SC-7, SC-38, SI-4, PM-14.</t>
  </si>
  <si>
    <t>AT-2, AT-3.</t>
  </si>
  <si>
    <t>AT-2, AT-3, CA-7, CP-4, IR-3, PM-12, SI-4.</t>
  </si>
  <si>
    <t>SA-11, SI-5.</t>
  </si>
  <si>
    <t>IR-4, PM-12.</t>
  </si>
  <si>
    <t>CA-6, PM-10.</t>
  </si>
  <si>
    <t>PM-8, PM-9, PM-19.</t>
  </si>
  <si>
    <t>PM-18, PM-20, PM-23, PM-24, PM-27.</t>
  </si>
  <si>
    <t>AC-3, PM-19, PT-5, PT-6, PT-7, RA-8.</t>
  </si>
  <si>
    <t>AC-3, AU-2, PT-2.</t>
  </si>
  <si>
    <t>PM-23, SI-18.</t>
  </si>
  <si>
    <t>AT-2, AT-3, PM-19, PM-22, PM-24, PT-7, SI-4, SI-19.</t>
  </si>
  <si>
    <t>AC-4, PM-19, PM-23, PT-2, PT-8.</t>
  </si>
  <si>
    <t>PM-23, PT-3, SA-3, SA-8, SI-12.</t>
  </si>
  <si>
    <t>IR-7, IR-9, PM-22, SI-18.</t>
  </si>
  <si>
    <t>IR-9, PM-19.</t>
  </si>
  <si>
    <t>CA-7, PM-9, RA-3, RA-7.</t>
  </si>
  <si>
    <t>PM-2, PM-19.</t>
  </si>
  <si>
    <t>CM-10, PM-9, SR-1, SR-2, SR-3, SR-4, SR-5, SR-6, SR-7, SR-8, SR-9, SR-11.</t>
  </si>
  <si>
    <t>RA-3, SR-6.</t>
  </si>
  <si>
    <t>AC-2, AC-6, AC-17, AT-4, AU-6, AU-13, CA-2, CA-5, CA-6, CA-7, CM-3, CM-4, CM-6, CM-11, IA-5, IR-5, MA-2, MA-3, MA-4, PE-3, PE-6, PE-14, PE-16, PE-20, PL-2, PM-4, PM-6, PM-9, PM-10, PM-12, PM-14, PM-23, PM-28, PS-7, PT-7, RA-3, RA-5, RA-7, SA-9, SA-11, SC-5, SC-7, SC-18, SC-38, SC-43, SI-3, SI-4, SI-12, SR-2, SR-4.</t>
  </si>
  <si>
    <t>CA-7, PL-2, RA-3, RA-9.</t>
  </si>
  <si>
    <t>AC-5, AT-3, PE-2, PE-3, PL-2, PS-3, PS-6, SA-5, SA-21, SI-12.</t>
  </si>
  <si>
    <t>AC-2, IA-4, MA-5, PE-2, PM-12, PS-2, PS-6, PS-7, SA-21.</t>
  </si>
  <si>
    <t>AC-3, AC-4.</t>
  </si>
  <si>
    <t>AC-2, IA-4, PE-2, PM-12, PS-6, PS-7.</t>
  </si>
  <si>
    <t>AC-2, IA-4, PE-2, PM-12, PS-4, PS-7.</t>
  </si>
  <si>
    <t>AC-17, PE-2, PL-4, PS-2, PS-3, PS-6, PS-7, PS-8, SA-21, SI-12.</t>
  </si>
  <si>
    <t>PS-4.</t>
  </si>
  <si>
    <t>AT-2, AT-3, MA-5, PE-3, PS-2, PS-3, PS-4, PS-5, PS-6, SA-5, SA-9, SA-21.</t>
  </si>
  <si>
    <t>PL-4, PM-12, PS-6, PT-1.</t>
  </si>
  <si>
    <t>AC-2, AC-3, CM-13, IR-9, PM-9, PM-24, PT-1, PT-3, PT-5, PT-6, RA-3, RA-8, SI-12, SI-18.</t>
  </si>
  <si>
    <t>AC-16, CA-6, CM-12, PM-5, PM-22, PT-4, SC-16, SC-43, SI-10, SI-15, SI-19.</t>
  </si>
  <si>
    <t>CA-6, CM-12, PM-5, PM-22, PT-4, SC-16, SC-43, SI-10, SI-15, SI-19.</t>
  </si>
  <si>
    <t>AC-2, AC-3, AT-3, CM-13, IR-9, PM-9, PM-25, PT-2, PT-5, PT-6, PT-7, RA-8, SC-43, SI-12, SI-18.</t>
  </si>
  <si>
    <t>CA-6, CM-12, PM-5, PM-22, SC-16, SC-43, SI-10, SI-15, SI-19.</t>
  </si>
  <si>
    <t>AC-16, PT-2, PT-5.</t>
  </si>
  <si>
    <t>PT-2.</t>
  </si>
  <si>
    <t>PM-20, PM-22, PT-2, PT-3, PT-4, PT-7, RA-3, SC-42, SI-18.</t>
  </si>
  <si>
    <t>PM-21.</t>
  </si>
  <si>
    <t>PT-6.</t>
  </si>
  <si>
    <t>AC-3, PM-20, PT-2, PT-3, PT-5.</t>
  </si>
  <si>
    <t>IR-9, PT-2, PT-3, RA-3.</t>
  </si>
  <si>
    <t>IA-4.</t>
  </si>
  <si>
    <t>PM-24.</t>
  </si>
  <si>
    <t>CM-8, MP-4, PL-2, PL-10, PL-11, PM-7, RA-3, RA-5, RA-7, RA-8, SA-8, SC-7, SC-38, SI-12.</t>
  </si>
  <si>
    <t>CA-3, CA-6, CM-4, CM-13, CP-6, CP-7, IA-8, MA-5, PE-3, PE-8, PE-18, PL-2, PL-10, PL-11, PM-8, PM-9, PM-28, PT-2, PT-7, RA-2, RA-5, RA-7, SA-8, SA-9, SC-38, SI-12.</t>
  </si>
  <si>
    <t>RA-2, RA-9, PM-17, PM-30, SR-2.</t>
  </si>
  <si>
    <t>AT-2.</t>
  </si>
  <si>
    <t>CA-2, CA-7, CA-8, CM-2, CM-4, CM-6, CM-8, RA-2, RA-3, SA-11, SA-15, SC-38, SI-2, SI-3, SI-4, SI-7, SR-11.</t>
  </si>
  <si>
    <t>SI-5.</t>
  </si>
  <si>
    <t>AU-13, SC-26.</t>
  </si>
  <si>
    <t>AU-6, AU-11.</t>
  </si>
  <si>
    <t>CA-5, IR-9, PM-4, PM-28, RA-2, RA-3, SR-2.</t>
  </si>
  <si>
    <t>CM-4, CM-9, CM-13, PT-2, PT-3, PT-5, RA-1, RA-2, RA-3, RA-7.</t>
  </si>
  <si>
    <t>CP-2, PL-2, PL-8, PL-11, PM-1, PM-11, RA-2, SA-8, SA-15, SA-20, SR-5.</t>
  </si>
  <si>
    <t>CA-2, CA-7, CA-8, RA-3, RA-5, RA-6, SI-4.</t>
  </si>
  <si>
    <t>PL-7, PM-3, PM-11, SA-9, SR-3, SR-5.</t>
  </si>
  <si>
    <t>AT-3, PL-8, PM-7, SA-4, SA-5, SA-8, SA-11, SA-15, SA-17, SA-22, SR-3, SR-4, SR-5, SR-9.</t>
  </si>
  <si>
    <t>CM-2, CM-4, RA-3, RA-9, SA-4.</t>
  </si>
  <si>
    <t>PM-25, RA-3.</t>
  </si>
  <si>
    <t>MA-6.</t>
  </si>
  <si>
    <t>CM-6, CM-8, PS-7, SA-3, SA-5, SA-8, SA-11, SA-15, SA-16, SA-17, SA-21, SR-3, SR-5.</t>
  </si>
  <si>
    <t>IA-7, SC-12, SC-13.</t>
  </si>
  <si>
    <t>CM-7, SA-9.</t>
  </si>
  <si>
    <t>IA-2, IA-8, PM-9.</t>
  </si>
  <si>
    <t>CM-4, CM-6, CM-7, CM-8, PL-2, PL-4, PL-8, PS-2, SA-3, SA-4, SA-8, SA-9, SA-10, SA-11, SA-15, SA-16, SA-17, SI-12, SR-3.</t>
  </si>
  <si>
    <t>PL-8, PM-7, RA-2, RA-3, RA-9, SA-3, SA-4, SA-15, SA-17, SA-20, SC-2, SC-3, SC-32, SC-39, SR-2, SR-3, SR-4, SR-5.</t>
  </si>
  <si>
    <t>SC-2, SC-3.</t>
  </si>
  <si>
    <t>AC-25.</t>
  </si>
  <si>
    <t>SC-31.</t>
  </si>
  <si>
    <t>CM-3.</t>
  </si>
  <si>
    <t>AC-6, CM-7.</t>
  </si>
  <si>
    <t>AC-6, AU-2, AU-3, AU-6, AU-9, AU-10, AU-12, IA-2, IR-4.</t>
  </si>
  <si>
    <t>CM-2, CM-6, SA-4.</t>
  </si>
  <si>
    <t>CP-10, CP-12, SC-7, SC-8, SC-24, SI-13.</t>
  </si>
  <si>
    <t>SC-12, SC-13, SI-2, SI-7.</t>
  </si>
  <si>
    <t>CM-1, SA-1, SA-10, SA-11, SA-15, SA-17, SC-1, SI-1.</t>
  </si>
  <si>
    <t>CM-3, CM-4.</t>
  </si>
  <si>
    <t>AT-2, AT-3, SA-5.</t>
  </si>
  <si>
    <t>PE-8, PM-25, SC-42, SI-12.</t>
  </si>
  <si>
    <t>AC-20, CA-3, CP-2, IR-4, IR-7, PL-10, PL-11, PS-7, SA-2, SA-4, SR-3, SR-5.</t>
  </si>
  <si>
    <t>CA-6, RA-3, RA-8.</t>
  </si>
  <si>
    <t>CM-6, CM-7.</t>
  </si>
  <si>
    <t>SR-2.</t>
  </si>
  <si>
    <t>SA-5, SR-4.</t>
  </si>
  <si>
    <t>SC-12, SC-13, SI-4.</t>
  </si>
  <si>
    <t>CM-2, CM-3, CM-4, CM-7, CM-9, SA-4, SA-5, SA-8, SA-15, SI-2, SR-3, SR-4, SR-5, SR-6.</t>
  </si>
  <si>
    <t>SI-7, SR-11.</t>
  </si>
  <si>
    <t>CA-2, CA-7, CM-4, SA-3, SA-4, SA-5, SA-8, SA-15, SA-17, SI-2, SR-5, SR-6, SR-7.</t>
  </si>
  <si>
    <t>PM-15, RA-3, RA-5.</t>
  </si>
  <si>
    <t>AT-3, RA-5.</t>
  </si>
  <si>
    <t>CA-8, PM-14, PM-25, PT-2, SA-3, SI-2, SI-6.</t>
  </si>
  <si>
    <t>SA-15.</t>
  </si>
  <si>
    <t>MA-6, SA-3, SA-4, SA-8, SA-10, SA-11, SR-3, SR-4, SR-5, SR-6, SR-9.</t>
  </si>
  <si>
    <t>SA-11.</t>
  </si>
  <si>
    <t>RA-9.</t>
  </si>
  <si>
    <t>AC-6, CM-7, RA-3, SA-11.</t>
  </si>
  <si>
    <t>RA-5, SA-11.</t>
  </si>
  <si>
    <t>IR-8.</t>
  </si>
  <si>
    <t>CM-2.</t>
  </si>
  <si>
    <t>PM-25, SA-3, SA-8.</t>
  </si>
  <si>
    <t>AT-2, AT-3, PE-3, SA-4, SA-5.</t>
  </si>
  <si>
    <t>PL-2, PL-8, PM-7, SA-3, SA-4, SA-8, SC-7.</t>
  </si>
  <si>
    <t>AC-3, AC-4, AC-25.</t>
  </si>
  <si>
    <t>AC-25, SA-5.</t>
  </si>
  <si>
    <t>AC-3, AC-4, AC-25, SA-4, SA-5.</t>
  </si>
  <si>
    <t>AC-25, SA-8, SC-3.</t>
  </si>
  <si>
    <t>SA-5, SA-11.</t>
  </si>
  <si>
    <t>AC-5, AC-6, SA-8.</t>
  </si>
  <si>
    <t>CP-2, RA-9, SA-8.</t>
  </si>
  <si>
    <t>PS-2, PS-3, PS-6, PS-7, SA-4, SR-6.</t>
  </si>
  <si>
    <t>PL-2, SA-3.</t>
  </si>
  <si>
    <t>RA-9, SA-8.</t>
  </si>
  <si>
    <t>AC-6, SA-4, SA-8, SC-3, SC-7, SC-22, SC-32, SC-39.</t>
  </si>
  <si>
    <t>AC-3, AC-6, AC-25, CM-2, CM-4, SA-4, SA-5, SA-8, SA-15, SA-17, SC-2, SC-7, SC-32, SC-39, SI-16.</t>
  </si>
  <si>
    <t>AC-3, AC-4, SA-8.</t>
  </si>
  <si>
    <t>CP-2, IR-4, SC-6, SC-7, SC-40.</t>
  </si>
  <si>
    <t>CA-7, SI-4.</t>
  </si>
  <si>
    <t>SC-5.</t>
  </si>
  <si>
    <t>AC-4, AC-17, AC-18, AC-19, AC-20, AU-13, CA-3, CM-2, CM-4, CM-7, CM-10, CP-8, CP-10, IR-4, MA-4, PE-3, PL-8, PM-12, SA-8, SA-17, SC-5, SC-26, SC-32, SC-35, SC-43.</t>
  </si>
  <si>
    <t>AC-3, SC-8, SC-20, SC-21, SC-22.</t>
  </si>
  <si>
    <t>AU-2, AU-6, SC-5, SC-38, SC-44, SI-3, SI-4.</t>
  </si>
  <si>
    <t>AC-2, CA-8, SI-3.</t>
  </si>
  <si>
    <t>PE-4, PE-19.</t>
  </si>
  <si>
    <t>AC-2, AC-3, AU-2, SI-4.</t>
  </si>
  <si>
    <t>SC-4.</t>
  </si>
  <si>
    <t>CP-2, CP-12, SC-24.</t>
  </si>
  <si>
    <t>CA-9.</t>
  </si>
  <si>
    <t>PT-2, SI-15.</t>
  </si>
  <si>
    <t>AC-17, AC-18, AU-10, IA-3, IA-8, IA-9, MA-4, PE-4, SA-4, SA-8, SC-7, SC-16, SC-20, SC-23, SC-28.</t>
  </si>
  <si>
    <t>AC-17, SC-23.</t>
  </si>
  <si>
    <t>AC-16, AC-25, SC-12, SC-23.</t>
  </si>
  <si>
    <t>AC-17, AU-9, AU-10, CM-3, IA-3, IA-7, SA-4, SA-8, SA-9, SC-8, SC-11, SC-12, SC-13, SC-17, SC-20, SC-37, SC-40, SI-3, SI-7.</t>
  </si>
  <si>
    <t>AC-2, AC-3, AC-7, AC-17, AC-18, AC-19, AU-9, AU-10, CM-11, CP-9, IA-3, IA-5, IA-7, MA-4, MP-2, MP-4, MP-5, SA-4, SA-8, SA-9, SC-8, SC-12, SC-20, SC-23, SC-28, SC-40, SI-3, SI-7.</t>
  </si>
  <si>
    <t>AC-21, SC-42.</t>
  </si>
  <si>
    <t>AU-10, SC-8.</t>
  </si>
  <si>
    <t>SI-3, SI-4, SI-7.</t>
  </si>
  <si>
    <t>AC-16, SC-12, SC-13.</t>
  </si>
  <si>
    <t>AU-10, IA-5, SC-12.</t>
  </si>
  <si>
    <t>AU-2, AU-12, CM-2, CM-6, SI-3.</t>
  </si>
  <si>
    <t>SC-44, SI-7.</t>
  </si>
  <si>
    <t>AU-10, SC-8, SC-12, SC-13, SC-21, SC-22.</t>
  </si>
  <si>
    <t>SC-20, SC-22.</t>
  </si>
  <si>
    <t>SC-2, SC-20, SC-21, SC-24.</t>
  </si>
  <si>
    <t>AU-10, SC-8, SC-10, SC-11.</t>
  </si>
  <si>
    <t>AC-10, SC-12, SC-13.</t>
  </si>
  <si>
    <t>CP-2, CP-4, CP-10, CP-12, SA-8, SC-7, SC-22, SI-13.</t>
  </si>
  <si>
    <t>SC-30, SC-44.</t>
  </si>
  <si>
    <t>RA-5, SC-7, SC-30, SC-35, SC-44, SI-3, SI-4.</t>
  </si>
  <si>
    <t>SC-29.</t>
  </si>
  <si>
    <t>AC-3, AC-4, AC-6, AC-19, CA-7, CM-3, CM-5, CM-6, CP-9, MP-4, MP-5, PE-3, SC-8, SC-12, SC-13, SC-34, SI-3, SI-7, SI-16.</t>
  </si>
  <si>
    <t>AC-19, SC-12, SC-13.</t>
  </si>
  <si>
    <t>AU-9, PL-8, SC-27, SC-30, SR-3.</t>
  </si>
  <si>
    <t>AC-6, SC-25, SC-26, SC-29, SC-44, SI-14.</t>
  </si>
  <si>
    <t>AC-3, AC-4, SA-8, SI-11.</t>
  </si>
  <si>
    <t>AC-4, AC-6, SA-8, SC-2, SC-3, SC-7, SC-36.</t>
  </si>
  <si>
    <t>AC-3, SI-7, SI-14.</t>
  </si>
  <si>
    <t>AC-19, MP-7.</t>
  </si>
  <si>
    <t>CM-3, CM-5, CM-9, MP-2, MP-4, MP-5, SC-28, SI-3.</t>
  </si>
  <si>
    <t>SC-7, SC-26, SC-44, SI-3, SI-4.</t>
  </si>
  <si>
    <t>CP-6, CP-7, PL-8, SC-32.</t>
  </si>
  <si>
    <t>CP-9.</t>
  </si>
  <si>
    <t>AC-2, CM-3, CM-5, CM-7, IA-2, IA-4, IA-5, MA-4, SC-12, SI-3, SI-4, SI-7.</t>
  </si>
  <si>
    <t>CA-2, CA-7, PL-1, PM-9, PM-12, RA-2, RA-3, RA-5, SC-7, SR-3, SR-7.</t>
  </si>
  <si>
    <t>AC-3, AC-4, AC-6, AC-25, SA-8, SC-2, SC-3, SI-16.</t>
  </si>
  <si>
    <t>AC-18, SC-5.</t>
  </si>
  <si>
    <t>PE-21, SC-12, SC-13.</t>
  </si>
  <si>
    <t>AC-20, MP-7.</t>
  </si>
  <si>
    <t>SC-15.</t>
  </si>
  <si>
    <t>PT-1, PT-4, PT-5.</t>
  </si>
  <si>
    <t>SA-8, SI-12.</t>
  </si>
  <si>
    <t>AC-18, AC-19, CM-6, SC-7, SC-18.</t>
  </si>
  <si>
    <t>SC-7, SC-18, SC-25, SC-26, SC-30, SC-35, SC-39, SI-3, SI-7.</t>
  </si>
  <si>
    <t>AC-3, AU-8, IA-2, IA-8.</t>
  </si>
  <si>
    <t>CP-2, CP-8.</t>
  </si>
  <si>
    <t>AU-2, SC-7, SI-4.</t>
  </si>
  <si>
    <t>AC-4, SA-8, SC-50.</t>
  </si>
  <si>
    <t>AC-3, AC-4, SA-8, SC-2, SC-3, SC-49.</t>
  </si>
  <si>
    <t>CA-5, CM-3, CM-4, CM-5, CM-6, CM-8, MA-2, RA-5, SA-8, SA-10, SA-11, SI-3, SI-5, SI-7, SI-11.</t>
  </si>
  <si>
    <t>AC-4, AC-19, CM-3, CM-8, IR-4, MA-3, MA-4, PL-9, RA-5, SC-7, SC-23, SC-26, SC-28, SC-44, SI-2, SI-4, SI-7, SI-8, SI-15.</t>
  </si>
  <si>
    <t>CM-5.</t>
  </si>
  <si>
    <t>CA-2, CA-7, RA-5.</t>
  </si>
  <si>
    <t>AU-2, AU-6, AU-12.</t>
  </si>
  <si>
    <t>AC-2, AC-3, AC-4, AC-8, AC-17, AU-2, AU-6, AU-7, AU-9, AU-12, AU-13, AU-14, CA-7, CM-3, CM-6, CM-8, CM-11, IA-10, IR-4, MA-3, MA-4, PL-9, PM-12, RA-5, RA-10, SC-5, SC-7, SC-18, SC-26, SC-31, SC-35, SC-36, SC-37, SC-43, SI-3, SI-6, SI-7, SR-9, SR-10.</t>
  </si>
  <si>
    <t>PM-23, PM-25.</t>
  </si>
  <si>
    <t>AU-4, AU-5, PE-6.</t>
  </si>
  <si>
    <t>AC-18, IA-3.</t>
  </si>
  <si>
    <t>AU-6.</t>
  </si>
  <si>
    <t>AU-16, PE-6, SR-2, SR-4, SR-6.</t>
  </si>
  <si>
    <t>AC-18, AC-19.</t>
  </si>
  <si>
    <t>PM-15, RA-5, SI-2.</t>
  </si>
  <si>
    <t>CA-7, CM-4, CM-6, SI-7.</t>
  </si>
  <si>
    <t>SI-2.</t>
  </si>
  <si>
    <t>SI-4, SR-4, SR-5.</t>
  </si>
  <si>
    <t>AC-4, CM-3, CM-7, CM-8, MA-3, MA-4, RA-5, SA-8, SA-9, SA-10, SC-8, SC-12, SC-13, SC-28, SC-37, SI-3, SR-3, SR-4, SR-5, SR-6, SR-9, SR-10, SR-11.</t>
  </si>
  <si>
    <t>AU-3, SI-2, SI-8.</t>
  </si>
  <si>
    <t>AU-2, AU-6, IR-4, IR-5, SI-4.</t>
  </si>
  <si>
    <t>SI-6.</t>
  </si>
  <si>
    <t>CM-11.</t>
  </si>
  <si>
    <t>CM-5, SC-12, SC-13.</t>
  </si>
  <si>
    <t>SI-16.</t>
  </si>
  <si>
    <t>PL-9, SC-5, SC-7, SC-38, SI-3, SI-4.</t>
  </si>
  <si>
    <t>AC-3, AU-2, AU-12.</t>
  </si>
  <si>
    <t>AU-2, AU-3, SC-31, SI-2, SI-15.</t>
  </si>
  <si>
    <t>AC-16, AU-5, AU-11, CA-2, CA-3, CA-5, CA-6, CA-7, CA-9, CM-5, CM-9, CP-2, IR-8, MP-2, MP-3, MP-4, MP-6, PL-2, PL-4, PM-4, PM-8, PM-9, PS-2, PS-6, PT-2, PT-3, RA-2, RA-3, SA-5, SA-8, SR-2.</t>
  </si>
  <si>
    <t>PM-25.</t>
  </si>
  <si>
    <t>PM-22, PM-25, SI-19.</t>
  </si>
  <si>
    <t>CP-2, CP-10, CP-13, MA-2, MA-6, SA-8, SC-6.</t>
  </si>
  <si>
    <t>CP-6, CP-7, CP-9.</t>
  </si>
  <si>
    <t>SC-30, SC-34, SI-21.</t>
  </si>
  <si>
    <t>SC-10.</t>
  </si>
  <si>
    <t>SI-3, SI-4, SI-11.</t>
  </si>
  <si>
    <t>AC-25, SC-3, SI-7.</t>
  </si>
  <si>
    <t>CP-12, CP-13, SC-24, SI-13.</t>
  </si>
  <si>
    <t>PM-22, PM-24, PT-2, SI-4.</t>
  </si>
  <si>
    <t>PM-18, RA-8.</t>
  </si>
  <si>
    <t>AC-3, AC-16, SC-16.</t>
  </si>
  <si>
    <t>MP-6, PM-22, PM-23, PM-24, RA-2, SI-12.</t>
  </si>
  <si>
    <t>AU-13.</t>
  </si>
  <si>
    <t>SI-14.</t>
  </si>
  <si>
    <t>PM-9, PM-30, PS-8, SI-12.</t>
  </si>
  <si>
    <t>CA-2, CP-4, IR-4, MA-2, MA-6, PE-16, PL-2, PM-9, PM-30, RA-3, RA-7, SA-8, SI-4.</t>
  </si>
  <si>
    <t>CA-2, MA-2, MA-6, PE-3, PE-16, PL-8, PM-30, SA-2, SA-3, SA-4, SA-5, SA-8, SA-9, SA-10, SA-15, SC-7, SC-29, SC-30, SC-38, SI-7, SR-6, SR-9, SR-11.</t>
  </si>
  <si>
    <t>SR-5, SR-8.</t>
  </si>
  <si>
    <t>CM-8, MA-2, MA-6, RA-9, SA-3, SA-8, SI-4.</t>
  </si>
  <si>
    <t>IA-2, IA-8, PE-16.</t>
  </si>
  <si>
    <t>IA-2, IA-8, PE-16, PL-2.</t>
  </si>
  <si>
    <t>AT-3, SR-9, SR-10, SR-11.</t>
  </si>
  <si>
    <t>AT-3, SA-2, SA-3, SA-4, SA-5, SA-8, SA-9, SA-10, SA-15, SR-6, SR-9, SR-10, SR-11.</t>
  </si>
  <si>
    <t>CA-8, RA-5, SA-11, SI-7.</t>
  </si>
  <si>
    <t>SR-3, SR-5.</t>
  </si>
  <si>
    <t>CA-8, SI-4.</t>
  </si>
  <si>
    <t>SC-38.</t>
  </si>
  <si>
    <t>IR-4, IR-6, IR-8.</t>
  </si>
  <si>
    <t>PE-3, PM-30, SA-15, SI-4, SI-7, SR-3, SR-4, SR-5, SR-10, SR-11.</t>
  </si>
  <si>
    <t>SA-3.</t>
  </si>
  <si>
    <t>AT-3, PM-30, SI-4, SI-7, SR-3, SR-4, SR-5, SR-9, SR-11.</t>
  </si>
  <si>
    <t>PE-3, SA-4, SI-7, SR-9, SR-10.</t>
  </si>
  <si>
    <t>CM-3, MA-2, MA-4, SA-10.</t>
  </si>
  <si>
    <t>RA-5.</t>
  </si>
  <si>
    <t>Identification and Authentication (organizational Users) | Acceptance of PIV Credentials</t>
  </si>
  <si>
    <t>Authenticator Management | Managing Content of PKI Trust Stores</t>
  </si>
  <si>
    <t>Authenticator Management | GSA-approved Products and Services</t>
  </si>
  <si>
    <t>Identification and Authentication (non-organizational Users) | Acceptance of PIV Credentials from Other Agencies</t>
  </si>
  <si>
    <t>Identification and Authentication (non-organizational Users) | Use of FICAM-approved Products</t>
  </si>
  <si>
    <t>Identification and Authentication (non-organizational Users) | Acceptance of PVI-I Credentials</t>
  </si>
  <si>
    <t>Acquisition Process | NIAP-approved Protection Profiles</t>
  </si>
  <si>
    <t>Acquisition Process | Use of Approved PIV Products</t>
  </si>
  <si>
    <t>External System Services | Processing and Storage Location — U.S. Jurisdiction</t>
  </si>
  <si>
    <t>Cryptographic Key Establishment and Management | PKI Certificates</t>
  </si>
  <si>
    <t>Cryptographic Key Establishment and Management | PKI Certificates / Hardware Tokens</t>
  </si>
  <si>
    <t>Cryptographic Protection | FIPS-validated Cryptography</t>
  </si>
  <si>
    <t>Cryptographic Protection | NSA-approved Cryptography</t>
  </si>
  <si>
    <t>Supply Chain Risk Management Plan | Establish SCRM Team</t>
  </si>
  <si>
    <t>Control Identifier</t>
  </si>
  <si>
    <t>Control Text</t>
  </si>
  <si>
    <t>Discussion</t>
  </si>
  <si>
    <t>Related Controls</t>
  </si>
  <si>
    <t>CMMC Level</t>
  </si>
  <si>
    <t>Servers</t>
  </si>
  <si>
    <t>Database</t>
  </si>
  <si>
    <t>3.1.1, 3.1.2</t>
  </si>
  <si>
    <t>3.1.3</t>
  </si>
  <si>
    <t>3.1.4</t>
  </si>
  <si>
    <t>3.1.5</t>
  </si>
  <si>
    <t>3.1.6</t>
  </si>
  <si>
    <t>3.1.7</t>
  </si>
  <si>
    <t>3.1.11</t>
  </si>
  <si>
    <t>3.1.12</t>
  </si>
  <si>
    <t>3.1.13</t>
  </si>
  <si>
    <t>3.1.14</t>
  </si>
  <si>
    <t>3.1.15</t>
  </si>
  <si>
    <t>3.1.16</t>
  </si>
  <si>
    <t>3.1.17</t>
  </si>
  <si>
    <t>3.1.18</t>
  </si>
  <si>
    <t>3.1.19</t>
  </si>
  <si>
    <t>3.1.20</t>
  </si>
  <si>
    <t>3.1.21</t>
  </si>
  <si>
    <t>3.1.22</t>
  </si>
  <si>
    <t>3.2.1, 3.2.2</t>
  </si>
  <si>
    <t>3.2.3</t>
  </si>
  <si>
    <t>3.3.3</t>
  </si>
  <si>
    <t>3.3.4</t>
  </si>
  <si>
    <t>3.3.5</t>
  </si>
  <si>
    <t>3.3.6</t>
  </si>
  <si>
    <t>3.3.7</t>
  </si>
  <si>
    <t>3.3.8</t>
  </si>
  <si>
    <t>3.3.9</t>
  </si>
  <si>
    <t>3.4.1, 3.4.2</t>
  </si>
  <si>
    <t>3.4.3</t>
  </si>
  <si>
    <t>3.4.4</t>
  </si>
  <si>
    <t>3.4.5</t>
  </si>
  <si>
    <t>3.4.6</t>
  </si>
  <si>
    <t>3.4.7</t>
  </si>
  <si>
    <t>3.4.8</t>
  </si>
  <si>
    <t>3.4.9</t>
  </si>
  <si>
    <t>3.5.1, 3.5.2</t>
  </si>
  <si>
    <t>3.5.3</t>
  </si>
  <si>
    <t>3.5.4</t>
  </si>
  <si>
    <t>3.5.5, 3.5.6</t>
  </si>
  <si>
    <t>3.5.7, 3.5.8, 3.5.9, 3.5.10</t>
  </si>
  <si>
    <t>3.5.11</t>
  </si>
  <si>
    <t>3.6.1, 3.6.2</t>
  </si>
  <si>
    <t>3.6.3</t>
  </si>
  <si>
    <t>3.7.3</t>
  </si>
  <si>
    <t>3.7.4</t>
  </si>
  <si>
    <t>3.7.5</t>
  </si>
  <si>
    <t>3.7.6</t>
  </si>
  <si>
    <t>3.8.1, 3.8.2, 3.8.3</t>
  </si>
  <si>
    <t>3.8.4</t>
  </si>
  <si>
    <t>3.8.5</t>
  </si>
  <si>
    <t>3.8.6</t>
  </si>
  <si>
    <t>3.8.7</t>
  </si>
  <si>
    <t>3.8.8</t>
  </si>
  <si>
    <t>3.8.9</t>
  </si>
  <si>
    <t>3.9.1, 3.9.2</t>
  </si>
  <si>
    <t>3.10.1, 3.10.2</t>
  </si>
  <si>
    <t>3.10.6</t>
  </si>
  <si>
    <t>3.10.3, 3.10.4, 3.10.5</t>
  </si>
  <si>
    <t>3.11.1</t>
  </si>
  <si>
    <t>3.11.2</t>
  </si>
  <si>
    <t>3.11.2, 3.11.3</t>
  </si>
  <si>
    <t>3.12.1, 3.12.2, 3.12.3</t>
  </si>
  <si>
    <t>3.13.1. 3.13.2</t>
  </si>
  <si>
    <t>3.13.3</t>
  </si>
  <si>
    <t>3.13.4</t>
  </si>
  <si>
    <t>3.13.1. 3.13.2, 3.13.5</t>
  </si>
  <si>
    <t>3.13.6</t>
  </si>
  <si>
    <t>3.13.7</t>
  </si>
  <si>
    <t>3.13.8</t>
  </si>
  <si>
    <t>3.13.9</t>
  </si>
  <si>
    <t>3.13.10</t>
  </si>
  <si>
    <t>3.13.11</t>
  </si>
  <si>
    <t>3.13.12</t>
  </si>
  <si>
    <t>3.13.13</t>
  </si>
  <si>
    <t>3.13.14</t>
  </si>
  <si>
    <t>3.13.15</t>
  </si>
  <si>
    <t>3.13.16</t>
  </si>
  <si>
    <t>3.14.1, 3.14.2, 3.14.3</t>
  </si>
  <si>
    <t>3.14.1, 3.14.2, 3.14.3, 3.14.4, 3.14.5</t>
  </si>
  <si>
    <t>3.14.6</t>
  </si>
  <si>
    <t>3.14.6, 3.14.7</t>
  </si>
  <si>
    <t>Corresponding 800-171 Controls</t>
  </si>
  <si>
    <t>Corresponding 800-172 Control</t>
  </si>
  <si>
    <t>3.1.1e</t>
  </si>
  <si>
    <t>3.1.2e</t>
  </si>
  <si>
    <t>3.1.3e</t>
  </si>
  <si>
    <t>3.2.1e</t>
  </si>
  <si>
    <t>3.2.2e</t>
  </si>
  <si>
    <t>3.4.1e, 3.4.2e</t>
  </si>
  <si>
    <t>3.4.2e</t>
  </si>
  <si>
    <t>3.4.3e</t>
  </si>
  <si>
    <t>3.5.1e</t>
  </si>
  <si>
    <t>3.5.2e</t>
  </si>
  <si>
    <t>3.5.3e</t>
  </si>
  <si>
    <t>3.6.1e</t>
  </si>
  <si>
    <t>3.6.2e</t>
  </si>
  <si>
    <t>3.9.1e, 3.9.2e</t>
  </si>
  <si>
    <t>3.11.1e</t>
  </si>
  <si>
    <t>3.11.2e</t>
  </si>
  <si>
    <t>3.11.3e</t>
  </si>
  <si>
    <t>3.11.4e</t>
  </si>
  <si>
    <t>3.4.1e, 3.11.4e</t>
  </si>
  <si>
    <t>3.11.1e, 3.11.5e</t>
  </si>
  <si>
    <t>3.11.5e, 3.11.6e</t>
  </si>
  <si>
    <t>3.11.6e</t>
  </si>
  <si>
    <t>3.11.7e</t>
  </si>
  <si>
    <t>3.12.1e</t>
  </si>
  <si>
    <t>3.11.4e, 3.13.1e</t>
  </si>
  <si>
    <t>3.13.1e</t>
  </si>
  <si>
    <t>3.13.1e, 3.13.3e</t>
  </si>
  <si>
    <t>3.13.3e</t>
  </si>
  <si>
    <t>3.13.1e, 3.13.2e, 3.13.3e</t>
  </si>
  <si>
    <t>3.11.4e, 3.13.4e</t>
  </si>
  <si>
    <t>3.13.4e</t>
  </si>
  <si>
    <t>3.13.5e</t>
  </si>
  <si>
    <t>3.14.1e</t>
  </si>
  <si>
    <t>3.14.2e</t>
  </si>
  <si>
    <t>3.14.3e</t>
  </si>
  <si>
    <t>3.1.3e, 3.11.4e, 3.14.3e</t>
  </si>
  <si>
    <t>3.14.4e</t>
  </si>
  <si>
    <t>3.4.1e, 3.14.4e</t>
  </si>
  <si>
    <t>3.14.4e, 3.14.5e</t>
  </si>
  <si>
    <t>3.14.5e</t>
  </si>
  <si>
    <t>3.11.1e, 3.14.6e</t>
  </si>
  <si>
    <t>3.14.7e</t>
  </si>
  <si>
    <t>3.11.2e, 3.11.3e, 3.14.6e</t>
  </si>
  <si>
    <t>3.14.6e</t>
  </si>
  <si>
    <t>Domain</t>
  </si>
  <si>
    <t>AC</t>
  </si>
  <si>
    <t>AT</t>
  </si>
  <si>
    <t>AU</t>
  </si>
  <si>
    <t>CA</t>
  </si>
  <si>
    <t>CM</t>
  </si>
  <si>
    <t>CP</t>
  </si>
  <si>
    <t>IA</t>
  </si>
  <si>
    <t>IR</t>
  </si>
  <si>
    <t>MA</t>
  </si>
  <si>
    <t>MP</t>
  </si>
  <si>
    <t>PE</t>
  </si>
  <si>
    <t>PL</t>
  </si>
  <si>
    <t>PM</t>
  </si>
  <si>
    <t>PS</t>
  </si>
  <si>
    <t>PT</t>
  </si>
  <si>
    <t>RA</t>
  </si>
  <si>
    <t>SA</t>
  </si>
  <si>
    <t>SC</t>
  </si>
  <si>
    <t>SI</t>
  </si>
  <si>
    <t>SR</t>
  </si>
  <si>
    <t>Application Server</t>
  </si>
  <si>
    <t>Central Log Server</t>
  </si>
  <si>
    <t xml:space="preserve">Container Platform </t>
  </si>
  <si>
    <t>Firewall</t>
  </si>
  <si>
    <t>Operating System</t>
  </si>
  <si>
    <t>Switch</t>
  </si>
  <si>
    <t>Router</t>
  </si>
  <si>
    <t>Unified Endpoint Management Agent</t>
  </si>
  <si>
    <t>Unified Endpoint Management Server</t>
  </si>
  <si>
    <t>Web Server</t>
  </si>
  <si>
    <t>Column1</t>
  </si>
  <si>
    <t>Column2</t>
  </si>
  <si>
    <t>Laptops/Desktops</t>
  </si>
  <si>
    <t>Applications</t>
  </si>
  <si>
    <t>Network Devices</t>
  </si>
  <si>
    <t>Databases</t>
  </si>
  <si>
    <t>Containers</t>
  </si>
  <si>
    <t>UEM</t>
  </si>
  <si>
    <t>~~~~~UNCLASSIFIED~~~~~</t>
  </si>
  <si>
    <t>V-56017; SV-70271</t>
  </si>
  <si>
    <t>Web Server Security Requirements Guide :: Version 3, Release: 1 Benchmark Date: 27 Oct 2022</t>
  </si>
  <si>
    <t>Unclass</t>
  </si>
  <si>
    <t>M</t>
  </si>
  <si>
    <t>Configure the web server to utilize cryptography when protecting compartmentalized data.</t>
  </si>
  <si>
    <t>Review policy documents to identify data that is compartmentalized (i.e. classified, sensitive, need-to-know, etc.) and requires cryptographic protection.
Review the web server documentation and deployed configuration to identify the encryption modules utilized to protect the compartmentalized data.
If the encryption modules used to protect the compartmentalized data are not compliant with the data, this is a finding.</t>
  </si>
  <si>
    <t>Cryptography is only as strong as the encryption modules/algorithms employed to encrypt the data. 
Use of weak or untested encryption algorithms undermines the purposes of utilizing encryption to protect data. 
NSA has developed Type 1 algorithms for protecting classified information. The Committee on National Security Systems (CNSS) National Information Assurance Glossary (CNSS Instruction No. 4009) defines Type 1 products as:
"Cryptographic equipment, assembly or component classified or certified by NSA for encrypting and decrypting classified and sensitive national security information when appropriately keyed. Developed using established NSA business processes and containing NSA-approved algorithms are used to protect systems requiring the most stringent protection mechanisms."
Although persons may have a security clearance, they may not have a "need-to-know" and are required to be separated from the information in question. The web server must employ NSA-approved cryptography to protect classified information from those individuals who have no "need-to-know" or when encryption of compartmentalized data is required by data classification.</t>
  </si>
  <si>
    <t>The web server must implement required cryptographic protections using cryptographic modules complying with applicable federal laws, Executive Orders, directives, policies, regulations, standards, and guidance when encrypting data that must be compartment</t>
  </si>
  <si>
    <t>SRG-APP-000416-WSR-000118</t>
  </si>
  <si>
    <t>SV-239371r855065_rule</t>
  </si>
  <si>
    <t>SRG-APP-000416</t>
  </si>
  <si>
    <t>medium</t>
  </si>
  <si>
    <t>V-239371</t>
  </si>
  <si>
    <t>V-55985; SV-70239</t>
  </si>
  <si>
    <t>Configure the web server to be configured according to DoD security configuration guidance.</t>
  </si>
  <si>
    <t>Review the web server documentation and deployed configuration to determine if web server is configured in accordance with the security configuration settings based on DoD security configuration or implementation guidance.
If the web server is not configured according to the guidance, this is a finding.</t>
  </si>
  <si>
    <t>Configuring the web server to implement organization-wide security implementation guides and security checklists guarantees compliance with federal standards and establishes a common security baseline across the DoD that reflects the most restrictive security posture consistent with operational requirements. 
Configuration settings are the set of parameters that can be changed that affect the security posture and/or functionality of the system. Security-related parameters are those parameters impacting the security state of the web server, including the parameters required to satisfy other security control requirements.</t>
  </si>
  <si>
    <t>The web server must be configured in accordance with the security configuration settings based on DoD security configuration or implementation guidance, including STIGs, NSA configuration guides, CTOs, and DTMs.</t>
  </si>
  <si>
    <t>SRG-APP-000516-WSR-000174</t>
  </si>
  <si>
    <t>SV-206445r401224_rule</t>
  </si>
  <si>
    <t>SRG-APP-000516</t>
  </si>
  <si>
    <t>V-206445</t>
  </si>
  <si>
    <t>V-55987; SV-70241</t>
  </si>
  <si>
    <t>Set passwords for non-service/system accounts containing no passwords and change the passwords for accounts which still have default passwords.</t>
  </si>
  <si>
    <t>Review the web server documentation and deployment configuration to determine what non-service/system accounts were installed by the web server installation process.
Verify the passwords for these accounts have been set and/or changed from the default passwords.
If these accounts still have no password or default passwords, this is a finding.</t>
  </si>
  <si>
    <t>During installation of the web server software, accounts are created for the web server to operate properly. The accounts installed can have either no password installed or a default password, which will be known and documented by the vendor and the user community.
The first things an attacker will try when presented with a login screen are the default user identifiers with default passwords. Installed applications may also install accounts with no password, making the login even easier. Once the web server is installed, the passwords for any created accounts should be changed and documented. The new passwords must meet the requirements for all passwords, i.e., upper/lower characters, numbers, special characters, time until change, reuse policy, etc. 
Service accounts or system accounts that have no login capability do not need to have passwords set or changed.</t>
  </si>
  <si>
    <t>All accounts installed with the web server software and tools must have passwords assigned and default passwords changed.</t>
  </si>
  <si>
    <t>SRG-APP-000516-WSR-000079</t>
  </si>
  <si>
    <t>SV-206444r401224_rule</t>
  </si>
  <si>
    <t>V-206444</t>
  </si>
  <si>
    <t>V-56033; SV-70287</t>
  </si>
  <si>
    <t>Configure the web server to check for patches and updates from an authoritative source at least every 30 days.</t>
  </si>
  <si>
    <t>Review the web server documentation and configuration to determine if the web server checks for patches from an authoritative source at least every 30 days.
If there is no timeframe or the timeframe is greater than 30 days, this is a finding.</t>
  </si>
  <si>
    <t>Security flaws with software applications are discovered daily. Vendors are constantly updating and patching their products to address newly discovered security vulnerabilities. Organizations (including any contractor to the organization) are required to promptly install security-relevant software updates (e.g., patches, service packs, and hot fixes). Flaws discovered during security assessments, continuous monitoring, incident response activities, or information system error handling must also be addressed expeditiously. 
The web server will be configured to check for and install security-relevant software updates from an authoritative source within an identified time period from the availability of the update. By default, this time period will be every 24 hours.</t>
  </si>
  <si>
    <t>The web server must install security-relevant software updates within the configured time period directed by an authoritative source (e.g., IAVM, CTOs, DTMs, and STIGs).</t>
  </si>
  <si>
    <t>SRG-APP-000456-WSR-000187</t>
  </si>
  <si>
    <t>SV-206443r855064_rule</t>
  </si>
  <si>
    <t>SRG-APP-000456</t>
  </si>
  <si>
    <t>V-206443</t>
  </si>
  <si>
    <t>V-56015; SV-70269</t>
  </si>
  <si>
    <t>Configure the web server to utilize a transmission method that maintains the confidentiality and integrity of information during reception.</t>
  </si>
  <si>
    <t>Review web server configuration to determine if the server is using a transmission method that maintains the confidentiality and integrity of information during reception.
If a transmission method is not being used that maintains the confidentiality and integrity of the data during reception, this is a finding.</t>
  </si>
  <si>
    <t>Information can be either unintentionally or maliciously disclosed or modified during reception, including, for example, during aggregation, at protocol transformation points, and during packing/unpacking. These unauthorized disclosures or modifications compromise the confidentiality or integrity of the information.
Protecting the confidentiality and integrity of received information requires that application servers take measures to employ approved cryptography in order to protect the information during transmission over the network. This is usually achieved through the use of Transport Layer Security (TLS), SSL VPN, or IPsec tunnel. 
The web server must utilize approved encryption when receiving transmitted data.</t>
  </si>
  <si>
    <t>The web server must maintain the confidentiality and integrity of information during reception.</t>
  </si>
  <si>
    <t>SRG-APP-000442-WSR-000182</t>
  </si>
  <si>
    <t>SV-206442r855063_rule</t>
  </si>
  <si>
    <t>SRG-APP-000442</t>
  </si>
  <si>
    <t>V-206442</t>
  </si>
  <si>
    <t>V-56013; SV-70267</t>
  </si>
  <si>
    <t>Configure the web server to maintain the confidentiality and integrity of information during preparation for transmission.</t>
  </si>
  <si>
    <t>Review the web server documentation and deployed configuration to determine if the web server maintains the confidentiality and integrity of information during preparation before transmission.
If the confidentiality and integrity are not maintained, this is a finding.</t>
  </si>
  <si>
    <t>Information can be either unintentionally or maliciously disclosed or modified during preparation for transmission, including, for example, during aggregation, at protocol transformation points, and during packing/unpacking. These unauthorized disclosures or modifications compromise the confidentiality or integrity of the information.
An example of this would be an SMTP queue. This queue may be added to a web server through an SMTP module to enhance error reporting or to allow developers to add SMTP functionality to their applications. 
Any modules used by the web server that queue data before transmission must maintain the confidentiality and integrity of the information before the data is transmitted.</t>
  </si>
  <si>
    <t>The web server must maintain the confidentiality and integrity of information during preparation for transmission.</t>
  </si>
  <si>
    <t>SRG-APP-000441-WSR-000181</t>
  </si>
  <si>
    <t>SV-206441r855062_rule</t>
  </si>
  <si>
    <t>SRG-APP-000441</t>
  </si>
  <si>
    <t>V-206441</t>
  </si>
  <si>
    <t>V-61353; SV-75835</t>
  </si>
  <si>
    <t>Configure the web server to have export ciphers removed.</t>
  </si>
  <si>
    <t xml:space="preserve">Review the web server documentation and deployed configuration to determine if export ciphers are removed.
If the web server does not have the export ciphers removed, this is a finding.
</t>
  </si>
  <si>
    <t>During the initial setup of a Transport Layer Security (TLS) connection to the web server, the client sends a list of supported cipher suites in order of preference.  The web server will reply with the cipher suite it will use for communication from the client list.  If an attacker can intercept the submission of cipher suites to the web server and place, as the preferred cipher suite, a weak export suite, the encryption used for the session becomes easy for the attacker to break, often within minutes to hours.</t>
  </si>
  <si>
    <t>The web server must remove all export ciphers to protect the confidentiality and integrity of transmitted information.</t>
  </si>
  <si>
    <t>SRG-APP-000439-WSR-000188</t>
  </si>
  <si>
    <t>SV-206440r855061_rule</t>
  </si>
  <si>
    <t>SRG-APP-000439</t>
  </si>
  <si>
    <t>V-206440</t>
  </si>
  <si>
    <t>V-56011; SV-70265</t>
  </si>
  <si>
    <t>Configure the web server to use an approved TLS version according to NIST SP 800-52 and to disable all non-approved versions.</t>
  </si>
  <si>
    <t>Review the web server documentation and deployed configuration to determine which version of TLS is being used.
If the TLS version is not an approved version according to NIST SP 800-52 or non-FIPS-approved algorithms are enabled, this is a finding.</t>
  </si>
  <si>
    <t>Transport Layer Security (TLS) is a required transmission protocol for a web server hosting controlled information. The use of TLS provides confidentiality of data in transit between the web server and client. FIPS 140-2 approved TLS versions must be enabled and non-FIPS-approved SSL versions must be disabled.
NIST SP 800-52 defines the approved TLS versions for government applications.</t>
  </si>
  <si>
    <t>A web server must maintain the confidentiality of controlled information during transmission through the use of an approved TLS version.</t>
  </si>
  <si>
    <t>SRG-APP-000439-WSR-000156</t>
  </si>
  <si>
    <t>SV-206439r855060_rule</t>
  </si>
  <si>
    <t>V-206439</t>
  </si>
  <si>
    <t>V-56009; SV-70263</t>
  </si>
  <si>
    <t>Configure the web server to encrypt cookies before transmission.</t>
  </si>
  <si>
    <t>Review the web server documentation and deployed configuration to verify that cookies are encrypted before transmission.
If the web server is not configured to encrypt cookies, this is a finding.</t>
  </si>
  <si>
    <t>Cookies can be sent to a client using TLS/SSL to encrypt the cookies, but TLS/SSL is not used by every hosted application since the data being displayed does not require the encryption of the transmission. To safeguard against cookies, especially session cookies, being sent in plaintext, a cookie can be encrypted before transmission. To force a cookie to be encrypted before transmission, the cookie Secure property can be set.</t>
  </si>
  <si>
    <t>Cookies exchanged between the web server and the client, such as session cookies, must have cookie properties set to force the encryption of cookies.</t>
  </si>
  <si>
    <t>SRG-APP-000439-WSR-000155</t>
  </si>
  <si>
    <t>SV-206438r855059_rule</t>
  </si>
  <si>
    <t>V-206438</t>
  </si>
  <si>
    <t>V-56007; SV-70261</t>
  </si>
  <si>
    <t>Configure the web server to disallow client-side scripts the capability of reading cookie information.</t>
  </si>
  <si>
    <t>Review the web server documentation and deployed configuration to determine how to disable client-side scripts from reading cookies.
If the web server is not configured to disallow client-side scripts from reading cookies, this is a finding.</t>
  </si>
  <si>
    <t>A cookie can be read by client-side scripts easily if cookie properties are not set properly. By allowing cookies to be read by the client-side scripts, information such as session identifiers could be compromised and used by an attacker who intercepts the cookie. Setting cookie properties (i.e. HttpOnly property) to disallow client-side scripts from reading cookies better protects the information inside the cookie.</t>
  </si>
  <si>
    <t>Cookies exchanged between the web server and the client, such as session cookies, must have cookie properties set to prohibit client-side scripts from reading the cookie data.</t>
  </si>
  <si>
    <t>SRG-APP-000439-WSR-000154</t>
  </si>
  <si>
    <t>SV-206437r855058_rule</t>
  </si>
  <si>
    <t>V-206437</t>
  </si>
  <si>
    <t>V-56005; SV-70259</t>
  </si>
  <si>
    <t>Configure the web server to send the cookie to the client via SSL/TLS without using cookie compression.</t>
  </si>
  <si>
    <t>Review the web server documentation and deployed configuration to determine whether cookies are being sent to the client using SSL/TLS.
If the transmission is through a SSL/TLS connection, but the cookie is not being compressed, this finding is NA.
If the web server is using SSL/TLS for cookie transmission and the cookie is also being compressed, this is a finding.</t>
  </si>
  <si>
    <t>A cookie is used when a web server needs to share data with the client's browser. The data is often used to remember the client when the client returns to the hosted application at a later date. A session cookie is a special type of cookie used to remember the client during the session. The cookie will contain the session identifier (ID) and may contain authentication data to the hosted application. To protect this data from easily being compromised, the cookie can be encrypted.
When a cookie is sent encrypted via SSL/TLS, an attacker must spend a great deal of time and resources to decrypt the cookie. If, along with encryption, the cookie is compressed, the attacker can now use a combination of plaintext injection and inadvertent information leakage through data compression to reduce the time needed to decrypt the cookie. This attack is called Compression Ratio Info-leak Made Easy (CRIME).
Cookies shared between the web server and the client when encrypted should not also be compressed.</t>
  </si>
  <si>
    <t>Web server cookies, such as session cookies, sent to the client using SSL/TLS must not be compressed.</t>
  </si>
  <si>
    <t>SRG-APP-000439-WSR-000153</t>
  </si>
  <si>
    <t>SV-206436r855057_rule</t>
  </si>
  <si>
    <t>V-206436</t>
  </si>
  <si>
    <t>V-56003; SV-70257</t>
  </si>
  <si>
    <t>Configure the web server to encrypt the session identifier for transmission to the client.</t>
  </si>
  <si>
    <t>Review the web server documentation and deployed configuration to determine whether the session identifier is being sent to the client encrypted.
If the web server does not encrypt the session identifier, this is a finding.</t>
  </si>
  <si>
    <t>The HTTP protocol is a stateless protocol. To maintain a session, a session identifier is used. The session identifier is a piece of data that is used to identify a session and a user. If the session identifier is compromised by an attacker, the session can be hijacked. By encrypting the session identifier, the identifier becomes more difficult for an attacker to hijack, decrypt, and use before the session has expired.</t>
  </si>
  <si>
    <t>Web server session IDs must be sent to the client using SSL/TLS.</t>
  </si>
  <si>
    <t>SRG-APP-000439-WSR-000152</t>
  </si>
  <si>
    <t>SV-206435r855056_rule</t>
  </si>
  <si>
    <t>V-206435</t>
  </si>
  <si>
    <t>V-56001; SV-70255</t>
  </si>
  <si>
    <t>Configure the web server to encrypt the transmission of data between the web server and external devices.</t>
  </si>
  <si>
    <t>Review the web server documentation and deployed configuration to determine whether the transmission of data between the web server and external devices is encrypted.
If the web server does not encrypt the transmission, this is a finding.</t>
  </si>
  <si>
    <t>Preventing the disclosure of transmitted information requires that the web server take measures to employ some form of cryptographic mechanism in order to protect the information during transmission. This is usually achieved through the use of Transport Layer Security (TLS).
Transmission of data can take place between the web server and a large number of devices/applications external to the web server. Examples are a web client used by a user, a backend database, an audit server, or other web servers in a web cluster.
If data is transmitted unencrypted, the data then becomes vulnerable to disclosure. The disclosure may reveal user identifier/password combinations, website code revealing business logic, or other user personal information.</t>
  </si>
  <si>
    <t>The web server must employ cryptographic mechanisms (TLS/DTLS/SSL) preventing the unauthorized disclosure of information during transmission.</t>
  </si>
  <si>
    <t>SRG-APP-000439-WSR-000151</t>
  </si>
  <si>
    <t>SV-206434r855055_rule</t>
  </si>
  <si>
    <t>V-206434</t>
  </si>
  <si>
    <t>V-55997; SV-70251</t>
  </si>
  <si>
    <t>Analyze the expected user traffic for the hosted applications.
Tune the web server to avoid a DoS condition under normal user traffic to the hosted applications.</t>
  </si>
  <si>
    <t>Review the web server documentation and deployed configuration to determine what parameters are set to tune the web server.
Review the hosted applications along with risk analysis documents to determine the expected user traffic.
If the web server has not been tuned to avoid a DoS, this is a finding.</t>
  </si>
  <si>
    <t>A Denial of Service (DoS) can occur when the web server is so overwhelmed that it can no longer respond to additional requests. A web server not properly tuned may become overwhelmed and cause a DoS condition even with expected traffic from users. To avoid a DoS, the web server must be tuned to handle the expected traffic for the hosted applications.</t>
  </si>
  <si>
    <t>The web server must be tuned to handle the operational requirements of the hosted application.</t>
  </si>
  <si>
    <t>SRG-APP-000435-WSR-000148</t>
  </si>
  <si>
    <t>SV-206433r855054_rule</t>
  </si>
  <si>
    <t>SRG-APP-000435</t>
  </si>
  <si>
    <t>V-206433</t>
  </si>
  <si>
    <t>V-55999; SV-70253</t>
  </si>
  <si>
    <t>Remove or modify non-privileged account access to the web server process ID and the utilities used for starting/stopping the web server.</t>
  </si>
  <si>
    <t>Review the web server documentation and deployed configuration to determine where the process ID is stored and which utilities are used to start/stop the web server.
Determine whether the process ID and the utilities are protected from non-privileged users.
If they are not protected, this is a finding.</t>
  </si>
  <si>
    <t>An attacker has at least two reasons to stop a web server. The first is to cause a DoS, and the second is to put in place changes the attacker made to the web server configuration. 
To prohibit an attacker from stopping the web server, the process ID (pid) of the web server and the utilities used to start/stop the web server must be protected from access by non-privileged users. By knowing the pid and having access to the web server utilities, a non-privileged user has a greater capability of stopping the server, whether intentionally or unintentionally.</t>
  </si>
  <si>
    <t>The web server must be protected from being stopped by a non-privileged user.</t>
  </si>
  <si>
    <t>SRG-APP-000435-WSR-000147</t>
  </si>
  <si>
    <t>SV-206432r855053_rule</t>
  </si>
  <si>
    <t>V-206432</t>
  </si>
  <si>
    <t>V-56031; SV-70285</t>
  </si>
  <si>
    <t>Configure the web server to encrypt the user identifiers and passwords when storing them on digital media.</t>
  </si>
  <si>
    <t>Review the web server documentation and deployed configuration to determine whether the web server is authorizing and managing users.
If the web server is not authorizing and managing users, this is NA. 
If the web server is the user authenticator and manager, verify that stored user identifiers and passwords are being encrypted by the web server. If the user information is not being encrypted when stored, this is a finding.</t>
  </si>
  <si>
    <t>When data is written to digital media, such as hard drives, mobile computers, external/removable hard drives, personal digital assistants, flash/thumb drives, etc., there is risk of data loss and data compromise. User identities and passwords stored on the hard drive of the hosting hardware must be encrypted to protect the data from easily being discovered and used by an unauthorized user to access the hosted applications. The cryptographic libraries and functionality used to store and retrieve the user identifiers and passwords must be part of the web server.</t>
  </si>
  <si>
    <t>The web server must encrypt user identifiers and passwords.</t>
  </si>
  <si>
    <t>SRG-APP-000429-WSR-000113</t>
  </si>
  <si>
    <t>SV-206431r855052_rule</t>
  </si>
  <si>
    <t>SRG-APP-000429</t>
  </si>
  <si>
    <t>V-206431</t>
  </si>
  <si>
    <t>V-56027; SV-70281</t>
  </si>
  <si>
    <t>Configure the web server to only accept DoD and DoD-approved PKI client certificates.</t>
  </si>
  <si>
    <t>Review the web server deployed configuration to determine if the web server will accept client certificates issued by unapproved PKIs. The authoritative list of DoD-approved PKIs is published at http://iase.disa.mil/pki-pke/interoperability.
If the web server will accept non-DoD approved PKI client certificates, this is a finding.</t>
  </si>
  <si>
    <t>Non-DoD approved PKIs have not been evaluated to ensure that they have security controls and identity vetting procedures in place which are sufficient for DoD systems to rely on the identity asserted in the certificate. PKIs lacking sufficient security controls and identity vetting procedures risk being compromised and issuing certificates that enable adversaries to impersonate legitimate users.</t>
  </si>
  <si>
    <t>The web server must only accept client certificates issued by DoD PKI or DoD-approved PKI Certification Authorities (CAs).</t>
  </si>
  <si>
    <t>SRG-APP-000427-WSR-000186</t>
  </si>
  <si>
    <t>SV-206430r855051_rule</t>
  </si>
  <si>
    <t>SRG-APP-000427</t>
  </si>
  <si>
    <t>V-206430</t>
  </si>
  <si>
    <t>V-55991; SV-70245</t>
  </si>
  <si>
    <t>Configure the web server to disable any ports or protocols that are not permitted, are nonsecure for a production web server or are not necessary for web server operation.</t>
  </si>
  <si>
    <t>Review the web server documentation and deployment configuration to determine which ports and protocols are enabled.
Verify that the ports and protocols being used are permitted, necessary for the operation of the web server and the hosted applications and are secure for a production system.
If any of the ports or protocols are not permitted, are nonsecure or are not necessary for web server operation, this is a finding.</t>
  </si>
  <si>
    <t>Web servers provide numerous processes, features, and functionalities that utilize TCP/IP ports. Some of these processes may be deemed unnecessary or too unsecure to run on a production system. 
The web server must provide the capability to disable or deactivate network-related services that are deemed to be non-essential to the server mission, are too unsecure, or are prohibited by the PPSM CAL and vulnerability assessments.</t>
  </si>
  <si>
    <t>The web server must prohibit or restrict the use of nonsecure or unnecessary ports, protocols, modules, and/or services.</t>
  </si>
  <si>
    <t>SRG-APP-000383-WSR-000175</t>
  </si>
  <si>
    <t>SV-206428r855050_rule</t>
  </si>
  <si>
    <t>SRG-APP-000383</t>
  </si>
  <si>
    <t>V-206428</t>
  </si>
  <si>
    <t>V-55981; SV-70235</t>
  </si>
  <si>
    <t>Define roles and responsibilities to be used when managing the web server.
Configure the hosting system to utilize specific roles that restrict access related to web server system and configuration changes.</t>
  </si>
  <si>
    <t>Review the web server documentation and configuration to determine if the web server provides unique account roles specifically for the purposes of segmenting the responsibilities for managing the web server.
Log into the hosting server using a web server role with limited permissions (e.g., Auditor, Developer, etc.) and verify the account is not able to perform configuration changes that are not related to that role.
If roles are not defined with limited permissions and restrictions, this is a finding.</t>
  </si>
  <si>
    <t>A web server can be modified through parameter modification, patch installation, upgrades to the web server or modules, and security parameter changes. With each of these changes, there is the potential for an adverse effect such as a DoS, web server instability, or hosted application instability.
To limit changes to the web server and limit exposure to any adverse effects from the changes, files such as the web server application files, libraries, and configuration files must have permissions and ownership set properly to only allow privileged users access.</t>
  </si>
  <si>
    <t>The web server application, libraries, and configuration files must only be accessible to privileged users.</t>
  </si>
  <si>
    <t>SRG-APP-000380-WSR-000072</t>
  </si>
  <si>
    <t>SV-206427r855049_rule</t>
  </si>
  <si>
    <t>SRG-APP-000380</t>
  </si>
  <si>
    <t>V-206427</t>
  </si>
  <si>
    <t>V-55977; SV-70231</t>
  </si>
  <si>
    <t>Configure the web server to record log events with a time stamp to a granularity of one second.</t>
  </si>
  <si>
    <t>Review the web server documentation and configuration to determine if log records are time stamped to a minimum granularity of one second.
Have a user generate a logable event and review the log data to determine if the web server is configured correctly.
If the log data does not contain a time stamp to a minimum granularity of one second, this is a finding.</t>
  </si>
  <si>
    <t>Without sufficient granularity of time stamps, it is not possible to adequately determine the chronological order of records. 
Time stamps generated by the web server include date and time and must be to a granularity of one second.</t>
  </si>
  <si>
    <t>The web server must record time stamps for log records to a minimum granularity of one second.</t>
  </si>
  <si>
    <t>SRG-APP-000375-WSR-000171</t>
  </si>
  <si>
    <t>SV-206426r855048_rule</t>
  </si>
  <si>
    <t>SRG-APP-000375</t>
  </si>
  <si>
    <t>V-206426</t>
  </si>
  <si>
    <t>V-55979; SV-70233</t>
  </si>
  <si>
    <t>Configure the web server to store log data time stamps in a format that is mapped to UTC or GMT time.</t>
  </si>
  <si>
    <t>Review the web server documentation and configuration to determine the time stamp format for log data.
If the time stamp is not mapped to UTC or GMT time, this is a finding.</t>
  </si>
  <si>
    <t>If time stamps are not consistently applied and there is no common time reference, it is difficult to perform forensic analysis across multiple devices and log records.
Time stamps generated by the web server include date and time. Time is commonly expressed in Coordinated Universal Time (UTC), a modern continuation of Greenwich Mean Time (GMT), or local time with an offset from UTC.</t>
  </si>
  <si>
    <t>The web server must generate log records that can be mapped to Coordinated Universal Time (UTC) or Greenwich Mean Time (GMT).</t>
  </si>
  <si>
    <t>SRG-APP-000374-WSR-000172</t>
  </si>
  <si>
    <t>SV-206425r855047_rule</t>
  </si>
  <si>
    <t>SRG-APP-000374</t>
  </si>
  <si>
    <t>V-206425</t>
  </si>
  <si>
    <t>V-55975; SV-70229</t>
  </si>
  <si>
    <t>Configure the web server to provide a warning to the ISSO and SA when allocated log record storage volume reaches 75% of maximum record storage capacity.</t>
  </si>
  <si>
    <t>Review the web server documentation and deployment configuration settings to determine if the web server log system provides a warning to the ISSO and SA when allocated record storage volume reaches 75% of maximum record storage capacity.
If designated alerts are not sent or the web server is not configured to use a dedicated log tool that meets this requirement, this is a finding.</t>
  </si>
  <si>
    <t>It is critical for the appropriate personnel to be aware if a system is at risk of failing to process logs as required. Log processing failures include: software/hardware errors, failures in the log capturing mechanisms, and log storage capacity being reached or exceeded. 
If log capacity were to be exceeded, then events subsequently occurring would not be recorded. Organizations shall define a maximum allowable percentage of storage capacity serving as an alarming threshold (e.g., web server has exceeded 75% of log storage capacity allocated), at which time the web server or the logging mechanism the web server utilizes will provide a warning to the ISSO and SA at a minimum. 
This requirement can be met by configuring the web server to utilize a dedicated log tool that meets this requirement.</t>
  </si>
  <si>
    <t>The web server must use a logging mechanism that is configured to provide a warning to the ISSO and SA when allocated record storage volume reaches 75% of maximum log record storage capacity.</t>
  </si>
  <si>
    <t>SRG-APP-000359-WSR-000065</t>
  </si>
  <si>
    <t>SV-206424r855046_rule</t>
  </si>
  <si>
    <t>SRG-APP-000359</t>
  </si>
  <si>
    <t>V-206424</t>
  </si>
  <si>
    <t>V-55971; SV-70225</t>
  </si>
  <si>
    <t>Configure the web server to send logged events to the organization's security infrastructure tool that offers review and alert capabilities.</t>
  </si>
  <si>
    <t>Review the web server documentation and deployed configuration to determine whether the web server is logging security-relevant events.
Determine whether there is a security tool in place that allows review and alert capabilities and whether the web server is sending events to this system.
If the web server is not, this is a finding.</t>
  </si>
  <si>
    <t>A web server will typically utilize logging mechanisms for maintaining a historical log of activity that occurs within a hosted application. This information can then be used for diagnostic purposes, forensics purposes, or other purposes relevant to ensuring the availability and integrity of the hosted application.
While it is important to log events identified as being critical and relevant to security, it is equally important to notify the appropriate personnel in a timely manner so they are able to respond to events as they occur. 
Manual review of the web server logs may not occur in a timely manner, and each event logged is open to interpretation by a reviewer. By integrating the web server into an overall or organization-wide log review, a larger picture of events can be viewed, and analysis can be done in a timely and reliable manner.</t>
  </si>
  <si>
    <t>The web server must be configurable to integrate with an organizations security infrastructure.</t>
  </si>
  <si>
    <t>SRG-APP-000358-WSR-000163</t>
  </si>
  <si>
    <t>SV-206423r855045_rule</t>
  </si>
  <si>
    <t>SRG-APP-000358</t>
  </si>
  <si>
    <t>V-206423</t>
  </si>
  <si>
    <t>V-55969; SV-70223</t>
  </si>
  <si>
    <t>Configure the web server to directly write or transfer the logs to a remote audit log server.</t>
  </si>
  <si>
    <t>Review the web server documentation and deployment configuration to determine if the web server can write log data to, or if log data can be transferred to, a separate audit server.
Request a user access the hosted application and generate logable events and verify the data is written to a separate audit server.
If logs cannot be directly written or transferred on request or on a periodic schedule to an audit log server, this is a finding.</t>
  </si>
  <si>
    <t>Writing events to a centralized management audit system offers many benefits to the enterprise over having dispersed logs. Centralized management of audit records and logs provides for efficiency in maintenance and management of records, enterprise analysis of events, and backup and archiving of event records enterprise-wide. The web server and related components are required to be capable of writing logs to centralized audit log servers.</t>
  </si>
  <si>
    <t>The web server must not impede the ability to write specified log record content to an audit log server.</t>
  </si>
  <si>
    <t>SRG-APP-000358-WSR-000063</t>
  </si>
  <si>
    <t>SV-206422r855044_rule</t>
  </si>
  <si>
    <t>V-206422</t>
  </si>
  <si>
    <t>V-55959; SV-70213</t>
  </si>
  <si>
    <t>Configure the web server to use a logging mechanism that is configured to allocate log record storage capacity in accordance with NIST SP 800-92 log record storage requirements.</t>
  </si>
  <si>
    <t>Review the web server documentation and deployment configuration to determine if the web server is using a logging mechanism to store log records. If a logging mechanism is in use, validate that the mechanism is configured to use record storage capacity in accordance with specifications within NIST SP 800-92 for log record storage requirements.
If the web server is not using a logging mechanism, or if the mechanism has not been configured to allocate log record storage capacity in accordance with NIST SP 800-92, this is a finding.</t>
  </si>
  <si>
    <t>In order to make certain that the logging mechanism used by the web server has sufficient storage capacity in which to write the logs, the logging mechanism needs to be able to allocate log record storage capacity. 
The task of allocating log record storage capacity is usually performed during initial installation of the logging mechanism. The system administrator will usually coordinate the allocation of physical drive space with the web server administrator along with the physical location of the partition and disk. Refer to NIST SP 800-92 for specific requirements on log rotation and storage dependent on the impact of the web server.</t>
  </si>
  <si>
    <t>The web server must use a logging mechanism that is configured to allocate log record storage capacity large enough to accommodate the logging requirements of the web server.</t>
  </si>
  <si>
    <t>SRG-APP-000357-WSR-000150</t>
  </si>
  <si>
    <t>SV-206421r855043_rule</t>
  </si>
  <si>
    <t>SRG-APP-000357</t>
  </si>
  <si>
    <t>V-206421</t>
  </si>
  <si>
    <t>V-55957; SV-70211</t>
  </si>
  <si>
    <t>Configure the web server to be centrally managed.</t>
  </si>
  <si>
    <t>Review the web server documentation and configuration to determine if the web server is part of a cluster.
If the web server is not part of a cluster, then this is NA. 
If the web server is part of a cluster and is not centrally managed, then this is a finding.</t>
  </si>
  <si>
    <t>A web server cluster is a group of independent web servers that are managed as a single system for higher availability, easier manageability, and greater scalability. Without having centralized control of the web server cluster, management of the cluster becomes difficult. It is critical that remote management of the cluster be done through a designated management system acting as a single access point.</t>
  </si>
  <si>
    <t>A web server that is part of a web server cluster must route all remote management through a centrally managed access control point.</t>
  </si>
  <si>
    <t>SRG-APP-000356-WSR-000007</t>
  </si>
  <si>
    <t>SV-206420r855042_rule</t>
  </si>
  <si>
    <t>SRG-APP-000356</t>
  </si>
  <si>
    <t>V-206420</t>
  </si>
  <si>
    <t>V-55947; SV-70201</t>
  </si>
  <si>
    <t>Set up accounts and roles that can be used to perform web server security-relevant tasks and remove or modify non-privileged account access to security-relevant tasks.</t>
  </si>
  <si>
    <t>Review the web server documentation and configuration to determine if accounts used for administrative duties of the web server are separated from non-privileged accounts.
If non-privileged accounts can access web server security-relevant information, this is a finding.</t>
  </si>
  <si>
    <t>By separating web server security functions from non-privileged users, roles can be developed that can then be used to administer the web server. Forcing users to change from a non-privileged account to a privileged account when operating on the web server or on security-relevant information forces users to only operate as a web server administrator when necessary. Operating in this manner allows for better logging of changes and better forensic information and limits accidental changes to the web server.</t>
  </si>
  <si>
    <t>Non-privileged accounts on the hosting system must only access web server security-relevant information and functions through a distinct administrative account.</t>
  </si>
  <si>
    <t>SRG-APP-000340-WSR-000029</t>
  </si>
  <si>
    <t>SV-206419r855041_rule</t>
  </si>
  <si>
    <t>SRG-APP-000340</t>
  </si>
  <si>
    <t>V-206419</t>
  </si>
  <si>
    <t>V-55955; SV-70209</t>
  </si>
  <si>
    <t>Configure the web server to provide the capability to immediately disconnect or disable remote access to the hosted applications.</t>
  </si>
  <si>
    <t>Review the web server documentation and configuration to make certain that the web server is configured to allow for the immediate disconnection or disabling of remote access to hosted applications when necessary.
If the web server is not capable of or cannot be configured to disconnect or disable remote access to the hosted applications when necessary, this is a finding.</t>
  </si>
  <si>
    <t>During an attack on the web server or any of the hosted applications, the system administrator may need to disconnect or disable access by users to stop the attack. 
The web server must provide a capability to disconnect users to a hosted application without compromising other hosted applications unless deemed necessary to stop the attack. Methods to disconnect or disable connections are to stop the application service for a specified hosted application, stop the web server, or block all connections through web server access list. 
The web server capabilities used to disconnect or disable users from connecting to hosted applications and the web server must be documented to make certain that, during an attack, the proper action is taken to conserve connectivity to any other hosted application if possible and to make certain log data is conserved for later forensic analysis.</t>
  </si>
  <si>
    <t>The web server must provide the capability to immediately disconnect or disable remote access to the hosted applications.</t>
  </si>
  <si>
    <t>SRG-APP-000316-WSR-000170</t>
  </si>
  <si>
    <t>SV-206418r855040_rule</t>
  </si>
  <si>
    <t>SRG-APP-000316</t>
  </si>
  <si>
    <t>V-206418</t>
  </si>
  <si>
    <t>V-55961; SV-70215</t>
  </si>
  <si>
    <t>Configure the web server to block access from DoD-defined nonsecure zones.</t>
  </si>
  <si>
    <t>Review the web server configuration to verify that the web server is restricting access from nonsecure zones.
If the web server is not configured to restrict access from nonsecure zones, then this is a finding.</t>
  </si>
  <si>
    <t>Remote access to the web server is any access that communicates through an external, non-organization-controlled network. Remote access can be used to access hosted applications or to perform management functions.
A web server can be accessed remotely and must be capable of restricting access from what the DoD defines as nonsecure zones. Nonsecure zones are defined as any IP, subnet, or region that is defined as a threat to the organization. The nonsecure zones must be defined for public web servers logically located in a DMZ, as well as private web servers with perimeter protection devices. By restricting access from nonsecure zones, through internal web server access list, the web server can stop or slow denial of service (DoS) attacks on the web server.</t>
  </si>
  <si>
    <t>The web server must restrict inbound connections from nonsecure zones.</t>
  </si>
  <si>
    <t>SRG-APP-000315-WSR-000004</t>
  </si>
  <si>
    <t>SV-206417r855039_rule</t>
  </si>
  <si>
    <t>SRG-APP-000315</t>
  </si>
  <si>
    <t>V-206417</t>
  </si>
  <si>
    <t>V-55953; SV-70207</t>
  </si>
  <si>
    <t>Configure the web server to enforce the remote access policy or to work with an enterprise tool designed to enforce the policy.</t>
  </si>
  <si>
    <t>Review the web server product documentation and deployed configuration to determine if the server or an enterprise tool is enforcing the organization's requirements for remote connections.
If the web server is not configured to enforce these requirements and an enterprise tool is not in place, this is a finding.</t>
  </si>
  <si>
    <t>Remote access to the web server is any access that communicates through an external, non-organization-controlled network. Remote access can be used to access hosted applications or to perform management functions.
A web server can be accessed remotely and must be able to enforce remote access policy requirements or work in conjunction with enterprise tools designed to enforce policy requirements. 
Examples of the web server enforcing a remote access policy are implementing IP filtering rules, using https instead of http for communication, implementing secure tokens, and validating users.</t>
  </si>
  <si>
    <t>Remote access to the web server must follow access policy or work in conjunction with enterprise tools designed to enforce policy requirements.</t>
  </si>
  <si>
    <t>SRG-APP-000315-WSR-000003</t>
  </si>
  <si>
    <t>SV-206416r855038_rule</t>
  </si>
  <si>
    <t>V-206416</t>
  </si>
  <si>
    <t>V-55949; SV-70203</t>
  </si>
  <si>
    <t>Configure the web server to close inactive sessions after 5 minutes for high-risk applications, 10 minutes for medium-risk applications, or 20 minutes for low-risk applications.</t>
  </si>
  <si>
    <t>Review the hosted applications, web server documentation and deployed configuration to verify that the web server will close an open session after a configurable time of inactivity.
If the web server does not close sessions after a configurable time of inactivity or the amount of time is configured higher than 5 minutes for high-risk applications, 10 minutes for medium-risk applications, or 20 minutes for low-risk applications, this is a finding.</t>
  </si>
  <si>
    <t>Leaving sessions open indefinitely is a major security risk. An attacker can easily use an already authenticated session to access the hosted application as the previously authenticated user. By closing sessions after a set period of inactivity, the web server can make certain that those sessions that are not closed through the user logging out of an application are eventually closed. 
Acceptable values are 5 minutes for high-value applications, 10 minutes for medium-value applications, and 20 minutes for low-value applications.</t>
  </si>
  <si>
    <t>The web server must set an inactive timeout for sessions.</t>
  </si>
  <si>
    <t>SRG-APP-000295-WSR-000134</t>
  </si>
  <si>
    <t>SV-206415r855037_rule</t>
  </si>
  <si>
    <t>SRG-APP-000295</t>
  </si>
  <si>
    <t>V-206415</t>
  </si>
  <si>
    <t>V-55951; SV-70205</t>
  </si>
  <si>
    <t>Configure the web server to close sessions after an absolute period of time.</t>
  </si>
  <si>
    <t>Review the web server documentation and deployed configuration to verify that the web server is configured to close sessions after an absolute period of time.
If the web server is not configured to close sessions after an absolute period of time, this is a finding.</t>
  </si>
  <si>
    <t>Leaving sessions open indefinitely is a major security risk. An attacker can easily use an already authenticated session to access the hosted application as the previously authenticated user. By closing sessions after an absolute period of time, the user is forced to re-authenticate guaranteeing the session is still in use. Enabling an absolute timeout for sessions closes sessions that are still active. Examples would be a runaway process accessing the web server or an attacker using a hijacked session to slowly probe the web server.</t>
  </si>
  <si>
    <t>The web server must set an absolute timeout for sessions.</t>
  </si>
  <si>
    <t>SRG-APP-000295-WSR-000012</t>
  </si>
  <si>
    <t>SV-206414r855036_rule</t>
  </si>
  <si>
    <t>V-206414</t>
  </si>
  <si>
    <t>V-41855; SV-54432</t>
  </si>
  <si>
    <t>Configure the web server to minimize the information given to clients on error conditions by disabling debugging and trace information.</t>
  </si>
  <si>
    <t>Review the web server documentation and deployed configuration to determine if debugging and trace information are enabled.
If the web server is configured with debugging and trace information enabled, this is a finding.</t>
  </si>
  <si>
    <t>Information needed by an attacker to begin looking for possible vulnerabilities in a web server includes any information about the web server and plug-ins or modules being used. When debugging or trace information is enabled in a production web server, information about the web server, such as web server type, version, patches installed, plug-ins and modules installed, type of code being used by the hosted application, and any backends being used for data storage may be displayed. Since this information may be placed in logs and general messages during normal operation of the web server, an attacker does not need to cause an error condition to gain this information.</t>
  </si>
  <si>
    <t>Debugging and trace information used to diagnose the web server must be disabled.</t>
  </si>
  <si>
    <t>SRG-APP-000266-WSR-000160</t>
  </si>
  <si>
    <t>SV-206413r397843_rule</t>
  </si>
  <si>
    <t>SRG-APP-000266</t>
  </si>
  <si>
    <t>V-206413</t>
  </si>
  <si>
    <t>V-41854; SV-54431</t>
  </si>
  <si>
    <t>Configure the web server to minimize the information provided to the client in warning and error messages.</t>
  </si>
  <si>
    <t>Review the web server documentation and deployed configuration to determine whether the web server offers different modes of operation that will minimize the identity of the web server, patches, loaded modules, and directory paths given to clients on error conditions.
If the web server is not configured to minimize the information given to clients, this is a finding.</t>
  </si>
  <si>
    <t>Information needed by an attacker to begin looking for possible vulnerabilities in a web server includes any information about the web server, backend systems being accessed, and plug-ins or modules being used. 
Web servers will often display error messages to client users displaying enough information to aid in the debugging of the error. The information given back in error messages may display the web server type, version, patches installed, plug-ins and modules installed, type of code being used by the hosted application, and any backends being used for data storage. 
This information could be used by an attacker to blueprint what type of attacks might be successful. The information given to users must be minimized to not aid in the blueprinting of the web server.</t>
  </si>
  <si>
    <t>Warning and error messages displayed to clients must be modified to minimize the identity of the web server, patches, loaded modules, and directory paths.</t>
  </si>
  <si>
    <t>SRG-APP-000266-WSR-000159</t>
  </si>
  <si>
    <t>SV-206412r397843_rule</t>
  </si>
  <si>
    <t>V-206412</t>
  </si>
  <si>
    <t>V-56035; SV-70289</t>
  </si>
  <si>
    <t>Place a default web page in every web document directory.</t>
  </si>
  <si>
    <t>Review the web server documentation and deployed configuration to locate all the web document directories.
Verify that each web document directory contains a default hosted application web page that can be used by the web server in the event a web page cannot be found.
If a document directory does not contain a default web page, this is a finding.</t>
  </si>
  <si>
    <t>The goal is to completely control the web user's experience in navigating any portion of the web document root directories. Ensuring all web content directories have at least the equivalent of an index.html file is a significant factor to accomplish this end.
Enumeration techniques, such as URL parameter manipulation, rely upon being able to obtain information about the web server's directory structure by locating directories without default pages. In the scenario, the web server will display to the user a listing of the files in the directory being accessed. By having a default hosted application web page, the anonymous web user will not obtain directory browsing information or an error message that reveals the server type and version.</t>
  </si>
  <si>
    <t>The web server must display a default hosted application web page, not a directory listing, when a requested web page cannot be found.</t>
  </si>
  <si>
    <t>SRG-APP-000266-WSR-000142</t>
  </si>
  <si>
    <t>SV-206411r397843_rule</t>
  </si>
  <si>
    <t>V-206411</t>
  </si>
  <si>
    <t>V-41852; SV-54429</t>
  </si>
  <si>
    <t>Configure the web server to only accept the character sets expected by the hosted applications.</t>
  </si>
  <si>
    <t>Review the web server documentation and deployed configuration to determine what the data set is for data entry.
If the web server does not limit the data set used for data entry, this is a finding.</t>
  </si>
  <si>
    <t>Invalid user input occurs when a user inserts data or characters into a hosted application's data entry field and the hosted application is unprepared to process that data. This results in unanticipated application behavior, potentially leading to an application compromise. Invalid user input is one of the primary methods employed when attempting to compromise an application. 
An attacker can also enter Unicode into hosted applications in an effort to break out of the document home or root home directory or to bypass security checks.
The web server, by defining the character set available for data entry, can trap efforts to bypass security checks or to compromise an application.</t>
  </si>
  <si>
    <t>The web server must limit the character set used for data entry.</t>
  </si>
  <si>
    <t>SRG-APP-000251-WSR-000157</t>
  </si>
  <si>
    <t>SV-206410r397834_rule</t>
  </si>
  <si>
    <t>SRG-APP-000251</t>
  </si>
  <si>
    <t>V-206410</t>
  </si>
  <si>
    <t>V-41833; SV-54410</t>
  </si>
  <si>
    <t>Configure the web server to limit the ability of users to use the web server in a DoS attack.</t>
  </si>
  <si>
    <t>Review the web server documentation and deployed configuration to determine whether the web server has been configured to limit the ability of the web server to be used in a DoS attack.
If not, this is a finding.</t>
  </si>
  <si>
    <t>A web server can limit the ability of the web server being used in a DoS attack through several methods. The methods employed will depend upon the hosted applications and their resource needs for proper operation. 
An example setting that could be used to limit the ability of the web server being used in a DoS attack is bandwidth throttling.</t>
  </si>
  <si>
    <t>The web server must restrict the ability of users to launch Denial of Service (DoS) attacks against other information systems or networks.</t>
  </si>
  <si>
    <t>SRG-APP-000246-WSR-000149</t>
  </si>
  <si>
    <t>SV-206409r397828_rule</t>
  </si>
  <si>
    <t>SRG-APP-000246</t>
  </si>
  <si>
    <t>V-206409</t>
  </si>
  <si>
    <t>V-41821; SV-54398</t>
  </si>
  <si>
    <t>Configure the web server to place the document directories in a separate partition from the web server system files.</t>
  </si>
  <si>
    <t>Review the web server documentation and deployed configuration to determine where the document directory is located for each hosted application.
If the document directory is not in a separate partition from the web server's system files, this is a finding.</t>
  </si>
  <si>
    <t>A web server is used to deliver content on the request of a client. The content delivered to a client must be controlled, allowing only hosted application files to be accessed and delivered. To allow a client access to system files of any type is a major security risk that is entirely avoidable. Obtaining such access is the goal of directory traversal and URL manipulation vulnerabilities. To facilitate such access by misconfiguring the web document (home) directory is a serious error. In addition, having the path on the same drive as the system folder compounds potential attacks such as drive space exhaustion.</t>
  </si>
  <si>
    <t>The web server document directory must be in a separate partition from the web servers system files.</t>
  </si>
  <si>
    <t>SRG-APP-000233-WSR-000146</t>
  </si>
  <si>
    <t>SV-206408r397747_rule</t>
  </si>
  <si>
    <t>SRG-APP-000233</t>
  </si>
  <si>
    <t>V-206408</t>
  </si>
  <si>
    <t>V-41815; SV-54392</t>
  </si>
  <si>
    <t>Use a DoD-accepted algorithm to encrypt data at rest to protect the information's confidentiality and integrity.</t>
  </si>
  <si>
    <t>Review the web server documentation and deployed configuration to locate where potential data at rest is stored.
Verify that the data is encrypted using a DoD-accepted algorithm to protect the confidentiality and integrity of the information.
If the data is not encrypted using a DoD-accepted algorithm, this is a finding.</t>
  </si>
  <si>
    <t>Data at rest is inactive data which is stored physically in any digital form (e.g., databases, data warehouses, spreadsheets, archives, tapes, off-site backups, mobile devices, etc.). Data at rest includes, but is not limited to, archived data, data which is not accessed or changed frequently, files stored on hard drives, USB thumb drives, files stored on backup tape and disks, and files stored off-site or on a storage area network.
While data at rest can reside in many places, data at rest for a web server is data on the hosting system storage devices. Data stored as a backup on tape or stored off-site is no longer under the protection measures covered by the web server.
There are several pieces of data that the web server uses during operation. The web server must use an accepted encryption method, such as SHA1, to protect the confidentiality and integrity of the information.</t>
  </si>
  <si>
    <t>Information at rest must be encrypted using a DoD-accepted algorithm to protect the confidentiality and integrity of the information.</t>
  </si>
  <si>
    <t>SRG-APP-000231-WSR-000144</t>
  </si>
  <si>
    <t>SV-206407r397744_rule</t>
  </si>
  <si>
    <t>SRG-APP-000231</t>
  </si>
  <si>
    <t>V-206407</t>
  </si>
  <si>
    <t>V-41812; SV-54389</t>
  </si>
  <si>
    <t>Configure the web server to provide application failover, or participate in a web cluster that provides failover for high-availability web servers.</t>
  </si>
  <si>
    <t>Review the web server documentation, deployed configuration, and risk analysis documentation to verify that the web server is configured to provide clustering functionality, if the web server is a high-availability web server.
If the web server is not a high-availability web server, this finding is NA.
If the web server is not configured to provide clustering or some form of failover functionality and the web server is a high-availability server, this is a finding.</t>
  </si>
  <si>
    <t>The web server may host applications that display information that cannot be disrupted, such as information that is time-critical or life-threatening. In these cases, a web server that shuts down or ceases to be accessible when there is a failure is not acceptable. In these types of cases, clustering of web servers is used. 
Clustering of multiple web servers is a common approach to providing fail-safe application availability. To assure application availability, the web server must provide clustering or some form of failover functionality.</t>
  </si>
  <si>
    <t>The web server must provide a clustering capability.</t>
  </si>
  <si>
    <t>SRG-APP-000225-WSR-000141</t>
  </si>
  <si>
    <t>SV-206406r397738_rule</t>
  </si>
  <si>
    <t>SRG-APP-000225</t>
  </si>
  <si>
    <t>V-206406</t>
  </si>
  <si>
    <t>V-41811; SV-54388</t>
  </si>
  <si>
    <t>Configure the web server to fail to the states of operation during system initialization, shutdown, or abort failures found in the risk analysis.</t>
  </si>
  <si>
    <t>Review the web server documentation, deployed configuration, and risk analysis documentation to determine whether the web server will fail to known states for system initialization, shutdown, or abort failures.
If the web server will not fail to known state, this is a finding.</t>
  </si>
  <si>
    <t>Determining a safe state for failure and weighing that against a potential DoS for users depends on what type of application the web server is hosting. For an application presenting publicly available information that is not critical, a safe state for failure might be to shut down for any type of failure; but for an application that presents critical and timely information, a shutdown might not be the best state for all failures. 
Performing a proper risk analysis of the hosted applications and configuring the web server according to what actions to take for each failure condition will provide a known fail safe state for the web server.</t>
  </si>
  <si>
    <t>The web server must be built to fail to a known safe state if system initialization fails, shutdown fails, or aborts fail.</t>
  </si>
  <si>
    <t>SRG-APP-000225-WSR-000140</t>
  </si>
  <si>
    <t>SV-206405r397738_rule</t>
  </si>
  <si>
    <t>V-206405</t>
  </si>
  <si>
    <t>V-56029; SV-70283</t>
  </si>
  <si>
    <t>Configure the web server to augment and not hinder the reinstallation of a known and stable baseline.</t>
  </si>
  <si>
    <t>Review the web server documentation and deployed configuration to determine if the web server offers the capability to reinstall from a known state.
If the web server does not offer this capability, determine if the web server, in any manner, prohibits the reinstallation of a known state.
If the web server does prohibit the reinstallation to a known state, this is a finding.</t>
  </si>
  <si>
    <t>Making certain that the web server has not been updated by an unauthorized user is always a concern. Adding patches, functions, and modules that are untested and not part of the baseline opens the possibility for security risks. The web server must offer, and not hinder, a method that allows for the quick and easy reinstallation of a verified and patched baseline to guarantee the production web server is up-to-date and has not been modified to add functionality or expose security risks.
When the web server does not offer a method to roll back to a clean baseline, external methods, such as a baseline snapshot or virtualizing the web server, can be used.</t>
  </si>
  <si>
    <t>The web server must augment re-creation to a stable and known baseline.</t>
  </si>
  <si>
    <t>SRG-APP-000225-WSR-000074</t>
  </si>
  <si>
    <t>SV-206404r397738_rule</t>
  </si>
  <si>
    <t>V-206404</t>
  </si>
  <si>
    <t>V-41810; SV-54387</t>
  </si>
  <si>
    <t>Configure the web server to generate random session IDs with minimum entropy equal to half the session ID length.</t>
  </si>
  <si>
    <t>Review the web server documentation and deployed configuration to verify that the web server is generating random session IDs with entropy equal to at least half the session ID length.
If the web server is not configured to generate random session IDs with the proper amount of entropy, this is a finding.</t>
  </si>
  <si>
    <t>Generating a session identifier (ID) that is not easily guessed through brute force is essential to deter several types of session attacks. By knowing the session ID, an attacker can hijack a user session that has already been user authenticated by the hosted application. The attacker does not need to guess user identifiers and passwords or have a secure token since the user session has already been authenticated.
Random and unique session IDs are the opposite of sequentially generated session IDs, which can be easily guessed by an attacker. Random session identifiers help to reduce predictability of said identifiers. The session ID must be unpredictable (random enough) to prevent guessing attacks, where an attacker is able to guess or predict the ID of a valid session through statistical analysis techniques. For this purpose, a good PRNG (Pseudo Random Number Generator) must be used.
Unique session IDs address man-in-the-middle attacks, including session hijacking or insertion of false information into a session. If the attacker is unable to identify or guess the session information related to pending application traffic, they will have more difficulty in hijacking the session or otherwise manipulating valid sessions.
At least half of a session ID must be created using a definable source of entropy (PRNG).</t>
  </si>
  <si>
    <t>The web server must generate unique session identifiers with definable entropy.</t>
  </si>
  <si>
    <t>SRG-APP-000224-WSR-000139</t>
  </si>
  <si>
    <t>SV-206403r397735_rule</t>
  </si>
  <si>
    <t>SRG-APP-000224</t>
  </si>
  <si>
    <t>V-206403</t>
  </si>
  <si>
    <t>V-41809; SV-54386</t>
  </si>
  <si>
    <t>Configure the web server to use at least A-Z, a-z, and 0-9 to generate session IDs.</t>
  </si>
  <si>
    <t>Review the web server documentation and deployed configuration to determine what characters are used in generating session IDs.
If the web server is not configured to use at least A-Z, a-z, and 0-9 to generate session identifiers, this is a finding.</t>
  </si>
  <si>
    <t>Generating a session identifier (ID) that is not easily guessed through brute force is essential to deter several types of session attacks. By knowing the session ID, an attacker can hijack a user session that has already been user-authenticated by the hosted application. The attacker does not need to guess user identifiers and passwords or have a secure token since the user session has already been authenticated.
By generating session IDs that contain as much of the character set as possible, i.e., A-Z, a-z, and 0-9, the session ID becomes exponentially harder to guess.</t>
  </si>
  <si>
    <t>The web server must generate a session ID using as much of the character set as possible to reduce the risk of brute force.</t>
  </si>
  <si>
    <t>SRG-APP-000224-WSR-000138</t>
  </si>
  <si>
    <t>SV-206402r397735_rule</t>
  </si>
  <si>
    <t>V-206402</t>
  </si>
  <si>
    <t>V-41808; SV-54385</t>
  </si>
  <si>
    <t>Configure the web server to generate session identifiers that are at least 128 bits in length.</t>
  </si>
  <si>
    <t>Review the web server documentation and deployed configuration to see how long the generated session identifiers are.
If the web server is not configured to generate session identifiers that are at least 128 bits (16 bytes) in length, this is a finding.</t>
  </si>
  <si>
    <t>Generating a session identifier (ID) that is not easily guessed through brute force is essential to deter several types of session attacks.  By knowing the session ID, an attacker can hijack a user session that has already been user authenticated by the hosted application.  The attacker does not need to guess user identifiers and passwords or have a secure token since the user session has already been authenticated.
Generating session IDs that are at least 128 bits (16 bytes) in length will cause an attacker to take a large amount of time and resources to guess, reducing the likelihood of an attacker guessing a session ID.</t>
  </si>
  <si>
    <t>The web server must generate a session ID long enough that it cannot be guessed through brute force.</t>
  </si>
  <si>
    <t>SRG-APP-000224-WSR-000137</t>
  </si>
  <si>
    <t>SV-206401r397735_rule</t>
  </si>
  <si>
    <t>V-206401</t>
  </si>
  <si>
    <t>V-41807; SV-54384</t>
  </si>
  <si>
    <t>Configure the web server to generate random and unique session identifiers that cannot be reliably reproduced.</t>
  </si>
  <si>
    <t>Review the web server documentation and deployed configuration to verify that random and unique session identifiers are generated.
Access the web server ID generator function and generate two IDs using the same input.
If the web server is not configured to generate random and unique session identifiers, or the ID generator generates the same ID for the same input, this is a finding.</t>
  </si>
  <si>
    <t>Communication between a client and the web server is done using the HTTP protocol, but HTTP is a stateless protocol. In order to maintain a connection or session, a web server will generate a session identifier (ID) for each client session when the session is initiated. The session ID allows the web server to track a user session and, in many cases, the user, if the user previously logged into a hosted application.
By being able to guess session IDs, an attacker can easily perform a man-in-the-middle attack. To truly generate random session identifiers that cannot be reproduced, the web server session ID generator, when used twice with the same input criteria, must generate an unrelated random ID.
The session ID generator also needs to be a FIPS 140-2 approved generator.</t>
  </si>
  <si>
    <t>The web server must generate unique session identifiers that cannot be reliably reproduced.</t>
  </si>
  <si>
    <t>SRG-APP-000224-WSR-000136</t>
  </si>
  <si>
    <t>SV-206400r397735_rule</t>
  </si>
  <si>
    <t>V-206400</t>
  </si>
  <si>
    <t>V-56023; SV-70277</t>
  </si>
  <si>
    <t>Configure the web server to generate unique session identifiers using a FIPS 140-2 random number generator.</t>
  </si>
  <si>
    <t>Review the web server documentation and deployed configuration to verify that the web server is configured to generate unique session identifiers with a FIPS 140-2 approved random number generator.
Request two users access the web server and view the session identifier generated for each user to verify that the session IDs are not sequential.
If the web server is not configured to generate unique session identifiers or the random number generator is not FIPS 140-2 approved, this is a finding.</t>
  </si>
  <si>
    <t>Communication between a client and the web server is done using the HTTP protocol, but HTTP is a stateless protocol. In order to maintain a connection or session, a web server will generate a session identifier (ID) for each client session when the session is initiated. The session ID allows the web server to track a user session and, in many cases, the user, if the user previously logged into a hosted application.
Unique session IDs are the opposite of sequentially generated session IDs, which can be easily guessed by an attacker. Unique session identifiers help to reduce predictability of generated identifiers. Unique session IDs address man-in-the-middle attacks, including session hijacking or insertion of false information into a session. If the attacker is unable to identify or guess the session information related to pending application traffic, the attacker will have more difficulty in hijacking the session or otherwise manipulating valid sessions.</t>
  </si>
  <si>
    <t>The web server must generate a unique session identifier for each session using a FIPS 140-2 approved random number generator.</t>
  </si>
  <si>
    <t>SRG-APP-000224-WSR-000135</t>
  </si>
  <si>
    <t>SV-206399r864573_rule</t>
  </si>
  <si>
    <t>high</t>
  </si>
  <si>
    <t>V-206399</t>
  </si>
  <si>
    <t>V-41818; SV-54395</t>
  </si>
  <si>
    <t>Configure the web server to only accept session IDs that are created by the web server.</t>
  </si>
  <si>
    <t>Review the web server documentation and deployed configuration to determine whether the web server accepts session IDs that are not system-generated.
If the web server does accept non-system-generated session IDs, this is a finding.</t>
  </si>
  <si>
    <t>Communication between a client and the web server is done using the HTTP protocol, but HTTP is a stateless protocol. In order to maintain a connection or session, a web server will generate a session identifier (ID) for each client session when the session is initiated. The session ID allows the web server to track a user session and, in many cases, the user, if the user previously logged into a hosted application.
When a web server accepts session identifiers that are not generated by the web server, the web server creates an environment where session hijacking, such as session fixation, could be used to access hosted applications through session IDs that have already been authenticated. Forcing the web server to only accept web server-generated session IDs and to create new session IDs once a user is authenticated will limit session hijacking.</t>
  </si>
  <si>
    <t>The web server must accept only system-generated session identifiers.</t>
  </si>
  <si>
    <t>SRG-APP-000223-WSR-000145</t>
  </si>
  <si>
    <t>SV-206398r397732_rule</t>
  </si>
  <si>
    <t>SRG-APP-000223</t>
  </si>
  <si>
    <t>V-206398</t>
  </si>
  <si>
    <t>V-56025; SV-70279</t>
  </si>
  <si>
    <t>Configure the web server to set properties within cookies to disallow the cookie to be accessed by other web servers and applications.</t>
  </si>
  <si>
    <t>Review the web server documentation and configuration to determine if cookies between the web server and client are accessible by applications or web servers other than the originating pair.
If the cookie information is accessible outside the originating pair, this is a finding.</t>
  </si>
  <si>
    <t>Cookies are used to exchange data between the web server and the client. Cookies, such as a session cookie, may contain session information and user credentials used to maintain a persistent connection between the user and the hosted application since HTTP/HTTPS is a stateless protocol. 
When the cookie parameters are not set properly (i.e., domain and path parameters), cookies can be shared within hosted applications residing on the same web server or to applications hosted on different web servers residing on the same domain.</t>
  </si>
  <si>
    <t>Cookies exchanged between the web server and client, such as session cookies, must have security settings that disallow cookie access outside the originating web server and hosted application.</t>
  </si>
  <si>
    <t>SRG-APP-000223-WSR-000011</t>
  </si>
  <si>
    <t>SV-206397r397732_rule</t>
  </si>
  <si>
    <t>V-206397</t>
  </si>
  <si>
    <t>V-56021; SV-70275</t>
  </si>
  <si>
    <t>Configure the web server to invalidate session identifiers when a session is terminated.</t>
  </si>
  <si>
    <t>Review the web server documentation and deployed configuration to verify that the web server is configured to invalidate session identifiers when a session is terminated.
If the web server does not invalidate session identifiers when a session is terminated, this is a finding.</t>
  </si>
  <si>
    <t>Captured sessions can be reused in "replay" attacks. This requirement limits the ability of adversaries from capturing and continuing to employ previously valid session IDs.
Session IDs are tokens generated by web applications to uniquely identify an application user's session. Unique session IDs help to reduce predictability of said identifiers. When a user logs out, or when any other session termination event occurs, the web server must terminate the user session to minimize the potential for an attacker to hijack that particular user session.</t>
  </si>
  <si>
    <t>The web server must invalidate session identifiers upon hosted application user logout or other session termination.</t>
  </si>
  <si>
    <t>SRG-APP-000220-WSR-000201</t>
  </si>
  <si>
    <t>SV-206396r397729_rule</t>
  </si>
  <si>
    <t>SRG-APP-000220</t>
  </si>
  <si>
    <t>V-206396</t>
  </si>
  <si>
    <t>V-41794; SV-54371</t>
  </si>
  <si>
    <t>Configure the web server to separate the hosted applications from web server management functionality.</t>
  </si>
  <si>
    <t>Review the web server documentation and deployed configuration to determine whether hosted application functionality is separated from web server management functions.
If the functions are not separated, this is a finding.</t>
  </si>
  <si>
    <t>The separation of user functionality from web server management can be accomplished by moving management functions to a separate IP address or port.  To further separate the management functions, separate authentication methods and certificates should be used.  
By moving the management functionality, the possibility of accidental discovery of the management functions by non-privileged users during hosted application use is minimized.</t>
  </si>
  <si>
    <t>The web server must separate the hosted applications from hosted web server management functionality.</t>
  </si>
  <si>
    <t>SRG-APP-000211-WSR-000129</t>
  </si>
  <si>
    <t>SV-206395r397711_rule</t>
  </si>
  <si>
    <t>SRG-APP-000211</t>
  </si>
  <si>
    <t>V-206395</t>
  </si>
  <si>
    <t>V-55993; SV-70247</t>
  </si>
  <si>
    <t>Configure the web server to not allow anonymous users to change the web server or any hosted applications.</t>
  </si>
  <si>
    <t>Review the web server documentation and configuration to determine if anonymous users can make changes to the web server or any applications hosted by the web server.
If anonymous users can make changes, this is a finding.</t>
  </si>
  <si>
    <t>In order to properly monitor the changes to the web server and the hosted applications, logging must be enabled. Along with logging being enabled, each record must properly contain the changes made and the names of those who made the changes.
Allowing anonymous users the capability to change the web server or the hosted application will not generate proper log information that can then be used for forensic reporting in the case of a security issue. Allowing anonymous users to make changes will also grant change capabilities to anybody without forcing a user to authenticate before the changes can be made.</t>
  </si>
  <si>
    <t>Anonymous user access to the web server application directories must be prohibited.</t>
  </si>
  <si>
    <t>SRG-APP-000211-WSR-000031</t>
  </si>
  <si>
    <t>SV-206394r397711_rule</t>
  </si>
  <si>
    <t>V-206394</t>
  </si>
  <si>
    <t>V-55995; SV-70249</t>
  </si>
  <si>
    <t>Limit the functions, directories, and files that are accessible by each account and role to administrative accounts and remove or modify non-privileged account access.</t>
  </si>
  <si>
    <t>Review the web server documentation and configuration to determine what web server accounts are available on the hosting server.
If non-privileged web server accounts are available with access to functions, directories, or files not needed for the role of the account, this is a finding.</t>
  </si>
  <si>
    <t>As a rule, accounts on a web server are to be kept to a minimum. Only administrators, web managers, developers, auditors, and web authors require accounts on the machine hosting the web server. The resources to which these accounts have access must also be closely monitored and controlled. Only the system administrator needs access to all the system's capabilities, while the web administrator and associated staff require access and control of the web content and web server configuration files.</t>
  </si>
  <si>
    <t>Web server accounts accessing the directory tree, the shell, or other operating system functions and utilities must only be administrative accounts.</t>
  </si>
  <si>
    <t>SRG-APP-000211-WSR-000030</t>
  </si>
  <si>
    <t>SV-206393r397711_rule</t>
  </si>
  <si>
    <t>V-206393</t>
  </si>
  <si>
    <t>V-56019; SV-70273</t>
  </si>
  <si>
    <t>Configure the web server to follow the DoD policies on mobile code.</t>
  </si>
  <si>
    <t>Review the web server documentation and deployed configuration to determine whether mobile code used by hosted applications follows the DoD policies on the acquisition, development, and/or use of mobile code.
If the web server is not configured to follow the DoD policies on mobile code, this is a finding.</t>
  </si>
  <si>
    <t>Mobile code in hosted applications allows the developer to add functionality and displays to hosted applications that are fluid, as opposed to a static web page. The data presentation becomes more appealing to the user, is easier to analyze, and navigation through the hosted application and data is much less complicated.
Some mobile code technologies in use in today's applications are: Java, JavaScript, ActiveX, PDF, Postscript, Shockwave movies, Flash animations, and VBScript. The DoD has created policies that define the usage of mobile code on DoD systems. The usage restrictions and implementation guidance apply to both the selection and use of mobile code installed on organizational servers and mobile code downloaded and executed on individual workstations.
The web server may host applications that contain mobile code and therefore, must meet the DoD-defined requirements regarding the deployment and/or use of mobile code. This includes digitally signing applets in order to provide a means for the client to establish application authenticity.</t>
  </si>
  <si>
    <t>A web server utilizing mobile code must meet DoD-defined mobile code requirements.</t>
  </si>
  <si>
    <t>SRG-APP-000206-WSR-000128</t>
  </si>
  <si>
    <t>SV-206392r397639_rule</t>
  </si>
  <si>
    <t>SRG-APP-000206</t>
  </si>
  <si>
    <t>V-206392</t>
  </si>
  <si>
    <t>V-41746; SV-54323</t>
  </si>
  <si>
    <t>Configure the web server to utilize FIPS 140-2 approved encryption modules when authenticating users and processes.</t>
  </si>
  <si>
    <t>Review web server documentation and deployed configuration to determine whether the encryption modules utilized for authentication are FIPS 140-2 compliant.  Reference the following NIST site to identify validated encryption modules: http://csrc.nist.gov/groups/STM/cmvp/documents/140-1/140val-all.htm
If the encryption modules used for authentication are not FIPS 140-2 validated, this is a finding.</t>
  </si>
  <si>
    <t>Encryption is only as good as the encryption modules utilized. Unapproved cryptographic module algorithms cannot be verified and cannot be relied upon to provide confidentiality or integrity, and DoD data may be compromised due to weak algorithms. 
FIPS 140-2 is the current standard for validating cryptographic modules and NSA Type-X (where X=1, 2, 3, 4) products are NSA-certified, hardware-based encryption modules. 
The web server must provide FIPS-compliant encryption modules when authenticating users and processes.</t>
  </si>
  <si>
    <t>The web server must use cryptographic modules that meet the requirements of applicable federal laws, Executive Orders, directives, policies, regulations, standards, and guidance for such authentication.</t>
  </si>
  <si>
    <t>SRG-APP-000179-WSR-000111</t>
  </si>
  <si>
    <t>SV-206391r397606_rule</t>
  </si>
  <si>
    <t>SRG-APP-000179</t>
  </si>
  <si>
    <t>V-206391</t>
  </si>
  <si>
    <t>V-41745; SV-54322</t>
  </si>
  <si>
    <t>Configure the web server to utilize FIPS 140-2 approved encryption modules when the web server is storing data.</t>
  </si>
  <si>
    <t>Review web server documentation and deployed configuration to determine whether the encryption modules utilized for storage of data are FIPS 140-2 compliant.
Reference the following NIST site to identify validated encryption modules: 
http://csrc.nist.gov/groups/STM/cmvp/documents/140-1/140val-all.htm
If the encryption modules used for storage of data are not FIPS 140-2 validated, this is a finding.</t>
  </si>
  <si>
    <t>Encryption is only as good as the encryption modules utilized.  Unapproved cryptographic module algorithms cannot be verified, and cannot be relied upon to provide confidentiality or integrity, and DoD data may be compromised due to weak algorithms. 
FIPS 140-2 is the current standard for validating cryptographic modules and NSA Type-X (where X=1, 2, 3, 4) products are NSA-certified, hardware-based encryption modules.
The web server must provide FIPS-compliant encryption modules when storing encrypted data and configuration settings.</t>
  </si>
  <si>
    <t>The web server must use cryptographic modules that meet the requirements of applicable federal laws, Executive Orders, directives, policies, regulations, standards, and guidance when encrypting stored data.</t>
  </si>
  <si>
    <t>SRG-APP-000179-WSR-000110</t>
  </si>
  <si>
    <t>SV-206390r864574_rule</t>
  </si>
  <si>
    <t>V-206390</t>
  </si>
  <si>
    <t>V-41731; SV-54308</t>
  </si>
  <si>
    <t>Configure the web server to ensure only authenticated and authorized users can access the web server's private key.</t>
  </si>
  <si>
    <t>If the web server does not have a private key, this is N/A. 
Review the web server documentation and deployed configuration to determine whether only authenticated system administrators and the designated PKI Sponsor for the web server can access the web server private key.
If the private key is accessible by unauthenticated or unauthorized users, this is a finding.</t>
  </si>
  <si>
    <t>The web server's private key is used to prove the identity of the server to clients and securely exchange the shared secret key used to encrypt communications between the web server and clients.
By gaining access to the private key, an attacker can pretend to be an authorized server and decrypt the SSL traffic between a client and the web server.</t>
  </si>
  <si>
    <t>Only authenticated system administrators or the designated PKI Sponsor for the web server must have access to the web servers private key.</t>
  </si>
  <si>
    <t>SRG-APP-000176-WSR-000096</t>
  </si>
  <si>
    <t>SV-206389r397597_rule</t>
  </si>
  <si>
    <t>SRG-APP-000176</t>
  </si>
  <si>
    <t>V-206389</t>
  </si>
  <si>
    <t>V-41730; SV-54307</t>
  </si>
  <si>
    <t>Configure the web server to validate certificates in accordance with RFC 5280.</t>
  </si>
  <si>
    <t>Review the web server documentation and deployed configuration to determine whether the web server provides PKI functionality that validates certification paths in accordance with RFC 5280. If PKI is not being used, this is NA. 
If the web server is using PKI, but it does not perform this requirement, this is a finding.</t>
  </si>
  <si>
    <t>A certificate's certification path is the path from the end entity certificate to a trusted root certification authority (CA). Certification path validation is necessary for a relying party to make an informed decision regarding acceptance of an end entity certificate. Certification path validation includes checks such as certificate issuer trust, time validity and revocation status for each certificate in the certification path. Revocation status information for CA and subject certificates in a certification path is commonly provided via certificate revocation lists (CRLs) or online certificate status protocol (OCSP) responses.</t>
  </si>
  <si>
    <t>The web server must perform RFC 5280-compliant certification path validation.</t>
  </si>
  <si>
    <t>SRG-APP-000175-WSR-000095</t>
  </si>
  <si>
    <t>SV-206388r397594_rule</t>
  </si>
  <si>
    <t>SRG-APP-000175</t>
  </si>
  <si>
    <t>V-206388</t>
  </si>
  <si>
    <t>V-41738; SV-54315</t>
  </si>
  <si>
    <t>Configure the web server to encrypt the transmission passwords.</t>
  </si>
  <si>
    <t>Review the web server documentation and deployed configuration to determine whether passwords are being passed to or from the web server.
If the transmission of passwords is not encrypted, this is a finding.</t>
  </si>
  <si>
    <t>Data used to authenticate, especially passwords, needs to be protected at all times, and encryption is the standard method for protecting authentication data during transmission. Data used to authenticate can be passed to and from the web server for many reasons. 
Examples include data passed from a user to the web server through an HTTPS connection for authentication, the web server authenticating to a backend database for data retrieval and posting, and the web server authenticating to a clustered web server manager for an update.</t>
  </si>
  <si>
    <t>The web server must encrypt passwords during transmission.</t>
  </si>
  <si>
    <t>SRG-APP-000172-WSR-000104</t>
  </si>
  <si>
    <t>SV-206387r397525_rule</t>
  </si>
  <si>
    <t>SRG-APP-000172</t>
  </si>
  <si>
    <t>V-206387</t>
  </si>
  <si>
    <t>V-41706; SV-54283</t>
  </si>
  <si>
    <t>Configure the web server to only listen on a specified IP address and port.</t>
  </si>
  <si>
    <t>Review the web server documentation and deployment configuration to determine whether the web server is configured to listen on a specified IP address and port.
Request a client user try to access the web server on any other available IP addresses on the hosting hardware.
If an IP address is not configured on the web server or a client can reach the web server on other IP addresses assigned to the hosting hardware, this is a finding.</t>
  </si>
  <si>
    <t>The web server must be configured to listen on a specified IP address and port.  Without specifying an IP address and port for the web server to utilize, the web server will listen on all IP addresses available to the hosting server.  If the web server has multiple IP addresses, i.e., a management IP address, the web server will also accept connections on the management IP address.  
Accessing the hosted application through an IP address normally used for non-application functions opens the possibility of user access to resources, utilities, files, ports, and protocols that are protected on the desired application IP address.</t>
  </si>
  <si>
    <t>The web server must be configured to use a specified IP address and port.</t>
  </si>
  <si>
    <t>SRG-APP-000142-WSR-000089</t>
  </si>
  <si>
    <t>SV-206386r395856_rule</t>
  </si>
  <si>
    <t>SRG-APP-000142</t>
  </si>
  <si>
    <t>V-206386</t>
  </si>
  <si>
    <t>V-41704; SV-54281</t>
  </si>
  <si>
    <t>Configure the web server to contain users and scripts to each hosted application's domain.</t>
  </si>
  <si>
    <t>Review the web server documentation and configuration to determine where the document root or home directory for each application hosted by the web server is located.
Verify that users of the web server applications, and any scripts running on the user's behalf, are contained to each application's domain.
If users of the web server applications, and any scripts running on the user's behalf, are not contained, this is a finding.</t>
  </si>
  <si>
    <t>A web server is designed to deliver content and execute scripts or applications on the request of a client or user.  Containing user requests to files in the directory tree of the hosted web application and limiting the execution of scripts and applications guarantees that the user is not accessing information protected outside the application's realm.  
The web server must also prohibit users from jumping outside the hosted application directory tree through access to the user's home directory, symbolic links or shortcuts, or through search paths for missing files.</t>
  </si>
  <si>
    <t>Users and scripts running on behalf of users must be contained to the document root or home directory tree of the web server.</t>
  </si>
  <si>
    <t>SRG-APP-000141-WSR-000087</t>
  </si>
  <si>
    <t>SV-206385r395853_rule</t>
  </si>
  <si>
    <t>SRG-APP-000141</t>
  </si>
  <si>
    <t>V-206385</t>
  </si>
  <si>
    <t>V-41703; SV-54280</t>
  </si>
  <si>
    <t>Configure the privileges given to hosted applications to the minimum required for application operation.</t>
  </si>
  <si>
    <t>Review the web server documentation and configuration to determine the access to server resources given to hosted applications.
If hosted applications have access to more system resources than needed for operation, this is a finding.</t>
  </si>
  <si>
    <t>A web server may host one too many applications.  Each application will need certain system resources and privileged operations to operate correctly.  The web server must be configured to contain and control the applications and protect the system resources and privileged operations from those not needed by the application for operation.  
Limiting the application will confine the potential harm a compromised application could cause to a system.</t>
  </si>
  <si>
    <t>The web server must protect system resources and privileged operations from hosted applications.</t>
  </si>
  <si>
    <t>SRG-APP-000141-WSR-000086</t>
  </si>
  <si>
    <t>SV-206384r395853_rule</t>
  </si>
  <si>
    <t>V-206384</t>
  </si>
  <si>
    <t>V-41702; SV-54279</t>
  </si>
  <si>
    <t>Configure the web server to disable Web Distributed Authoring.</t>
  </si>
  <si>
    <t>Review the web server documentation and deployment configuration to determine if Web Distributed Authoring (WebDAV) is enabled.
If WebDAV is enabled, this is a finding.</t>
  </si>
  <si>
    <t>A web server can be installed with functionality that, just by its nature, is not secure. Web Distributed Authoring (WebDAV) is an extension to the HTTP protocol that, when developed, was meant to allow users to create, change, and move documents on a server, typically a web server or web share. Allowing this functionality, development, and deployment is much easier for web authors.
WebDAV is not widely used and has serious security concerns because it may allow clients to modify unauthorized files on the web server.</t>
  </si>
  <si>
    <t>The web server must have Web Distributed Authoring (WebDAV) disabled.</t>
  </si>
  <si>
    <t>SRG-APP-000141-WSR-000085</t>
  </si>
  <si>
    <t>SV-206383r395853_rule</t>
  </si>
  <si>
    <t>V-206383</t>
  </si>
  <si>
    <t>V-41701; SV-54278</t>
  </si>
  <si>
    <t>Configure the web server to only serve file types to the user that are needed by the hosted applications.  All other file types must be disabled.</t>
  </si>
  <si>
    <t>Review the web server documentation and deployment configuration to determine what types of files are being used for the hosted applications.
If the web server is configured to allow other file types not associated with the hosted application, especially those associated with logs, configuration files, passwords, etc., this is a finding.</t>
  </si>
  <si>
    <t>Resource mapping is the process of tying a particular file type to a process in the web server that can serve that type of file to a requesting client and to identify which file types are not to be delivered to a client.
By not specifying which files can and which files cannot be served to a user, the web server could deliver to a user web server configuration files, log files, password files, etc. 
The web server must only allow hosted application file types to be served to a user and all other types must be disabled.</t>
  </si>
  <si>
    <t>The web server must have resource mappings set to disable the serving of certain file types.</t>
  </si>
  <si>
    <t>SRG-APP-000141-WSR-000083</t>
  </si>
  <si>
    <t>SV-206382r395853_rule</t>
  </si>
  <si>
    <t>V-206382</t>
  </si>
  <si>
    <t>V-41700; SV-54277</t>
  </si>
  <si>
    <t>Remove script mappings that are not needed for web server and hosted application operation.</t>
  </si>
  <si>
    <t>Review the web server documentation and deployment configuration to determine what script mappings are available.
Review the scripts used by the web server and the hosted applications.
If there are script mappings in use that are not used by the web server or hosted applications for operation, this is a finding.</t>
  </si>
  <si>
    <t>Scripts allow server side processing on behalf of the hosted application user or as processes needed in the implementation of hosted applications. Removing scripts not needed for application operation or deemed vulnerable helps to secure the web server. 
To assure scripts are not added to the web server and run maliciously, those script mappings that are not needed or used by the web server for hosted application operation must be removed.</t>
  </si>
  <si>
    <t>The web server must allow the mappings to unused and vulnerable scripts to be removed.</t>
  </si>
  <si>
    <t>SRG-APP-000141-WSR-000082</t>
  </si>
  <si>
    <t>SV-206381r395853_rule</t>
  </si>
  <si>
    <t>V-206381</t>
  </si>
  <si>
    <t>V-41699; SV-54276</t>
  </si>
  <si>
    <t>Configure the web server to disable all MIME types that invoke OS shell programs.</t>
  </si>
  <si>
    <t>Review the web server documentation and deployment configuration to determine if the OS shell is accessible by any MIME types that are enabled.
If a user of the web server can invoke OS shell programs, this is a finding.</t>
  </si>
  <si>
    <t>Controlling what a user of a hosted application can access is part of the security posture of the web server. Any time a user can access more functionality than is needed for the operation of the hosted application poses a security issue. A user with too much access can view information that is not needed for the user's job role, or the user could use the function in an unintentional manner.
A MIME tells the web server what type of program various file types and extensions are and what external utilities or programs are needed to execute the file type.
A shell is a program that serves as the basic interface between the user and the operating system, so hosted application users must not have access to these programs. Shell programs may execute shell escapes and can then perform unauthorized activities that could damage the security posture of the web server.</t>
  </si>
  <si>
    <t>The web server must have Multipurpose Internet Mail Extensions (MIME) that invoke OS shell programs disabled.</t>
  </si>
  <si>
    <t>SRG-APP-000141-WSR-000081</t>
  </si>
  <si>
    <t>SV-206380r395853_rule</t>
  </si>
  <si>
    <t>V-206380</t>
  </si>
  <si>
    <t>V-41698; SV-54275</t>
  </si>
  <si>
    <t>Use the web server uninstall facility or manually remove any utility programs, services, or modules not needed by the web server for operation.</t>
  </si>
  <si>
    <t>Review the web server documentation and deployment configuration to determine which web server utilities, services, and modules are installed. Verify these options are essential to the operation of the web server. Also, confirm the web server install process offers an option to exclude these utilities, services, and modules from installation that are not needed for operation and that there is an uninstall option for their removal. 
If there are more utilities, services, or modules installed than are needed for the operation of the web server or the web server does not provide an install facility to customize installation, this is a finding.</t>
  </si>
  <si>
    <t>Just as running unneeded services and protocols is a danger to the web server at the lower levels of the OSI model, running unneeded utilities and programs is also a danger at the application layer of the OSI model. Office suites, development tools, and graphical editors are examples of such programs that are troublesome. 
Individual productivity tools have no legitimate place or use on an enterprise, production web server and they are also prone to their own security risks. The web server installation process must provide options allowing the installer to choose which utility programs, services, and modules are to be installed or removed. By having a process for installation and removal, the web server is guaranteed to be in a more stable and secure state than if these services and programs were installed and removed manually.</t>
  </si>
  <si>
    <t>The web server must provide install options to exclude installation of utility programs, services, plug-ins, and modules not necessary for operation.</t>
  </si>
  <si>
    <t>SRG-APP-000141-WSR-000080</t>
  </si>
  <si>
    <t>SV-206379r395853_rule</t>
  </si>
  <si>
    <t>V-206379</t>
  </si>
  <si>
    <t>V-41696; SV-54273</t>
  </si>
  <si>
    <t>Use the web server uninstall facility or manually remove the user accounts not used by the installed web server features.</t>
  </si>
  <si>
    <t>Review the web server documentation to determine the user accounts created when particular features are installed.
Verify the deployed configuration to determine which features are installed with the web server.
If any accounts exist that are not used by the installed features, this is a finding.</t>
  </si>
  <si>
    <t>When accounts used for web server features such as documentation, sample code, example applications, tutorials, utilities, and services are created even though the feature is not installed, they become an exploitable threat to a web server. 
These accounts become inactive, are not monitored through regular use, and passwords for the accounts are not created or updated. An attacker, through very little effort, can use these accounts to gain access to the web server and begin investigating ways to elevate the account privileges.
The accounts used for web server features not installed must not be created and must be deleted when these features are uninstalled.</t>
  </si>
  <si>
    <t>Web server accounts not utilized by installed features (i.e., tools, utilities, specific services, etc.) must not be created and must be deleted when the web server feature is uninstalled.</t>
  </si>
  <si>
    <t>SRG-APP-000141-WSR-000078</t>
  </si>
  <si>
    <t>SV-206378r395853_rule</t>
  </si>
  <si>
    <t>V-206378</t>
  </si>
  <si>
    <t>V-41695; SV-54272</t>
  </si>
  <si>
    <t>Use the web server uninstall facility or manually remove any documentation, sample code, example applications, and tutorials.</t>
  </si>
  <si>
    <t>Review the web server documentation and deployment configuration to determine if the web server contains documentation, sample code, example applications, or tutorials.
Verify the web server install process also offers an option to exclude these elements from installation and provides an uninstall option for their removal.
If web server documentation, sample code, example applications, or tutorials are installed or the web server install process does not offer an option to exclude these elements from installation, this is a finding.</t>
  </si>
  <si>
    <t>Web server documentation, sample code, example applications, and tutorials may be an exploitable threat to a web server because this type of code has not been evaluated and approved. A production web server must only contain components that are operationally necessary (e.g., compiled code, scripts, web-content, etc.). 
Any documentation, sample code, example applications, and tutorials must be removed from a production web server. To make certain that the documentation and code are not installed or uninstalled completely; the web server must offer an option as part of the installation process to exclude these packages or to uninstall the packages if necessary.</t>
  </si>
  <si>
    <t>The web server must provide install options to exclude the installation of documentation, sample code, example applications, and tutorials.</t>
  </si>
  <si>
    <t>SRG-APP-000141-WSR-000077</t>
  </si>
  <si>
    <t>SV-206377r395853_rule</t>
  </si>
  <si>
    <t>V-206377</t>
  </si>
  <si>
    <t>V-41694; SV-54271</t>
  </si>
  <si>
    <t>Uninstall any proxy services, modules, and libraries that are used by the web server to act as a proxy server.
Verify all configuration changes are made to assure the web server is no longer acting as a proxy server in any manner.</t>
  </si>
  <si>
    <t>Review the web server documentation and deployed configuration to determine if the web server is also a proxy server.
If the web server is also acting as a proxy server, this is a finding.</t>
  </si>
  <si>
    <t>A web server should be primarily a web server or a proxy server but not both, for the same reasons that other multi-use servers are not recommended.  Scanning for web servers that will also proxy requests into an otherwise protected network is a very common attack making the attack anonymous.</t>
  </si>
  <si>
    <t>The web server must not be a proxy server.</t>
  </si>
  <si>
    <t>SRG-APP-000141-WSR-000076</t>
  </si>
  <si>
    <t>SV-206376r395853_rule</t>
  </si>
  <si>
    <t>V-206376</t>
  </si>
  <si>
    <t>V-41693; SV-54270</t>
  </si>
  <si>
    <t>Uninstall or deactivate features, services, and processes not needed by the web server for operation.</t>
  </si>
  <si>
    <t>Review the web server documentation and deployed configuration to determine if web server features, services, and processes are installed that are not needed for hosted application deployment.
If excessive features, services, and processes are installed, this is a finding.</t>
  </si>
  <si>
    <t>A web server can provide many features, services, and processes. Some of these may be deemed unnecessary or too unsecure to run on a production DoD system. 
The web server must provide the capability to disable, uninstall, or deactivate functionality and services that are deemed to be non-essential to the web server mission or can adversely impact server performance.</t>
  </si>
  <si>
    <t>The web server must only contain services and functions necessary for operation.</t>
  </si>
  <si>
    <t>SRG-APP-000141-WSR-000075</t>
  </si>
  <si>
    <t>SV-206375r395853_rule</t>
  </si>
  <si>
    <t>V-206375</t>
  </si>
  <si>
    <t>V-55989; SV-70243</t>
  </si>
  <si>
    <t>Configure the web server to disable user management functionality.</t>
  </si>
  <si>
    <t>Review the web server documentation and configuration to determine if the web server is being used as a user management application.
If the web server is being used to perform user management for the hosted applications, this is a finding.</t>
  </si>
  <si>
    <t>User management and authentication can be an essential part of any application hosted by the web server. Along with authenticating users, the user management function must perform several other tasks like password complexity, locking users after a configurable number of failed logins, and management of temporary and emergency accounts; and all of this must be done enterprise-wide.
The web server contains a minimal user management function, but the web server user management function does not offer enterprise-wide user management, and user management is not the primary function of the web server. User management for the hosted applications should be done through a facility that is built for enterprise-wide user management, like LDAP and Active Directory.</t>
  </si>
  <si>
    <t>The web server must not perform user management for hosted applications.</t>
  </si>
  <si>
    <t>SRG-APP-000141-WSR-000015</t>
  </si>
  <si>
    <t>SV-206374r395853_rule</t>
  </si>
  <si>
    <t>V-206374</t>
  </si>
  <si>
    <t>V-41684; SV-54261</t>
  </si>
  <si>
    <t>Configure the web server to enforce, internally or through an external utility, the review, testing and signing of modules before implementation into the production environment.</t>
  </si>
  <si>
    <t>Review the web server documentation and configuration to determine if web server modules are fully tested before implementation in the production environment.
Review the web server for modules identified as test, debug, or backup and that cannot be reached through the hosted application.
Review the web server to see if the web server or an external utility is in use to enforce the signing of modules before they are put into a production environment.
If development and testing is taking place on the production web server or modules are put into production without being signed, this is a finding.</t>
  </si>
  <si>
    <t>In the case of a production web server, areas for content development and testing will not exist, as this type of content is only permissible on a development website.  The process of developing on a functional production website entails a degree of trial and error and repeated testing.  This process is often accomplished in an environment where debugging, sequencing, and formatting of content are the main goals.  The opportunity for a malicious user to obtain files that reveal business logic and login schemes is high in this situation.  The existence of such immature content on a web server represents a significant security risk that is totally avoidable.
The web server must enforce, internally or through an external utility, the signing of modules before they are implemented into a production environment.  By signing modules, the author guarantees that the module has been reviewed and tested before production implementation.</t>
  </si>
  <si>
    <t>Expansion modules must be fully reviewed, tested, and signed before they can exist on a production web server.</t>
  </si>
  <si>
    <t>SRG-APP-000131-WSR-000073</t>
  </si>
  <si>
    <t>SV-206373r855035_rule</t>
  </si>
  <si>
    <t>SRG-APP-000131</t>
  </si>
  <si>
    <t>V-206373</t>
  </si>
  <si>
    <t>V-55983; SV-70237</t>
  </si>
  <si>
    <t>Configure the web server to verify object integrity before becoming part of the production web server or utilize an external tool designed to meet this requirement.</t>
  </si>
  <si>
    <t>Review the web server documentation and deployment configuration to determine if the web server validates files before the files are implemented into the running configuration.
If the web server does not meet this requirement and an external facility is not available for use, this is a finding.</t>
  </si>
  <si>
    <t>Being able to verify that a patch, upgrade, certificate, etc., being added to the web server is unchanged from the producer of the file is essential for file validation and non-repudiation of the information. 
The web server or hosting system must have a mechanism to verify that files, before installation, are valid.
Examples of validation methods are sha1 and md5 hashes and checksums.</t>
  </si>
  <si>
    <t>All web server files must be verified for their integrity (e.g., checksums and hashes) before becoming part of the production web server.</t>
  </si>
  <si>
    <t>SRG-APP-000131-WSR-000051</t>
  </si>
  <si>
    <t>SV-206372r855034_rule</t>
  </si>
  <si>
    <t>V-206372</t>
  </si>
  <si>
    <t>V-41674; SV-54251</t>
  </si>
  <si>
    <t>Configure the web server logs to be backed up onto a different system or media other than the system being logged.</t>
  </si>
  <si>
    <t>Review the web server documentation and deployed configuration to determine if the web server log records are backed up onto an unrelated system or media than the system being logged.
If the web server logs are not backed up onto a different system or media than the system being logged, this is a finding.</t>
  </si>
  <si>
    <t>Protection of log data includes assuring log data is not accidentally lost or deleted. Backing up log records to an unrelated system or onto separate media than the system the web server is actually running on helps to assure that, in the event of a catastrophic system failure, the log records will be retained.</t>
  </si>
  <si>
    <t>The log data and records from the web server must be backed up onto a different system or media.</t>
  </si>
  <si>
    <t>SRG-APP-000125-WSR-000071</t>
  </si>
  <si>
    <t>SV-206371r395838_rule</t>
  </si>
  <si>
    <t>SRG-APP-000125</t>
  </si>
  <si>
    <t>V-206371</t>
  </si>
  <si>
    <t>V-41672; SV-54249</t>
  </si>
  <si>
    <t>Configure the web server log files so unauthorized deletion of log information is not possible.</t>
  </si>
  <si>
    <t>Review the web server documentation and deployed configuration settings to determine if the web server logging features protect log information from unauthorized deletion.
Review file system settings to verify the log files have secure file permissions.
If the web server log files are not protected from unauthorized deletion, this is a finding.</t>
  </si>
  <si>
    <t>Log data is essential in the investigation of events. The accuracy of the information is always pertinent. Information that is not accurate does not help in the revealing of potential security risks and may hinder the early discovery of a system compromise. One of the first steps an attacker will undertake is the modification or deletion of audit records to cover his tracks and prolong discovery.
The web server must protect the log data from unauthorized deletion. This can be done by the web server if the web server is also doing the logging function. The web server may also use an external log system. In either case, the logs must be protected from deletion by non-privileged users.</t>
  </si>
  <si>
    <t>The log information from the web server must be protected from unauthorized deletion.</t>
  </si>
  <si>
    <t>SRG-APP-000120-WSR-000070</t>
  </si>
  <si>
    <t>SV-206370r395826_rule</t>
  </si>
  <si>
    <t>SRG-APP-000120</t>
  </si>
  <si>
    <t>V-206370</t>
  </si>
  <si>
    <t>V-41671; SV-54248</t>
  </si>
  <si>
    <t>Configure the web server log files so unauthorized modification of log information is not possible.</t>
  </si>
  <si>
    <t>Review the web server documentation and deployed configuration settings to determine if the web server logging features protect log information from unauthorized modification.
Review file system settings to verify the log files have secure file permissions.
If the web server log files are not protected from unauthorized modification, this is a finding.</t>
  </si>
  <si>
    <t>Log data is essential in the investigation of events. The accuracy of the information is always pertinent. Information that is not accurate does not help in the revealing of potential security risks and may hinder the early discovery of a system compromise. One of the first steps an attacker will undertake is the modification or deletion of log records to cover his tracks and prolong discovery.
The web server must protect the log data from unauthorized modification. This can be done by the web server if the web server is also doing the logging function. The web server may also use an external log system. In either case, the logs must be protected from modification by non-privileged users.</t>
  </si>
  <si>
    <t>The log information from the web server must be protected from unauthorized modification.</t>
  </si>
  <si>
    <t>SRG-APP-000119-WSR-000069</t>
  </si>
  <si>
    <t>SV-206369r395823_rule</t>
  </si>
  <si>
    <t>SRG-APP-000119</t>
  </si>
  <si>
    <t>V-206369</t>
  </si>
  <si>
    <t>V-41670; SV-54247</t>
  </si>
  <si>
    <t>Configure the web server log files so unauthorized access of log information is not possible.</t>
  </si>
  <si>
    <t>Review the web server documentation and deployed configuration settings to determine if the web server logging features protect log information from unauthorized access.
Review file system settings to verify the log files have secure file permissions.
If the web server log files are not protected from unauthorized access, this is a finding.</t>
  </si>
  <si>
    <t>Log data is essential in the investigation of events. If log data were to become compromised, then competent forensic analysis and discovery of the true source of potentially malicious system activity would be difficult, if not impossible, to achieve. In addition, access to log records provides information an attacker could potentially use to their advantage since each event record might contain communication ports, protocols, services, trust relationships, user names, etc.
The web server must protect the log data from unauthorized read, write, copy, etc. This can be done by the web server if the web server is also doing the logging function. The web server may also use an external log system. In either case, the logs must be protected from access by non-privileged users.</t>
  </si>
  <si>
    <t>Web server log files must only be accessible by privileged users.</t>
  </si>
  <si>
    <t>SRG-APP-000118-WSR-000068</t>
  </si>
  <si>
    <t>SV-206368r395820_rule</t>
  </si>
  <si>
    <t>SRG-APP-000118</t>
  </si>
  <si>
    <t>V-206368</t>
  </si>
  <si>
    <t>V-41668; SV-54245</t>
  </si>
  <si>
    <t>Configure the web server to use internal system clocks to generate date and time stamps for log records.</t>
  </si>
  <si>
    <t>Review the web server documentation and deployment configuration to determine if the internal system clock is used for date and time stamps. If this is not feasible, an alternative workaround is to take an action that generates an entry in the log and then immediately query the operating system for the current time. A reasonable match between the two times will suffice as evidence that the system is using the internal clock for date and time stamps.
If the web server does not use the internal system clock to generate time stamps, this is a finding.</t>
  </si>
  <si>
    <t>Without an internal clock used as the reference for the time stored on each event to provide a trusted common reference for the time, forensic analysis would be impeded. Determining the correct time a particular event occurred on the web server is critical when conducting forensic analysis and investigating system events. 
If the internal clock is not used, the web server may not be able to provide time stamps for log messages. The web server can use the capability of an operating system or purpose-built module for this purpose.
Time stamps generated by the web server shall include both date and time. The time may be expressed in Coordinated Universal Time (UTC), a modern continuation of Greenwich Mean Time (GMT), or local time with an offset from UTC.</t>
  </si>
  <si>
    <t>The web server must use the internal system clock to generate time stamps for log records.</t>
  </si>
  <si>
    <t>SRG-APP-000116-WSR-000066</t>
  </si>
  <si>
    <t>SV-206367r395817_rule</t>
  </si>
  <si>
    <t>SRG-APP-000116</t>
  </si>
  <si>
    <t>V-206367</t>
  </si>
  <si>
    <t>V-55973; SV-70227</t>
  </si>
  <si>
    <t>Configure the web server to provide an alert to the ISSO and SA when log processing failures occur.
If the web server cannot generate alerts, utilize an external logging system that meets this criterion.</t>
  </si>
  <si>
    <t>Review the web server documentation and deployment configuration settings to determine if the web server logging system provides an alert to the ISSO and the SA at a minimum when a processing failure occurs.
If alerts are not sent or the web server is not configured to use a dedicated logging tool that meets this requirement, this is a finding.</t>
  </si>
  <si>
    <t>Reviewing log data allows an investigator to recreate the path of an attacker and to capture forensic data for later use. Log data is also essential to system administrators in their daily administrative duties on the hosted system or within the hosted applications. 
If the logging system begins to fail, events will not be recorded. Organizations shall define logging failure events, at which time the application or the logging mechanism the application utilizes will provide a warning to the ISSO and SA at a minimum.</t>
  </si>
  <si>
    <t>The web server must use a logging mechanism that is configured to alert the ISSO and SA in the event of a processing failure.</t>
  </si>
  <si>
    <t>SRG-APP-000108-WSR-000166</t>
  </si>
  <si>
    <t>SV-206366r395802_rule</t>
  </si>
  <si>
    <t>SRG-APP-000108</t>
  </si>
  <si>
    <t>V-206366</t>
  </si>
  <si>
    <t>V-41620; SV-54197</t>
  </si>
  <si>
    <t>Configure the web server to include the user/subject identity or process as part of each log record.</t>
  </si>
  <si>
    <t>Review the web server documentation and deployment configuration to determine if the web server can generate log data containing the user/subject identity.
Request a user access the hosted application and generate logable events, and verify the events contain the user/subject or process identity.
If the identity is not part of the log record, this is a finding.</t>
  </si>
  <si>
    <t>Web server logging capability is critical for accurate forensic analysis. Without sufficient and accurate information, a correct replay of the events cannot be determined.
Determining user accounts, processes running on behalf of the user, and running process identifiers also enable a better understanding of the overall event. User tool identification is also helpful to determine if events are related to overall user access or specific client tools.
Log record content that may be necessary to satisfy the requirement of this control includes: time stamps, source and destination addresses, user/process identifiers, event descriptions, success/fail indications, file names involved, and access control or flow control rules invoked.</t>
  </si>
  <si>
    <t>The web server must produce log records containing sufficient information to establish the identity of any user/subject or process associated with an event.</t>
  </si>
  <si>
    <t>SRG-APP-000100-WSR-000064</t>
  </si>
  <si>
    <t>SV-206365r395736_rule</t>
  </si>
  <si>
    <t>SRG-APP-000100</t>
  </si>
  <si>
    <t>V-206365</t>
  </si>
  <si>
    <t>V-41617; SV-54194</t>
  </si>
  <si>
    <t>Configure the web server to generate the outcome, success or failure, as part of each logable event.</t>
  </si>
  <si>
    <t>Review the web server documentation and deployment configuration to determine if the web server is configured to generate the outcome (success or failure) of the event.
Request a user access the hosted application and generate logable events, and then review the logs to determine if the outcome of the event can be established.
If the outcome of the event cannot be determined, this is a finding.</t>
  </si>
  <si>
    <t>Web server logging capability is critical for accurate forensic analysis. Without sufficient and accurate information, a correct replay of the events cannot be determined. 
Ascertaining the success or failure of an event is important during forensic analysis. Correctly determining the outcome will add information to the overall reconstruction of the logable event. By determining the success or failure of the event correctly, analysis of the enterprise can be undertaken to determine if events tied to the event occurred in other areas within the enterprise.
Without sufficient information establishing the success or failure of the logged event, investigation into the cause of event is severely hindered. The success or failure also provides a means to measure the impact of an event and help authorized personnel to determine the appropriate response. Log record content that may be necessary to satisfy the requirement of this control includes, but is not limited to, time stamps, source and destination IP addresses, user/process identifiers, event descriptions, application-specific events, success/fail indications, file names involved, access control, or flow control rules invoked.</t>
  </si>
  <si>
    <t>The web server must produce log records that contain sufficient information to establish the outcome (success or failure) of events.</t>
  </si>
  <si>
    <t>SRG-APP-000099-WSR-000061</t>
  </si>
  <si>
    <t>SV-206364r395733_rule</t>
  </si>
  <si>
    <t>SRG-APP-000099</t>
  </si>
  <si>
    <t>V-206364</t>
  </si>
  <si>
    <t>V-41616; SV-54193</t>
  </si>
  <si>
    <t>Configure the web server to generate the client source, not the load balancer or proxy server, of each logable event.</t>
  </si>
  <si>
    <t>Review the deployment configuration to determine if the web server is sitting behind a proxy server. If the web server is not sitting behind a proxy server, this finding is NA.
If the web server is behind a proxy server, review the documentation and deployment configuration to determine if the web server is configured to generate sufficient information to resolve the source, e.g. source IP, of the logged event and not the proxy server.
Request a user access the hosted application through the proxy server and generate logable events, and then review the logs to determine if the source of the event can be established.
If the source of the event cannot be determined, this is a finding.</t>
  </si>
  <si>
    <t>Web server logging capability is critical for accurate forensic analysis. Without sufficient and accurate information, a correct replay of the events cannot be determined. 
Ascertaining the correct source, e.g. source IP, of the events is important during forensic analysis. Correctly determining the source of events will add information to the overall reconstruction of the logable event. By determining the source of the event correctly, analysis of the enterprise can be undertaken to determine if events tied to the source occurred in other areas within the enterprise.
A web server behind a load balancer or proxy server, when not configured correctly, will record the load balancer or proxy server as the source of every logable event. When looking at the information forensically, this information is not helpful in the investigation of events. The web server must record with each event the client source of the event.</t>
  </si>
  <si>
    <t>A web server, behind a load balancer or proxy server, must produce log records containing the client IP information as the source and destination and not the load balancer or proxy IP information with each event.</t>
  </si>
  <si>
    <t>SRG-APP-000098-WSR-000060</t>
  </si>
  <si>
    <t>SV-206363r395730_rule</t>
  </si>
  <si>
    <t>SRG-APP-000098</t>
  </si>
  <si>
    <t>V-206363</t>
  </si>
  <si>
    <t>V-41615; SV-54192</t>
  </si>
  <si>
    <t>Configure the web server to generate the source of each logable event.</t>
  </si>
  <si>
    <t>Review the web server documentation and deployment configuration to determine if the web server is configured to generate sufficient information to resolve the source, e.g. source IP, of the log event.
Request a user access the hosted application and generate logable events, and then review the logs to determine if the source of the event can be established.
If the source of the event cannot be determined, this is a finding.</t>
  </si>
  <si>
    <t>Web server logging capability is critical for accurate forensic analysis. Without sufficient and accurate information, a correct replay of the events cannot be determined. 
Ascertaining the correct source, e.g. source IP, of the events is important during forensic analysis. Correctly determining the source will add information to the overall reconstruction of the logable event. By determining the source of the event correctly, analysis of the enterprise can be undertaken to determine if the event compromised other assets within the enterprise.
Without sufficient information establishing the source of the logged event, investigation into the cause of event is severely hindered. Log record content that may be necessary to satisfy the requirement of this control includes, but is not limited to, time stamps, source and destination IP addresses, user/process identifiers, event descriptions, application-specific events, success/fail indications, file names involved, access control, or flow control rules invoked.</t>
  </si>
  <si>
    <t>The web server must produce log records containing sufficient information to establish the source of events.</t>
  </si>
  <si>
    <t>SRG-APP-000098-WSR-000059</t>
  </si>
  <si>
    <t>SV-206362r395730_rule</t>
  </si>
  <si>
    <t>V-206362</t>
  </si>
  <si>
    <t>V-41614; SV-54191</t>
  </si>
  <si>
    <t>Configure the web server to generate enough information to determine in what process within the web server the log event occurred.</t>
  </si>
  <si>
    <t>Review the web server documentation and deployment configuration to determine if the web server is configured to generate sufficient information to resolve in which process within the web server the log event occurred.
Request a user access the hosted application and generate logable events, and then review the logs to determine if the process of the event within the web server can be established.
If it cannot be determined where the event occurred, this is a finding.</t>
  </si>
  <si>
    <t>Web server logging capability is critical for accurate forensic analysis. Without sufficient and accurate information, a correct replay of the events cannot be determined. 
Ascertaining the correct location or process within the web server where the events occurred is important during forensic analysis. Correctly determining the web service, plug-in, or module will add information to the overall reconstruction of the logged event. For example, an event that occurred during communication to a cgi module might be handled differently than an event that occurred during a communication session to a user.
Without sufficient information establishing where the log event occurred within the web server, investigation into the cause of event is severely hindered. Log record content that may be necessary to satisfy the requirement of this control includes, but is not limited to, time stamps, source and destination IP addresses, user/process identifiers, event descriptions, application-specific events, success/fail indications, file names involved, access control, or flow control rules invoked.</t>
  </si>
  <si>
    <t>The web server must produce log records containing sufficient information to establish where within the web server the events occurred.</t>
  </si>
  <si>
    <t>SRG-APP-000097-WSR-000058</t>
  </si>
  <si>
    <t>SV-206361r395727_rule</t>
  </si>
  <si>
    <t>SRG-APP-000097</t>
  </si>
  <si>
    <t>V-206361</t>
  </si>
  <si>
    <t>V-41613; SV-54190</t>
  </si>
  <si>
    <t>Configure the web server to log date and time with the event.</t>
  </si>
  <si>
    <t>Review the web server documentation and deployment configuration to determine if the web server is configured to generate a date and time for each logged event.
Request a user access the hosted application and generate logable events, and then review the logs to determine if the date and time are included in the log event data.
If the date and time are not included, this is a finding.</t>
  </si>
  <si>
    <t>Web server logging capability is critical for accurate forensic analysis. Without sufficient and accurate information, a correct replay of the events cannot be determined. 
Ascertaining the correct order of the events that occurred is important during forensic analysis. Events that appear harmless by themselves might be flagged as a potential threat when properly viewed in sequence. By also establishing the event date and time, an event can be properly viewed with an enterprise tool to fully see a possible threat in its entirety.
Without sufficient information establishing when the log event occurred, investigation into the cause of event is severely hindered. Log record content that may be necessary to satisfy the requirement of this control includes, but is not limited to, time stamps, source and destination IP addresses, user/process identifiers, event descriptions, application-specific events, success/fail indications, file names involved, access control, or flow control rules invoked.</t>
  </si>
  <si>
    <t>The web server must produce log records containing sufficient information to establish when (date and time) events occurred.</t>
  </si>
  <si>
    <t>SRG-APP-000096-WSR-000057</t>
  </si>
  <si>
    <t>SV-206360r395724_rule</t>
  </si>
  <si>
    <t>SRG-APP-000096</t>
  </si>
  <si>
    <t>V-206360</t>
  </si>
  <si>
    <t>V-41612; SV-54189</t>
  </si>
  <si>
    <t>Configure the web server to record sufficient information to establish what type of events occurred.</t>
  </si>
  <si>
    <t>Review the web server documentation and deployed configuration to determine if the web server contains sufficient information to establish what type of event occurred.
Request a user access the hosted applications, and verify sufficient information is recorded.
If sufficient information is not logged, this is a finding.</t>
  </si>
  <si>
    <t>Web server logging capability is critical for accurate forensic analysis. Without sufficient and accurate information, a correct replay of the events cannot be determined. 
Ascertaining the correct type of event that occurred is important during forensic analysis. The correct determination of the event and when it occurred is important in relation to other events that happened at that same time. 
Without sufficient information establishing what type of log event occurred, investigation into the cause of event is severely hindered. Log record content that may be necessary to satisfy the requirement of this control includes, but is not limited to, time stamps, source and destination IP addresses, user/process identifiers, event descriptions, application-specific events, success/fail indications, file names involved, access control, or flow control rules invoked.</t>
  </si>
  <si>
    <t>The web server must produce log records containing sufficient information to establish what type of events occurred.</t>
  </si>
  <si>
    <t>SRG-APP-000095-WSR-000056</t>
  </si>
  <si>
    <t>SV-206359r395721_rule</t>
  </si>
  <si>
    <t>SRG-APP-000095</t>
  </si>
  <si>
    <t>V-206359</t>
  </si>
  <si>
    <t>V-41611; SV-54188</t>
  </si>
  <si>
    <t>Configure the web server to capture logable events upon startup.</t>
  </si>
  <si>
    <t>Review the web server documentation and deployed configuration to determine if the web server captures log data as soon as the web server is started.
If the web server does not capture logable events upon startup, this is a finding.</t>
  </si>
  <si>
    <t>An attacker can compromise a web server during the startup process. If logging is not initiated until all the web server processes are started, key information may be missed and not available during a forensic investigation. To assure all logable events are captured, the web server must begin logging once the first web server process is initiated.</t>
  </si>
  <si>
    <t>The web server must initiate session logging upon start up.</t>
  </si>
  <si>
    <t>SRG-APP-000092-WSR-000055</t>
  </si>
  <si>
    <t>SV-206357r395715_rule</t>
  </si>
  <si>
    <t>SRG-APP-000092</t>
  </si>
  <si>
    <t>V-206357</t>
  </si>
  <si>
    <t>V-41600; SV-54177</t>
  </si>
  <si>
    <t>Configure the web server to generate log records for system startup and shutdown, system access, and system authentication events.</t>
  </si>
  <si>
    <t>Review the web server documentation and the deployed system configuration to determine if, at a minimum, system startup and shutdown, system access, and system authentication events are logged.
If the logs do not include the minimum logable events, this is a finding.</t>
  </si>
  <si>
    <t>Log records can be generated from various components within the web server (e.g., httpd, plug-ins to external backends, etc.). From a web server perspective, certain specific web server functionalities may be logged as well. The web server must allow the definition of what events are to be logged. As conditions change, the number and types of events to be logged may change, and the web server must be able to facilitate these changes.
The minimum list of logged events should be those pertaining to system startup and shutdown, system access, and system authentication events. If these events are not logged at a minimum, any type of forensic investigation would be missing pertinent information needed to replay what occurred.</t>
  </si>
  <si>
    <t>The web server must generate, at a minimum, log records for system startup and shutdown, system access, and system authentication events.</t>
  </si>
  <si>
    <t>SRG-APP-000089-WSR-000047</t>
  </si>
  <si>
    <t>SV-206356r395706_rule</t>
  </si>
  <si>
    <t>SRG-APP-000089</t>
  </si>
  <si>
    <t>V-206356</t>
  </si>
  <si>
    <t>V-55945; SV-70199</t>
  </si>
  <si>
    <t>Configure the web server to validate the authenticated entity's authorization to access requested content prior to granting access.</t>
  </si>
  <si>
    <t>The web server must be configured to perform an authorization check to verify that the authenticated entity should be granted access to the requested content.
If the web server does not verify that the authenticated entity is authorized to access the requested content prior to granting access, this is a finding.</t>
  </si>
  <si>
    <t>To control access to sensitive information and hosted applications by entities that have been issued certificates by DoD-approved PKIs, the web server must be properly configured to incorporate a means of authorization that does not simply rely on the possession of a valid certificate for access. Access decisions must include a verification that the authenticated entity is permitted to access the information or application. Authorization decisions must leverage a variety of methods, such as mapping the validated PKI certificate to an account with an associated set of permissions on the system. If the web server relied only on the possession of the certificate and did not map to system roles and privileges, each user would have the same abilities and roles to make changes to the production system.</t>
  </si>
  <si>
    <t>The web server must enforce approved authorizations for logical access to hosted applications and resources in accordance with applicable access control policies.</t>
  </si>
  <si>
    <t>SRG-APP-000033-WSR-000169</t>
  </si>
  <si>
    <t>SV-206355r395499_rule</t>
  </si>
  <si>
    <t>SRG-APP-000033</t>
  </si>
  <si>
    <t>V-206355</t>
  </si>
  <si>
    <t>V-40799; SV-53035</t>
  </si>
  <si>
    <t>Configure the web server to provide remote connection information to external monitoring and access control applications.</t>
  </si>
  <si>
    <t>Review the web server documentation and configuration to determine if the web server is configured to generate information for external applications monitoring remote access.
If a mechanism is not in place providing information to an external application used to monitor and control access, this is a finding.</t>
  </si>
  <si>
    <t>Remote access to the web server is any access that communicates through an external, non-organization-controlled network. Remote access can be used to access hosted applications or to perform management functions. 
By providing remote access information to an external monitoring system, the organization can monitor for cyber attacks and monitor compliance with remote access policies. The organization can also look at data organization wide and determine an attack or anomaly is occurring on the organization which might not be noticed if the data were kept local to the web server.
Examples of external applications used to monitor or control access would be audit log monitoring systems, dynamic firewalls, or infrastructure monitoring systems.</t>
  </si>
  <si>
    <t>The web server must generate information to be used by external applications or entities to monitor and control remote access.</t>
  </si>
  <si>
    <t>SRG-APP-000016-WSR-000005</t>
  </si>
  <si>
    <t>SV-206354r395472_rule</t>
  </si>
  <si>
    <t>SRG-APP-000016</t>
  </si>
  <si>
    <t>V-206354</t>
  </si>
  <si>
    <t>V-40819; SV-53068</t>
  </si>
  <si>
    <t>Configure the web server to utilize encryption during remote access sessions.</t>
  </si>
  <si>
    <t>Review the web server documentation and configuration to make certain that the web server is configured to use cryptography to protect the integrity of remote access sessions.
If the web server is not configured to use cryptography to protect the integrity of remote access sessions, this is a finding.</t>
  </si>
  <si>
    <t>Data exchanged between the user and the web server can range from static display data to credentials used to log into the hosted application. Even when data appears to be static, the non-displayed logic in a web page may expose business logic or trusted system relationships. The integrity of all the data being exchanged between the user and web server must always be trusted. To protect the integrity and trust, encryption methods should be used to protect the complete communication session.</t>
  </si>
  <si>
    <t>The web server must use cryptography to protect the integrity of remote sessions.</t>
  </si>
  <si>
    <t>SRG-APP-000015-WSR-000014</t>
  </si>
  <si>
    <t>SV-206353r395469_rule</t>
  </si>
  <si>
    <t>SRG-APP-000015</t>
  </si>
  <si>
    <t>V-206353</t>
  </si>
  <si>
    <t>V-40800; SV-53037</t>
  </si>
  <si>
    <t>Configure the web server to use encryption strength equal to the categorization of data hosted when remote connections are provided.</t>
  </si>
  <si>
    <t>Review the web server documentation and configuration to determine the communication methods that are being used.
Verify the encryption being used is in accordance with the categorization of data being hosted when remote connections are provided.
If it is not, then this is a finding.</t>
  </si>
  <si>
    <t>The web server has several remote communications channels. Examples are user requests via http/https, communication to a backend database, or communication to authenticate users. The encryption used to communicate must match the data that is being retrieved or presented.
Methods of communication are http for publicly displayed information, https to encrypt when user data is being transmitted, VPN tunneling, or other encryption methods to a database.</t>
  </si>
  <si>
    <t>The web server must use encryption strength in accordance with the categorization of data hosted by the web server when remote connections are provided.</t>
  </si>
  <si>
    <t>SRG-APP-000014-WSR-000006</t>
  </si>
  <si>
    <t>SV-206352r395466_rule</t>
  </si>
  <si>
    <t>SRG-APP-000014</t>
  </si>
  <si>
    <t>V-206352</t>
  </si>
  <si>
    <t>V-40792; SV-53023</t>
  </si>
  <si>
    <t>Configure the web server to perform server-side session management.</t>
  </si>
  <si>
    <t>Review the web server documentation and configuration to determine if server-side session management is configured.
If it is not configured, this is a finding.</t>
  </si>
  <si>
    <t>Session management is the practice of protecting the bulk of the user authorization and identity information. Storing of this data can occur on the client system or on the server. 
When the session information is stored on the client, the session ID, along with the user authorization and identity information, is sent along with each client request and is stored in either a cookie, embedded in the uniform resource locator (URL), or placed in a hidden field on the displayed form. Each of these offers advantages and disadvantages. The biggest disadvantage to all three is the hijacking of a session along with all of the user's credentials.
When the user authorization and identity information is stored on the server in a protected and encrypted database, the communication between the client and web server will only send the session identifier, and the server can then retrieve user credentials for the session when needed. If, during transmission, the session were to be hijacked, the user's credentials would not be compromised.</t>
  </si>
  <si>
    <t>The web server must perform server-side session management.</t>
  </si>
  <si>
    <t>SRG-APP-000001-WSR-000002</t>
  </si>
  <si>
    <t>SV-206351r395442_rule</t>
  </si>
  <si>
    <t>SRG-APP-000001</t>
  </si>
  <si>
    <t>V-206351</t>
  </si>
  <si>
    <t>V-40791; SV-53018</t>
  </si>
  <si>
    <t>Configure the web server to limit the number of concurrent sessions.</t>
  </si>
  <si>
    <t>Review the web server documentation and configuration to determine if the number of simultaneous sessions is limited.
If the parameter is not configured or is unlimited, this is a finding.</t>
  </si>
  <si>
    <t>Web server management includes the ability to control the number of users and user sessions that utilize a web server. Limiting the number of allowed users and sessions per user is helpful in limiting risks related to several types of Denial of Service attacks. 
Although there is some latitude concerning the settings themselves, the settings should follow DoD-recommended values, but the settings should be configurable to allow for future DoD direction. While the DoD will specify recommended values, the values can be adjusted to accommodate the operational requirement of a given system.</t>
  </si>
  <si>
    <t>The web server must limit the number of allowed simultaneous session requests.</t>
  </si>
  <si>
    <t>SRG-APP-000001-WSR-000001</t>
  </si>
  <si>
    <t>SV-206350r395442_rule</t>
  </si>
  <si>
    <t>V-206350</t>
  </si>
  <si>
    <t>V-70189; SV-84811</t>
  </si>
  <si>
    <t>Application Security and Development Security Technical Implementation Guide :: Version 5, Release: 2 Benchmark Date: 27 Oct 2022</t>
  </si>
  <si>
    <t>Configure application to encrypt stored classified information; Ensure encryption is performed using NIST FIPS 140-2-validated encryption.
Encrypt stored, non-SAMI classified information using NIST FIPS 140-2-validated encryption.
Implement NSA-validated type-1 encryption of all SAMI data stored in the enclave.</t>
  </si>
  <si>
    <t>Review the application documentation, system security plan and interview the application administrator to determine if the application processes classified data.
If the application does not process classified data, this requirement is not applicable.
Identify the data classifications and the cryptographic protections established to protect the application data.
Verify the application is configured to utilize the appropriate encryption based upon data classification, cryptographic tasks that need to be performed (information protection, hashing, signing) and information protection requirements.
NIST-certified cryptography must be used to store classified non-Sources and Methods Intelligence (SAMI) information if required by the information owner.
NSA-validated type-1 encryption must be used for all SAMI data stored in the enclave.
If the application is not configured to utilize the NSA-approved cryptographic modules in accordance with data protection requirements specified in the security plan, this is a finding.</t>
  </si>
  <si>
    <t>Use of weak or untested encryption algorithms undermines the purposes of utilizing encryption to protect classified data. The application must implement cryptographic modules adhering to the higher standards approved by the federal government since this provides assurance they have been tested and validated.
Advanced Encryption Standard (AES)
Symmetric block cipher used for information protection
FIPS Pub 197
Use 256 bit keys to protect up to TOP SECRET
Elliptic Curve Diffie-Hellman (ECDH) Key Exchange
Asymmetric algorithm used for key establishment
NIST SP 800-56A
Use Curve P-384 to protect up to TOP SECRET.
Elliptic Curve Digital Signature Algorithm (ECDSA)
Asymmetric algorithm used for digital signatures
FIPS Pub 186-4
Use Curve P-384 to protect up to TOP SECRET.
Secure Hash Algorithm (SHA)
Algorithm used for computing a condensed representation of information
FIPS Pub 180-4
Use SHA-384 to protect up to TOP SECRET.
Diffie-Hellman (DH) Key Exchange
Asymmetric algorithm used for key establishment
IETF RFC 3526 
Minimum 3072-bit modulus to protect up to TOP SECRET
RSA
Asymmetric algorithm used for key establishment
NIST SP 800-56B rev 1
Minimum 3072-bit modulus to protect up to TOP SECRET
RSA 
Asymmetric algorithm used for digital signatures
FIPS PUB 186-4
Minimum 3072 bit-modulus to protect up to TOP SECRET.</t>
  </si>
  <si>
    <t>The application must implement NSA-approved cryptography to protect classified information in accordance with applicable federal laws, Executive Orders, directives, policies, regulations, and standards.</t>
  </si>
  <si>
    <t>APSC-DV-002010</t>
  </si>
  <si>
    <t>SV-254803r865217_rule</t>
  </si>
  <si>
    <t>V-254803</t>
  </si>
  <si>
    <t>V-70425; SV-85047</t>
  </si>
  <si>
    <t xml:space="preserve">CCI-002052
The organization includes practical exercises in security training that reinforce training objectives.
NIST SP 800-53 Revision 4 :: AT-3 (3)
</t>
  </si>
  <si>
    <t>Provide application development/operational related security specific annual training for managers, designers, developers, and testers.</t>
  </si>
  <si>
    <t>This requirement is meant to be applied to developers and development teams only, otherwise, this requirement is not applicable.  
Interview the application representative.
Ask for evidence of annual security training for application managers, designers, developers, and testers. 
Examples of evidence include course completion certificates and a class roster. At a minimum, security training should include security awareness training pertaining to overall principles of secure application development.
Training must be in addition to DoD 8570 training requirements as DoD 8570 annual security training does not presently cover application SDLC security concerns. 
If there is no evidence of security training, this is a finding.</t>
  </si>
  <si>
    <t>Many application team members may not be aware of the security implications regarding the code that they design, write and test.  To address this concern, the Program Manager will ensure all levels of program management receive security training regarding the necessity, impact, and benefits of integrating secure development practices into the development lifecycle.  
This training is in addition to DoD 8570 training requirements as DoD 8570 annual security training does not presently cover application SDLC security concerns.
The Program Manager will ensure development team members are provided training on secure design principles for the entire SDLC and newly discovered vulnerability types on, at least, an annual basis. 
Development team members include:
- Designers/Application Architects
- Developers/Programmers
- Testers
- Application managers
This requirement applies to development teams or individual application developers and does not apply when reviewing a COTS application or an application hosted at a DECC or other hosting facility when the application team is not available to interview.</t>
  </si>
  <si>
    <t>The Program Manager must verify all levels of program management, designers, developers, and testers receive annual security training pertaining to their job function.</t>
  </si>
  <si>
    <t>APSC-DV-003400</t>
  </si>
  <si>
    <t>SV-222673r864454_rule</t>
  </si>
  <si>
    <t>V-222673</t>
  </si>
  <si>
    <t>V-70423; SV-85045</t>
  </si>
  <si>
    <t>Configure the application to log concurrent logons from different workstations.</t>
  </si>
  <si>
    <t>Review the application documentation and interview the application administrator to identify where log records are stored.
Access log records then log on to the application as a regular user from one workstation. Take note of workstation IP address and confirm the address as the source workstation.
Have the application administrator log on to the application from another workstation using the same account.
Validate the IP address of the second workstation is recorded in the logs.
If the application does not create an audit record when concurrent logons occur from different workstations, this is a finding.</t>
  </si>
  <si>
    <t>When an application provides users with the ability to concurrently logon, an event must be recorded that indicates the user has logged on from different workstations. It is important to ensure that audit logs differentiate between the two sessions.
The event data must include the user ID, the workstation information and application session information that provides the details necessary to determine which application session executed what action on the system.</t>
  </si>
  <si>
    <t>The application must generate audit records when concurrent logons from different workstations occur.</t>
  </si>
  <si>
    <t>APSC-DV-003360</t>
  </si>
  <si>
    <t>SV-222672r508029_rule</t>
  </si>
  <si>
    <t>SRG-APP-000506</t>
  </si>
  <si>
    <t>low</t>
  </si>
  <si>
    <t>V-222672</t>
  </si>
  <si>
    <t>V-70421; SV-85043</t>
  </si>
  <si>
    <t xml:space="preserve">CCI-001119
The organization isolates organization-defined information security tools, mechanisms, and support components from other internal information system components by implementing physically separate subnetworks with managed interfaces to other components of the system.
NIST SP 800-53 :: SC-7 (13)
NIST SP 800-53A :: SC-7 (13).1 (ii)
NIST SP 800-53 Revision 4 :: SC-7 (13)
</t>
  </si>
  <si>
    <t>Setup a DMZ between DoD and public networks.</t>
  </si>
  <si>
    <t>Interview the application representative and determine if the application is publicly accessible.
If the application is publicly accessible and traffic is not being routed through a DMZ, this is a finding.</t>
  </si>
  <si>
    <t>In order to protect DoD data and systems, all remote access to DoD information systems must be mediated through a managed access control point, such as a remote access server in a DMZ.</t>
  </si>
  <si>
    <t>Connections between the DoD enclave and the Internet or other public or commercial wide area networks must require a DMZ.</t>
  </si>
  <si>
    <t>APSC-DV-003350</t>
  </si>
  <si>
    <t>SV-222671r864453_rule</t>
  </si>
  <si>
    <t>V-222671</t>
  </si>
  <si>
    <t>V-70419; SV-85041</t>
  </si>
  <si>
    <t xml:space="preserve">CCI-001286
The organization generates internal security alerts, advisories, and directives as deemed necessary.
NIST SP 800-53 :: SI-5 b
NIST SP 800-53A :: SI-5.1 (ii)
NIST SP 800-53 Revision 4 :: SI-5 b
</t>
  </si>
  <si>
    <t>Provide a distribution mechanism for obtaining updates to the application.
Include a description of the issue, a summary of risk as well as potential mitigations and how to obtain the update.</t>
  </si>
  <si>
    <t>Review the components of the application.  Interview the application administrator.
Have the application administrator demonstrate the application notification process that occurs when a security patch or product update is available.
The process must include a brief description of the issue and any potential risks related to the issue.
The process must also include information regarding the availability of the patch or update and how it can be obtained as well as any potential mitigations that can be utilized in the interim.
If there is no application security patch or update notification process, this is a finding.
If the application notification process does not include a brief description, information on risks, how to obtain the patch or update and any potential mitigations, this is a finding.</t>
  </si>
  <si>
    <t>An application vulnerability management and update process must be in place to notify and provide users and administrators with a means of obtaining security patches and updates for the application.
An important part of the maintenance phase of an application is managing vulnerabilities for updated versions of the application after the application is released.  When a security flaw is discovered in an application deployed in a production environment, notification to the user community must take place as quickly as possible. 
This notification should be planned for in the design phase of the application. This notification should be a warning of any potential risks to the application or data. A notification mechanism will be established to notify users of the vulnerability and the potential risks, the availability of a solution, and/or potential mitigations reducing risks to the application.</t>
  </si>
  <si>
    <t>The application must provide notifications or alerts when product update and security related patches are available.</t>
  </si>
  <si>
    <t>APSC-DV-003345</t>
  </si>
  <si>
    <t>SV-222670r864452_rule</t>
  </si>
  <si>
    <t>V-222670</t>
  </si>
  <si>
    <t>V-70417; SV-85039</t>
  </si>
  <si>
    <t xml:space="preserve">CCI-001285
The organization receives information system security alerts, advisories, and directives from organization-defined external organizations on an ongoing basis.
NIST SP 800-53 :: SI-5 a
NIST SP 800-53A :: SI-5.1 (i)
NIST SP 800-53 Revision 4 :: SI-5 a
</t>
  </si>
  <si>
    <t>Register administrators to receive update notifications so they can patch and update applications and application components.</t>
  </si>
  <si>
    <t>Review the components of the application.
Ask the application representative to demonstrate deployment personnel are registered to receive notifications for update notification for all of the application components including custom-developed software, libraries and third-party tools.
If no deployment personnel are registered to receive the alerts, this is a finding.</t>
  </si>
  <si>
    <t>Administrators should register for updates to all COTS and custom-developed software, so when security flaws are identified, they can be tracked for testing and updates of the application can be applied.
Admin personnel should be registered to receive updates to all components of the application, such as Web Server, Application Servers, and Database Servers. Also, if update notifications are provided for any custom-developed software, libraries or third-party tools, deployment personnel must also register for these updates.</t>
  </si>
  <si>
    <t>At least one application administrator must be registered to receive update notifications, or security alerts, when automated alerts are available.</t>
  </si>
  <si>
    <t>APSC-DV-003340</t>
  </si>
  <si>
    <t>SV-222669r864451_rule</t>
  </si>
  <si>
    <t>V-222669</t>
  </si>
  <si>
    <t>V-70415; SV-85037</t>
  </si>
  <si>
    <t xml:space="preserve">CCI-001274
The organization employs automated mechanisms to alert security personnel of an organization-defined inappropriate or unusual activities with security implications.
NIST SP 800-53 :: SI-4 (12)
NIST SP 800-53A :: SI-4 (12).1 (ii)
NIST SP 800-53 Revision 4 :: SI-4 (12)
</t>
  </si>
  <si>
    <t>Implement mechanisms to alert system administrators about a low resource condition.</t>
  </si>
  <si>
    <t>Review the system documentation and interview the application and system administrators.
Examine the system to determine if an automated, continuous on-line monitoring and audit trail creation capability is present with the capability to immediately alert personnel of any unusual or inappropriate activity with potential IA implications, and with a user configurable capability to automatically disable the system if serious IA violations are detected.
If this monitoring capability does not exist, this is a finding.</t>
  </si>
  <si>
    <t>In order to prevent DoS type attacks, applications should be monitored when resource conditions reach a predefined threshold. This could indicate the onset of a DoS attack or could be the precursor to an application outage.</t>
  </si>
  <si>
    <t>The system must alert an administrator when low resource conditions are encountered.</t>
  </si>
  <si>
    <t>APSC-DV-003330</t>
  </si>
  <si>
    <t>SV-222668r864450_rule</t>
  </si>
  <si>
    <t>V-222668</t>
  </si>
  <si>
    <t>V-70413; SV-85035</t>
  </si>
  <si>
    <t>Implement mitigations from the threat model for DOS attacks.</t>
  </si>
  <si>
    <t>Ask the application representative for the threat model document.
Examine the threat model document and determine if DoS attacks are specified as a threat.
If there are no DoS threats identified in the threat model, the requirement is not applicable.
Verify the mitigations provided for DoS attacks are implemented from the threat model.
If mitigations for DoS attacks are identified in the threat model but are not implemented, this is a finding.</t>
  </si>
  <si>
    <t>Known DoS threats documented in the threat model should be mitigated, to prevent DoS type attacks.</t>
  </si>
  <si>
    <t>Protections against DoS attacks must be implemented.</t>
  </si>
  <si>
    <t>APSC-DV-003320</t>
  </si>
  <si>
    <t>SV-222667r864449_rule</t>
  </si>
  <si>
    <t>V-222667</t>
  </si>
  <si>
    <t>V-70411; SV-85033</t>
  </si>
  <si>
    <t>Remove sensitive data from production database exports.</t>
  </si>
  <si>
    <t>Review the application documentation and identify the existence of databases within the application architecture.
Ask the application admin to identify when data exports from this database are imported to test or development databases.
If no data is exported to test or development databases, this check is not applicable.
If there are such data exports, ask if the production database includes sensitive data identified by the data owner as sensitive such as passwords, financial, personnel, personal, HIPAA, Privacy Act, or classified data is included.
If any database exports include sensitive data and that data is not sanitized or removed prior to or immediately after import to the development database, this is a finding.</t>
  </si>
  <si>
    <t>Production database exports are often used to populate development databases. Test and development environments do not typically have the same rigid security protections that production environments do. When production data is used in test and development, the production database exports will need to be scrubbed to prevent information like passwords and other sensitive data from becoming available to development and test staff that may not have a need to know. Sensitive data should not be included in database exports because of classification, privacy, and other types of data protection requirement issues. Not all application developers have need-to-know sensitive information such as HIPAA data, Privacy Act Data, production admin passwords or classified data.</t>
  </si>
  <si>
    <t>Production database exports must have database administration credentials and sensitive data removed before releasing the export.</t>
  </si>
  <si>
    <t>APSC-DV-003310</t>
  </si>
  <si>
    <t>SV-222666r864448_rule</t>
  </si>
  <si>
    <t>V-222666</t>
  </si>
  <si>
    <t>V-70409; SV-85031</t>
  </si>
  <si>
    <t xml:space="preserve">CCI-001167
The organization ensures the development of mobile code to be deployed in information systems meets organization-defined mobile code requirements.
NIST SP 800-53 :: SC-18 (2)
NIST SP 800-53A :: SC-18 (2).1 (ii)
NIST SP 800-53 Revision 4 :: SC-18 (2)
</t>
  </si>
  <si>
    <t>Remove uncategorized or emerging mobile code from the application or obtain a waiver and risk acceptance to operate.</t>
  </si>
  <si>
    <t>Review the application documentation and interview application administrator.
Determine what mobile code types are used by the application.
If uncategorized mobile code types are found, ask the application administrator to provide the documented waiver and risk acceptance. If the application is using uncategorized or emerging mobile code and there is no waiver provided, this is a finding.</t>
  </si>
  <si>
    <t>By definition, mobile code is software obtained from remote systems outside the enclave boundary, transferred across a network, and then downloaded and executed on a local system without explicit installation or execution by the recipient.  
For a complete list of mobile code categorizations, refer to the overview document included with this STIG.
Categorized mobile code includes but is not limited to:
- ActiveX
- Windows Scripting Host when used as mobile code
- Unix Shell Scripts when used as mobile code
- DOS batch scripts when used as mobile code
- Java applets and other Java mobile code
- Visual Basic for Applications (VBA)
- LotusScript
- PerfectScript
- Postscript
- JavaScript (including Jscript and ECMAScript variants)
- VBScript
- Portable Document Format (PDF)
- Shockwave/Flash
- Rich Internet Applications
The following technologies are not currently designated as mobile code:
- XML
- SMIL
- QuickTime
- VRML (exclusive of any associated Java applets or JavaScript scripts)
The following are outside the scope of the mobile code requirements:
- Scripts and applets embedded in or linked to web pages and executed in the context of the web server.  Examples of this are Java servlets, Java Server pages, CGI, Active Server Pages, CFML, PHP, SSI, server-side JavaScript, server-side LotusScript.
- Local programs and command scripts 
- Distributed object-oriented programming systems (e.g., CORBA, DCOM).
- Software patches, updates, including self-extracting updates - software updates that must be invoked explicitly by the user are outside the mobile code policy.  Examples of technologies in this area include: Netscape SmartUpdate, Microsoft Windows Update, Netscape web browser plug-ins and Linux.
If other types of mobile code technologies are present that are not listed here, a written waiver must be granted by the CIO (allowing use of emerging mobile code technology). Also uncategorized mobile code must be submitted for AO approval.</t>
  </si>
  <si>
    <t>The designer must ensure uncategorized or emerging mobile code is not used in applications.</t>
  </si>
  <si>
    <t>APSC-DV-003300</t>
  </si>
  <si>
    <t>SV-222665r864447_rule</t>
  </si>
  <si>
    <t>V-222665</t>
  </si>
  <si>
    <t>V-70407; SV-85029</t>
  </si>
  <si>
    <t xml:space="preserve">CCI-003124
The organization obtains administrator documentation for the information system, system component, or information system services that describes secure configuration of the system, component, or service.
NIST SP 800-53 Revision 4 :: SA-5 a 1
</t>
  </si>
  <si>
    <t>Create and maintain a security classification guide.</t>
  </si>
  <si>
    <t>If the application does not process classified information, this check is not applicable.
The application may already be covered by a higher level program or other classification guide. If the classification guide is not written specifically to the application, the sensitive application data should be reviewed to determine whether it is contained in the classification guide.
DoD 5200.01R identifies requirements for security classification and/or declassification guides.
http://www.dtic.mil/whs/directives/corres/pdf/520001_vol1.pdf
Security classification guides shall provide the following information:
Identify specific items, elements, or categories of information to be protected.
State the specific classification to be assigned to each item or element of information and, when useful, specify items of information that are unclassified.
Provide declassification instructions for each item or element of information, to include the applicable exemption category for information exempted from automatic declassification.
State a concise reason for classification for each item, element, or category of information that, at a minimum, cites the applicable classification categories in Section 1.5 of E.O. 12958.
Identify any special handling caveats that apply to items, elements, or categories of information.
Identify, by name or personal identifier and position title, the original classification authority approving the guide and the date of that approval.
Provide a point-of-contact for questions about the guide and suggestions for improvement.
For information exempted from automatic declassification because its disclosure would reveal foreign government information or violate a statute, treaty, or international agreement, the security classification guide will identify the government or specify the applicable statute, treaty, or international agreement, as appropriate.
If the security classification guide does not exist, or does not contain application data elements and their classification, this is a finding.</t>
  </si>
  <si>
    <t>Without a classification guide the marking, storage, and output media of classified material can be inadvertently mixed with unclassified material, leading to its possible loss or compromise.</t>
  </si>
  <si>
    <t>If the application contains classified data, a Security Classification Guide must exist containing data elements and their classification.</t>
  </si>
  <si>
    <t>APSC-DV-003290</t>
  </si>
  <si>
    <t>SV-222664r864446_rule</t>
  </si>
  <si>
    <t>V-222664</t>
  </si>
  <si>
    <t>V-70405; SV-85027</t>
  </si>
  <si>
    <t>Create the application configuration guide in accordance with configuration examples provided in the vulnerability discussion and check.
Verify the application configuration guide is distributed along  with the application.</t>
  </si>
  <si>
    <t>Interview the application administrator.  Request and review the Application Configuration Guide. 
Verify the configuration guide at a minimum provides configuration details for the following examples.  The examples provided herein are not intended to limit the configuration settings that are documented in the guide.
Configuration examples include but are not limited to:
 - Encryption Settings
 - PKI Certificate Configuration Settings
 - Password Settings
 - Auditing configuration
 - AD configuration
 - Backup and disaster recovery settings
 - List of hosting enclaves and network connection requirements
 - Deployment configuration settings 
 - Known security assumptions, implications, system level protections, best practices, and required permissions
Review the Application Configuration Guide and determine if development systems are documented.  If no development is being performed where the application is hosted, this part of the requirement is NA.
Development systems, build systems, and test systems must operate in a standardized environment.
Examples include but are not limited to:
 - List of development systems, build systems, and test systems. 
 - Versions of compilers used
 - Build options when creating applications and components
 - Versions of COTS software (used as part of the application)
 - Operating systems and versions
 - For web applications, which browsers and what versions are supported.
If there is no application configuration guide included with the application, this is a finding.</t>
  </si>
  <si>
    <t>The Application Configuration Guide is any document or collection of documents used to configure the application.  These documents may be part of a user guide, secure configuration guide, or any guidance that satisfies the requirements provided herein.  
Configuration examples include but are not limited to:
 - Encryption Settings
 - PKI Certificate Configuration Settings
 - Password Settings
 - Auditing configuration
 - AD configuration
 - Backup and disaster recovery settings
 - List of hosting enclaves and network connection requirements
 - Deployment configuration settings 
 - Known security assumptions, implications, system level protections, best practices, and required permissions
Development systems, build systems, and test systems must operate in a standardized environment. These settings are to be documented in the Application Configuration Guide.
Examples include but are not limited to:
 - List of development systems, build systems, and test systems. 
 - Versions of compilers used
 - Build options when creating applications and components
 - Versions of COTS software (used as part of the application)
 - Operating systems and versions
 - For web applications, which browsers and what versions are supported.
All deployment configuration settings are to be documented in the Application Configuration Guide and the Application Configuration Guide must be made available to application hosting providers and application/system administrators.</t>
  </si>
  <si>
    <t>An Application Configuration Guide must be created and included with the application.</t>
  </si>
  <si>
    <t>APSC-DV-003285</t>
  </si>
  <si>
    <t>SV-222663r864445_rule</t>
  </si>
  <si>
    <t>V-222663</t>
  </si>
  <si>
    <t>V-70403; SV-85025</t>
  </si>
  <si>
    <t xml:space="preserve">CCI-003109
The organization requires the developer of the information system, system component, or information system service to deliver the system, component, or service with organization-defined security configurations implemented.
NIST SP 800-53 Revision 4 :: SA-4 (5) (a)
</t>
  </si>
  <si>
    <t>Configure the application to use strong authenticators instead of passwords when possible. Otherwise, change default passwords to a DoD-approved strength password and follow all guidance for passwords.</t>
  </si>
  <si>
    <t>Identify the application name and version and do an Internet search for the product name and the string "default password".
If default passwords are found, attempt to authenticate with the published default passwords.
If authentication is successful, this is a finding.</t>
  </si>
  <si>
    <t>Default passwords can easily be compromised by attackers allowing immediate access to the applications.</t>
  </si>
  <si>
    <t>Default passwords must be changed.</t>
  </si>
  <si>
    <t>APSC-DV-003280</t>
  </si>
  <si>
    <t>SV-222662r864444_rule</t>
  </si>
  <si>
    <t>V-222662</t>
  </si>
  <si>
    <t>V-70401; SV-85023</t>
  </si>
  <si>
    <t>Disable unnecessary built-in userids, use other strong authentication when possible and use strong passwords if accounts are necessary for application operation.</t>
  </si>
  <si>
    <t>Review the application documentation and identify if the application creates or utilizes built-in accounts.
Examine the account list for obvious examples (e.g., accounts with vendor names such as Oracle or Tivoli).
Verify that these accounts have been removed or disabled.
If enabled built-in accounts are present, ask the application representative the reason for their existence.
If the account is required in order for the application to operate properly, verify the account password has been changed to a DoD acceptable value.
If these accounts are not necessary to run the application, or if the accounts are required and the password has not been changed to meet DoD password requirements, this is a finding.</t>
  </si>
  <si>
    <t>Default passwords and properties of built-in accounts are often publicly available. Anyone with necessary knowledge, internal or external, can compromise an application using built-in accounts.
Built-in accounts are those that are added as part of the installation of the application software. These accounts exist for many common Commercial Off-the-Shelf (COTS) or open source components of enterprise applications (e.g., OS, web browser or database software).</t>
  </si>
  <si>
    <t>Unnecessary built-in application accounts must be disabled.</t>
  </si>
  <si>
    <t>APSC-DV-003270</t>
  </si>
  <si>
    <t>SV-222661r864443_rule</t>
  </si>
  <si>
    <t>V-222661</t>
  </si>
  <si>
    <t>V-70399; SV-85021</t>
  </si>
  <si>
    <t xml:space="preserve">CCI-003374
The organization documents approval for the continued use of unsupported system components required to satisfy mission/business needs.
NIST SP 800-53 Revision 4 :: SA-22 b
</t>
  </si>
  <si>
    <t>Create and establish procedures to notify users when an application is decommissioned.</t>
  </si>
  <si>
    <t>Interview the application representative to determine if provisions are in place to notify users when an application is decommissioned.
If provisions are not in place to notify users when an application is decommissioned, this is a finding.</t>
  </si>
  <si>
    <t>When maintenance no longer exists for an application, there are no individuals responsible for making security updates. The application support staff should maintain procedures for decommissioning. The decommissioning process should include notifying users of the pending decommissioning event. If the users are not informed of the decommissioning event, attackers may be able to stand up similar looking system and fool users into attempting to log onto a duplicate system. This can be as simple as a banner informing users.
This risk is primarily geared towards insider threat scenarios and externally accessible applications that provide access to publicly releasable data but should also be applied to internal systems as a best practice.</t>
  </si>
  <si>
    <t>Procedures must be in place to notify users when an application is decommissioned.</t>
  </si>
  <si>
    <t>APSC-DV-003260</t>
  </si>
  <si>
    <t>SV-222660r864442_rule</t>
  </si>
  <si>
    <t>V-222660</t>
  </si>
  <si>
    <t>V-70397; SV-85019</t>
  </si>
  <si>
    <t xml:space="preserve">CCI-003376
The organization replaces information system components when support for the components is no longer available from the developer, vendor, or manufacturer.
NIST SP 800-53 Revision 4 :: SA-22 a
</t>
  </si>
  <si>
    <t>Ensure there is maintenance for the application.</t>
  </si>
  <si>
    <t>Interview the application representative and determine if all the application components are under maintenance contract. The entire application may be covered by a single maintenance agreement. The application should be decommissioned if maintenance or security support is no longer being provided by the vendor or by the development staff of a custom developed application.
If the application or any of the application components are not being maintained, this is a finding.</t>
  </si>
  <si>
    <t>Unsupported software products should not be used because fixes to newly identified bugs will not be implemented by the vendor or development team. The lack of security updates can result in potential vulnerabilities.
When maintenance updates and patches are no longer available, the application is no longer considered supported, and should be decommissioned.</t>
  </si>
  <si>
    <t>The application must be decommissioned when maintenance or support is no longer available.</t>
  </si>
  <si>
    <t>APSC-DV-003250</t>
  </si>
  <si>
    <t>SV-222659r864441_rule</t>
  </si>
  <si>
    <t>V-222659</t>
  </si>
  <si>
    <t>V-70395; SV-85017</t>
  </si>
  <si>
    <t>Remove or decommission all unsupported software products in the application.</t>
  </si>
  <si>
    <t>Review the application documentation and interview the application administrator.
Identify all software components.
Review the version information and identify the vendor if COTS software.
Access the vendor website to verify the version is still supported.
Ask the application representative for proof that the application and all of its components are supported.
Examples of proof may include:
design documentation that includes support information, support specific contract documentation, successful creation of vendor support tickets, website toll free support phone numbers etcetera.
If any of the software components are not supported by a COTS vendor or a GOTS organization, this is a finding.</t>
  </si>
  <si>
    <t>Unsupported commercial and government developed software products should not be used because fixes to newly identified bugs will not be implemented by the vendor or development team. The lack of security updates can result in potential vulnerabilities.</t>
  </si>
  <si>
    <t>All products must be supported by the vendor or the development team.</t>
  </si>
  <si>
    <t>APSC-DV-003240</t>
  </si>
  <si>
    <t>SV-222658r864440_rule</t>
  </si>
  <si>
    <t>V-222658</t>
  </si>
  <si>
    <t>V-70393; SV-85015</t>
  </si>
  <si>
    <t>SA-15 (10)</t>
  </si>
  <si>
    <t xml:space="preserve">CCI-003289
The organization requires the developer of the information system, system component, or information system service to provide an incident response plan.
NIST SP 800-53 Revision 4 :: SA-15 (10)
</t>
  </si>
  <si>
    <t>The development team creates an application incident response plan documenting and establishing a process that at a minimum:
- Tracks reported vulnerabilities and bugs
- Confirms reported vulnerabilities and bugs
- Tracks remediation effort
- Notifies application users of available updates that address the reported issues.</t>
  </si>
  <si>
    <t xml:space="preserve">If the application is a COTS application and the development team is not accessible to interview this requirement is not applicable.
Interview the application development team members. Request and review the application incident response plan. 
Ensure the plan includes an implemented process that:
- Tracks reported vulnerabilities and bugs
- Confirms reported vulnerabilities and bugs
- Tracks remediation effort
- Notifies application users of available updates that address the reported issues.
If the application incident response plan does not exist and at a minimum does not implement the aforementioned processes, this is a finding.
</t>
  </si>
  <si>
    <t>An application incident response process is managed by the development team and should include a method for individuals to submit potential security vulnerabilities to the development or maintenance team. 
The plan should dictate what is to be done with the reported vulnerabilities. Reported vulnerabilities must be tracked throughout the process to ensure they are triaged, corrected, and tested. The corresponding update is released to the user community and the user community is notified of the availability of the application update.
Without an established application incident management plan and process, discovered issues and vulnerabilities will go unreported.   Vulnerabilities will not be triaged and managed, and there may be delays in corrective actions.
Information on how to submit bug and vulnerability reports must also be included in the application design document or configuration guide.
This requirement is meant to be applied when reviewing an application with the development team.</t>
  </si>
  <si>
    <t>The application development team must provide an application incident response plan.</t>
  </si>
  <si>
    <t>APSC-DV-003236</t>
  </si>
  <si>
    <t>SV-222657r864582_rule</t>
  </si>
  <si>
    <t>V-222657</t>
  </si>
  <si>
    <t>V-70391; SV-85013</t>
  </si>
  <si>
    <t xml:space="preserve">CCI-003272
The organization requires the developer of the information system, system component, or information system service to reduce attack surfaces to organization-defined thresholds.
NIST SP 800-53 Revision 4 :: SA-15 (5)
</t>
  </si>
  <si>
    <t>Ensure proper return code and exception handling is implemented throughout the application.</t>
  </si>
  <si>
    <t>Review the application documentation, code review reports and the results from static code analysis tools.
Identify the most recent security scans and code analysis testing conducted.  Verify testing configuration includes tests for error handling issues.
Check test results for identified error handling vulnerabilities within the application.
If the test results indicate the existence of error handling vulnerabilities and no remediation evidence is presented, this is a finding.
If no test results are available for review, this is a finding.</t>
  </si>
  <si>
    <t>Error handling is the failure to check the return values of functions or catch top level exceptions within a program. Improper error handling in an application can lead to an application failure or possibly result in the application entering an insecure state. 
The primary way to detect error handling vulnerabilities is to perform code reviews. If a manual code review cannot be performed, static code analysis tools should be employed in conjunction with tests to help force the error conditions by specifying invalid input (such as fuzzed data and malformed filenames) and by using different accounts to run the application. These tests may give indications of vulnerability, but they are not comprehensive.
In order to minimize error handling errors, ensure proper return code and exception handling is implemented throughout the application.</t>
  </si>
  <si>
    <t>The application must not be subject to error handling vulnerabilities.</t>
  </si>
  <si>
    <t>APSC-DV-003235</t>
  </si>
  <si>
    <t>SV-222656r864438_rule</t>
  </si>
  <si>
    <t>V-222656</t>
  </si>
  <si>
    <t>V-70389; SV-85011</t>
  </si>
  <si>
    <t xml:space="preserve">CCI-003256
The organization requires that developers perform threat modeling for the information system at organization-defined breadth/depth.
NIST SP 800-53 Revision 4 :: SA-15 (4)
</t>
  </si>
  <si>
    <t>Establish and maintain threat models and review for each application release and when new threats are discovered. Identify potential mitigations to identified threats. Verify mitigations are implemented to threats based on their risk analysis.</t>
  </si>
  <si>
    <t>This requirement is meant to apply to developers or organizations that are doing application development work.
If the organization operating the application is not doing the development or is not managing the development of the application, the requirement is not applicable.
Review the threat model document and identify the following sections are present:
- Identified threats
- Potential vulnerabilities
- Counter measures taken
- Potential mitigations
- Mitigations selected based on risk analysis
Review the identified threats, vulnerabilities, and countermeasures.
Countermeasures could include implementing application firewalls or IDS/IPS and configuring certain IDS filters.
Review the application documentation.
Verify the architecture and components of the application match with the components in the threat model document.
Verify identified threats and vulnerabilities are addressed or mitigated and the ISSO and ISSM have reviewed and approved the document.
If the described threat model documentation does not exist, this is a finding.</t>
  </si>
  <si>
    <t>Threat modeling is an approach for analyzing the security of an application. It is a structured approach that enables you to identify, quantify, and address the security risks associated with an application. Threat modeling is not an approach to reviewing code, but it does complement the security code review process.
Threat modeling can optimize application security by identifying objectives and vulnerabilities, and then defining countermeasures to prevent, or mitigate the effects of, threats to the system.
The lack of threat modeling will potentially leave unidentified threats for attackers to utilize to gain access to the application. To execute a threat model you should do the following:
- Decompose the Application. The first step in the threat modeling process is gaining an understanding of the application and how it interacts with external entities. This includes identifying application components such as web server, application server, database server and languages used by the application. It also includes identifying network connections and the means utilized to access the application.
- Determine and rank threats. Use a threat categorization methodology to understand the different threat categories.
E.g., Auditing, authentication, configuration management and data protection. The goal of the threat categorization is to help identify threats both from the attacker perspective and the defensive perspective.
- Determine countermeasures and mitigation. A lack of protection against a threat might indicate a vulnerability whose risk exposure could be mitigated with the implementation of a countermeasure.
Countermeasures could include using application firewalls, IDS/IPS to block or identify known attacks against the architecture and alarming on audit log events.
Refer to the OWASP website for additional details on application threat modeling.
https://www.owasp.org/index.php/Application_Threat_Modeling</t>
  </si>
  <si>
    <t>Threat models must be documented and reviewed for each application release and updated as required by design and functionality changes or when new threats are discovered.</t>
  </si>
  <si>
    <t>APSC-DV-003230</t>
  </si>
  <si>
    <t>SV-222655r864437_rule</t>
  </si>
  <si>
    <t>V-222655</t>
  </si>
  <si>
    <t>V-70387; SV-85009</t>
  </si>
  <si>
    <t xml:space="preserve">CCI-003233
The organization requires the developer of the information system, system component, or information system service to follow a documented development process.
NIST SP 800-53 Revision 4 :: SA-15
</t>
  </si>
  <si>
    <t>Create and maintain the Design Document for each release of the application and identify the following:
- All external interfaces (from the threat model)
- The nature of information being exchanged
- Categories of sensitive information processed or stored and their specific protection plans
- The protection mechanisms associated with each interface
- User roles required for access control
- Access privileges assigned to each role
- Unique application security requirements
- Categories of sensitive information processed or stored and specific protection plans (e.g., Privacy Act, HIPAA, etc.)
- Restoration priority of subsystems, processes, or information.</t>
  </si>
  <si>
    <t>This requirement is meant to apply to developers or organizations that are doing application development work. If the organization operating the application is not doing the development or managing the development of the application, the requirement is not applicable.
Ask the application representative for the design document for the application. Review the design document.
Examine the design document and/or the threat model for the application and verify the following information is documented:
- All external interfaces.
- The nature of information being exchanged
- Any protections on the external interface
- User roles required for access control and the access privileges assigned to each role
- Unique security requirements (e.g., encryption of key data elements at rest)
- Categories of sensitive information processed by the application and their specific protection plans (e.g., PII, HIPAA).
- Restoration priority of subsystems, processes, or information
- Verify the organization includes documentation describing the design and implementation details of the security controls employed within the information system with sufficient detail
- Application incident response plan that provides details on how to provide the development team with application vulnerability or bug information.
If the design document is incomplete, this is a finding.</t>
  </si>
  <si>
    <t>This requirement is meant to apply to developers or organizations that are doing application development work.
The application design document or configuration guide includes configuration settings, recommendations and best practices that pertain to the secure deployment of the application.
It also contains the detailed functional architecture as well as any changes to the application architecture corresponding to a new version release and must be documented to ensure all risks are assessed and mitigated to the maximum extent practical.
Failure to do so may result in unexposed risk, and failure to mitigate the risk leading to failure or compromise of the system.</t>
  </si>
  <si>
    <t>The designer must create and update the Design Document for each release of the application.</t>
  </si>
  <si>
    <t>APSC-DV-003220</t>
  </si>
  <si>
    <t>SV-222654r864581_rule</t>
  </si>
  <si>
    <t>V-222654</t>
  </si>
  <si>
    <t>V-70385; SV-85007</t>
  </si>
  <si>
    <t>Create and maintain a coding standard process and documentation for developers to follow. 
Include programming best practices based on the languages being used for application development. Include items that should be standardized across the team that deals with how developers write their application code.</t>
  </si>
  <si>
    <t>This requirement is meant to apply to developers or organizations that are doing application development work. If the organization operating the application under review is not doing the development or managing the development of the application, the requirement is not applicable.
Ask the application representative about their coding standards. Ask for a coding standards document, review the document and ask the developers if they are aware of and if they use the coding standards. Make a determination if the application developers follow the coding standard. 
If the developers do not follow a coding standard, or if a coding standard document does not exist, this is a finding.</t>
  </si>
  <si>
    <t>Coding standards are guidelines established by the development team or individual developers that recommend programming style, practices and methods.  The coding standards employed will vary based upon the programming language that is being used to develop the application and the development team.
Coding standards often cover the use of white space characters, variable naming conventions, function naming conventions, and comment styles.  Implementing coding standards provides many benefits to the development process.  These benefits include code readability, coding consistency among both individual and teams of developers as well as ease of code integration.  
The following are examples of what will typically be in a coding standards document.  This list is an example of what one can expect to find in typical coding standard documents and is not a comprehensive list:
- Indent style conventions
- Naming conventions
- Line length conventions
- Comment conventions
- Programming best practices
- Programming style conventions
Coding standards allow developers to quickly adapt to code which has been developed by various members of a development team.  Coding standards are useful in the code review process as well as in situations where a team member leaves and duties must then be assigned to another team member.  
Code conforming to a standard format is easier to read, especially if someone other than the original developer is examining the code.  In addition, formatted code can be debugged and corrected faster than unformatted code.
Introducing coding standards can help increase the consistency, reliability, and security of the application by ensuring common programming structures and tasks are handled by similar methods, as well as, reducing the occurrence of common logic errors.</t>
  </si>
  <si>
    <t>The application development team must follow a set of coding standards.</t>
  </si>
  <si>
    <t>APSC-DV-003215</t>
  </si>
  <si>
    <t>SV-222653r864580_rule</t>
  </si>
  <si>
    <t>V-222653</t>
  </si>
  <si>
    <t>V-70383; SV-85005</t>
  </si>
  <si>
    <t xml:space="preserve">CCI-003178
The organization requires the developer of the information system, system component, or information system service to correct flaws identified during security testing/evaluation.
NIST SP 800-53 Revision 4 :: SA-11 e
</t>
  </si>
  <si>
    <t>Address security flaws within a project plan to ensure they are tracked and addressed by management.</t>
  </si>
  <si>
    <t>This requirement is meant to apply to developers or organizations that are doing application development work. If the organization managing the application is not performing or managing the development of the application the requirement is not applicable.
Ask the application representative to demonstrate how security flaws are integrated into the project plan.
If security flaws are not addressed in the project plan or there is no process to introduce security flaws into the project plan, this is a finding.</t>
  </si>
  <si>
    <t>This requirement is meant to apply to developers or organizations that are doing application development work.
Application development efforts include the creation of a project plan to track and organize the development work.
If security flaws are not tracked within the project plan, it is possible the flaws will be overlooked and included in a release.
Tracking flaws in the project plan will help identify code elements to be changed as well as the requested change.</t>
  </si>
  <si>
    <t>Security flaws must be fixed or addressed in the project plan.</t>
  </si>
  <si>
    <t>APSC-DV-003210</t>
  </si>
  <si>
    <t>SV-222652r864434_rule</t>
  </si>
  <si>
    <t>V-222652</t>
  </si>
  <si>
    <t>V-70381; SV-85003</t>
  </si>
  <si>
    <t xml:space="preserve">CCI-003173
The organization requires the developer of the information system, system component, or information system service to perform unit, integration, system, and/or regression testing/evaluation at organization-defined depth and coverage.
NIST SP 800-53 Revision 4 :: SA-11 b
</t>
  </si>
  <si>
    <t>Review IA impact to the system prior to implementing changes.</t>
  </si>
  <si>
    <t>Interview the application and system administrators and determine if changes to the application are assessed for IA impact prior to implementation.
Review the CCB process documentation to ensure potential changes to the application are evaluated to determine impact. An informal group may be tasked with impact assessment of upcoming version changes.
If IA impact analysis is not performed, this is a finding.</t>
  </si>
  <si>
    <t>When changes are made to an application, either in the code or in the configuration of underlying components such as the OS or the web or application server, there is the potential for security vulnerabilities to be opened up on the system.
IA assessment of proposed changes is necessary to verify security integrity is maintained within the application.</t>
  </si>
  <si>
    <t>The changes to the application must be assessed for IA and accreditation impact prior to implementation.</t>
  </si>
  <si>
    <t>APSC-DV-003200</t>
  </si>
  <si>
    <t>SV-222651r864433_rule</t>
  </si>
  <si>
    <t>V-222651</t>
  </si>
  <si>
    <t>V-70379; SV-85001</t>
  </si>
  <si>
    <t xml:space="preserve">CCI-003197
The organization requires the developer of the information system, system component, or information system service to document the results of the dynamic code analysis.
NIST SP 800-53 Revision 4 :: SA-11 (8)
</t>
  </si>
  <si>
    <t>Track software defects in a defect tracking system.</t>
  </si>
  <si>
    <t>This requirement is meant to apply to developers or organizations that are doing application development work.
If application development is not being done or managed by the organization, this requirement is not applicable.
Ask the application representative to demonstrate that the configuration management repository captures flaws in the code review process. The configuration management repository may consist of a separate application for capturing code defects.
If there is no configuration management repository or the code review flaws are not captured in the configuration management repository, this is a finding.</t>
  </si>
  <si>
    <t>This requirement is meant to apply to developers or organizations that are doing application development work.
If flaws are not tracked they may possibly be forgotten to be included in a release. Tracking flaws in the configuration management repository will help identify code elements to be changed, as well as the requested change.</t>
  </si>
  <si>
    <t>Flaws found during a code review must be tracked in a defect tracking system.</t>
  </si>
  <si>
    <t>APSC-DV-003190</t>
  </si>
  <si>
    <t>SV-222650r864432_rule</t>
  </si>
  <si>
    <t>V-222650</t>
  </si>
  <si>
    <t>V-70377; SV-84999</t>
  </si>
  <si>
    <t xml:space="preserve">CCI-003188
The organization defines the specific code that requires the developer of the information system, system component, or information system service to perform a manual code review against using organization-defined process, procedures, and/or techniques.
NIST SP 800-53 Revision 4 :: SA-11 (4)
</t>
  </si>
  <si>
    <t>Track application testing and maintain statistics that show how much of the application function was tested.</t>
  </si>
  <si>
    <t>If the organization does not do or manage the application development work for the application, this requirement is not applicable.
Ask the application representative to provide code coverage statistics maintained for the application.
If these code coverage statistics do not exist, this is a finding.</t>
  </si>
  <si>
    <t>This requirement is meant to apply to developers or organizations that are doing application development work.
Code coverage statistics describes the overall functionality provided by the application and how much of the source code has been tested during the release cycle.
To avoid the potential for testing the same pieces of code over and over again, code coverage statistics are used to track which aspects or modules of the application are tested.
Some applications are so large that it is not feasible to test every last bit of the application code on one release cycle. In those instances, it is acceptable to prioritize and identify the modules that are critical to the applications security posture and test those first. Rolling over to test other modules later as resources permit. E.g., testing functionality that performs authentication and authorization before testing printing capabilities.
Application developers should keep statistics that show all of the modules of the application and identify which modules were tested and when. This will help testers to keep track of what has been tested and help to verify all functionality is tested.
The developer makes sure that flaws are documented in a defect tracking system.
If the application is smaller in nature and all aspects of the application can be tested, the code coverage statistics would be 100%.</t>
  </si>
  <si>
    <t>Code coverage statistics must be maintained for each release of the application.</t>
  </si>
  <si>
    <t>APSC-DV-003180</t>
  </si>
  <si>
    <t>SV-222649r864431_rule</t>
  </si>
  <si>
    <t>V-222649</t>
  </si>
  <si>
    <t>V-70375; SV-84997</t>
  </si>
  <si>
    <t xml:space="preserve">CCI-003187
The organization requires the developer of the information system, system component, or information system service to perform a manual code review of organization-defined specific code using organization defined processes, procedures, and/or techniques.
NIST SP 800-53 Revision 4 :: SA-11 (4)
</t>
  </si>
  <si>
    <t>Conduct and document code reviews on the application during development and identify and remediate all known and potential security vulnerabilities prior to releasing the application.</t>
  </si>
  <si>
    <t>This requirement is meant to apply to developers or organizations that are doing the application development work and have the responsibility for maintaining the application source code.  Otherwise, the requirement is not applicable.
Review the system documentation and ask the application representative to describe the code review process or provide documentation outlining the organizations code review process.
If code reviews are conducted with software tools, have the application representative provide the latest code review report for the application.
Ensure the code review looks for all known security flaws including but not limited to:
- format string exploits
- memory leaks
- buffer overflows
- race conditions
- sql injection
- dead/unused/commented code
- input validation exploits
If the organization does not conduct code reviews on the application that attempt to identify all known and potential security issues, or if code review results are not available for review, this is a finding.</t>
  </si>
  <si>
    <t>A code review is a systematic evaluation of computer source code conducted for the purposes of identifying and remediating the security flaws in the software.
This requirement is meant to apply to developers or organizations that are doing application development work and have the responsibility for maintaining the application source code.
Examples of security flaws include but are not limited to:
- format string exploits
- memory leaks 
- buffer overflows 
- race conditions
- sql injection
- dead/unused/commented code
- input validation exploits
The code review is conducted during the application development phase, this allows discovered security issues to be corrected prior to release.
Code reviews performed after the development phase must eventually go back to development for correction so conducting the code review during development is the logical and preferred action.
Automated code review tools are to be used whenever reviewing application source code. These tools are often incorporated into Integrated Development Environments (IDE) so code reviews can be conducted during all stages of the development life cycle. Periodically reviewing code during the development phase makes transition to a production environment easier as flaws are continually identified and addressed during the development phase rather than en masse at the end of the development effort.
Code review processes and the tools used to conduct the code review analysis will vary depending upon application architecture and the development languages utilized.
In addition to automated testing, manual code reviews may also be used to validate or augment automated code review results. Larger projects will have a large code base and will require the use of automated code review tools in order to achieve complete code review coverage.
A manual code review may consist of a peer review wherein other programmers on the team manually examine source code and automated code review results for known flaws that introduce security bugs into the application.
As with any testing, there is no single best approach and the tests must be tailored to the application architecture. Use of automated tools along with manual review of code and testing results is considered a best practice when conducting code reviews. This method is the most likely way to ensure the maximum number of errors are caught and addressed prior to implementing the application in a production environment.</t>
  </si>
  <si>
    <t>An application code review must be performed on the application.</t>
  </si>
  <si>
    <t>APSC-DV-003170</t>
  </si>
  <si>
    <t>SV-222648r864430_rule</t>
  </si>
  <si>
    <t>V-222648</t>
  </si>
  <si>
    <t>V-70373; SV-84995</t>
  </si>
  <si>
    <t xml:space="preserve">CCI-003182
The organization requires the developer of the information system, system component, or information system service to perform testing/evaluation of the as-built system, component, or service subsequent to threat and vulnerability analysis.
NIST SP 800-53 Revision 4 :: SA-11 (2)
</t>
  </si>
  <si>
    <t>Create test procedures to test the security state of the application and exercise test procedures annually.</t>
  </si>
  <si>
    <t>Review the process documentation and interview the admin staff.
Identify if testing procedures exist and if they include annual testing to ensure the application remains in a secure state on initialization, shutdown, and aborts.
Checks should include at a minimum, attempts to access the application and application configuration settings without credentials or with improper credentials both locally and remotely.
Dates should be noted as to the last date of testing.
If annual testing procedures do not exist, or if administrators are unable to provide testing dates that indicate the tests were conducted within the last year, this is a finding.</t>
  </si>
  <si>
    <t>Secure state assurance cannot be accomplished without testing the system state at least annually to ensure the system remains in a secure state upon initialization, shutdown, and aborts.</t>
  </si>
  <si>
    <t>Test procedures must be created and at least annually executed to ensure system initialization, shutdown, and aborts are configured to verify the system remains in a secure state.</t>
  </si>
  <si>
    <t>APSC-DV-003160</t>
  </si>
  <si>
    <t>SV-222647r864429_rule</t>
  </si>
  <si>
    <t>V-222647</t>
  </si>
  <si>
    <t>V-70371; SV-84993</t>
  </si>
  <si>
    <t>Designate personnel to conduct security testing on the applications.</t>
  </si>
  <si>
    <t>Review the organization chart and interview the admin staff.
Identify personnel designated as application security testers.
If the organization operating the application is not doing development work, this requirement is not applicable.
If the organization has not designated personnel to conduct security testing, this is a finding.</t>
  </si>
  <si>
    <t>If there is no person designated to test for security flaws, vulnerabilities can potentially be missed during testing.
This requirement is meant to apply to developers or organizations that are doing development work.</t>
  </si>
  <si>
    <t>At least one tester must be designated to test for security flaws in addition to functional testing.</t>
  </si>
  <si>
    <t>APSC-DV-003150</t>
  </si>
  <si>
    <t>SV-222646r864428_rule</t>
  </si>
  <si>
    <t>V-222646</t>
  </si>
  <si>
    <t>V-70369; SV-84991</t>
  </si>
  <si>
    <t xml:space="preserve">CCI-000698
The organization requires the developer of the information system, system component, or information system service to enable integrity verification of software and firmware components.
NIST SP 800-53 :: SA-10 (1)
NIST SP 800-53A :: SA-10 (1).1
NIST SP 800-53 Revision 4 :: SA-10 (1)
</t>
  </si>
  <si>
    <t>Developers/release managers create cryptographic hash values of application files and/or application packages prior to transitioning the application from test to a production environment. They protect cryptographic hash information so it cannot be altered and make a read copy of the hash information available to application Admins so they can validate application packages and files after they download the files.
Application Admins validate cryptographic hashes prior to deploying the application to production.</t>
  </si>
  <si>
    <t>Ask the application representative to demonstrate their cryptographic hash validation process or provide process documentation. The validation process will vary based upon the operating system used as there are numerous clients available that will display a file's cryptographic hash for validation purposes.
Linux operating systems include the "sha256sum" utility. For Linux systems using sha256sum command syntax is: sha256sum [OPTION]... [FILE]...
Recent Windows PowerShell versions include the "get-filehash" PowerShell cmdlet. The default algorithm value used is SHA256.
Syntax is: 
Get-FileHash
[-Path] &lt;String[]&gt;
[-Algorithm &lt;String&gt;]
[&lt;CommonParameters&gt;] 
A validation process involves obtaining the application files’ cryptographic hash value from the programs author or other authoritative source such as the application's website. A utility like the "sha256sum" utility is then run using the downloaded application file name as the argument. The output is the files' hash value. The two hash values are compared and if they match, then file integrity is ensured.
If the application being reviewed is a COTS product and the vendor used a SHA1 or MD5 algorithm to generate a hash value, this is not a finding.
If the application being reviewed is a COTS product and the vendor did not provide a hash value for validating the package, this is not a finding.
If the integrity of the application files/code is not validated prior to deployment to DoD operational networks, this is a finding.</t>
  </si>
  <si>
    <t>When application code and binaries are transferred from one environment to another, there is the potential for malware to be introduced into either the application code or even the application binaries themselves. Care must be taken to ensure that application code and binaries are validated for integrity prior to deployment into a production environment.
To ensure file integrity, application files and/or application packages are cryptographically hashed using a strong hashing algorithm. Comparing hashes after transferring the files makes it possible to detect changes in files that could indicate potential integrity issues with the application.
Currently, SHA256 is the DoD approved standard for cryptographic hash functions. DoD application developers must use SHA256 when creating cryptographic hashes; however, some non-DoD vendors might still use MD5 or SHA1 when generating a checksum hash for their application packages. It is important to use the same algorithms when validating the hash. If a non DoD vendor uses SHA1 when hashing their files, you must use SHA1 to validate the hash. Otherwise, the hashes will not match and a false positive indication of tampering will result.
Prior to release of the application receiving an ATO/IATO for deployment into a DoD operational network, the application must be validated for integrity to ensure no tampering of source code or binaries has occurred. Failure to validate the integrity of application code and/or application binaries prior to deploying an application into a production environment may compromise the operational network.</t>
  </si>
  <si>
    <t>Application files must be cryptographically hashed prior to deploying to DoD operational networks.</t>
  </si>
  <si>
    <t>APSC-DV-003140</t>
  </si>
  <si>
    <t>SV-222645r864427_rule</t>
  </si>
  <si>
    <t>V-222645</t>
  </si>
  <si>
    <t>V-70367; SV-84989</t>
  </si>
  <si>
    <t xml:space="preserve">CCI-003004
The organization implements a process for ensuring that organizational plans for conducting security testing associated with organizational information systems continue to be executed in a timely manner.
NIST SP 800-53 Revision 4 :: PM-14 a 2
</t>
  </si>
  <si>
    <t>Execute tests plans prior to release or patch update.</t>
  </si>
  <si>
    <t>If the review is not being done with the developer of the application, this requirement is not applicable.
Ask the application representative to provide tests plans, procedures, and results to ensure they are updated for each application release or updates to system patches.
If test plans, procedures, and results do not exist, or are not updated for each application release, this is a finding.</t>
  </si>
  <si>
    <t>Without test plans and procedures for application releases or updates, unexpected results may occur which could lead to a denial of service to the application or components.
This requirement is meant to apply to developers or organizations that are doing development work when releasing a version update or a patch to the application.</t>
  </si>
  <si>
    <t>Prior to each release of the application, updates to system, or applying patches; tests plans and procedures must be created and executed.</t>
  </si>
  <si>
    <t>APSC-DV-003130</t>
  </si>
  <si>
    <t>SV-222644r864426_rule</t>
  </si>
  <si>
    <t>V-222644</t>
  </si>
  <si>
    <t>V-70365; SV-84987</t>
  </si>
  <si>
    <t xml:space="preserve">CCI-001010
The organization marks information system media indicating the distribution limitations, handling caveats, and applicable security markings (if any) of the information.
NIST SP 800-53 :: MP-3 a
NIST SP 800-53A :: MP-3.1 (ii)
NIST SP 800-53 Revision 4 :: MP-3 a
</t>
  </si>
  <si>
    <t>Enable the application to adequately mark sensitive/classified output.</t>
  </si>
  <si>
    <t>Review the application documentation and interview the application administrator.
Ask the application representative for the application’s classification guide. This guide should document the data elements and their classification.
Determine which application functions to examine, giving preference to report generation capabilities and the most common user transactions that involve sensitive data (FOUO, secret or above).
Log on to the application and perform these in sequence, printing output when applicable. The application representative’s assistance may be required to perform these steps. For each function, note whether the appropriate markings appear on the displayed and printed output. If a classification document does not exist, data must be marked at the highest classification of the system.
Appropriate markings for an application are as follows: For classified data, markings are required at a minimum at the top and the bottom of screens and reports.
For FOUO data, markings are required at a minimum of the bottom of the screen or report. In some cases, technology may prohibit the appropriate markings on printed documents. For example, in some cases, it is not possible to mark all pages top and bottom when a user prints from a browser. If this is the case, ask the application representative if user procedures exist for manually marking printed documents. If procedures do exist, examine the procedures to verify if the users were to follow the procedures the data would be marked correctly.
Ask how these procedures are distributed to the users.
If appropriate markings are not present within the application and it is technically possible to have the markings present, this is a finding.
If it is not technically feasible to meet the minimum marking requirement and no user procedures exist or if followed the procedures will result in incorrect markings, or the procedures are not readily available to users, this is a finding.
In any case of a finding, the finding details should specify which functions failed to produce the desired results.
After completing the test, destroy all printed output using the site’s preferred method for disposal. For example: utilizing a shredder or disposal in burn bags.</t>
  </si>
  <si>
    <t>Failure to properly mark output could result in a disclosure of sensitive or classified data which is an immediate loss in confidentiality.</t>
  </si>
  <si>
    <t>The application must have the capability to mark sensitive/classified output when required.</t>
  </si>
  <si>
    <t>APSC-DV-003120</t>
  </si>
  <si>
    <t>SV-222643r864425_rule</t>
  </si>
  <si>
    <t>V-222643</t>
  </si>
  <si>
    <t>V-70363; SV-84985</t>
  </si>
  <si>
    <t xml:space="preserve">CCI-002367
The organization ensures unencrypted static authenticators are not embedded in applications.
NIST SP 800-53 Revision 4 :: IA-5 (7)
</t>
  </si>
  <si>
    <t>Remove embedded authentication data stored in code, configuration files, scripts, HTML file, or any ASCII files.</t>
  </si>
  <si>
    <t>Review the application documentation and any available source code; this includes configuration files such as global.asa, if present, scripts, HTML files, and any ASCII files.
Identify any instances of passwords, certificates, or sensitive data included in code.
If credentials were found, check the file permissions and ownership of the offending file.
If access to the folder hosting the file is not restricted to the related application process and administrative users, this is a finding.
The finding details should note specifically where the offending credentials or data were located and what resources they enabled.</t>
  </si>
  <si>
    <t>Authentication data stored in code could potentially be read and used by anonymous users to gain access to a backend database or application servers. This could lead to compromise of application data.</t>
  </si>
  <si>
    <t>The application must not contain embedded authentication data.</t>
  </si>
  <si>
    <t>APSC-DV-003110</t>
  </si>
  <si>
    <t>SV-222642r849509_rule</t>
  </si>
  <si>
    <t>V-222642</t>
  </si>
  <si>
    <t>V-70361; SV-84983</t>
  </si>
  <si>
    <t xml:space="preserve">CCI-000201
The organization protects authenticators commensurate with the security category of the information to which use of the authenticator permits access.
NIST SP 800-53 :: IA-5 (6)
NIST SP 800-53A :: IA-5 (6).1
NIST SP 800-53 Revision 4 :: IA-5 (6)
</t>
  </si>
  <si>
    <t>Use encryption for key exchange.</t>
  </si>
  <si>
    <t>If the application does not implement key exchange, this check is not applicable.
Identify all application or supporting infrastructure features using key exchange.
Verify the application is using FIPS-140-2 validated cryptographic modules for encryption of keys during key exchange.
If the application does not implement encryption for key exchange, this is a finding.</t>
  </si>
  <si>
    <t>If the application does not use encryption and authenticate endpoints prior to establishing a communication channel and prior to transmitting encryption keys, these keys may be intercepted, and could be used to decrypt the traffic of the current session, leading to potential loss or compromise of DoD data.</t>
  </si>
  <si>
    <t>The application must use encryption to implement key exchange and authenticate endpoints prior to establishing a communication channel for key exchange.</t>
  </si>
  <si>
    <t>APSC-DV-003100</t>
  </si>
  <si>
    <t>SV-222641r864424_rule</t>
  </si>
  <si>
    <t>V-222641</t>
  </si>
  <si>
    <t>V-70359; SV-84981</t>
  </si>
  <si>
    <t xml:space="preserve">CCI-000540
The organization protects the confidentiality, integrity, and availability of backup information at storage locations.
NIST SP 800-53 :: CP-9 (d)
NIST SP 800-53A :: CP-9.2
NIST SP 800-53 Revision 4 :: CP-9 (d)
</t>
  </si>
  <si>
    <t>Develop and implement procedures to insure that backup and restoration assets are properly protected and stored in an area/location where it is unlikely they would be affected by an event that would affect the primary assets.</t>
  </si>
  <si>
    <t>Validate that backup and recovery procedures incorporate protection of the backup and restoration assets.
Verify assets housing the backup data (e.g., SANS, tapes, backup directories, software) and the assets used for restoration (e.g., equipment and system software) are included in the backup and recovery procedures.
If backup and restoration devices are not included in the recovery procedures, this is a finding.</t>
  </si>
  <si>
    <t>Protection of backup and restoration assets is essential for the successful restore of operations after a catastrophic failure or damage to the system or data files. Failure to follow proper procedures may result in the permanent loss of system data and/or the loss of system capability resulting in failure of the customer’s mission.</t>
  </si>
  <si>
    <t>Procedures must be in place to assure the appropriate physical and technical protection of the backup and restoration of the application.</t>
  </si>
  <si>
    <t>APSC-DV-003090</t>
  </si>
  <si>
    <t>SV-222640r864423_rule</t>
  </si>
  <si>
    <t>V-222640</t>
  </si>
  <si>
    <t>V-70357; SV-84979</t>
  </si>
  <si>
    <t>Store a back-up copy of the application software and source code in a fire-rated container or store it separately (offsite) from their respective environments.</t>
  </si>
  <si>
    <t>When reviewing a COTS or GOTS application, verify that a back-up copy of the software is stored in a fire rated container or is stored separately (offsite) from the operational environment.
Determine if application development is done in-house. 
If application development occurs in-house and source code is available, verify a back-up copy of the source code is kept in a fire-rated container or stored offsite from the development environment.
If back-up copies of the application software or source code are not stored in a fire-rated container or stored separately (offsite) from their respective environments, this is a finding.</t>
  </si>
  <si>
    <t>Application developers and application administrators must take steps to ensure continuity of development effort and operations should a disaster strike.  
Steps include protecting back-up copies of development code and application software.
Improper storage of the back-up copies can result in extended outages of the information system in the event of a fire or other situation that results in destruction of the back-up as well as the operating copy.
To address this risk, copies of application software and application source code must be stored in a fire-rated container or separately (offsite) from the operational or development environments.</t>
  </si>
  <si>
    <t>Back-up copies of the application software or source code must be stored in a fire-rated container or stored separately (offsite).</t>
  </si>
  <si>
    <t>APSC-DV-003080</t>
  </si>
  <si>
    <t>SV-222639r864422_rule</t>
  </si>
  <si>
    <t>V-222639</t>
  </si>
  <si>
    <t>V-70355; SV-84977</t>
  </si>
  <si>
    <t xml:space="preserve">CCI-000537
The organization conducts backups of system-level information contained in the information system per organization-defined frequency that is consistent with recovery time and recovery point objectives.
NIST SP 800-53 :: CP-9 (b)
NIST SP 800-53A :: CP-9.1 (v)
NIST SP 800-53 Revision 4 :: CP-9 (b)
</t>
  </si>
  <si>
    <t>Develop and implement backup procedures based on risk level of the system and in accordance with DoD policy.</t>
  </si>
  <si>
    <t>Interview the application and system admins and review documented backup procedures.
Check the following based on the risk level of the application.
For low risk applications:
Validate backup procedures exist and are performed at least weekly.
A sampling of system backups should be checked to ensure compliance with the control.
For medium risk applications:
Validate backup procedures exist and are performed at least daily.
Validate recovery media is stored at an off-site location and ensure the data is protected in accordance with its risk category and confidentiality level. This validation can be performed by examining an SLA or MOU/MOA that states the protection levels of the data and how it should be stored.
A sampling of system backups should be checked to ensure compliance with the control.
Verify that the organization tests backup information to ensure media reliability and information integrity.
Verify that the organization selectively uses backup information in the restoration of information system functions as part of annual contingency plan testing.
For high risk applications:
Validate that the procedures have been defined for system redundancy and they are properly implemented and are executing the procedures.
Verify that the redundant system is properly separated from the primary system (i.e., located in a different building or in a different city). This validation should be performed by examining the secondary system and ensuring its operation.
Examine the SLA or MOU/MOA to ensure redundant capability is addressed. Finding details should indicate the type of validation performed. Examine the mirror capability testing procedures and results to insure the capability is properly tested at 6 month minimum intervals.
If any of the requirements above for the associated risk level of the application are not met, this is a finding.</t>
  </si>
  <si>
    <t>Without proper backups, the application is not protected from the loss of data or the operating environment in the event of hardware or software failure.</t>
  </si>
  <si>
    <t>Data backup must be performed at required intervals in accordance with DoD policy.</t>
  </si>
  <si>
    <t>APSC-DV-003070</t>
  </si>
  <si>
    <t>SV-222638r864421_rule</t>
  </si>
  <si>
    <t>V-222638</t>
  </si>
  <si>
    <t>V-70353; SV-84975</t>
  </si>
  <si>
    <t xml:space="preserve">CCI-000448
The organization develops a contingency plan for the information system that provides metrics.
NIST SP 800-53 :: CP-2 a
NIST SP 800-53A :: CP-2.1 (i)
NIST SP 800-53 Revision 4 :: CP-2 a 2
</t>
  </si>
  <si>
    <t>Create and maintain a disaster recovery plan.</t>
  </si>
  <si>
    <t>Review disaster recovery plan.
Verify that a disaster recovery plan is in place for the application.
Verify that the recovery procedures include any special considerations for trusted recovery.
If the application is not part of the site’s disaster recovery plan, or if any special considerations for trusted recovery are not documented, this is a finding.</t>
  </si>
  <si>
    <t>Without a disaster recovery plan, the application is susceptible to interruption in service due to damage within the processing site.
If the application is part of the site’s disaster recovery plan, ensure that the plan contains detailed instructions pertaining to the application. Verify that recovery procedures indicate the steps needed for secure and trusted recovery.</t>
  </si>
  <si>
    <t>Recovery procedures and technical system features must exist so recovery is performed in a secure and verifiable manner. The ISSO will document circumstances inhibiting a trusted recovery.</t>
  </si>
  <si>
    <t>APSC-DV-003060</t>
  </si>
  <si>
    <t>SV-222637r864420_rule</t>
  </si>
  <si>
    <t>V-222637</t>
  </si>
  <si>
    <t>V-70351; SV-84973</t>
  </si>
  <si>
    <t xml:space="preserve">CCI-000445
The organization develops a contingency plan for the information system that identifies associated contingency requirements.
NIST SP 800-53 :: CP-2 a
NIST SP 800-53A :: CP-2.1 (i)
NIST SP 800-53 Revision 4 :: CP-2 a 1
</t>
  </si>
  <si>
    <t>Create and maintain the disaster recovery/continuity plan.</t>
  </si>
  <si>
    <t>Review disaster recovery/continuity plans.
For high risk applications, verify the disaster plan exists and provides for the smooth transfer of all mission or business essential functions to an alternate site for the duration of an event with little or no loss of operational continuity.
For moderate risk applications, verify the disaster recovery/continuity plan exists and provides for the resumption of mission or business essential functions within 24 hours activation.
For low risk applications, verify the disaster recovery/continuity plan exists and provides for the partial resumption of mission or business essential functions within 5 days of activation.
If the disaster recovery/continuity plan does not exist or does not meet the severity level requirements, this is a finding.</t>
  </si>
  <si>
    <t>All applications must document disaster recovery/continuity  procedures to include business recovery plans, system contingency plans, facility disaster recovery plans, and plan acceptance.</t>
  </si>
  <si>
    <t>A disaster recovery/continuity plan must exist in accordance with DoD policy based on the applications availability requirements.</t>
  </si>
  <si>
    <t>APSC-DV-003050</t>
  </si>
  <si>
    <t>SV-222636r864419_rule</t>
  </si>
  <si>
    <t>V-222636</t>
  </si>
  <si>
    <t>V-70349; SV-84971</t>
  </si>
  <si>
    <t xml:space="preserve">CCI-002828
The organization identifies critical information system assets supporting essential missions.
NIST SP 800-53 Revision 4 :: CP-2 (8)
</t>
  </si>
  <si>
    <t>Deploy mission critical applications on servers that are not shared by other less critical applications.</t>
  </si>
  <si>
    <t>Ask the application representative to review the servers where the application is deployed. 
Ask what other applications are deployed on those servers.
Identify the criticality of the applications installed on the system.
If a mission critical application is deployed onto the same server as non-mission critical applications, this is a finding.</t>
  </si>
  <si>
    <t>Critical applications should not be hosted on a multi-purpose server with other applications. Applications that share resources are susceptible to the other shared application security defects. Even if the critical application is designed and deployed securely, an application that is not designed and deployed securely, can cause resource issues and possibly crash effecting the critical application.</t>
  </si>
  <si>
    <t>The application must not be hosted on a general purpose machine if the application is designated as critical or high availability by the ISSO.</t>
  </si>
  <si>
    <t>APSC-DV-003040</t>
  </si>
  <si>
    <t>SV-222635r864418_rule</t>
  </si>
  <si>
    <t>V-222635</t>
  </si>
  <si>
    <t>V-70347; SV-84969</t>
  </si>
  <si>
    <t xml:space="preserve">CCI-002853
The information system provides the capability to employ organization-defined alternative communications protocols in support of maintaining continuity of operations.
NIST SP 800-53 Revision 4 :: CP-11
</t>
  </si>
  <si>
    <t>Design application to be compliant with all Department of Defense (DoD) Information Technology Standards Registry (DISR) IPv6 profiles.</t>
  </si>
  <si>
    <t>Verify the application environment is compliant with all DoD IPv6 Standards Profile for IPv6 Capable Products guidance for servers.
If the application environment is not compliant with all DoD IPv6 Standards Profile for IPv6 Capable Products guidance for servers, this is a finding.</t>
  </si>
  <si>
    <t>If the application has not been upgraded to execute on an IPv6-only network, there is a possibility the application will not execute properly, and as a result, a denial of service could occur.
In order to operate on an IPV6 network, the application must be capable of making IPV6 compatible network socket calls.</t>
  </si>
  <si>
    <t>The application services and interfaces must be compatible with and ready for IPv6 networks.</t>
  </si>
  <si>
    <t>APSC-DV-003030</t>
  </si>
  <si>
    <t>SV-222634r849507_rule</t>
  </si>
  <si>
    <t>SRG-APP-000387</t>
  </si>
  <si>
    <t>V-222634</t>
  </si>
  <si>
    <t>V-70345; SV-84967</t>
  </si>
  <si>
    <t xml:space="preserve">CCI-001795
The organization implements a configuration management plan for the information system that establishes a process for managing the configuration of the configuration items.
NIST SP 800-53 Revision 4 :: CM-9 b
</t>
  </si>
  <si>
    <t>Setup and maintain a Configuration Control Board.</t>
  </si>
  <si>
    <t>Interview the application representative and determine if application development is performed on site by the organization.
If application development is not done in house, the requirement is not applicable.
If so, determine if a CCB exists. Ask about the membership of the CCB, and identify the primary members. Ask if there is CCB charter documentation.
Interview the application representative and determine how often the CCB meets.
Ask if there is CCB charter documentation. The CCB charter documentation should indicate how often the CCB meets.
If there is no charter documentation, ask when the last time the CCB met and when was the last release of the application.
CCBs do not have to physically meet, and the CCB chair may authorize a release based on phone and/or e-mail conversations.
If there is no evidence of CCB activity or meetings prior to the last release cycle, this is a finding.</t>
  </si>
  <si>
    <t>Software Configuration Management (SCM) is very important in tracking code releases, baselines, and managing access to the configuration management repository. An SCM plan or charter identifies what should be under configuration management control. Without an SCM plan and a CCB, application releases can't be tracked and vulnerabilities can be inserted intentionally or unintentionally into the code base of the application.
This requirement is intended to be applied to application developers or organizations responsible for code management or who have and operate an application CM repository.</t>
  </si>
  <si>
    <t>A Configuration Control Board (CCB) that meets at least every release cycle, for managing the Configuration Management (CM) process must be established.</t>
  </si>
  <si>
    <t>APSC-DV-003020</t>
  </si>
  <si>
    <t>SV-222633r864417_rule</t>
  </si>
  <si>
    <t>V-222633</t>
  </si>
  <si>
    <t>V-70343; SV-84965</t>
  </si>
  <si>
    <t>Create and update a SCM plan describing the configuration control and change management process of application objects developed by the organization and the roles and responsibilities of the organization.  Configure CMR to comply.</t>
  </si>
  <si>
    <t>Interview ISSM or application administrator.
Identify if development of the application is done in house and if application configuration management repository exists.
If application development is not done in house and if a code configuration management repository does not exist, the requirement is not applicable.
Verify the SCM plan identifies all objects created during the development process subject to configuration control.
Verify the SCM plan maintains procedures for identifying individual application components, as well as, entire application releases during all phases of the software development lifecycle.
Verify the SCM plan identifies and tracks all actions and changes resulting from a change request from initiation to release.
Verify the SCM plan contains procedures to identify, document, review, and authorize any change requests to the application.
Verify the SCM plan defines the responsibilities, the actions to be performed, the tools, techniques and methodologies, and defines an initial set of base-lined software components.
Verify the SCM plan objects have security classifications labels if processing classified data.
Verify the SCM plan identifies tools and version numbers used in the software development lifecycle.
Verify the SCM plan identifies mechanisms for controlled access of simultaneous individuals updating the same application component.
Verify the SCM plan assures only authorized changes by authorized persons are possible.
Verify the SCM plan identifies mechanisms to control access and audit changes between different versions of objects subject to configuration control.
Verify the SCM plan identifies mechanisms to track and audit all modifications of objects under configuration control. Audits will include the originator and date and time of the modification.
Ask the application representative to review the applications SCM plan.
The SCM plan should contain the following:
- Description of the configuration control and change management process
- Types of objects developed
- Roles and responsibilities of the organization
- Defined responsibilities
- Actions to be performed
- Tools used in the process
- Techniques and methodologies
- Initial set of baselined software components
If the SCM plan does not include the above, this is a finding.
The SCM plan should identify all objects that are under configuration management control. Ask the application representative to provide access to the CMR and to identify the objects shown in the SCM plan.
If the application representative cannot display all types of objects under CMR control, this is a finding.
The SCM plan should identify third-party tools and respective version numbers.
If the SCM plan does not identify third-party tools, this is a finding.
The SCM plan should identify mechanisms for controlled access of individuals simultaneously updating the same application component.
If the SCM plan does not identify mechanisms for controlled access, this is a finding.
The SCM plan assures only authorized changes by authorized persons are allowed.
If the SCM plan does not assure only authorized changes are made, this is a finding.
The SCM plan should identify the mechanisms used to control access and audit changes between different versions of objects subject to CMR control.
If the SCM plan does not identify mechanisms used to control access and to audit changes between different versions of objects subject to CMR control, this is a finding.
The SCM plan should have procedures for label versions of application components and application builds under configuration management control. Ask the application representative to demonstrate the CMR and ensure it contains versions and releases of the application. Ask the application representative to create a build or demonstrate a current release of the application that can be recreated.
If the application representative cannot display releases and application component versions, this is a finding.
The CMR should track change requests from beginning to end. Ask the application representative to display a completed or in-process change request.
If the CMR cannot track change requests, this is a finding.
If the application has just completed its first release, there may not be any change requests logged in the CMR.  In this case, this finding is not applicable.
The CMR should authorize change requests to the application. Ask the application representative to display an authorized change request and identify who is responsible for authorizing change requests.
If the CMR does not track authorized change requests, this is a finding.
If the application has just completed its first release, there may not be any change requests logged in the CMR. In this case, this finding is not applicable.
The CMR should contain security classification labels for code and documentation in the repository. 
Classification labels are not applicable to unclassified systems.  If the applications managed by the CMR are not classified, this requirement is not applicable.
If the CMR manages classified applications and there are no classification labels of code and documentation in the CMR, this is a finding.
The CMR should audit all objects under CM control for modification.
If the CMR does not audit for modifications, this is a finding.</t>
  </si>
  <si>
    <t>Software Configuration Management (SCM) is very important in tracking code releases, baselines, and managing access to the configuration management repository. The SCM plan identifies what should be under configuration management control.
Without an SCM plan that addresses code security issues, code releases can be tracked and vulnerabilities can be inserted intentionally or unintentionally into the code base of the application.
This requirement is intended to be applied to application developers or organizations responsible for code management or who have and operate an application configuration management repository (CMR).
The SCM plan identifies all objects created during the development process subject to configuration control.
The SCM plan maintains procedures for identifying individual application components, as well as, entire application releases during all phases of the software development lifecycle.
The SCM plan identifies and tracks all actions and changes resulting from a change request from initiation to release.
The SCM plan contains procedures to identify, document, review, and authorize any change requests to the application.
The SCM plan defines the responsibilities, the actions to be performed, the tools, techniques and methodologies, and defines an initial set of baselined software components.
The SCM plan objects have security classifications labels.
The SCM plan identifies tools and version numbers used in the software development lifecycle.
The SCM plan identifies mechanisms for controlled access of simultaneous individuals updating the same application component.
The SCM plan assures only authorized changes by authorized persons are possible.
The SCM plan identifies mechanisms to control access and audit changes between different versions of objects subject to configuration control.
The SCM plan identifies mechanisms to track and audit all modifications of objects under configuration control.  Audits include the originator and date and time of the modification.
The SCM plan should contain the following:
- Description of the configuration control and change management process
- Types of objects developed
- Roles and responsibilities of the organization
The SCM plan should also contain the following:
- Defined responsibilities
- Actions to be performed
- Tools used in the process
- Techniques and methodologies
- Initial set of baselined software components
The SCM plan should identify all objects that are under configuration management control.
The SCM plan should identify third-party tools and respective version numbers.
The SCM plan should identify mechanisms for controlled access of individuals simultaneously updating the same application component.
The SCM plan assures only authorized changes by authorized persons are allowed.
The SCM plan should identify mechanisms to control access and audit changes between different versions of objects subject to configuration control.
The SCM plan should have procedures for label versions of application components and application builds under configuration management control.
The configuration management repository (CMR) should track change requests from beginning to end.
The configuration management repository (CMR) should authorize change requests to the application.
The configuration management repository (CMR) should contain security classification labels for code and documentation in the repository. Classification labels are not applicable to unclassified systems.
The configuration management repository (CMR) should monitor all objects under CMR control for auditing.</t>
  </si>
  <si>
    <t>A Software Configuration Management (SCM) plan describing the configuration control and change management process of application objects developed by the organization and the roles and responsibilities of the organization must be created and maintained.</t>
  </si>
  <si>
    <t>APSC-DV-003010</t>
  </si>
  <si>
    <t>SV-222632r864416_rule</t>
  </si>
  <si>
    <t>V-222632</t>
  </si>
  <si>
    <t>V-70341; SV-84963</t>
  </si>
  <si>
    <t>Review access privileges to the CM repository at least every three months.</t>
  </si>
  <si>
    <t>Review the application system documentation.
Interview the application administrator.
Identify if development of the application is done in house and if application configuration management repository exists.
If application development is not done in house and if a code configuration management repository does not exist, the requirement is not applicable.
Review CM management processes and procedures.
Verify the CM repository access permissions are reviewed at least every three months.
Ask the application administrator or the CM administrator when the last time the CM access privileges were reviewed.
If CM access privileges have not been reviewed within the last three months, this is a finding.</t>
  </si>
  <si>
    <t>A Configuration Management (CM) repository is used to manage application code versions and to securely store application code.
Incorrect access privileges to the CM repository can lead to malicious code or unintentional code being introduced into the application.
This requirement is intended to be applied to application developers or organizations responsible for code management or who have and operate an application CM repository.</t>
  </si>
  <si>
    <t>Access privileges to the Configuration Management (CM) repository must be reviewed every three months.</t>
  </si>
  <si>
    <t>APSC-DV-003000</t>
  </si>
  <si>
    <t>SV-222631r864415_rule</t>
  </si>
  <si>
    <t>V-222631</t>
  </si>
  <si>
    <t>V-70339; SV-84961</t>
  </si>
  <si>
    <t>Patch the CM system when new security patches are made available and apply the relevant STIGs.</t>
  </si>
  <si>
    <t>Review the application system documentation and interview the application administrator.
Identify if the STIG is being applied to application developers or organizations responsible for code management or who have and operate an application CM repository. If this is not the case, the requirement is not applicable.
Review CM patch management processes and procedures.  Have the system and CM admins demonstrate their patch management processes and verify the system has the latest security patches applied.  
Review the ATO documentation and verify the system that operates the CM repository software has had all relevant STIGs applied.
If CM repository is not at the latest security patch level and is not operating on a STIG compliant system, this is a finding.</t>
  </si>
  <si>
    <t>A Configuration Management (CM) repository is used to manage application code versions and to securely store application code.
Failure to properly apply security patches and secure the software Configuration Management system could affect the confidentiality and integrity of the application source-code.  
Compromise of the Configuration Management system could lead to unauthorized changes to applications including the addition of malware, root kits, back doors, logic bombs or other malicious functions into valid application code.   
This requirement is intended to be applied to application developers or organizations responsible for code management or who have and operate an application CM repository.</t>
  </si>
  <si>
    <t>The Configuration Management (CM) repository must be properly patched and STIG compliant.</t>
  </si>
  <si>
    <t>APSC-DV-002995</t>
  </si>
  <si>
    <t>SV-222630r864414_rule</t>
  </si>
  <si>
    <t>V-222630</t>
  </si>
  <si>
    <t>V-70317; SV-84939</t>
  </si>
  <si>
    <t xml:space="preserve">CCI-000388
The organization ensures compliance with organization defined registration requirements for functions, ports, protocols, and services.
NIST SP 800-53 :: CM-7 (3)
NIST SP 800-53A :: CM-7 (3).1 (ii)
NIST SP 800-53 Revision 4 :: CM-7 (3)
</t>
  </si>
  <si>
    <t>Register the application and ports in the Ports and Protocols Database.</t>
  </si>
  <si>
    <t>Verify registration of the application and ports in the Ports and Protocols Database for a production site.
If the application requires registration, and is not registered or all ports used have not been identified in the database, this is a finding.</t>
  </si>
  <si>
    <t>Failure to register the applications usage of ports, protocols, and services with the DoD PPS Database may result in a Denial of Service (DoS) because of enclave boundary protections at other end points within the network.</t>
  </si>
  <si>
    <t>The application must be registered with the DoD Ports and Protocols Database.</t>
  </si>
  <si>
    <t>APSC-DV-002990</t>
  </si>
  <si>
    <t>SV-222629r864413_rule</t>
  </si>
  <si>
    <t>V-222629</t>
  </si>
  <si>
    <t>V-70313; SV-84935</t>
  </si>
  <si>
    <t>Verify the accreditation documentation lists all interfaces and the ports, protocols, and services used.
Verify that all ports, protocols, and services are used in accordance with the DoD PPSM.</t>
  </si>
  <si>
    <t xml:space="preserve">All application ports, protocols, and services needed for application operation need to be in compliance with the DoD Ports and Protocols guidance.
Check:
http://iase.disa.mil/ppsm/Pages/index.aspx
to verify the ports, protocols, and services are in compliance with the PPS CAL.
Check all necessary ports and protocols needed for application operation (only those accessed from outside the local enclave) are checked against the DoD Ports and Protocols guidance to ensure compliance.
Identify the ports needed for the application:
- Look at System Security Plan/Accreditation documentation
- Ask System Administrator
- Go to Network Administrator
- Go to Network Reviewer
- If a network scan is available, use it
- Use netstat/task manager
- Check /etc./services
If the application is not in compliance with DoD Ports and Protocols guidance, this is a finding.
</t>
  </si>
  <si>
    <t>Failure to comply with DoD Ports, Protocols, and Services (PPS) Vulnerability Analysis and associated PPS mitigations may result in compromise of enclave boundary protections and/or functionality of the application.</t>
  </si>
  <si>
    <t>New IP addresses, data services, and associated ports used by the application must be submitted to the appropriate approving authority for the organization, which in turn will be submitted through the DoD Ports, Protocols, and Services Management (DoD PPSM)</t>
  </si>
  <si>
    <t>APSC-DV-002980</t>
  </si>
  <si>
    <t>SV-222628r864412_rule</t>
  </si>
  <si>
    <t>V-222628</t>
  </si>
  <si>
    <t>V-70311; SV-84933</t>
  </si>
  <si>
    <t xml:space="preserve">CCI-000363
The organization defines security configuration checklists to be used to establish and document configuration settings for the information system technology products employed.
NIST SP 800-53 :: CM-6 a
NIST SP 800-53A :: CM-6.1 (i)
NIST SP 800-53 Revision 4 :: CM-6 a
</t>
  </si>
  <si>
    <t>Configure the application according to the product STIG or when a STIG is not available, utilize:
- commercially accepted practices,
- independent testing results, or
- vendor literature and lock down guides.</t>
  </si>
  <si>
    <t>Review the application documentation to identify application name, features and version.
Identify if a DoD STIG or NSA guide is available.
If no STIG is available for the product, the application and application components must be configured by the following as available: 
- commercially accepted practices, 
- independent testing results, or 
- vendor literature and lock down guides.
If the application and application components do not have DoD STIG or NSA guidance available and are not configured according to: 
commercially accepted practices, 
independent testing results,
or vendor literature and lock down guides, this is a finding.</t>
  </si>
  <si>
    <t>Not all COTS products are covered by a STIG. Those products not covered by a STIG, should follow commercially accepted best practices, independent testing results and vendors lock down guides and recommendations if they are available.</t>
  </si>
  <si>
    <t>The ISSO must ensure if a DoD STIG or NSA guide is not available, a third-party product will be configured by following available guidance.</t>
  </si>
  <si>
    <t>APSC-DV-002970</t>
  </si>
  <si>
    <t>SV-222627r864411_rule</t>
  </si>
  <si>
    <t>V-222627</t>
  </si>
  <si>
    <t>V-70309; SV-84931</t>
  </si>
  <si>
    <t xml:space="preserve">CCI-000345
The organization enforces logical access restrictions associated with changes to the information system.
NIST SP 800-53 :: CM-5
NIST SP 800-53A :: CM-5.1
NIST SP 800-53 Revision 4 :: CM-5
</t>
  </si>
  <si>
    <t>Separate the application user data into a different directory than the application code and user file permissions to restrict user access to application configuration settings.</t>
  </si>
  <si>
    <t>Review the application documentation and interview the application administrator.
Ask the application administrator or examine the application documentation to determine the file location of the application configuration settings and user data.
Identify the directory where the application code, configuration settings and other application control data are located.
Identify where user data is stored.
Examine file permissions to application folder.
If the application user data is located in the same directory as the application configuration settings or control files, or if the file permissions allow application users write access to application configuration settings, this is a finding.</t>
  </si>
  <si>
    <t>Application configuration settings and user data are required to be stored in separate locations in order to prevent application users from possibly being able to access application configuration settings or application data files. Without proper access controls and separation of application configuration settings from user data, there is the potential that existing code or configuration settings could be changed by users. These changes in code can lead to a Denial of Service (DoS) attack or allow malicious code to be placed within the application. In addition, collocating application data and code complicates many issues such as backup, recovery, directory access privilege, and upgrades.</t>
  </si>
  <si>
    <t>The designer must ensure the application does not store configuration and control files in the same directory as user data.</t>
  </si>
  <si>
    <t>APSC-DV-002960</t>
  </si>
  <si>
    <t>SV-222626r864410_rule</t>
  </si>
  <si>
    <t>V-222626</t>
  </si>
  <si>
    <t>V-70307; SV-84929</t>
  </si>
  <si>
    <t>Develop web services to account for deadlock issues.</t>
  </si>
  <si>
    <t>Review the application documentation and the system diagrams detailing application system to system and service to service communication methods.
Interview the application admin to identify any application web services that are deployed by the application.
If the application does not deploy web services, the requirement is not applicable.
If the application consumes web services but is not responsible for development of the services, the requirement is not applicable.
Review the data flow diagrams and the system documentation to determine if the issue of web service deadlock is addressed.
If the issue is not addressed in the documentation or configuration settings, ask the application admin to demonstrate how deadlock issues are addressed.
If deadlock issues are not being addressed via documented web service configuration or design, this is a finding.</t>
  </si>
  <si>
    <t>In order to understand data flows within web services, the process flow of data must be developed and documented.
There are several different ways that web service deadlock occurs, many times it is due to when a client invokes a synchronous method on a web service, the client will block waiting for the method to complete. If attempts to call the client (invoke a callback) while the client is waiting for the original method to complete, then each party will deadlock waiting for the other.
This is referred to as deadlock. The same situation could occur if a callback handler attempted to call a synchronous method on its caller.
Applications that utilize web services must account for and document how they deal with a deadlock issue. This can be accomplished by documenting data flow and specifically accounting for the risk in the design of the application.</t>
  </si>
  <si>
    <t>Execution flow diagrams and design documents must be created to show how deadlock and recursion issues in web services are being mitigated.</t>
  </si>
  <si>
    <t>APSC-DV-002950</t>
  </si>
  <si>
    <t>SV-222625r508029_rule</t>
  </si>
  <si>
    <t>V-222625</t>
  </si>
  <si>
    <t>V-70303; SV-84925</t>
  </si>
  <si>
    <t xml:space="preserve">CCI-000256
The organization includes as part of security control assessments announced or unannounced, one or more of the following: in-depth monitoring, vulnerability scanning; malicious user testing; insider threat assessment; performance/load testing and organization-defined other forms of security assessment on an organization-defined frequency.
NIST SP 800-53 :: CA-2 (2)
NIST SP 800-53A :: CA-2 (2).1 (i)
NIST SP 800-53 Revision 4 :: CA-2 (2)
</t>
  </si>
  <si>
    <t>Perform active vulnerability and fuzz testing of the application.
Verify the vulnerability scanning tool is configured to test all application components and functionality.
Address discovered vulnerabilities.</t>
  </si>
  <si>
    <t>Ask the application representative to provide vulnerability test procedures and vulnerability test results.
Ask the application representative to provide the settings that were used to conduct the vulnerability testing.
Verify the automated vulnerability scanning tool was appropriately configured to assure as complete a test as possible of the application architecture components. E.g., if the application includes a web server, web server tests must be included.
If the vulnerability scan report includes informational and/or non-critical results this is not a finding.
If previously identified vulnerabilities have subsequently been resolved, this is not a finding.
If the application test procedures and test results do not include active vulnerability and fuzz testing this is a finding.
If the vulnerability scan results include critical vulnerabilities, this is a finding.
If the vulnerability scanning tests are not relevant to the architecture of the application, this is a finding.</t>
  </si>
  <si>
    <t>Use of automated scanning tools accompanied with manual testing/validation which confirms or expands on the automated test results is an accepted best practice when performing application security testing. Automated scanning tools expedite and help to standardize security testing, they can incorporate known attack methods and procedures, test for libraries and other software modules known to be vulnerable to attack and utilize a test method known as "fuzz testing". Fuzz testing is a testing process where the application is provided invalid, unexpected, or random data. Poorly designed and coded applications will become unstable or crash. Properly designed and coded applications will reject improper and unexpected data input from application clients and remain stable.
Many vulnerability scanning tools provide automated fuzz testing capabilities for the testing of web applications. All of these tools help to identify a wide range of application vulnerabilities including, but not limited to; buffer overflows, cross-site scripting flaws, denial of service format bugs and SQL injection, all of which can lead to a successful compromise of the system or result in a denial of service.
Due to changes in the production environment, it is a good practice to schedule periodic active testing of production web applications. Ideally, this will occur prior to deployment and after updates or changes to the application production environment.
It is imperative that automated scanning tools are configured properly to ensure that all of the application components that can be tested are tested. In the case of web applications, some of the application code base may be accessible on the website and could potentially be corrected by a knowledgeable system administrator. Active testing is different from code review testing in that active testing does not require access to the application source code base. A code review requires complete code base access and is normally performed by the development team.
If vulnerability testing is not conducted, there is the distinct potential that security vulnerabilities could be unknowingly introduced into the application environment.
The following website provides an overview of fuzz testing and examples:
http://www.owasp.org/index.php/Fuzzing</t>
  </si>
  <si>
    <t>The ISSO must ensure active vulnerability testing is performed.</t>
  </si>
  <si>
    <t>APSC-DV-002930</t>
  </si>
  <si>
    <t>SV-222624r864409_rule</t>
  </si>
  <si>
    <t>V-222624</t>
  </si>
  <si>
    <t>V-70301; SV-84923</t>
  </si>
  <si>
    <t xml:space="preserve">CCI-000149
The organization reports any findings to organization-defined personnel or roles for indications of organization-defined inappropriate or unusual activity.
NIST SP 800-53 :: AU-6 a
NIST SP 800-53A :: AU-6.1 (iii)
NIST SP 800-53 Revision 4 :: AU-6 b
</t>
  </si>
  <si>
    <t>Create and maintain a policy to report IA violations.</t>
  </si>
  <si>
    <t>Interview the application representative and review the SOPs to ensure that violations of IA policies are analyzed and reported.
If there is no policy for reporting IA violations, this is a finding.</t>
  </si>
  <si>
    <t>Violations of IA policies must be reviewed and reported. If there are no policies regarding the reporting of IA violations, IA violations may not be tracked or addressed in a proper manner.</t>
  </si>
  <si>
    <t>The ISSO must report all suspected violations of IA policies in accordance with DoD information system IA procedures.</t>
  </si>
  <si>
    <t>APSC-DV-002920</t>
  </si>
  <si>
    <t>SV-222623r864408_rule</t>
  </si>
  <si>
    <t>V-222623</t>
  </si>
  <si>
    <t>V-70297; SV-84919</t>
  </si>
  <si>
    <t xml:space="preserve">CCI-001872
The organization adjusts the level of audit review and analysis within the information system when there is a change in risk based on law enforcement information, intelligence information, or other credible sources of information.
NIST SP 800-53 Revision 4 :: AU-6 (10)
</t>
  </si>
  <si>
    <t>Establish a scheduled process for reviewing logs.
Maintain a log or records of dates and times audit logs are reviewed.</t>
  </si>
  <si>
    <t>Interview the application representative and ask for the system documentation that states how often audit logs are reviewed. Also, determine when the audit logs were last reviewed.
If the application representative cannot provide system documentation identifying how often the auditing logs are reviewed, or has not audited within the last time period stated in the system documentation, this is a finding.</t>
  </si>
  <si>
    <t>Without access control the data is not secure. It can be compromised, misused, or changed by unauthorized access at any time.</t>
  </si>
  <si>
    <t>The ISSO must review audit trails periodically based on system documentation recommendations or immediately upon system security events.</t>
  </si>
  <si>
    <t>APSC-DV-002910</t>
  </si>
  <si>
    <t>SV-222622r864407_rule</t>
  </si>
  <si>
    <t>V-222622</t>
  </si>
  <si>
    <t>V-70295; SV-84917</t>
  </si>
  <si>
    <t xml:space="preserve">CCI-000167
The organization retains audit records for an organization-defined time period to provide support for after-the-fact investigations of security incidents and to meet regulatory and organizational information retention requirements.
NIST SP 800-53 :: AU-11
NIST SP 800-53A :: AU-11.1 (iii)
NIST SP 800-53 Revision 4 :: AU-11
</t>
  </si>
  <si>
    <t>Retain application audit log files for one year and five years for SAMI data.</t>
  </si>
  <si>
    <t>Verify a process is in place to retain application audit log files for one year and five years for SAMI data.
If audit logs have not been retained for one year or five years for SAMI data, this is a finding.</t>
  </si>
  <si>
    <t>Log files are a requirement to trace intruder activity or to audit user activity.</t>
  </si>
  <si>
    <t>The ISSO must ensure application audit trails are retained for at least 1 year for applications without SAMI data, and 5 years for applications including SAMI data.</t>
  </si>
  <si>
    <t>APSC-DV-002900</t>
  </si>
  <si>
    <t>SV-222621r864406_rule</t>
  </si>
  <si>
    <t>V-222621</t>
  </si>
  <si>
    <t>V-70293; SV-84915</t>
  </si>
  <si>
    <t xml:space="preserve">CCI-002225
The information system provides separate processing domains to enable finer-grained allocation of user privileges.
NIST SP 800-53 Revision 4 :: AC-6 (4)
</t>
  </si>
  <si>
    <t>Separate web server from other application tiers and place it on a separate network segment apart from the application and database servers in accordance with DoD DMZ data access controls requirements.</t>
  </si>
  <si>
    <t>Review the application documentation.
Review the application data protection requirements and identify if all data types hosted on server are identical.
Review the network diagram and identify web servers/web services, web application servers, and database servers.
If the application is not hosted in the DoD DMZ, this requirement is not applicable.
Verify the application web servers are separated from the application and database servers if the application is a tiered design as per DoD DMZ STIG requirements.
If the application is tiered and the network infrastructure hosting the application is not configured to provide separation and security access controls between the tiered layers in accordance with DoD DMZ requirements, this is a finding.</t>
  </si>
  <si>
    <t>A tiered application usually consists of 3 tiers, the web layer (presentation tier), the application layer (application logic tier), and the database layer (data storage tier).
Using one system for hosting all 3 tiers introduces risk that if one tier is compromised, there are no additional protection layers available to defend the other tiers.
Security controls must be in place in order to provide different levels and types of defenses for each type of server based upon data protection requirements identified by policy or data owner.
DoD DMZ policy specifies that logical separation is allowed but when hosting different data types on the same server, physical separation is required.
1) Unrestricted web servers and Restricted web servers must be on separate virtual or physical servers from Private web servers, application servers, or database servers.
2) Unrestricted web servers and Restricted web servers can either be on separate physical servers from each other, or they can be on separate virtual servers.
3) If application and database servers have been separated by service type into Unrestricted, Restricted, and Private servers (permitted but not required in Increment 1 Phase 1), they must be on separate virtual or physical servers from each other by server type (Application or Database) and by service type (Unrestricted, Restricted, or Private).
Reference the DoD DMZ STIG for details on data types and separation requirements.
Security controls include firewalls or other forms of access controls that restrict the ability to traverse the network from one system to the other.
Separation can be performed either physically or logically based upon data protection and application protection design requirements.
Physically separate networks require distinct physical network devices for connections (e.g., two separate switches or two separate routers).
Physically separate machines utilize a non-virtual OS.
Logically separate networks are usually implemented via a VLAN.
Logically separate systems are implemented with virtual machines or other system emulation.
Security controls are firewall rules or ACLs that provide access restrictions on network traffic and limit communications between systems to only application and application/system support traffic.
For complete explanation of DoD DMZ requirements, reference DoD DMZ requirements.</t>
  </si>
  <si>
    <t>Application web servers must be on a separate network segment from the application and database servers if it is a tiered application operating in the DoD DMZ.</t>
  </si>
  <si>
    <t>APSC-DV-002890</t>
  </si>
  <si>
    <t>SV-222620r864405_rule</t>
  </si>
  <si>
    <t>V-222620</t>
  </si>
  <si>
    <t>V-70291; SV-84913</t>
  </si>
  <si>
    <t>Establish an account management process.</t>
  </si>
  <si>
    <t>Interview the application representative to verify that a documented process exists for user and system account creation, termination, and expiration.
Obtain a list of recently departed personnel and verify that their accounts were removed or deactivated on all systems in a timely manner (e.g., less than two days).
If a documented account management process does not exist or unauthorized users have active accounts, this is a finding.</t>
  </si>
  <si>
    <t>A comprehensive account management process will ensure that only authorized users can gain access to applications and that individual accounts designated as inactive, suspended, or terminated are promptly deactivated. Such a process greatly reduces the risk that accounts will be misused, hijacked, or data compromised.</t>
  </si>
  <si>
    <t>The ISSO must ensure an account management process is implemented, verifying only authorized users can gain access to the application, and individual accounts designated as inactive, suspended, or terminated are promptly removed.</t>
  </si>
  <si>
    <t>APSC-DV-002880</t>
  </si>
  <si>
    <t>SV-222619r864404_rule</t>
  </si>
  <si>
    <t>V-222619</t>
  </si>
  <si>
    <t>V-70289; SV-84911</t>
  </si>
  <si>
    <t>Configure the application so Category 1A mobile code is signed.</t>
  </si>
  <si>
    <t>Review the application documentation and interview the application administrator to identify any mobile code that is provided by the application for client consumption.
If the application does not contain mobile code, or if the mobile code executes within the client browser, this is not applicable.
The URL of the application must be added to the Trusted Sites zone. This is accomplished via the Tools, Internet Options, and “Security” Tab.
Select the “Trusted Sites” zone.
Click the “sites” button.
Enter the URL into the text box below the “Add this site to this zone” message.
Click "Add”.
Click “OK”.
Note: This requires administrator privileges to add URL to sites on a STIG compliant workstation.
Next, test the application. This testing should include functional testing from all major components of the application.
If mobile code is in use, the browser will prompt to download the control. At the download prompt, the browser will indicate that code has been digitally signed.
If the code has not been signed or the application warns that a control cannot be invoked due to security settings, this is a finding.</t>
  </si>
  <si>
    <t>Use of un-trusted Level 1A mobile code technologies can introduce security vulnerabilities and malicious code into the client system.
1A code is defined as:
- ActiveX controls
- Mobile code script (JavaScript, VBScript)
- Windows Scripting Host (WSH) (downloaded via URL or email)
When JavaScript and VBScript execute within the browser they are Category 3, however, when they execute in WSH, they are 1A.</t>
  </si>
  <si>
    <t>Unsigned Category 1A mobile code must not be used in the application in accordance with DoD policy.</t>
  </si>
  <si>
    <t>APSC-DV-002870</t>
  </si>
  <si>
    <t>SV-222618r508029_rule</t>
  </si>
  <si>
    <t>V-222618</t>
  </si>
  <si>
    <t>V-70287; SV-84909</t>
  </si>
  <si>
    <t>Configure the application to send notices to the ISSO and ISSM indicating the application failed a verification test.</t>
  </si>
  <si>
    <t>Review the application documentation and interview the system administrator to determine if the application performs security function testing.
If the application is not designed or intended to perform security function testing, the requirement is not applicable.
Access the application design documents or have the system administrator provide proof the application is designed to verify the correct operation of security functions.
Review application logs and take note of log entries that indicate security function testing is being performed and verified on startup, restart, or on command by an authorized user.
Review logs to identify if the application has sent notifications to ISSO and ISSM when security verification tests fail.
Review application features and function to identify areas of the management interfaces that specify where failed security verifications tests are to be sent and validate the ISSO and ISSM are configured as recipients.
If the application is designed to perform security function testing and does not notify the ISSO and ISSM of failed verification tests, this is a finding.</t>
  </si>
  <si>
    <t>If personnel are not notified of failed security verification tests, they will not be able to take corrective action and the unsecure condition(s) will remain.
Security function is defined as the hardware, software, and/or firmware of the information system responsible for enforcing the system security policy and supporting the isolation of code and data on which the protection is based. Security functionality includes, but is not limited to, establishing system accounts, configuring access authorizations (i.e., permissions, privileges), setting events to be audited, and setting intrusion detection parameters.
Notifications provided by information systems include messages to local computer consoles, and/or hardware indications, such as lights.
This requirement applies to applications performing security functions and the applications performing security function verification/testing.</t>
  </si>
  <si>
    <t>The application must notify the ISSO and ISSM of failed security verification tests.</t>
  </si>
  <si>
    <t>APSC-DV-002780</t>
  </si>
  <si>
    <t>SV-222617r508029_rule</t>
  </si>
  <si>
    <t>SRG-APP-000275</t>
  </si>
  <si>
    <t>V-222617</t>
  </si>
  <si>
    <t>V-70285; SV-84907</t>
  </si>
  <si>
    <t>Design the application to verify the correct operation of security functions on command and on application startup and restart.</t>
  </si>
  <si>
    <t>Review the application documentation and interview the system administrator to determine if the application performs security function testing.
If the application is not designed or intended to perform security function testing, the requirement is not applicable.
Access the application design documents or have the system administrator provide proof if the application is designed to verify the correct operation of security functions.
Review application logs and take note of log entries that indicate security function testing is being performed and verified on startup, restart, or on command by an authorized user.
If the application is designed to perform security function testing and does not verify the correct operation of security functions on startup, restart, or upon command by a privileged user, this is a finding.</t>
  </si>
  <si>
    <t>Without verification, security functions may not operate correctly and this failure may go unnoticed.
Security function is defined as the hardware, software, and/or firmware of the information system responsible for enforcing the system security policy and supporting the isolation of code and data on which the protection is based. Security functionality includes, but is not limited to, establishing system accounts, configuring access authorizations (i.e., permissions, privileges), setting events to be audited, and setting intrusion detection parameters.
Notifications provided by information systems include, for example, electronic alerts to system administrators, messages to local computer consoles, and/or hardware indications, such as lights.
This requirement applies to applications performing security functions and the applications performing security function verification/testing.</t>
  </si>
  <si>
    <t>The application must perform verification of the correct operation of security functions: upon system startup and/or restart; upon command by a user with privileged access; and/or every 30 days.</t>
  </si>
  <si>
    <t>APSC-DV-002770</t>
  </si>
  <si>
    <t>SV-222616r849499_rule</t>
  </si>
  <si>
    <t>SRG-APP-000473</t>
  </si>
  <si>
    <t>V-222616</t>
  </si>
  <si>
    <t>V-70283; SV-84905</t>
  </si>
  <si>
    <t>Design the application to verify the correct operation of security functions.</t>
  </si>
  <si>
    <t>Review the application documentation and interview the system administrator to determine if the application performs security function testing.
If the application is not designed or intended to perform security function testing, the requirement is not applicable.
Access the application design documents and determine if the application is designed to verify the correct operation of security functions.
Review application logs and take note of log entries that indicate security function testing is being performed and verified.
If the application is designed to perform security function testing and does not verify the correct operation of security functions, this is a finding.</t>
  </si>
  <si>
    <t>Without verification, security functions may not operate correctly and this failure may go unnoticed.
Security function is defined as the hardware, software, and/or firmware of the information system responsible for enforcing the system security policy and supporting the isolation of code and data on which the protection is based. Security functionality includes, but is not limited to, establishing system accounts, configuring access authorizations (i.e., permissions, privileges), setting events to be audited, and setting intrusion detection parameters.
This requirement applies to applications performing security functions and security function verification/testing.</t>
  </si>
  <si>
    <t>The application performing organization-defined security functions must verify correct operation of security functions.</t>
  </si>
  <si>
    <t>APSC-DV-002760</t>
  </si>
  <si>
    <t>SV-222615r849498_rule</t>
  </si>
  <si>
    <t>SRG-APP-000472</t>
  </si>
  <si>
    <t>V-222615</t>
  </si>
  <si>
    <t>V-70281; SV-84903</t>
  </si>
  <si>
    <t>Check for application updates at least weekly and apply patches immediately or in accordance with POA&amp;Ms, IAVMs, CTOs, DTMs or other authoritative patching guidelines or sources.</t>
  </si>
  <si>
    <t>Review the application documentation to identify application versions and patching.
Interview the application administrator and inquire about patching process.
Review IAVMs and CTOs to determine if the application is being updated in accordance with authoritative sources.
If application updates are not checked on at least on a weekly basis and applied immediately or in accordance with POA&amp;Ms, IAVMs, CTOs, DTMs or other authoritative patching guidelines or sources, this is a finding.</t>
  </si>
  <si>
    <t>Security flaws with software applications are discovered daily. Vendors are constantly updating and patching their products to address newly discovered security vulnerabilities. Organizations (including any contractor to the organization) are required to promptly install security-relevant software updates (e.g., patches, service packs, and hot fixes). Flaws discovered during security assessments, continuous monitoring, incident response activities, or information system error handling must also be addressed expeditiously.
Organization-defined time periods for updating security-relevant software may vary based on a variety of factors including, for example, the security category of the information system or the criticality of the update (i.e., severity of the vulnerability related to the discovered flaw).
This requirement will apply to software patch management solutions that are used to install patches across the enclave and also to applications themselves that are not part of that patch management solution. For example, many browsers today provide the capability to install their own patch software. Patch criticality, as well as system criticality will vary. Therefore, the tactical situations regarding the patch management process will also vary. This means that the time period utilized must be a configurable parameter. Time frames for application of security-relevant software updates may be dependent upon the Information Assurance Vulnerability Management (IAVM) process.
The application, or the patch management solution that is configured to patch the application, must be configured to check for and install security-relevant software updates and patches at least weekly. Patches must be applied immediately or in accordance with POA&amp;Ms, IAVMs, CTOs, DTMs or other authoritative patching guidelines or sources.</t>
  </si>
  <si>
    <t>Security-relevant software updates and patches must be kept up to date.</t>
  </si>
  <si>
    <t>APSC-DV-002630</t>
  </si>
  <si>
    <t>SV-222614r849497_rule</t>
  </si>
  <si>
    <t>V-222614</t>
  </si>
  <si>
    <t>V-70279; SV-84901</t>
  </si>
  <si>
    <t>Configure or design the application to remove old components when updating.</t>
  </si>
  <si>
    <t>Review the application documentation and interview the application admin to identify application locations on system.
Identify application versions that are installed on the system.
Review the file system structure to see if older versions of the application are still installed.
If old versions of the application or components are still installed on the system, this is a finding.</t>
  </si>
  <si>
    <t>Previous versions of software components that are not removed from the information system after updates have been installed may be exploited by adversaries. Some information technology products may remove older versions of software automatically from the information system.</t>
  </si>
  <si>
    <t>The application must remove organization-defined software components after updated versions have been installed.</t>
  </si>
  <si>
    <t>APSC-DV-002610</t>
  </si>
  <si>
    <t>SV-222613r849496_rule</t>
  </si>
  <si>
    <t>SRG-APP-000454</t>
  </si>
  <si>
    <t>V-222613</t>
  </si>
  <si>
    <t>V-70277; SV-84899</t>
  </si>
  <si>
    <t>Design the application to use a language or compiler that performs automatic bounds checking.
Use an abstraction library to abstract away risky APIs.
Use compiler-based canary mechanisms such as StackGuard, ProPolice, and the Microsoft Visual Studio/GS flag.
Use OS-level preventative functionality and control user input validation.
Patch applications when overflows are identified in vendor products.</t>
  </si>
  <si>
    <t xml:space="preserve">Review the application documentation and architecture.
Interview the application admin and identify the most recent code testing and analysis that has been conducted.
Review the test results; verify configuration of analysis tools are set to check for the existence of overflows. This includes but is not limited to buffer overflows, stack overflows, heap overflows, integer overflows and format string overflows.
If overflows are identified in the test results, verify the latest test results are being used, if not, ensure remediation has been completed.
If the test results show overflows exist and no remediation evidence is presented, or if test results are not available, this is a finding.
</t>
  </si>
  <si>
    <t>A buffer overflow occurs when a program exceeds the amount of data allocated to a buffer. The buffer is a sequential section of memory and when the data is written outside the memory bounds, the program can crash or malicious code can be executed.
Security safeguards employed to protect memory include, for example, data execution prevention and address space layout randomization. Data execution prevention safeguards can either be hardware-enforced or software-enforced with hardware providing the greater strength of mechanism.
Buffer overflows can manifest as stack overflows, heap overflows integer overflows and format string overflows. Each type of overflow is dependent upon the underlying application language and the context in which the overflow is executed.
Integer overflows can lead to infinite looping when loop index variables are compromised and cause a denial of service.  If the integer is used in data references, the data can become corrupt. Also, using the integer in memory allocation can cause buffer overflows, and a denial of service.  Integers used in access control mechanisms can potentially trigger buffer overflows, which can be used to execute arbitrary code. 
Almost all known web servers, application servers, and web application environments are susceptible to buffer overflows. Proper validation of user input is required to mitigate the risk. Notably, limiting the size of the strings a user is allowed to input to a program to a predetermined, acceptable length.
A code review, static code analysis or active vulnerability or fuzz testing are methods used to identify overflows within application code.</t>
  </si>
  <si>
    <t>The application must not be vulnerable to overflow attacks.</t>
  </si>
  <si>
    <t>APSC-DV-002590</t>
  </si>
  <si>
    <t>SV-222612r864579_rule</t>
  </si>
  <si>
    <t>SRG-APP-000450</t>
  </si>
  <si>
    <t>V-222612</t>
  </si>
  <si>
    <t>V-70275; SV-84897</t>
  </si>
  <si>
    <t>Configure the server to only send error messages containing system information or sensitive data to privileged users.
Use generic error messages for non-privileged users.</t>
  </si>
  <si>
    <t>Review the application documentation and interview the application administrator for details regarding how the application displays error messages.
Authenticate to the application as a non-privileged user and attempt to execute functionality that will generate error messages.
Review the error messages displayed to ensure no sensitive information is provided to end users.
Authenticate as a privileged user and repeat tests.
If error messages are designed to provide users with just enough detail to pass along to support staff in order to aid in troubleshooting such as date, time or other generic information, this is not a finding.
If detailed error messages are provided to privileged users, this is not a finding.
If variable names, SQL strings, system path information, or source or program code are displayed in error messages sent to non-privileged users, this is a finding.</t>
  </si>
  <si>
    <t>Only authorized personnel should be aware of errors and the details of the errors. Error messages are an indicator of an organization's operational state or can identify application components. Additionally, Personally Identifiable Information (PII) and operational information must not be revealed through error messages to unauthorized personnel or their designated representatives.
The structure and content of error messages must be carefully considered by the organization and development team. The extent to which the information system is able to identify and handle error conditions is guided by organizational policy and operational requirements.
Error messages should not include variable names, variable types, SQL strings, or source code. Errors that contain field names from the screen and a description of what should be in the field should not be considered a finding.</t>
  </si>
  <si>
    <t>The application must reveal error messages only to the ISSO, ISSM, or SA.</t>
  </si>
  <si>
    <t>APSC-DV-002580</t>
  </si>
  <si>
    <t>SV-222611r508029_rule</t>
  </si>
  <si>
    <t>SRG-APP-000267</t>
  </si>
  <si>
    <t>V-222611</t>
  </si>
  <si>
    <t>V-70273; SV-84895</t>
  </si>
  <si>
    <t>Configure the server to not send error messages containing system information or sensitive data to users.
Use generic error messages.</t>
  </si>
  <si>
    <t>Review the application documentation and interview the application administrator for details regarding how the application displays error messages.
Utilize the application as a non-privileged user and attempt to execute functionality that will generate error messages.
Review the error messages displayed to ensure no sensitive information is provided to end users.
If error messages are designed to provide users with just enough detail to pass along to support staff in order to aid in troubleshooting such as date, time, or other generic information, this is not a finding.
If variable names, SQL strings, system path information, or source or program code are displayed in error messages sent to non-privileged users, this is a finding.</t>
  </si>
  <si>
    <t>The application must generate error messages that provide information necessary for corrective actions without revealing information that could be exploited by adversaries.</t>
  </si>
  <si>
    <t>APSC-DV-002570</t>
  </si>
  <si>
    <t>SV-222610r508029_rule</t>
  </si>
  <si>
    <t>V-222610</t>
  </si>
  <si>
    <t>V-70271; SV-84893</t>
  </si>
  <si>
    <t>Follow best practice when accepting user input and verify that all input is validated before the application processes the input.
Remediate identified vulnerabilities and obtain documented risk acceptance for those issues that cannot be remediated immediately.</t>
  </si>
  <si>
    <t>Review the application documentation and interview the application administrator.
If working with the developer, request documentation on their development processes and what their standard operating procedure is for sanitizing all application input.
Identify the latest vulnerability scan results.
Review the scan results and scan configuration settings.
Verify the scan was configured to identify input validation vulnerabilities.
If the scan results detected high risk vulnerabilities, verify a more recent scan shows remediation of the vulnerabilities is available for examination.
Review any risk acceptance documentation that indicates the ISSO has reviewed and accepted the risk.
If the vulnerability scan is not configured to test for input validation vulnerabilities if the most recent scan results show that high risk input validation vulnerabilities exist and a documented risk acceptance from the ISSO is not available, or if the scan results do not exist, this is a finding.</t>
  </si>
  <si>
    <t>A common application vulnerability is unpredictable behavior due to improper input validation. This requirement guards against adverse or unintended system behavior caused by invalid inputs, where information system responses to the invalid input may be disruptive or cause the system to fail into an unsafe state.
Data received from the user should always be suspected as being malicious and always validated prior to using it as input to the application.
Some examples of input methods:
- Forms Data
- URL parameters
- Hidden Fields
- Cookies
- HTTP Headers or anything in the HTTP request
- Client data entry fields
Items to validate:
- Out of range values/Boundary 
- Data length 
- Validate types of characters allowed
- Whitelist validation for known good data input while denying all other input.
Other recommendations include: 
- Using drop down menus for lists
- Validating input on the server, not on the client.
If validating on the client, also validate on the server:
- Using regular expressions to validate input
- Using HTML filter libraries that implement input validation tasks.</t>
  </si>
  <si>
    <t>The application must not be subject to input handling vulnerabilities.</t>
  </si>
  <si>
    <t>APSC-DV-002560</t>
  </si>
  <si>
    <t>SV-222609r864578_rule</t>
  </si>
  <si>
    <t>SRG-APP-000447</t>
  </si>
  <si>
    <t>V-222609</t>
  </si>
  <si>
    <t>V-70269; SV-84891</t>
  </si>
  <si>
    <t>Design the application to utilize components that are not vulnerable to XML attacks.
Patch the application components when vulnerabilities are discovered.</t>
  </si>
  <si>
    <t>Review the application documentation, the application architecture and interview the application administrator.
Identify any XML-based web services or XML functionality performed by the application.
Determine if an XML firewall is deployed to protect application from XML-related attacks.
If the application does not process XML, the requirement is not applicable.
Review the latest application vulnerability assessment and verify the scan was configured to test for XML-related vulnerabilities and security issues.
Examples include but are not limited to:
XML Injection
XML related Denial of Service
XPATH injection
XML Signature attacks
XML Spoofing
If an XML firewall is deployed, request configuration information regarding the application and validate the firewall is configured to protect the application.
If the vulnerability scan is not configured to scan for XML-oriented vulnerabilities, if no scan results exist, or if the XML firewall is not configured to protect the application, this is a finding.</t>
  </si>
  <si>
    <t>Extensible Markup Language (XML) is widely employed in web technology and applications like web services (SOAP, REST, and WSDL) and is also used for configuration files. XML vulnerability examples include XML injection, XML Spoofing, XML-based Denial of Service attacks and information disclosure attacks.
When utilizing XML, web applications must take steps to ensure they are addressing XML-related security issues. This is accomplished by choosing well-designed application components, building application code that follows security best practices and by patching application components when vulnerabilities are identified.
XML firewalls or gateways may be employed to assist in protecting applications by controlling access to XML-based applications, filtering XML content, rate-limiting requests, and validating XML traffic.</t>
  </si>
  <si>
    <t>The application must not be vulnerable to XML-oriented attacks.</t>
  </si>
  <si>
    <t>APSC-DV-002550</t>
  </si>
  <si>
    <t>SV-222608r508029_rule</t>
  </si>
  <si>
    <t>V-222608</t>
  </si>
  <si>
    <t>V-70267; SV-84889</t>
  </si>
  <si>
    <t>Modify the application and remove SQL injection vulnerabilities.</t>
  </si>
  <si>
    <t>Review the application documentation and interview the application administrator.
Request the latest vulnerability scan test results.
Verify the scan configuration is configured to test for SQL injection flaws.
Review the scan results to determine if any SQL injection flaws were detected during application testing.
If SQL injection flaws were discovered, request a subsequent scan that will show that the issues have been remediated.
If the scan results are not available, identify the database product in use and refer to the OWASP web application testing guide for detailed instructions on performing a manual SQL injection test. The instructions are located here and many tests are organized by database product:
https://www.owasp.org/index.php/Testing_for_SQL_Injection_%28OTG-INPVAL-005%29
If the application is vulnerable to SQL injection attack, contains SQL injection flaws, or if scan results do not exist, this is a finding.</t>
  </si>
  <si>
    <t>SQL Injection is a code injection attack against database applications. Malicious SQL statements are inserted into an application data entry field where they are submitted to the database and executed. This is a direct result of not validating input that is used by the application to perform a command or execute an action.
Successful attacks can read data, write data, execute administrative functions within the database, shutdown the DBMS, and in some cases execute OS commands.
Best practices to reduce the potential for SQL Injection vulnerabilities include:
Not using concatenation or replacement to build SQL queries.
Using prepared statements with parameterized queries that have been tested and validated not to be vulnerable to SQL Injection.
Using stored procedures that have been tested and validated not to be vulnerable to SQL Injection.
Escaping all user supplied input.
Additional steps to prevent SQL Injection can be found at the OWASP website:
https://www.owasp.org/index.php/SQL_Injection_Prevention_Cheat_Sheet</t>
  </si>
  <si>
    <t>The application must not be vulnerable to SQL Injection.</t>
  </si>
  <si>
    <t>APSC-DV-002540</t>
  </si>
  <si>
    <t>SV-222607r508029_rule</t>
  </si>
  <si>
    <t>V-222607</t>
  </si>
  <si>
    <t>V-70265; SV-84887</t>
  </si>
  <si>
    <t>Design and configure the application to validate input prior to executing commands.</t>
  </si>
  <si>
    <t>Review the application documentation, the code review reports and the vulnerability assessment scan results from automated vulnerability assessment tools.
Verify scan configuration settings include input validation and fuzzing tests.
Test data entry fields on all pages/screens of the application.
Procedures on testing input are relevant to the architecture of the application.
A reference on input validation testing is included at the OWASP website. The site includes testing procedures for input validation that affect many different technologies.
Identify the relevant testing procedures based upon the application architecture and components being tested.
https://www.owasp.org/index.php/Testing_for_Input_Validation
If test results include input validation errors, or if no test results exist, this is a finding.</t>
  </si>
  <si>
    <t>Checking the valid syntax and semantics of information system inputs (e.g., character set, length, numerical range, and acceptable values) verifies that inputs match specified definitions for format and content. Software applications typically follow well-defined protocols that use structured messages (i.e., commands or queries) to communicate between software modules or system components. 
Structured messages can contain raw or unstructured data interspersed with metadata or control information. If software applications use attacker-supplied inputs to construct structured messages without properly encoding such messages, then the attacker could insert malicious commands or special characters that can cause the data to be interpreted as control information or metadata. 
Consequently, the module or component that receives the tainted output will perform the wrong operations or otherwise interpret the data incorrectly. Prescreening inputs prior to passing to interpreters prevents the content from being unintentionally interpreted as commands. Input validation helps to ensure accurate and correct inputs and prevent attacks such as cross-site scripting and a variety of injection attacks.
Absence of input validation opens an application to improper manipulation of data. The lack of input validation can lead immediate access of application, denial of service, and corruption of data.
Invalid input includes presence of scripting tags within text fields, query string manipulation, and invalid data types and sizes.
When an application validates input, it will only execute provided input after it has evaluated the input, validated the input and determined the data is in an expected format, and content is not extraneous or malformed.
Comprehensive application security testing and code reviews are required to ensure the application is not vulnerable to input validation vulnerabilities.
Application security code reviews should be conducted during the development phase to find and address input validation errors. When code reviews are not possible, fuzz testing can be performed on the application to attempt and identify vulnerable data input fields.</t>
  </si>
  <si>
    <t>The application must validate all input.</t>
  </si>
  <si>
    <t>APSC-DV-002530</t>
  </si>
  <si>
    <t>SV-222606r508029_rule</t>
  </si>
  <si>
    <t>V-222606</t>
  </si>
  <si>
    <t>V-70263; SV-84885</t>
  </si>
  <si>
    <t>A suitable canonical form should be chosen and all user input canonicalized into that form before any authorization decisions are performed.
Security checks should be carried out after decoding is completed. Moreover, it is recommended to check that the encoding method chosen is a valid canonical encoding for the symbol it represents.</t>
  </si>
  <si>
    <t>Review the application documentation and interview the application administrator for details regarding security assessment code reviews or vulnerability scans.
Review the scan results from the entire application. This can be provided as results from an automated code review or a vulnerability scanning tool.
Review the scan results to determine if there are any existing canonical representation vulnerabilities.
Review web server and application configuration.
The OWASP website provides the following test procedures:
"Investigate the web application to determine if it asserts an internal code page, locale, or culture.
If the default character set, locale is not asserted it will be one of the following:
HTTP Posts. Interesting tidbit: All HTTP posts are required to be ISO 8859-1, which will lose data for most double byte character sets. You must test your application with your supported browsers to determine if they pass in fully encoded double byte characters safely
HTTP Gets. Depends on the previously rendered page and per-browser implementations, but URL encoding is not properly defined for double byte character sets. IE can be optionally forced to do all submits as UTF-8 which is then properly canonicalized on the server
.NET: Unicode (little endian)
JSP implementations, such as Tomcat: UTF8 - see “javaEncoding” in web.xml by many servlet containers
Java: Unicode (UTF-16, big endian, or depends on the OS during JVM startup)
PHP: Set in php.ini, ISO 8859-1”
If the results are not provided or the application representative cannot demonstrate that the application does not use Unicode encoding, this is a finding.</t>
  </si>
  <si>
    <t>Canonical representation vulnerabilities can occur when a data conversion process does not convert the data to its simplest form resulting in the possible misrepresentation of the data.
The application may behave in an unexpected manner when acting on input that has not been sanitized or normalized.
Vulnerable application code is written to expect one form of data and executes its program logic on another form of data thereby creating instability or unexpected behavior.
The Open Web Application Security Project (OWASP) website provides test and remediation procedures that can be used for testing if vulnerability scan tools or results are not available.
The site is available by pointing your browser to https://www.owasp.org.</t>
  </si>
  <si>
    <t>The application must protect from canonical representation vulnerabilities.</t>
  </si>
  <si>
    <t>APSC-DV-002520</t>
  </si>
  <si>
    <t>SV-222605r561266_rule</t>
  </si>
  <si>
    <t>V-222605</t>
  </si>
  <si>
    <t>V-70261; SV-84883</t>
  </si>
  <si>
    <t>Modify the application so as to escape/sanitize special character input or configure the system to protect against command injection attacks based on application architecture.</t>
  </si>
  <si>
    <t>Review the application documentation and the system configuration settings.
Interview the application administrator for details regarding security assessment including automated code review and vulnerability scans conducted to test for command injection.
Review the scan results from the entire application.
Verify scan configuration is set to check for command injection vulnerabilities.
If results indicate vulnerability, verify a subsequent scan has been run to ensure the issue has been remediated.
Manual test procedures are available on the OWASP website. Procedures may need to be modified to suit application architecture.
https://www.owasp.org/index.php/Testing_for_Command_Injection_%28OTG-INPVAL-013%29
If testing results are not provided demonstrating the vulnerability does not exist, or if the application representative cannot demonstrate how actions are taken to identify and protect from command injection vulnerabilities, this is a finding.</t>
  </si>
  <si>
    <t>A command injection attack is an attack on a vulnerable application where improperly validated input is passed to a command shell setup in the application. The result is the ability of an attacker to execute OS commands via the application.
A command injection allows an attacker to execute their own commands with the same privileges as the application executing.
The following is an example of a URL based command injection attack.
Before alteration:
http://sitename/cgi-bin/userData.pl?doc=user1.txt
Example URL modified: 
http://sitename/cgi-bin/userData.pl?doc=/bin/ls|
The result is the execution of the command “/bin/ls” which could allow the attacker to list contents of the directory via the browser.
The following is a list of functions vulnerable to command injection sorted according to language.  
Language Functions/Characters
- C/C++  - system(), popen(), execlp(), execvp(), ShellExecute(), ShellExecuteEx(), _wsystem()
- Perl - system, exec, `,open, |, eval, /e
- Python - exec, eval, os.system, os.popen, execfile, input, compile
- Java - Class.forName(), Class.newInstance(), Runtime.exec()</t>
  </si>
  <si>
    <t>The application must protect from command injection.</t>
  </si>
  <si>
    <t>APSC-DV-002510</t>
  </si>
  <si>
    <t>SV-222604r508029_rule</t>
  </si>
  <si>
    <t>V-222604</t>
  </si>
  <si>
    <t>V-70259; SV-84881</t>
  </si>
  <si>
    <t>Configure the application to use unpredictable challenge tokens and check the HTTP referrer to ensure the request was issued from the site itself.  Implement mitigating controls as required such as using web reputation services.</t>
  </si>
  <si>
    <t>Review the application documentation, the code review reports and the vulnerability assessment scan results from the automated vulnerability assessment tools.
Verify scan configuration settings include web-based application settings which include XSS tests.
Review the scan results for CSRF vulnerabilities.
If the scan results indicate aspects of the application are vulnerable to CSRF, request subsequent scan data that shows the CSRF vulnerabilities previously detected have been fixed.
If results that show compliance are not available, request proof of any steps that have been taken to mitigate the risk.
Mitigation steps include using web reputation filters to identify sources of exploits delivered via CSRF, web application firewalls that validate cookie and the referrer field in the HTTP headers, or product specific IPS filters that identify and intercept known CSRF vulnerabilities in web-based applications.
If scan results are not available ask the application administrator to provide evidence that shows the application is designed to address CSRF security issues. There are various methods for mitigating the risk, including using a challenge token that is tied to the users session.
If application scan results show an unremediated CSRF vulnerability, or if no scan results are available, or no mitigations have been enabled, this is a finding.</t>
  </si>
  <si>
    <t>Cross-Site Request Forgery (CSRF) is an attack where a website user is forced to execute an unwanted action on a website that he or she is currently authenticated to. An attacker, through social engineering (e.g., e-mail or chat) creates a hyperlink which executes unwanted actions on the website the victim is authenticated to and sends it to the victim. If the victim clicks on the link, the action is executed unbeknownst to the victim.
A CSRF attack executes a website request on behalf of the user which can lead to a compromise of the user’s data. What is needed to be successful is for the attacker to know the URL, an authenticated application user, and trick the user into clicking the malicious link.
While XSS is not needed for a CSRF attack to work, XSS vulnerabilities can provide the attacker with a vector to obtain information from the user that may be used in mitigating the risk. The application must not be vulnerable to XSS as an XSS attack can be used to help defeat token, double-submit cookie, referrer and origin-based CSRF defenses.</t>
  </si>
  <si>
    <t>The application must protect from Cross-Site Request Forgery (CSRF) vulnerabilities.</t>
  </si>
  <si>
    <t>APSC-DV-002500</t>
  </si>
  <si>
    <t>SV-222603r508029_rule</t>
  </si>
  <si>
    <t>V-222603</t>
  </si>
  <si>
    <t>V-70257; SV-84879</t>
  </si>
  <si>
    <t>Verify user input is validated and encode or escape user input to prevent embedded script code from executing.
Develop your application using a web template system or a web application development framework that provides auto escaping features rather than building your own escape logic.</t>
  </si>
  <si>
    <t>Review the application documentation and the vulnerability assessment scan results from automated vulnerability assessment tools.
Verify scan configuration settings include web-based applications settings which include XSS tests.
Review scan results for XSS vulnerabilities.
If the scan results indicate aspects of the application are vulnerable to XSS, request subsequent scan data that shows the XSS vulnerabilities previously detected have been fixed.
If results that show compliance are not available, request proof of any steps that have been taken to mitigate the risk. This can include using network-based IPS to detect and prevent XSS attacks from occurring.
If scan results are not available, perform manual testing in various data entry fields to determine if XSS exist.
Navigate through the web application as a regular user and identify any data entry fields where data can be input.
Input the following strings:
&lt;script&gt;alert('hello')&lt;/script&gt;
&lt;img src=x onerror="alert(document.cookie);"
If the script pop up box is displayed, or if scan reports show unremediated XSS results and no mitigating steps have been taken, this is a finding.</t>
  </si>
  <si>
    <t>XSS attacks are essentially code injection attacks against the various language interpreters contained within the browser. XSS can be executed via HTML, JavaScript, VBScript, ActiveX; essentially any scripting language a browser is capable of processing.
XSS vulnerabilities are created when a website does not properly sanitize, escape, or encode user input. For example, "&lt;;" is the HTML encoding for the "&lt;" character. If the encoding is performed, the script code will not execute.
There are 3 parties involved in an XSS attack, the attacker, the trusted and vulnerable website, and the victim. An attacker will take advantage of a vulnerable website that does not properly validate user input by inserting malicious code into any data entry field.
When the victim visits the trusted website and clicks on the malicious link left by the attacker, the attacker’s script is executed in the victims browser with the trust permissions assigned to the site.
There are several different types of XSS attack and the complete details regarding XSS cannot be described completely here.
To address the issue of XSS, web application developers must escape, encode or otherwise validate all user input that is processed and output by the web server. They should also use web templates or a web development framework that provides the capability to encode or otherwise validate user input.
Examples of XSS vulnerabilities can be obtained from the Open Web Application Security Project (OWASP) website.
The site is available by pointing your browser to https://www.owasp.org.</t>
  </si>
  <si>
    <t>The application must protect from Cross-Site Scripting (XSS) vulnerabilities.</t>
  </si>
  <si>
    <t>APSC-DV-002490</t>
  </si>
  <si>
    <t>SV-222602r561263_rule</t>
  </si>
  <si>
    <t>V-222602</t>
  </si>
  <si>
    <t>V-70255; SV-84877</t>
  </si>
  <si>
    <t>Design and configure the application to not store sensitive information in hidden fields.  
Encrypt sensitive information stored in hidden fields using DoD-approved encryption and use server side session management techniques for user session management.</t>
  </si>
  <si>
    <t>Interview application administrator and review application documentation to identify and familiarize with the application features and functions.
Request most recent code review and vulnerability scan results.  Review test configuration to ensure testing for hidden fields was conducted.  Review test results for incidents of hidden data fields.  
Examine identified hidden fields and determine what type of data is stored in the hidden fields.
If the data stored in the hidden fields are determined to be authentication or session related data, or if the code review or vulnerability scan results are not available and configured to test for hidden fields, this is a finding.</t>
  </si>
  <si>
    <t>Hidden fields allow developers to process application data without having to display it on the screen.  Using hidden fields to pass data in forms is a common practice among web applications and by itself is not a security risk.  
However, hidden fields are not secure and can be easily manipulated by users.  Information requiring confidentiality or integrity protections must not be placed in a hidden field.   If data that is sensitive must be stored in a hidden field, it must be encrypted.
Furthermore, hidden fields used to control access decisions can lead to a complete compromise of access control mechanisms allowing immediate compromise of the user's application session.</t>
  </si>
  <si>
    <t>The application must not store sensitive information in hidden fields.</t>
  </si>
  <si>
    <t>APSC-DV-002485</t>
  </si>
  <si>
    <t>SV-222601r849491_rule</t>
  </si>
  <si>
    <t>V-222601</t>
  </si>
  <si>
    <t>V-70253; SV-84875</t>
  </si>
  <si>
    <t>Configure the application to not display technical details about the application architecture on error events.</t>
  </si>
  <si>
    <t>Review the application system documentation and interview the application administrators.
Ask them to demonstrate how the web server and application configuration does not disclose any information about the application which could be used by an attacker to gain access to the application.
Ask the application representative to logon as a non-privileged user and review all screens of the application to identify any potential data that should not be disclosed to the user.
Review web server configuration and determine if custom error pages are configured to display on error events.
Review error pages sent to application users to verify the pages are generic in nature and provide no technical details related to application architecture.
If the application displays any application technical data such as database version, application server information, or any other technical details that should not be disclosed to a regular user, this is a finding.</t>
  </si>
  <si>
    <t>Applications should not disclose information not required for the transaction. (e.g., a web application should not divulge the fact there is a SQL server database and/or its version).
These events usually occur when the web application has not been configured to send specific error messages for error events. Instead, when a processing anomaly occurs, the application displays technical information about the type of application server, database in use, or other technical details.
This provides attackers additional information which they can use to find other attack avenues, or tailor specific attacks, on the application.</t>
  </si>
  <si>
    <t>The application must not disclose unnecessary information to users.</t>
  </si>
  <si>
    <t>APSC-DV-002480</t>
  </si>
  <si>
    <t>SV-222600r849490_rule</t>
  </si>
  <si>
    <t>V-222600</t>
  </si>
  <si>
    <t>V-70251; SV-84873</t>
  </si>
  <si>
    <t>Configure all of the application systems to require TLS encryption.</t>
  </si>
  <si>
    <t>Review the application documentation and interview the application administrator.
Identify web servers and associated network connections.
Access the application with a web browser.
Verify the web browser goes secure automatically by automatically redirecting the browser to a secure port running TLS encryption, or ensure the port used by the application uses TLS encryption by default.
For tiered applications, (web server, application server, database server) ensure the communication channels between the tiers is also encrypted.
If the application does not utilize TLS to protect the confidentiality and integrity of transmitted information, this is a finding.</t>
  </si>
  <si>
    <t>Data is subject to manipulation and other integrity related attacks whenever that data is transferred across a network. To protect data integrity during transmission, the application must implement mechanisms to ensure the integrity of all transmitted information. All transmitted information means that the protections are not restricted to just the data itself. Protection mechanisms must be extended to include data labels, security parameters or metadata if data protection requirements specify. Modern web application data transfer methods can be complex and are not necessarily just point-to-point in nature. Service-Oriented Architecture (SOA) and RESTFUL web services allow for XML-based application data to be transmitted in a manner similar to network traffic wherein the application data is transmitted along multiple servers' hops. In such cases, point-to-point protection methods like TLS or SSL may not be the best choice for ensuring data integrity and alternative data integrity protection methods like XML Integrity Signature protections where the XML payload itself is signed may be required as part of the application design. Overall application design and architecture must always be taken into account when establishing data integrity protection mechanisms. Custom-developed solutions that provide a file transfer capability should implement data integrity checks for incoming and outgoing files. Transmitted information requires mechanisms to ensure the data integrity (e.g., digital signatures, SSL, TLS, or cryptographic hashing).</t>
  </si>
  <si>
    <t>The application must maintain the confidentiality and integrity of information during reception.</t>
  </si>
  <si>
    <t>APSC-DV-002470</t>
  </si>
  <si>
    <t>SV-222599r849489_rule</t>
  </si>
  <si>
    <t>V-222599</t>
  </si>
  <si>
    <t>V-70249; SV-84871</t>
  </si>
  <si>
    <t>Review the application documentation and interview the application administrator.
Identify web servers and associated network connections.
Access the application with a web browser.
Verify the web browser goes secure automatically by automatically redirecting the browser to a secure port running TLS encryption, or ensure the port used by the application uses TLS encryption by default.
For tiered applications, (web server, application server, database server) verify the communication channels between the tiers is also encrypted.
If the application does not utilize TLS to protect the confidentiality and integrity of transmitted information, this is a finding.</t>
  </si>
  <si>
    <t>The application must maintain the confidentiality and integrity of information during preparation for transmission.</t>
  </si>
  <si>
    <t>APSC-DV-002460</t>
  </si>
  <si>
    <t>SV-222598r849488_rule</t>
  </si>
  <si>
    <t>V-222598</t>
  </si>
  <si>
    <t>V-70247; SV-84869</t>
  </si>
  <si>
    <t>Configure the application to use cryptographic protections to prevent unauthorized disclosure of application data based upon the application architecture.</t>
  </si>
  <si>
    <t>Review the application documentation, the application architecture designs and interview the application administrator.
Ask the application admin to identify the network path taken by the application data and demonstrate the application support integrity mechanisms for transmission of both incoming and outgoing files and any transmitted data.
For example, hashing/digital signature and cyclic redundancy checks (CRCs) can be used to confirm integrity on data streams and transmitted files.
Use of TLS can be used to assure integrity in point-to-point communication sessions.
When the application uses messaging or web services or other technologies where the data can traverse multiple hops, the individual message or packet must be encrypted to protect the integrity of the message.
If the application is not configured to provide cryptographic protections to application data while it is transmitted unless protected by alternative safety measures like a PDS, this is a finding.</t>
  </si>
  <si>
    <t>Data is subject to manipulation and other integrity related attacks whenever that data is transferred across a network. To protect data integrity during transmission, the application must implement mechanisms to ensure the integrity of all transmitted information.
All transmitted information means that the protections are not restricted to just the data itself. Protection mechanisms must be extended to include data labels, security parameters, or metadata if data protection requirements specify.
Modern web application data transfer methods can be complex and are not necessarily just point-to-point in nature. Service-Oriented Architecture (SOA) and RESTFUL web services allow for XML-based application data to be transmitted in a manner similar to network traffic wherein the application data is transmitted along multiple servers' hops.
In such cases, point-to-point protection methods like TLS or SSL may not be the best choice for ensuring data integrity and alternative data integrity protection methods like XML Integrity Signature protections where the XML payload itself is signed may be required as part of the application design.
Overall application design and architecture must always be taken into account when establishing data integrity protection mechanisms. Custom-developed solutions that provide a file transfer capability should implement data integrity checks for incoming and outgoing files. Transmitted information requires mechanisms to ensure the data integrity (e.g., digital signatures, SSL, TLS, or cryptographic hashing).</t>
  </si>
  <si>
    <t>The application must implement cryptographic mechanisms to prevent unauthorized disclosure of information and/or detect changes to information during transmission unless otherwise protected by alternative physical safeguards, such as, at a minimum, a Protected Distribution System (PDS).</t>
  </si>
  <si>
    <t>APSC-DV-002450</t>
  </si>
  <si>
    <t>SV-222597r864577_rule</t>
  </si>
  <si>
    <t>SRG-APP-000440</t>
  </si>
  <si>
    <t>V-222597</t>
  </si>
  <si>
    <t>V-70245; SV-84867</t>
  </si>
  <si>
    <t>Configure all of the application systems to require TLS encryption in accordance with data protection requirements.</t>
  </si>
  <si>
    <t>Review the application documentation and interview the application administrator.
Identify application clients, servers and associated network connections including application networking ports.  
Identify the types of data processed by the application and review any documented data protection requirements.
Identify the application communication protocols.
Review application documents for instructions or guidance on configuring application encryption settings.
Verify the application is configured to enable encryption protections for data in accordance with the data protection requirements. If no data protection requirements exist, ensure all application data is encrypted.
If the application does not utilize TLS, IPsec or other approved encryption mechanism to protect the confidentiality and integrity of transmitted information, this is a finding.</t>
  </si>
  <si>
    <t>Without protection of the transmitted information, confidentiality and integrity may be compromised since unprotected communications can be intercepted and either read or altered.
This requirement applies  to those applications that transmit data, or allow access to data non-locally. Application and data owners have a responsibility for ensuring data integrity and confidentiality is maintained at every step of the data transfer and handling process. 
Application and data owners need to identify the data that requires cryptographic protection. If no data protection requirements are defined as to what specific data must be encrypted and what data is non-sensitive and doesn't require encryption, all data must be encrypted.
When transmitting data, applications need to leverage transmission protection mechanisms, such as TLS, SSL VPNs, or IPSEC.
Communication paths outside the physical protection of a controlled boundary are exposed to the possibility of interception and modification. Protecting the confidentiality and integrity of organizational information can be accomplished by physical means (e.g., employing physical distribution systems) or by logical means (e.g., employing cryptographic techniques). If physical means of protection are employed, then logical means (cryptography) do not have to be employed, and vice versa.</t>
  </si>
  <si>
    <t>The application must protect the confidentiality and integrity of transmitted information.</t>
  </si>
  <si>
    <t>APSC-DV-002440</t>
  </si>
  <si>
    <t>SV-222596r849486_rule</t>
  </si>
  <si>
    <t>V-222596</t>
  </si>
  <si>
    <t>V-70241; SV-84863</t>
  </si>
  <si>
    <t>Build the application to address issues that are found in a redundant environment and utilize redundancy mechanisms to provide high availability.</t>
  </si>
  <si>
    <t>Interview the application administrator and review the system documentation to determine if the application has been designated as a high availability system and if the application is designed to operate in a high availability environment.
If the application has not been designated as a high availability system, this requirement is not applicable.
Review the application architecture documentation and identify solutions that provide application DoS protections. 
Verify the application has been built to work in a clustered or otherwise high availability environment in accordance with documented availability requirements.
This includes:
- load balancers
- redundant systems such as multiple web, application servers or DB servers
- high bandwidth or redundant data circuits
- multiple data centers (geographic dispersal)
- server clusters
If the application has been designated as high availability but the architecture is not built to high availability standards, this is a finding.</t>
  </si>
  <si>
    <t>DoS is a condition when a resource is not available for legitimate users. When this occurs, the organization either cannot accomplish its mission or must operate at degraded capacity.
In the case of application DoS attacks, care must be taken when designing the application to ensure the application makes the best use of system resources. SQL queries have the potential to consume large amounts of CPU cycles if they are not tuned for optimal performance. Web services containing complex calculations requiring large amounts of time to complete can bog down if too many requests for the service are encountered within a short period of time.
The methods employed to meet this requirement will vary depending upon the technology the application utilizes. However, a variety of technologies exist to limit or, in some cases, eliminate the effects of application related DoS attacks. Employing increased capacity and bandwidth combined with specialized application layer protection devices and service redundancy may reduce the susceptibility to some DoS attacks.</t>
  </si>
  <si>
    <t>The web service design must include redundancy mechanisms when used with high-availability systems.</t>
  </si>
  <si>
    <t>APSC-DV-002410</t>
  </si>
  <si>
    <t>SV-222595r508029_rule</t>
  </si>
  <si>
    <t>SRG-APP-000247</t>
  </si>
  <si>
    <t>V-222595</t>
  </si>
  <si>
    <t>V-70239; SV-84861</t>
  </si>
  <si>
    <t>Design and deploy the application to utilize controls that will prevent the application from being affected by DoS attacks or being used to attack other systems. This includes but is not limited to utilizing throttling techniques for application traffic such as QoS or implementing logic controls within the application code itself that prevents application use that results in network or system capabilities being exceeded.</t>
  </si>
  <si>
    <t>Review the application documentation and interview the application administrator.
Ask the application administrator if any anti-DoS technology or anti-DoS emergency response services are deployed to protect the application.
Check for code review, penetration or vulnerability test results that attempt to DoS the application or use the application as a DoS tool.
Examine test results and testing configuration to ensure that the application was tested and the application was not reported as being susceptible to DoS attacks either from external sources or from the application itself. Also verify the testing results show that the application cannot be weaponized to attack other systems.
If the test results indicate the application is susceptible to DoS attacks or can be weaponized to attack other applications or systems, this is a finding.</t>
  </si>
  <si>
    <t>Denial of Service (DoS) is a condition where a resource is not available for legitimate users. When this occurs, the organization either cannot accomplish its mission or must operate at degraded capacity.
Individuals of concern can include hostile insiders or external adversaries that have access or have successfully breached the information system and are using the system as a platform to launch cyber attacks on the application, the application host or other third-parties.
Application developers and application administrators must take the steps needed to ensure an application cannot be used to launch DoS attacks against the application itself, the application host or other systems and networks. 
Application developers should be cognizant that many attackers using DoS techniques will attempt to identify resource intensive processes and functions within the application.  For web applications, this can be application objects that perform database queries or other resource intensive tasks.  Improper application memory management can also lead to memory leaks which can exhaust system resources forcing a system or application restart.  
Limiting attempts to repeatedly execute application processes by validating the requests also reduces the ability to launch some DoS attacks.
For application administrators, ensuring network access controls are in place to protect the application host.
The methods employed to counter DoS risks are dependent upon the application layer methods that can be used to exploit it.</t>
  </si>
  <si>
    <t>The application must restrict the ability to launch Denial of Service (DoS) attacks against itself or other information systems.</t>
  </si>
  <si>
    <t>APSC-DV-002400</t>
  </si>
  <si>
    <t>SV-222594r561257_rule</t>
  </si>
  <si>
    <t>V-222594</t>
  </si>
  <si>
    <t>V-70237; SV-84859</t>
  </si>
  <si>
    <t>Implement:
- Validation against recursive payloads
- Validation against oversized payloads
- Protection against XML entity expansion
- Validation against overlong element names
- Optimized configuration for maximum message throughput in order to ensure DoS attacks against web services are limited.</t>
  </si>
  <si>
    <t>Review the application architecture documentation and interview the application administrator to identify what steps have been taken to protect the XML aspect of the application from DoS attacks.
If the application does not contain or utilize XML, the requirement is not applicable.
Ask the application administrator to demonstrate how the application is configured to provide the following protections:
- Validation against recursive payloads
- Validation against oversized payloads
- Protection against XML entity expansion
- Validation against overlong element names
- Optimized configuration for maximum message throughput
If the application administrator cannot demonstrate how these protections are implemented either within the application itself or by third-party tools or utilities like an XML gateway, this is a finding.</t>
  </si>
  <si>
    <t>DoS is a condition when a resource is not available for legitimate users. When this occurs, the organization either cannot accomplish its mission or must operate at degraded capacity.
XML-based applications are susceptible to DoS attacks due to the nature of XML parsing being processor intensive and complicated.
Best practice for parsing XML to avoid DoS include:
- Using a proven XML parser
- Using an XML gateway that provides DoS protection
- Using parser options that provide limits on recursive payloads, oversized payloads, and entity expansion.
This requirement addresses the configuration of applications to mitigate the impact of DoS attacks that have occurred or are ongoing on application availability. For each application, known and potential DoS attacks must be identified and solutions for each type implemented. A variety of technologies exist to limit or, in some cases, eliminate the effects of DoS attacks (e.g., limiting processes or restricting the number of sessions the application opens at one time). Employing increased capacity and bandwidth, combined with service redundancy, may reduce the susceptibility to some DoS attacks.</t>
  </si>
  <si>
    <t>XML-based applications must mitigate DoS attacks by using XML filters, parser options, or gateways.</t>
  </si>
  <si>
    <t>APSC-DV-002390</t>
  </si>
  <si>
    <t>SV-222593r864576_rule</t>
  </si>
  <si>
    <t>V-222593</t>
  </si>
  <si>
    <t>V-70235; SV-84857</t>
  </si>
  <si>
    <t> Configure or design the application to utilize a security control that will implement a boundary that will prevent unauthorized and unintended information transfer via shared system resources.</t>
  </si>
  <si>
    <t>Review the application documentation and interview the application administrator to identify if the application shares information resources via file sharing protocol or if the application includes configuration settings that provide access to data files on the hard drive.
Also determine if the application transfers data via shared system resources.
If the application shares system resources with other applications, verify that a security boundary exists which controls and prevents other applications, processes, or users from accessing application data. The control mechanism will vary based upon the resource that is being shared. Hard disk sharing could possibly utilize file permissions restrictions, whereas shared overall system resources could implement virtualization or containers that restrict access.
If the application does not prevent unauthorized and unintended information transfer via shared system resources, this is a finding.</t>
  </si>
  <si>
    <t>Preventing unauthorized information transfers mitigates the risk of information, including encrypted representations of information, produced by the actions of prior users/roles (or the actions of processes acting on behalf of prior users/roles) from being available to any current users/roles (or current processes) that obtain access to shared system resources (e.g., registers, main memory, hard disks) after those resources have been released back to information systems. The control of information in shared resources is also commonly referred to as object reuse and residual information protection.
This requirement generally applies to the design of an information technology product, but it can also apply to the configuration of particular information system components that are, or use, such products. This can be verified by acceptance/validation processes in DoD or other government agencies.
There may be shared resources with configurable protections (e.g., files on storage) that may be assessed on specific information system components.</t>
  </si>
  <si>
    <t>Applications must prevent unauthorized and unintended information transfer via shared system resources.</t>
  </si>
  <si>
    <t>APSC-DV-002380</t>
  </si>
  <si>
    <t>SV-222592r508029_rule</t>
  </si>
  <si>
    <t>SRG-APP-000243</t>
  </si>
  <si>
    <t>V-222592</t>
  </si>
  <si>
    <t>V-70233; SV-84855</t>
  </si>
  <si>
    <t>Design and configure applications to maintain a separate execution domain for each executing process.</t>
  </si>
  <si>
    <t>Review the application documentation, the architecture documentation and interview the application administrator.
Identify if the application architecture provides the capability to sandbox executing processes so as to prevent a process in one application domain from sharing another application domain.
Ask the application administrator to demonstrate how the application processes are separated. This may be demonstrated by examining the OS processes running on the system and identifying the separate application processes.
If the application does not maintain a separate execution domain for each executing process, this is a finding.</t>
  </si>
  <si>
    <t>Applications can maintain separate execution domains for each executing process by assigning each process a separate address space. Each process has a distinct address space so that communication between processes is performed in a manner controlled through the security functions, and one process cannot modify the executing code of another process. Maintaining separate execution domains for executing processes can be achieved, for example, by implementing separate address spaces.
An example is a web browser with process isolation that provides tabs that are separate processes using separate address spaces to prevent one tab crashing the entire browser.</t>
  </si>
  <si>
    <t>The application must maintain a separate execution domain for each executing process.</t>
  </si>
  <si>
    <t>APSC-DV-002370</t>
  </si>
  <si>
    <t>SV-222591r849483_rule</t>
  </si>
  <si>
    <t>SRG-APP-000431</t>
  </si>
  <si>
    <t>V-222591</t>
  </si>
  <si>
    <t>V-70231; SV-84853</t>
  </si>
  <si>
    <t>Implement controls within the application that limits access to security configuration functionality and isolates regular application function from security-oriented function.</t>
  </si>
  <si>
    <t>Review the application documentation and interview the application administrator.
Identify if the application utilizes access controls.
Commonly employed access controls include Role-Based Access Controls (RBAC), Access Control Lists (ACL) and Mandatory Access Controls (MAC).
Ensure the application utilizes a control structure that is capable of protecting security assets such as policy and configuration settings from unauthorized modification.
If the application does not protect security functions that enforce security policy and protect security configuration settings, this is a finding.</t>
  </si>
  <si>
    <t>An isolation boundary provides access control and protects the integrity of the hardware, software, and firmware that perform security functions.
Security functions are the hardware, software, and/or firmware of the information system responsible for enforcing the system security policy and supporting the isolation of code and data on which the protection is based.
Developers and implementers can increase the assurance in security functions by employing well-defined security policy models; structured, disciplined, and rigorous hardware and software development techniques; and sound system/security engineering principles. Implementation may include isolation of memory space and libraries. Applications restrict access to security functions through the use of access control mechanisms and by implementing least privilege capabilities.</t>
  </si>
  <si>
    <t>The application must isolate security functions from non-security functions.</t>
  </si>
  <si>
    <t>APSC-DV-002360</t>
  </si>
  <si>
    <t>SV-222590r508029_rule</t>
  </si>
  <si>
    <t>V-222590</t>
  </si>
  <si>
    <t>V-70229; SV-84851</t>
  </si>
  <si>
    <t>Identify data elements that require protection.
Document the data types and specify encryption requirements.
Encrypt classified data using Type 1, Suite B, or other NSA-approved encryption solutions.</t>
  </si>
  <si>
    <t>Review the application documentation and interview the application administrator.
Identify the data processed by the application and the accompanying data protection requirements.
Determine if the application is processing publicly releasable, SBU, FOUO, or classified data.
If the data is strictly publicly releasable information with no SBU, FOUO, or classified and system documentation specifies no data encryption is required for any hosted application data, this requirement is not applicable.
Have the application administrator identify the encryption protections that are utilized.
Validate the application is using encryption protections that are commensurate with the data being protected.
If the application is processing classified data, type 1, suite B cryptography, or hardware-based encryption solutions; meeting NSA encryption requirements for classified data processing and storage is required.
If the application processes classified data or if the data owner has specified encryption requirements and the application administrator is unable to demonstrate the type of encryption used or if the application processes classified and does not use type 1, suite B, or NSA-approved hardware-based encryption, this is a finding.</t>
  </si>
  <si>
    <t>Applications handling data requiring "data at rest" protections must employ cryptographic mechanisms to prevent unauthorized disclosure and modification of the information at rest.
Selection of a cryptographic mechanism is based on the need to protect the confidentiality of organizational information. The strength of mechanism is commensurate with the security category and/or classification of the information. Organizations have the flexibility to either encrypt all information on storage devices (i.e., full disk encryption) or encrypt specific data structures (e.g., files, records, or fields).
Special care must be taken to cryptographically protect classified data.</t>
  </si>
  <si>
    <t>The application must use appropriate cryptography in order to protect stored DoD information when required by the information owner or DoD policy.</t>
  </si>
  <si>
    <t>APSC-DV-002350</t>
  </si>
  <si>
    <t>SV-222589r849482_rule</t>
  </si>
  <si>
    <t>V-222589</t>
  </si>
  <si>
    <t>V-70227; SV-84849</t>
  </si>
  <si>
    <t>Identify data elements that require protection.
Document the data types and specify encryption requirements.
Encrypt data according to DoD policy or data owner requirements.</t>
  </si>
  <si>
    <t>Review the documentation and interview the application administrator.
Identify the data processed by the application and the accompanying data protection requirements.
Determine if the data owner has specified data protection encryption requirements regarding modification of data.
Determine if the application is processing publicly releasable, FOUO or classified data.
Determine if the application configuration information contains sensitive information.
If the data is strictly publicly releasable information and system documentation specifies no data encryption is required for any hosted application data, this is not applicable.
Access the data repository and have the application administrator identify the encryption protections that are utilized.
If the application processes classified data or if the data owner has specified encryption requirements and the application administrator is unable to demonstrate how the data is encrypted, this is a finding.</t>
  </si>
  <si>
    <t>Applications handling data requiring "data at rest" protections must employ cryptographic mechanisms to prevent unauthorized disclosure and modification of the information at rest.
Selection of a cryptographic mechanism is based on the need to protect the integrity of organizational information. The strength of the mechanism is commensurate with the security category and/or classification of the information. Organizations have the flexibility to either encrypt all information on storage devices (i.e., full disk encryption) or encrypt specific data structures (e.g., files, records, or fields).</t>
  </si>
  <si>
    <t>The application must implement approved cryptographic mechanisms to prevent unauthorized modification of organization-defined information at rest on organization-defined information system components.</t>
  </si>
  <si>
    <t>APSC-DV-002340</t>
  </si>
  <si>
    <t>SV-222588r849481_rule</t>
  </si>
  <si>
    <t>SRG-APP-000428</t>
  </si>
  <si>
    <t>V-222588</t>
  </si>
  <si>
    <t>V-70225; SV-84847</t>
  </si>
  <si>
    <t>Identify data elements that require protection. Document the data types and specify protection requirements and methods used.</t>
  </si>
  <si>
    <t>Review the application documentation and interview the application administrator.
Identify the data processed by the application and the accompanying data protection requirements.
Determine if the data owner has specified stored data protection requirements.
Determine if the application is processing publicly releasable, FOUO or classified stored data.
Determine if the application configuration information contains sensitive information.
Access the data repository and have the application administrator, application developer or designer identify the data integrity and confidentiality protections utilized to protect stored data.
If the application processes classified data or if the data owner has specified data protection requirements and the application administrator is unable to demonstrate how the data is protected, this is a finding.</t>
  </si>
  <si>
    <t>Information at rest refers to the state of information when it is located on a secondary storage device (e.g., disk drive and tape drive) within an organizational information system. Mobile devices, laptops, desktops, and storage devices can be either lost or stolen, and the contents of their data storage (e.g., hard drives and non-volatile memory) can be read, copied, or altered. 
Applications and application users generate information throughout the course of their application use, including data that is stored in areas of volatile memory.  Volatile memory must not be overlooked when assigning protections.
This requirement addresses protection of user-generated data, as well as, operating system-specific configuration data. 
Applications must employ mechanisms to achieve confidentiality and integrity protections, as appropriate, in accordance with the security category and/or classification of the information.
This can include segmenting and controlling access to the data such as utilizing file permissions to restrict access, using role based controls to restrict access or applying a cryptographic hash to the data and evaluating hash values for changes made to data.</t>
  </si>
  <si>
    <t>The application must protect the confidentiality and integrity of stored information when required by DoD policy or the information owner.</t>
  </si>
  <si>
    <t>APSC-DV-002330</t>
  </si>
  <si>
    <t>SV-222587r508029_rule</t>
  </si>
  <si>
    <t>V-222587</t>
  </si>
  <si>
    <t>V-70223; SV-84845</t>
  </si>
  <si>
    <t>Create operational configuration documentation that identifies information needed for the application to return back into service or specify no such data is required, and retain data required to determine root cause of application failures.</t>
  </si>
  <si>
    <t>Review application documentation, interview application administrator to identify how the application logs error events.
The application operational requirements documentation should provide the specific information that must be preserved in order to return the application back into operation as quickly and efficiently as possible. The application administrator will need to identify and provide the information based upon operational requirements documents.
Application diagnostic information should be kept in logs for evaluation and investigation into root cause.
If documentation is provided stating that no particular information needs to be retained in order to expediently bring the application back online, this is not a finding.
If the application does not log the data required to determine root cause of application failure, or if information specified as required in order to expediently bring the application back online is not retained, this is a finding.</t>
  </si>
  <si>
    <t>Failure to a known state can address safety or security in accordance with the mission/business needs of the organization. Failure to a known secure state helps prevent a loss of confidentiality, integrity, or availability in the event of a failure of the information system or a component of the system. Preserving application state information helps to facilitate application restart and return to the operational mode of the organization with less disruption to mission-essential processes.</t>
  </si>
  <si>
    <t>In the event of a system failure, applications must preserve any information necessary to determine cause of failure and any information necessary to return to operations with least disruption to mission processes.</t>
  </si>
  <si>
    <t>APSC-DV-002320</t>
  </si>
  <si>
    <t>SV-222586r508029_rule</t>
  </si>
  <si>
    <t>SRG-APP-000226</t>
  </si>
  <si>
    <t>V-222586</t>
  </si>
  <si>
    <t>V-70221; SV-84843</t>
  </si>
  <si>
    <t>Fix any vulnerability found when the application is an insecure state (initialization, shutdown and aborts).</t>
  </si>
  <si>
    <t>Review application design documentation, vulnerability scanner reports and interview application administrator to identify application components.
The design of the application should account for the following:
- Connections to databases are left open
- Access control mechanisms are disabled
- Data left in temporary locations
Testing application failure will require taking down parts of the application.
Review the vulnerability assessment configuration settings included in vulnerability report.
Examine the application test plans and procedures to determine if this type of failure was previously tested.
If test plans exist, validate the tests by performing a subset of the checks.
If test plans do not exist, an application failure must be simulated.
Simulate a failure. This can be accomplished by stopping the web server service and/or the database service. Also, for applications using web services stop the web service and/or the database.
Check to ensure that application data is still protected. Some examples of tests follow:
- Try to submit SQL queries to the database. Verify that the database requires authentication before returning data.
- Try to read the application source files; access should not be granted to these files because the application is not operating.
- Try to open database files; data should not be available because the application is not operational.
If the application fails in such a way that the application security controls are rendered inoperable, this is a finding.</t>
  </si>
  <si>
    <t>Failure to a known safe state helps prevent systems from failing to a state that may cause loss of data or unauthorized access to system resources. Applications or systems that fail suddenly and with no incorporated failure state planning may leave the hosting system available but with a reduced security protection capability. Preserving information system state information also facilitates system restart and return to the operational mode of the organization with less disruption of mission-essential processes.
In general, application security mechanisms should be designed so that a failure will follow the same execution path as disallowing the operation. For example, security methods, such as isAuthorized(), isAuthenticated(), and validate(), should all return false if there is an exception during processing. If security controls can throw exceptions, they must be very clear about exactly what that condition means.
Abort refers to stopping a program or function before it has finished naturally. The term abort refers to both requested and unexpected terminations.</t>
  </si>
  <si>
    <t>The application must fail to a secure state if system initialization fails, shutdown fails, or aborts fail.</t>
  </si>
  <si>
    <t>APSC-DV-002310</t>
  </si>
  <si>
    <t>SV-222585r508029_rule</t>
  </si>
  <si>
    <t>V-222585</t>
  </si>
  <si>
    <t>V-70219; SV-84841</t>
  </si>
  <si>
    <t>Configure the application to utilize DoD-approved PKI established CAs when verifying DoD-signed certificates.</t>
  </si>
  <si>
    <t>Review the application documentation and interview the application administrator to identify certificate location.
Internet Explorer can be used to view certificate information:
Select “Tools”
Select “Internet Options”
Select “Content” tab
Select “Certificates”
Select the certificate used for authentication:
Click “View”
Select “Details” tab
Select “Issuer”
If the application utilizes PKI certificates other than DoD-approved PKI and ECA certificates, this is a finding.</t>
  </si>
  <si>
    <t>Untrusted Certificate Authorities (CA) can issue certificates, but they may be issued by organizations or individuals that seek to compromise DoD systems or by organizations with insufficient security controls. If the CA used for verifying the certificate is not a DoD-approved CA, trust of this CA has not been established.
The DoD will only accept PKI certificates obtained from a DoD-approved internal or external certificate authority. Reliance on CAs for the establishment of secure sessions includes, for example, the use of SSL/TLS certificates.
This requirement focuses on communications protection for the application session rather than for the network packet.
This requirement applies to applications that utilize communications sessions. This includes, but is not limited to, web-based applications and Service-Oriented Architectures (SOA).</t>
  </si>
  <si>
    <t>The application must only allow the use of DoD-approved certificate authorities for verification of the establishment of protected sessions.</t>
  </si>
  <si>
    <t>APSC-DV-002300</t>
  </si>
  <si>
    <t>SV-222584r849480_rule</t>
  </si>
  <si>
    <t>V-222584</t>
  </si>
  <si>
    <t>V-70217; SV-84839</t>
  </si>
  <si>
    <t>Configure the application to use FIPS 140-2-validated cryptographic modules when the application implements encryption, key exchange, digital signatures, random number generators, and hash functionality.</t>
  </si>
  <si>
    <t>Review the application documentation and interview the application administrator.
Identify if the application implements encryption, key exchange, digital signature, or hash functionality.
Identify the cryptographic modules utilized by the application for these functions. The application may be designed to use the crypto functionality of the underlying OS or it may be a product of the application itself.
Identify the cryptographic service provider utilized by the application and reference the NIST validation website to ensure the algorithms utilized are approved.
http://csrc.nist.gov/groups/STM/cmvp/documents/140-1/140val-all.htm
If the application does not use FIPS 140-2-approved encryption algorithms, this is a finding.</t>
  </si>
  <si>
    <t>Sequentially generated session IDs can be easily guessed by an attacker. Employing the concept of randomness in the generation of unique session identifiers helps to protect against brute-force attacks to determine future session identifiers.
Unique session IDs address man-in-the-middle attacks, including session hijacking or insertion of false information into a session. If the attacker is unable to identify or guess the session information related to pending application traffic, they will have more difficulty in hijacking the session or otherwise manipulating valid sessions.
This requirement focuses on communications protection for the application session rather than for the network packet.
This requirement applies to applications that utilize communications sessions. This includes, but is not limited to, web-based applications and Service-Oriented Architectures (SOA).</t>
  </si>
  <si>
    <t>The application must use the Federal Information Processing Standard (FIPS) 140-2-validated cryptographic modules and random number generator if the application implements encryption, key exchange, digital signature, and hash functionality.</t>
  </si>
  <si>
    <t>APSC-DV-002290</t>
  </si>
  <si>
    <t>SV-222583r508029_rule</t>
  </si>
  <si>
    <t>V-222583</t>
  </si>
  <si>
    <t>V-70215; SV-84837</t>
  </si>
  <si>
    <t>Design the application to not re-use session IDs.</t>
  </si>
  <si>
    <t>Review the application documentation and interview the application administrator to identify how the application generates user session IDs.
Application session testing is required in order to verify this requirement.
Request the latest application vulnerability or penetration test results.
Verify the test configuration includes session handling vulnerability tests.
If the application is re-using/copying the users existing session ID that was created on one system in order to maintain user state when traversing multiple application servers in the same domain, this is not a finding.
If the session testing results indicate application session IDs are re-used after the user has logged out, this is a finding.</t>
  </si>
  <si>
    <t>Many web development frameworks such as PHP, .NET, and ASP include their own mechanisms for session management. Whenever possible it is recommended to utilize the provided session management framework.
Session identifiers are assigned to application users so they can be uniquely identified. This allows the user to customize their web application experience and also allows the developer to differentiate between users thereby providing the opportunity to customize the user’s features and functions.
Once a user has logged out of the application or had their session terminated, their session IDs should not be re-used. Session IDs should also not be used for other purposes such as creating unique file names and they should also not be re-assigned to other users once the original user has logged out or otherwise quit the application.
Allowing session ID reuse increases the risk of replay attacks.
Session testing is a detailed undertaking and is usually done in the course of a web application vulnerability or penetration assessment.</t>
  </si>
  <si>
    <t>The application must not re-use or recycle session IDs.</t>
  </si>
  <si>
    <t>APSC-DV-002280</t>
  </si>
  <si>
    <t>SV-222582r508029_rule</t>
  </si>
  <si>
    <t>V-222582</t>
  </si>
  <si>
    <t>V-70213; SV-84835</t>
  </si>
  <si>
    <t>Configure the application to transmit session ID information via cookies.</t>
  </si>
  <si>
    <t>Review the application documentation and interview the application administrator.
Identify how the application generates session IDs.
If using a web development framework, ask the application administrator to provide details on the framework's session configuration.
Review the framework configuration setting to determine how the session identifiers are created.
Identify any compensating controls that may be leveraged to minimize risk to user sessions.
If the framework or the application is configured to transmit cookies within the URL or via URL rewriting, or if the session ID is created using a GET method and there are no compensating controls configured to address user session security, this is a finding.</t>
  </si>
  <si>
    <t>Many web development frameworks such as PHP, .NET, and ASP include their own mechanisms for session management. Whenever possible it is recommended to utilize the provided session management framework.
Using a session ID that is copied to the URL introduces the risks that the session ID information will be written to log files, made available in browser history files, or made publicly available within the URL.
Using cookies to establish session ID information is desired.</t>
  </si>
  <si>
    <t>Applications must not use URL embedded session IDs.</t>
  </si>
  <si>
    <t>APSC-DV-002270</t>
  </si>
  <si>
    <t>SV-222581r508029_rule</t>
  </si>
  <si>
    <t>V-222581</t>
  </si>
  <si>
    <t>V-70211; SV-84833</t>
  </si>
  <si>
    <t>Configure the application to configure user session identifiers.</t>
  </si>
  <si>
    <t>Review the application documentation and interview the application administrator.
Identify how the application validates session IDs.
If using a web development framework, ask the application administrator to provide details on the framework's session configuration as it relates to session validation.
If the application is not configured to validate user session identifiers, this is a finding.</t>
  </si>
  <si>
    <t>Many web development frameworks such as PHP, .NET, and ASP include their own mechanisms for session management. Whenever possible it is recommended to utilize the provided session management framework.</t>
  </si>
  <si>
    <t>Applications must validate session identifiers.</t>
  </si>
  <si>
    <t>APSC-DV-002260</t>
  </si>
  <si>
    <t>SV-222580r508029_rule</t>
  </si>
  <si>
    <t>V-222580</t>
  </si>
  <si>
    <t>V-70209; SV-84831</t>
  </si>
  <si>
    <t>Design the application to generate new session IDs with unique values when authenticating user sessions.</t>
  </si>
  <si>
    <t>Session fixation allows an attacker to hijack a valid user’s application session. The attack focuses on the manner in which a web application manages the user’s session ID. Applications become vulnerable when they do not assign a new session ID when authenticating users thereby using the existing session ID.
Many web development frameworks such as PHP, .NET, and ASP include their own mechanisms for session management. Whenever possible it is recommended to utilize the provided session management framework.
In many cases, creating a new session ID cookie containing a new unique value whenever authentication is performed will address the issue of session fixation.
Allowing the user to submit a session ID also introduces the risk that the application could be subject to a session fixation attack.</t>
  </si>
  <si>
    <t>Applications must use system-generated session identifiers that protect against session fixation.</t>
  </si>
  <si>
    <t>APSC-DV-002250</t>
  </si>
  <si>
    <t>SV-222579r508029_rule</t>
  </si>
  <si>
    <t>V-222579</t>
  </si>
  <si>
    <t>V-70207; SV-84829</t>
  </si>
  <si>
    <t>Configure the application to destroy session ID cookies once the application session has terminated.</t>
  </si>
  <si>
    <t>Review the application documentation and interview the application administrator.
Identify how the application destroys session IDs.
If using a web development framework, ask the application administrator to provide details on the framework's session configuration.
Review framework configuration setting to determine how the session identifiers are destroyed.
Review the client system and using a browser or other tool capable of viewing client cookies, identify cookies set by the application and verify that application session ID cookies are destroyed once the user has logged off or the browser has closed.
If the session IDs and associated cookies are not destroyed on logoff or browser close, this is a finding.</t>
  </si>
  <si>
    <t>Many web development frameworks such as PHP, .NET, and ASP include their own mechanisms for session management. Whenever possible it is recommended to utilize the provided session management framework.
Session cookies contain application session information that can be used to impersonate the web application user or hijack their application session. Once the user's session has terminated, these session IDs must be destroyed and not reused.</t>
  </si>
  <si>
    <t>The application must destroy the session ID value and/or cookie on logoff or browser close.</t>
  </si>
  <si>
    <t>APSC-DV-002240</t>
  </si>
  <si>
    <t>SV-222578r508029_rule</t>
  </si>
  <si>
    <t>V-222578</t>
  </si>
  <si>
    <t>V-70205; SV-84827</t>
  </si>
  <si>
    <t>Configure the application to protect session IDs from interception or from manipulation.</t>
  </si>
  <si>
    <t>Review the application documentation and configuration.
Interview the application administrator and obtain implementation documentation identifying system architecture.
Identify the application communication paths. This includes system to system communication and client to server communication that transmit session identifiers over the network.
Have the application administrator identify the methods and mechanisms used to protect the application session ID traffic. Acceptable methods include SSL/TLS both one-way and two-way and VPN tunnel.
The protections must be implemented on a point-to-point basis based upon the architecture of the application.
For example; a web application hosting static data will provide SSL/TLS encryption from web client to the web server. More complex designs may encrypt from application server to application server (if applicable) and application server to database as well.
If the session IDs are unencrypted across network segments, this is a finding.</t>
  </si>
  <si>
    <t>Authenticity protection provides protection against man-in-the-middle attacks/session hijacking and the insertion of false information into sessions.
Application communication sessions are protected utilizing transport encryption protocols, such as SSL or TLS. SSL/TLS provides web applications with a means to be able to authenticate user sessions and encrypt application traffic. Session authentication can be single (one-way) or mutual (two-way) in nature. Single authentication authenticates the server for the client, whereas mutual authentication provides a means for both the client and the server to authenticate each other.
This requirement applies to applications that utilize communications sessions. This includes, but is not limited to, web-based applications and Service-Oriented Architectures (SOA).
This requirement addresses communications protection at the application session, versus the network packet, and establishes grounds for confidence at both ends of communications sessions in ongoing identities of other parties and in the validity of information transmitted. Depending on the required degree of confidentiality and integrity, web services/SOA will require the use of SSL/TLS mutual authentication (two-way/bidirectional).</t>
  </si>
  <si>
    <t>The application must not expose session IDs.</t>
  </si>
  <si>
    <t>APSC-DV-002230</t>
  </si>
  <si>
    <t>SV-222577r508029_rule</t>
  </si>
  <si>
    <t>SRG-APP-000219</t>
  </si>
  <si>
    <t>V-222577</t>
  </si>
  <si>
    <t>V-70203; SV-84825</t>
  </si>
  <si>
    <t>Configure the application to ensure the secure flag is set on session cookies.</t>
  </si>
  <si>
    <t>Review the application documentation and interview the application administrator to identify when session cookies are created.
If vulnerability scan results are available, reference the most recent vulnerability scan results.
Verify that the scan configuration includes checks for the secure flag on session cookies.  If scan configuration settings are not available, follow the manual procedure provided below.
Review the scan results and determine if the secure flag not being set was identified as a vulnerability.
To manually perform the check, open a web browser, logon to the web application and use the web browser to view the new session cookie.  
The procedures used for viewing and clearing browser cookies will vary based upon the web browser used.  Providing steps for every browser is outside the scope of the STIG.  There are numerous sites that document how to view cookies using various web browsers.
For IE11:
Alt-X &gt;&gt; Internet options &gt;&gt; General &gt;&gt; Settings &gt;&gt; View Files
A windows explorer box will open that contains the contents of the Temporary Internet Files.  Browse the folder and locate the application session cookie(s).  View the contents of the cookie(s).
If the "secure" flag is not set on the session cookie, or if the vulnerability scan results indicate the application does not set the secure flag on cookies, this is a finding.</t>
  </si>
  <si>
    <t>Many web development frameworks such as PHP, .NET, ASP as well as application servers include their own mechanisms for session management. Whenever possible it is recommended to utilize the provided session management framework.
Setting the secure bit on session cookie ensures the session cookie is only sent via TLS/SSL HTTPS connections.  This helps to ensure confidentiality as the session cookie is not able to be viewed by unauthorized parties as it transits the network.
Setting the secure flag on all cookies may also be warranted depending upon application design but at a minimum, the session cookie must always be secured.</t>
  </si>
  <si>
    <t>The application must set the secure flag on session cookies.</t>
  </si>
  <si>
    <t>APSC-DV-002220</t>
  </si>
  <si>
    <t>SV-222576r508029_rule</t>
  </si>
  <si>
    <t>V-222576</t>
  </si>
  <si>
    <t>V-70201; SV-84823</t>
  </si>
  <si>
    <t>Configure the application to set the HTTPOnly flag on session cookies.</t>
  </si>
  <si>
    <t>Review the application documentation and interview the application administrator to identify when session cookies are created.
Identify any mitigating controls the application developer may have implemented. Examples include utilizing a separate Web Application Firewall that is configured to provide this capability or configuring the web server with Mod_Security or ESAPI WAF with the HTTPOnly flag directives enabled.
Reference the most recent vulnerability scan documentation.
Verify the configuration settings for the scan include web application checks including HTTPOnly tests.
Review the scan results and determine if vulnerabilities related to HTTPOnly flag not being set for session cookies have been identified.
Utilize a web browser or other web application diagnostic tool to view the session cookies the application sets on the client.
Internet Explorer versions 8, 9, and 10 includes a utility called Developer tools.
Access the application website and establish an application session.
Access the page that sets the session cookie.
Press “F12” to open Developer Tools.
Select "cache" and then "view cookie information".
Identify the session cookies. An example of an HTTPOnly session cookie is as follows:
Set-Cookie: SessionId=z5ymkk45aworjo2l31tlhqqv; path=/; HttpOnly
If the application does not set the HTTPOnly flag on session cookies or if the application administrator cannot demonstrate mitigating controls, this is a finding.</t>
  </si>
  <si>
    <t>HTTPOnly is a flag included in a Set-Cookie HTTP response header. If the HTTPOnly flag is included in the HTTP response header, the cookie cannot be accessed through client side scripts like JavaScript.
If the HTTPOnly flag is set, even if a cross-site scripting (XSS) flaw in the application exists, and a user accidentally accesses a link that exploits this flaw, the browser will not reveal the cookie to a third party.
The HTTPOnly setting is browser dependent however most popular browsers support the feature. If a browser does not support HTTPOnly and a website attempts to set an HTTPOnly cookie, the HTTPOnly flag will be ignored by the browser, thus creating a traditional, script accessible cookie. As a result, the cookie (typically the session cookie) becomes vulnerable to theft or modification by a malicious script running on the client system.</t>
  </si>
  <si>
    <t>The application must set the HTTPOnly flag on session cookies.</t>
  </si>
  <si>
    <t>APSC-DV-002210</t>
  </si>
  <si>
    <t>SV-222575r508029_rule</t>
  </si>
  <si>
    <t>V-222575</t>
  </si>
  <si>
    <t>V-70199; SV-84821</t>
  </si>
  <si>
    <t>Configure the application so user interface to the application and management interface to the application is separated.</t>
  </si>
  <si>
    <t>Review the application documentation and interview the application administrator.
Review the design documents and the interfaces used by the application.
Verify that the application provides separate interfaces for user traffic and for management traffic. The separation may be virtual in nature (virtual host, virtual NIC, virtual network) or physically separate.
If the application user interface and the application management interface are shared, this is a finding.</t>
  </si>
  <si>
    <t>Application management functionality includes functions necessary for administration and requires privileged user access. Allowing non-privileged users to access application management functionality capabilities increases the risk that non-privileged users may obtain elevated privileges.
The separation of user functionality from information system management functionality is either physical or logical and is accomplished by using different computers, different central processing units, different instances of the operating system, different network addresses, different TCP/UDP ports, virtualization techniques, combinations of these methods, or other methods, as appropriate.
An example of this type of separation is observed in web administrative interfaces that use separate authentication methods for users of any other information system resources. This may include isolating the administrative interface on a different security domain and with additional access controls.</t>
  </si>
  <si>
    <t>The application user interface must be either physically or logically separated from data storage and management interfaces.</t>
  </si>
  <si>
    <t>APSC-DV-002150</t>
  </si>
  <si>
    <t>SV-222574r508029_rule</t>
  </si>
  <si>
    <t>V-222574</t>
  </si>
  <si>
    <t>V-70197; SV-84819</t>
  </si>
  <si>
    <t>Configure the application to use a FIPS-validated cryptographic module.</t>
  </si>
  <si>
    <t>Interview the system administrator, review the application components, and the application requirements to determine if the application uses SAML assertions.
If the application does not use SAML assertions, the requirement is not applicable.
Review the application documentation and interview he application administrator to identify the cryptographic modules used by the application.
Access the NIST site to determine if the cryptographic modules used by the application have been FIPS-validated.
http://csrc.nist.gov/groups/STM/cmvp/documents/140-1/140val-all.htm
If the application is using cryptographic modules that are not FIPS-validated when generating the SessionIndex in the SAML AuthnStatement, this is a finding.</t>
  </si>
  <si>
    <t>A predictable SessionIndex could lead to an attacker computing a future SessionIndex, thereby, possibly compromising the application.
Use of weak or untested encryption algorithms undermines the purposes of utilizing encryption to protect data. The application must implement cryptographic modules adhering to the higher standards approved by the federal government since this provides assurance they have been tested and validated.</t>
  </si>
  <si>
    <t>Applications making SAML assertions must use FIPS-approved random numbers in the generation of SessionIndex in the SAML element AuthnStatement.</t>
  </si>
  <si>
    <t>APSC-DV-002050</t>
  </si>
  <si>
    <t>SV-222573r849479_rule</t>
  </si>
  <si>
    <t>SRG-APP-000514</t>
  </si>
  <si>
    <t>V-222573</t>
  </si>
  <si>
    <t>V-70195; SV-84817</t>
  </si>
  <si>
    <t>Interview the system administrator, review the application components, and the application requirements to determine if the application processes data requiring cryptographic protection.
Review the application documentation and interview the application administrator to identify the cryptographic modules used by the application.
Access the NIST site to determine if the cryptographic modules used by the application have been FIPS-validated.
http://csrc.nist.gov/groups/STM/cmvp/documents/140-1/140val-all.htm
If the application is using cryptographic modules that are not FIPS-validated to protect unclassified data, this is a finding.</t>
  </si>
  <si>
    <t>Use of weak or untested encryption algorithms undermines the purposes of utilizing encryption to protect data. The application must implement cryptographic modules adhering to the higher standards approved by the federal government since this provides assurance they have been tested and validated.</t>
  </si>
  <si>
    <t>The application must utilize FIPS-validated cryptographic modules when protecting unclassified information that requires cryptographic protection.</t>
  </si>
  <si>
    <t>APSC-DV-002040</t>
  </si>
  <si>
    <t>SV-222572r849478_rule</t>
  </si>
  <si>
    <t>V-222572</t>
  </si>
  <si>
    <t>V-70193; SV-84815</t>
  </si>
  <si>
    <t>Configure the application to use a FIPS-validated hashing algorithm when creating a cryptographic hash.</t>
  </si>
  <si>
    <t>Review the application components and the application requirements to determine if the application is capable of generating cryptographic hashes.
Review the application documentation and interview the application developer or administrator to identify the cryptographic modules used by the application.
If hashing of application components has been identified in the application security plan as not being required and if a documented acceptance of risk is provided, this is not a finding.
Have the application admin or the developer demonstrate how the application generates hashes and what hashing algorithms are used when generating a hash value.
While SHA1 is currently FIPS-140-2 approved, due to known vulnerabilities with this algorithm, DoD PKI policy prohibits the use of SHA1 as of December 2016.  See DoD CIO Memo Subject: Revised Schedule to Update DoD Public Key Infrastructure Certificates to Secure Hash Algorithm-256. 
If the application resides on a National Security System (NSS) and uses an algorithm weaker than SHA-384, this is a finding.
If FIPS-validated cryptographic modules are not used when generating hashes or if the application is configured to use the MD5 or SHA1 hashing algorithm, this is a finding.</t>
  </si>
  <si>
    <t>Use of weak or untested encryption algorithms undermines the purposes of utilizing encryption to protect data. The application must implement cryptographic modules adhering to the higher standards approved by the federal government since this provides assurance they have been tested and validated.
If the application resides on a National Security System (NSS) it must not use a hashing algorithm weaker than SHA-384.</t>
  </si>
  <si>
    <t>The application must utilize FIPS-validated cryptographic modules when generating cryptographic hashes.</t>
  </si>
  <si>
    <t>APSC-DV-002030</t>
  </si>
  <si>
    <t>SV-222571r849477_rule</t>
  </si>
  <si>
    <t>V-222571</t>
  </si>
  <si>
    <t>V-70191; SV-84813</t>
  </si>
  <si>
    <t>Utilize FIPS-validated algorithms when signing application components.</t>
  </si>
  <si>
    <t>Review the application documentation and interview the application administrator to identify the cryptographic modules used by the application.
Review the application components and application requirements. Interview application developers and application admins to determine if code signing is performed on distributable application components, files or packages.  
For example, a developer may sign application code components or an admin may sign application files or packages in order to provide application consumers with integrity assurances.
If signing has been identified in the application security plan as not being required and if a documented acceptance of risk is provided, this is not a finding.
Have the application admin or the developer demonstrate how the signing algorithms are used and how signing of components including files, code and packages is performed.
While SHA1 is currently FIPS-140-2 approved, due to known vulnerabilities with this algorithm, DoD PKI policy prohibits the use of SHA1 as of December 2016.  See DoD CIO Memo Subject: Revised Schedule to Update DoD Public Key Infrastructure Certificates to Secure Hash Algorithm-256. 
If the application signing process does not use FIPS validated cryptographic modules, or if the signing process includes SHA1 or MD5 hashing algorithms, this is a finding.</t>
  </si>
  <si>
    <t>Applications that distribute components of the application must sign the components to provide an identity assurance to consumers of the application component. Components can include application messages or application code.
Use of weak or untested encryption algorithms undermines the purposes of utilizing encryption to validate the author of application components. The application must implement cryptographic modules adhering to the higher standards approved by the federal government since this provides assurance the modules have been tested and validated.
If the application resides on a National Security System (NSS) it must not use algorithms weaker than SHA-384.</t>
  </si>
  <si>
    <t>The application must utilize FIPS-validated cryptographic modules when signing application components.</t>
  </si>
  <si>
    <t>APSC-DV-002020</t>
  </si>
  <si>
    <t>SV-222570r849476_rule</t>
  </si>
  <si>
    <t>V-222570</t>
  </si>
  <si>
    <t>V-70187; SV-84809</t>
  </si>
  <si>
    <t>Configure or design the application to terminate application network sessions at the end of the session.</t>
  </si>
  <si>
    <t>Review the application documentation and interview the system administrator to determine how the application is designed and configured to terminate network connections at the end of the application session.
Identify any documented exceptions to the requirement and review associated mitigations.
If the application provides a management interface for controlling or monitoring application network sessions, access that management interface.  Monitor application network activity.  
If the application utilizes the underlying OS to control network connections, access the command prompt of the OS.  Run the OS command for observing network connections at the OS.  For Windows and Unix OS's, use the "netstat" command.  Include command parameters that identify the application and/or process ID. netstat /? or -h provides the list of available parameters.
Observe network activity and associate application processes with network connections.  Repeat use of the command to identify changing network state.
Determine if application session network connections are being terminated at the end of the session by observing the "state" column of the netstat command output with each iteration.
If the application does not terminate network connections when application sessions end, this is a finding.
If exceptions are documented with no mitigation this is a finding.</t>
  </si>
  <si>
    <t>Networked applications routinely open connections to and from other systems as part of their design and function.  When connections are opened by the application, system resources are consumed.  Terminating the network connection at the end of the application session frees up these resources for later use and aids in maintaining system stability. 
Terminating network connections associated with communications sessions includes, for example, de-allocating associated TCP/IP address/port pairs at the operating system level, or de-allocating networking assignments at the application level if multiple application sessions are using a single, operating system level network connection. 
This does not mean that the application terminates all sessions or network access; it only ends the inactive session and releases the resources associated with that session.
Many applications rely on the underlying OS to control the network connection aspect of the application which is perfectly acceptable.
Additionally, application specific operational issues may occasionally be encountered which dictate exceptions be granted to this requirement in order to ensure continuity of operations and application availability.
When the aforementioned type of situation occurs, the root cause of the issue as well as the mitigations implemented in order to prevent a loss of availability must be documented.   Common mitigation procedures include but are not limited to stopping and restarting application or system services in order to manually release system resources.</t>
  </si>
  <si>
    <t>The application must terminate all network connections associated with a communications session at the end of the session.</t>
  </si>
  <si>
    <t>APSC-DV-002000</t>
  </si>
  <si>
    <t>SV-222568r508029_rule</t>
  </si>
  <si>
    <t>SRG-APP-000190</t>
  </si>
  <si>
    <t>V-222568</t>
  </si>
  <si>
    <t>V-70185; SV-84807</t>
  </si>
  <si>
    <t>Be aware of potential timing issues related to application programming calls when designing and building the application.
Validate that variable values do not change while a switch event is occurring.</t>
  </si>
  <si>
    <t>Review the application documentation and architecture.
If the application is a COTS application and the vendor will not provide code review test results that demonstrate the application has been tested and is not susceptible to race conditions, the requirement is NA.
Interview the application admin and identify the most recent code testing and analysis that has been conducted.
Review the test results; verify configuration of analysis tools are set to check for the existence of  race conditions.  
If race conditions are identified in the test results, verify the latest test results are being used, if not, ensure remediation has been completed.
If the test results show race conditions exist and no remediation evidence is presented, or if test results are not available, this is a finding.</t>
  </si>
  <si>
    <t>A race condition is a timing event within an application that can become a security vulnerability.  A race condition can occur when a pair of programming calls operating simultaneously do not work in a sequential or coordinated manner.  A race condition is a timing event within software that can become a security vulnerability if the calls are not performed in the correct order.  
There are different types of race conditions and they are dependent upon the action that the application is undertaking when the race condition occurs.  Some examples of race conditions include but are not limited to:
- Time of check, time of use: the time in which a given resource is checked, and the time that resource is used.
- Thread based: two threads of execution use a resource simultaneously, resource may be invalid when used.
- Switch based: variable switches values while switch statement is in progress.
Developers must be cognizant of programming sequence and use sanity checks to validate data prior to acting upon it.
A code review or a static code analysis is the method used to identify race conditions.</t>
  </si>
  <si>
    <t>The application must not be vulnerable to race conditions.</t>
  </si>
  <si>
    <t>APSC-DV-001995</t>
  </si>
  <si>
    <t>SV-222567r849475_rule</t>
  </si>
  <si>
    <t>V-222567</t>
  </si>
  <si>
    <t>V-70183; SV-84805</t>
  </si>
  <si>
    <t>Configure the application to expire idle user sessions after 10 minutes of inactivity for admin users and after 15 minutes of inactivity for regular users.</t>
  </si>
  <si>
    <t>Review the application documentation and interview the system administrator to determine how the application is configured to terminate network sessions after sessions have been idle for a period of time. Identify any documented exceptions.
If the application does not provide non-local maintenance and diagnostic capability, this requirement is not applicable.
For privileged management sessions the period of time is 10 minutes of inactivity.
For regular user or non-privileged sessions, the period of time is 15 minutes of inactivity.
Authenticate to the application using normal in-band access methods and as an application admin.
Perform any operation to verify access and then leave the session idle for 10 minutes and perform no activity within the application.
Access the application after the period of inactivity has expired and determine if the application still allows access.
If necessary, logout of the application, clear the browser cache, and repeat the same test procedure using the account privileges of a regular user. Leave the session inactive for 15 minutes.
If the application does not deny access after each user session has exceeded the relevant idle timeout period and there is no documented risk exceptions needed to fulfill mission requirements, this is a finding.</t>
  </si>
  <si>
    <t>If a maintenance session or connection remains open after maintenance is completed, it may be hijacked by an attacker and used to compromise or damage the system.
Non-local maintenance and diagnostic activities are those activities conducted by individuals communicating through a network, either an external network (e.g., the Internet) or an internal network. Local maintenance and diagnostic activities are those activities carried out by individuals physically present at the information system or information system component and not communicating across a network connection.
This requirement applies to hardware/software diagnostic test equipment or tools. This requirement does not cover hardware/software components that may support information system maintenance, yet are a part of the system (e.g., the software implementing "ping," "ls," "ipconfig," or the hardware and software implementing the monitoring port of an Ethernet switch).</t>
  </si>
  <si>
    <t>The application must terminate all sessions and network connections when non-local maintenance is completed.</t>
  </si>
  <si>
    <t>APSC-DV-001980</t>
  </si>
  <si>
    <t>SV-222566r508029_rule</t>
  </si>
  <si>
    <t>SRG-APP-000186</t>
  </si>
  <si>
    <t>V-222566</t>
  </si>
  <si>
    <t>V-70181; SV-84803</t>
  </si>
  <si>
    <t>Configure the application to use strong authentication (CAC) when accessing the application for maintenance purposes.</t>
  </si>
  <si>
    <t>Review the application documentation and interview the application administrator to identify application maintenance functions.
If the application does not provide non-local maintenance and diagnostic capability, this requirement is not applicable.
Identify the maintenance functions/capabilities that are provided by the application, performed by an individual/admin and which can be performed remotely.
Examples include but are not limited to:
The application may provide the ability to clean up a folder of temporary files, add users, remove users, restart processes, backup certain files, manage logs, or execute diagnostic sessions.
Have the application admin authenticate to the application in an administrative role and verify that strong credentials (CAC) are required to access when performing application maintenance.
Have the application admin authenticate to the application host OS and verify that strong credentials (CAC) are required to access when performing application maintenance.
If the application administrator is prevented from accessing the OS by policy requirement or separation of duties requirements, this is not a finding.
If a CAC is not used when remotely accessing the application for maintenance or diagnostic sessions, this is a finding.</t>
  </si>
  <si>
    <t>If maintenance tools are used by unauthorized personnel, they may accidentally or intentionally damage or compromise the system. The act of managing systems and applications includes the ability to access sensitive application information, such as, system configuration details, diagnostic information, user information, and potentially sensitive application data.
Non-local maintenance and diagnostic activities are those activities conducted by individuals communicating through a network, either an external network (e.g., the Internet) or an internal network. Local maintenance and diagnostic activities are those activities carried out by individuals physically present at the information system or information system component and not communicating across a network connection.
Typically, strong authentication requires authenticators that are resistant to replay attacks and employ multifactor authentication. Strong authenticators include, for example, PKI where certificates are stored on a token protected by a password, passphrase, or biometric.
This requirement applies to hardware/software diagnostic test equipment or tools. This requirement does not cover hardware/software components that may support information system maintenance, yet are a part of the system (e.g., the software implementing "ping," "ls," "ipconfig," or the hardware and software implementing the monitoring port of an Ethernet switch).</t>
  </si>
  <si>
    <t>The application must employ strong authenticators in the establishment of non-local maintenance and diagnostic sessions.</t>
  </si>
  <si>
    <t>APSC-DV-001970</t>
  </si>
  <si>
    <t>SV-222565r508029_rule</t>
  </si>
  <si>
    <t>SRG-APP-000185</t>
  </si>
  <si>
    <t>V-222565</t>
  </si>
  <si>
    <t>V-70179; SV-84801</t>
  </si>
  <si>
    <t>Configure the application to verify termination of remote maintenance sessions.</t>
  </si>
  <si>
    <t>Review the application documentation and interview the application administrator to identify application maintenance functions.
If the application does not provide non-local maintenance and diagnostic capability, this requirement is not applicable.
Identify the maintenance functions/capabilities that are provided by the application, performed by an individual/admin and which can be performed remotely.
Examples include but are not limited to:
The application may provide the ability to clean up a folder of temporary files, add users, remove users, restart processes, backup certain files, manage logs, or execute diagnostic sessions.
Identify the IP address of the source system used to originate testing traffic. The IP address will be used to identify sessions on the application host so verify traffic is not traversing a proxy connection in order to reach the application host.
Access the operating system of the application host and execute the relevant OS commands to identify active TCP/IP sessions on the application host.
For example, the "netstat -a" command will provide a status of all TCP/IP connections on both Windows and UNIX systems.
Netstat output can be redirected to a file or the grep command can be used on UNIX systems to identify the specific application processes and network connections.
netstat -a |grep -i "application process name" &gt; filename
or
netstat  -a |grep -i source IP address &gt; filename
Utilizing the application, access using the appropriate role needed to execute maintenance tasks.
Execute a maintenance task or tasks from within the application.
Re-execute the netstat commands and identify what network connections and process IDs were created to handle the new application session.
Terminate the application session via the application interface and then execute the netstat commands a third time. The network connections should terminate or change to a state that indicates the connections are closed or are in the process of closing. Continue to execute netstat command until it is verified that the application has terminated the process sessions and closed the network connections.
Review the application logs to ensure the application has logged the disconnection event thereby verifying the disconnection.
If the application provides remote access to maintenance functions and capabilities and the remote access connections are not terminated and then verified, this is a finding.</t>
  </si>
  <si>
    <t>Non-local maintenance and diagnostic activities are those activities conducted by individuals communicating through a network, either an external network (e.g., the Internet) or an internal network. Local maintenance and diagnostic activities are those activities carried out by individuals physically present at the information system or information system component and not communicating across a network connection.
If the remote connection is not closed and verified as closed, the session may remain open and be exploited by an attacker; this is referred to as a zombie session. Remote connections must be disconnected and verified as disconnected when non-local maintenance sessions have been terminated and are no longer available for use.</t>
  </si>
  <si>
    <t>Applications used for non-local maintenance sessions must verify remote disconnection at the termination of non-local maintenance and diagnostic sessions.</t>
  </si>
  <si>
    <t>APSC-DV-001960</t>
  </si>
  <si>
    <t>SV-222564r849474_rule</t>
  </si>
  <si>
    <t>SRG-APP-000413</t>
  </si>
  <si>
    <t>V-222564</t>
  </si>
  <si>
    <t>V-70177; SV-84799</t>
  </si>
  <si>
    <t>Configure the application to encrypt remote application maintenance sessions.</t>
  </si>
  <si>
    <t>Review the application documentation and interview the application administrator to identify application maintenance functions.
If the application does not provide non-local maintenance and diagnostic capability, this requirement is not applicable.
Identify the maintenance functions/capabilities that are provided by the application and performed by an individual which can be performed remotely.
For example, the application may provide the ability to clean up a folder of temporary files, add users, remove users, restart processes, backup certain files, manage logs, or execute diagnostic sessions.
Access the application in the appropriate role needed to execute maintenance tasks. Observe the manner in which the application is connecting and verify the session is being encrypted.
For example, observe the browser to ensure the session is being encrypted with TLS/SSL.
If the application provides remote access to maintenance functions and capabilities and the remote access methods are not encrypted, this is a finding.</t>
  </si>
  <si>
    <t>Privileged access contains control and configuration information which is particularly sensitive, so additional protections are necessary. This is maintained by using cryptographic mechanisms to protect confidentiality.
Non-local maintenance and diagnostic activities are those activities conducted by individuals communicating through a network, either an external network (e.g., the Internet) or an internal network. Local maintenance and diagnostic activities are those activities carried out by individuals physically present at the information system or information system component and not communicating across a network connection.
The application can meet this requirement through leveraging a cryptographic module.</t>
  </si>
  <si>
    <t>Applications used for non-local maintenance sessions must implement cryptographic mechanisms to protect the confidentiality of non-local maintenance and diagnostic communications.</t>
  </si>
  <si>
    <t>APSC-DV-001950</t>
  </si>
  <si>
    <t>SV-222563r849473_rule</t>
  </si>
  <si>
    <t>SRG-APP-000412</t>
  </si>
  <si>
    <t>V-222563</t>
  </si>
  <si>
    <t>V-70175; SV-84797</t>
  </si>
  <si>
    <t>Review the application documentation and interview the application administrator to identify application maintenance functions.
If the application does not provide non-local maintenance and diagnostic capability, this requirement is not applicable.
Identify the maintenance functions/capabilities that are provided by the application and performed by an individual which can be performed remotely.
For example, the application may provide the ability to clean up a folder of temporary files, add users, remove users, restart processes, backup certain files, manage logs, or execute diagnostic sessions.
Access the application in the appropriate role needed to execute maintenance tasks. Observe the manner in which the application is connecting and ensure the session is being encrypted.
For example, observe the browser to ensure the session is being encrypted with TLS/SSL.
If the application provides remote access to maintenance functions and capabilities and the remote access methods are not encrypted, this is a finding.</t>
  </si>
  <si>
    <t>Privileged access contains control and configuration information which is particularly sensitive, so additional protections are necessary. This is maintained by using cryptographic mechanisms to protect integrity.
Non-local maintenance and diagnostic activities are those activities conducted by individuals communicating through a network, either an external network (e.g., the Internet) or an internal network. Local maintenance and diagnostic activities are those activities carried out by individuals physically present at the information system or information system component and not communicating across a network connection.
This requirement applies to hardware/software diagnostic test equipment or tools. This requirement does not cover hardware/software components that may support information system maintenance, yet are a part of the system (e.g., the software implementing "ping," "ls," "ipconfig," or the hardware and software implementing the monitoring port of an Ethernet switch).
The application can meet this requirement through leveraging a cryptographic module.</t>
  </si>
  <si>
    <t>Applications used for non-local maintenance sessions must implement cryptographic mechanisms to protect the integrity of non-local maintenance and diagnostic communications.</t>
  </si>
  <si>
    <t>APSC-DV-001940</t>
  </si>
  <si>
    <t>SV-222562r849472_rule</t>
  </si>
  <si>
    <t>SRG-APP-000411</t>
  </si>
  <si>
    <t>V-222562</t>
  </si>
  <si>
    <t>V-70171; SV-84793</t>
  </si>
  <si>
    <t>Configure the application to log when application maintenance functionality is executed remotely.</t>
  </si>
  <si>
    <t>Review the application documentation and interview the application administrator to identify application maintenance functions.
If the application does not provide non-local maintenance and diagnostic capability, this requirement is not applicable.
Identify the maintenance functions/capabilities that are provided by the application and performed by an individual which can be performed remotely.
For example, the application may provide the ability to clean up a folder of temporary files, add users, remove users, restart processes, backup certain files, manage logs, or execute diagnostic sessions.
Identify and open the audit logs that capture maintenance actions performed by the application.
Accessing the application in the appropriate role to execute maintenance tasks, perform several maintenance tasks and observe the logs.
If the application provides maintenance functions and capabilities and those functions are not logged when they are executed, this is a finding.</t>
  </si>
  <si>
    <t>Non-local maintenance and diagnostic activities are those activities conducted by individuals communicating through a network, either an external network (e.g., the Internet) or an internal network. Local maintenance and diagnostic activities are those activities carried out by individuals physically present at the information system or information system component and not communicating across a network connection.
If events associated with non-local administrative access or diagnostic sessions are not logged and audited, a major tool for assessing and investigating attacks would not be available.
This requirement addresses auditing-related issues associated with maintenance tools used specifically for diagnostic and repair actions on organizational information systems.
This requirement applies to hardware/software diagnostic test equipment or tools. This requirement does not cover hardware/software components that may support information system maintenance, yet are a part of the system (e.g., the software implementing "ping," "ls," "ipconfig," or the hardware and software implementing the monitoring port of an Ethernet switch).</t>
  </si>
  <si>
    <t>Applications used for non-local maintenance sessions must audit non-local maintenance and diagnostic sessions for organization-defined auditable events.</t>
  </si>
  <si>
    <t>APSC-DV-001930</t>
  </si>
  <si>
    <t>SV-222561r849471_rule</t>
  </si>
  <si>
    <t>SRG-APP-000409</t>
  </si>
  <si>
    <t>V-222561</t>
  </si>
  <si>
    <t>V-70169; SV-84791</t>
  </si>
  <si>
    <t>Configure the application to conform to FICAM-issued technical profiles when providing services that rely on external (Federal Government) identity providers.</t>
  </si>
  <si>
    <t>Review the application documentation and interview the application administrator to identify application access methods.
If the application is not PK-enabled due to the hosted data being publicly releasable, this check is not applicable.
If the application is only deployed to SIPRNet, this requirement is not applicable.
If the application is not intended to be available to Federal government partners this requirement is not applicable.
This requirement applies to DoD service providers who are relying parties of external (Federal Government) identity providers.
Ask the application administrator to demonstrate how the application conforms to FICAM issued profiles such as SAML or OPENID.  
If the application is designed to be a service provider utilizing an external identify provider and doesn't conform to FICAM-issued profiles, this is a finding.</t>
  </si>
  <si>
    <t>FICAM establishes a federated identity framework for the Federal Government. FICAM provides Government-wide services for common Identity, Credential, and Access Management (ICAM) requirements.  The FICAM Trust Framework Solutions (TFS) is the federated identity framework for the U.S. federal government.
 The TFS is a process by which Industry Trust Frameworks (The codification of requirements for credentials and their issuance, privacy and security requirements, as well as auditing qualifications and processes) are evaluated and assessed for potential use by the Government.  
This requirement only applies to applications that are intended to be accessible to non-federal government agencies and other partners or non-organizational (non-DoD) users.
Without conforming to FICAM-issued profiles, the information system may not be interoperable with FICAM-authentication protocols, such as SAML 2.0, OpenID 2.0 or other protocols such as the FICAM backend Attribute Exchange.
This requirement addresses open identity management standards.  More information regarding these standards is available by pointing your web browser to: info.idmanagement.gov/2012/10/what-are-ficam-technical-profiles-and.html</t>
  </si>
  <si>
    <t>The application must conform to FICAM-issued profiles.</t>
  </si>
  <si>
    <t>APSC-DV-001910</t>
  </si>
  <si>
    <t>SV-222560r849470_rule</t>
  </si>
  <si>
    <t>SRG-APP-000405</t>
  </si>
  <si>
    <t>V-222560</t>
  </si>
  <si>
    <t>V-70167; SV-84789</t>
  </si>
  <si>
    <t>Configure applications  intended to be accessible to non-federal government agencies to use FICAM-approved third-party credentials.</t>
  </si>
  <si>
    <t>Review the application documentation and interview the application administrator to identify application access methods.
If the application is not PK-enabled due to the hosted data being publicly releasable, this check is not applicable.
If the application is only deployed to SIPRNet, this requirement is not applicable.
If the application is not intended to be available to Federal government partners this requirement is not applicable.
Ask the application administrator to demonstrate how the application is configured to allow the use of third-party credentials, verify the third-party credentials are FICAM approved.
If the application does not accept FICAM approved credentials when accepting third-party credentials, this is a finding.</t>
  </si>
  <si>
    <t>FICAM establishes a federated identity framework for the Federal Government. FICAM provides Government-wide services for common Identity, Credential and Access Management (ICAM) requirements.  The FICAM Trust Framework Solutions (TFS) is the federated identity framework for the U.S. federal government.
 The TFS is a process by which Industry Trust Frameworks (The codification of requirements for credentials and their issuance, privacy and security requirements, as well as auditing qualifications and processes) are evaluated and assessed for potential use by the Government.  
A Trust Framework that is comparable to federal standards is adopted through this process, which allows Federal Government Relying Parties (Federal Government web sites or RP's) to trust Credential Service Providers a.k.a. Identity Providers that have been assessed under that particular trust framework.  This allows federal government relying parties to trust such credentials at their approved assurance levels. 
This requirement only applies to applications that are intended to be accessible to non-federal government agencies and other partners through FICAM. 
Third-party credentials are those credentials issued by non-federal government entities approved by the Federal Identity, Credential, and Access Management (FICAM) Trust Framework Solutions initiative.</t>
  </si>
  <si>
    <t>The application must accept FICAM-approved third-party credentials.</t>
  </si>
  <si>
    <t>APSC-DV-001900</t>
  </si>
  <si>
    <t>SV-222559r849469_rule</t>
  </si>
  <si>
    <t>SRG-APP-000404</t>
  </si>
  <si>
    <t>V-222559</t>
  </si>
  <si>
    <t>V-70165; SV-84787</t>
  </si>
  <si>
    <t>Configure the application to verify the PIV credentials presented when utilizing authentication provided by Federal (Non-DoD) agencies.</t>
  </si>
  <si>
    <t>Review the application documentation and interview the application administrator to identify application access methods.
If the application is not PK-enabled due to the hosted data being publicly releasable, this check is not applicable.
If the application is only deployed to SIPRNet, this requirement is not applicable.
If the application is not intended to be available to Federal government (non-DoD) partners this requirement is not applicable.
Ask the application administrator to demonstrate how the application is configured to verify the PIV credentials from other agencies when they are presented as an authentication token.
If the application is required to provide authenticated access to Federal agencies and it does not verify the PIV, this is a finding.</t>
  </si>
  <si>
    <t>Inappropriate access may be granted to unauthorized users if federal agency PIV credentials are not electronically verified.
Personal Identity Verification (PIV) credentials are those credentials issued by federal agencies that conform to FIPS Publication 201 and supporting guidance documents. OMB Memorandum 11-11 requires federal agencies to continue implementing the requirements specified in HSPD-12 to enable agency-wide use of PIV credentials.</t>
  </si>
  <si>
    <t>The application must electronically verify Personal Identity Verification (PIV) credentials from other federal agencies.</t>
  </si>
  <si>
    <t>APSC-DV-001890</t>
  </si>
  <si>
    <t>SV-222558r849468_rule</t>
  </si>
  <si>
    <t>SRG-APP-000403</t>
  </si>
  <si>
    <t>V-222558</t>
  </si>
  <si>
    <t>V-70163; SV-84785</t>
  </si>
  <si>
    <t>Configure the application to accept PIV credentials when utilizing authentication provided by Federal (Non-DoD) agencies.</t>
  </si>
  <si>
    <t>Review the application documentation and interview the application administrator to identify application access methods.
If the application is not PK-enabled due to the hosted data being publicly releasable, this check is not applicable.
If the application is only deployed to SIPRNet, this requirement is not applicable.
If the application is not intended to be available to Federal government (non-DoD) partners this requirement is not applicable.
Ask the application administrator to demonstrate how the application is configured to allow the use of PIV credentials from other agencies.
If the application is required to provide authenticated access to Federal agencies and it does not accept a PIV, this is a finding.</t>
  </si>
  <si>
    <t>Access may be denied to authorized users if federal agency PIV credentials are not accepted.
Personal Identity Verification (PIV) credentials are those credentials issued by federal agencies that conform to FIPS Publication 201 and supporting guidance documents. OMB Memorandum 11-11 requires federal agencies to continue implementing the requirements specified in HSPD-12 to enable agency-wide use of PIV credentials.</t>
  </si>
  <si>
    <t>The application must accept Personal Identity Verification (PIV) credentials from other federal agencies.</t>
  </si>
  <si>
    <t>APSC-DV-001880</t>
  </si>
  <si>
    <t>SV-222557r849467_rule</t>
  </si>
  <si>
    <t>SRG-APP-000402</t>
  </si>
  <si>
    <t>V-222557</t>
  </si>
  <si>
    <t>V-70161; SV-84783</t>
  </si>
  <si>
    <t>Configure the application to identify and authenticate all non-organizational users.</t>
  </si>
  <si>
    <t>Review the application documentation and interview the application administrator.
If the application does not host non-organizational users, this requirement is not applicable.
Review the application and verify authentication is enabled and required in order for users to access the application.
Review the application user base and determine if all user accounts are documented and assigned to a unique individual.
Review risk acceptance documentation to determine if there are specific accesses identified that do not require authentication.
If the application does not identify and authenticate non-organizational users and there is no risk acceptance documentation approving the exception, this is a finding.</t>
  </si>
  <si>
    <t>Lack of authentication and identification enables non-organizational users to gain access to the application or possibly other information systems and provides an opportunity for intruders to compromise resources within the application or information system.
Non-organizational users include all information system users other than organizational users which include organizational employees or individuals the organization deems to have equivalent status of employees (e.g., contractors and guest researchers).
Non-organizational users must be uniquely identified and authenticated for all accesses other than those accesses explicitly identified and documented by the organization when related to the use of anonymous access, such as accessing a web server.</t>
  </si>
  <si>
    <t>The application must uniquely identify and authenticate non-organizational users (or processes acting on behalf of non-organizational users).</t>
  </si>
  <si>
    <t>APSC-DV-001870</t>
  </si>
  <si>
    <t>SV-222556r508029_rule</t>
  </si>
  <si>
    <t>SRG-APP-000180</t>
  </si>
  <si>
    <t>V-222556</t>
  </si>
  <si>
    <t>V-70159; SV-84781</t>
  </si>
  <si>
    <t>Use FIPS-approved cryptographic modules.</t>
  </si>
  <si>
    <t>Review the application documentation and interview the application administrator.
Identify if the application provides access to cryptographic modules and if access is required in order to manage cryptographic modules contained within the application.
If the application does not provide authenticated access to a cryptographic module, the requirement is not applicable.
Review and identify the cryptographic module. Refer to the NIST website listing all FIPS-approved cryptographic modules.
http://csrc.nist.gov/groups/STM/cmvp/documents/140-1/140val-all.htm
If the cryptographic module that requires authentication is not on the FIPS-approved module list, this is a finding.</t>
  </si>
  <si>
    <t>A cryptographic module is a hardware or software device or component that performs cryptographic operations securely within a physical or logical boundary, using a hardware, software or hybrid cryptographic engine contained within the boundary, and cryptographic keys that do not leave the boundary.
Based on the criticality of the application, system designers might choose to utilize a hardware based cryptographic module due to the protections and security benefits a hardware based solution provides over a software based solution. Due to various factors, including expense, hardware based encryption modules are usually relegated to only those applications where the system requirements specify it as a required protection. Examples include applications that handle extremely sensitive data or those used in life and death situations, e.g., weapons systems. 
General purpose applications such as a web site will often opt to leverage an underlying software based encryption capability that is offered by the OS, database or application development framework.  Operating systems or database products often provide their own cryptographic modules that are FIPS 140-2 compliant and can meet the authentication to the crypto module requirement via their Role Based Access Controls (users and groups) built into the product.  
In all cases, user’s accessing the cryptographic module must be authenticated and granted the appropriate rights in order to access the encryption module.  Any encryption utilized by the access control mechanisms must be FIPS 140-2 compliant.</t>
  </si>
  <si>
    <t>The application must use mechanisms meeting the requirements of applicable federal laws, Executive Orders, directives, policies, regulations, standards, and guidance for authentication to a cryptographic module.</t>
  </si>
  <si>
    <t>APSC-DV-001860</t>
  </si>
  <si>
    <t>SV-222555r865215_rule</t>
  </si>
  <si>
    <t>V-222555</t>
  </si>
  <si>
    <t>V-70157; SV-84779</t>
  </si>
  <si>
    <t>Configure the application to obfuscate passwords and PINs when they are being entered so they cannot be read.
Design the application so obfuscated passwords cannot be copied and then pasted as clear text.</t>
  </si>
  <si>
    <t>Ask the application admin to log on to the application.
Observe the authentication process and verify any display feedback provided when the admin enters her/his password is obfuscated and not clear text.
For applications that display authentication feedback for a very limited time, ensure the feedback time the character is displayed is only momentary i.e., fractions of a second.
Using a text editor, copy the obfuscated password and paste to a text file.  Do not save the file.
If the application displays clear text when the password/PIN is entered, or if the time period for displayed feedback exceeds fractions of a second, or if the clear text password/PIN is displayed when pasted, this is a finding.</t>
  </si>
  <si>
    <t>To prevent the compromise of authentication information such as passwords during the authentication process, the feedback from the information system must not provide any information that would allow an unauthorized user to compromise the authentication mechanism.
Obfuscation of user-provided information when typed into the system is a method used in addressing this risk.
For example, displaying asterisks when a user types in a password is an example of obscuring feedback of authentication information.
Another method is to display authentication feedback for a very limited time, usually in fractions of a second. This occurs during password character entry where the password characters are displayed for a very small window of time and then automatically obfuscated. This allows users with just enough time to confirm their password as they type it while limiting the ability of "shoulder surfers" to covertly witness the values.
A common tactic employed to circumvent password obfuscation is to copy the obfuscated password and paste it to a text file.  Proper obfuscation techniques will not paste the clear text password.</t>
  </si>
  <si>
    <t>The application must not display passwords/PINs as clear text.</t>
  </si>
  <si>
    <t>APSC-DV-001850</t>
  </si>
  <si>
    <t>SV-222554r508029_rule</t>
  </si>
  <si>
    <t>SRG-APP-000178</t>
  </si>
  <si>
    <t>V-222554</t>
  </si>
  <si>
    <t>V-70155; SV-84777</t>
  </si>
  <si>
    <t>Implement a Certificate Revocation List (CRL) import process and configure the application to check the CRL if OCSP is not available.</t>
  </si>
  <si>
    <t>Review the application documentation and interview the system administrator to identify how the application checks certificate revocation.
If the application resides on the SIPRNET and does not have access to the root CAs this requirement is not applicable.
Different application frameworks may handle this requirement for the developer or the developer may have chosen to implement their own implementation for managing and implementing the CRL.
Have the administrator demonstrate the process used for obtaining and importing the CRL. CAs may publish the CRL in an LDAP directory or it may be posted to an HTTP server.
Verify the application is configured to import the CRL on a regular basis.
Have the administrator demonstrate the configuration setting that enables CRL checking in the event the OCSP server is not available.
If the application is not configured to implement a CRL, this is a finding.</t>
  </si>
  <si>
    <t>A local cache of revocation data is also known as a CRL list. This list contains a list of revoked certificates and can be periodically downloaded to ensure certificates can still be checked for revocation when network access is not available or access to the Online Certificate Status Protocol OCSP server is not available.
Without configuring a local cache of revocation data, there is the potential to allow access to users who are no longer authorized (users with revoked certificates).</t>
  </si>
  <si>
    <t>The application, for PKI-based authentication, must implement a local cache of revocation data to support path discovery and validation in case of the inability to access revocation information via the network.</t>
  </si>
  <si>
    <t>APSC-DV-001840</t>
  </si>
  <si>
    <t>SV-222553r849466_rule</t>
  </si>
  <si>
    <t>SRG-APP-000401</t>
  </si>
  <si>
    <t>V-222553</t>
  </si>
  <si>
    <t>V-70153; SV-84775</t>
  </si>
  <si>
    <t>Configure the application to map certificate information to individual users or group accounts or create a process for automatically determining the individual user or group based on certificate information provided in the logs.</t>
  </si>
  <si>
    <t>Review the application documentation and interview the application administrator to identify how the application maps individual user certificates or group accounts to individual users.
Access the application as a regular user while reviewing the application logs to determine if the application records the individual name of the user or if the application only includes certificate information.
If the application only logs certificate information which contains no discernable user data, ask the system admin what their process is for mapping the certificate information to the user.
If the application does not map the certificate data to an individual user or group, or if the administrator has no automated process established for determining the identity of the user, this is a finding.</t>
  </si>
  <si>
    <t>Without mapping the certificate used to authenticate to a corresponding user account, the ability to determine the identity of the individual user or group will not be available for forensic analysis.
Some CAs will include identifying information like an email address within the certificate itself. When the email is assigned to an individual, this helps to identify the individual user who has been assigned the certificate. When identifying information is not available within the certificate itself, the application must provide a mapping that allows administrators to quickly determine who the owner of the certificate is. When responding to a security incident, particularly involving user access violations, time is of the essence so this information must be readily available to investigators.</t>
  </si>
  <si>
    <t>The application must map the authenticated identity to the individual user or group account for PKI-based authentication.</t>
  </si>
  <si>
    <t>APSC-DV-001830</t>
  </si>
  <si>
    <t>SV-222552r508029_rule</t>
  </si>
  <si>
    <t>SRG-APP-000177</t>
  </si>
  <si>
    <t>V-222552</t>
  </si>
  <si>
    <t>V-70151; SV-84773</t>
  </si>
  <si>
    <t>Configure the application or relevant access control mechanism to enforce authorized access to the application private key(s).</t>
  </si>
  <si>
    <t>Review the application documentation and interview the application administrator to identify where the application's private key is stored.
If the application does not perform code signing or other cryptographic tasks requiring a private key, this requirement is not applicable.
Ask the administrator to demonstrate where the application private key(s) are stored. Examine access restrictions and ensure access controls are in place to restrict access to the private key(s).
If the key(s) are stored on the file system, ensure adequate file permissions are set so as to only allow authorized users and processes.
If the key(s) are maintained or available via an application interface, ensure the application provides access controls that limit access via the application interface to only authorized users and processes.
Review access controls and attempt to use a relevant user account, group or application role that is not allowed access to the private key.
Verify access to the keys is denied.
If unauthorized access is granted to the private key(s), this is a finding.</t>
  </si>
  <si>
    <t>If the private key is discovered, an attacker can use the key to authenticate as an authorized user and gain access to the network infrastructure.
The cornerstone of the PKI is the private key used to encrypt or digitally sign information.
If the private key is stolen, this will lead to the compromise of the authentication and non-repudiation gained through PKI because the attacker can use the private key to digitally sign documents and pretend to be the authorized user.
Both the holders of a digital certificate and the issuing authority must protect the computers, storage devices, or whatever they use to keep the private keys.</t>
  </si>
  <si>
    <t>The application, when using PKI-based authentication, must enforce authorized access to the corresponding private key.</t>
  </si>
  <si>
    <t>APSC-DV-001820</t>
  </si>
  <si>
    <t>SV-222551r508029_rule</t>
  </si>
  <si>
    <t>V-222551</t>
  </si>
  <si>
    <t>V-70149; SV-84771</t>
  </si>
  <si>
    <t>Design the application to construct a certification path to an accepted trust anchor when using PKI-based authentication.</t>
  </si>
  <si>
    <t>Review the application documentation, the application architecture and interview the application administrator to identify the method employed by the application for validating certificates.
Review the method to determine if a certification path that includes status information is constructed when certificate validation occurs.
Some applications may utilize underlying OS certificate validation and certificate path building capabilities while others may build the capability into the application itself.
The certification path will include the intermediary certificate CAs along with a status of the CA server's signing certificate and will end at the trusted root anchor.
If the application does not construct a certificate path to an accepted trust anchor, this is a finding.</t>
  </si>
  <si>
    <t>Without path validation, an informed trust decision by the relying party cannot be made when presented with any certificate not already explicitly trusted.
A trust anchor is an authoritative entity represented via a public key and associated data. It is used in the context of public key infrastructures, X.509 digital certificates, and DNSSEC.
When there is a chain of trust, usually the top entity to be trusted becomes the trust anchor; it can be, for example, a Certification Authority (CA). A certification path starts with the subject certificate and proceeds through a number of intermediate certificates up to a trusted root certificate, typically issued by a trusted CA.
This requirement verifies that a certification path to an accepted trust anchor is used for certificate validation and that the path includes status information. Path validation is necessary for a relying party to make an informed trust decision when presented with any certificate not already explicitly trusted. Status information for certification paths includes certificate revocation lists or online certificate status protocol responses. Validation of the certificate status information is out of scope for this requirement.</t>
  </si>
  <si>
    <t>The application, when utilizing PKI-based authentication, must validate certificates by constructing a certification path (which includes status information) to an accepted trust anchor.</t>
  </si>
  <si>
    <t>APSC-DV-001810</t>
  </si>
  <si>
    <t>SV-222550r508029_rule</t>
  </si>
  <si>
    <t>V-222550</t>
  </si>
  <si>
    <t>V-70147; SV-84769</t>
  </si>
  <si>
    <t>Configure the application to terminate existing sessions of users whose accounts are deleted.</t>
  </si>
  <si>
    <t>Review the application documentation and interview the application administrator.
Identify the user management functions of the application and create a test user account.
Access the application and perform application functions as the test user.
Access the user management functions and delete the test account while the test user sessions are still active.
Verify the test user application sessions are terminated by attempting to perform additional application functions.
If the test user retains access after the test account has been deleted, this is a finding.</t>
  </si>
  <si>
    <t>The application must ensure that a user does not retain any rights that may have been granted or retain access to the application after the user's authorization or role within the application has been deleted or modified.  This means once a user's role/account within the application has been modified, deleted or disabled, the changes must be enforced immediately within the application.  Any privileges or access the user had prior to the change must not be retained.  For example; any application sessions that the user may have already established prior to the configuration change must be terminated when the user account changes occur.
Simply removing a user from a web application without terminating any existing application user sessions can introduce a scenario where the deleted user still has access to the application even though their account has been deleted from the authentication store. This can be attributed to browser caching and session management on the web server.
To address this, the web application must provide a means for ensuring this type of "zombie" access does not occur. Applications must provide a user management feature or function that will terminate any existing user sessions at the same time or just before the user account is terminated from the authoritative authentication source.</t>
  </si>
  <si>
    <t>The application must terminate existing user sessions upon account deletion.</t>
  </si>
  <si>
    <t>APSC-DV-001800</t>
  </si>
  <si>
    <t>SV-222549r849465_rule</t>
  </si>
  <si>
    <t>SRG-APP-000400</t>
  </si>
  <si>
    <t>V-222549</t>
  </si>
  <si>
    <t>V-70145; SV-84767</t>
  </si>
  <si>
    <t xml:space="preserve">CCI-000184
The organization manages information system authenticators by requiring individuals to take, and having devices implement, specific security safeguards to protect authenticators.
NIST SP 800-53 :: IA-5 i
NIST SP 800-53A :: IA-5.1 (ii)
NIST SP 800-53 Revision 4 :: IA-5 i
</t>
  </si>
  <si>
    <t>Use a CAC to authenticate users instead of using passwords. If application users are prohibited or prevented from obtaining a CAC due to DoD policy requirements and passwords are the only viable option, design the application to utilize a secure password change or password reset process.
Utilize out of band (OOB) communication techniques to communicate password change requests to users.
Ensure verification processes exist that allow users to validate the change request prior to implementing the password change.
Ensure users are only allowed to change their own passwords.</t>
  </si>
  <si>
    <t>Review the application documentation and interview application administrator.
Determine if the application utilizes passwords. If the application does not utilize passwords, the requirement is NA.
Identify the processes, commands or web pages the application uses to allow application users to change their own passwords. This includes but is not limited to password resets.
If the application does not allow users to change or reset their passwords, the requirement is NA.
Obtain two application test accounts, referred to here as User A and User B. Access the application as User A. Utilize the application password reset or change processes and determine if User A is allowed to specify or otherwise force a password change for User B.
If User A is allowed to change or force a reset of User B's password, this is a finding.</t>
  </si>
  <si>
    <t>If the application allows user A to change user B's password,  user B can be locked out of the application, and user A is provided the ability to grant themselves access to the application as user B.  This violates application integrity and availability principles.
Many applications provide a password reset capability that allows the user to reset their password if they forget it.
Protections must be utilized when establishing a password change or reset capability to prevent user A from changing user B's password.
Protection is usually accomplished by having each user provide an out of bounds (OOB) communication address such as a separate email address or SMS/text address (mobile phone) that can be used to transmit password reset/change information.
This  OOB information is usually provided by the user when the user account is created.   The OOB information is validated as part of the user account creation process by sending an account validation request to the OOB address and having the user respond to the request.
Applications must prevent users other than the administrator or the user associated with the account from changing the account password.</t>
  </si>
  <si>
    <t>The application password must not be changeable by users other than the administrator or the user with which the password is associated.</t>
  </si>
  <si>
    <t>APSC-DV-001795</t>
  </si>
  <si>
    <t>SV-222548r865212_rule</t>
  </si>
  <si>
    <t>V-222548</t>
  </si>
  <si>
    <t>V-69577; SV-84199</t>
  </si>
  <si>
    <t>Configure the application to specify when a password is temporary and change the temporary password on the first use.</t>
  </si>
  <si>
    <t>Review the application documentation and interview the application administrator to identify if the application uses passwords for user authentication.
If the application does not use passwords, the requirement is not applicable.
Access the application management interface and view the user password settings page.
Review user password settings and validate the application is configured to specify when a password is temporary and force a password change when the administrator either creates a new user account or changes a user’s password.
If the application can not specify a password as temporary and force the user to change the temporary password upon successful authentication, this is a finding.</t>
  </si>
  <si>
    <t>Use of passwords for application authentication is intended only for limited situations and should not be used as a replacement for two-factor CAC-enabled authentication.
Examples of situations where a user ID and password might be used include but are not limited to:
- When the application user base does not have a CAC and is not a current DoD employee, member of the military, or a DoD contractor.
- When an application user has been officially designated as a Temporary Exception User; one who is temporarily unable to present a CAC for some reason (lost, damaged, not yet issued, broken card reader) and to satisfy urgent organizational needs must be temporarily permitted to use user ID/password authentication until the problem with CAC use has been remedied.
and
- When the application is publicly available and or hosting publicly releasable data requiring some degree of need-to-know protection.
Without providing this capability, an account may be created without a password. Non-repudiation cannot be guaranteed once an account is created if a user is not forced to change the temporary password upon initial logon.
Temporary passwords are typically used to allow access to applications when new accounts are created or passwords are changed. It is common practice for administrators to create temporary passwords for user accounts which allow the users to log on, yet force them to change the password once they have successfully authenticated.</t>
  </si>
  <si>
    <t>The application must allow the use of a temporary password for system logons with an immediate change to a permanent password.</t>
  </si>
  <si>
    <t>APSC-DV-001790</t>
  </si>
  <si>
    <t>SV-222547r849464_rule</t>
  </si>
  <si>
    <t>SRG-APP-000397</t>
  </si>
  <si>
    <t>V-222547</t>
  </si>
  <si>
    <t>V-69575; SV-84197</t>
  </si>
  <si>
    <t>Configure the application to prohibit password reuse for up to 5 passwords.</t>
  </si>
  <si>
    <t>Review the application documentation and interview the application administrator to identify if the application uses passwords for user authentication.
If the application does not use passwords, the requirement is not applicable.
Access the application management interface and view the user password settings page.
Review user password settings and validate the application is configured to prohibit password reuse for a minimum of 5 password generations.
If the application does not prevent users from reusing their previous 5 passwords, or if the application does not have the ability to control this setting, this is a finding.</t>
  </si>
  <si>
    <t>Use of passwords for application authentication is intended only for limited situations and should not be used as a replacement for two-factor CAC-enabled authentication.
Examples of situations where a user ID and password might be used include but are not limited to:
- When the application user base does not have a CAC and is not a current DoD employee, member of the military, or a DoD contractor.
- When an application user has been officially designated as a Temporary Exception User; one who is temporarily unable to present a CAC for some reason (lost, damaged, not yet issued, broken card reader) and to satisfy urgent organizational needs must be temporarily permitted to use user ID/password authentication until the problem with CAC use has been remedied.
and
- When the application is publicly available and or hosting publicly releasable data requiring some degree of need-to-know protection.
Password complexity, or strength, is a measure of the effectiveness of a password in resisting attempts at guessing and brute-force attacks.
To meet password policy requirements, passwords need to be changed at specific policy-based intervals.
If the information system or application allows the user to consecutively reuse their password when that password has exceeded its defined lifetime, the end result is a password that is not changed as per policy requirements.</t>
  </si>
  <si>
    <t>The application must prohibit password reuse for a minimum of five generations.</t>
  </si>
  <si>
    <t>APSC-DV-001780</t>
  </si>
  <si>
    <t>SV-222546r508029_rule</t>
  </si>
  <si>
    <t>SRG-APP-000165</t>
  </si>
  <si>
    <t>V-222546</t>
  </si>
  <si>
    <t>V-69573; SV-84195</t>
  </si>
  <si>
    <t>Configure the application to have a maximum password lifetime of 60 days.</t>
  </si>
  <si>
    <t>Review the application documentation and interview the application administrator to identify if the application uses passwords for user authentication.
If the application does not use passwords, the requirement is not applicable.
Access the application management interface and view the user password settings page.
Review user password settings and validate the application is configured to expire and force a password change after 60 days.
If user passwords are not configured to expire after 60 days, or if the application does not have the ability to control this setting, this is a finding.</t>
  </si>
  <si>
    <t>Use of passwords for application authentication is intended only for limited situations and should not be used as a replacement for two-factor CAC-enabled authentication.
Examples of situations where a user ID and password might be used include but are not limited to:
- When the application user base does not have a CAC and is not a current DoD employee, member of the military, or a DoD contractor.
- When an application user has been officially designated as a Temporary Exception User; one who is temporarily unable to present a CAC for some reason (lost, damaged, not yet issued, broken card reader) and to satisfy urgent organizational needs must be temporarily permitted to use user ID/password authentication until the problem with CAC use has been remedied.
and
- When the application is publicly available and or hosting publicly releasable data requiring some degree of need-to-know protection.
Any password, no matter how complex, can eventually be cracked. Therefore, passwords need to be changed at specific intervals.
One method of minimizing this risk is to use complex passwords and periodically change them. If the application does not limit the lifetime of passwords and force users to change their passwords, there is the risk that the system and/or application passwords could be compromised.
This requirement does not include emergency administration accounts which are meant for access to the application in case of failure. These accounts are not required to have maximum password lifetime restrictions.</t>
  </si>
  <si>
    <t>The application must enforce a 60-day maximum password lifetime restriction.</t>
  </si>
  <si>
    <t>APSC-DV-001770</t>
  </si>
  <si>
    <t>SV-222545r508029_rule</t>
  </si>
  <si>
    <t>SRG-APP-000174</t>
  </si>
  <si>
    <t>V-222545</t>
  </si>
  <si>
    <t>V-69571; SV-84193</t>
  </si>
  <si>
    <t>Configure the application to have a minimum password lifetime of 24 hours.</t>
  </si>
  <si>
    <t>Review the application documentation and interview the application administrator to identify if the application uses passwords for user authentication.
If the application does not use passwords, the requirement is not applicable.
Access the application management interface and create a test user account or logon to the system with a test account and access the functionality that provides password change capabilities.
Attempt to change the password more than once.
If a password can be changed more than once within 24 hours, the minimum lifetime setting is not set and this is a finding.</t>
  </si>
  <si>
    <t>Use of passwords for application authentication is intended only for limited situations and should not be used as a replacement for two-factor CAC-enabled authentication.
Examples of situations where a user ID and password might be used include but are not limited to:
- When the application user base does not have a CAC and is not a current DoD employee, member of the military, or a DoD contractor.
- When an application user has been officially designated as a Temporary Exception User; one who is temporarily unable to present a CAC for some reason (lost, damaged, not yet issued, broken card reader) and to satisfy urgent organizational needs must be temporarily permitted to use user ID/password authentication until the problem with CAC use has been remedied.
and
- When the application is publicly available and or hosting publicly releasable data requiring some degree of need-to-know protection.
Enforcing a minimum password lifetime helps prevent repeated password changes to defeat the password reuse or history enforcement requirement.
Restricting this setting limits the user's ability to change their password. Passwords need to be changed at specific policy-based intervals; however, if the application allows the user to immediately and continually change their password, then the password could be repeatedly changed in a short period of time to defeat the organization's policy regarding password reuse.</t>
  </si>
  <si>
    <t>The application must enforce 24 hours/1 day as the minimum password lifetime.</t>
  </si>
  <si>
    <t>APSC-DV-001760</t>
  </si>
  <si>
    <t>SV-222544r508029_rule</t>
  </si>
  <si>
    <t>SRG-APP-000173</t>
  </si>
  <si>
    <t>V-222544</t>
  </si>
  <si>
    <t>V-69569; SV-84191</t>
  </si>
  <si>
    <t>Configure the application to encrypt passwords when they are being transmitted.</t>
  </si>
  <si>
    <t>Review the application documentation and interview the application administrator to identify if the application uses passwords for user authentication.
If the application does not use passwords, the requirement is not applicable.
Identify when the application transmits passwords. This will most likely be when the user authenticates to the application or when the application authenticates to another resource.
Access the application management interface with a test account and access the functionality that requires a password be provided. If the interface is via a web browser, verify the web browser has gone secure prior to entering any password or authentication information.
This can be done by viewing the browser and observing a “lock” icon displayed somewhere in the browser as well as an https:// to indicate an SSL connection. Most browsers display this in the upper left hand corner.
If the application is transmitting the password rather than the user, obtain design documentation from the application admin that provides the details on how they are protecting the password during transmission. This will usually be via a TLS/SSL tunneled connection or VPN.
If the passwords are not encrypted when being transmitted, this is a finding.</t>
  </si>
  <si>
    <t>Use of passwords for application authentication is intended only for limited situations and should not be used as a replacement for two-factor CAC-enabled authentication.
Examples of situations where a user ID and password might be used include but are not limited to:
- When the application user base does not have a CAC and is not a current DoD employee, member of the military, or a DoD contractor.
- When an application user has been officially designated as a Temporary Exception User; one who is temporarily unable to present a CAC for some reason (lost, damaged, not yet issued, broken card reader) and to satisfy urgent organizational needs must be temporarily permitted to use user ID/password authentication until the problem with CAC use has been remedied.
and
- When the application is publicly available and or hosting publicly releasable data requiring some degree of need-to-know protection.
Passwords need to be protected at all times and encryption is the standard method for protecting passwords. If passwords are not encrypted, they can be plainly read (i.e., clear text) and easily compromised.
Applications can accomplish this by making direct function calls to encryption modules or by leveraging operating system encryption capabilities.</t>
  </si>
  <si>
    <t>The application must transmit only cryptographically-protected passwords.</t>
  </si>
  <si>
    <t>APSC-DV-001750</t>
  </si>
  <si>
    <t>SV-222543r508029_rule</t>
  </si>
  <si>
    <t>V-222543</t>
  </si>
  <si>
    <t>V-69567; SV-84189</t>
  </si>
  <si>
    <t>Use strong cryptographic hash functions when creating password hash values.
Utilize random salt values when creating the password hash.
Ensure strong access control permissions on data files containing authentication data.</t>
  </si>
  <si>
    <t>Review the application documentation and interview the application administrator to identify if the application uses passwords for user authentication.
If the application does not use passwords, the requirement is not applicable.
Have the application administrator identify the application's password storage locations.  Potential locations include the local file system where the application is stored or in an application-related database table that should not be accessible to application users.
Review application files and folders using a text editor or by using a database tool that allows you to view data stored in database tables.  Look for indications of stored user information and review that information.  Determine if password strings are readable/discernable.
Determine if the application uses the MD5 hashing algorithm to create password hashes.
If the passwords are readable or there is no indication the application utilizes cryptographic hashing to protect passwords, or if the MD5 hash algorithm is used to create password hashes, this is a finding.</t>
  </si>
  <si>
    <t>Use of passwords for application authentication is intended only for limited situations and should not be used as a replacement for two-factor CAC-enabled authentication.
Examples of situations where a user ID and password might be used include but are not limited to:
- When the application user base does not have a CAC and is not a current DoD employee, member of the military, or a DoD contractor.
- When an application user has been officially designated as a Temporary Exception User; one who is temporarily unable to present a CAC for some reason (lost, damaged, not yet issued, broken card reader) and to satisfy urgent organizational needs must be temporarily permitted to use user ID/password authentication until the problem with CAC use has been remedied.
and
- When the application is publicly available and or hosting publicly releasable data requiring some degree of need-to-know protection.
Passwords need to be protected at all times and using a strong one-way hashing encryption algorithm with a salt is the standard method for providing a means to validate a user's password without having to store the actual password.  
Performance and time required to access are factors that must be considered and the one way hash is the most feasible means of securing the password and providing an acceptable measure of password security.  If passwords are stored in clear text, they can be plainly read and easily compromised.
In many instances, verifying the user knows a password is performed using a password verifier. In its simplest form, a password verifier is a computational function that is capable of creating a hash of a password and determining if the value provided by the user matches the hash.  
A more secure version of verifying a user knowing a password is to store the result of an iterating hash function and a large random SALT value as follows:
H0 = H(pwd, H(salt))
Hn = H(Hn-1,H(salt))
Where n is a cryptographically-strong random [*3] number. Hn is stored, along with the salt. When the application wishes to verify that the user knows a password, it simply repeats the process and compares Hn with the stored Hn.
A SALT is essentially a fixed-length cryptographically-strong random value.  
Another method used is utilizing a keyed hash message authentication code (HMAC).  HMAC calculates a message authentication code via a cryptographic hash function used in conjunction with an encryption key.  The key must be protected as with any private key.
Applications must only store passwords that have been cryptographically protected.</t>
  </si>
  <si>
    <t>The application must only store cryptographic representations of passwords.</t>
  </si>
  <si>
    <t>APSC-DV-001740</t>
  </si>
  <si>
    <t>SV-222542r508029_rule</t>
  </si>
  <si>
    <t>SRG-APP-000171</t>
  </si>
  <si>
    <t>V-222542</t>
  </si>
  <si>
    <t>V-69565; SV-84187</t>
  </si>
  <si>
    <t>Configure the application to require the change of at least 8 characters in the password when passwords are changed.</t>
  </si>
  <si>
    <t>Review the application documentation and interview the application administrator to identify if the application uses passwords for user authentication.
If the application does not use passwords, the requirement is not applicable.
Access the application management interface and create a test user account or logon to the system with a test account and access the functionality that provides password change capabilities.
When prompted to provide the password, attempt to change less than 8 characters of the total number of characters in the password.
If less than 8 characters of the password are changed, this is a finding.</t>
  </si>
  <si>
    <t>Use of passwords for application authentication is intended only for limited situations and should not be used as a replacement for two-factor CAC-enabled authentication.
Examples of situations where a user ID and password might be used include but are not limited to:
- When the application user base does not have a CAC and is not a current DoD employee, member of the military, or a DoD contractor.
- When an application user has been officially designated as a Temporary Exception User; one who is temporarily unable to present a CAC for some reason (lost, damaged, not yet issued, broken card reader) and to satisfy urgent organizational needs must be temporarily permitted to use user ID/password authentication until the problem with CAC use has been remedied.
and
- When the application is publicly available and or hosting publicly releasable data requiring some degree of need-to-know protection.
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 how long it takes to crack a password. The more complex the password, the greater the number of possible combinations that need to be tested before the password is compromised.</t>
  </si>
  <si>
    <t>The application must require the change of at least 8 of the total number of characters when passwords are changed.</t>
  </si>
  <si>
    <t>APSC-DV-001730</t>
  </si>
  <si>
    <t>SV-222541r508029_rule</t>
  </si>
  <si>
    <t>SRG-APP-000170</t>
  </si>
  <si>
    <t>V-222541</t>
  </si>
  <si>
    <t>V-69563; SV-84185</t>
  </si>
  <si>
    <t>Configure the application to require at least one special character in the password.</t>
  </si>
  <si>
    <t>Review the application documentation and interview the application administrator to identify if the application uses passwords for user authentication.
If the application does not use passwords, the requirement is not applicable.
Access the application management interface and create a test user account or logon to the system with a test account and access the functionality that provides password change capabilities.
When prompted to provide the password, attempt to create a password that does not have one special character.
If a password without at least one special character can be created, this is a finding.</t>
  </si>
  <si>
    <t>The application must enforce password complexity by requiring that at least one special character be used.</t>
  </si>
  <si>
    <t>APSC-DV-001720</t>
  </si>
  <si>
    <t>SV-222540r508029_rule</t>
  </si>
  <si>
    <t>SRG-APP-000169</t>
  </si>
  <si>
    <t>V-222540</t>
  </si>
  <si>
    <t>V-69561; SV-84183</t>
  </si>
  <si>
    <t>Configure the application to require at least one numeric character in the password.</t>
  </si>
  <si>
    <t>Review the application documentation and interview the application administrator to identify if the application uses passwords for user authentication.
If the application does not use passwords, the requirement is not applicable.
Access the application management interface and create a test user account or logon to the system with a test account and access the functionality that provides password change capabilities.
When prompted to provide the password, attempt to create a password that does not have one numeric character.
If a password without at least one numeric character can be created, this is a finding.</t>
  </si>
  <si>
    <t>The application must enforce password complexity by requiring that at least one numeric character be used.</t>
  </si>
  <si>
    <t>APSC-DV-001710</t>
  </si>
  <si>
    <t>SV-222539r508029_rule</t>
  </si>
  <si>
    <t>SRG-APP-000168</t>
  </si>
  <si>
    <t>V-222539</t>
  </si>
  <si>
    <t>V-69559; SV-84181</t>
  </si>
  <si>
    <t>Configure the application to require at least one lower-case character in the password.</t>
  </si>
  <si>
    <t>Review the application documentation and interview the application administrator to identify if the application uses passwords for user authentication.
If the application does not use passwords, the requirement is not applicable.
Access the application management interface and create a test user account or logon to the system with a test account and access the functionality that provides password change capabilities.
When prompted to provide the password, attempt to create a password that does not have one lower-case character.
If a password without at least one lower-case character can be created, this is a finding.</t>
  </si>
  <si>
    <t>The application must enforce password complexity by requiring that at least one lower-case character be used.</t>
  </si>
  <si>
    <t>APSC-DV-001700</t>
  </si>
  <si>
    <t>SV-222538r508029_rule</t>
  </si>
  <si>
    <t>SRG-APP-000167</t>
  </si>
  <si>
    <t>V-222538</t>
  </si>
  <si>
    <t>V-69557; SV-84179</t>
  </si>
  <si>
    <t>Configure the application to require at least one upper-case character in the password.</t>
  </si>
  <si>
    <t>Review the application documentation and interview the application administrator to identify if the application uses passwords for user authentication.
If the application does not use passwords, the requirement is not applicable.
Access the application management interface and create a test user account or logon to the system with a test account and access the functionality that provides password change capabilities.
When prompted to provide the password, attempt to create a password that does not have one upper-case character.
If a password without at least one upper-case character can be created, this is a finding.</t>
  </si>
  <si>
    <t>Use of passwords for application authentication is intended only for limited situations and should not be used as a replacement for two-factor CAC-enabled authentication.
Examples of situations where a user ID and password might be used include but are not limited to:
- When the application user base does not have a CAC and is not a current DoD employee, member of the military, or a DoD contractor.
- When an application user has been officially designated as a Temporary Exception User; one who is temporarily unable to present a CAC for some reason (lost, damaged, not yet issued, broken card reader) and to satisfy urgent organizational needs must be temporarily permitted to use user ID/password authentication until the problem with CAC use has been remedied.
and
- When the application is publicly available and or hosting publicly releasable data requiring some degree of need-to-know protection.
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 how long it takes to crack a password. The more complex the password is, the greater the number of possible combinations that need to be tested before the password is compromised.</t>
  </si>
  <si>
    <t>The application must enforce password complexity by requiring that at least one upper-case character be used.</t>
  </si>
  <si>
    <t>APSC-DV-001690</t>
  </si>
  <si>
    <t>SV-222537r508029_rule</t>
  </si>
  <si>
    <t>SRG-APP-000166</t>
  </si>
  <si>
    <t>V-222537</t>
  </si>
  <si>
    <t>V-69555; SV-84177</t>
  </si>
  <si>
    <t>Configure the application to require 15 characters in the password.</t>
  </si>
  <si>
    <t>Review the application documentation and interview the application administrator to identify if the application uses passwords for user authentication.
If the application does not use passwords, the requirement is not applicable.
Access the application management interface and create a test user account or logon to the system with a test account and access the functionality that provides password change capabilities.
When prompted to provide the password, attempt to create a password shorter than 15 characters in length.
If a password shorter than 15 characters can be created, this is a finding.</t>
  </si>
  <si>
    <t>The shorter the password, the lower the number of possible combinations that need to be tested before the password is compromised.
Use of passwords for application authentication is intended only for limited situations and should not be used as a replacement for two-factor CAC-enabled authentication.
Examples of situations where a user ID and password might be used include but are not limited to:
- When the application user base does not have a CAC and is not a current DoD employee, member of the military, or a DoD contractor.
- When an application user has been officially designated as a Temporary Exception User; one who is temporarily unable to present a CAC for some reason (lost, damaged, not yet issued, broken card reader) and to satisfy urgent organizational needs must be temporarily permitted to use user ID/password authentication until the problem with CAC use has been remedied.
and
- When the application is publicly available and or hosting publicly releasable data requiring some degree of need-to-know protection.
Password complexity, or strength, is a measure of the effectiveness of a password in resisting attempts at guessing and brute-force attacks. Password length is one factor of several that helps to determine strength and how long it takes to crack a password. The shorter the password, the lower the number of possible combinations that need to be tested before the password is compromised.
Use of more characters in a password helps to exponentially increase the time and/or resources required to compromise the password.</t>
  </si>
  <si>
    <t>The application must enforce a minimum 15-character password length.</t>
  </si>
  <si>
    <t>APSC-DV-001680</t>
  </si>
  <si>
    <t>SV-222536r508029_rule</t>
  </si>
  <si>
    <t>SRG-APP-000164</t>
  </si>
  <si>
    <t>V-222536</t>
  </si>
  <si>
    <t>V-69553; SV-84175</t>
  </si>
  <si>
    <t>Configure the application to disable device accounts after 35 days of inactivity or to utilize DoD PKI certificates that provide an expiration date.</t>
  </si>
  <si>
    <t>Review the application documentation and interview the application administrator.
If the application is not designed to authenticate devices (such as mobile phones, gateways or other smart devices), or uses DoD PKI certificates to authenticate these devices, this requirement is NA.
Access the user management interface for the application.
Identify application device IDs.
If the application utilizes approved certificates or a centralized authentication store (Active Directory or LDAP) as the authoritative source for application authentication, and the authentication store is configured to meet the requirement to disable device IDs after 35 days of inactivity, this is not a finding.
Accounts such as guest and anonymous as well as roles and groups or other identities used to operate the application or to provide limited guest access are not applicable.
Access the application user management interface and review the account settings that pertain to devices.
Verify the application is configured to disable device accounts that have not been active or logged into the application for the past 35 days.
If the application does not disable accounts used to authenticate devices after 35 days of inactivity, this is a finding.</t>
  </si>
  <si>
    <t>Device identifiers are used to identify hardware devices that interact with the application much like a user account is used to identify an application user.  Examples of hardware devices include but are not limited to mobile phones, application gateways or other types of smart hardware.  
This requirement does not apply to individual application user accounts.  
This requirement is not applicable to shared information system accounts, application groups, roles (e.g., guest and anonymous accounts) that are used by the application itself in order to function.  Care must be taken to not disable identifiers that are used by the application in order to function.
Inactive device identifiers pose a risk to systems and applications. Attackers that are able to exploit an inactive identifier can potentially obtain and maintain undetected access to the application. 
Applications need to track periods of device inactivity and disable the device identifier after 35 days of inactivity.  This is usually accomplished by disabling the account used by the device to access the application.
Applications that utilize cryptographic certificates for device authentication may use the expiration date assigned to the certificate to meet this requirement with the understanding that the certificate is created and managed in accordance with DoD PKI policy and can be revoked by a trusted CA.
To avoid having to build complex device management capabilities directly into their application, developers should leverage the underlying OS or other account management infrastructure (AD, LDAP) that is already in place within the organization and meets organizational user account management requirements.
Applications are encouraged to utilize a centralized data store such as Active Directory or LDAP to offload device management requirements and ensure compliance with policy requirements.</t>
  </si>
  <si>
    <t>The application must disable device identifiers after 35 days of inactivity unless a cryptographic certificate is used for authentication.</t>
  </si>
  <si>
    <t>APSC-DV-001670</t>
  </si>
  <si>
    <t>SV-222535r508029_rule</t>
  </si>
  <si>
    <t>SRG-APP-000163</t>
  </si>
  <si>
    <t>V-222535</t>
  </si>
  <si>
    <t>V-69551; SV-84173</t>
  </si>
  <si>
    <t>Configure the application to utilize mutual authentication when the application is processing non-releasable data.</t>
  </si>
  <si>
    <t>Review application documentation and interview application administrator.
Identify application data elements and determine if the application is handling/processing non-releasable data.
Review the application architecture and design documents.
Identify endpoint devices that interact with the application. These can be SOA gateways, VOIP phones, or other devices that are used to connect to and exchange data with the application.
If the design documentation specifies it, this could also include remote client workstations. However, this requirement is usually reserved for system-oriented endpoints rather than client workstations.
In order for two way SSL/TLS mutual authentication to work properly, the server must be configured to request client certificates.
Access the applications management console and navigate to the SSL/TLS management utility or web page that is used to configure two-way mutual authentication.
Verify endpoints are configured for client authentication (mutual authentication).
Some application architectures configure their settings in text/xml formatted files; in that case, have the application administrator identify the configuration files used by the application (e.g., web.xml stored in WEB-INF/ sub directory of the application root folder).
Open the web.xml file using a text editor and verify the application deployment descriptor for the application and the resource requiring protection under the "login-config" element is set to CLIENT-CERT.
If SSL/TLS mutual authentication is required due to the application processing non-releasable data and SSL/TLS mutual authentication not being utilized, this is a finding.</t>
  </si>
  <si>
    <t>Without identifying devices, unidentified or unknown devices may be introduced, thereby facilitating malicious activity.
One way SSL/TLS authentication is the typical form of  authentication done between a web browser client and a web server. The client requests the server certificate to validate the server's identity and establish a secure connection.
When SSL/TLS mutual authentication is used, the server is configured to request the client’s certificate as well so the server can also identify the client. This form of authentication is normally chosen for system to system communications that leverage HTTP as the transport.
It should be noted that SSL is being deprecated and replaced with TLS.
For distributed architectures (e.g., service-oriented architectures), the decisions regarding the validation of identification claims may be made by services separate from the services acting on those decisions. In such situations, it is necessary to provide the identification decisions (as opposed to the actual identifiers) to the services that need to act on those decisions.
This requirement applies to applications that connect either locally, remotely, or through a network to an endpoint device (including but not limited to: workstations, printers, servers (outside a datacenter), VoIP Phones, VTC CODECs). Gateways and SOA applications are examples of where this requirement would apply.</t>
  </si>
  <si>
    <t>Service-Oriented Applications handling non-releasable data must authenticate endpoint devices via mutual SSL/TLS.</t>
  </si>
  <si>
    <t>APSC-DV-001660</t>
  </si>
  <si>
    <t>SV-222534r849463_rule</t>
  </si>
  <si>
    <t>SRG-APP-000395</t>
  </si>
  <si>
    <t>V-222534</t>
  </si>
  <si>
    <t>V-69549; SV-84171</t>
  </si>
  <si>
    <t>Configure the application to authenticate all network connected endpoint devices/service consumers before establishing connections.</t>
  </si>
  <si>
    <t>Review the application documentation, implementation documentation and interview the application administrator.
Identify if the application utilizes Web Services/Service-Oriented Architecture (SOA). Using the web services framework that has been implemented, have the application administrator identify the remote devices allowed to communicate to the service provider.
If the application is designed to provide end-user, interactive application access only and does not use web services or allow connections from remote devices, this requirement is not applicable.
Identify the authentication mechanism used to authenticate the remote consumers/devices. Commonly available authentication methods are Client Certificate Authentication and Basic Authentication.
The Basic Authentication method provides insufficient protection for authentication sessions and is not allowed.
If no authentication mechanism is used to authenticate remote service consumers/devices, or if Basic Authentication is used to authentication remote service consumers/devices, this is a finding.</t>
  </si>
  <si>
    <t>Without authenticating devices, unidentified or unknown devices may be introduced, thereby facilitating malicious activity.
For distributed architectures (e.g., service-oriented architectures), the decisions regarding the validation of authentication claims may be made by services separate from the services acting on those decisions.
In such situations, it is necessary to provide authentication decisions (as opposed to the actual authenticators) to the services that need to act on those decisions.
This requirement applies to applications that connect either locally, remotely, or through a network to an endpoint device (including but not limited to: workstations, printers, servers (outside a datacenter), VoIP Phones, VTC CODECs).
Gateways and SOA applications are examples of where this requirement would apply.
End point devices are not:
Client desktop workstations only offer browser-based web application access where the user authenticates at the app layer.
Device authentication is a solution enabling an organization to manage devices. It is an additional layer of authentication ensuring only specific pre-authorized devices can access the system.</t>
  </si>
  <si>
    <t>The application must authenticate all network connected endpoint devices before establishing any connection.</t>
  </si>
  <si>
    <t>APSC-DV-001650</t>
  </si>
  <si>
    <t>SV-222533r849462_rule</t>
  </si>
  <si>
    <t>SRG-APP-000394</t>
  </si>
  <si>
    <t>V-222533</t>
  </si>
  <si>
    <t>V-69547; SV-84169</t>
  </si>
  <si>
    <t>Configure the application to utilize mutual authentication when specified by data protection requirements.</t>
  </si>
  <si>
    <t>Review the application documentation and interview the application administrator.
Determine if mutual authentication is mandated by the data owner or by mission data protection objectives and data type.
Review application architecture and design documents.
Identify endpoint devices that interact with the application. These can be SOA gateways, VOIP phones, or other devices that are used to connect to and exchange data with the application.
If the design documentation specifies, this could potentially also include remote client workstations.
In order for two way SSL/mutual authentication to work properly, the server must be configured to request client certificates.
Access the applications management console.
Navigate to the SSL management utility or web page that is used to configure two way mutual authentication.
Verify endpoints are configured for client authentication (mutual authentication).
Some application architectures such as Java configure their settings in text/xml formatted files; in that case, have the application administrator identify the configuration files used by the application.
E.g., web.xml stored in WEB-INF/ sub directory of the application root folder.
Open the web.xml file using a text editor.
Verify the application deployment descriptor for the application and the resource requiring protection under the "login-config" element is set to CLIENT-CERT.
If SSL mutual authentication is required and is not being utilized, this is a finding.</t>
  </si>
  <si>
    <t>Without identifying devices, unidentified or unknown devices may be introduced, thereby facilitating malicious activity.
With one way SSL authentication which is the typical form of SSL authentication done between a web browser client and a web server, the client requests the server certificate to validate the server's identity and establish a secure connection.
When SSL mutual authentication is used, the server is configured to request the client’s certificate as well so the server can also identify the client.
For distributed architectures (e.g., service-oriented architectures), the decisions regarding the validation of identification claims may be made by services separate from the services acting on those decisions. In such situations, it is necessary to provide the identification decisions (as opposed to the actual identifiers) to the services that need to act on those decisions.
This requirement applies to applications that connect either locally, remotely, or through a network to an endpoint device (including but not limited to: workstations, printers, servers (outside a datacenter), VoIP Phones, VTC CODECs). Gateways and SOA applications are examples of where this requirement would apply.</t>
  </si>
  <si>
    <t>The application must utilize mutual authentication when endpoint device non-repudiation protections are required by DoD policy or by the data owner.</t>
  </si>
  <si>
    <t>APSC-DV-001640</t>
  </si>
  <si>
    <t>SV-222532r508029_rule</t>
  </si>
  <si>
    <t>SRG-APP-000158</t>
  </si>
  <si>
    <t>V-222532</t>
  </si>
  <si>
    <t>V-69545; SV-84167</t>
  </si>
  <si>
    <t>Design and configure the application to utilize replay-resistant mechanisms when authenticating non-privileged accounts.</t>
  </si>
  <si>
    <t>Review the application documentation and interview the application administrator to identify what authentication mechanisms are used when accessing the application.
If the application is hosting publicly releasable information that does not require authentication, or if the application users are not eligible for a DoD CAC as per DoD 8520, this requirement is not applicable.
Review to ensure the application is utilizing TLSV1.2 or greater to protect communication and non-privileged user authentication traffic.
Verify the application utilizes a strong authentication mechanism such as Kerberos, IPSEC, or Secure Shell (SSH).
- Cryptographically sign web services packets.
- Time stamps and cryptographic hashes are used with web services packets.
- Use WS_Security for web services.
Request the most recent vulnerability scan results and configuration settings.
Verify the configuration is set to test for known replay vulnerabilities.
Request code review results (if available) and review for issues that have been identified as potential replay attack vulnerabilities.
Verify identified issues have been remediated.
If the application is not implementing replay-resistant authentication methods applicable to the application architecture, this is a finding.</t>
  </si>
  <si>
    <t>A replay attack is a man-in-the-middle style attack which allows an attacker to repeat or alter a valid data transmission that may enable unauthorized access to the application. Authentication sessions between the authenticating client and the application server validating the user credentials must not be vulnerable to a replay attack.
The protection methods selected to protect against a replay attack will vary according to the application architecture.
An authentication process resists replay attacks if it is impractical to achieve a successful authentication by recording and replaying a previous authentication message.
A non-privileged account is any operating system account with authorizations of a non-privileged user.
Techniques used to address this include protocols using nonces (e.g., numbers generated for a specific one time use) or challenges (e.g., TLS, WS_Security) and PKI certificates. Additional techniques include time-synchronous or challenge-response one-time authenticators.</t>
  </si>
  <si>
    <t>The application must implement replay-resistant authentication mechanisms for network access to non-privileged accounts.</t>
  </si>
  <si>
    <t>APSC-DV-001630</t>
  </si>
  <si>
    <t>SV-222531r849461_rule</t>
  </si>
  <si>
    <t>SRG-APP-000157</t>
  </si>
  <si>
    <t>V-222531</t>
  </si>
  <si>
    <t>V-69543; SV-84165</t>
  </si>
  <si>
    <t>Design and configure the application to utilize replay-resistant mechanisms when authenticating privileged accounts.</t>
  </si>
  <si>
    <t>Review application documentation and interview application administrator to identify what authentication mechanisms are used when accessing the application.
If the application is hosting publicly releasable information that does not require authentication, or if the application users are not eligible for a DoD CAC as per DoD 8520, this requirement is not applicable.
Review to ensure the application is utilizing TLSV1.2 or greater to protect communication and privileged user authentication traffic.
Verify the application utilizes a strong authentication mechanism such as Kerberos, IPSEC, or Secure Shell (SSH).
- Cryptographically sign web services packets.
- Time stamps and cryptographic hashes are used with web services packets.
- Use WS_Security for web services.
Request the most recent vulnerability scan results and configuration settings.
Verify the configuration is set to test for known replay vulnerabilities.
Request code review results (if available) and review for issues that have been identified as potential replay attack vulnerabilities.
Verify identified issues have been remediated.
If the application is not implementing replay-resistant authentication methods applicable to the application architecture, this is a finding.</t>
  </si>
  <si>
    <t>A replay attack may enable an unauthorized user to gain access to the application. Authentication sessions between the authenticator and the application validating the user credentials must not be vulnerable to a replay attack.
An authentication process resists replay attacks if it is impractical to achieve a successful authentication by recording and replaying a previous authentication message.
A privileged account is any information system account with authorizations of a privileged user.
Techniques used to address this include protocols using nonces (e.g., numbers generated for a specific one time use) or challenges (e.g., TLS, WS_Security). Additional techniques include time-synchronous or challenge-response one-time authenticators.</t>
  </si>
  <si>
    <t>The application must implement replay-resistant authentication mechanisms for network access to privileged accounts.</t>
  </si>
  <si>
    <t>APSC-DV-001620</t>
  </si>
  <si>
    <t>SV-222530r849460_rule</t>
  </si>
  <si>
    <t>SRG-APP-000156</t>
  </si>
  <si>
    <t>V-222530</t>
  </si>
  <si>
    <t>V-69541; SV-84163</t>
  </si>
  <si>
    <t>Design and configure the application to individually authenticate group account members prior to allowing access.</t>
  </si>
  <si>
    <t>Review the application documentation, examine user accounts, group membership and interview the application administrator to identify group or shared accounts. Document the group or shared account information.
If the application does not use group or shared accounts, this requirement is not applicable.
Create a test account or use an existing group member account.
Ensure the test account is not authenticated to the application and attempt to access the application with the group account credentials.
If the application allows access without first requiring the group member to authenticate with their individual credentials, this is a finding.</t>
  </si>
  <si>
    <t>To assure individual accountability and prevent unauthorized access, application users must be individually identified and authenticated. Individual accountability mandates that each user is uniquely identified.
A group authenticator is a shared account or some other form of authentication that allows multiple unique individuals to access the application using a single account.
If an application allows or provides for group authenticators, it must first individually authenticate users prior to implementing group authenticator functionality.
Some applications may not have the need to provide a group authenticator; this is considered a matter of application design. In those instances where the application design includes the use of a group authenticator, this requirement will apply.
There may also be instances when specific user actions need to be performed on the information system without unique user identification or authentication. An example of this type of access is a web server which contains publicly releasable information.</t>
  </si>
  <si>
    <t>The application must ensure users are authenticated with an individual authenticator prior to using a group authenticator.</t>
  </si>
  <si>
    <t>APSC-DV-001610</t>
  </si>
  <si>
    <t>SV-222529r508029_rule</t>
  </si>
  <si>
    <t>SRG-APP-000153</t>
  </si>
  <si>
    <t>V-222529</t>
  </si>
  <si>
    <t>V-69539; SV-84161</t>
  </si>
  <si>
    <t>Configure the application to require CAC or Alt. Token authentication for non-privileged network access.</t>
  </si>
  <si>
    <t>Review the application documentation and interview the application administrator to identify application access methods.
If the application is not PK-enabled due to the hosted data being publicly releasable, this check is not applicable.
Ask the application administrator to log on to the application. Have the application admin use their non-privileged credentials.
Validate the application prompts the user to provide a certificate from the CAC.
Validate the application requests the user to input their CAC PIN.
If the application allows access without requiring a CAC or Alt. Token, this is a finding.</t>
  </si>
  <si>
    <t>To assure accountability, prevent unauthenticated access, and prevent misuse of the system, privileged users must utilize multifactor authentication for local access.
Multifactor authentication is defined as: using two or more factors to achieve authentication.
Factors include:
(i) Something a user knows (e.g., password/PIN);
(ii) Something a user has (e.g., cryptographic identification device, token); or
(iii) Something a user is (e.g., biometric).
A non-privileged account is defined as an information system account with authorizations of a regular or non-privileged user.
Local access is defined as access to an organizational information system by a user (or process acting on behalf of a user) communicating through a direct connection without the use of a network.
Applications integrating with the DoD Active Directory and utilize the DoD CAC are examples of compliant multifactor authentication solutions.</t>
  </si>
  <si>
    <t>The application must use multifactor (e.g., CAC, Alt. Token) authentication for local access to non-privileged accounts.</t>
  </si>
  <si>
    <t>APSC-DV-001600</t>
  </si>
  <si>
    <t>SV-222528r508029_rule</t>
  </si>
  <si>
    <t>SRG-APP-000152</t>
  </si>
  <si>
    <t>V-222528</t>
  </si>
  <si>
    <t>V-69537; SV-84159</t>
  </si>
  <si>
    <t>Configure the application to only use Alt. Tokens when locally accessing privileged application accounts.</t>
  </si>
  <si>
    <t>Review the application documentation and interview the application administrator to identify application access methods.
Ask the application administrator to present both their primary CAC and their Alt. Token.  Ask the application administrator to log on to the application using the local application console.  
Attempt to use both the CAC and Alt. Tokens to authenticate to the application. 
Validate the application requests the user to input their CAC PIN and that they cannot perform administrative functions.
Have user logoff and reauthenticate with their Alt. Token and that they can perform administrative functions.
If the application allows administrative access to the application without requiring an Alt. Token, this is a finding.</t>
  </si>
  <si>
    <t>Multifactor authentication requires using two or more factors to achieve authentication and access.
Factors include:
(i) something a user knows (e.g., password/PIN);
(ii) something a user has (e.g., cryptographic identification device, token); or
(iii) something a user is (e.g., biometric).
Multifactor authentication decreases the attack surface by virtue of the fact that attackers must obtain two factors, a physical token or a biometric and a PIN, in order to authenticate.  It is not enough to simply steal a user's password to obtain access.  
A privileged account is defined as an information system account with authorizations of a privileged user.  
An Alt. Token is a separate CAC or token used specifically for administrative account access and serves as a separate identifier much like a separate user account.
Local access is defined as access to an organizational information system by a user (or process acting on behalf of a user) communicating through a direct connection without the use of a network.</t>
  </si>
  <si>
    <t>The application must use multifactor (Alt. Token) authentication for local access to privileged accounts.</t>
  </si>
  <si>
    <t>APSC-DV-001590</t>
  </si>
  <si>
    <t>SV-222527r508029_rule</t>
  </si>
  <si>
    <t>SRG-APP-000151</t>
  </si>
  <si>
    <t>V-222527</t>
  </si>
  <si>
    <t>V-69535; SV-84157</t>
  </si>
  <si>
    <t>Configure the application to require CAC or Alt. Token authentication for non-privileged network access to non-privileged accounts.</t>
  </si>
  <si>
    <t>Review the application documentation and interview the application administrator to identify application access methods.
If the application is not PK-enabled due to the hosted data being publicly releasable, this check is not applicable.
Ask the application administrator to log on to the application. Have the application admin use their non-privileged credentials.
Validate the application prompts the user to provide a certificate from the CAC.
Validate the application requests the user to input their CAC PIN. 
If the application allows access without requiring a CAC or Alt. Token, this is a finding.</t>
  </si>
  <si>
    <t>To assure accountability and prevent unauthenticated access, non-privileged users must utilize multifactor authentication to prevent potential misuse and compromise of the system.
Multifactor authentication uses two or more factors to achieve authentication.
Factors include:
(i) Something you know (e.g., password/PIN);
(ii) Something you have (e.g., cryptographic identification device, CAC/SIPRNet token); or
(iii) Something you are (e.g., biometric).
A non-privileged account is any information system account with authorizations of a non-privileged user.
Network access is any access to an application by a user (or process acting on behalf of a user) where said access is obtained through a network connection.
Applications integrating with the DoD Active Directory and utilize the DoD CAC are an example of compliant multifactor authentication solutions.</t>
  </si>
  <si>
    <t>The application must use multifactor (e.g., CAC, Alt. Token) authentication for network access to non-privileged accounts.</t>
  </si>
  <si>
    <t>APSC-DV-001580</t>
  </si>
  <si>
    <t>SV-222526r508029_rule</t>
  </si>
  <si>
    <t>SRG-APP-000150</t>
  </si>
  <si>
    <t>V-222526</t>
  </si>
  <si>
    <t>V-69533; SV-84155</t>
  </si>
  <si>
    <t>Configure the application to require CAC authentication.</t>
  </si>
  <si>
    <t>Review the application documentation and interview the application administrator to identify application access methods.
If the application is not PK-enabled due to the hosted data being publicly releasable, this check is not applicable.
Ask the application administrator to log on to the application.
Validate the application prompts the user to provide a certificate from the CAC.
Validate the application requests the user to input their CAC PIN.
If the application allows access without requiring a CAC, this is a finding.</t>
  </si>
  <si>
    <t>The use of PIV credentials facilitates standardization and reduces the risk of unauthorized access.
DoD has mandated the use of the CAC to support identity management and personal authentication for systems covered under HSPD 12, as well as a primary component of layered protection for national security systems.
If the application does not verify the credentials provided, user authentication cannot be established which places the integrity and confidentiality of the application at risk.</t>
  </si>
  <si>
    <t>The application must electronically verify Personal Identity Verification (PIV) credentials.</t>
  </si>
  <si>
    <t>APSC-DV-001570</t>
  </si>
  <si>
    <t>SV-222525r849459_rule</t>
  </si>
  <si>
    <t>SRG-APP-000392</t>
  </si>
  <si>
    <t>V-222525</t>
  </si>
  <si>
    <t>V-69531; SV-84153</t>
  </si>
  <si>
    <t>Review the application documentation and interview the application administrator to identify application access methods.
If the application is not PK-enabled due to the hosted data being publicly releasable, this check is not applicable.
Ask the application administrator to log on to the application. Have the application admin use their non-privileged credentials.
Validate the application prompts the user to provide a certificate from the CAC.
If the application allows access without requiring a CAC, this is a finding.</t>
  </si>
  <si>
    <t>The use of PIV credentials facilitates standardization and reduces the risk of unauthorized access.
DoD has mandated the use of the CAC to support identity management and personal authentication for systems covered under HSPD 12, as well as a primary component of layered protection for national security systems.</t>
  </si>
  <si>
    <t>The application must accept Personal Identity Verification (PIV) credentials.</t>
  </si>
  <si>
    <t>APSC-DV-001560</t>
  </si>
  <si>
    <t>SV-222524r849458_rule</t>
  </si>
  <si>
    <t>SRG-APP-000391</t>
  </si>
  <si>
    <t>V-222524</t>
  </si>
  <si>
    <t>V-69529; SV-84151</t>
  </si>
  <si>
    <t>Configure the application to use an Alt. Token when providing network access to privileged application accounts.</t>
  </si>
  <si>
    <t>Review the application documentation and interview the application administrator to identify application access methods.
Ask the application administrator to present both their primary CAC and their Alt. Token.  Ask the application administrator to log on to the application using application relevant network based access methods.  Attempt to use both CAC and Alt. Tokens to authenticate to the application. 
Validate the application requests the user to input their CAC PIN and that they cannot perform administrative functions.
Have user logoff and reauthenticate with their Alt. Token and that they can perform administrative functions.
If the application allows administrative access to the application without requiring an Alt. Token, this is a finding.</t>
  </si>
  <si>
    <t>Multifactor authentication requires using two or more factors to achieve authentication and access.
Factors include:
(i) something a user knows (e.g., password/PIN);
(ii) something a user has (e.g., cryptographic identification device, token); or
(iii) something a user is (e.g., biometric).
Multifactor authentication decreases the attack surface by virtue of the fact that attackers must obtain two factors, a physical token or a biometric and a PIN, in order to authenticate.  It is not enough to simply steal a user's password to obtain access.  
A privileged account is defined as an information system account with authorizations of a privileged user.  
An Alt. Token is a separate CAC like token used specifically for administrative account access and serves as a separate identifier much like a separate user account.
Network access is defined as access to an information system by a user (or a process acting on behalf of a user) communicating through a network (e.g., local area network, wide area network, or the Internet).</t>
  </si>
  <si>
    <t>The application must use multifactor (Alt. Token) authentication for network access to privileged accounts.</t>
  </si>
  <si>
    <t>APSC-DV-001550</t>
  </si>
  <si>
    <t>SV-222523r508029_rule</t>
  </si>
  <si>
    <t>SRG-APP-000149</t>
  </si>
  <si>
    <t>V-222523</t>
  </si>
  <si>
    <t>V-69527; SV-84149</t>
  </si>
  <si>
    <t>Configure the application to uniquely identify and authenticate users and user processes.</t>
  </si>
  <si>
    <t>Review the application documentation and interview the application administrator to determine how organizational users access the application.
If the application is publicly available, providing access to publicly releasable data and the users are non-organizational users such as individuals who no longer have a CAC (e.g., retirees) or  members of the public with no requirement for DoD credentials, this requirement is not applicable.
The requirement still applies to DoD organizational users and admins when accessing the non-public data areas or system resources of the system.
Attempt to access the application and confirm that a unique user account and password or CAC token and pin are required in order to access the application.
If the application does not uniquely identify and authenticate users, this is a finding.</t>
  </si>
  <si>
    <t>To assure accountability and prevent unauthenticated access, organizational users must be identified and authenticated to prevent potential misuse and compromise of the system.
Organizational users include organizational employees or individuals the organization deems to have equivalent status of employees (e.g., contractors). 
Organizational users (and any processes acting on behalf of users) must be uniquely identified and authenticated for all accesses, except the following:
(i) Accesses explicitly identified and documented by the organization. Organizations document specific user actions that can be performed on the information system without identification or authentication; and 
(ii) Accesses that occur through authorized use of group authenticators without individual authentication. Organizations may require unique identification of individuals in group accounts (e.g., shared privilege accounts) or for detailed accountability of individual activity.</t>
  </si>
  <si>
    <t>The application must uniquely identify and authenticate organizational users (or processes acting on behalf of organizational users).</t>
  </si>
  <si>
    <t>APSC-DV-001540</t>
  </si>
  <si>
    <t>SV-222522r508029_rule</t>
  </si>
  <si>
    <t>SRG-APP-000148</t>
  </si>
  <si>
    <t>V-222522</t>
  </si>
  <si>
    <t>V-69525; SV-84147</t>
  </si>
  <si>
    <t>Configure the application to require reauthentication periodically.</t>
  </si>
  <si>
    <t>Review the application guidance and interview the application administrator.
Identify the methods and manner in which application devices such as an XML gateway, SOA application gateway, or application firewall is allowed to access the application. Most devices themselves will not change role or authenticators once they are established but will need to periodically re-authenticate.
Review the configuration setting in the application where the time period is set to force the device to reauthenticate.
Review local policy requirements to determine if reauthentication intervals are specified.
If the device is not forced to reauthenticate periodically, this is a finding.</t>
  </si>
  <si>
    <t>Without reauthenticating devices, unidentified or unknown devices may be introduced; thereby facilitating malicious activity.
In addition to the reauthentication requirements associated with session locks, organizations may require reauthentication of devices, including (but not limited to), the following other situations:
(i) When authenticators change;
(ii) When roles change;
(iii) When security categories of information systems change;
(iv) After a fixed period of time;
or
(v) Periodically.
For distributed architectures (e.g., service-oriented architectures), the decisions regarding the validation of identification claims may be made by services separate from the services acting on those decisions. In such situations, it is necessary to provide the identification decisions (as opposed to the actual identifiers) to the services that need to act on those decisions.
Gateways and SOA applications are examples of where this requirement would apply.</t>
  </si>
  <si>
    <t>The application must require devices to reauthenticate when organization-defined circumstances or situations requiring reauthentication.</t>
  </si>
  <si>
    <t>APSC-DV-001530</t>
  </si>
  <si>
    <t>SV-222521r849457_rule</t>
  </si>
  <si>
    <t>SRG-APP-000390</t>
  </si>
  <si>
    <t>V-222521</t>
  </si>
  <si>
    <t>V-69523; SV-84145</t>
  </si>
  <si>
    <t>Configure the application to require reauthentication before user privilege is escalated and user roles are changed.</t>
  </si>
  <si>
    <t>Review the application guidance and interview the application administrator.
Identify the application user roles.
Identify the methods and manner in which an application user is allowed to escalate their privileges or change their role.
Create or utilize an account that has 2 roles within the application, both should be non-administrator.
Example: User role and Report Creator role.
Authenticate to the application as the user in the User role.
Access the application functionality that allows the user to change their role and change from the User role to the Report Creator role.
If the user is not prompted to reauthenticate before the user’s role is changed, this is a finding.
Log out of the application and log back in as the User role.
Access the application functionality that allows the user to escalate their privileges to an administrative user.
Attempt to escalate the privileges of the user.
If the user is not prompted to reauthenticate before the user is allowed to proceed with escalated privileges, this is a finding.</t>
  </si>
  <si>
    <t>Without reauthentication, users may access resources or perform tasks for which they do not have authorization.
When applications provide the capability to change security roles or escalate the functional capability of the application, it is critical the user reauthenticate.
In addition to the reauthentication requirements associated with session locks, organizations may require reauthentication of individuals and/or devices in other situations, including (but not limited to) the following circumstances:
(i) When authenticators change;
(ii) When roles change;
(iii) When security categories of information systems change;
(iv) When the execution of privileged functions occurs;
(v) After a fixed period of time;
or
(vi) Periodically.
Within the DoD, the minimum circumstances requiring reauthentication are privilege escalation and role changes.</t>
  </si>
  <si>
    <t>The application must require users to reauthenticate when organization-defined circumstances or situations require reauthentication.</t>
  </si>
  <si>
    <t>APSC-DV-001520</t>
  </si>
  <si>
    <t>SV-222520r849456_rule</t>
  </si>
  <si>
    <t>SRG-APP-000389</t>
  </si>
  <si>
    <t>V-222520</t>
  </si>
  <si>
    <t>V-69521; SV-84143</t>
  </si>
  <si>
    <t>Configure the application to utilize application ports approved by the PPSM CAL.</t>
  </si>
  <si>
    <t>Review the application documentation and configuration.
Interview the application administrator.
Identify the network ports and protocols that are utilized by the application.
Using a combination of relevant OS commands and application configuration utilities identify the TCP/IP port numbers the application is configured to utilize and is utilizing.
Review the PPSM web page at:
http://www.disa.mil/Network-Services/Enterprise-Connections/PPSM
Review the PPSM Category Assurance List (CAL) directly at the following link: 
https://disa.deps.mil/ext/cop/iase/ppsm/Pages/cal.aspx
Verify the ports used by the application are approved by the PPSM CAL.
If the ports are not approved by the PPSM CAL, this is a finding.</t>
  </si>
  <si>
    <t>In order to prevent unauthorized connection of devices, unauthorized transfer of information, or unauthorized tunneling (i.e., embedding of data types within data types), organizations must disable or restrict unused or unnecessary physical and logical ports/protocols on information systems.
Applications are capable of providing a wide variety of functions and services. Some of the functions and services provided by default may not be necessary to support essential organizational operations. Additionally, it is sometimes convenient to provide multiple services from a single component (e.g., email and web services; however, doing so increases risk over limiting the services provided by any one component.
To support the requirements and principles of least functionality, the application must support the organizational requirements providing only essential capabilities and limiting the use of ports, protocols, and/or services to only those required, authorized, and approved to conduct official business or to address authorized quality of life issues.</t>
  </si>
  <si>
    <t>The application must be configured to use only functions, ports, and protocols permitted to it in the PPSM CAL.</t>
  </si>
  <si>
    <t>APSC-DV-001510</t>
  </si>
  <si>
    <t>SV-222519r508029_rule</t>
  </si>
  <si>
    <t>V-222519</t>
  </si>
  <si>
    <t>V-69519; SV-84141</t>
  </si>
  <si>
    <t>Disable application extraneous application functionality that is not required in order to fulfill the application's mission.</t>
  </si>
  <si>
    <t>Review the application guidance, application requirements documentation, and interview the application administrator.
Identify the application's operational requirements and what services the application is intended to provide users.
Review the overall application features and functionality via the user interface.
Review and identify installed application software modules via configuration settings.
Using the relevant OS commands, identify services running on the system and have the application administrator identify the services related to the application.
If the application is operating with extraneous capabilities that have not been defined as required in order to meet mission objectives, this is a finding.</t>
  </si>
  <si>
    <t>It is detrimental for applications to provide, or install by default, functionality exceeding requirements or mission objectives. These unnecessary capabilities or services are often overlooked and therefore may remain unsecured. They increase the risk to the platform by providing additional attack vectors.
Applications are capable of providing a wide variety of functions and services. Some of the functions and services, provided by default, may not be necessary to support essential organizational operations (e.g., key missions, functions).
Examples of non-essential capabilities include, but are not limited to, advertising software or browser plug-ins not related to requirements or providing a wide array of functionality not required for every mission, but cannot be disabled.</t>
  </si>
  <si>
    <t>The application must be configured to disable non-essential capabilities.</t>
  </si>
  <si>
    <t>APSC-DV-001500</t>
  </si>
  <si>
    <t>SV-222518r508029_rule</t>
  </si>
  <si>
    <t>V-222518</t>
  </si>
  <si>
    <t>V-69517; SV-84139</t>
  </si>
  <si>
    <t>Configure the application to utilize a deny-all, permit-by-exception policy when allowing the execution of authorized software.</t>
  </si>
  <si>
    <t>If the application is not a configuration management or similar type of application designed to manage system processes and configurations, this requirement is not applicable.
Review the application documentation and interview the application administrator to identify if application whitelisting specifying which applications or application subcomponents are allowed to execute is in use.
Check for the existence of policy settings or policy files that can be configured to restrict application execution. Have the application administrator demonstrate how the program execution is restricted. Look for a deny-all, permit-by-exception policy of restriction.
Some methods for restricting execution include but are not limited to the use of custom capabilities built into the application or leveraging of Windows Group Policy, AppLocker, Software Restriction Policies, Java Security Manager or Role-Based Access Controls (RBAC).
If application whitelisting is not utilized or does not follow a deny-all, permit-by-exception (whitelist) policy, this is a finding.</t>
  </si>
  <si>
    <t>Utilizing a whitelist provides a configuration management method for allowing the execution of only authorized software. Using only authorized software decreases risk by limiting the number of potential vulnerabilities.
The organization must identify authorized software programs and permit execution of authorized software. The process used to identify software programs that are authorized to execute on organizational information systems is commonly referred to as whitelisting.
Verification of whitelisted software can occur either prior to execution or at system startup.
This requirement applies to configuration management applications or similar types of applications designed to manage system processes and configurations (e.g., HBSS and software wrappers).</t>
  </si>
  <si>
    <t>The application must employ a deny-all, permit-by-exception (whitelist) policy to allow the execution of authorized software programs.</t>
  </si>
  <si>
    <t>APSC-DV-001490</t>
  </si>
  <si>
    <t>SV-222517r849455_rule</t>
  </si>
  <si>
    <t>SRG-APP-000386</t>
  </si>
  <si>
    <t>V-222517</t>
  </si>
  <si>
    <t>V-69515; SV-84137</t>
  </si>
  <si>
    <t>Restrict application execution in accordance with the policy, terms, and conditions specified.</t>
  </si>
  <si>
    <t>Review the application documentation and interview the application administrator to determine if policies, rules, or restrictions exist regarding application usage or terms which authorize the conditions of application use.
If the policy, terms, or conditions state there are no usage restrictions, this requirement is not applicable.
Interview the application administrator, review policy, terms, and conditions documents to determine what the terms and conditions of application usage are.
Have the application administrator demonstrate how the program execution is restricted in accordance with the policy terms and conditions. Typical methods include but are not limited to the use of Windows Group Policy, AppLocker, Software Restriction Policies, Java Security Manager, and Role-Based Access Control (RBAC).
If application requirements or policy documents specify application execution restriction requirements and the execution of the application or its subcomponents are not restricted in accordance with requirements or policy, this is a finding.</t>
  </si>
  <si>
    <t>Control of application execution is a mechanism used to prevent execution of unauthorized applications in order to follow the rules of least privilege. Some applications may provide a capability that runs counter to the mission or provides users with functionality that exceeds mission requirements.
Some of the functions and services, provided by default, may not be necessary to support essential organizational operations (e.g., key missions, functions). Removal of executable programs is not always possible; therefore, establishing a method of preventing program execution is critical to maintaining a secure system baseline.
Software program restrictions include restricting execution of programs in certain environments, while preventing execution in other environments; or limiting execution of certain application functionality based on organization-defined criteria (e.g., privileges, subnets, sandboxed environments, security managers, roles).</t>
  </si>
  <si>
    <t>The application must prevent program execution in accordance with organization-defined policies regarding software program usage and restrictions, and/or rules authorizing the terms and conditions of software program usage.</t>
  </si>
  <si>
    <t>APSC-DV-001480</t>
  </si>
  <si>
    <t>SV-222516r849454_rule</t>
  </si>
  <si>
    <t>SRG-APP-000384</t>
  </si>
  <si>
    <t>V-222516</t>
  </si>
  <si>
    <t>V-69513; SV-84135</t>
  </si>
  <si>
    <t>Configure the application vulnerability scanners to test all components of the application, conduct vulnerability scans on a regular basis and remediate identified issues.  Retain scan results for compliance verification.</t>
  </si>
  <si>
    <t>Review the application documentation to understand application architecture.
Interview the application administrator, obtain and review their application vulnerability scanning process.
Request the latest scan results including scan configuration settings.
Review scan configurations and ensure coverage of all application architecture has been tested.  The proper scanning tool or combination of tools must be utilized in order to ensure the full range of application features and functionality is tested. 
For example, if the application includes a web interface and a SQL database, then ensure test results for web and SQL vulnerabilities are provided.  Although web and SQL applications are included as examples and are the prevalent types of applications, this requirement is not intended to be limited to just the aforementioned application architectures.   Ensure test results are provided from all testing tools employed during vulnerability testing.
If high risk security vulnerabilities are identified in the scan results, request subsequent test results that indicate the issues have been fixed or mitigated.
If the high risk issues identified in the report have not been fixed or mitigated to a level accepted by the ISSO and the ISSM, or if the application administrator cannot produce vulnerability security testing results that cover the range of application functionality, this is a finding.</t>
  </si>
  <si>
    <t>An application vulnerability assessment is a test conducted in order to identify weaknesses and security vulnerabilities that may exist within an application.  The testing must cover all aspects and components of the application architecture.  If an application consists of a web server and a database, then both components must be tested for vulnerabilities to the fullest extent possible.
Vulnerability assessment tests normally utilize a combination of specialized software called application vulnerability scanners as well as custom scripts and manual tests.  In some instances, multiple tools are required in order to test all aspects of application features, functions and architecture.  The vulnerability scanner is typically configured to communicate with the application through the user interface or via an applications communication port.  In addition to using automated tools, manual tests conducted from the OS console such as executing custom scripts or reviewing configuration settings for known vulnerabilities may also be included as part of the test.
Testers will typically utilize application user test accounts in order to test application features and functionality such as adding content, executing queries and completing transactions. The vulnerability testing software utilizes user actions and access as well as a list of known security vulnerabilities in order to detect and identify weak security controls or misconfigurations that could potentially be manipulated by the user or create a security vulnerability.
The Open Web Application Security Project (OWASP) top 10 for 2013 includes the following top issues that should be tested.  The site is available by pointing your browser to https://www.owasp.org. 
A1 Injection
A2 Weak authentication and session management
A3 XSS
A4 Insecure Direct Object References
A5 Security Misconfiguration
A6 Sensitive Data Exposure
A7 Missing Function Level Access Control
A8 Cross Site Request Forgery
A9 Using Components with Known Vulnerabilities
A10 Unvalidated Redirects and Forwards
The OWASP top 10 are categories of tests that can be applied to most but not necessarily all applications and are provided as an example of what to test for.  Scanning tools include a multitude of tests that fall under these categories but may refer to these tests by a different name.
Testing must be conducted on a periodic basis while the application is in production and subsequent to system changes to ensure any changes made to the system do not introduce new security vulnerabilities.</t>
  </si>
  <si>
    <t>An application vulnerability assessment must be conducted.</t>
  </si>
  <si>
    <t>APSC-DV-001460</t>
  </si>
  <si>
    <t>SV-222515r508029_rule</t>
  </si>
  <si>
    <t>V-222515</t>
  </si>
  <si>
    <t>V-69511; SV-84133</t>
  </si>
  <si>
    <t>Configure the application OS file permissions to restrict access to software libraries and configure the application to restrict user access regarding software library update functionality to only authorized users or processes.</t>
  </si>
  <si>
    <t>Review the application documentation and interview the application administrator to identify the application architecture.
Identify application folders where application libraries are stored.
Review permissions of application folders and library files contained with the folders to ensure file permissions restrict access to authorized users or processes.
Access application configuration settings.
Examine settings for capability to update software libraries or extend application functionality via the application.
Review user roles and access rights within the application to determine if access to this capability is restricted to authorized users.
If file restrictions do not limit write access to library files and if the application does not restrict access to library update functionality, this is a finding.</t>
  </si>
  <si>
    <t>If the application were to allow any user to make changes to software libraries, then those changes might be implemented without undergoing the appropriate testing and approvals that are part of a robust change management process.
This requirement applies to applications with software libraries that are accessible and configurable, as in the case of interpreted languages. Software libraries also include privileged programs which execute with escalated privileges. Only qualified and authorized individuals will be allowed to obtain access to information system components for purposes of initiating changes, including upgrades and modifications.</t>
  </si>
  <si>
    <t>The applications must limit privileges to change the software resident within software libraries.</t>
  </si>
  <si>
    <t>APSC-DV-001440</t>
  </si>
  <si>
    <t>SV-222514r508029_rule</t>
  </si>
  <si>
    <t>SRG-APP-000133</t>
  </si>
  <si>
    <t>V-222514</t>
  </si>
  <si>
    <t>V-69509; SV-84131</t>
  </si>
  <si>
    <t xml:space="preserve">Design and configure the application to have the capability to prevent unsigned patches and packages from being installed.
Provide a cryptographic hash value that can be verified by a system administrator prior to installation.
</t>
  </si>
  <si>
    <t>Review the application documentation and interview the application administrator to determine the process and commands used for patching the application.
Access application configuration settings.
Review commands and procedures used to patch the application and ensure a capability exists to prevent unsigned patches from being applied.
If the application is not capable of preventing installation of patches and packages that are not signed, or if the vendor does not provide a cryptographic hash value that can be manually checked prior to installation, this is a finding.</t>
  </si>
  <si>
    <t>Changes to any software components can have significant effects on the overall security of the application. Verifying software components have been digitally signed using a certificate that is recognized and approved by the organization ensures the software has not been tampered with and that it has been provided by a trusted vendor.
Accordingly, patches, service packs, or application components must be signed with a certificate recognized and approved by the organization.
Verifying the authenticity of the software prior to installation validates the integrity of the patch or upgrade received from a vendor. This ensures the software has not been tampered with and that it has been provided by a trusted vendor. Self-signed certificates are disallowed by this requirement. The application should not have to verify the software again. This requirement does not mandate DoD certificates for this purpose; however, the certificate used to verify the software must be from an approved CA.
If this capability is not present, the vendor must provide a cryptographic hash value that can be verified by a system administrator prior to installation.</t>
  </si>
  <si>
    <t>The application must have the capability to prevent the installation of patches, service packs, or application components without verification the software component has been digitally signed using a certificate that is recognized and approved by the organization.</t>
  </si>
  <si>
    <t>APSC-DV-001430</t>
  </si>
  <si>
    <t>SV-222513r864575_rule</t>
  </si>
  <si>
    <t>V-222513</t>
  </si>
  <si>
    <t>V-69507; SV-84129</t>
  </si>
  <si>
    <t>Configure the application to create log entries that can be used to identify the user accounts that make application configuration changes.</t>
  </si>
  <si>
    <t>Review the application documentation and configuration settings.
Access the application configuration settings interface as a privileged user.
Make configuration changes to the application.
Review the application audit logs and ensure a log entry is made identifying the privileged user account that was used to make the changes.
If application configuration is maintained by using a text editor to modify a configuration file, modify the configuration file with a text editor. Review the system logs and ensure a log entry is made for the file modification that identifies the user that was used to make the changes.
If the user account is not logged, or is a group account such as "root", this is a finding.
If the user account used to make the changes is not logged in the audit records, this is a finding.</t>
  </si>
  <si>
    <t>Without auditing the enforcement of access restrictions against changes to the application configuration, it will be difficult to identify attempted attacks and an audit trail will not be available for forensic investigation for after-the-fact actions.
Enforcement actions are the methods or mechanisms used to prevent unauthorized changes to configuration settings. Enforcement action methods may be as simple as denying access to a file based on the application of file permissions (access restriction). Audit items may consist of lists of actions blocked by access restrictions or changes identified after-the-fact.
If application configuration is maintained by using a text editor to modify a configuration file, this function may be delegated to an operating system file monitoring/auditing capability.</t>
  </si>
  <si>
    <t>The application must audit who makes configuration changes to the application.</t>
  </si>
  <si>
    <t>APSC-DV-001420</t>
  </si>
  <si>
    <t>SV-222512r849452_rule</t>
  </si>
  <si>
    <t>SRG-APP-000381</t>
  </si>
  <si>
    <t>V-222512</t>
  </si>
  <si>
    <t>V-69505; SV-84127</t>
  </si>
  <si>
    <t>Configure the application to limit access to configuration settings to only authorized users.</t>
  </si>
  <si>
    <t>Review the application documentation and configuration settings.
Access the application configuration settings interface as a regular non-privileged user. Attempt to make configuration changes to the application.
If configuration changes can be made by regular non-privileged users, this is a finding.
Review the locations of all configuration files used by the application.
Examine the file permission settings and determine who has access to the configuration files.
If access permissions to configuration files are not restricted to application administrators, this is a finding.</t>
  </si>
  <si>
    <t>Failure to provide logical access restrictions associated with changes to application configuration may have significant effects on the overall security of the system.
When dealing with access restrictions pertaining to change control, it should be noted that any changes to the hardware, software, and/or firmware components of the information system and/or application can potentially have significant effects on the overall security of the system.
Accordingly, only qualified and authorized individuals should be allowed to obtain access to application components for the purposes of initiating changes, including upgrades and modifications.
Logical access restrictions include, for example, controls that restrict access to workflow automation, media libraries, abstract layers (e.g., changes implemented into third-party interfaces rather than directly into information systems), and change windows (e.g., changes occur only during specified times, making unauthorized changes easy to discover).</t>
  </si>
  <si>
    <t>The application must enforce access restrictions associated with changes to application configuration.</t>
  </si>
  <si>
    <t>APSC-DV-001410</t>
  </si>
  <si>
    <t>SV-222511r849451_rule</t>
  </si>
  <si>
    <t>V-222511</t>
  </si>
  <si>
    <t>V-69503; SV-84125</t>
  </si>
  <si>
    <t>Configure the application to prohibit user installation of software without explicit permission.</t>
  </si>
  <si>
    <t>Review the application documentation and interview the application administrator to determine the capabilities of the application as it relates to software installation or product function extension.
Identify any software configuration change capabilities which are allowed by design and incorporated into the user interface. An example is utilizing a known software repository of tested and approved extensions, plugins or modules which can be used by application users to extend application features or functions.
If the application does not provide the ability to install software components, modules, plugins, or extensions, the requirement is not applicable.
Access the application user interface as a regular user, navigate to the application screen that provides the software installation function and attempt to install software components, modules, extensions, or plugins.
If the application utilizes an approved repository of approved software that has been tested and approved for all application users to install, this is not a finding.
If the application allows regular users to install untested or unapproved software components, extensions, modules, or plugins without explicit authorization, this is a finding.</t>
  </si>
  <si>
    <t>Allowing regular users to install software, without explicit privileges, creates the risk that untested or potentially malicious software will be installed on the system. Explicit privileges (escalated or administrative privileges) provide the regular user with explicit capabilities and control that exceeds the rights of a regular user.
Application functionality will vary, and while users are not permitted to install unapproved applications, there may be instances where the organization allows the user to install approved software packages such as from an approved software repository.
The application must enforce software installation by users based upon what types of software installations are permitted (e.g., updates and security patches to existing software) and what types of installations are prohibited (e.g., software whose pedigree with regard to being potentially malicious is unknown or suspect) by the organization.
This requirement applies, for example, to applications that provide the ability to extend application functionality (e.g., plug-ins, add-ons) and software management applications.</t>
  </si>
  <si>
    <t>The application must prohibit user installation of software without explicit privileged status.</t>
  </si>
  <si>
    <t>APSC-DV-001390</t>
  </si>
  <si>
    <t>SV-222510r849450_rule</t>
  </si>
  <si>
    <t>SRG-APP-000378</t>
  </si>
  <si>
    <t>V-222510</t>
  </si>
  <si>
    <t>V-69501; SV-84123</t>
  </si>
  <si>
    <t>Establish a process to periodically check the audit tool cryptographic hashes to ensure the audit tools have not been tampered with.</t>
  </si>
  <si>
    <t>Review the system documentation and interview the application administrator for details regarding application architecture, audit methods, and provided audit tools.
Identify the location of the application audit tools.
Separate audit tools will be file-oriented in nature, e.g., the application includes a separate executable file or library that when invoked allows users to view and manipulate logs.
If the application does not provide a separate tool in the form of a file which provides an ability to view and manipulate application log data, query data or generate reports, this requirement is not applicable.
If the system hosting the application has a separate file monitoring utility installed that is configured to identify changes to audit tools and alarm on changes to audit tools, this is not applicable.
Ask the application administrator to provide their process for periodically checking the list of checksum values against the associated file names of the audit tools to ensure none of the audit tools have been tampered with.
If a cryptographic checksum or hash value of the audit tool file is not periodically checked to ensure the integrity of audit tools, this is a finding.</t>
  </si>
  <si>
    <t>Protecting the integrity of the tools used for auditing purposes is a critical step to ensuring the integrity of audit data. Audit data includes all information (e.g., audit records, audit settings, and audit reports) needed to successfully audit information system activity.
Audit tools include, but are not limited to, vendor provided and open source audit tools needed to successfully view and manipulate audit information system activity and records. Audit tools include custom queries and report generators.
It is not uncommon for attackers to replace the audit tools or inject code into the existing tools with the purpose of providing the capability to hide or erase system activity from the audit logs. 
To address this risk, audit tools must be cryptographically signed/hashed in order to provide the capability to identify when the audit tools have been modified, manipulated or replaced. An example is a checksum hash of the file or files.</t>
  </si>
  <si>
    <t>The integrity of the audit tools must be validated by checking the files for changes in the cryptographic hash value.</t>
  </si>
  <si>
    <t>APSC-DV-001370</t>
  </si>
  <si>
    <t>SV-222509r508029_rule</t>
  </si>
  <si>
    <t>SRG-APP-000290</t>
  </si>
  <si>
    <t>V-222509</t>
  </si>
  <si>
    <t>V-69499; SV-84121</t>
  </si>
  <si>
    <t>Cryptographically hash the audit tool files used by the application. Store and protect the generated hash values for future reference.</t>
  </si>
  <si>
    <t>Review the system documentation and interview the application administrator for details regarding application architecture, audit methods, and provided audit tools.
Identify the location of the application audit tools.
Separate audit tools will be file-oriented in nature, e.g., the application includes a separate executable file or library that when invoked allows users to view and manipulate logs.
If the application does not provide a separate tool in the form of a file which provides an ability to view and manipulate application log data, query data, or generate reports, this requirement is not applicable.
If the system hosting the application has a separate file monitoring utility installed that is configured to identify changes to audit tools and alarm on changes to audit tools, this is not applicable.
Ask application administrator to demonstrate the cryptographic hashing mechanisms used to create the one way hashes that can be used to validate the integrity of audit tools.
For example, "shasum /path/to/file &gt; checksum.filename".
Ask the application administrator to provide the list of checksum values and the associated file names of the audit tools.
If a cryptographic checksum or hash value of the audit tool file is not created for future reference, this is a finding.</t>
  </si>
  <si>
    <t>Protecting the integrity of the tools used for auditing purposes is a critical step to ensuring the integrity of audit data. Audit data includes all information (e.g., audit records, audit settings, and audit reports) needed to successfully audit information system activity.
Audit tools include, but are not limited to, vendor provided and open source audit tools needed to successfully view and manipulate audit information system activity and records. Audit tools include custom queries and report generators.
It is not uncommon for attackers to replace the audit tools or inject code into the existing tools with the purpose of providing the capability to hide or erase system activity from the audit logs.
To address this risk, audit tools must be cryptographically signed/hashed and the resulting value securely stored in order to provide the capability to identify when the audit tools have been modified, manipulated or replaced.
Some OSs provide a native command line tool capable of extracting or creating a hash value. Care must be taken to ensure any hashing algorithm strength used is acceptable.  An example is UNIX OS variants that provide the "shasum" utility with SHA256 capabilities.  Windows is not known to provide a native cryptographic tool that utilizes an acceptable hashing algorithm.  The Windows fciv.exe checksum tool currently only utilizes MD5 and SHA1 which are not acceptable hashing algorithms.</t>
  </si>
  <si>
    <t>Application audit tools must be cryptographically hashed.</t>
  </si>
  <si>
    <t>APSC-DV-001360</t>
  </si>
  <si>
    <t>SV-222508r508029_rule</t>
  </si>
  <si>
    <t>V-222508</t>
  </si>
  <si>
    <t>V-69497; SV-84119</t>
  </si>
  <si>
    <t>Configure the application to create an integrity check consisting of a cryptographic hash or one-way digest that can be used to establish the integrity when storing log files.</t>
  </si>
  <si>
    <t>Review the system documentation and interview the application administrator for details regarding application architecture, audit methods, and provided audit tools.
Identify the location of the application audit information.
If the application is configured to utilize a centralized audit log solution that uses cryptographic methods that meet this requirement such as creating cryptographic hash values or message digests that can be used to validate integrity of audit files, the requirement is not applicable.
Ask application administrator to demonstrate the cryptographic mechanisms used to protect the integrity of audit data.
Verify when application logs are stored on the file system, a process that includes the creation of an integrity check of the audit file being stored is utilized. This integrity check can be the creation of a checksum, message digest or other one-way cryptographic hash of the audit file that is created.
If an integrity check is not created to protect the integrity of the audit information, this is a finding.</t>
  </si>
  <si>
    <t>Audit records may be tampered with; if the integrity of audit data were to become compromised, then forensic analysis and discovery of the true source of potentially malicious system activity is impossible to achieve.
Protection of audit records and audit data is of critical importance. Cryptographic mechanisms are the industry established standard used to protect the integrity of audit data. An example of a cryptographic mechanism is the computation and application of a cryptographic-signed hash using asymmetric cryptography.
This requirement applies to applications that generate, process or manage audit records and is applied once audit processing has completed and the audit record is being stored.</t>
  </si>
  <si>
    <t>The application must use cryptographic mechanisms to protect the integrity of audit information.</t>
  </si>
  <si>
    <t>APSC-DV-001350</t>
  </si>
  <si>
    <t>SV-222507r508029_rule</t>
  </si>
  <si>
    <t>SRG-APP-000126</t>
  </si>
  <si>
    <t>V-222507</t>
  </si>
  <si>
    <t>V-69495; SV-84117</t>
  </si>
  <si>
    <t>Configure application backup settings to backup application audit logs every 7 days.</t>
  </si>
  <si>
    <t>Review the application documentation and interview the application administrator.
Identify log functionality and locations of log files.
If the application does not include a built-in backup capability for backing up its own audit records, this requirement is not applicable.
Access the management interface for configuring application audit logs and review the backup settings.
If the application backup settings are not configured to backup application audit records every 7 days, this is a finding.</t>
  </si>
  <si>
    <t>Protection of log data includes assuring log data is not accidentally lost or deleted. Backing up audit records to a different system or onto separate media than the system being audited on an organizationally defined frequency helps to assure in the event of a catastrophic system failure, the audit records will be retained.
This helps to ensure a compromise of the information system being audited does not also result in a compromise of the audit records.
This requirement only applies to applications that have a native backup capability for audit records. Operating system backup requirements cover applications that do not provide native backup functions.</t>
  </si>
  <si>
    <t>The application must back up audit records at least every seven days onto a different system or system component than the system or component being audited.</t>
  </si>
  <si>
    <t>APSC-DV-001340</t>
  </si>
  <si>
    <t>SV-222506r508029_rule</t>
  </si>
  <si>
    <t>V-222506</t>
  </si>
  <si>
    <t>V-69493; SV-84115</t>
  </si>
  <si>
    <t>Configure the application to protect audit tools from unauthorized deletions. Limit users to roles that are assigned the rights to edit or delete audit tools and establish file permissions that control access to the audit tools and audit tool capabilities and configuration settings.</t>
  </si>
  <si>
    <t>Review the system documentation and interview the application administrator for details regarding application architecture, audit methods and provided audit tools.
Identify the application audit tools and their locations.
If the application does not provide a distinct audit tool oriented functionality that is a separate tool with an ability to view and manipulate log data, this requirement is not applicable.
Identify the methods used for implementing an audit tool functionality that is separate from the application. Typical methods are file-oriented in nature, e.g., the application includes a separate executable file or library that when invoked allows users to view and manipulate logs.
Identify the users with the rights to delete the audit tools. This capability is normally reserved for admin staff.
Review file system permissions to ensure the application audit components such as executable files and libraries are protected by adequate file permission restrictions.
File permissions must be configured to limit access to only those users who have been identified and whose access has been approved.
If file permissions are configured to allow unapproved deletions of the audit tools, this is a finding.</t>
  </si>
  <si>
    <t>Protecting audit data also includes identifying and protecting the tools used to view and manipulate log data. Therefore, protecting audit tools is necessary to prevent unauthorized operation on audit data.
Applications providing tools to interface with audit data will leverage user permissions and roles identifying the user accessing the tools and the corresponding rights the user enjoys in order make access decisions regarding the deletion of audit tools.
Audit tools include, but are not limited to, vendor-provided and open source audit tools needed to successfully view and manipulate audit information system activity and records. Audit tools include custom queries and report generators.</t>
  </si>
  <si>
    <t>The application must protect audit tools from unauthorized deletion.</t>
  </si>
  <si>
    <t>APSC-DV-001330</t>
  </si>
  <si>
    <t>SV-222505r561245_rule</t>
  </si>
  <si>
    <t>SRG-APP-000123</t>
  </si>
  <si>
    <t>V-222505</t>
  </si>
  <si>
    <t>V-69491; SV-84113</t>
  </si>
  <si>
    <t>Configure the application to protect audit tools from unauthorized modifications. Limit users to roles that are assigned the rights to edit or update audit tools and establish file permissions that control access to the audit tools and audit tool capabilities and configuration settings.</t>
  </si>
  <si>
    <t>Review the system documentation and interview the application administrator for details regarding application architecture, audit methods, and provided audit tools.
Identify the application audit tools and their locations.
If the application does not provide a distinct audit tool oriented functionality that is a separate tool with an ability to view and manipulate log data, this requirement is not applicable.
Identify the methods used for implementing an audit tool functionality that is separate from the application. Typical methods are file-oriented in nature, e.g., the application includes a separate executable file or library that when invoked allows users to view and manipulate logs.
Identify the users with the rights to modify the audit tools. This capability will usually be reserved for admin staff.
Review file system permissions to ensure the application audit components such as executable files and libraries are protected by adequate file permission restrictions.
File permissions must be configured to limit access to only those users who have been identified and whose access has been approved.
If file permissions are configured so as to allow unapproved modifications to the audit tools, this is a finding.</t>
  </si>
  <si>
    <t>Protecting audit data also includes identifying and protecting the tools used to view and manipulate log data. Therefore, protecting audit tools is necessary to prevent unauthorized operation on audit data.
Applications providing tools to interface with audit data will leverage user permissions and roles identifying the user accessing the tools and the corresponding rights the user enjoys in order make access decisions regarding the modification of audit tools.
Audit tools include, but are not limited to, vendor-provided and open source audit tools needed to successfully view and manipulate audit information system activity and records. Audit tools include custom queries and report generators.</t>
  </si>
  <si>
    <t>The application must protect audit tools from unauthorized modification.</t>
  </si>
  <si>
    <t>APSC-DV-001320</t>
  </si>
  <si>
    <t>SV-222504r561290_rule</t>
  </si>
  <si>
    <t>SRG-APP-000122</t>
  </si>
  <si>
    <t>V-222504</t>
  </si>
  <si>
    <t>V-69489; SV-84111</t>
  </si>
  <si>
    <t>Configure the application to protect audit data from unauthorized access. Limit users to roles that are assigned the rights to view, edit or copy audit data, and establish file permissions that control access to the audit tools and audit tool capabilities and configuration settings.</t>
  </si>
  <si>
    <t>Review the system documentation and interview the application administrator for details regarding application architecture, audit methods, and audit tools.
Identify the application audit tools and their locations.
If the application does not provide a distinct audit tool oriented functionality that is a separate tool with an ability to view and manipulate log data, this requirement is not applicable.
Identify the methods used for implementing the audit tool functionality within the application. Typical methods are file system-based, e.g., a separate executable file that when invoked provides audit functionality, an application user interface to an audit module, or a combination thereof.
For file system access: Review file system permissions to ensure the application audit components such as executable files and libraries are protected by adequate file permission restrictions.
Permissions must be configured to limit access to only those who have been identified and whose access has been approved.
If file permissions are configured to allow unapproved access, this is a finding.
For circumstances where audit tools are accessed via application sub-modules or menus: Identify the application module that provides access to audit settings and audit data. Attempt to access audit configuration features and logs by using a regular non-privileged application or database user account.
If a non-privileged user account is allowed to access the audit data or the audit configuration settings, this is a finding.</t>
  </si>
  <si>
    <t>Protecting audit data also includes identifying and protecting the tools used to view and manipulate log data. Therefore, protecting audit tools is necessary to prevent unauthorized operation on audit data.
Applications providing tools to interface with audit data will leverage user permissions and roles identifying the user accessing the tools and the corresponding rights the user enjoys in order make access decisions regarding the access to audit tools.
Audit tools include, but are not limited to, vendor-provided and open source audit tools needed to successfully view and manipulate audit information system activity and records. Audit tools include custom queries and report generators.</t>
  </si>
  <si>
    <t>The application must protect audit tools from unauthorized access.</t>
  </si>
  <si>
    <t>APSC-DV-001310</t>
  </si>
  <si>
    <t>SV-222503r561242_rule</t>
  </si>
  <si>
    <t>SRG-APP-000121</t>
  </si>
  <si>
    <t>V-222503</t>
  </si>
  <si>
    <t>V-69487; SV-84109</t>
  </si>
  <si>
    <t>Configure the application to protect audit data from unauthorized deletion. Limit users to roles that are assigned the rights to delete audit data and establish permissions that control access to the audit logs and audit configuration settings.</t>
  </si>
  <si>
    <t>Review the system documentation and interview the application administrator for details regarding application architecture and logging configuration.
Identify the application components and the logs associated with the components.
Identify the roles and users allowed to delete audit information and the circumstances in which they are allowed to delete the data.
Identify the methods used to manage audit records and audit components. Typical methods are file system-based, via an application user interface via database access or a combination thereof.
For file system access: Review file system permissions to ensure the audit logs and the application audit components such as executable files and libraries are protected by adequate file permission restrictions.
Permissions must be configured to limit deletions to only those who have been identified and whose rights to delete audit data and audit configurations has been approved.
If file permissions are configured to allow unapproved deletions of audit settings and data, this is a finding.
For application oriented and database access: Identify the application module that provides access to audit settings and audit data. Attempt to access audit configuration features and logs by using a regular non-privileged application or database user account. Once access has been established, attempt to delete a test audit record and attempt to delete a test audit settings.
If a non-privileged user account is allowed to delete the audit data or the audit configuration settings, this is a finding.</t>
  </si>
  <si>
    <t>If audit data were to become compromised, then forensic analysis and discovery of the true source of potentially malicious system activity is impossible to achieve.
To ensure the veracity of audit data, the information system and/or the application must protect audit information from unauthorized deletion. This requirement can be achieved through multiple methods, which will depend upon system architecture and design.
Some commonly employed methods include: ensuring log files receive the proper file system permissions utilizing file system protections, restricting access, and backing up log data to ensure log data is retained.
Applications providing a user interface to audit data will leverage user permissions and roles identifying the user accessing the data and the corresponding rights the user enjoys in order make access decisions regarding the deletion of audit data.
Audit information includes all information (e.g., audit records, audit settings, and audit reports) needed to successfully audit information system activity. Audit information may include data from other applications or be included with the audit application itself.</t>
  </si>
  <si>
    <t>The application must protect audit information from unauthorized deletion.</t>
  </si>
  <si>
    <t>APSC-DV-001300</t>
  </si>
  <si>
    <t>SV-222502r508029_rule</t>
  </si>
  <si>
    <t>V-222502</t>
  </si>
  <si>
    <t>V-69485; SV-84107</t>
  </si>
  <si>
    <t>Configure the application to protect audit data from unauthorized modification and changes. Limit users to roles that are assigned the rights to edit audit data and establish permissions that control access to the audit logs and audit configuration settings.</t>
  </si>
  <si>
    <t>Review the system documentation and interview the application administrator for details regarding application architecture and logging configuration.
Identify the application components and the logs associated with the components.
Identify the roles and users allowed to modify audit information and the circumstances in which they are allowed to modify the data.
Identify the methods used to manage audit records and audit components. Typical methods are file system-based, via an application user interface via database access or a combination thereof.
For file system access: Review file system permissions to ensure the audit logs and the application audit components such as executable files and libraries are protected by adequate file permission restrictions.
Permissions must be configured to limit write/modify access to only those who have been identified and whose access has been approved.
If file permissions are configured to allow unapproved write/modify access, this is a finding.
For application oriented and database access: Identify the application module that provides access to audit settings and audit data. Attempt to access audit configuration features and logs by using a regular non-privileged application or database user account. Once access has been established, attempt to modify an audit record and attempt to modify the audit settings.
If a non-privileged user account is allowed to modify the audit data or the audit configuration settings, this is a finding.</t>
  </si>
  <si>
    <t>If audit data were to become compromised, then forensic analysis and discovery of the true source of potentially malicious system activity is impossible to achieve.
To ensure the veracity of audit data, the information system and/or the application must protect audit information from unauthorized modification.
This requirement can be achieved through multiple methods, which will depend upon system architecture and design. Some commonly employed methods include ensuring log files receive the proper file system permissions, and limiting log data locations.
Applications providing a user interface to audit data will leverage user permissions and roles identifying the user accessing the data and the corresponding rights that the user enjoys in order to make access decisions regarding the modification of audit data.
Audit information includes all information (e.g., audit records, audit settings, and audit reports) needed to successfully audit information system activity.</t>
  </si>
  <si>
    <t>The application must protect audit information from unauthorized modification.</t>
  </si>
  <si>
    <t>APSC-DV-001290</t>
  </si>
  <si>
    <t>SV-222501r561239_rule</t>
  </si>
  <si>
    <t>V-222501</t>
  </si>
  <si>
    <t>V-69483; SV-84105</t>
  </si>
  <si>
    <t>Configure the application to protect audit data from unauthorized access. Limit users to roles that are assigned the rights to view, edit or copy audit data, and establish permissions that control access to the audit logs and audit configuration settings.</t>
  </si>
  <si>
    <t>Review the system documentation and interview the application administrator for details regarding application architecture and logging configuration.
Identify the application components and the logs associated with the components.
Identify the roles and users allowed to access audit information and the circumstances in which they are allowed to read or otherwise access the data.
Identify the methods used to manage audit records and audit components. Typical methods are file system-based, via an application user interface via database access or a combination thereof.
For file system access: Review file system permissions to ensure the audit logs and the application audit components such as executable files and libraries are protected by adequate file permission restrictions.
Permissions must be configured to limit access to only those who have been identified and whose access has been approved.
If file permissions are configured to allow unapproved access, this is a finding.
For application-oriented and database access: Identify the application module that provides access to audit settings and audit data. Attempt to access audit configuration features and logs by using a regular non-privileged application or database user account.
If a non-privileged user account is allowed to access the audit data or the audit configuration settings, this is a finding.</t>
  </si>
  <si>
    <t>If audit data were to become compromised, then competent forensic analysis and discovery of the true source of potentially malicious system activity is difficult if not impossible to achieve. In addition, access to audit records provides information an attacker could potentially use to his or her advantage.
To ensure the veracity of audit data, the information system and/or the application must protect audit information from any and all unauthorized access. This includes read, write, and copy access.
This requirement can be achieved through multiple methods which will depend upon system architecture and design. Commonly employed methods for protecting audit information include least privilege permissions as well as restricting the location and number of log file repositories.
Additionally, applications with user interfaces to audit records should not allow for the unfettered manipulation of or access to those records via the application. If the application provides access to the audit data, the application becomes accountable for ensuring audit information is protected from unauthorized access.
Audit information includes all information (e.g., audit records, audit settings, and audit reports) needed to successfully audit information system activity.</t>
  </si>
  <si>
    <t>The application must protect audit information from any type of unauthorized read access.</t>
  </si>
  <si>
    <t>APSC-DV-001280</t>
  </si>
  <si>
    <t>SV-222500r508029_rule</t>
  </si>
  <si>
    <t>V-222500</t>
  </si>
  <si>
    <t>V-69481; SV-84103</t>
  </si>
  <si>
    <t>Configure the application to leverage the underlying operating system as the time source when recording time stamps or design the application to ensure granularity of 1 second as the minimum degree of precision.</t>
  </si>
  <si>
    <t>Review the system documentation and interview the application administrator to determine where application audit logs are written and how time stamps are recorded.
If the application utilizes the underlying OS for time stamping and time synchronization when writing the audit logs, this requirement is not applicable.
Access and review log files over a period of at least 10 minutes; compare time stamps written in the application log to the system clock to ensure time is synchronized to within 1 second of precision.
If the application audit log time stamps differ from the OS time source by more than one second, this is a finding.</t>
  </si>
  <si>
    <t>Without sufficient granularity of time stamps, it is not possible to adequately determine the chronological order of records.
Time stamps generated by the application include date and time. Granularity of time measurements refers to the degree of synchronization between information system clocks and reference clocks.</t>
  </si>
  <si>
    <t>The application must record time stamps for audit records that meet a granularity of one second for a minimum degree of precision.</t>
  </si>
  <si>
    <t>APSC-DV-001270</t>
  </si>
  <si>
    <t>SV-222499r849449_rule</t>
  </si>
  <si>
    <t>V-222499</t>
  </si>
  <si>
    <t>V-69479; SV-84101</t>
  </si>
  <si>
    <t>Configure the application to use the underlying system clock that maps to relevant UTC or GMT timezone.</t>
  </si>
  <si>
    <t>Review the system documentation and interview the application administrator for details regarding application architecture and logging configuration.
Identify the application components and the logs associated with the components. 
If the application utilizes the underlying OS system clock, and the system clock is mapped to UTC or GMT, this is not a finding.
Identify where clock settings are configured within the application.
Access the configuration settings and determine if the application is configured to set the time stamps for audit records according to UTC or GMT (e.g., East coast standard time is represented as GMT -5, east coast daylight savings time is represented as GMT-4).
If the application is not configured to map to UTC or GMT, this is a finding.</t>
  </si>
  <si>
    <t>If time stamps are not consistently applied and there is no common time reference, it is difficult to perform forensic analysis.
Time stamps generated by the application include date and time. Time is commonly expressed in Coordinated Universal Time (UTC), a modern continuation of Greenwich Mean Time (GMT), or local time with an offset from UTC.</t>
  </si>
  <si>
    <t>The application must record time stamps for audit records that can be mapped to Coordinated Universal Time (UTC) or Greenwich Mean Time (GMT).</t>
  </si>
  <si>
    <t>APSC-DV-001260</t>
  </si>
  <si>
    <t>SV-222498r849448_rule</t>
  </si>
  <si>
    <t>V-222498</t>
  </si>
  <si>
    <t>V-69477; SV-84099</t>
  </si>
  <si>
    <t>Configure the application to use the hosting systems internal clock for audit record generation.</t>
  </si>
  <si>
    <t>Review the system documentation and interview the application administrator for details regarding application architecture and logging configuration.
Identify the application components and the logs associated with the components.
Ensure the time written into the logs coincides with the OS timeclock.
Access random audit records and review the most recent logs.
Access the system OS hosting the application and use the related OS commands to determine the time of the system.
Perform an action in the application that causes a log event to be written and review the log to ensure the system times and the application log times correlate; compensating for any time delays that may have occurred between running the OS time command and running the application action.
If the application doesn't use the internal system clocks to generate time stamps for the audit event logs, this is a finding.</t>
  </si>
  <si>
    <t>Without an internal clock used as the reference for the time stored on each event to provide a trusted common reference for the time, forensic analysis would be impeded. Determining the correct time a particular event occurred on a system is critical when conducting forensic analysis and investigating system events.
If the internal clock is not used, the system may not be able to provide time stamps for log messages. Additionally, externally generated time stamps may not be accurate. Applications can use the capability of an operating system or purpose-built module for this purpose.</t>
  </si>
  <si>
    <t>The applications must use internal system clocks to generate time stamps for audit records.</t>
  </si>
  <si>
    <t>APSC-DV-001250</t>
  </si>
  <si>
    <t>SV-222497r508029_rule</t>
  </si>
  <si>
    <t>V-222497</t>
  </si>
  <si>
    <t>V-69475; SV-84097</t>
  </si>
  <si>
    <t>Configure and design the application to not modify source logs when filtering events.</t>
  </si>
  <si>
    <t>Review the application documentation and interview the application administrator for details regarding audit reduction (log record event filtering).
Access the application with user rights sufficient to read and filter audit records.
Navigate the application user interface and select the application functionality that provides access and interface to audit records and audit reduction (event filtering).
If the application does not provide a report generation capability, the requirement is not applicable.
Examine the log files; take note of dates and times of events such as logon events.
Note: dates and times as well as the original content and any unique record identifiers.
Record the identifying information as well as the dates and times and content of the audit records.
Apply filters to reduce the amount of audit records displayed to just the logon events for the day.
Review the records and ensure nothing in the records has changed. Once validated, clear the filter and review the records again to validate nothing changed within the audit record itself.
If the application of event filters modifies the original log records, this is a finding.</t>
  </si>
  <si>
    <t>If the audit report generation capability alters the original content or time ordering of audit records, the integrity of the audit records is compromised, and the records are no longer usable for forensic analysis. Time ordering refers to the chronological organization of records based on time stamps. The degree of time stamp precision can affect this.
The report generation capability provided by the application can generate customizable reports.
This requirement is specific to applications with audit reduction capabilities; however, applications need to support on-demand audit review and analysis.</t>
  </si>
  <si>
    <t>The application must provide a report generation capability that does not alter original content or time ordering of audit records.</t>
  </si>
  <si>
    <t>APSC-DV-001220</t>
  </si>
  <si>
    <t>SV-222496r849447_rule</t>
  </si>
  <si>
    <t>SRG-APP-000370</t>
  </si>
  <si>
    <t>V-222496</t>
  </si>
  <si>
    <t>V-69473; SV-84095</t>
  </si>
  <si>
    <t>Configure the application to not alter original log content or time ordering of audit records.</t>
  </si>
  <si>
    <t>Review the application documentation and interview the application administrator for details regarding audit reduction (log record event filtering).
Access the application with user rights sufficient to read and filter audit records.
Navigate the application user interface and select the application functionality that provides access and interface to audit records and audit reduction (event filtering).
If the application uses a centralized logging solution that performs the audit reduction (event filtering) functions, the requirement is not applicable.
Examine the log files; take note of dates and times of events such as logon events.
Note: dates and times as well as the original content and any unique record identifiers.
Record the identifying information as well as the dates and times and content of the audit records.
Apply filters to reduce the amount of audit records displayed to just the logon events for the day.
Review the records and ensure nothing in the records has changed. Once validated, clear the filter and review the records again to validate nothing changed within the audit record itself.
If the application of event filters modifies the original log records, this is a finding.</t>
  </si>
  <si>
    <t>If the audit reduction capability alters the content or time ordering of audit records, the integrity of the audit records is compromised, and the records are no longer usable for forensic analysis. Time ordering refers to the chronological organization of records based on time stamps. The degree of time stamp precision can affect this.
Audit reduction is a process that manipulates collected audit information and organizes such information in a summary format that is more meaningful to analysts.
This requirement is specific to applications with audit reduction capabilities; however, applications need to support on-demand audit review and analysis.</t>
  </si>
  <si>
    <t>The application must provide an audit reduction capability that does not alter original content or time ordering of audit records.</t>
  </si>
  <si>
    <t>APSC-DV-001210</t>
  </si>
  <si>
    <t>SV-222495r849446_rule</t>
  </si>
  <si>
    <t>SRG-APP-000369</t>
  </si>
  <si>
    <t>V-222495</t>
  </si>
  <si>
    <t>V-69471; SV-84093</t>
  </si>
  <si>
    <t>Design or configure the application to provide after-the-fact report generation capability or utilize a centralized utility designed for the purpose of log management and reporting.</t>
  </si>
  <si>
    <t>Review the application documentation and interview the application administrator for details regarding audit reduction (log record event filtering).
Access the application with user rights sufficient to read and filter audit records.
Navigate the application user interface and select the application functionality that provides access and interface to audit records and audit reduction (event filtering).
If the application uses a centralized logging solution that performs the report generation functions, the requirement is not applicable.
Create an event report. Report data can be based on date ranges, times or events, or other criteria that could be used in an investigation. Use of data from previous checks for audit reduction is encouraged.
Review the report and ensure the data in the report coincides with event filters used to create the report.
If the application does not have a report generation capability that supports after the fact security investigations, this is a finding.</t>
  </si>
  <si>
    <t>If the report generation capability does not support after-the-fact investigations, it is difficult to establish, correlate, and investigate the events leading up to an outage or attack, or identify those responses for one. This capability is also required to comply with applicable Federal laws and DoD policies.
The report generation capability must support after-the-fact investigations of security incidents either natively or through the use of third-party tools.
This requirement is specific to applications with report generation capabilities; however, applications need to support on-demand reporting requirements.</t>
  </si>
  <si>
    <t>The application must provide a report generation capability that supports after-the-fact investigations of security incidents.</t>
  </si>
  <si>
    <t>APSC-DV-001200</t>
  </si>
  <si>
    <t>SV-222494r849445_rule</t>
  </si>
  <si>
    <t>SRG-APP-000368</t>
  </si>
  <si>
    <t>V-222494</t>
  </si>
  <si>
    <t>V-69469; SV-84091</t>
  </si>
  <si>
    <t>Design or configure the application to provide an on-demand report generation capability or utilize a centralized utility designed for the purpose of on-demand log management and reporting.</t>
  </si>
  <si>
    <t>Review the application documentation and interview the application administrator for details regarding audit reduction (log record event filtering).
Access the application with user rights sufficient to read and filter audit records.
Navigate the application user interface and select the application functionality that provides access and interface to audit records and audit reduction (event filtering).
If the application uses a centralized logging solution that provides immediate, customizable, ad-hoc report generation functions, the requirement is not applicable.
Create an event report. Report data can be based on date ranges, times or events, or other criteria that could be used in an investigation. Use of data from previous checks for audit reduction is encouraged.
Review the report and ensure the data in the report coincides with event filters used to create the report.
If the application does not provide customizable, immediate, ad-hoc audit log reporting, this is a finding.</t>
  </si>
  <si>
    <t>The report generation capability must support on-demand reporting in order to facilitate the organization's ability to generate incident reports as needed to better handle larger-scale or more complex security incidents.
The report generation capability provided by the application must be capable of generating on-demand (i.e., customizable, ad-hoc, and as-needed) reports. On-demand reporting allows personnel to report issues more rapidly to more effectively meet reporting requirements. Collecting log data and aggregating it to present the data in a single, consolidated report achieves this objective.
This requirement is specific to applications with report generation capabilities; however, applications need to support on-demand reporting requirements.</t>
  </si>
  <si>
    <t>The application must provide a report generation capability that supports on-demand reporting requirements.</t>
  </si>
  <si>
    <t>APSC-DV-001190</t>
  </si>
  <si>
    <t>SV-222493r849444_rule</t>
  </si>
  <si>
    <t>SRG-APP-000367</t>
  </si>
  <si>
    <t>V-222493</t>
  </si>
  <si>
    <t>V-69467; SV-84089</t>
  </si>
  <si>
    <t>Design or configure the application to provide an immediate audit review capability or utilize a centralized utility designed for the purpose of on-demand log management and reporting.</t>
  </si>
  <si>
    <t>Review the application documentation and interview the application administrator for details regarding audit reduction (log record event filtering).
Access the application with user rights sufficient to read and filter audit records.
Navigate the application user interface and select the application functionality that provides access and interface to audit records and audit reporting.
If the application uses a centralized logging solution that provides immediate, customizable audit review and analysis functions, the requirement is not applicable.
Create an event report. Report data can be based on date ranges, times or events, or other criteria that could be used in an investigation. Use of data from previous checks for audit reduction is encouraged.
Review the report and ensure the data in the report coincides with event filters used to create the report.
If the application does not provide an immediate, ad-hoc audit review and analysis capability, this is a finding.</t>
  </si>
  <si>
    <t>The report generation capability must support on-demand review and analysis in order to facilitate the organization's ability to generate incident reports as needed to better handle larger-scale or more complex security incidents.
Report generation must be capable of generating on-demand (i.e., customizable, ad-hoc, and as-needed) reports. On-demand reporting allows personnel to report issues more rapidly to more effectively meet reporting requirements. Collecting log data and aggregating it to present the data in a single, consolidated report achieves this objective.
Audit reduction and report generation capabilities do not always reside on the same information system or within the same organizational entities conducting auditing activities. The audit reduction capability can include, for example, modern data mining techniques with advanced data filters to identify anomalous behavior in audit records. The report generation capability provided by the information system can generate customizable reports. Time ordering of audit records can be a significant issue if the granularity of the time stamp in the record is insufficient.
This requirement is specific to applications with report generation capabilities; however, applications need to support on-demand audit review and analysis.</t>
  </si>
  <si>
    <t>The application must provide a report generation capability that supports on-demand audit review and analysis.</t>
  </si>
  <si>
    <t>APSC-DV-001180</t>
  </si>
  <si>
    <t>SV-222492r849443_rule</t>
  </si>
  <si>
    <t>SRG-APP-000366</t>
  </si>
  <si>
    <t>V-222492</t>
  </si>
  <si>
    <t>V-69465; SV-84087</t>
  </si>
  <si>
    <t>Configure the application to provide an audit reduction capability that supports forensic investigations.</t>
  </si>
  <si>
    <t>Review application documentation and interview application administrator for details regarding audit reduction (log record event filtering).
Access the application with user rights sufficient to read and filter audit records.
Navigate the application user interface and select the application functionality that provides access and interface to audit records and audit reduction (event filtering).
If the application uses a centralized logging solution that performs the audit reduction (event filtering) functions, the requirement is not applicable.
Examine the log files; take note of dates and times of events such as logon events.
Note: dates and times as well as the original content and any unique record identifiers.
Record the identifying information as well as the dates and times and content of the audit records.
Apply filters to reduce the amount of audit records displayed to just the logon events for the day.
Review the records and ensure the application provides the ability to filter on audit events.
If the application does not provide an audit reduction (event filtering) capability, this is a finding.</t>
  </si>
  <si>
    <t>If the audit reduction capability does not support after-the-fact investigations, it is difficult to establish, correlate, and investigate the events leading up to an outage or attack, or identify those responses for one. This capability is also required to comply with applicable Federal laws and DoD policies.
Audit reduction capability must support after-the-fact investigations of security incidents either natively or through the use of third-party tools.
This requirement is specific to applications with audit reduction capabilities.</t>
  </si>
  <si>
    <t>The application must provide an audit reduction capability that supports after-the-fact investigations of security incidents.</t>
  </si>
  <si>
    <t>APSC-DV-001170</t>
  </si>
  <si>
    <t>SV-222491r849442_rule</t>
  </si>
  <si>
    <t>SRG-APP-000365</t>
  </si>
  <si>
    <t>V-222491</t>
  </si>
  <si>
    <t>V-69463; SV-84085</t>
  </si>
  <si>
    <t>Configure the application to log to a centralized auditing capability that provides on-demand reports based on the filtered audit event data or design or configure the application to meet the requirement.</t>
  </si>
  <si>
    <t>Review the system documentation and interview the application administrator for details regarding application architecture and logging configuration.
Identify the application components and the logs associated with the components.
If the application utilizes a centralized logging system that provides the capability to generate reports based on filtered log events, this requirement is not applicable.
Using the relevant application features for generating reports and/or searching application data, (this is usually executed directly within a logging utility or within a reports feature or function) configure a filter based on any of the security criteria provided below.
Alternatively, you can use security-oriented criteria provided by the application administrator.
Once the data filter has been selected, filter the audit event data so only filtered data is displayed and generate the report.
The report can be any combination of screen-based, soft copy, or a printed report.
Criteria:
Users: e.g., specific users or groups
Event types:
Event dates and time:
System resources involved: e.g., application components or modules.
IP addresses:
Information objects accessed:
Event level categories: e.g., high, critical, warning, error
If the application does not provide an audit reduction capability that supports on-demand reports based on the filtered audit event data, this is a finding.</t>
  </si>
  <si>
    <t>The ability to perform on-demand audit review and analysis, including after the audit data has been subjected to audit reduction, greatly facilitates the organization's ability to generate incident reports as needed to better handle larger-scale or more complex security incidents.
Audit reduction is a technique used to reduce the volume of audit records in order to facilitate a manual review. Audit reduction does not alter original audit records. The report generation capability provided by the application must support on-demand (i.e., customizable, ad-hoc, and as-needed) reports.
This requirement is specific to applications with audit reduction capabilities; however, applications need to support on-demand audit review and analysis.</t>
  </si>
  <si>
    <t>The application must provide an audit reduction capability that supports on-demand audit review and analysis.</t>
  </si>
  <si>
    <t>APSC-DV-001160</t>
  </si>
  <si>
    <t>SV-222490r849441_rule</t>
  </si>
  <si>
    <t>SRG-APP-000364</t>
  </si>
  <si>
    <t>V-222490</t>
  </si>
  <si>
    <t>V-69461; SV-84083</t>
  </si>
  <si>
    <t>Configure the application to generate soft copy, hard copy and/or screen-based reports based on the selected filtered event data.</t>
  </si>
  <si>
    <t>Review the system documentation and interview the application administrator for details regarding application architecture and logging configuration.
Identify the application components and the logs associated with the components.
If the application utilizes a centralized logging system that provides the capability to generate reports based on filtered log events, this requirement is not applicable.
Using the relevant application features for generating reports and/or searching application data, (this is usually executed directly within a logging utility or within a reports feature or function) configure a filter based on any of the security criteria provided below.
Alternatively, you can use security-oriented criteria provided by the application administrator.
Once the data filter has been selected, filter the audit event data so only filtered data is displayed and generate the report.
The report can be any combination of screen-based, soft copy, or a printed report.
Criteria:
Users: e.g., specific users or groups
Event types:
Event dates and time:
System resources involved: e.g., application components or modules.
IP addresses:
Information objects accessed:
Event level categories: e.g., high, critical, warning, error
If the application does not provide on demand reports based on the filtered audit event data, this is a finding.</t>
  </si>
  <si>
    <t>The ability to generate on-demand reports, including after the audit data has been subjected to audit reduction, greatly facilitates the organization's ability to generate incident reports as needed to better handle larger-scale or more complex security incidents.
Audit reduction is a process that manipulates collected audit information and organizes such information in a summary format that is more meaningful to analysts. The report generation capability provided by the application must support on-demand (i.e., customizable, ad-hoc, and as-needed) reports.
This requirement is specific to applications with audit reduction capabilities; however, applications need to support on-demand audit review and analysis.</t>
  </si>
  <si>
    <t>The application must provide an audit reduction capability that supports on-demand reporting requirements.</t>
  </si>
  <si>
    <t>APSC-DV-001150</t>
  </si>
  <si>
    <t>SV-222489r849440_rule</t>
  </si>
  <si>
    <t>SRG-APP-000181</t>
  </si>
  <si>
    <t>V-222489</t>
  </si>
  <si>
    <t>V-69459; SV-84081</t>
  </si>
  <si>
    <t xml:space="preserve">CCI-000158
The information system provides the capability to process audit records for events of interest based on organization-defined audit fields within audit records.
NIST SP 800-53 :: AU-7 (1)
NIST SP 800-53A :: AU-7 (1).1
NIST SP 800-53 Revision 4 :: AU-7 (1)
</t>
  </si>
  <si>
    <t>Configure the application filters to search event logs based on defined criteria.</t>
  </si>
  <si>
    <t>Review the system documentation and interview the application administrator for details regarding application architecture and logging configuration.
Identify the application components and the logs associated with the components as well as the locations of the logs.
If the application utilizes a centralized logging system that provides the capability to filter log events based upon the following events, this requirement is not applicable.
Review the application log management utility.
Ensure the application provides the ability to filter on audit events based upon the following minimum criteria:
Users: e.g., specific users or groups
Event types:
Event dates and time:
System resources involved: e.g., application components or modules.
IP addresses:
Information objects accessed:
Event level categories: e.g., high, critical, warning, error
Key words: e.g., a specific search string
Additional details may be logged as needed or prescribed by operational requirements.
If the application does not provide the ability to filter audit events, this is a finding.</t>
  </si>
  <si>
    <t>The ability to specify the event criteria that are of interest provides the persons reviewing the logs with the ability to quickly isolate and identify these events without having to review entries that are of little or no consequence to the investigation. Without this capability, forensic investigations are impeded.
Events of interest can be identified by the content of specific audit record fields including, for example, identities of individuals, event types, event locations, event times, event dates, system resources involved, IP addresses involved, or information objects accessed. Organizations may define audit event criteria to any degree of granularity required, for example, locations selectable by general networking location (e.g., by network or subnetwork) or selectable by specific information system component. This requires applications to provide the capability to customize audit record reports based on organization-defined criteria.</t>
  </si>
  <si>
    <t>The application must provide the capability to filter audit records for events of interest based upon organization-defined criteria.</t>
  </si>
  <si>
    <t>APSC-DV-001140</t>
  </si>
  <si>
    <t>SV-222488r508029_rule</t>
  </si>
  <si>
    <t>SRG-APP-000115</t>
  </si>
  <si>
    <t>V-222488</t>
  </si>
  <si>
    <t>V-69457; SV-84079</t>
  </si>
  <si>
    <t xml:space="preserve">CCI-000154
The information system provides the capability to centrally review and analyze audit records from multiple components within the system.
NIST SP 800-53 :: AU-6 (4)
NIST SP 800-53A :: AU-6 (4).1
NIST SP 800-53 Revision 4 :: AU-6 (4)
</t>
  </si>
  <si>
    <t>Configure the application so all of the applications logs are available for review from one centralized location.</t>
  </si>
  <si>
    <t>Review system documentation and interview application administrator for details regarding application architecture and logging configuration.  Identify the application components, the logs that are associated with the components and the locations of the logs.
If the application utilizes a centralized logging system that provides the capability to review the log files from one central location, this requirement is not applicable.
Access the application's log management utility and review the log files.  Ensure all of the applications logs are reviewable from within the centralized log management function and access to other systems in order to review application logs are not required.
If all of the application logs are not reviewable from a central location, this is a finding.</t>
  </si>
  <si>
    <t>Successful incident response and auditing relies on timely, accurate system information and analysis in order to allow the organization to identify and respond to potential incidents in a proficient manner. If the application does not provide the ability to centrally review the application logs, forensic analysis is negatively impacted.
Segregation of logging data to multiple disparate computer systems is counterproductive and makes log analysis and log event alarming difficult to implement and manage, particularly when the system or application has multiple logging components written to different locations or systems.
Automated mechanisms for centralized reviews and analyses include, for example, Security Information Management products.</t>
  </si>
  <si>
    <t>The application must provide the capability to centrally review and analyze audit records from multiple components within the system.</t>
  </si>
  <si>
    <t>APSC-DV-001130</t>
  </si>
  <si>
    <t>SV-222487r508029_rule</t>
  </si>
  <si>
    <t>SRG-APP-000111</t>
  </si>
  <si>
    <t>V-222487</t>
  </si>
  <si>
    <t>V-69455; SV-84077</t>
  </si>
  <si>
    <t>Configure the application to cease processing if the audit system fails or configure the application to continue logging in a manner that compensates for the audit failure.</t>
  </si>
  <si>
    <t>Review system documentation and interview application administrator for details regarding logging configuration.
Identify application shut down capability regarding audit processing failure events.  Locate and verify application logging settings that specify the application will halt processing on detected audit failure.
If ISSO approval to continue operating and not shut down the application upon an audit failure exists and is documented, validate the application is configured as follows:
If logging locally and the failure is attributed to a lack of disk space:
Ensure the application is configured to overwrite the oldest logs first so as to maintain the most up to date audit events in the event of an audit failure.
When logging centrally:
Ensure the application is configured to locally spool/queue audit events in the event an audit failure is detected with the centralized system.
If the application does not shut down processing when an audit failure is detected, or if the application does not take steps needed to ensure audit events are not lost due to audit failure, this is a finding.</t>
  </si>
  <si>
    <t>It is critical that when the application is at risk of failing to process audit logs as required, it take action to mitigate the failure. Audit processing failures include: software/hardware errors; failures in the audit capturing mechanisms; and audit storage capacity being reached or exceeded. Responses to audit failure depend upon the nature of the failure mode.
When availability is an overriding concern, other approved actions in response to an audit failure are as follows: 
(i) If the failure was caused by the lack of audit record storage capacity, the application must continue generating audit records if possible (automatically restarting the audit service if necessary), overwriting the oldest audit records in a first-in-first-out manner.
(ii) If audit records are sent to a centralized collection server and communication with this server is lost or the server fails, the application must queue audit records locally until communication is restored or until the audit records are retrieved manually. Upon restoration of the connection to the centralized collection server, action should be taken to synchronize the local audit data with the collection server.</t>
  </si>
  <si>
    <t>The application must shut down by default upon audit failure (unless availability is an overriding concern).</t>
  </si>
  <si>
    <t>APSC-DV-001120</t>
  </si>
  <si>
    <t>SV-222486r508029_rule</t>
  </si>
  <si>
    <t>SRG-APP-000109</t>
  </si>
  <si>
    <t>V-222486</t>
  </si>
  <si>
    <t>V-69453; SV-84075</t>
  </si>
  <si>
    <t>Configure the application to send an alarm in the event the audit system has failed or is failing.</t>
  </si>
  <si>
    <t>Review system documentation and interview application administrator for details regarding logging configuration.
If the application utilizes a centralized logging system that provides the audit processing failure alarms, this requirement is not applicable.
Identify application alarming capability regarding audit processing failure events.
Verify the application is configured to alarm when the auditing system fails.
Example alarm events include but are not limited to: 
hardware failure events
failures to capture audit record events
audit storage errors
If the application is not configured to alarm on alerts that indicate the audit system has failed or is failing, this is a finding.</t>
  </si>
  <si>
    <t>It is critical for the appropriate personnel to be aware if a system is at risk of failing to process audit logs as required. Without this notification, the security personnel may be unaware of an impending failure of the audit capability and system operation may be adversely affected. 
Audit processing failures include software/hardware errors, failures in the audit capturing mechanisms, and audit storage capacity being reached or exceeded.
This requirement applies to each audit data storage repository (i.e., distinct information system component where audit records are stored), the centralized audit storage capacity of organizations (i.e., all audit data storage repositories combined), or both.</t>
  </si>
  <si>
    <t>The application must alert the ISSO and SA (at a minimum) in the event of an audit processing failure.</t>
  </si>
  <si>
    <t>APSC-DV-001110</t>
  </si>
  <si>
    <t>SV-222485r508029_rule</t>
  </si>
  <si>
    <t>V-222485</t>
  </si>
  <si>
    <t>V-69451; SV-84073</t>
  </si>
  <si>
    <t>Configure the log alerts to send an alarm when the audit system is in danger of failing or has failed.  
Configure the log alerts to be immediately sent to the application admin/SA and ISSO.</t>
  </si>
  <si>
    <t>Review system documentation and interview application administrator for details regarding application security categorization and logging configuration.
If the application utilizes a centralized logging system that provides the real-time alarms, this requirement is not applicable.
Review application log alert configuration.
Identify audit failure events and associated alarming configuration.
If the application is categorized as having a moderate or high impact and is not configured to provide a real-time alert that indicates the audit system has failed or is failing, this is a finding.</t>
  </si>
  <si>
    <t>Applications that are categorized as having a high or moderate impact on the organization must provide immediate alerts when encountering failures with the application audit system.  It is critical for the appropriate personnel to be aware if a system is at risk of failing to process audit logs as required. Without this notification, the security personnel may be unaware of an impending failure of the audit capability and system operation may be adversely affected. 
Audit processing failures include software/hardware errors, failures in the audit capturing mechanisms, and audit storage capacity being reached or exceeded.
While alerts provide organizations with urgent messages containing important information regarding application audit log activity, real-time alerts provide these messages at information technology speed (i.e., the time from event detection to alert occurs in seconds or no more than 1-2 minutes).  
Without a real-time alert, security personnel may be unaware of an impending failure of the audit capability and system operation may be adversely affected.</t>
  </si>
  <si>
    <t>Applications categorized as having a moderate or high impact must provide an immediate real-time alert to the SA and ISSO (at a minimum) for all audit failure events.</t>
  </si>
  <si>
    <t>APSC-DV-001100</t>
  </si>
  <si>
    <t>SV-222484r849439_rule</t>
  </si>
  <si>
    <t>SRG-APP-000360</t>
  </si>
  <si>
    <t>V-222484</t>
  </si>
  <si>
    <t>V-69449; SV-84071</t>
  </si>
  <si>
    <t>Configure the application to send an immediate alarm to the application admin/SA and the ISSO when the allocated log storage capacity exceeds 75% of usage or exceeds the capacity value the SA and ISSO have determined will provide adequate time to plan for capacity expansion.</t>
  </si>
  <si>
    <t>Review system documentation and interview application administrator for details regarding logging configuration. 
If the application utilizes a centralized logging system that provides storage capacity alarming, this requirement is not applicable.
Identify application alarming capability relating to storage capacity alarming for the log repository. Coordinate with the appropriate personnel regarding the generation of test alarms.
Review log alarm settings and ensure audit log storage capacity alarming is enabled and set to alarm when the storage threshold exceeds 75% of disk storage capacity or the capacity value the SA and ISSO have determined will provide adequate time to plan for capacity expansion.
Ensure the alarm will be sent to the ISSO and the application administrator when the utilization threshold is exceeded by changing the threshold settings to below the current disk space utilization. An alarm should be triggered at that point and forwarded to the ISSO and the SA/application admin.
If the application is not configured to send an alarm when storage volume exceeds 75% of disc capacity or if the designated alarm recipients did not receive an alarm when the test was conducted, this is a finding.</t>
  </si>
  <si>
    <t>If security personnel are not notified immediately upon storage volume utilization reaching 75%, they are unable to plan for storage capacity expansion.
Due to variances in application usage and audit records storage usage, the SA and the ISSO may evaluate usage patterns and determine if a higher percentage of usage is warranted before an alarm is sent.  The intent of the requirement is to provide a warning that will allow the SA and ISSO ample time to plan and implement an audit storage capacity expansion that will provide for the increased audit log storage requirements without forcing an emergency or otherwise negatively impacting the recording of audit events.
The requirement will take into account a reasonable amount of processing time such as 1 or 2 minutes that may be required of the system in order to satisfy the requirement.</t>
  </si>
  <si>
    <t>The application must provide an immediate warning to the SA and ISSO (at a minimum) when allocated audit record storage volume reaches 75% of repository maximum audit record storage capacity.</t>
  </si>
  <si>
    <t>APSC-DV-001090</t>
  </si>
  <si>
    <t>SV-222483r865216_rule</t>
  </si>
  <si>
    <t>V-222483</t>
  </si>
  <si>
    <t>V-69447; SV-84069</t>
  </si>
  <si>
    <t>Configure the application to utilize a centralized log repository and ensure the logs are off-loaded from the application system as quickly as possible.</t>
  </si>
  <si>
    <t>Review application documentation and interview application administrator.
Evaluate application log management processes and determine if the system is configured to utilize a centralized log management system for the hosting and management of application audit logs.
If the system is not configured to write the application logs to the centralized log management repository in an expeditious manner, this is a finding.</t>
  </si>
  <si>
    <t>Information stored in one location is vulnerable to accidental or incidental deletion or alteration.  In addition, attackers often manipulate logs to hide or obfuscate their activity.
Off-loading is a common process in information systems with limited audit storage capacity or when trying to assure log availability and integrity.
This requirement is meant to address space limitations and integrity issues that can be encountered when storing logs on the local server.
The goal of the requirement being to offload application logs to a separate server as quickly and efficiently as possible so as to mitigate these risks.</t>
  </si>
  <si>
    <t>The application must be configured to write application logs to a centralized log repository.</t>
  </si>
  <si>
    <t>APSC-DV-001080</t>
  </si>
  <si>
    <t>SV-222482r849436_rule</t>
  </si>
  <si>
    <t>SRG-APP-000515</t>
  </si>
  <si>
    <t>V-222482</t>
  </si>
  <si>
    <t>V-69445; SV-84067</t>
  </si>
  <si>
    <t>Configure the application to off-load audit records onto a different system as per approved schedule.</t>
  </si>
  <si>
    <t>Review application documentation and interview application administrator.  Identify log functionality and locations of log files.  Obtain risk acceptance documentation and task scheduling information.
If the application is configured to utilize a centralized logging solution, this requirement is not applicable.
Evaluate log management processes and determine if there are automated tasks that move the logs off of the system hosting the application.   
Verify automated tasks are performed on an ISSO approved schedule (hourly, daily etc.).  Automation can be via scripting, log management oriented tools or other automated means.
Review risk acceptance documentation for not utilizing a centralized logging solution.
If the logs are not automatically moved off the system as per approved schedule, or if there is no formal risk acceptance documentation, this is a finding.</t>
  </si>
  <si>
    <t>Information stored in one location is vulnerable to accidental or incidental deletion or alteration.  In addition, attackers often manipulate logs to hide or obfuscate their activity.
The goal is to off-load application logs to a separate server as quickly and efficiently as possible so as to mitigate these risks.  
A centralized logging solution offering applications an enterprise designed and managed logging capability which is the desired solution.
However, when a centralized logging solution is not an option due to the operational environment or other situations where the risk has been officially recognized and accepted, off-loading is a common process utilized to address this type of scenario.</t>
  </si>
  <si>
    <t>The application must off-load audit records onto a different system or media than the system being audited.</t>
  </si>
  <si>
    <t>APSC-DV-001070</t>
  </si>
  <si>
    <t>SV-222481r849435_rule</t>
  </si>
  <si>
    <t>V-222481</t>
  </si>
  <si>
    <t>V-69443; SV-84065</t>
  </si>
  <si>
    <t>Configure the application to utilize a centralized log management system that provides the capability to configure the content of audit records.</t>
  </si>
  <si>
    <t>Review the application documentation and interview the application administrator to determine the logging architecture of the application.
If the application is configured to log application event entries to a centralized, enterprise based logging solution that meets this requirement, the requirement is not applicable.
Review the application components and the log management capabilities of the application.
Verify the application log management interface includes the ability to centrally manage the configuration of what is captured in the logs of all application components. 
If the application does not provide the ability to centrally manage the content captured in the audit logs, this is a finding.</t>
  </si>
  <si>
    <t>Without the ability to centrally manage the content captured in the audit records, identification, troubleshooting, and correlation of suspicious behavior would be difficult and could lead to a delayed or incomplete analysis of an ongoing attack.
This requirement requires that the content captured in audit records be managed from a central location (necessitating automation). Centralized management of audit records and logs provides for efficiency in maintenance and management of records, as well as the backup and archiving of those records. Application components requiring centralized audit log management must have the capability to support centralized management.
This requirement applies to centralized management applications or similar types of applications designed to manage and configure audit record capture.</t>
  </si>
  <si>
    <t>The application must provide centralized management and configuration of the content to be captured in audit records generated by all application components.</t>
  </si>
  <si>
    <t>APSC-DV-001050</t>
  </si>
  <si>
    <t>SV-222480r849434_rule</t>
  </si>
  <si>
    <t>V-222480</t>
  </si>
  <si>
    <t>V-69441; SV-84063</t>
  </si>
  <si>
    <t>Configure the application database to utilize transactional logging.</t>
  </si>
  <si>
    <t>Review the application documentation and interview the application administrator.  Have the application administrator provide configuration settings that demonstrate transaction logging is enabled.
Review configuration settings for the location of transaction specific logs and verify transaction logs exist and the log records access and changes to the data.
If the application is not configured to utilize transaction logging, this is a finding.</t>
  </si>
  <si>
    <t>Without required logging and access control, security issues related to data changes will not be identified. This could lead to security compromises such as data misuse, unauthorized changes, or unauthorized access.
Transaction logs contain a sequential record of all changes to the database. Using a transaction log helps with maintaining application availability and aids in speedy recovery. Transactional logging should be enabled whenever the application database offers the transactional logging capability.</t>
  </si>
  <si>
    <t>The application must implement transaction recovery logs when transaction based.</t>
  </si>
  <si>
    <t>APSC-DV-001040</t>
  </si>
  <si>
    <t>SV-222479r508029_rule</t>
  </si>
  <si>
    <t>SRG-APP-000101</t>
  </si>
  <si>
    <t>V-222479</t>
  </si>
  <si>
    <t>V-69439; SV-84061</t>
  </si>
  <si>
    <t>Configure the application to log the full text recording of privileged commands or the individual identities of group users.</t>
  </si>
  <si>
    <t>Review application documentation and interview application administrator. Identify audit log locations and review audit logs.
Access the system as a privileged user and execute privileged commands.
Review the application logs and ensure that the logs contain all details of the actions performed.  
If a privileged command was typed within the application that command text must be included in the logs. Authentication information provided as part of the text must NOT be logged, just the commands.
If an action was performed, such as activating a check box, that action must be logged.
Review group account users, review logs to determine if the individual users of group accounts are identified in the logs.
If the application does not log the full text recording of privileged commands or if the application does not identify and log the individuals associated with group accounts, this is a finding.</t>
  </si>
  <si>
    <t>Reconstruction of harmful events or forensic analysis is not possible if audit records do not contain enough information.
Organizations consider limiting the additional audit information to only that information explicitly needed for specific audit requirements. The additional information required is dependent on the type of information (i.e., sensitivity of the data and the environment within which it resides). At a minimum, the organization must audit either full-text recording of privileged commands or the individual identities of group users, or both. The organization must maintain audit trails in sufficient detail to reconstruct events to determine the cause and impact of compromise. 
In addition, the application must have the capability to include organization-defined additional, more detailed information in the audit records for audit events.</t>
  </si>
  <si>
    <t>The application must generate audit records containing the full-text recording of privileged commands or the individual identities of group account users.</t>
  </si>
  <si>
    <t>APSC-DV-001030</t>
  </si>
  <si>
    <t>SV-222478r508029_rule</t>
  </si>
  <si>
    <t>V-222478</t>
  </si>
  <si>
    <t>V-69437; SV-84059</t>
  </si>
  <si>
    <t>Configure the application to log the identity of the user and/or the process associated with the event.</t>
  </si>
  <si>
    <t>Review system documentation and discuss application operation with application administrator.
Identify application processes and application users.
Identify application components, e.g., application features framework and function. Identify server components, such as web server, database server.
Review application logs. Ensure the application event logs include an identifier or identifiers that will allow an investigator to determine the user or the application process responsible for the application event.
If the event logs do not include the appropriate identifier or identifiers, this is a finding.</t>
  </si>
  <si>
    <t>Without information that establishes the identity of the subjects (i.e., users or processes acting on behalf of users) associated with the events, security personnel cannot determine responsibility for the potentially harmful event.
Event identifiers (if authenticated or otherwise known) include, but are not limited to, user database tables, primary key values, user names, or process identifiers.</t>
  </si>
  <si>
    <t>The application must generate audit records containing information that establishes the identity of any individual or process associated with the event.</t>
  </si>
  <si>
    <t>APSC-DV-001020</t>
  </si>
  <si>
    <t>SV-222477r508029_rule</t>
  </si>
  <si>
    <t>V-222477</t>
  </si>
  <si>
    <t>V-69435; SV-84057</t>
  </si>
  <si>
    <t>Configure the application to include the outcome of application functions or events.</t>
  </si>
  <si>
    <t>Review system and application documentation to identify application operation and function.
Access the application logs and review the logs to determine if the results of application operations are logged.
Successful application events are expected to far outnumber errors.   Therefore, success events may be implied by default and not specified in the logs if this behavior is documented.
The outcome will be a log record that displays the application event/operation that occurred followed by the result of the operation such as "ERROR", "FAILURE", "SUCCESS" or "PASS".
Operation outcomes may also be indicated by numeric code where a "1" might indicate success and a "0" may indicate operation failure.
If the application does not produce audit records that contain information regarding the results of application operations, this is a finding.</t>
  </si>
  <si>
    <t>Without information about the outcome of events, security personnel cannot make an accurate assessment as to whether an attack was successful or if changes were made to the security state of the system.
Event outcomes can include indicators of event success or failure and event-specific results (e.g., the security state of the information system after the event occurred). As such, they also provide a means to measure the impact of an event and help authorized personnel to determine the appropriate response.
Successful application events are expected to far outnumber errors.   Therefore, success events may be implied by default and not specified in the logs if this behavior is documented.</t>
  </si>
  <si>
    <t>The application must produce audit records that contain information to establish the outcome of the events.</t>
  </si>
  <si>
    <t>APSC-DV-001010</t>
  </si>
  <si>
    <t>SV-222476r508029_rule</t>
  </si>
  <si>
    <t>V-222476</t>
  </si>
  <si>
    <t>V-69433; SV-84055</t>
  </si>
  <si>
    <t>Configure the application logs or the centralized log storage facility so the application name and the hosts hosting the application are uniquely identified in the logs.</t>
  </si>
  <si>
    <t>If the application is logging locally and does not utilize a centralized logging solution, this requirement is not applicable.
Review system documentation and identify log location.  Access the application logs.
Review the application logs.
Ensure the application is uniquely identified either within the logs themselves or via log storage mechanisms.
Ensure the hosts or client names hosting the application are also identified.  Either hostname or IP address is acceptable.
If the application name and the hosts or client names are not identified, this is a finding.</t>
  </si>
  <si>
    <t>Without establishing the source, it is impossible to establish, correlate, and investigate the events leading up to an outage or attack.
In the case of centralized logging, or other instances where log files are consolidated, there is risk that the application's log data could be co-mingled with other log data.  To address this issue, the application itself must be identified as well as the application host or client name. 
In order to compile an accurate risk assessment, and provide forensic analysis, it is essential for security personnel to know the source of the event, particularly in the case of centralized logging.
Associating information about the source of the event within the application provides a means of investigating an attack; recognizing resource utilization or capacity thresholds; or identifying an improperly configured application.</t>
  </si>
  <si>
    <t>When using centralized logging; the application must include a unique identifier in order to distinguish itself from other application logs.</t>
  </si>
  <si>
    <t>APSC-DV-001000</t>
  </si>
  <si>
    <t>SV-222475r508029_rule</t>
  </si>
  <si>
    <t>V-222475</t>
  </si>
  <si>
    <t>V-69431; SV-84053</t>
  </si>
  <si>
    <t>Configure the application to log which component, feature or functionality of the application triggered the event.</t>
  </si>
  <si>
    <t>Review application administration and/or design documents.
Identify key aspects of application architecture objects and components, e.g., Web Server, Application server, Database server.
Interview the application administrator and identify the log locations.
Access the application logs and review the log entries for events that indicate the application is auditing the internal components, objects, or functions of the application.
Confirm the event logs provide information as to which component, feature, or functionality of the application triggered the event.
Examples of the types of events to look for are as follows:
- Application and Protocol events. e.g., Application loads or unloads and Protocol use.
- Data Access events. e.g., Database connections.
Events could include reference to database library or executable initiating connectivity:
- Middleware events. e.g., Source code initiating calls or being invoked.
- Name of application modules being loaded or unloaded.
- Library loads and unloads.
- Application deployment activity.
Events written into the log must be able to be traced back to the originating component, feature or function name, service name, application name, library name etcetera in order to establish which aspect of the application triggered the event.
If the audit logs do not contain enough data in the logs to establish which component, feature or functionality of the application triggered the event, this is a finding.</t>
  </si>
  <si>
    <t>It is impossible to establish, correlate, and investigate the events relating to an incident if the details regarding the source of the event it not available.
In order to compile an accurate risk assessment, and provide forensic analysis, it is essential for security personnel to know where within the application the events occurred, such as which application component, application modules, filenames, and functionality.
Associating information about where the event occurred within the application provides a means of quickly investigating an attack; recognizing resource utilization or capacity thresholds; or identifying an improperly configured application.</t>
  </si>
  <si>
    <t>The application must produce audit records containing enough information to establish which component, feature or function of the application triggered the audit event.</t>
  </si>
  <si>
    <t>APSC-DV-000990</t>
  </si>
  <si>
    <t>SV-222474r508029_rule</t>
  </si>
  <si>
    <t>V-222474</t>
  </si>
  <si>
    <t>V-69429; SV-84051</t>
  </si>
  <si>
    <t>Configure the application or application server to include the date and the time of the event in the audit logs.</t>
  </si>
  <si>
    <t>Access the application logs and review the log entries for date and time. Each event written into the log must have a corresponding date and time stamp associated with it.
If the audit logs do not have a corresponding date and time associated with each event, this is a finding.</t>
  </si>
  <si>
    <t>Without establishing when events occurred, it is impossible to establish, correlate, and investigate the events relating to an incident.
In order to compile an accurate risk assessment, and provide forensic analysis, it is essential for security personnel to know when events occurred (date and time).</t>
  </si>
  <si>
    <t>The application must produce audit records containing information to establish when (date and time) the events occurred.</t>
  </si>
  <si>
    <t>APSC-DV-000980</t>
  </si>
  <si>
    <t>SV-222473r508029_rule</t>
  </si>
  <si>
    <t>V-222473</t>
  </si>
  <si>
    <t>V-69427; SV-84049</t>
  </si>
  <si>
    <t>Configure the application to log all changes to application data.</t>
  </si>
  <si>
    <t>Review and monitor the application logs. When modifying data, the logs are most likely database logs.
If the application design documents include specific data elements that require protection, ensure any changes to those specific data elements are logged. Otherwise, a random check is sufficient.
If the application uses a database configured to use Transaction SQL logging this is not a finding if the application admin can demonstrate a process for reviewing the transaction log for data changes. The process must include using the transaction log and some form of query capability to identify users and the data they changed within the application and vice versa.
Utilize the application as a regular user and operate the application so as to modify a data element contained within the application.
Observe and determine if the application log includes an entry to indicate the users data change event was recorded.
If successful changes/modifications to application data elements are not recorded in the logs, this is a finding.</t>
  </si>
  <si>
    <t>When users change/modify application data, there is risk of data compromise if the account used to access is compromised or access is granted improperly. To be able to investigate which account accessed data, the account making the data changes must be logged. Without establishing when the data change event occurred, it would be difficult to establish, correlate, and investigate the events relating to an incident, or identify those responsible for one.
Associating event types with detected events in the application and audit logs provides a means of investigating an attack; recognizing resource utilization or capacity thresholds; or identifying an improperly configured application.</t>
  </si>
  <si>
    <t>The application must log user actions involving changes to data.</t>
  </si>
  <si>
    <t>APSC-DV-000970</t>
  </si>
  <si>
    <t>SV-222472r508029_rule</t>
  </si>
  <si>
    <t>V-222472</t>
  </si>
  <si>
    <t>V-69425; SV-84047</t>
  </si>
  <si>
    <t>Identify the specific data elements requiring protection and audit access to the data.</t>
  </si>
  <si>
    <t>Review and monitor the application logs. When accessing data, the logs are most likely database logs.
If the application design documents include specific data elements that require protection, ensure user access to those data elements are logged.
Utilize the application as a regular user and operate the application so as to access data elements contained within the application. This includes using the application user interface to browse through data elements, query/search data elements and using report generation capability if it exists.
Observe and determine if the application log includes an entry to indicate the user’s access to the data was recorded.
If successful access to application data elements is not recorded in the logs, this is a finding.</t>
  </si>
  <si>
    <t>When users access application data, there is risk of data compromise or seepage if the account used to access is compromised or access is granted improperly. To be able to investigate which account accessed data, the account access must be logged. Without establishing when the access event occurred, it would be difficult to establish, correlate, and investigate the events relating to an incident, or identify those responsible for one.
Associating event types with detected events in the application and audit logs provides a means of investigating an attack; recognizing resource utilization or capacity thresholds; or identifying an improperly configured application.</t>
  </si>
  <si>
    <t>The application must log user actions involving access to data.</t>
  </si>
  <si>
    <t>APSC-DV-000960</t>
  </si>
  <si>
    <t>SV-222471r508029_rule</t>
  </si>
  <si>
    <t>V-222471</t>
  </si>
  <si>
    <t>V-69423; SV-84045</t>
  </si>
  <si>
    <t>Configure the application to record the destination IP address of the remote system.</t>
  </si>
  <si>
    <t>If the application design documentation indicates the application does not initiate connections to remote systems this requirement is not applicable.
Network connections to systems used for support services such as DNS, AD, or LDAP may be stored in the system logs. These connections are applicable.
Identify log source based upon application architecture, design documents and input from application admin.
Review and monitor the application or system logs.
Connect to the application and utilize the application functionality that initiates connections to a destination system.
If the application routinely connects to remote system on a regular basis you may simply allow the application to operate in the background while the logs are observed.
Observe the log activity and determine if the log includes an entry to indicate the IP address of the destination system.
If the IP address of the remote system is not recorded along with the event in the event log, this is a finding.</t>
  </si>
  <si>
    <t>The IP addresses of the systems that the application connects to are an important aspect of identifying application network related activity. Recording the IP addresses of the system the application connects to in the application logs provides forensic evidence and aids in investigating and correlating the sources of malicious behavior related to security events. Logging this information can be particularly useful for Service-Oriented Applications where there is application to application connectivity.</t>
  </si>
  <si>
    <t>The application must log destination IP addresses.</t>
  </si>
  <si>
    <t>APSC-DV-000950</t>
  </si>
  <si>
    <t>SV-222470r508029_rule</t>
  </si>
  <si>
    <t>V-222470</t>
  </si>
  <si>
    <t>V-69421; SV-84043</t>
  </si>
  <si>
    <t>Configure the application or application server to record application shutdown events in the event logs.</t>
  </si>
  <si>
    <t>Review and monitor the application and system logs.
If an application shutdown event is not recorded in the logs, either initiate a shutdown event and review the logs after reestablishing access or request backup copies of the application or system logs that indicate shutdown events are being recorded.
Alternatively, check for a setting within the application that controls application logging events and determine if application shutdown logging is configured.
If the application is not recording application shutdown events in either the application or system log, or if the application is not configured to record shutdown events, this is a finding.</t>
  </si>
  <si>
    <t>Forensics is a large part of security incident response.  Applications must provide a record of their actions so application events can be investigated post-event.  
Attackers may attempt to shut off the application logging capability to cover their activity while on the system.  Recording the shutdown event and the time it occurred in the application or  system logs helps to provide forensic evidence that aids in investigating the events.</t>
  </si>
  <si>
    <t>The application must log application shutdown events.</t>
  </si>
  <si>
    <t>APSC-DV-000940</t>
  </si>
  <si>
    <t>SV-222469r508029_rule</t>
  </si>
  <si>
    <t>V-222469</t>
  </si>
  <si>
    <t>V-69419; SV-84041</t>
  </si>
  <si>
    <t>Configure the application to begin logging application events as soon as the application starts up.</t>
  </si>
  <si>
    <t>Examine the application design documentation and interview the application administrator to identify application logging behavior.
If the application is writing to an existing log or log file:
Open and monitor the application log.
Start the application service and view the log entries. 
Log entries indicating the application is starting should commence as soon as the application starts. Determine if the log events correlate with the time the application was started and if event log entries include an application start up sequence of events.
If the application writes events to a new log on startup: 
Identify location logs are written to, start the application and then identify and access the new log.
Determine if the log events correlate with the time the application was started and if event log entries include an application start up sequence of events.
If the application does not begin logging events upon start up, this is a finding.</t>
  </si>
  <si>
    <t>If the application does not begin logging upon startup, important log events could be missed.</t>
  </si>
  <si>
    <t>The application must initiate session auditing upon startup.</t>
  </si>
  <si>
    <t>APSC-DV-000910</t>
  </si>
  <si>
    <t>SV-222468r508029_rule</t>
  </si>
  <si>
    <t>V-222468</t>
  </si>
  <si>
    <t>V-69415; SV-84037</t>
  </si>
  <si>
    <t>Configure the application to log user account creation, modification, disabling, and termination events.</t>
  </si>
  <si>
    <t>Log on to the application as an administrative user.
Navigate to the user account management functionality. If no user management capability exists within the application, refer to the Enterprise Active Directory or LDAP user management interfaces.
Monitor and review the log where the application's user activity is recorded.
Create an application test account and then review the log to ensure a log record that documents the event is created.
Modify the test account and then review the log to ensure a log record that documents the event is created.
Disable the test account and then review the log to ensure a log record that documents the event is created.
Terminate/Remove the test account and then review the log to ensure a log record that documents the event is created.
If log events are not created that document all of these events, this is a finding.
If some, but not all of the aforementioned events are documented in the logs, this is a finding.
Findings should document which of the events was not logged.</t>
  </si>
  <si>
    <t>When application user accounts are created, modified, disabled or terminated the event must be logged.
Centralized management of user accounts allows for rapid response to user related security events and also provides ease of management.
Allowing the centralized user management solution to log these events is acceptable practice; however, if the application provides a user management interface to manage these tasks, the application must also log these events.
Application developers are encouraged to integrate their applications with enterprise-level authentication/access/audit mechanisms such as Syslog, Active Directory or LDAP.</t>
  </si>
  <si>
    <t>The application must generate audit records for all account creations, modifications, disabling, and termination events.</t>
  </si>
  <si>
    <t>APSC-DV-000880</t>
  </si>
  <si>
    <t>SV-222467r508029_rule</t>
  </si>
  <si>
    <t>SRG-APP-000509</t>
  </si>
  <si>
    <t>V-222467</t>
  </si>
  <si>
    <t>V-69413; SV-84035</t>
  </si>
  <si>
    <t>Configure the application to log all direct access to the system.</t>
  </si>
  <si>
    <t>Review the application documentation and interview the application administrator.
Identify if the application implements a direct access feature or function that allows users to directly access the underlying OS.
Direct access includes but is not limited to: executing OS commands, navigating the file system, manipulating system resources such as print queues, or reading files hosted on the OS that are not specifically shared or made available on the website.
If the application does not provide direct access to the system, this requirement is not applicable.
Access the application logs.
Access the application as a user or test user with appropriate permissions and attempt to execute application features and functions that provide direct access to the system.
Review the logs and ensure the actions executed were logged.
Log information must include the user responsible for executing the action, the action executed, and the result of the action.
If the application does not log all direct access to the system, this is a finding.</t>
  </si>
  <si>
    <t>Without generating audit records that are specific to the security and mission needs of the organization, it would be difficult to establish, correlate, and investigate the events relating to an incident, or identify those responsible for one.
When an application provides direct access to underlying OS features and functions, that access must be audited.
Audit records can be generated from various components within the information system (e.g., module or policy filter).</t>
  </si>
  <si>
    <t>The application must generate audit records for all direct access to the information system.</t>
  </si>
  <si>
    <t>APSC-DV-000870</t>
  </si>
  <si>
    <t>SV-222466r508029_rule</t>
  </si>
  <si>
    <t>SRG-APP-000508</t>
  </si>
  <si>
    <t>V-222466</t>
  </si>
  <si>
    <t>V-69411; SV-84033</t>
  </si>
  <si>
    <t>Configure the application to log successful and unsuccessful access to application objects.</t>
  </si>
  <si>
    <t>Review the application documentation and interview the application administrator to identify log locations.
Access the application logs.
Review the logs and identify if the application is logging both successful and unsuccessful access to application objects such as files, folders, processes, or application modules and sub components, or systems.
If the application does not log application object access, this is a finding.</t>
  </si>
  <si>
    <t>Without generating audit records that are specific to the security and mission needs of the organization, it would be difficult to establish, correlate, and investigate the events relating to an incident, or identify those responsible for one.
Application objects are system or application components that comprise the application. This includes but is not limited to; application files, folders, processes and modules.
This requirement is not intended to force the use of debug logging which would be used for troubleshooting or forensic actions; rather it is intended to assure the application strikes a balance when auditing access to application objects and logs normal and potentially abnormal application activity.
Audit records can be generated from various components within the information system (e.g., module or policy filter).</t>
  </si>
  <si>
    <t>The application must generate audit records when successful/unsuccessful accesses to objects occur.</t>
  </si>
  <si>
    <t>APSC-DV-000860</t>
  </si>
  <si>
    <t>SV-222465r508029_rule</t>
  </si>
  <si>
    <t>SRG-APP-000507</t>
  </si>
  <si>
    <t>V-222465</t>
  </si>
  <si>
    <t>V-69409; SV-84031</t>
  </si>
  <si>
    <t>Configure the application or application server to record the start and end time of user session activity.</t>
  </si>
  <si>
    <t>Review and monitor the application logs.
Initiate a user session and observe if the log includes a time stamp showing the start of the session.
Terminate the user session and observe if the log includes a time stamp showing the end of the session.
If the start and the end time of the session are not recorded in the logs, this is a finding.</t>
  </si>
  <si>
    <t>Knowing when a user’s application session began and when it ended is critical information that aids in forensic analysis.</t>
  </si>
  <si>
    <t>The application must generate audit records showing starting and ending time for user access to the system.</t>
  </si>
  <si>
    <t>APSC-DV-000850</t>
  </si>
  <si>
    <t>SV-222464r508029_rule</t>
  </si>
  <si>
    <t>SRG-APP-000505</t>
  </si>
  <si>
    <t>V-222464</t>
  </si>
  <si>
    <t>V-69407; SV-84029</t>
  </si>
  <si>
    <t>Configure the application to write a log entry when privileged activities or other system-level events occur.</t>
  </si>
  <si>
    <t>Review and monitor the application logs.
Authenticate to the application as a privileged user and observe if the log includes an entry to indicate the user’s authentication was successful.
Perform actions as an admin or other privileged user such as modifying the logging verbosity, or starting or stopping an application service, or terminating a test user session.
If log events that correspond with the actions performed are not recorded in the logs, this is a finding.</t>
  </si>
  <si>
    <t>Privileged activities include the tasks or actions taken by users in an administrative role (admin, backup operator, manager, etc.) which are used to manage or reconfigure application function. Examples include but are not limited to:
Modifying application logging verbosity, starting or stopping of application services, application user account management, managing application functionality, or otherwise changing the underlying application capabilities such as adding a new application module or plugin.
Privileged access does not include an application design which does not modify the application but does provide users with the functionality or the ability to manage their own user specific preferences or otherwise tailor the application to suit individual user needs based upon choices or selections built into the application.</t>
  </si>
  <si>
    <t>The application must generate audit records for privileged activities or other system-level access.</t>
  </si>
  <si>
    <t>APSC-DV-000840</t>
  </si>
  <si>
    <t>SV-222463r508029_rule</t>
  </si>
  <si>
    <t>SRG-APP-000504</t>
  </si>
  <si>
    <t>V-222463</t>
  </si>
  <si>
    <t>V-69405; SV-84027</t>
  </si>
  <si>
    <t>Configure the application or application server to write a log entry when successful and unsuccessful logon events occur.</t>
  </si>
  <si>
    <t>Review and monitor the application logs.
Authenticate to the application and observe if the log includes an entry to indicate the user’s authentication was successful.
Terminate the user session by logging out.
Reauthenticate using invalid user credentials and observe if the log includes an entry to indicate the authentication was unsuccessful.
If successful and unsuccessful logon events are not recorded in the logs, this is a finding.</t>
  </si>
  <si>
    <t>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Knowing when a user successfully or unsuccessfully logged on to the application is critical information that aids in forensic analysis.</t>
  </si>
  <si>
    <t>The application must generate audit records when successful/unsuccessful logon attempts occur.</t>
  </si>
  <si>
    <t>APSC-DV-000830</t>
  </si>
  <si>
    <t>SV-222462r508029_rule</t>
  </si>
  <si>
    <t>SRG-APP-000503</t>
  </si>
  <si>
    <t>V-222462</t>
  </si>
  <si>
    <t>V-69403; SV-84025</t>
  </si>
  <si>
    <t>Configure the application to create an audit record for both successful and unsuccessful attempts to delete protected categories of information.</t>
  </si>
  <si>
    <t>Review the application documentation and interview the application administrator.
Identify where the application logs are stored.
Identify any data protections that are required.
Identify any categories of data or classification of data.
If the application requirements do not call for compartmentalized data and data protection, this requirement is not applicable.
Authenticate to the application as a regular user. Using application functionality, attempt to delete data that has been assigned to a protected category.
Perform two modification attempts, one successful and one unsuccessful.
Testing this will require obtaining access to test data that has been assigned to a protected category, or having an authorized user access the data for you.
Review the log data and ensure both the successful and unsuccessful deletion attempts are logged.
If the application does not generate an audit record when successful and unsuccessful attempts to delete categories of information occur, this is a finding.</t>
  </si>
  <si>
    <t>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t>
  </si>
  <si>
    <t>The application must generate audit records when successful/unsuccessful attempts to delete categories of information (e.g., classification levels) occur.</t>
  </si>
  <si>
    <t>APSC-DV-000820</t>
  </si>
  <si>
    <t>SV-222461r508029_rule</t>
  </si>
  <si>
    <t>SRG-APP-000502</t>
  </si>
  <si>
    <t>V-222461</t>
  </si>
  <si>
    <t>V-69401; SV-84023</t>
  </si>
  <si>
    <t>Configure the application to create an audit record for both successful and unsuccessful attempts to delete database security objects.</t>
  </si>
  <si>
    <t>Review the application documentation and interview the application administrator.
Identify where the application logs are stored.
Identify application functionality that provides privilege or permission settings to database security objects within the application. This can be an application function that assigns privileges to an application object or data element.
Authenticate to the application as a regular user. Using application functionality, attempt to delete the database security object within the application.
Perform two attempts, one successfully and one unsuccessfully.
Review the log data and ensure the deletion events, both successful and unsuccessful, are logged.
If the application does not generate an audit record when successful and unsuccessful attempts to delete database security objects occur, this is a finding.</t>
  </si>
  <si>
    <t>The application must generate audit records when successful/unsuccessful attempts to delete application database security objects occur.</t>
  </si>
  <si>
    <t>APSC-DV-000810</t>
  </si>
  <si>
    <t>SV-222460r508029_rule</t>
  </si>
  <si>
    <t>SRG-APP-000501</t>
  </si>
  <si>
    <t>V-222460</t>
  </si>
  <si>
    <t>V-69399; SV-84021</t>
  </si>
  <si>
    <t>Configure the application to create an audit record for both successful and unsuccessful attempts to delete security levels.</t>
  </si>
  <si>
    <t>Review the application documentation and interview the application administrator.
Identify where the application logs are stored.
Identify application functionality that provides privilege escalation or access to additional security levels within the application.
This can be performing a function that escalates the privileges of the user, or accessing a protected area of the application that requires additional authentication in order to access.
Authenticate to the application as a regular user. Using application functionality, attempt to delete permissions of a different security level or domain within the application.
Perform two attempts, one successfully and one unsuccessfully.
Review the log data and ensure the deletion events, both successful and unsuccessful are logged.
If the application does not generate an audit record when successful and unsuccessful attempts to delete permissions regarding the security levels occur, this is a finding.</t>
  </si>
  <si>
    <t>A security level denotes a permissions or authorization capability within the application. This is most often associated with a user role. Attempts to delete a security level can be construed as an attempt to change the configuration of the application so as to delete an existing security role. Some applications may or may not provide this capability.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t>
  </si>
  <si>
    <t>The application must generate audit records when successful/unsuccessful attempts to delete security levels occur.</t>
  </si>
  <si>
    <t>APSC-DV-000800</t>
  </si>
  <si>
    <t>SV-222459r508029_rule</t>
  </si>
  <si>
    <t>SRG-APP-000500</t>
  </si>
  <si>
    <t>V-222459</t>
  </si>
  <si>
    <t>V-69397; SV-84019</t>
  </si>
  <si>
    <t>Configure the application to audit successful and unsuccessful attempts to delete privileges.</t>
  </si>
  <si>
    <t>Review the application documentation and interview the application admin to identify application management interfaces and features.
Access the application management utility and create a test user account or use the account of a regular privileged user who is cooperating with the testing.
Access and open the auditing logs.
Using an admin account, delete some or all of the privileges of a privileged user.
Attempt to delete privileges in a manner that will cause a failure event such as attempting to delete a user’s privileges with an account that doesn't have the rights to do so.
Review the application logs and ensure both events were captured in the logs. The event data should include the user’s identity and the privilege that was granted and the privilege that failed to be granted.
If the application does not log when successful and unsuccessful attempts to delete privileges occur, this is a finding.</t>
  </si>
  <si>
    <t>The application must generate audit records when successful/unsuccessful attempts to delete privileges occur.</t>
  </si>
  <si>
    <t>APSC-DV-000790</t>
  </si>
  <si>
    <t>SV-222458r508029_rule</t>
  </si>
  <si>
    <t>SRG-APP-000499</t>
  </si>
  <si>
    <t>V-222458</t>
  </si>
  <si>
    <t>V-69395; SV-84017</t>
  </si>
  <si>
    <t>Configure the application to create an audit record for both successful and unsuccessful attempts to modify protected categories of information.</t>
  </si>
  <si>
    <t>Review the application documentation and interview the application administrator.
Identify where the application logs are stored.
Identify any data protections that are required.
Identify any categories of data or classification of data.
If the application requirements do not call for compartmentalized data and data protection, this requirement is not applicable.
Authenticate to the application as a regular user. Using application functionality, attempt to modify data that has been assigned to a protected category.
Perform two modification attempts, one successful and one unsuccessful.
Testing this will require obtaining access to test data that has been assigned to a protected category, or having an authorized user access the data for you.
Review the log data and ensure both the successful and unsuccessful modification attempts are logged.
If the application does not generate an audit record when successful and unsuccessful attempts to modify categories of information occur, this is a finding.</t>
  </si>
  <si>
    <t>The application must generate audit records when successful/unsuccessful attempts to modify categories of information (e.g., classification levels) occur.</t>
  </si>
  <si>
    <t>APSC-DV-000780</t>
  </si>
  <si>
    <t>SV-222457r508029_rule</t>
  </si>
  <si>
    <t>SRG-APP-000498</t>
  </si>
  <si>
    <t>V-222457</t>
  </si>
  <si>
    <t>V-69393; SV-84015</t>
  </si>
  <si>
    <t>Configure the application to create an audit record for both successful and unsuccessful attempts to modify security levels.</t>
  </si>
  <si>
    <t>Review the application documentation and interview the application administrator.
Identify where the application logs are stored.
Identify application functionality that provides privilege escalation or access to additional security levels within the application.
This can be performing a function that escalates the privileges of the user, or accessing a protected area of the application that requires additional authentication in order to access.
Authenticate to the application as a regular user. Using application functionality, attempt to modify the permissions of a different security level or domain within the application.
Perform two attempts, one successfully and one unsuccessfully.
Review the log data and ensure the modify events, both successful and unsuccessful, are logged.
If the application does not generate an audit record when successful and unsuccessful attempts to modify the permissions regarding the security levels occur, this is a finding.</t>
  </si>
  <si>
    <t>A security level denotes a permissions or authorization capability within the application. This is most often associated with a user role. Attempts to modify a security level can be construed as an attempt to change the configuration of the application so as to create a new security role or modify an existing security role. Some applications may or may not provide this capability.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t>
  </si>
  <si>
    <t>The application must generate audit records when successful/unsuccessful attempts to modify security levels occur.</t>
  </si>
  <si>
    <t>APSC-DV-000770</t>
  </si>
  <si>
    <t>SV-222456r508029_rule</t>
  </si>
  <si>
    <t>SRG-APP-000497</t>
  </si>
  <si>
    <t>V-222456</t>
  </si>
  <si>
    <t>V-69391; SV-84013</t>
  </si>
  <si>
    <t>Configure the application to create an audit record for both successful and unsuccessful attempts to modify security objects.</t>
  </si>
  <si>
    <t>Review the application documentation and interview the application administrator.
Identify where the application logs are stored.
Identify application functionality that provides privilege or permission settings to security objects within the application.
This can be an application function that assigns privileges to an application object or data element.
Authenticate to the application as a regular user.  Using application functionality, attempt to modify the security object within the application.
Perform two attempts, one successfully and one unsuccessfully.
Review the log data and ensure the modification events both successful and unsuccessful are logged.
If the application does not generate an audit record when successful and unsuccessful attempts to modify security objects occur, this is a finding.</t>
  </si>
  <si>
    <t>The application must generate audit records when successful/unsuccessful attempts to modify security objects occur.</t>
  </si>
  <si>
    <t>APSC-DV-000760</t>
  </si>
  <si>
    <t>SV-222455r508029_rule</t>
  </si>
  <si>
    <t>SRG-APP-000496</t>
  </si>
  <si>
    <t>V-222455</t>
  </si>
  <si>
    <t>V-69389; SV-84011</t>
  </si>
  <si>
    <t>Configure the application to audit successful and unsuccessful attempts to modify privileges.</t>
  </si>
  <si>
    <t>Review the application documentation and interview the application admin to identify application management interfaces and features.
Access the application management utility and create a test user account or use the account of a regular privileged user who is cooperating with the testing.
Access and open the auditing logs.
Using an admin account, modify the privileges of a privileged user.
Attempt to modify privileges in a manner that will cause a failure event such as attempting to modify a user’s privileges with an account that doesn't have the rights to do so.
Review the application logs and ensure both events were captured in the logs. The event data should include the user’s identity and the privilege that was granted and the privilege that failed to be granted.
If the application does not log when successful and unsuccessful attempts to modify privileges occur, this is a finding.</t>
  </si>
  <si>
    <t>The application must generate audit records when successful/unsuccessful attempts to modify privileges occur.</t>
  </si>
  <si>
    <t>APSC-DV-000750</t>
  </si>
  <si>
    <t>SV-222454r508029_rule</t>
  </si>
  <si>
    <t>SRG-APP-000495</t>
  </si>
  <si>
    <t>V-222454</t>
  </si>
  <si>
    <t>V-69387; SV-84009</t>
  </si>
  <si>
    <t>Configure the application to create an audit record for both successful and unsuccessful attempts to access protected categories of information.</t>
  </si>
  <si>
    <t>Review the application documentation and interview the application administrator. Identify where the application logs are stored.
Identify any data protections that are required.
Identify any categories of data or classification of data.
If the application requirements do not call for compartmentalized data and data protection, this requirement is not applicable.
Authenticate to the application as a regular user. Using application functionality, attempt to access data that has been assigned to a protected category.
Perform two access attempts, one successful and one unsuccessful.
Testing this will require obtaining access to test data that has been assigned to a protected category, or having an authorized user access the data for you.
Review the log data and ensure both the successful and unsuccessful access attempts are logged.
If the application does not generate an audit record when successful and unsuccessful attempts to access categories of information occur, this is a finding.</t>
  </si>
  <si>
    <t>Without generating audit records that are specific to the security and mission needs of the organization, it would be difficult to establish, correlate, and investigate the events relating to an incident, or identify those responsible for one.
Categories of information is information that is identified as being sensitive or requiring additional protection from regular user access. The data is accessed on a need to know basis and has been assigned a category or a classification in order to assign protections and track access.
Audit records can be generated from various components within the information system (e.g., module or policy filter).</t>
  </si>
  <si>
    <t>The application must generate audit records when successful/unsuccessful attempts to access categories of information (e.g., classification levels) occur.</t>
  </si>
  <si>
    <t>APSC-DV-000740</t>
  </si>
  <si>
    <t>SV-222453r508029_rule</t>
  </si>
  <si>
    <t>SRG-APP-000494</t>
  </si>
  <si>
    <t>V-222453</t>
  </si>
  <si>
    <t>V-69385; SV-84007</t>
  </si>
  <si>
    <t>Configure the application to create an audit record for both successful and unsuccessful attempts to access security levels.</t>
  </si>
  <si>
    <t>Review the application documentation and interview the application administrator. Identify where the application logs are stored.
Identify application functionality that provides privilege escalation or access to additional security levels within the application.
This can be performing a function that escalates the privileges of the user, or accessing a protected area of the application that requires additional authentication in order to access.
Authenticate to the application as a regular user. Using application functionality, attempt to access a different security level or domain within the application.
Perform two attempts, one successfully and one unsuccessfully.
Review the log data and ensure both the successful and unsuccessful access attempts are logged.
If the application does not generate an audit record when successful and unsuccessful attempts to access security levels occur, this is a finding.</t>
  </si>
  <si>
    <t>A security level denotes a permissions or authorization capability within the application. This is most often associated with a user role. Attempts to access a security level can occur when a user attempts an action such as escalating their privilege from within the application itself. Attempts to access a security level can be construed as an attempt to change your user role from within the application.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t>
  </si>
  <si>
    <t>The application must generate audit records when successful/unsuccessful attempts to access security levels occur.</t>
  </si>
  <si>
    <t>APSC-DV-000730</t>
  </si>
  <si>
    <t>SV-222452r508029_rule</t>
  </si>
  <si>
    <t>SRG-APP-000493</t>
  </si>
  <si>
    <t>V-222452</t>
  </si>
  <si>
    <t>V-69383; SV-84005</t>
  </si>
  <si>
    <t>Configure the application to create an audit record for both successful and unsuccessful attempts to access security objects.</t>
  </si>
  <si>
    <t>Review the application documentation and interview the application administrator.
Identify where the application logs are stored.
Identify application functionality that provides privilege or permission settings to security objects within the application.
This can be an application function that assigns privileges to an application object or data element.
Authenticate to the application as a regular user. Using application functionality, attempt to access the security object within the application.
Perform two attempts, one successfully and one unsuccessfully.
Review the log data and ensure both the successful and unsuccessful access attempts are logged.
If the application does not generate an audit record when successful and unsuccessful attempts to access security objects occur, this is a finding.</t>
  </si>
  <si>
    <t>Security objects represent application objects that provide or require security protections or have a security role within the application. Examples include but are not limited to, files, application modules, folders, and database records. Essentially, if permissions are assigned to protect it, it can be considered a security object.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t>
  </si>
  <si>
    <t>The application must generate audit records when successful/unsuccessful attempts to access security objects occur.</t>
  </si>
  <si>
    <t>APSC-DV-000720</t>
  </si>
  <si>
    <t>SV-222451r508029_rule</t>
  </si>
  <si>
    <t>SRG-APP-000492</t>
  </si>
  <si>
    <t>V-222451</t>
  </si>
  <si>
    <t>V-69381; SV-84003</t>
  </si>
  <si>
    <t>Configure the application to audit successful and unsuccessful attempts to grant privileges.</t>
  </si>
  <si>
    <t>Review the application documentation and interview the application admin to identify application management interfaces and features.
Access the application management utility and create a test user account or use the account of a regular unprivileged user who is cooperating with the testing.
Access and open the auditing logs.
Using an account with the appropriate privileges, grant the user a privilege they previously did not have.
Attempt to grant privileges in a manner that will cause a failure event such as granting privileges to a non-existent user or attempting to grant privileges with an account that doesn't have the rights to do so.
Review the application logs and ensure both events were captured in the logs. The event data should include the user’s identity and the privilege that was granted and the privilege that failed to be granted.
If the application does not log when successful and unsuccessful attempts to grant privilege occur, this is a finding.</t>
  </si>
  <si>
    <t>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When a user is granted access or rights to application features and function not afforded to an ordinary user, they have been granted access to privilege and that action must be logged.</t>
  </si>
  <si>
    <t>The application must generate audit records when successful/unsuccessful attempts to grant privileges occur.</t>
  </si>
  <si>
    <t>APSC-DV-000710</t>
  </si>
  <si>
    <t>SV-222450r508029_rule</t>
  </si>
  <si>
    <t>SRG-APP-000091</t>
  </si>
  <si>
    <t>V-222450</t>
  </si>
  <si>
    <t>V-69379; SV-84001</t>
  </si>
  <si>
    <t>Configure the application to record the user ID of the user responsible for the log event entry.</t>
  </si>
  <si>
    <t>Review and monitor the application logs.
Connect to the application and perform application activity that is allowed by the user such as accessing data or running reports.
Observe if the log includes an entry to indicate the user ID of the user that conducted the activity.
If the user ID is not recorded along with the event in the event log, this is a finding.</t>
  </si>
  <si>
    <t>When users conduct activity within an application, that user’s identity must be recorded in the audit log. Failing to record the identity of the user responsible for the activity within the application is detrimental to forensic analysis.</t>
  </si>
  <si>
    <t>The application must record the username or user ID of the user associated with the event.</t>
  </si>
  <si>
    <t>APSC-DV-000700</t>
  </si>
  <si>
    <t>SV-222449r508029_rule</t>
  </si>
  <si>
    <t>V-222449</t>
  </si>
  <si>
    <t>V-69377; SV-83999</t>
  </si>
  <si>
    <t>Configure the application or application server to log all connecting IP address information</t>
  </si>
  <si>
    <t>Review the application documentation and interview the application administrator to identify where audit logs are stored.
Review audit logs and determine if the IP address information of systems that connect to the application is kept in the logs.
If connecting IP addresses are not seen in the logs, connect to the application remotely and review the logs to determine if the connection was logged.
If the IP addresses of the systems that connect to the application are not recorded in the logs, this is a finding.</t>
  </si>
  <si>
    <t>Without the capability to generate audit records, it would be difficult to establish, correlate, and investigate the events relating to an incident, or identify those responsible for one.
Audit records can be generated from various components within the application (e.g., process, module). Certain specific application functionalities may be audited as well. The list of audited events is the set of events for which audits are to be generated. This set of events is typically a subset of the list of all events for which the system is capable of generating audit records.
The IP addresses of remote systems that connect to the application are an important aspect of identifying the sources of application activity. Recording these IP addresses in the application logs provides forensic evidence and aids in investigating and identifying sources of malicious behavior related to security events.</t>
  </si>
  <si>
    <t>The application must provide audit record generation capability for connecting system IP addresses.</t>
  </si>
  <si>
    <t>APSC-DV-000690</t>
  </si>
  <si>
    <t>SV-222448r508029_rule</t>
  </si>
  <si>
    <t>V-222448</t>
  </si>
  <si>
    <t>V-69375; SV-83997</t>
  </si>
  <si>
    <t>Configure the web application and/or the web server to log HTTP headers.</t>
  </si>
  <si>
    <t>Review the application documentation and interview the application administrator to identify log locations for application session activity.
Open the log file that tracks user session activity.
Access the application as a regular user and identify the user session within the log files.
Perform several actions within the application in order to generate HTTP header traffic.
Review the logs to ensure the HTTP header information is recorded in the logs. Header information logged will vary based upon the application and environment. Examples of headers include but are not limited to:
User-Agent:
Referer:
X-Forwarded-For:
Date:
Expires:
If HTTP headers are not logged, this is a finding.</t>
  </si>
  <si>
    <t>HTTP header information is a critical component of data that is used when evaluating forensic activity.
Without the capability to generate audit records, it would be difficult to establish, correlate, and investigate the events relating to an incident, or identify those responsible for one.
Audit records can be generated from various components within the application (e.g., process, module). Certain specific application functionalities may be audited as well. The list of audited events is the set of events for which audits are to be generated. This set of events is typically a subset of the list of all events for which the system is capable of generating audit records.
DoD has defined the list of events for which the application will provide an audit record generation capability as the following:
(i) Successful and unsuccessful attempts to access, modify, or delete privileges, security objects, security levels, or categories of information (e.g., classification levels);
(ii) Access actions, such as successful and unsuccessful logon attempts, privileged activities or other system level access, starting and ending time for user access to the system, concurrent logons from different workstations, successful and unsuccessful accesses to objects, all program initiations, and all direct access to the information system; and
(iii) All account creation, modification, disabling, and termination actions.</t>
  </si>
  <si>
    <t>The application must provide audit record generation capability for HTTP headers including User-Agent, Referer, GET, and POST.</t>
  </si>
  <si>
    <t>APSC-DV-000680</t>
  </si>
  <si>
    <t>SV-222447r508029_rule</t>
  </si>
  <si>
    <t>V-222447</t>
  </si>
  <si>
    <t>V-69373; SV-83995</t>
  </si>
  <si>
    <t>Configure the application to record the time the event occurred when recording the event.</t>
  </si>
  <si>
    <t>Review the application logs.
If the time the event occurred is not included as part of the event, this is a finding.</t>
  </si>
  <si>
    <t>It is important to include the time stamps for when an event occurred. Failure to include time stamps in the event logs is detrimental to forensic analysis.</t>
  </si>
  <si>
    <t>The application must record a time stamp indicating when the event occurred.</t>
  </si>
  <si>
    <t>APSC-DV-000670</t>
  </si>
  <si>
    <t>SV-222446r508029_rule</t>
  </si>
  <si>
    <t>V-222446</t>
  </si>
  <si>
    <t>V-69371; SV-83993</t>
  </si>
  <si>
    <t>Configure the application to record session timeout events in the logs.</t>
  </si>
  <si>
    <t>Review the application documentation and interview the application administrator to identify log locations for application session activity.
Open the log file that tracks user session activity.
Access the application as a regular user and identify the user session within the log files.
Identify the session timeout threshold defined by the application.
Perform no action within the application in order to allow the session to timeout.
Once the session timeout threshold has been exceeded, verify the session has been terminated due to the timeout event and review the logs again to ensure the session timeout event was recorded in the logs.
If a web-based application delegates session timeout auditing to an application server, this is not a finding. 
If the session timeout event is not recorded in the logs, this is a finding.</t>
  </si>
  <si>
    <t>When a user's session times out, it is important to be able to identify these events in the application logs.
Without the capability to generate audit records, it would be difficult to establish, correlate, and investigate the events relating to an incident, or identify those responsible for one.
Audit records can be generated from various components within the application (e.g., process, module). Certain specific application functionalities may be audited as well. The list of audited events is the set of events for which audits are to be generated. This set of events is typically a subset of the list of all events for which the system is capable of generating audit records.
DoD has defined the list of events for which the application will provide an audit record generation capability as the following:
(i) Successful and unsuccessful attempts to access, modify, or delete privileges, security objects, security levels, or categories of information (e.g., classification levels);
(ii) Access actions, such as successful and unsuccessful logon attempts, privileged activities or other system level access, starting and ending time for user access to the system, concurrent logons from different workstations, successful and unsuccessful accesses to objects, all program initiations, and all direct access to the information system; and
(iii) All account creation, modification, disabling, and termination actions.
Web-based applications will often utilize an application server that creates, manages, and logs session timeout information. It is acceptable for the application to delegate this requirement to the application server.</t>
  </si>
  <si>
    <t>The application must provide audit record generation capability for session timeouts.</t>
  </si>
  <si>
    <t>APSC-DV-000660</t>
  </si>
  <si>
    <t>SV-222445r508029_rule</t>
  </si>
  <si>
    <t>V-222445</t>
  </si>
  <si>
    <t>V-69369; SV-83991</t>
  </si>
  <si>
    <t>Design or reconfigure the application to not write sensitive data to the logs.</t>
  </si>
  <si>
    <t>Review the application logs and identify application logging format. Using the format of the log and the requisite search data as a guide to create your search, create search strings that could successfully identify the existence of passwords, session IDs, or other sensitive information such as SSN.
Utilizing the UNIX grep-based search utility include the following examples which are meant to illustrate the purpose of the requirement.
Password values are usually associated with usernames so searching for "username" in the provided log file will often assist in determining if password values are included.
grep -i "username" &lt;  logfile.txt
Search for social security numbers in the provided log file.
grep -i "[0-9]{3}[-]?[0-9]{2}[-]?[0-9]{4}" &lt;  logfile.txt
Use regular expressions to aid in searching log files. All search syntax cannot be provided within the STIG, the reviewer must utilize their knowledge to create new search criteria based upon the log format used and the potentially sensitive data processed by the application.
If the application logs sensitive data such as session IDs, application source code, encryption keys, or passwords, this is a finding.</t>
  </si>
  <si>
    <t>It is important to identify and exclude certain types of data that is written into the logs. If the logs are compromised and sensitive data is included in the logs, this could assist an attacker in furthering their attack or it could completely compromise the system.
Examples of such data include but are not limited to; Passwords, Session IDs, Application source code, encryption keys, and sensitive data such as personal health information (PHI), Personally Identifiable Information (PII), or government identifiers (e.g., SSN).</t>
  </si>
  <si>
    <t>The application must not write sensitive data into the application logs.</t>
  </si>
  <si>
    <t>APSC-DV-000650</t>
  </si>
  <si>
    <t>SV-222444r508029_rule</t>
  </si>
  <si>
    <t>V-222444</t>
  </si>
  <si>
    <t>V-69367; SV-83989</t>
  </si>
  <si>
    <t>Design or reconfigure the application to log session renewal events on those application events that provide changes in the users privileges or permissions to the application.</t>
  </si>
  <si>
    <t>Interview the system admin and review the application documentation.
Identify any web pages or application functionality where a user's privileges or permissions will change. This is most likely to occur during the authentication stages.
Evaluate the log/audit output by opening the log files and observing changes to the logs.
Create a new user session by accessing the application.
Review the logs and save the relevant session creation event recorded.
Utilize the application pages that provide privilege escalation.
Escalate privileges by authenticating as a privileged user.
Review the logs and determine if new session information is created and being used.
If a web-based application delegates session ID renewals to an application server, this is not a finding. 
If the application is not configured to log session ID renewal events this is a finding.</t>
  </si>
  <si>
    <t>Application design sometimes requires the renewal of session IDs in order to continue approved user access to the application.
Session renewal is done on a case by case basis under circumstances defined by the application architecture. The following are some examples of when session renewal must be done; whenever there is a change in user privilege such as transitioning from a user to an admin role or when a user changes from an anonymous user to an authenticated user or when a user's permissions have changed.
For these types of critical application functionalities, the previous session ID needs to be destroyed or otherwise invalidated and a new session ID must be created.
It is important to log when session IDs are renewed for forensic purposes.
Web based applications will often utilize an application server that creates, manages and logs session IDs.  It is acceptable for the application to delegate this requirement to the application server.</t>
  </si>
  <si>
    <t>The application must provide audit record generation capability for the renewal of session IDs.</t>
  </si>
  <si>
    <t>APSC-DV-000640</t>
  </si>
  <si>
    <t>SV-222443r508029_rule</t>
  </si>
  <si>
    <t>V-222443</t>
  </si>
  <si>
    <t>V-69365; SV-83987</t>
  </si>
  <si>
    <t>Enable session ID destruction event auditing.</t>
  </si>
  <si>
    <t>Access the management interface for the application or configuration file and evaluate the log/audit management settings.
Determine if the setting that enables session ID destruction event auditing is activated.
Terminate a user session within the application and review the logs to ensure the session destruction event was recorded.
If the application is not configured to log session ID destruction events, or if the application has no means to enable auditing of session ID destruction events, this is a finding.
If a web-based application delegates session ID destruction to an application server, this is not a finding. 
If the application generates audit logs by default when session IDs are destroyed, and that behavior cannot be disabled, this is not a finding.</t>
  </si>
  <si>
    <t>Applications should destroy session IDs at the end of a user session in order to terminate user access to the application session and to reduce the possibility of an unauthorized attacker high jacking the session and impersonating the user. It is important to log when session IDs are destroyed for forensic purposes.
Web based applications will often utilize an application server that creates, manages and logs session IDs.  It is acceptable for the application to delegate this requirement to the application server.</t>
  </si>
  <si>
    <t>The application must provide audit record generation capability for the destruction of session IDs.</t>
  </si>
  <si>
    <t>APSC-DV-000630</t>
  </si>
  <si>
    <t>SV-222442r508029_rule</t>
  </si>
  <si>
    <t>V-222442</t>
  </si>
  <si>
    <t>V-69363; SV-83985</t>
  </si>
  <si>
    <t>Enable session ID creation event auditing.</t>
  </si>
  <si>
    <t>Access the management interface for the application or configuration file and evaluate the log/audit management settings.
Determine if the setting that enables session ID creation event auditing is activated.
Create a new user session by logging in to the application.
Review the logs to ensure the session creation event was recorded.
If the application is not configured to log session ID creation events, or if no creation event was recorded, this is a finding.
If a web-based application delegates session ID creation to an application server, this is not a finding. 
If the application generates session ID creation event logs by default, and that behavior cannot be disabled, this is not a finding.</t>
  </si>
  <si>
    <t>Applications create session IDs at the onset of a user session in order to manage user access to the application and differentiate between different user sessions. It is important to log the creation of these session ID creation events for forensic purposes.
It is equally important to not log the session ID itself. Logging the session ID puts active sessions at risk if log data is compromised. Specific session ID information should be removed, masked, sanitized, or encrypted.
A hash value of the session ID that can be mapped to the session ID is an acceptable method for assuring active session protection when logging session ID information. Alternatively, logging protections that protect the logs and defend from unauthorized access are means to assure log confidentiality and protect session integrity.
Web based applications will often utilize an application server that creates, manages and logs user session IDs.  It is acceptable for the application to delegate this requirement to the application server.</t>
  </si>
  <si>
    <t>The application must provide audit record generation capability for the creation of session IDs.</t>
  </si>
  <si>
    <t>APSC-DV-000620</t>
  </si>
  <si>
    <t>SV-222441r508029_rule</t>
  </si>
  <si>
    <t>V-222441</t>
  </si>
  <si>
    <t>V-69359; SV-83981</t>
  </si>
  <si>
    <t>Configure the application to correlate time stamps when aggregating audit records.</t>
  </si>
  <si>
    <t>Review the application documentation and interview the application administrator.
Determine if the application has the ability to compile audit records from multiple systems or system components.
If the application does not provide log aggregation services, this requirement is not applicable.
Identify the systems that comprise the application.
Access each system comprising the application or a random sample of several application systems. Review the application logs and obtain date and time stamps for several random audit events. Record the information.
Access the server providing the log aggregation. Access the application logs that have been written to the server and compare the samples obtained from the application systems to the aggregated logs. Ensure the dates and time stamps correlate with one another.
If the log dates and times do not correlate when the logs are aggregated, this is a finding.</t>
  </si>
  <si>
    <t>Without the ability to collate records based on the time when the events occurred, the ability to perform forensic analysis and investigations across multiple components is significantly degraded.
Audit trails are time-correlated if the time stamps in the individual audit records can be reliably related to the time stamps in other audit records to achieve a time ordering of the records within organization-defined level of tolerance.
This requirement applies to applications which provide the capability to compile system-wide audit records for multiple systems or system components. However, all applications must provide the relevant log details that are used to aggregate the information.</t>
  </si>
  <si>
    <t>For applications providing audit record aggregation, the application must compile audit records from organization-defined information system components into a system-wide audit trail that is time-correlated with an organization-defined level of tolerance for the relationship between time stamps of individual records in the audit trail.</t>
  </si>
  <si>
    <t>APSC-DV-000600</t>
  </si>
  <si>
    <t>SV-222439r561233_rule</t>
  </si>
  <si>
    <t>SRG-APP-000086</t>
  </si>
  <si>
    <t>V-222439</t>
  </si>
  <si>
    <t>V-69357; SV-83979</t>
  </si>
  <si>
    <t>Configure the application to provide users with a non-repudiation function in the form of digital signatures when it is required by the organization or by the application design and architecture.</t>
  </si>
  <si>
    <t>Review the application documentation, the design requirements if available and interview the application administrator.
Identify application services or application commands that are formerly required and designed to provide non-repudiation services (e.g., digital signatures).  
If the application documentation specifically states that non-repudiation services for application users are not defined as part of the application design, this requirement is not applicable.  
Email is one example of an application specifically required to provide non-repudiation services for application users within the DoD. 
Interview the application administrators and have them describe which aspect of the application, if any, is required to provide digital signatures.
Access the application as a test user or observe the application administrator as they demonstrate the applications signature capabilities.
If the application is required to provide non-repudiation services and does not, or if the non-repudiation functionality fails on demonstration, this is a finding.</t>
  </si>
  <si>
    <t>Without non-repudiation, it is impossible to positively attribute an action to an individual (or process acting on behalf of an individual).
Non-repudiation services can be used to determine if information originated from a particular individual, or if an individual took specific actions (e.g., sending an email, signing a contract, approving a procurement request) or received specific information. Non-repudiation protects individuals against later claims by an author of not having authored a particular document, a sender of not having transmitted a message, a receiver of not having received a message, or a signatory of not having signed a document. The application will be configured to provide non-repudiation services for an organization-defined set of commands that are used by the user (or processes action on behalf of the user).
DoD PKI provides for non-repudiation through the use of digital signatures. Non-repudiation requirements will vary from one application to another and will be defined based on application functionality, data sensitivity, and mission requirements.</t>
  </si>
  <si>
    <t>The application must protect against an individual (or process acting on behalf of an individual) falsely denying having performed organization-defined actions to be covered by non-repudiation.</t>
  </si>
  <si>
    <t>APSC-DV-000590</t>
  </si>
  <si>
    <t>SV-222438r508029_rule</t>
  </si>
  <si>
    <t>SRG-APP-000080</t>
  </si>
  <si>
    <t>V-222438</t>
  </si>
  <si>
    <t>V-69355; SV-83977</t>
  </si>
  <si>
    <t xml:space="preserve">CCI-000052
The information system notifies the user, upon successful logon (access) to the system, of the date and time of the last logon (access).
NIST SP 800-53 :: AC-9
NIST SP 800-53A :: AC-9.1
NIST SP 800-53 Revision 4 :: AC-9
</t>
  </si>
  <si>
    <t>Design and configure the application to display the date and time when the user was last successfully granted access to the application.</t>
  </si>
  <si>
    <t>Review the application documentation and interview the application administrator.
If the application does not provide a user interface, this requirement is not applicable.
Logon to the application as a test user and verify successful authentication by creating test data, navigating the application functionality or otherwise utilizing the application.
Note the date and time access was granted.
Log out of the application.
Re-authenticate to the application as the same user.
Validate the last logon date and time is displayed in the user interface. 
If the date and time the user account was last granted access to the application is not displayed in the user interface, this is a finding.</t>
  </si>
  <si>
    <t>Providing a last successful logon date and time stamp notification to the user when they authenticate and access the application allows the user to determine if their application account has been used without their knowledge. 
Armed with that information, the user can notify the application administrator and initiate a forensics investigation to identify root cause.  Without providing this information to the user, a potential compromise of user accounts could go unnoticed.</t>
  </si>
  <si>
    <t>The application must display the time and date of the users last successful logon.</t>
  </si>
  <si>
    <t>APSC-DV-000580</t>
  </si>
  <si>
    <t>SV-222437r508029_rule</t>
  </si>
  <si>
    <t>SRG-APP-000075</t>
  </si>
  <si>
    <t>V-222437</t>
  </si>
  <si>
    <t>V-69353; SV-83975</t>
  </si>
  <si>
    <t>AC-8 c 1;AC-8 c 2;AC-8 c 3</t>
  </si>
  <si>
    <t xml:space="preserve">CCI-001384
The information system, for publicly accessible systems, displays system use information organization-defined conditions before granting further access.
NIST SP 800-53 :: AC-8 c
NIST SP 800-53A :: AC-8.2 (i)
NIST SP 800-53 Revision 4 :: AC-8 c 1
CCI-001385
The information system, for publicly accessible systems, displays references, if any, to monitoring that are consistent with privacy accommodations for such systems that generally prohibit those activities.
NIST SP 800-53 :: AC-8 c
NIST SP 800-53A :: AC-8.2 (ii)
NIST SP 800-53 Revision 4 :: AC-8 c 2
CCI-001386
The information system for publicly accessible systems displays references, if any, to recording that are consistent with privacy accommodations for such systems that generally prohibit those activities.
NIST SP 800-53 :: AC-8 c
NIST SP 800-53A :: AC-8.2 (ii)
NIST SP 800-53 Revision 4 :: AC-8 c 2
CCI-001387
The information system for publicly accessible systems displays references, if any, to auditing that are consistent with privacy accommodations for such systems that generally prohibit those activities.
NIST SP 800-53 :: AC-8 c
NIST SP 800-53A :: AC-8.2 (ii)
NIST SP 800-53 Revision 4 :: AC-8 c 2
CCI-001388
The information system, for publicly accessible systems, includes a description of the authorized uses of the system.
NIST SP 800-53 :: AC-8 c
NIST SP 800-53A :: AC-8.2 (iii)
NIST SP 800-53 Revision 4 :: AC-8 c 3
</t>
  </si>
  <si>
    <t>Configure the application to present the standard DoD-approved banner prior to granting access to the application.</t>
  </si>
  <si>
    <t>This requirement only applies to publicly accessible applications. If the application is not publicly accessible, this requirement is not applicable.
Access the application and observe the screen to ensure the DoD-approved banner is displayed prior to obtaining full access to the application. Refer to the vulnerability discussion for the approved banner text.
If the standard DoD-approved banner is not displayed prior to obtaining access, this is a finding.</t>
  </si>
  <si>
    <t>Display of a standardized and approved use notification before granting access to the publicly accessible application ensures privacy and security notification verbiage used is consistent with applicable federal laws, Executive Orders, directives, policies, regulations, standards, and guidance.
System use notifications are required only for access via logon interfaces with human users and are not required when such human interfaces do not exist.
The banner must be formatted in accordance with DTM-08-060. Use the following verbiage for desktops, laptops, and other devices accommodating banners of 1300 characters: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Use the following verbiage for operating systems that have severe limitations on the number of characters that can be displayed in the banner:
"I've read &amp; consent to terms in IS user agreem't."</t>
  </si>
  <si>
    <t>The publicly accessible application must display the Standard Mandatory DoD Notice and Consent Banner before granting access to the application.</t>
  </si>
  <si>
    <t>APSC-DV-000570</t>
  </si>
  <si>
    <t>SV-222436r508029_rule</t>
  </si>
  <si>
    <t>SRG-APP-000070</t>
  </si>
  <si>
    <t>V-222436</t>
  </si>
  <si>
    <t>V-69351; SV-83973</t>
  </si>
  <si>
    <t>Configure the application to retain the standard DoD-approved banner until the user accepts the usage conditions prior to granting access to the application.</t>
  </si>
  <si>
    <t>If the application has no interactive user interface, this requirement is not applicable.
If the user interface is only available via the OS console, e.g., a fat client application installed on a GFE desktop or laptop, and that GFE is configured to display the DoD banner, this requirement is not applicable.
Access the application and authenticate if necessary. Verify the banner is displayed and action must be taken to accept terms of use.
If the banner is not displayed or no action must be taken to accept terms of use, this is a finding.</t>
  </si>
  <si>
    <t>The banner must be acknowledged by the user prior to allowing the user access to the application. This provides assurance that the user has seen the message and accepted the conditions for access. If the consent banner is not acknowledged by the user, DoD will not be in compliance with system use notifications required by law.
To establish acceptance of the application usage policy, a click-through banner at application logon is required. The application must prevent further activity until the user executes a positive action to manifest agreement by clicking on a box indicating "OK".</t>
  </si>
  <si>
    <t>The application must retain the Standard Mandatory DoD Notice and Consent Banner on the screen until users acknowledge the usage conditions and take explicit actions to log on for further access.</t>
  </si>
  <si>
    <t>APSC-DV-000560</t>
  </si>
  <si>
    <t>SV-222435r508029_rule</t>
  </si>
  <si>
    <t>SRG-APP-000069</t>
  </si>
  <si>
    <t>V-222435</t>
  </si>
  <si>
    <t>V-69349; SV-83971</t>
  </si>
  <si>
    <t>If the application has no interactive user interface, this requirement is not applicable.
Log on to the application as a user.
Observe the screen and ensure the DoD-approved banner is displayed prior to obtaining access to the application. Refer to the vulnerability discussion for the approved text.
If the only way to access the application is through the OS console, e.g., a fat client application installed on a GFE desktop or laptop, and that GFE is configured to display the DoD banner, an additional banner is not required at the application level.
If the standard DoD-approved banner is not displayed prior to obtaining access, this is a finding.</t>
  </si>
  <si>
    <t>Display of the DoD-approved use notification before granting access to the application ensures privacy and security notification verbiage used is consistent with applicable federal laws, Executive Orders, directives, policies, regulations, standards, and guidance.
System use notifications are required only for access via logon interfaces with human users and are not required when such human interfaces do not exist.
The banner must be formatted in accordance with DTM-08-060. Use the following verbiage for applications that can accommodate banners of 1300 characters: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Use the following verbiage for operating systems that have severe limitations on the number of characters that can be displayed in the banner:
"I've read &amp; consent to terms in IS user agreem't."</t>
  </si>
  <si>
    <t>The application must display the Standard Mandatory DoD Notice and Consent Banner before granting access to the application.</t>
  </si>
  <si>
    <t>APSC-DV-000550</t>
  </si>
  <si>
    <t>SV-222434r508029_rule</t>
  </si>
  <si>
    <t>SRG-APP-000068</t>
  </si>
  <si>
    <t>V-222434</t>
  </si>
  <si>
    <t>V-69347; SV-83969</t>
  </si>
  <si>
    <t>Create a standard approved process for unlocking locked application accounts which includes validating user identity prior to unlocking the account.
Use that process when unlocking application user accounts.</t>
  </si>
  <si>
    <t>Interview the application administrator and identify the approved process for unlocking user accounts.
The process may involve a manual or automated reset after the locked out user has identified themselves using standard user identification processes outlined in the vulnerability discussion.
If the admin does not unlock the account following the approved process, and if the process does not have documented ISSO and ISSM approvals, this is a finding.</t>
  </si>
  <si>
    <t>Once a user account has been locked, it must be unlocked by an administrator.
An ISSM and ISSO approved process must be created and followed to ensure the user requesting access is properly authenticated prior to access being re-established.
The process must include having the user provide information only the user would know and having the administrator verify the accuracy of the information prior to unlocking the account. This means having the user provide this information when their account is created so the information can be referenced when they are locked out.    
The process utilized may be manual in nature, however it is recognized that password resets are a time consuming task. To minimize helpdesk resource constraints related to user lockout requests, procedures may be automated by administrators in order to unlock the account or reset the password.  
Authentication process examples include having the user provide personal information known only by the user and provided when the account was created and/or using Out-of-Band or side channel communication methods such as text messages to the users established cell phone number in order to provide a temporary password or token that can be used to logon once and reset the password.
The OWASP site provides an acceptable password reset process that can be used as a reference.  https://www.owasp.org/index.php/Forgot_Password_Cheat_Sheet.  
Automated procedures should follow industry standards and best practice for securely automating password reset/account unlocks and must be reviewed, tested, and then approved by the ISSM and ISSO.</t>
  </si>
  <si>
    <t>The application administrator must follow an approved process to unlock locked user accounts.</t>
  </si>
  <si>
    <t>APSC-DV-000540</t>
  </si>
  <si>
    <t>SV-222433r849433_rule</t>
  </si>
  <si>
    <t>SRG-APP-000345</t>
  </si>
  <si>
    <t>V-222433</t>
  </si>
  <si>
    <t>V-69343; SV-83965</t>
  </si>
  <si>
    <t>Configure the application to enforce an account lock after 3 failed logon attempts occurring within a 15-minute window.</t>
  </si>
  <si>
    <t>All testing must be performed within a 15-minute window.
Log on to the application with a test user account.
Intentionally enter an incorrect user password or pin.
Repeat 2 times within 15 minutes for a total of three failed attempts.
Notification of a locked account may or may not be provided.
Using the correct user password or pin, attempt to logon a 4th time.
If the logon is successful upon the 4th attempt the account was not locked after the third failed attempt and this is a finding.</t>
  </si>
  <si>
    <t>By limiting the number of failed logon attempts, the risk of unauthorized system access via user password guessing, otherwise known as brute forcing, is reduced.
Limits are imposed by locking the account.
User notification when three failed logon attempts are exceeded is an operational consideration determined by the application owner. In some instances the operational situation may dictate that no notice is to be provided to the user when their account is locked. In other situations, the user may be notified their account is now locked. This decision is left to the application owner based upon their operational scenarios.</t>
  </si>
  <si>
    <t>The application must enforce the limit of three consecutive invalid logon attempts by a user during a 15 minute time period.</t>
  </si>
  <si>
    <t>APSC-DV-000530</t>
  </si>
  <si>
    <t>SV-222432r508029_rule</t>
  </si>
  <si>
    <t>SRG-APP-000065</t>
  </si>
  <si>
    <t>V-222432</t>
  </si>
  <si>
    <t>V-69341; SV-83963</t>
  </si>
  <si>
    <t>Configure the application to write log entries when privileged functions are executed. At a minimum, ensure the specific action taken, date and time of event are recorded.</t>
  </si>
  <si>
    <t>Log on to the application as an administrative user.
Identify functionality within the application that requires utilizing the admin role.
Monitor application logs while performing privileged functions within the application.
Perform administrative types of tasks such as adding or modifying user accounts, modifying application configuration, or managing encryption keys.
Review logs for entries that indicate the administrative actions performed were logged.
Ensure the specific action taken, date and time or event is recorded.
If the execution of privileged functionality is not logged, this is a finding.</t>
  </si>
  <si>
    <t>Misuse of privileged functions, either intentionally or unintentionally by authorized users, or by unauthorized external entities that have compromised information system accounts, is a serious and ongoing concern and can have significant adverse impacts on organizations. Auditing the use of privileged functions is one way to detect such misuse, and identify the risk from insider threats and the advanced persistent threat.</t>
  </si>
  <si>
    <t>The application must audit the execution of privileged functions.</t>
  </si>
  <si>
    <t>APSC-DV-000520</t>
  </si>
  <si>
    <t>SV-222431r849432_rule</t>
  </si>
  <si>
    <t>SRG-APP-000343</t>
  </si>
  <si>
    <t>V-222431</t>
  </si>
  <si>
    <t>V-69339; SV-83961</t>
  </si>
  <si>
    <t>Configure the application accounts with minimalist privileges. Do not allow the application to operate with admin credentials.</t>
  </si>
  <si>
    <t>Review the system documentation or interview the application representative and identify if the application utilizes an account in order to operate.
Determine the OS user groups in which each application account is a member.  List the user rights assigned to these users and groups using relevant OS commands and evaluate whether any of them provide admin rights or if they are unnecessary or excessive. 
If the application connects to a database, open an admin console to the database and view the database users, their roles and group rights.
Locate the application user account used to access the database and examine the accounts privileges. This includes group privileges.
If the application user account has excessive OS privileges such as being in the admin group, database privileges such as being in the DBA role, has the ability to create, drop, alter the database (not application database tables), or if the application user account has other excessive or undefined system privileges, this is a finding.</t>
  </si>
  <si>
    <t>Applications are often designed to utilize a user account.  The account represents a means to control application permissions and access to OS resources, application resources or both.  
When the application is designed and installed, care must be taken not to assign excessive permissions to the user account that is used by the application.  
An application operating with unnecessary privileges can potentially give an attacker access to the underlying operating system or if the privileges required for application execution are at a higher level than the privileges assigned to organizational users invoking such applications/programs, those users are indirectly provided with greater privileges than assigned by organizations.
Applications must be designed and configured to operate with only those permissions that are required for proper operation.</t>
  </si>
  <si>
    <t>The application must execute without excessive account permissions.</t>
  </si>
  <si>
    <t>APSC-DV-000510</t>
  </si>
  <si>
    <t>SV-222430r849431_rule</t>
  </si>
  <si>
    <t>SRG-APP-000342</t>
  </si>
  <si>
    <t>V-222430</t>
  </si>
  <si>
    <t>V-69337; SV-83959</t>
  </si>
  <si>
    <t>Modify the application to limit access and prevent the disabling or circumvention of security safeguards.</t>
  </si>
  <si>
    <t>Identify the application user account(s) that the application uses to run. These accounts include the application processes (defined by Control Panel Services (Windows) or ps –ef (UNIX)) or for an n-tier application, the account that connects from one service (such as a web server) to another (such as a database server).
Determine the OS user groups in which each account is a member.
List the user rights assigned to these users and groups and evaluate whether any of them are unnecessary.
If the OS rights exceed application operational requirements, this is a finding.
If the application user account is a member of the Administrators group (Windows) or has a User Identification (UID) of 0 (i.e., is equivalent to root in UNIX), this is a finding.
Search the file system to determine if the application user or groups have ownership or permissions to any files or directories.
Review the list of files and identify any that are outside the scope of the application.
If there are such files outside the scope of the application, this is a finding.
Check ownership and permissions; identify permissions beyond the minimum necessary to support the application.
If there are instances of unnecessary ownership or permissions, this is a finding.
The finding details should note the full path of the file(s) and the associated issue (i.e., outside scope, permissions improperly granted to user X, etc.).</t>
  </si>
  <si>
    <t>Preventing non-privileged users from executing privileged functions mitigates the risk that unauthorized individuals or processes may gain unnecessary access to information or privileges.
Privileged functions include, for example, establishing accounts, performing system integrity checks, or administering cryptographic key management activities. Non-privileged users are individuals that do not possess appropriate authorizations. Circumventing intrusion detection and prevention mechanisms or malicious code protection mechanisms are examples of privileged functions that require protection from non-privileged users.</t>
  </si>
  <si>
    <t>The application must prevent non-privileged users from executing privileged functions to include disabling, circumventing, or altering implemented security safeguards/countermeasures.</t>
  </si>
  <si>
    <t>APSC-DV-000500</t>
  </si>
  <si>
    <t>SV-222429r849430_rule</t>
  </si>
  <si>
    <t>V-222429</t>
  </si>
  <si>
    <t>V-69335; SV-83957</t>
  </si>
  <si>
    <t>Configure the application to enforce data flow control in accordance with data flow control policies.</t>
  </si>
  <si>
    <t>Review the application documentation and interview the application and system administrators.
Identify application features and functions to determine if the application is designed to control the flow of information between interconnected systems.
Identify:
- rulesets,
- data labels
- policies
- systems
to determine if the application is designed to control the flow of data between interconnected systems.
If the application does not provide data flow control capabilities, the requirement is not applicable.
Access the system as a user with access rights allowing the creation of test data or use of existing test data.
Create a test data set and label the data with a data label provided with or by the application (for example, a Personally Identifiable Information (PII) data label).
Review the policy settings to determine where the PII labeled data is allowed and is not allowed.
Using application features and functions, attempt to transmit the labeled data to an interconnected system that is prohibited by policy.
Verify the flow control policy was enforced and the data was not transmitted.
If the application does not enforce the approved authorizations for controlling data flow, this is a finding.</t>
  </si>
  <si>
    <t>A mechanism to detect and prevent unauthorized communication flow must be configured or provided as part of the system design. If information flow is not enforced based on approved authorizations, the system may become compromised. Information flow control regulates where information is allowed to travel within a system and between interconnected systems. The flow of all system information must be monitored and controlled so it does not introduce any unacceptable risk to the systems or data.
Application specific examples of enforcement occurs in systems that employ rule sets or establish configuration settings that restrict information system services, or message-filtering capability based on message content (e.g., implementing key word searches or using document characteristics).
This is usually established by identifying if there are rulesets, policies or other configurations settings provided by the application which serve to control the flow of information within the system. Control of data flow is established by using labels on data and data subsets, evaluating the destination of the data within or without the system (similar security domain) and referencing a corresponding policy that is used to control the flow of data.
Applications providing information flow control must be able to enforce approved authorizations for controlling the flow of information within the system in accordance with applicable policy.</t>
  </si>
  <si>
    <t>The application must enforce approved authorizations for controlling the flow of information between interconnected systems based on organization-defined information flow control policies.</t>
  </si>
  <si>
    <t>APSC-DV-000490</t>
  </si>
  <si>
    <t>SV-222428r508029_rule</t>
  </si>
  <si>
    <t>SRG-APP-000039</t>
  </si>
  <si>
    <t>V-222428</t>
  </si>
  <si>
    <t>V-69333; SV-83955</t>
  </si>
  <si>
    <t>Review the application documentation and interview the application and system administrators.
Review application features and functions to determine if the application is designed to control the flow of information within the system.
Identify:
- rulesets,
- data labels, and
- policies
to determine if the application is designed to control the flow of data within the system.
If the application does not provide data flow control capabilities, the requirement is not applicable.
Access the system as a user with access rights that allow the creation of test data or use of existing test data.
Create a test data set and label the data with a data label provided with or by the application, e.g., Personally Identifiable Information (PII) data.
Review the policy to determine where in the system the PII labeled data is allowed and is not allowed to go.
Using application features and functions, attempt to transmit the labeled data to an area that is prohibited by policy.
Verify the flow control policy was enforced and the data was not transmitted.
If the application does not enforce the approved authorizations for controlling data flow, this is a finding.</t>
  </si>
  <si>
    <t>The application must enforce approved authorizations for controlling the flow of information within the system based on organization-defined information flow control policies.</t>
  </si>
  <si>
    <t>APSC-DV-000480</t>
  </si>
  <si>
    <t>SV-222427r508029_rule</t>
  </si>
  <si>
    <t>SRG-APP-000038</t>
  </si>
  <si>
    <t>V-222427</t>
  </si>
  <si>
    <t>V-69331; SV-83953</t>
  </si>
  <si>
    <t>Design and configure the application to enforce discretionary access control policies.</t>
  </si>
  <si>
    <t>Review the application documentation and interview the application administrator.
Review application data protection requirements and application integrated access control methods.
Identify if the application implements discretionary access control to application resources. Discretionary Access Controls (DAC) allows application users to determine and set permissions on application data and application objects. The result is the user is given the ability to control who has access to the data they control.
If the application does not implement discretionary access controls, this requirement is not applicable.
Resources can be a URL, a folder, a file, a process, a database record, or any other application asset that warrants sharing or authorization permission reassignment.
Create 3 test accounts.
Using test account 1 set protection control on a test user 1 controlled resource.
Grant access to test user 2 and only test user 2.
Authenticate as test user 3 and attempt to access the application resource where test user 1 and test user 2 are granted access. Access should be denied.
If the enforcement of configured access restrictions is not performed, this is a finding.</t>
  </si>
  <si>
    <t>Discretionary Access Control allows users to determine who is allowed to access their data. To mitigate the risk of unauthorized access to sensitive information by entities that have been issued certificates by DoD-approved PKIs, all DoD systems (e.g., networks, web servers, and web portals) must be properly configured to incorporate access control methods that do not rely solely on the possession of a certificate for access. Successful authentication must not automatically give an entity access to an asset or security boundary. Authorization procedures and controls must be implemented to ensure each authenticated entity also has a validated and current authorization. Authorization is the process of determining whether an entity, once authenticated, is permitted to access a specific asset. Information systems use access control policies and enforcement mechanisms to implement this requirement.
Access control policies include identity-based policies, role-based policies, and attribute-based policies. Access enforcement mechanisms include access control lists, access control matrices, and cryptography. These policies and mechanisms must be employed by the application to control access between users (or processes acting on behalf of users) and objects (e.g., devices, files, records, processes, programs, and domains) in the information system.
This requirement is applicable to access control enforcement applications (e.g., authentication servers) and other applications that perform information and system access control functions.</t>
  </si>
  <si>
    <t>The application must enforce organization-defined discretionary access control policies over defined subjects and objects.</t>
  </si>
  <si>
    <t>APSC-DV-000470</t>
  </si>
  <si>
    <t>SV-222426r849429_rule</t>
  </si>
  <si>
    <t>SRG-APP-000328</t>
  </si>
  <si>
    <t>V-222426</t>
  </si>
  <si>
    <t>V-69329; SV-83951</t>
  </si>
  <si>
    <t>Design or configure the application to enforce access to application resources.</t>
  </si>
  <si>
    <t>Review the application documentation and interview the application administrator.
Review application data protection requirements.
Identify application resources that require protection and authentication over and above the authentication required to access the application itself.
This can be access to a URL, a folder, a file, a process or a database record that should only be available to certain individuals.
Identify the access control methods utilized by the application in order to control access to the resource.
Examples include Role-Based Access Control policies (RBAC).
Using RBAC as an example, utilize a test account placed into a test role.
Set a protection control on a resource and explicitly deny access to the role assigned to the test user account.
Try to access an application resource that is not configured to allow access. Access should be denied.
If the enforcement of configured access restrictions is not performed, this is a finding.</t>
  </si>
  <si>
    <t>To mitigate the risk of unauthorized access to sensitive information by entities that have been issued certificates by DoD-approved PKIs, all DoD systems (e.g., networks, web servers, and web portals) must be properly configured to incorporate access control methods that do not rely solely on the possession of a certificate for access. 
Successful authentication must not automatically give an entity access to a restricted asset or security boundary.
Authorization procedures and controls must be implemented to ensure each authenticated entity also has a validated and current authorization.
Authorization is the process of determining whether an entity, once authenticated, is permitted to access a specific asset.
Information systems use access control policies and enforcement mechanisms to implement this requirement.
Access control policies include identity-based policies, role-based policies, and attribute-based policies.
Access enforcement mechanisms include access control lists, access control matrices, and cryptography.
These policies and mechanisms must be employed by the application to control access between users (or processes acting on behalf of users) and objects (e.g., devices, files, records, processes, programs, and domains) in the information system.
This requirement is applicable to access control enforcement applications (e.g., authentication servers) and other applications that perform information and system access control functions.</t>
  </si>
  <si>
    <t>The application must enforce approved authorizations for logical access to information and system resources in accordance with applicable access control policies.</t>
  </si>
  <si>
    <t>APSC-DV-000460</t>
  </si>
  <si>
    <t>SV-222425r508029_rule</t>
  </si>
  <si>
    <t>V-222425</t>
  </si>
  <si>
    <t>V-69327; SV-83949</t>
  </si>
  <si>
    <t>Utilize and implement data mining protections when requirements specify it.</t>
  </si>
  <si>
    <t>Review the security plan, application and system documentation and interview the application administrator to identify data mining protections that are required of the application.
If there are no data mining protections required, this requirement is not applicable.
Review the application authentication requirements and permissions.
Review documented protections that have been established to protect from data mining.
This can include limiting the number of queries allowed.
Automated alarming on atypical query events.
Limiting the number of records allowed to be returned in a query.
Not allowing data dumps.
If the application requirements specify protections for data mining and the application administrator is unable to identify or demonstrate that the protections are in place, this is a finding.</t>
  </si>
  <si>
    <t>Failure to protect organizational information from data mining may result in a compromise of information.
Data mining occurs when the application is programmatically probed and data is automatically extracted. While there are valid uses for data mining within data sets, the organization should be mindful that adversaries may attempt to use data mining capabilities built into the application in order to completely extract application data so it can be evaluated using methods that are not natively offered by the application. This can provide the adversary with an opportunity to utilize inference attacks or obtain additional insights that might not have been intended when the application was designed.
Methods of extraction include database queries or screen scrapes using the application itself. The entity performing the data mining must have access to the application in order to extract the data. Data mining attacks will usually occur with publicly releasable data access but can also occur when access is limited to authorized or authenticated inside users.
Data storage objects include, for example, databases, database records, and database fields.
Data mining prevention and detection techniques include, for example: limiting the types of responses provided to database queries; limiting the number/frequency of database queries to increase the work factor needed to determine the contents of such databases; and notifying organizational personnel when atypical database queries or accesses occur.</t>
  </si>
  <si>
    <t>The application must utilize organization-defined data mining detection techniques for organization-defined data storage objects to adequately detect data mining attempts.</t>
  </si>
  <si>
    <t>APSC-DV-000450</t>
  </si>
  <si>
    <t>SV-222424r849428_rule</t>
  </si>
  <si>
    <t>SRG-APP-000324</t>
  </si>
  <si>
    <t>V-222424</t>
  </si>
  <si>
    <t>V-69325; SV-83947</t>
  </si>
  <si>
    <t>Identify and document the application data elements and the data protection requirements.</t>
  </si>
  <si>
    <t>Ask the application representative for the documentation that identifies the application data elements, the protection requirements, and any associated steps that are being taken to protect the data.
If the application data protection requirements are not documented, this is a finding.</t>
  </si>
  <si>
    <t>Failure to protect organizational information from data mining may result in a compromise of information. In order to assign the appropriate data protections, application data must be identified and then protection requirements assigned. Access to sensitive data and sensitive data objects should be restricted to those authorized to access the data.
Examples of sensitive data include but are not limited to; Social Security Numbers, Personally Identifiable Information, or any other data that is has been identified as being sensitive in nature by the data owner.
Data storage objects include, for example, databases, database records, and database fields.
Data mining prevention and detection techniques include, for example: limiting the types of responses provided to database queries; limiting the number/frequency of database queries to increase the work factor needed to determine the contents of such databases; and notifying organizational personnel when atypical database queries or accesses occur.
Protection methods include but are not limited to data encryption, Role-Based Access Controls and access authentication.</t>
  </si>
  <si>
    <t>Application data protection requirements must be identified and documented.</t>
  </si>
  <si>
    <t>APSC-DV-000440</t>
  </si>
  <si>
    <t>SV-222423r849427_rule</t>
  </si>
  <si>
    <t>SRG-APP-000323</t>
  </si>
  <si>
    <t>V-222423</t>
  </si>
  <si>
    <t>V-69323; SV-83945</t>
  </si>
  <si>
    <t>Configure the application to notify the system administrator and the ISSO when application accounts are enabled.</t>
  </si>
  <si>
    <t>Review the application and system documentation.
Interview application administrator and determine if the application is configured to utilize a centralized user management system like Active Directory for user management or if the application manages user accounts within the application.
If the application is configured to use an enterprise-based application user management capability that is STIG compliant, the requirement is not applicable.
Ensure application is configured to notify system administrators when accounts are enabled by identifying system administrators who will be notified when accounts are enabled.
Disable and then enable a test account and check with system administrator to verify notification was received to indicate the account was enabled.
If system administrators and ISSOs are not notified when accounts are enabled, this is a finding.</t>
  </si>
  <si>
    <t>Once an attacker establishes access to a system, the attacker often attempts to create a persistent method of re-establishing access. One way to accomplish this is for the attacker to simply enable an existing account that has been previously disabled. Notification when account enabling actions occur is one method for mitigating this risk. A comprehensive account management process will ensure an audit trail which documents the enabling of application user accounts and notifies administrators and Information System Security Officers (ISSO) exists. Such a process greatly reduces the risk that accounts will be surreptitiously created and provides logging that can be used for forensic purposes.
To address access requirements, many application developers choose to integrate their applications with enterprise-level authentication/access/auditing mechanisms that meet or exceed access control policy requirements. Such integration allows the application developer to off-load those access control functions and focus on core application features and functionality.</t>
  </si>
  <si>
    <t>The application must notify System Administrators and Information System Security Officers of account enabling actions.</t>
  </si>
  <si>
    <t>APSC-DV-000430</t>
  </si>
  <si>
    <t>SV-222422r849426_rule</t>
  </si>
  <si>
    <t>SRG-APP-000320</t>
  </si>
  <si>
    <t>V-222422</t>
  </si>
  <si>
    <t>V-69321; SV-83943</t>
  </si>
  <si>
    <t>Configure the application to write a log entry when a user account is enabled. 
At a minimum, ensure account name, date and time of the event are recorded.</t>
  </si>
  <si>
    <t>Examine the application documentation or interview the application representative to identify how the application users are managed.
Identify the location of the audit logs and review the end of the logs.
Access the user account management functionality and enable a test user account.
Examine the log file again and determine if the account enable event was logged. The information logged should, at a minimum, include enough detail to determine which account was enabled and when.
If the account enabling event information was not logged, this is a finding.</t>
  </si>
  <si>
    <t>When application accounts are enabled, user accessibility is affected. Accounts are utilized for identifying individual application users or for identifying the application processes themselves. In order to detect and respond to events affecting user accessibility and application processing, applications must audit account removal actions and, as required, notify the appropriate individuals, so they can investigate the event. Such a capability greatly reduces the risk that application accessibility will be negatively affected for extended periods of time and provides logging that can be used for forensic purposes.
Application developers are encouraged to integrate their applications with enterprise-level authentication/access/audit mechanisms such as Syslog, Active Directory or LDAP.</t>
  </si>
  <si>
    <t>The application must automatically audit account enabling actions.</t>
  </si>
  <si>
    <t>APSC-DV-000420</t>
  </si>
  <si>
    <t>SV-222421r849425_rule</t>
  </si>
  <si>
    <t>SRG-APP-000319</t>
  </si>
  <si>
    <t>V-222421</t>
  </si>
  <si>
    <t>V-69319; SV-83941</t>
  </si>
  <si>
    <t>Configure the application to notify the system administrator and the ISSO when application accounts are removed.</t>
  </si>
  <si>
    <t>Review the application and system documentation.
Interview the application administrator and determine if the application is configured to utilize a centralized user management system like Active Directory for user management or if the application manages user accounts within the application.
If the application is configured to use an enterprise-based application user management capability that is STIG compliant, the requirement is not applicable.
Ensure application is configured to notify system administrators when accounts are removed by identifying system administrators who will be notified when accounts are removed.
Remove a test account and check with a system administrator to verify notification was received.
If system administrators and ISSOs are not notified when accounts are removed, this is a finding.</t>
  </si>
  <si>
    <t>Once an attacker establishes access to a system, the attacker often attempts to create a persistent method of re-establishing access. One way to accomplish this is for the attacker to simply create a new account. Notification of account creation is one method for mitigating this risk. A comprehensive account management process will ensure an audit trail which documents the creation of application user accounts and notifies administrators and Information System Security Officers (ISSO) exists. Such a process greatly reduces the risk that accounts will be surreptitiously created and provides logging that can be used for forensic purposes.
To address access requirements, many application developers choose to integrate their applications with enterprise-level authentication/access/auditing mechanisms that meet or exceed access control policy requirements. Such integration allows the application developer to off-load those access control functions and focus on core application features and functionality.</t>
  </si>
  <si>
    <t>The application must notify System Administrators and Information System Security Officers of account removal actions.</t>
  </si>
  <si>
    <t>APSC-DV-000410</t>
  </si>
  <si>
    <t>SV-222420r508029_rule</t>
  </si>
  <si>
    <t>SRG-APP-000294</t>
  </si>
  <si>
    <t>V-222420</t>
  </si>
  <si>
    <t>V-69317; SV-83939</t>
  </si>
  <si>
    <t>Configure the application to notify the system administrator and the ISSO when application accounts are disabled.</t>
  </si>
  <si>
    <t>Review the application and system documentation.
Interview the application administrator and determine if the application is configured to utilize a centralized user management system like Active Directory for user management or if the application manages user accounts within the application.
If the application is configured to use an enterprise-based application user management capability that is STIG compliant, the requirement is not applicable.
Ensure application is configured to notify system administrators when accounts are disabled by identifying system administrators who will be notified when accounts are disabled.
Disable a test account and check with a system administrator to verify notification was received.
If system administrators and ISSOs are not notified when accounts are disabled, this is a finding.</t>
  </si>
  <si>
    <t>Once an attacker establishes access to a system, the attacker often attempts to create a persistent method of re-establishing access. One way to accomplish this is for the attacker to simply create a new account. Notification of account creation is one method for mitigating this risk. A comprehensive account management process will ensure an audit trail which documents the creation of application user accounts and notifies administrators and Information System Security Officers (ISSO) exists. Such a process greatly reduces the risk that accounts will be surreptitiously created and provides logging that can be used for forensic purposes. 
To address access requirements, many application developers choose to integrate their applications with enterprise-level authentication/access/auditing mechanisms that meet or exceed access control policy requirements. Such integration allows the application developer to off-load those access control functions and focus on core application features and functionality.</t>
  </si>
  <si>
    <t>The application must notify System Administrators and Information System Security Officers of account disabling actions.</t>
  </si>
  <si>
    <t>APSC-DV-000400</t>
  </si>
  <si>
    <t>SV-222419r508029_rule</t>
  </si>
  <si>
    <t>SRG-APP-000293</t>
  </si>
  <si>
    <t>V-222419</t>
  </si>
  <si>
    <t>V-69315; SV-83937</t>
  </si>
  <si>
    <t>Configure the application to notify the system administrator and the ISSO when application accounts are modified.</t>
  </si>
  <si>
    <t>Review the application and system documentation.
Interview the application administrator and determine if the application is configured to utilize a centralized user management system like Active Directory for user management or if the application manages user accounts within the application.
If the application is configured to use an enterprise-based application user management capability that is STIG compliant, the requirement is not applicable.
Ensure the application is configured to notify system administrators when accounts are modified by identifying system administrators who will be notified when accounts are modified.
Modify a test account and check with a system administrator to verify notification was received.
If system administrators and ISSOs are not notified when accounts are modified, this is a finding.</t>
  </si>
  <si>
    <t>The application must notify System Administrators and Information System Security Officers when accounts are modified.</t>
  </si>
  <si>
    <t>APSC-DV-000390</t>
  </si>
  <si>
    <t>SV-222418r508029_rule</t>
  </si>
  <si>
    <t>SRG-APP-000292</t>
  </si>
  <si>
    <t>V-222418</t>
  </si>
  <si>
    <t>V-69313; SV-83935</t>
  </si>
  <si>
    <t>Configure the application to notify the system administrator and the ISSO when application accounts are created.</t>
  </si>
  <si>
    <t>Review the application and system documentation.
Interview the application administrator and determine if the application is configured to utilize a centralized user management system like Active Directory for user management or if the application manages user accounts within the application.
If the application is configured to use an enterprise-based application user management capability that is STIG compliant, the requirement is not applicable.
Ensure the application is configured to notify system administrators when new accounts are created by identifying system administrators who will be notified when new accounts are created, creating a test account and checking with system administrator to verify notification was received.
If system administrators and ISSOs are not notified when accounts are created, this is a finding.</t>
  </si>
  <si>
    <t>The application must notify System Administrators and Information System Security Officers when accounts are created.</t>
  </si>
  <si>
    <t>APSC-DV-000380</t>
  </si>
  <si>
    <t>SV-222417r508029_rule</t>
  </si>
  <si>
    <t>SRG-APP-000291</t>
  </si>
  <si>
    <t>V-222417</t>
  </si>
  <si>
    <t>V-69311; SV-83933</t>
  </si>
  <si>
    <t>Configure the application to write a log entry when a user account is removed.
At a minimum, ensure account name, date and time of the event are recorded.</t>
  </si>
  <si>
    <t>Examine the application documentation to identify how the application users are managed.
Interview the application administrator and determine if the application is configured to utilize a centralized user management system like Active Directory for user management or if the application manages user accounts within the application.
If the application is configured to use an enterprise-based application user management capability that is STIG compliant, the requirement is not applicable.
Identify the location of the audit logs and review the end of the logs.
Access the user account management functionality and remove a test user account.
Examine the log file again and determine if the account removal event was logged. The information logged should, at a minimum, include enough detail to determine which account was disabled and when.
If the account removal event information was not logged, this is a finding.</t>
  </si>
  <si>
    <t>When application accounts are removed, user accessibility is affected. Accounts are utilized for identifying individual application users or for identifying the application processes themselves. In order to detect and respond to events affecting user accessibility and application processing, applications must audit account removal actions and, as required, notify the appropriate individuals, so they can investigate the event. Such a capability greatly reduces the risk that application accessibility will be negatively affected for extended periods of time and provides logging that can be used for forensic purposes.
Application developers are encouraged to integrate their applications with enterprise-level authentication/access/audit mechanisms such as Syslog, Active Directory or LDAP.</t>
  </si>
  <si>
    <t>The application must automatically audit account removal actions.</t>
  </si>
  <si>
    <t>APSC-DV-000370</t>
  </si>
  <si>
    <t>SV-222416r508029_rule</t>
  </si>
  <si>
    <t>SRG-APP-000029</t>
  </si>
  <si>
    <t>V-222416</t>
  </si>
  <si>
    <t>V-69309; SV-83931</t>
  </si>
  <si>
    <t>Configure the application to write a log entry when a user account is disabled.
At a minimum, ensure account name, date and time of the event are recorded.</t>
  </si>
  <si>
    <t>Examine the application documentation to identify how the application users are managed.
Interview the application administrator and determine if the application is configured to utilize a centralized user management system like Active Directory for user management or if the application manages user accounts within the application.
If the application is configured to use an enterprise-based application user management capability that is STIG compliant, the requirement is not applicable.
Identify the location of the audit logs and review the end of the logs.
Access the user account management functionality and disable a test user account.
Examine the log file again and determine if the account disable event was logged. The information logged should, at a minimum, include enough detail to determine which account was disabled and when.
If the account disabling event information was not logged, this is a finding.</t>
  </si>
  <si>
    <t>When application accounts are disabled, user accessibility is affected. Accounts are utilized for identifying individual application users or for identifying the application processes themselves. In order to detect and respond to events affecting user accessibility and application processing, applications must audit account disabling actions and, as required, notify the appropriate individuals, so they can investigate the event. Such a capability greatly reduces the risk that application accessibility will be negatively affected for extended periods of time and provides logging that can be used for forensic purposes. 
Application developers are encouraged to integrate their applications with enterprise-level authentication/access/audit mechanisms such as Syslog, Active Directory or LDAP.</t>
  </si>
  <si>
    <t>The application must automatically audit account disabling actions.</t>
  </si>
  <si>
    <t>APSC-DV-000360</t>
  </si>
  <si>
    <t>SV-222415r508029_rule</t>
  </si>
  <si>
    <t>SRG-APP-000028</t>
  </si>
  <si>
    <t>V-222415</t>
  </si>
  <si>
    <t>V-69307; SV-83929</t>
  </si>
  <si>
    <t>Configure the application to write a log entry when a user account is modified.
At a minimum, ensure account name, date and time of the event are recorded.</t>
  </si>
  <si>
    <t>Examine the application documentation to identify how the application users are managed.
Interview the application administrator and determine if the application is configured to utilize a centralized user management system like Active Directory for user management or if the application manages user accounts within the application.
If the application is configured to use an enterprise-based application user management capability that is STIG compliant, the requirement is not applicable.
Identify the location of the audit logs and review the end of the logs.
Access the user account management functionality and modify a test user account.
Examine the log file again and determine if the account event was logged. The information logged should, at a minimum, include enough detail to determine which account was modified and when.
If the account modification event information was not logged, this is a finding.</t>
  </si>
  <si>
    <t>One way for an attacker to establish persistent access is for the attacker to modify or copy an existing account. Auditing of account modification is one method for mitigating this risk. A comprehensive account management process will ensure an audit trail documents the modification of application user accounts. Such a process greatly reduces the risk that accounts will be surreptitiously modified and provides logging that can be used for forensic purposes.
To address account requirements and to ensure application accounts follow requirements consistently, application developers are strongly encouraged to integrate their applications with enterprise-level authentication/access/auditing mechanisms that meet or exceed access control policy requirements. Such integration allows the application developer to off-load those access control functions and focus on core application features and functionality.</t>
  </si>
  <si>
    <t>The application must automatically audit account modification.</t>
  </si>
  <si>
    <t>APSC-DV-000350</t>
  </si>
  <si>
    <t>SV-222414r508029_rule</t>
  </si>
  <si>
    <t>SRG-APP-000027</t>
  </si>
  <si>
    <t>V-222414</t>
  </si>
  <si>
    <t>V-69305; SV-83927</t>
  </si>
  <si>
    <t>Configure the application to write a log entry when a new user account is created.
At a minimum, ensure account name, date and time of the event are recorded.</t>
  </si>
  <si>
    <t>Examine the application documentation to identify how the application users are managed.
Interview the application administrator and determine if the application is configured to utilize a centralized user management system like Active Directory for user management or if the application manages user accounts within the application.
If the application is configured to use an enterprise-based application user management capability that is STIG compliant, the requirement is not applicable.
Identify the location of the audit logs and review the end of the logs.
Access the user account management functionality and create a new user account.
Examine the log file again and determine if the account creation event was logged. The information logged should, at a minimum, include enough detail to determine which account was created and when.
If the account creation event was not logged, this is a finding.</t>
  </si>
  <si>
    <t>Once an attacker establishes initial access to a system, the attacker often attempts to create a persistent method of re-establishing access. One way to accomplish this is for the attacker to simply create a new account. Auditing of account creation is one method for mitigating this risk. A comprehensive account management process will ensure an audit trail documents the creation of application user accounts and, as required, notifies administrators and/or application owners exists. Such a process greatly reduces the risk that accounts will be surreptitiously created and provides logging that can be used for forensic purposes.
To address access requirements, many application developers choose to integrate their applications with enterprise-level authentication/access/auditing mechanisms meeting or exceeding access control policy requirements. Such integration allows the application developer to off-load those access control functions and focus on core application features and functionality.</t>
  </si>
  <si>
    <t>The application must automatically audit account creation.</t>
  </si>
  <si>
    <t>APSC-DV-000340</t>
  </si>
  <si>
    <t>SV-222413r508029_rule</t>
  </si>
  <si>
    <t>SRG-APP-000026</t>
  </si>
  <si>
    <t>V-222413</t>
  </si>
  <si>
    <t>V-69303; SV-83925</t>
  </si>
  <si>
    <t>Design the application so unessential user accounts are not created during installation. Disable or delete all unnecessary application user accounts.</t>
  </si>
  <si>
    <t>Review the system documentation and identify any valid application accounts that are required in order for the application to operate. Accounts the application itself uses in order to function are not in scope for this requirement.
Have the application administrator generate a list of all application users. This should include relevant user metadata such as phone numbers or department identifiers.
Have the application administrator identify and validate all user accounts.
If any accounts cannot be validated and are deemed to be unnecessary, this is a finding.</t>
  </si>
  <si>
    <t>Test or demonstration accounts are sometimes created during the application installation process. This creates a security risk as these accounts often remain after the initial installation process and can be used to gain unauthorized access to the application. Applications must be designed and configured to disable or delete any unnecessary accounts that may be created. 
Care must be taken to ensure valid accounts used for valid application operations are not disabled or deleted when this requirement is applied.</t>
  </si>
  <si>
    <t>Unnecessary application accounts must be disabled, or deleted.</t>
  </si>
  <si>
    <t>APSC-DV-000330</t>
  </si>
  <si>
    <t>SV-222412r508029_rule</t>
  </si>
  <si>
    <t>SRG-APP-000025</t>
  </si>
  <si>
    <t>V-222412</t>
  </si>
  <si>
    <t>V-69301; SV-83923</t>
  </si>
  <si>
    <t>Design and configure the application to expire user accounts after 35 days of inactivity.</t>
  </si>
  <si>
    <t>Examine the application documentation or interview the application representative to identify how the application users are managed.
Interview the application administrator and determine if the application is configured to utilize a centralized user management system like Active Directory (AD) for user management or if the application manages user accounts within the application.
If the application is configured to use an enterprise-based application user management capability that is STIG compliant, the requirement is not applicable.
If the application handles the management tasks for user accounts, access the applications user management utility.
Navigate to the screen where user accounts are configured to be disabled after 35 days of inactivity.
Confirm this setting is active.
If the application is not set to expire inactive accounts after 35 days, or if the application has no ability to expire accounts after 35 days of inactivity, this is a finding.</t>
  </si>
  <si>
    <t>Attackers that are able to exploit an inactive account can potentially obtain and maintain undetected access to an application. Owners of inactive accounts will not notice if unauthorized access to their user account has been obtained. Applications need to track periods of user inactivity and disable accounts after 35 days of inactivity. Such a process greatly reduces the risk that accounts will be hijacked, leading to a data compromise.
To address access requirements, many application developers choose to integrate their applications with enterprise-level authentication/access mechanisms that meet or exceed access control policy requirements. Such integration allows the application developer to off-load those access control functions and focus on core application features and functionality.
This policy does not apply to either emergency accounts or infrequently used accounts. Infrequently used accounts are local logon administrator accounts used by system administrators when network or normal logon/access is not available. Emergency accounts are administrator accounts created in response to crisis situations.</t>
  </si>
  <si>
    <t>The application must automatically disable accounts after a 35 day period of account inactivity.</t>
  </si>
  <si>
    <t>APSC-DV-000320</t>
  </si>
  <si>
    <t>SV-222411r508029_rule</t>
  </si>
  <si>
    <t>V-222411</t>
  </si>
  <si>
    <t>V-70173; SV-84795</t>
  </si>
  <si>
    <t>Identify accounts that are created in an emergency situation and ensure procedures or processes are in place to prevent disabling or deleting the account while the emergency is underway.</t>
  </si>
  <si>
    <t>Review the application documentation and interview the application administrator. Identify if emergency accounts are ever used. 
If emergency accounts are not used, this requirement is not applicable.
If emergency accounts are used, validate a procedure, process, feature or function exists that will prevent the emergency account from being deleted or disabled during a crisis situation.
Examples include but are not limited to adding a flag to the account to ensure it is not deleted during a specified emergency period or placing the account in a designated group that is monitored and controlled in accordance with the crisis.
If a process, procedure, function or feature designed to prevent emergency accounts from being  deleted or disabled during a crisis situation is not available, this is a finding.</t>
  </si>
  <si>
    <t>Emergency accounts are administrator accounts which are established in response to crisis situations where the need for rapid account activation is required. Therefore, emergency account activation may bypass normal account authorization processes.
If these accounts are automatically disabled, system maintenance during emergencies may not be possible, thus adversely affecting system availability.
Emergency accounts are different from infrequently used accounts (i.e., local logon accounts used by system administrators when network or normal logon/access is not available). Infrequently used accounts also remain available and are not subject to automatic termination dates. However, an emergency account is normally a different account which is created for use by vendors or system maintainers.
To address access requirements, many application developers choose to integrate their applications with enterprise-level authentication/access mechanisms that meet or exceed access control policy requirements. Such integration allows the application developer to off-load those access control functions and focus on core application features and functionality.</t>
  </si>
  <si>
    <t xml:space="preserve">The application must have a process, feature or function that prevents removal or disabling of emergency accounts. </t>
  </si>
  <si>
    <t>APSC-DV-000310</t>
  </si>
  <si>
    <t>SV-222410r508029_rule</t>
  </si>
  <si>
    <t>V-222410</t>
  </si>
  <si>
    <t>V-69299; SV-83921</t>
  </si>
  <si>
    <t>Configure temporary accounts to be automatically removed or disabled after 72 hours after account creation.</t>
  </si>
  <si>
    <t>If official documentation exist that disallows the use of temporary user accounts within the application, this requirement is not applicable.
Examine the application documentation or interview the application representative to identify how the application users are managed.
Navigate to the screen where user accounts are configured.
Create a test account and determine if there is a setting to specify the user account as being temporary in nature.
Determine if there is an available setting to expire the account after a period of time.
If the application has no ability to specify a user account as being temporary in nature, or if the account has no ability to automatically disable or remove the account after 72 hours after account creation, this is a finding.</t>
  </si>
  <si>
    <t>If temporary user accounts remain active when no longer needed or for an excessive period, these accounts may be used to gain unauthorized access. To mitigate this risk, automated termination of all temporary accounts must be set upon account creation.
Temporary accounts are established as part of normal account activation procedures when there is a need for short-term accounts without the demand for immediacy in account activation.
If temporary accounts are used, the application must be configured to automatically terminate these types of accounts after a DoD-defined time period of 72 hours starting from the point of account creation.
To address access requirements, many application developers choose to integrate their applications with enterprise-level authentication/access mechanisms meeting or exceeding access control policy requirements. Such integration allows the application developer to off-load those access control functions and focus on core application features and functionality.</t>
  </si>
  <si>
    <t>The application must automatically remove or disable temporary user accounts 72 hours after account creation.</t>
  </si>
  <si>
    <t>APSC-DV-000300</t>
  </si>
  <si>
    <t>SV-222409r508029_rule</t>
  </si>
  <si>
    <t>SRG-APP-000024</t>
  </si>
  <si>
    <t>V-222409</t>
  </si>
  <si>
    <t>V-69297; SV-83919</t>
  </si>
  <si>
    <t>Create a procedure for deleting either member accounts or the entire group account when members leave the group.</t>
  </si>
  <si>
    <t>Review the application documentation and determine if there is a requirement for shared or group accounts.
If there is no official requirement for shared or group application accounts, this requirement is not applicable.
Interview the application representative and identify shared/group accounts.
Have the application representative provide their procedures for account management as it pertains to group users.
Validate there is a procedure for deleting either member accounts or the entire group account when member leave the group.
If there is no process for handling group account credentials, this is a finding.</t>
  </si>
  <si>
    <t>If shared/group account credentials are not terminated when individuals leave the group, the user that left the group can still gain access even though they are no longer authorized. A shared/group account credential is a shared form of authentication that allows multiple individuals to access the application using a single account. There may also be instances when specific user actions need to be performed on the information system without unique user identification or authentication. Examples of credentials include passwords and group membership certificates.</t>
  </si>
  <si>
    <t>Shared/group account credentials must be terminated when members leave the group.</t>
  </si>
  <si>
    <t>APSC-DV-000290</t>
  </si>
  <si>
    <t>SV-222408r849424_rule</t>
  </si>
  <si>
    <t>SRG-APP-000317</t>
  </si>
  <si>
    <t>V-222408</t>
  </si>
  <si>
    <t>V-69295; SV-83917</t>
  </si>
  <si>
    <t>Use automated processes and mechanisms for account management functions.</t>
  </si>
  <si>
    <t>Review the application documentation and interview the application administrator.
Identify the account management methods, processes and procedures that are used.
If the application is utilizing a centralized authentication mechanism such as Active Directory or LDAP, verify all user account activity is conducted via that solution and no local user accounts that circumvent the automated solution are used.
Determine if automated mechanisms are used when managing application user accounts and taking management action on application user accounts. Automated methods include but are not limited to:
Taking action on accounts that have been determined to be inactive, suspended, terminated, or disabled.
Automated action examples include: deleting such accounts, reactivating accounts in conjunction with a validation or verification process, or sending notifications or reminders to the account holders that their account is about to be disabled or deleted.
Verify the action that is taken is automated and repeatable.
If the account management process is manual in nature, this is a finding.</t>
  </si>
  <si>
    <t>Enterprise environments make application account management challenging and complex. A manual process for account management functions adds the risk of a potential oversight or other error.
Manual examples include but are not limited to admin staff logging into the system or systems and manually performing step by step actions affecting user accounts that could otherwise be automated.  This does not include any manual steps taken to initiate automated processes or the use of automated systems.
A comprehensive application account management process that includes automation helps to ensure accounts designated as requiring attention are consistently and promptly addressed. Examples include, but are not limited to, using automation to take action on multiple accounts designated as inactive, suspended or terminated or by disabling accounts located in non-centralized account stores such as multiple servers. This requirement applies to all account types, including individual/user, shared, group, system, guest/anonymous, emergency, developer/manufacturer/vendor, temporary, and service.
The application must be configured to automatically provide account management functions and these functions must immediately enforce the organization's current account policy. The automated mechanisms may reside within the application itself or may be offered by the operating system or other infrastructure providing automated account management capabilities. Automated mechanisms may be comprised of differing technologies that when placed together contain an overall automated mechanism supporting an organization's automated account management requirements.
Account management functions include: assignment of group or role membership; identifying account type; specifying user access authorizations (i.e., privileges); account removal, update, or termination; and administrative alerts. The use of automated mechanisms can include, for example: using email or text messaging to automatically notify account managers when users are terminated or transferred; using the information system to monitor account usage; and using automated telephonic notification to report atypical system account usage.</t>
  </si>
  <si>
    <t>The application must provide automated mechanisms for supporting account management functions.</t>
  </si>
  <si>
    <t>APSC-DV-000280</t>
  </si>
  <si>
    <t>SV-222407r508029_rule</t>
  </si>
  <si>
    <t>SRG-APP-000023</t>
  </si>
  <si>
    <t>V-222407</t>
  </si>
  <si>
    <t>V-69293; SV-83915</t>
  </si>
  <si>
    <t>Encrypt messages when the SessionIndex is tied to privacy data.</t>
  </si>
  <si>
    <t>Ask the application representative for the design document.
Review the design document for web services using SAML assertions.
If the application does not utilize SAML assertions, this check is not applicable.
Examine the contents of a SOAP message using a SessionIndex in the SAML element AuthnStatement. Verify the information which is tied to the SessionIndex.
If the SessionIndex is tied to privacy information, and it is not encrypted, this is a finding.</t>
  </si>
  <si>
    <t>When the SessionIndex is tied to privacy data (e.g., attributes containing privacy data) the message should be encrypted. If the message is not encrypted there is the possibility of compromise of privacy data.</t>
  </si>
  <si>
    <t>The application must ensure messages are encrypted when the SessionIndex is tied to privacy data.</t>
  </si>
  <si>
    <t>APSC-DV-000260</t>
  </si>
  <si>
    <t>SV-222406r508029_rule</t>
  </si>
  <si>
    <t>V-222406</t>
  </si>
  <si>
    <t>V-69291; SV-83913</t>
  </si>
  <si>
    <t>When using OneTimeUse elements in a SAML assertion only allow one, OneTimeUse element to be used in the conditions element of a SAML assertion.</t>
  </si>
  <si>
    <t>Ask the application representative for the design document.
Review the design document for web services using SAML assertions.
If the application does not utilize SAML assertions, this check is not applicable.
Examine the contents of a SOAP message using the OneTimeUse element; all messages should contain only one instance of a &lt;OneTimeUse&gt; element in a SAML assertion. This can be accomplished using a protocol analyzer such as Wireshark.
If SOAP message uses more than one, OneTimeUse element in a SAML assertion, this is a finding.</t>
  </si>
  <si>
    <t>Multiple &lt;OneTimeUse&gt; elements used in a SAML assertion can lead to elevation of privileges, if the application does not process SAML assertions correctly.</t>
  </si>
  <si>
    <t>The application must ensure if a OneTimeUse element is used in an assertion, there is only one of the same used in the Conditions element portion of an assertion.</t>
  </si>
  <si>
    <t>APSC-DV-000250</t>
  </si>
  <si>
    <t>SV-222405r508029_rule</t>
  </si>
  <si>
    <t>V-222405</t>
  </si>
  <si>
    <t>V-69289; SV-83911</t>
  </si>
  <si>
    <t>Design and configure the application to implement the use of the &lt;NotBefore&gt; and &lt;NotOnOrAfter&gt; or &lt;OneTimeUse&gt; when using the &lt;Conditions&gt; element in a SAML assertion.</t>
  </si>
  <si>
    <t>Ask the application representative for the design document.
Review the design document for web services using SAML assertions.
If the application does not utilize SAML assertions, this check is not applicable.
Examine the contents of a SOAP message using the &lt;Conditions&gt; element; all messages should contain the &lt;NotBefore&gt; and &lt;NotOnOrAfter&gt; or &lt;OneTimeUse&gt; element when in a SAML Assertion. This can be accomplished using a protocol analyzer such as Wireshark.
If SOAP using the &lt;Conditions&gt; element does not contain &lt;NotBefore&gt; and &lt;NotOnOrAfter&gt; or &lt;OneTimeUse&gt; elements, this is a finding.</t>
  </si>
  <si>
    <t>SAML is a standard for exchanging authentication and authorization data between security domains.  SAML uses security tokens containing assertions to pass information about a principal (usually an end user) between a SAML authority, (identity provider), and a SAML consumer, (service provider).  SAML assertions are usually made about a subject, (user) represented by the &lt;Subject&gt; element.
When a SAML assertion is used with a &lt;Conditions&gt; element, a begin and end time for the &lt;Conditions&gt; element should be set in order to specify a timeframe in which the assertion is valid. Not setting a specific time period for the &lt;Conditions&gt; element, the possibility exists of granting immediate access or elevated privileges to an attacker which results in an immediate loss of confidentiality.</t>
  </si>
  <si>
    <t>The application must use both the NotBefore and NotOnOrAfter elements or OneTimeUse element when using the Conditions element in a SAML assertion.</t>
  </si>
  <si>
    <t>APSC-DV-000240</t>
  </si>
  <si>
    <t>SV-222404r508029_rule</t>
  </si>
  <si>
    <t>V-222404</t>
  </si>
  <si>
    <t>V-69287; SV-83909</t>
  </si>
  <si>
    <t>Design and configure the application to use the &lt;NotOnOrAfter&gt; condition when using the &lt;SubjectConfirmation&gt; element in a SAML assertion.</t>
  </si>
  <si>
    <t>Ask the application representative for the design document.
Review the design document for web services using SAML assertions.
If the application does not utilize SAML assertions, this check is not applicable.
Examine the contents of a SOAP message using the &lt;SubjectConfirmation&gt; element. All messages should contain the &lt;NotOnOrAfter&gt; element. This can be accomplished if the application allows the ability to view XML messages or via a protocol analyzer like Wireshark.
If SOAP messages do not contain &lt;NotOnOrAfter&gt; elements, this is a finding.</t>
  </si>
  <si>
    <t>SAML is a standard for exchanging authentication and authorization data between security domains.  SAML uses security tokens containing assertions to pass information about a principal (usually an end user) between a SAML authority, (identity provider), and a SAML consumer, (service provider).  SAML assertions are usually made about a subject, (user) represented by the &lt;Subject&gt; element.
When a SAML assertion is used with a &lt;SubjectConfirmation&gt; element, a begin and end time for the &lt;SubjectConfirmation&gt; should be set to prevent reuse of the message at a later time. Not setting a specific time period for the &lt;SubjectConfirmation&gt;, may grant immediate access to an attacker and result in an immediate loss of confidentiality.</t>
  </si>
  <si>
    <t>The application must use the NotOnOrAfter condition when using the SubjectConfirmation element in a SAML assertion.</t>
  </si>
  <si>
    <t>APSC-DV-000230</t>
  </si>
  <si>
    <t>SV-222403r508029_rule</t>
  </si>
  <si>
    <t>V-222403</t>
  </si>
  <si>
    <t>V-69285; SV-83907</t>
  </si>
  <si>
    <t>Encrypt assertions or use equivalent confidentiality when sensitive assertion data is passed through an intermediary.</t>
  </si>
  <si>
    <t>Ask the application representative for the design document.
Review the design document for web services using WS-Security tokens.  
If the application does not utilize WS-Security tokens, this check is not applicable.
Verify all WS-Security tokens are transmitted via an approved encryption method.
If the design document does not exist, or does not indicate all WS-Security tokens are only transmitted via an approved encryption method, this is a finding.</t>
  </si>
  <si>
    <t>SAML is a standard for exchanging authentication and authorization data between security domains.  SAML uses security tokens containing assertions to pass information about a principal (usually an end user) between a SAML authority, (identity provider), and a SAML consumer, (service provider).  SAML assertions are usually made about a subject, (user) represented by the &lt;Subject&gt; element.   
The confidentially of the data in a message as the message is passed through an intermediary web service may be required to be restricted by the intermediary web service. The intermediary web service may leak or distribute the data contained in a message if not encrypted or protected.</t>
  </si>
  <si>
    <t>The application must ensure encrypted assertions, or equivalent confidentiality protections are used when assertion data is passed through an intermediary, and confidentiality of the assertion data is required when passing through the intermediary.</t>
  </si>
  <si>
    <t>APSC-DV-000220</t>
  </si>
  <si>
    <t>SV-222402r508029_rule</t>
  </si>
  <si>
    <t>V-222402</t>
  </si>
  <si>
    <t>V-69283; SV-83905</t>
  </si>
  <si>
    <t>Design and configure each SAML assertion authority to use unique assertion identifiers.</t>
  </si>
  <si>
    <t>Ask the application representative for the design document.
Review the design document for web services using SAML assertions.
If the application does not utilize SAML assertions, this check is not applicable.
Review the design document and verify SAML assertion identifiers are not reused by a single asserting party.
If the design document does not exist, or does not indicate SAML assertion identifiers which are unique for each asserting party, this is a finding.</t>
  </si>
  <si>
    <t>SAML is a standard for exchanging authentication and authorization data between security domains. SAML uses security tokens containing assertions to pass information about a principal (usually an end user) between a SAML authority, (identity provider), and a SAML consumer, (service provider). SAML assertions are usually made about a subject, (user) represented by the &lt;Subject&gt; element. SAML assertion identifiers should be unique across a system implementation. Duplicate SAML assertion identifiers could lead to unauthorized access to a web service.</t>
  </si>
  <si>
    <t>The application must ensure each unique asserting party provides unique assertion ID references for each SAML assertion.</t>
  </si>
  <si>
    <t>APSC-DV-000210</t>
  </si>
  <si>
    <t>SV-222401r508029_rule</t>
  </si>
  <si>
    <t>V-222401</t>
  </si>
  <si>
    <t>V-69281; SV-83903</t>
  </si>
  <si>
    <t>Design and configure the application to use validity periods, ensure validity periods are verified on all WS-Security token profiles and SAML Assertions.</t>
  </si>
  <si>
    <t>Ask the application representative for the design document.
Review the design document for web services.
If the application does not utilize WSS or SAML assertions, this requirement is not applicable.
Review the design document and verify validity periods are checked on all messages using WS-Security or SAML assertions.
If the design document does not exist, or does not indicate validity periods are checked on messages using WS-Security or SAML assertions, this is a finding.</t>
  </si>
  <si>
    <t>When using WS-Security in SOAP messages, the application should check the validity of the time stamps with creation and expiration times. Time stamps that are not validated may lead to a replay event and provide immediate unauthorized access of the application. Unauthorized access results in an immediate loss of confidentiality.</t>
  </si>
  <si>
    <t>Validity periods must be verified on all application messages using WS-Security or SAML assertions.</t>
  </si>
  <si>
    <t>APSC-DV-000200</t>
  </si>
  <si>
    <t>SV-222400r508029_rule</t>
  </si>
  <si>
    <t>V-222400</t>
  </si>
  <si>
    <t>V-69279; SV-83901</t>
  </si>
  <si>
    <t>Design and configure applications using WS-Security messages to use time stamps with creation and expiration times and sequence numbers.</t>
  </si>
  <si>
    <t>Ask the application representative for the design document. Review the design document for web services using WS-Security tokens.
If the application does not utilize WS-Security tokens, this check is not applicable.
Examine the contents of a SOAP message using WS Security; all messages should contain time stamps, sequence numbers, and expiration.
If messages using WS Security do not contain time stamps, sequence numbers, and expiration, this is a finding.</t>
  </si>
  <si>
    <t>The lack of time stamps could lead to the eventual replay of the message, leaving the application susceptible to replay events which may result in an immediate loss of confidentiality.</t>
  </si>
  <si>
    <t>Messages protected with WS_Security must use time stamps with creation and expiration times.</t>
  </si>
  <si>
    <t>APSC-DV-000190</t>
  </si>
  <si>
    <t>SV-222399r508029_rule</t>
  </si>
  <si>
    <t>V-222399</t>
  </si>
  <si>
    <t>V-69261; SV-83883</t>
  </si>
  <si>
    <t>Design and configure the application to sign the following message elements for SOAP messages requiring integrity:
- Message ID
- Service Request
- Timestamp
- SAML Assertion
- Message elements</t>
  </si>
  <si>
    <t>Review the application documentation, system security plan, application architecture diagrams and interview the application administrator.
Review the design document for web services using SOAP messages.
If the application does not utilize SOAP messages, this check is not applicable.
Review the design document and SOAP messages.
Verify the Message ID, Service Request, Timestamp, and SAML Assertion are included in the SOAP message.
If they are included, verify they are signed with a certificate.
If SOAP messages requiring integrity do not have the Message ID, Service Request, Timestamp, and SAML Assertion signed, or if any part of the message is not digitally signed, this is a finding.</t>
  </si>
  <si>
    <t>Digitally signed SOAP messages provide message integrity and authenticity of the signer of the message independent of the transport layer. Service requests may be intercepted and changed in transit and the data integrity may be at risk if the SOAP message is not digitally signed.
Functional architecture aspects of the application security plan identify the application data elements that require data integrity protection.</t>
  </si>
  <si>
    <t>Applications with SOAP messages requiring integrity must include the following message elements:-Message ID-Service Request-Timestamp-SAML Assertion (optionally included in messages) and all elements of the message must be digitally signed.</t>
  </si>
  <si>
    <t>APSC-DV-000180</t>
  </si>
  <si>
    <t>SV-222398r508029_rule</t>
  </si>
  <si>
    <t>V-222398</t>
  </si>
  <si>
    <t>V-69259; SV-83881</t>
  </si>
  <si>
    <t>Design and configure applications to use TLS encryption to protect the integrity of remote access sessions.</t>
  </si>
  <si>
    <t>Review the application documentation and interview the system administrator.
Identify the application encryption capabilities and methods for implementing encryption protection.
For web based applications; open the web browser and access the website URL. Use the browser and determine if the session is protected via TLS. A secure connection is usually indicated in the upper left hand corner of the URL by a padlock icon. Click on the padlock icon and examine the connection information. Determine if TLS encryption is used to secure the session.
For non-web based applications, determine the TCP/IP port, protocol and method used for establishing client connections to the remote server. Review application configuration settings to ensure encryption is specified and  via TLS.
If the connection is not secured with TLS, this is a finding.</t>
  </si>
  <si>
    <t>Without integrity protection mechanisms, unauthorized individuals may gain access to sensitive information via a remote access session.
Remote access is access to DoD nonpublic information systems by an authorized user (or an information system) communicating through an external, non-organization-controlled network. Remote access methods include, for example, dial-up, broadband, and wireless.
Encryption provides a means to secure the remote connection to prevent unauthorized access to the data traversing the remote access connection. Without integrity protection mechanisms, unauthorized individuals may be able to insert inauthentic content into a remote session. The encryption strength of mechanism is selected based on the security categorization of the information.</t>
  </si>
  <si>
    <t>The application must implement cryptographic mechanisms to protect the integrity of remote access sessions.</t>
  </si>
  <si>
    <t>APSC-DV-000170</t>
  </si>
  <si>
    <t>SV-222397r508029_rule</t>
  </si>
  <si>
    <t>V-222397</t>
  </si>
  <si>
    <t>V-69257; SV-83879</t>
  </si>
  <si>
    <t>Design and configure applications to use TLS encryption to protect the confidentiality of remote access sessions.</t>
  </si>
  <si>
    <t>Without confidentiality protection mechanisms, unauthorized individuals may gain access to sensitive information via a remote access session.
Remote access is access to DoD nonpublic information systems by an authorized user (or an information system) communicating through an external, non-organization-controlled network. Remote access methods include, for example, dial-up, broadband, and wireless.
Encryption provides a means to secure the remote connection to prevent unauthorized access to the data traversing the remote access connection thereby providing a degree of confidentiality. The encryption strength of mechanism is selected based on the security categorization of the information.</t>
  </si>
  <si>
    <t>The application must implement DoD-approved encryption to protect the confidentiality of remote access sessions.</t>
  </si>
  <si>
    <t>APSC-DV-000160</t>
  </si>
  <si>
    <t>SV-222396r508029_rule</t>
  </si>
  <si>
    <t>V-222396</t>
  </si>
  <si>
    <t>V-69255; SV-83877</t>
  </si>
  <si>
    <t>Design and configure the application to retain the data marking when transmitting data.</t>
  </si>
  <si>
    <t>Review the application documentation and interview the application administrator.
Identify if the application requirements include data marking also determine if the application processes classified, FOUO or other data that is required to be marked.
Access the user interface for the application and navigate through the application. Perform an application action that will transmit marked data that is contained within the application.
If the application does not contain classified, FOUO or have data marking requirements, or if the application does not transmit data, this requirement is not applicable.
E.g., create a test record and assign a data marking to the data element. Save the test record, close the data entry fields and navigate to display the test record. Initiate the application processes to transmit data. Access remote system or have person with access to remote system verify the data marking is retained after the data transmission.
If application data required to be marked does not retain its marking when it is being transmitted by the application, this is a finding.</t>
  </si>
  <si>
    <t>Without the association of security attributes to information, there is no basis for the application to make security related access-control decisions.
Security attributes are abstractions representing the basic properties or characteristics of an entity (e.g., subjects and objects) with respect to safeguarding information.
These attributes are typically associated with internal data structures (e.g., records, buffers, files) within the information system and are used to enable the implementation of access control and flow control policies, reflect special dissemination, handling or distribution instructions, or support other aspects of the information security policy.
One example includes marking data as classified or FOUO. These security attributes may be assigned manually or during data processing but either way, it is imperative these assignments are maintained while the data is in transmission. If the security attributes are lost when the data is being transmitted, there is the risk of a data compromise.</t>
  </si>
  <si>
    <t>The application must associate organization-defined types of security attributes having organization-defined security attribute values with information in transmission.</t>
  </si>
  <si>
    <t>APSC-DV-000130</t>
  </si>
  <si>
    <t>SV-222395r849423_rule</t>
  </si>
  <si>
    <t>SRG-APP-000314</t>
  </si>
  <si>
    <t>V-222395</t>
  </si>
  <si>
    <t>V-69253; SV-83875</t>
  </si>
  <si>
    <t>Design and configure the application to retain the data marking when processing data.</t>
  </si>
  <si>
    <t>Review the application documentation and interview the application administrator.
Identify if the application requirements include data marking.  Also determine if the application processes classified, FOUO or other data that is required to be marked.
If the application does not contain classified, FOUO or have data marking requirements, this requirement is not applicable.
Access the user interface for the application and navigate through the application. Perform several application actions that will manipulate data contained within the application.
For example, create a test record and assign a data marking to the data element. Save the test record, close the data entry fields and navigate to display the test record. Perform an edit action on the test data that does not edit the marking itself or perform any other form of data processing such as assigning the data to another users work queue for review or printing the data, ensure the data marking is retained throughout the data processing actions.
If application data required to be marked does not retain its marking while it is being processed by the application, this is a finding.</t>
  </si>
  <si>
    <t>Without the association of security attributes to information, there is no basis for the application to make security related access-control decisions.
Security attributes are abstractions representing the basic properties or characteristics of an entity (e.g., subjects and objects) with respect to safeguarding information.
These attributes are typically associated with internal data structures (e.g., records, buffers, files) within the information system and are used to enable the implementation of access control and flow control policies, reflect special dissemination, handling or distribution instructions, or support other aspects of the information security policy.
One example includes marking data as classified or FOUO. These security attributes may be assigned manually or during data processing but either way, it is imperative these assignments are maintained while the data is in process. If the security attributes are lost when the data is being processed, there is the risk of a data compromise.</t>
  </si>
  <si>
    <t>The application must associate organization-defined types of security attributes having organization-defined security attribute values with information in process.</t>
  </si>
  <si>
    <t>APSC-DV-000120</t>
  </si>
  <si>
    <t>SV-222394r849422_rule</t>
  </si>
  <si>
    <t>SRG-APP-000313</t>
  </si>
  <si>
    <t>V-222394</t>
  </si>
  <si>
    <t>V-69251; SV-83873</t>
  </si>
  <si>
    <t>Design and configure the application to assign data marking and ensure the marking is retained when the data is stored.</t>
  </si>
  <si>
    <t>Review the application documentation and interview the application administrator.
Determine if the application processes classified, FOUO, or other data that is required to be marked and identify if the application requirements specify data markings of any other types of data.
If the application does not contain classified, FOUO, or other data that is required to be marked, this requirement is not applicable.
Review the database or other storage mechanism and have the application administrator identify and demonstrate how the application assigns and maintains data markings while the data is in storage.
Typical methods for marking data include utilizing a table or data base field that contains the marking information and associating the marking information with the data.
If application data required to be marked is not marked and does not retain its marking while it is being stored, this is a finding.</t>
  </si>
  <si>
    <t>Without the association of security attributes to information, there is no basis for the application to make security related access-control decisions.
Security attributes are abstractions representing the basic properties or characteristics of an entity (e.g., subjects and objects) with respect to safeguarding information.
These attributes are typically associated with internal data structures (e.g., records, buffers, files) within the information system and are used to enable the implementation of access control and flow control policies, reflect special dissemination, handling or distribution instructions, or support other aspects of the information security policy.
One example includes marking data as classified or FOUO. These security attributes may be assigned manually or during data processing but either way, it is imperative these assignments are maintained while the data is in storage. If the security attributes are lost when the data is stored, there is the risk of a data compromise.
Classify the system hosting the application with default classification.  Treat all unmarked data at the highest classification as the overall hosting system is classified.  If there is no classification, mark system high.</t>
  </si>
  <si>
    <t>The application must associate organization-defined types of security attributes having organization-defined security attribute values with information in storage.</t>
  </si>
  <si>
    <t>APSC-DV-000110</t>
  </si>
  <si>
    <t>SV-222393r849421_rule</t>
  </si>
  <si>
    <t>SRG-APP-000311</t>
  </si>
  <si>
    <t>V-222393</t>
  </si>
  <si>
    <t>V-69249; SV-83871</t>
  </si>
  <si>
    <t>Design and configure the application to provide an explicit logoff message to users indicating a successful logoff has occurred upon user session termination.</t>
  </si>
  <si>
    <t>If the application does not provide an interface for interactive user access, this is not applicable.
Log on to the application with a valid user account. Examine the user interface. Identify the command or link that provides the logoff function.
Activate the user logoff function.
If the application does not provide an explicit logoff message indicating the user session has been terminated, this is a finding.</t>
  </si>
  <si>
    <t>If a user is not explicitly notified that their application session has been terminated, they cannot be certain that their session did not remain open. Applications with a user access interface must provide an explicit logoff message to the user upon successful termination of the user session.</t>
  </si>
  <si>
    <t>The application must display an explicit logoff message to users indicating the reliable termination of authenticated communications sessions.</t>
  </si>
  <si>
    <t>APSC-DV-000100</t>
  </si>
  <si>
    <t>SV-222392r849420_rule</t>
  </si>
  <si>
    <t>SRG-APP-000297</t>
  </si>
  <si>
    <t>V-222392</t>
  </si>
  <si>
    <t>V-69247; SV-83869</t>
  </si>
  <si>
    <t>Design and configure the application to provide all users with the capability to manually terminate their application session.</t>
  </si>
  <si>
    <t>If the application does not provide an interface for interactive user access, this is not applicable.
Log on to the application with a valid user account. Examine the user interface. Identify the command or link that provides the logoff function.
Activate the user logoff function.
Observe user interface and attempt to interact with the application.  Confirm user interaction with the application is no longer possible.
If the user session is not terminated or if the logoff function does not exist, this is a finding.</t>
  </si>
  <si>
    <t>If a user cannot explicitly end an application session, the session may remain open and be exploited by an attacker.  Applications providing user access must provide the ability for users to manually terminate their sessions and log off.</t>
  </si>
  <si>
    <t>Applications requiring user access authentication must provide a logoff capability for user initiated communication session.</t>
  </si>
  <si>
    <t>APSC-DV-000090</t>
  </si>
  <si>
    <t>SV-222391r849419_rule</t>
  </si>
  <si>
    <t>SRG-APP-000296</t>
  </si>
  <si>
    <t>V-222391</t>
  </si>
  <si>
    <t>V-69245; SV-83867</t>
  </si>
  <si>
    <t>Design and configure the application to terminate the admin users session after 10 minutes of inactivity.</t>
  </si>
  <si>
    <t>Ask the application representative to demonstrate the application configuration setting where the idle time out value is defined for admin users.
Alternatively, logon with an admin user account and let the session sit idle for 10 minutes.
Attempt to access the application after 10 minutes of inactivity.
If the configuration setting is not set to time out admin user sessions after 10 minutes of inactivity, or if the session used for testing does not time out after 10 minutes of inactivity, this is a finding.</t>
  </si>
  <si>
    <t>Leaving an admin user's application session established for an indefinite period of time increases the risk of session hijacking.
Session termination terminates an individual user's logical application session after 10 minutes of application inactivity at which time the user must re-authenticate and a new session must be established if the user desires to continue work in the application.</t>
  </si>
  <si>
    <t>The application must automatically terminate the admin user session and log off admin users after a 10 minute idle time period is exceeded.</t>
  </si>
  <si>
    <t>APSC-DV-000080</t>
  </si>
  <si>
    <t>SV-222390r849418_rule</t>
  </si>
  <si>
    <t>V-222390</t>
  </si>
  <si>
    <t>V-69243; SV-83865</t>
  </si>
  <si>
    <t>Design and configure the application to terminate the non-privileged users session after 15 minutes of inactivity.</t>
  </si>
  <si>
    <t>Ask the application representative to demonstrate the configuration setting where the idle time out value is defined.
Alternatively, logon with a regular application user account and let the session sit idle for 15 minutes.
Attempt to access the application after 15 minutes of inactivity.
If the configuration setting is not set to time out user sessions after 15 minutes of inactivity, or if the regular user session used for testing does not time out after 15 minutes of inactivity, this is a finding.</t>
  </si>
  <si>
    <t>Leaving a user’s application session established for an indefinite period of time increases the risk of session hijacking.
Session termination terminates an individual user's logical application session after 15 minutes of application inactivity at which time the user must re-authenticate and a new session must be established if the user desires to continue work in the application.</t>
  </si>
  <si>
    <t>The application must automatically terminate the non-privileged user session and log off non-privileged users after a 15 minute idle time period has elapsed.</t>
  </si>
  <si>
    <t>APSC-DV-000070</t>
  </si>
  <si>
    <t>SV-222389r849417_rule</t>
  </si>
  <si>
    <t>V-222389</t>
  </si>
  <si>
    <t>V-69241; SV-83863</t>
  </si>
  <si>
    <t>Design and configure the application to clear sensitive data from cookies and local storage when the user logs out of the application.</t>
  </si>
  <si>
    <t>Review application design documentation and interview application administrator to identify how the application makes use of temporary client storage and cookies.  Identify cookie and web storage locations on the client.  Clear all browser cookies and web cache.
Log on to the application and perform several standard operations, noting if the application ever prompts the user to accept a cookie. If prompted by the browser to save the user ID and password (decline to save the user ID and password), this is a finding. 
Log out of the application and close the browser. Reopen the browser and examine the stored cookies. The cookies displayed should be related to the application website.
The procedure to view cookies will vary according to the browser used. Some modern browsers are making use of SQLite databases to store cookie data so use of a SQLite db reader/browser may be required.
Open the cookies related to the application website and search for any identification or authentication information. While authentication information can vary on a per application basis, this is most often specified as "username=x", or "password=x".
If the web application prompts the user to save their password, or if a username or password value exists within a cookie or within local storage locations, even if hashed, this is a finding.
The application may use means other than cookies to store user information. If the reviewer detects an alternative mechanism for storing information locally, examine the data storage to ensure no authentication or other sensitive information is present.</t>
  </si>
  <si>
    <t>Persistent cookies are a primary means by which a web application will store application state and user information.  Since HTTP is a stateless protocol, this persistence allows the web application developer to provide a robust and customizable user experience.
However, if a web application stores user authentication information within a persistent cookie or other temporary storage mechanism, this information can be stolen and used to compromise the users account.
Likewise, HTML 5 provides the developer with a client storage capability where application data larger than the 4K cookie size limit can be stored on the local client.  While this can be beneficial to the developer, this is considered insecure storage and should not be used for storing sensitive session or security tokens.  A cross site scripting attack can put this data at risk.
Web applications must clear sensitive data from files and storage areas on the client when the session is terminated.</t>
  </si>
  <si>
    <t>The application must clear temporary storage and cookies when the session is terminated.</t>
  </si>
  <si>
    <t>APSC-DV-000060</t>
  </si>
  <si>
    <t>SV-222388r849416_rule</t>
  </si>
  <si>
    <t>V-222388</t>
  </si>
  <si>
    <t>V-69239; SV-83861</t>
  </si>
  <si>
    <t>Design and configure the application to specify the number of logon sessions that are allowed per user.</t>
  </si>
  <si>
    <t>For production environments;  Review the system documentation, identify the number of application user logon sessions allowed per user, identify the methods utilized for user session management or have application administrator describe how the application implements user session management.
Utilize the management interface that is used to set the user session values, or examine configuration files in order to review user session configuration settings.
Ensure the number of sessions allowed per user is specified in accordance with the organizational requirements.
For development environments;  have the developer provide design documentation or demonstrate how the application is designed to limit the number of simultaneous user logon sessions.
If the application is not configured to limit the number of logon sessions per user as defined by the organization, this is a finding.</t>
  </si>
  <si>
    <t>Application management includes the ability to control the number of users and user sessions that utilize an application. Limiting the number of allowed users and sessions per user is helpful in limiting risks related to DoS attacks.
This requirement may be met via the application or by utilizing information system session control provided by a web server or other underlying solution that provides specialized session management capabilities.
If it has been specified that this requirement will be handled by the application, the capability to limit the maximum number of concurrent single user sessions must be designed and built into the application.
This requirement addresses concurrent sessions for individual system accounts and does not address concurrent sessions by single users via multiple system accounts.
The maximum number of concurrent sessions should be defined based upon mission needs and the operational environment for each system.</t>
  </si>
  <si>
    <t>The application must provide a capability to limit the number of logon sessions per user.</t>
  </si>
  <si>
    <t>APSC-DV-000010</t>
  </si>
  <si>
    <t>SV-222387r508029_rule</t>
  </si>
  <si>
    <t>V-222387</t>
  </si>
  <si>
    <t>Virtual Private Network (VPN) Security Requirements Guide :: Version 2, Release: 4 Benchmark Date: 27 Oct 2021</t>
  </si>
  <si>
    <t>This SRG requirement is in response to the DoD OIG Audit of Maintaining Cybersecurity in the Coronavirus Disease-2019 Telework Environment. VPN connections that provide user access to the network are the prime candidates for VPN session termination and are the primary focus of this requirement.
Conduct a risk assessment to identify the use case for the VPN and determine if periodic VPN session termination puts the mission at risk of failure.
Identify the organizations' VPN session termination periodic value based on the risk assessment. Add the results of the risk assessment and the session termination values to the site's SSP documents.
Configure the VPN gateway to periodically terminate all remote network connections in accordance with the values defined in the SSP.</t>
  </si>
  <si>
    <t>This SRG requirement is in response to the DoD OIG Audit of Maintaining Cybersecurity in the Coronavirus Disease-2019 Telework Environment. VPN connections that provide user access to the network are the prime candidates for VPN session termination and are the primary focus of this requirement.
Review the system security plan. Verify the VPN gateway session  termination is configured in accordance with the value specified in the SSP.
If a risk assessment has not been conducted and an organization-defined session termination period is not addressed/documented in the SSP, this is a finding.
If the VPN gateway is not configured to terminate all remote access network connections in accordance with the values defined in the SSP, this is a finding.</t>
  </si>
  <si>
    <t>This SRG requirement is in response to the DoD OIG Audit of Maintaining Cybersecurity in the Coronavirus Disease-2019 Telework Environment.
Best practice is to terminate inactive user sessions after a period; however, when setting timeouts to any VPN connection, the organization must take into consideration the risk to the mission and the purpose of the VPN. VPN connections that provide user access to the network are the prime candidates for VPN session termination and are the primary focus of this requirement.
To determine if and when the VPN connections warrant termination, the organization must perform a risk assessment to identify the use case for the VPN and determine if periodic VPN session termination puts the mission at significant risk.
The organization must document the results and the determination of the risk assessment in the VPN section of the SSP. The organization must also configure VPN session terminations in accordance with the risk assessment.
Terminating an idle session within a short time period reduces the window of opportunity for unauthorized personnel to take control of a management session enabled on the console or console port that has been left unattended. In addition, quickly terminating an idle session will also free up resources committed by the managed network element. 
Terminating network connections associated with communications sessions includes, for example, de-allocating associated TCP/IP address/port pairs at the operating system level, and de-allocating networking assignments at the application level if multiple application sessions are using a single, operating system level network connection. 
This requirement applies to any network element that tracks individual sessions (e.g., stateful inspection firewall, ALG, or VPN).</t>
  </si>
  <si>
    <t>The Remote Access VPN Gateway must terminate remote access network connections after an organization-defined time period.</t>
  </si>
  <si>
    <t>SRG-NET-000213-VPN-000721</t>
  </si>
  <si>
    <t>SV-251044r803415_rule</t>
  </si>
  <si>
    <t>SRG-NET-000213</t>
  </si>
  <si>
    <t>V-251044</t>
  </si>
  <si>
    <t>V-97221; SV-106359</t>
  </si>
  <si>
    <t>Configure the VPN Gateway to validate certificates used for TLS functions by performing RFC 5280-compliant certification path validation.</t>
  </si>
  <si>
    <t>Verify the VPN Gateway validates TLS certificates by performing RFC 5280-compliant certification path validation.
If the VPN Gateway does not validate certificates used for TLS functions by performing RFC 5280-compliant certification path validation, this is a finding.</t>
  </si>
  <si>
    <t>A certificate's certification path is the path from the end entity certificate to a trusted root certification authority (CA). Certification path validation is necessary for a relying party to make an informed decision regarding acceptance of an end entity certificate.
Certification path validation includes checks such as certificate issuer trust, time validity, and revocation status for each certificate in the certification path. Revocation status information for CA and subject certificates in a certification path is commonly provided via certificate revocation lists (CRLs) or online certificate status protocol (OCSP) responses.</t>
  </si>
  <si>
    <t>The VPN Gateway must validate certificates used for Transport Layer Security (TLS) functions by performing RFC 5280-compliant certification path validation.</t>
  </si>
  <si>
    <t>SRG-NET-000580-VPN-002410</t>
  </si>
  <si>
    <t>SV-207263r608988_rule</t>
  </si>
  <si>
    <t>SRG-NET-000580</t>
  </si>
  <si>
    <t>V-207263</t>
  </si>
  <si>
    <t>V-97219; SV-106357</t>
  </si>
  <si>
    <t>Configure the IPsec VPN Gateway Internet Key Exchange (IKE) to use cryptography that is compliant with NSA/CSS parameters when transporting classified traffic across an unclassified network.</t>
  </si>
  <si>
    <t>Verify the VPN gateway IKE Phase 1 and Phase 2 are configured to use cryptography that is compliant with NSA/CSS parameters when transporting classified traffic across an unclassified network.
If the VPN gateway is not configured to use cryptography that is compliant with NSA/CSS parameters when transporting classified traffic across an unclassified network, this is a finding.</t>
  </si>
  <si>
    <t>Use of weak or untested encryption algorithms undermines the purposes of utilizing encryption to protect data. The VPN gateway must implement cryptographic modules adhering to the higher standards approved by the Federal Government since this provides assurance they have been tested and validated.
NIST cryptographic algorithms approved by NSA to protect NSS. Based on an analysis of the impact of quantum computing, cryptographic algorithms specified by CNSSP-15 and approved for use in products in the CSfC program, the approved algorithms have been changed to more stringent protocols configure with increased bit sizes and other secure characteristics to protect against quantum computing threats. The Commercial National Security Algorithm Suite (CNSA Suite) replaces Suite B.</t>
  </si>
  <si>
    <t>The VPN gateway must use cryptographic algorithms approved by NSA to protect NSS when transporting classified traffic across an unclassified network.</t>
  </si>
  <si>
    <t>SRG-NET-000565-VPN-002400</t>
  </si>
  <si>
    <t>SV-207262r803445_rule</t>
  </si>
  <si>
    <t>SRG-NET-000565</t>
  </si>
  <si>
    <t>V-207262</t>
  </si>
  <si>
    <t>V-97217; SV-106355</t>
  </si>
  <si>
    <t>Configure the IPsec VPN Gateway to use cryptography that is compliant with NSA/CSS parameters to protect NSS for remote access to a classified network.</t>
  </si>
  <si>
    <t>Verify the VPN gateway is configured to use cryptography that is compliant with NSA/CSS parameters to protect NSS for remote access to a classified network.
If the VPN gateway is not configured to use cryptography that is compliant with NSA/CSS parameters to protect NSS for remote access to a classified network, this is a finding.</t>
  </si>
  <si>
    <t>The VPN remote access server must be configured use cryptographic algorithms approved by NSA to protect NSS for remote access to a classified network.</t>
  </si>
  <si>
    <t>SRG-NET-000565-VPN-002390</t>
  </si>
  <si>
    <t>SV-207261r803442_rule</t>
  </si>
  <si>
    <t>V-207261</t>
  </si>
  <si>
    <t>V-97215; SV-106353</t>
  </si>
  <si>
    <t>For the VPN Gateway that provides a SNMP NMS, configure SNMPv3 to use FIPS-validated AES cipher block algorithm.</t>
  </si>
  <si>
    <t>Verify the VPN Gateway that provides a SNMP NMS is configured to use SNMPv3 to use FIPS-validated AES cipher block algorithm.
If the VPN Gateway that provides a SNMP NMS does not configure SNMPv3 to use FIPS-validated AES cipher block algorithm, this is a finding.</t>
  </si>
  <si>
    <t>Without device-to-device authentication, communications with malicious devices may be established. Bidirectional authentication provides stronger safeguards to validate the identity of other devices for connections that are of greater risk.
SNMPv3 supports authentication, authorization, access control, and privacy, while previous versions of the protocol contained well-known security weaknesses, which were easily exploited. SNMPv3 can be configured for identification and bidirectional, cryptographically based authentication.
A typical SNMP implementation includes three components: managed device, SNMP agent, and NMS. The SNMP agent is the SNMP process that resides on the managed device and communicates with the network management system. The NMS is a combination of hardware and software that is used to monitor and administer a network. The SNMP data is stored in a highly structured, hierarchical format known as a management information base (MIB). The SNMP manager collects information about network connectivity, activity, and events by polling managed devices.
SNMPv3 defines a user-based security model (USM), and a view-based access control model (VACM). SNMPv3 USM provides data integrity, data origin authentication, message replay protection, and protection against disclosure of the message payload. SNMPv3 VACM provides access control to determine whether a specific type of access (read or write) to the management information is allowed. Implement both VACM and USM for full protection.
SNMPv3 server services must not be configured on products whose primary purpose is not to provide SNMP services. SNMP client services may be configured on the VPN gateway, application, or operating system to allow limited monitoring or querying of the device from by an SNMP server for management purposes. SNMP of any version will not be used to make configuration changes to the device. SNMPv3 must be disabled by default and enabled only if used. SNMP v3 provides security feature enhancements to SNMP, including encryption and message authentication.
Currently, the AES cipher block algorithm can be used for both applying cryptographic protection (e.g., encryption) and removing or verifying the protection that was previously applied (e.g., decryption) in DoD. The use of FIPS-approved algorithms for both cryptographic mechanisms is required. If any version of SNMP is used for remote administration, default SNMP community strings such as "public" and "private" should be removed before real community strings are put into place. If the defaults are not removed, an attacker could retrieve real community strings from the device using the default string.</t>
  </si>
  <si>
    <t>The VPN Gateway that provides a Simple Network Management Protocol (SNMP) Network Management System (NMS) must configure SNMPv3 to use FIPS-validated AES cipher block algorithm.</t>
  </si>
  <si>
    <t>SRG-NET-000550-VPN-002360</t>
  </si>
  <si>
    <t>SV-207260r803439_rule</t>
  </si>
  <si>
    <t>SRG-NET-000550</t>
  </si>
  <si>
    <t>V-207260</t>
  </si>
  <si>
    <t>V-97213; SV-106351</t>
  </si>
  <si>
    <t>Configure the TLS VPN Gateway that supports citizen- or business-facing network devices to prohibit client negotiation to SSL 2.0 or SSL 3.0.</t>
  </si>
  <si>
    <t>Verify the TLS VPN Gateway that supports citizen- or business-facing network devices prohibits client negotiation to SSL 2.0 or SSL 3.0.
If the TLS VPN Gateway that supports citizen- or business-facing network devices does not prohibit client negotiation to SSL 2.0 or SSL 3.0, this is a finding.</t>
  </si>
  <si>
    <t>Using older unauthorized versions or incorrectly configuring protocol negotiation makes the gateway vulnerable to known and unknown attacks that exploit vulnerabilities in this protocol.
This requirement applies to public-facing or external-facing devices such as TLS gateways (also known as SSL gateways), web servers, and web applications. Application protocols such as HTTPS and DNSSEC use TLS as the underlying security protocol and thus are in scope for this requirement. NIST SP 800-52 provides guidance.
The minimum TLS version required by DoD is 1.2. However, devices and applications may allow client negotiation for systems supporting citizen- and business-facing applications. These devices may be configured to support TLS version 1.1 and 1.0 to enable interaction with citizens and businesses. These devices must not support SSL version 3.0 or earlier.</t>
  </si>
  <si>
    <t>The TLS VPN Gateway that supports citizen- or business-facing network devices must prohibit client negotiation to SSL 2.0 or SSL 3.0.</t>
  </si>
  <si>
    <t>SRG-NET-000540-VPN-002350</t>
  </si>
  <si>
    <t>SV-207259r608988_rule</t>
  </si>
  <si>
    <t>SRG-NET-000540</t>
  </si>
  <si>
    <t>V-207259</t>
  </si>
  <si>
    <t>V-97211; SV-106349</t>
  </si>
  <si>
    <t>Configure the TLS VPN Gateway that supports Government-only services to prohibit client negotiation to TLS 1.1, TLS 1.0, SSL 2.0, or SSL 3.0.</t>
  </si>
  <si>
    <t>Verify the TLS VPN Gateway that supports Government-only services prohibits client negotiation to TLS 1.1, TLS 1.0, SSL 2.0, or SSL 3.0.
If the TLS VPN Gateway that supports Government-only services does not prohibit client negotiation to TLS 1.1, TLS 1.0, SSL 2.0, or SSL 3.0, this is a finding.</t>
  </si>
  <si>
    <t>Using older unauthorized versions or incorrectly configuring protocol negotiation makes the gateway vulnerable to known and unknown attacks that exploit vulnerabilities in this protocol.
This requirement applies to TLS gateways (also known as SSL gateways), web servers, and web applications. Application protocols such as HTTPS and DNSSEC use TLS as the underlying security protocol and thus are in scope for this requirement. NIST SP 800-52 provides guidance for client negotiation on either DoD-only or public-facing servers.</t>
  </si>
  <si>
    <t>The TLS VPN Gateway that supports Government-only services must prohibit client negotiation to TLS 1.1, TLS 1.0, SSL 2.0, or SSL 3.0.</t>
  </si>
  <si>
    <t>SRG-NET-000530-VPN-002340</t>
  </si>
  <si>
    <t>SV-207258r608988_rule</t>
  </si>
  <si>
    <t>SRG-NET-000530</t>
  </si>
  <si>
    <t>V-207258</t>
  </si>
  <si>
    <t>V-97209; SV-106347</t>
  </si>
  <si>
    <t>Configure the IPsec Gateway to use AES for the IPsec proposal. The following example commands configure the IPsec (phase 2) proposals. The option may also be configured to use the aes-128-cbc, aes-192-cbc, or aes-256-cbc algorithms.</t>
  </si>
  <si>
    <t>Verify all Internet Key Exchange (IKE) proposals are set to use the AES encryption algorithm.
View the value of the encryption algorithm for each defined proposal.
If the value of the encryption algorithm for any IPsec proposal is not set to use an AES algorithm, this is a finding.</t>
  </si>
  <si>
    <t>Without confidentiality protection mechanisms, unauthorized individuals may gain access to sensitive information via a remote access session.
Remote access is access to DoD non-public information systems by an authorized user (or an information system) communicating through an external, non-organization-controlled network.
A block cipher mode is an algorithm that features the use of a symmetric key block cipher algorithm to provide an information service, such as confidentiality or authentication.
AES is the FIPS-validated cipher block cryptographic algorithm approved for use in DoD. For an algorithm implementation to be listed on a FIPS 140-2 cryptographic module validation certificate as an approved security function, the algorithm implementation must meet all the requirements of FIPS 140-2 and must successfully complete the cryptographic algorithm validation process. Currently, NIST has approved the following confidentiality modes to be used with approved block ciphers in a series of special publications: ECB, CBC, OFB, CFB, CTR, XTS-AES, FF1, FF3, CCM, GCM, KW, KWP, and TKW.</t>
  </si>
  <si>
    <t>The IPsec VPN must use Advanced Encryption Standard (AES) encryption for the IPsec proposal to protect the confidentiality of remote access sessions.</t>
  </si>
  <si>
    <t>SRG-NET-000525-VPN-002330</t>
  </si>
  <si>
    <t>SV-207257r608988_rule</t>
  </si>
  <si>
    <t>SRG-NET-000525</t>
  </si>
  <si>
    <t>V-207257</t>
  </si>
  <si>
    <t>V-97207; SV-106345</t>
  </si>
  <si>
    <t>Configure the VPN Gateway to store only cryptographic representations of the PSK.</t>
  </si>
  <si>
    <t>Verify the VPN Gateway stores only cryptographic representations of the PSK.
If the VPN Gateway does not store only cryptographic representations of the PSK, this is a finding.</t>
  </si>
  <si>
    <t>Pre-shared keys need to be protected at all times, and encryption is the standard method for protecting passwords. If PSKs are not encrypted, they can be plainly read and easily compromised. Use of passwords for authentication is intended only for limited situations and should not be used as a replacement for two-factor CAC-enabled authentication.
NIST SP 800-52 Rev 2 provides guidance for using pre-shared keys with VPN gateways. PSKs may only be used in networks where both the client and server belong to the same organization.
PSKs used for site-to-site VPNs are considered by the SRG as a type of password. If this shared secret is already encrypted and not in plaintext, this meets this requirement. This requirement requires configuration of FIPS-approved cipher block algorithm and block cipher modes for encryption. This method uses a one-way hashing encryption algorithm with a salt value to validate a user's password without having to store the actual password. Performance and time required to access are factors that must be considered, and the one-way hash is the most feasible means of securing the password and providing an acceptable measure of password security.
Use a keyed hash message authentication code (HMAC). HMAC calculates a message authentication code via a cryptographic hash function used in conjunction with an encryption key. The key must be protected as with any private key.</t>
  </si>
  <si>
    <t>For site-to-site, VPN Gateway must be configured to store only cryptographic representations of pre-shared Keys (PSKs).</t>
  </si>
  <si>
    <t>SRG-NET-000522-VPN-002320</t>
  </si>
  <si>
    <t>SV-207256r803436_rule</t>
  </si>
  <si>
    <t>SRG-NET-000522</t>
  </si>
  <si>
    <t>V-207256</t>
  </si>
  <si>
    <t>V-97205; SV-106343</t>
  </si>
  <si>
    <t>Configure the VPN Client to display an explicit logout message to users indicating the reliable termination of authenticated communications sessions.</t>
  </si>
  <si>
    <t>Verify the VPN Client displays an explicit logout message to users indicating the reliable termination of authenticated communications sessions.
If the VPN Client does not display an explicit logout message to users indicating the reliable termination of authenticated communications sessions, this is a finding.</t>
  </si>
  <si>
    <t>If a user cannot explicitly end a session, the session may remain open and be exploited by an attacker; this is referred to as a zombie session. Users need to be aware of whether or not the session has been terminated.
Logout messages for access, for example, can be displayed after authenticated sessions have been terminated. However, for some types of interactive sessions including, for example, remote login, information systems typically send logout messages as final messages prior to terminating sessions.
This applies to VPN gateways that have the concept of a user account and have the login function residing on the VPN gateway.</t>
  </si>
  <si>
    <t>The VPN Client must display an explicit logout message to users indicating the reliable termination of authenticated communications sessions.</t>
  </si>
  <si>
    <t>SRG-NET-000519-VPN-002290</t>
  </si>
  <si>
    <t>SV-207255r608988_rule</t>
  </si>
  <si>
    <t>SRG-NET-000519</t>
  </si>
  <si>
    <t>V-207255</t>
  </si>
  <si>
    <t>V-97203; SV-106341</t>
  </si>
  <si>
    <t>Configure the VPN Client logout log out function must be configured to terminate the session on/with the VPN Gateway.</t>
  </si>
  <si>
    <t>Verify the VPN Client logout function is configured to terminate the session on/with the VPN Gateway.
If the VPN Client logout function does not terminate the session on/with the VPN Gateway, this is a finding.</t>
  </si>
  <si>
    <t>If a user cannot explicitly end a session, the session may remain open and be exploited by an attacker; this is referred to as a zombie session.
However, for some types of interactive sessions including, for example, remote login, information systems typically send logout messages as final messages prior to terminating sessions.
This applies to VPN gateways that have the concept of a user account and have the login function residing on the VPN gateway.</t>
  </si>
  <si>
    <t>The VPN Client logout function must be configured to terminate the session on/with the VPN Gateway.</t>
  </si>
  <si>
    <t>SRG-NET-000518-VPN-002280</t>
  </si>
  <si>
    <t>SV-207254r608988_rule</t>
  </si>
  <si>
    <t>SRG-NET-000518</t>
  </si>
  <si>
    <t>V-207254</t>
  </si>
  <si>
    <t>V-97201; SV-106339</t>
  </si>
  <si>
    <t>Configure the VPN Gateway to not accept certificates that have been revoked when using PKI for authentication.</t>
  </si>
  <si>
    <t>Verify the VPN Gateway does not accept certificates that have been revoked when using PKI for authentication.
If the VPN Gateway accepts certificates that have been revoked when using PKI for authentication, this is a finding.</t>
  </si>
  <si>
    <t>Situations may arise in which the certificate issued by a Certificate Authority (CA) may need to be revoked before the lifetime of the certificate expires. For example, the certificate is known to have been compromised.
When an incoming Internet Key Exchange (IKE) session is initiated for a remote client or peer whose certificate is revoked, the revocation list configured for use by the VPN server is checked to see if the certificate is valid; if the certificate is revoked, IKE will fail and an IPsec security association will not be established for the remote endpoint.</t>
  </si>
  <si>
    <t>The VPN Gateway must not accept certificates that have been revoked when using PKI for authentication.</t>
  </si>
  <si>
    <t>SRG-NET-000512-VPN-002230</t>
  </si>
  <si>
    <t>SV-207253r608988_rule</t>
  </si>
  <si>
    <t>SRG-NET-000512</t>
  </si>
  <si>
    <t>V-207253</t>
  </si>
  <si>
    <t>V-97199; SV-106337</t>
  </si>
  <si>
    <t>Configure the IPsec VPN Gateway to use IKE and IPsec VPN SAs.</t>
  </si>
  <si>
    <t>Verify the IKE protocol is specified for all IPsec VPNs.
If the IKE protocol is not specified as an option on all VPN gateways, this is a finding.</t>
  </si>
  <si>
    <t>Without IKE, the SPI is manually specified for each security association. IKE peers will negotiate the encryption algorithm and authentication or hashing methods as well as generate the encryption keys.
An IPsec SA is established using either Internet Key Exchange (IKE) or manual configuration. When using IKE, the security associations are established when needed and expire after a period of time or volume of traffic threshold. If manually configured, they are established as soon as the configuration is complete at both end points and they do not expire. When using IKE, the Security Parameter Index (SPI) for each security association is a pseudo-randomly derived number.
With manual configuration of the IPsec security association, both the cipher key and authentication key are static. Hence, if the keys are compromised, the traffic being protected by the current IPsec tunnel can be decrypted as well as traffic in any future tunnels established by this SA. Furthermore, the peers are not authenticated prior to establishing the SA, which could result in a rogue device establishing an IPsec SA with either of the VPN end points.
IKE provides primary authentication to verify the identity of the remote system before negotiation begins. This feature is lost when the IPsec security associations are manually configured, which results in a non-terminating session using static pre-shared keys.</t>
  </si>
  <si>
    <t>The IPsec VPN Gateway must use Internet Key Exchange (IKE) for IPsec VPN Security Associations (SAs).</t>
  </si>
  <si>
    <t>SRG-NET-000512-VPN-002220</t>
  </si>
  <si>
    <t>SV-207252r608988_rule</t>
  </si>
  <si>
    <t>V-207252</t>
  </si>
  <si>
    <t>V-97197; SV-106335</t>
  </si>
  <si>
    <t>Configure the IPsec VPN Gateway IKE to use NIST FIPS-validated cryptography to implement encryption services for unclassified VPN traffic.</t>
  </si>
  <si>
    <t>Verify the IPsec VPN Gateway IKE uses a NIST FIPS-validated cryptography to implement encryption services for unclassified VPN traffic.
If the IPsec VPN Gateway IKE does not use NIST FIPS-validated cryptography to implement encryption services for unclassified VPN traffic, this is a finding.</t>
  </si>
  <si>
    <t>Use of weak or untested encryption algorithms undermines the purposes of utilizing encryption to protect data. The VPN gateway must implement cryptographic modules adhering to the higher standards approved by the federal government since this provides assurance they have been tested and validated.</t>
  </si>
  <si>
    <t>The IPsec VPN Gateway IKE must use NIST FIPS-validated cryptography to implement encryption services for unclassified VPN traffic.</t>
  </si>
  <si>
    <t>SRG-NET-000510-VPN-002180</t>
  </si>
  <si>
    <t>SV-207251r608988_rule</t>
  </si>
  <si>
    <t>SRG-NET-000510</t>
  </si>
  <si>
    <t>V-207251</t>
  </si>
  <si>
    <t>V-97195; SV-106333</t>
  </si>
  <si>
    <t>Configure the VPN Gateway to use a FIPS-validated cryptographic module to implement encryption services for unclassified information requiring confidentiality.</t>
  </si>
  <si>
    <t>Verify the VPN Gateway uses a FIPS-validated cryptographic module to implement encryption services for unclassified information requiring confidentiality.
If the VPN Gateway does not use a FIPS-validated cryptographic module to implement encryption services for unclassified information requiring confidentiality, this is a finding.</t>
  </si>
  <si>
    <t>FIPS 140-2 precludes the use of invalidated cryptography for the cryptographic protection of sensitive or valuable data within Federal systems. Unvalidated cryptography is viewed by NIST as providing no protection to the information or data. In effect, the data would be considered unprotected plain text. If the agency specifies that the information or data be cryptographically protected, then FIPS 140-2 is applicable. In essence, if cryptography is required, it must be validated. Cryptographic modules that have been approved for classified use may be used in lieu of modules that have been validated against the FIPS 140-2 standard.
The cryptographic module used must have one FIPS-validated encryption algorithm (i.e., validated Advanced Encryption Standard [AES]). This validated algorithm must be used for encryption for cryptographic security function within the product being evaluated.</t>
  </si>
  <si>
    <t>The VPN Gateway must use a FIPS-validated cryptographic module to implement encryption services for unclassified information requiring confidentiality.</t>
  </si>
  <si>
    <t>SRG-NET-000510-VPN-002170</t>
  </si>
  <si>
    <t>SV-207250r608988_rule</t>
  </si>
  <si>
    <t>V-207250</t>
  </si>
  <si>
    <t>V-97193; SV-106331</t>
  </si>
  <si>
    <t>Configure the VPN Gateway to use a FIPS-validated cryptographic module to generate cryptographic hashes.</t>
  </si>
  <si>
    <t>Verify the VPN Gateway uses a FIPS-validated cryptographic module to generate cryptographic hashes.
If the VPN Gateway does not use a FIPS-validated cryptographic module to generate cryptographic hashes, this is a finding.</t>
  </si>
  <si>
    <t>FIPS 140-2 precludes the use of invalidated cryptography for the cryptographic protection of sensitive or valuable data within Federal systems. Unvalidated cryptography is viewed by NIST as providing no protection to the information or data. In effect, the data would be considered unprotected plain text. If the agency specifies that the information or data be cryptographically protected, then FIPS 140-2 is applicable. In essence, if cryptography is required, it must be validated. Cryptographic modules that have been approved for classified use may be used in lieu of modules that have been validated against the FIPS 140-2 standard.
The cryptographic module used must have at least one validated hash algorithm. This validated hash algorithm must be used to generate cryptographic hashes for all cryptographic security function within the product being evaluated.</t>
  </si>
  <si>
    <t>The VPN Gateway must use a FIPS-validated cryptographic module to generate cryptographic hashes.</t>
  </si>
  <si>
    <t>SRG-NET-000510-VPN-002160</t>
  </si>
  <si>
    <t>SV-207249r608988_rule</t>
  </si>
  <si>
    <t>V-207249</t>
  </si>
  <si>
    <t>V-97191; SV-106329</t>
  </si>
  <si>
    <t>Configure the VPN Gateway to generate log records when successful and/or unsuccessful VPN connection attempts occur.</t>
  </si>
  <si>
    <t>Verify the VPN Gateway generates log records when successful and/or unsuccessful VPN connection attempts occur.
If the VPN Gateway does not generate log records when successful and/or unsuccessful VPN connection attempts occur, this is a finding.</t>
  </si>
  <si>
    <t>Without generating log records that are specific to the security and mission needs of the organization, it would be difficult to establish, correlate, and investigate the events relating to an incident, or identify those responsible for one.
Log records can be generated from various components within the information system (e.g., module or policy filter).
This requirement only applies to components where this is specific to the function of the device, such as application layer gateway (ALG), which provides these access control and auditing functions on behalf of an application. This does not apply to audit logs generated on behalf of the device itself (management).</t>
  </si>
  <si>
    <t>The VPN Gateway must generate log records when successful and/or unsuccessful VPN connection attempts occur.</t>
  </si>
  <si>
    <t>SRG-NET-000492-VPN-001980</t>
  </si>
  <si>
    <t>SV-207248r608988_rule</t>
  </si>
  <si>
    <t>SRG-NET-000492</t>
  </si>
  <si>
    <t>V-207248</t>
  </si>
  <si>
    <t>V-97189; SV-106327</t>
  </si>
  <si>
    <t>For accounts using password authentication, configure the VPN Gateway to use SHA-2 or later protocol to protect the integrity of the password authentication process.</t>
  </si>
  <si>
    <t>For accounts using password authentication, verify the VPN Gateway uses SHA-2 or later protocol to protect the integrity of the password authentication process.
For accounts using password authentication, if the VPN Gateway does not use SHA-2 or later protocol to protect the integrity of the password authentication process, this is a finding.</t>
  </si>
  <si>
    <t>Passwords need to be protected at all times, and encryption is the standard method for protecting passwords. If passwords are not encrypted, they can be plainly read (i.e., clear text) and easily compromised. Use of passwords for authentication is intended only for limited situations and should not be used as a replacement for two-factor CAC-enabled authentication.
Although allowed by SP800-131Ar2 for some applications, SHA-1 is considered a compromised hashing standard and is being phased out of use by industry and Government standards. Unless required for legacy use, DoD systems should not be configured to use SHA-2 for integrity of remote access sessions.
The information system must specify the hash algorithm used for authenticating passwords. Implementation of this requirement requires configuration of FIPS-approved cipher block algorithm and block cipher modes for encryption.
Pre-shared key cipher suites may only be used in networks where both the client and server belong to the same organization. Cipher suites using pre-shared keys shall not be used with TLS 1.0 or 1.1 and shall not be used with TLS 1.2 when a Government client or server communicates with non-government systems.</t>
  </si>
  <si>
    <t xml:space="preserve">For accounts using password authentication, the site-to-site VPN Gatewy must use SHA-2 or later protocol to protect the integrity of the password authentication process.
</t>
  </si>
  <si>
    <t>SRG-NET-000400-VPN-001940</t>
  </si>
  <si>
    <t>SV-207247r803435_rule</t>
  </si>
  <si>
    <t>SRG-NET-000400</t>
  </si>
  <si>
    <t>V-207247</t>
  </si>
  <si>
    <t>V-97187; SV-106325</t>
  </si>
  <si>
    <t>Configure the IPsec VPN Gateway to use ESP in tunnel mode for establishing secured paths to transport traffic between the organization's sites or between a gateway and remote end-stations.</t>
  </si>
  <si>
    <t>Verify the IPsec VPN Gateway uses ESP in tunnel mode for establishing secured paths to transport traffic between the organization's sites or between a gateway and remote end-stations.
If the IPsec VPN Gateway does not enable ESP tunnel mode for establishing secured paths to transport traffic between the organization's sites or between a gateway and remote end-stations, this is a finding.</t>
  </si>
  <si>
    <t>ESP provides confidentiality, data origin authentication, integrity, and anti-replay services within the IPsec suite of protocols. ESP in tunnel mode ensures a secure path for communications for site-to-site VPNs and gateway to endpoints, including header information.
ESP can be deployed in either transport or tunnel mode. Transport mode is used to create a secured session between two hosts. It can also be used when two hosts simply want to authenticate each IP packet with IPsec authentication header (AH). With ESP transport mode, only the payload (transport layer) is encrypted, whereas with tunnel mode, the entire IP packet is encrypted and encapsulated with a new IP header. Tunnel mode is used to encrypt traffic between secure IPsec gateways or between an IPsec gateway and an end-station running IPsec software. Hence, it is the only method to provide a secured path to transport traffic between remote sites or end-stations and the central site.</t>
  </si>
  <si>
    <t>The IPsec VPN Gateway must use Encapsulating Security Payload (ESP) in tunnel mode for establishing secured paths to transport traffic between the organization's sites or between a gateway and remote end-stations.</t>
  </si>
  <si>
    <t>SRG-NET-000375-VPN-001690</t>
  </si>
  <si>
    <t>SV-207246r695315_rule</t>
  </si>
  <si>
    <t>SRG-NET-000375</t>
  </si>
  <si>
    <t>V-207246</t>
  </si>
  <si>
    <t>V-97185; SV-106323</t>
  </si>
  <si>
    <t>Configure the VPN Gateway and the remote access client to protect the confidentiality and integrity of transmitted information.</t>
  </si>
  <si>
    <t>Verify the VPN Gateway and the remote access client are configured to protect the confidentiality and integrity of transmitted information.
If VPN Gateway and Client does not protect the confidentiality and integrity of transmitted information, this is a finding.</t>
  </si>
  <si>
    <t>Without protection of the transmitted information, confidentiality and integrity may be compromised as unprotected communications can be intercepted and either read or altered.
This requirement also applies to both internal and external networks and all types of information system components from which information can be transmitted (e.g., servers, mobile devices, notebook computers, printers, copiers, scanners, facsimile machines). Communication paths outside the physical protection of a controlled boundary are exposed to the possibility of interception and modification.
Protecting the confidentiality and integrity of organizational information can be accomplished by physical means (e.g., employing physical distribution systems) or by logical means (e.g., employing cryptographic techniques). If physical means of protection are employed, then logical means (cryptography) do not have to be employed, and vice versa.
For example, configure all ISAKMP policies to use AES for Internet Key Exchange (IKE) cryptographic encryption operations and SHA-2 to protect data integrity.</t>
  </si>
  <si>
    <t>The VPN Gateway and Client must be configured to protect the confidentiality and integrity of transmitted information.</t>
  </si>
  <si>
    <t>SRG-NET-000371-VPN-001650</t>
  </si>
  <si>
    <t>SV-207245r803432_rule</t>
  </si>
  <si>
    <t>SRG-NET-000371</t>
  </si>
  <si>
    <t>V-207245</t>
  </si>
  <si>
    <t>V-97183; SV-106321</t>
  </si>
  <si>
    <t>Configure the IPsec VPN Gateway to specify Perfect Forward Secrecy (PFS) during Internet Key Exchange (IKE) negotiation.</t>
  </si>
  <si>
    <t>Verify the IPsec VPN Gateway specifies Perfect Forward Secrecy (PFS) during Internet Key Exchange (IKE) negotiation.
If the IPsec VPN Gateway does not specify Perfect Forward Secrecy (PFS) during Internet Key Exchange (IKE) negotiation, this is a finding.</t>
  </si>
  <si>
    <t>PFS generates each new encryption key independently from the previous key. Without PFS, compromise of one key will compromise all communications.
The phase 2 (Quick Mode) Security Association (SA) is used to create an IPsec session key. Hence, its rekey or key regeneration procedure is very important. The phase 2 rekey can be performed with or without Perfect Forward Secrecy (PFS). With PFS, every time a new IPsec Security Association is negotiated during the Quick Mode, a new Diffie-Hellman (DH) exchange occurs. The new DH shared secret will be included with original keying material (SYKEID_d, initiator nonce, and responder nonce from phase 1 for generating a new IPsec session key. If PFS is not used, the IPsec session key will always be completely dependent on the original keying material from the Phase-1. Hence, if an older key is compromised at any time, it is possible that all new keys may be compromised.
The DH exchange is performed in the same manner as was done in phase 1 (Main or Aggressive Mode). However, the phase 2 exchange is protected by encrypting the phase 2 packets with the key derived from the phase 1 negotiation. Because DH negotiations during phase 2 are encrypted, the new IPsec session key has an added element of secrecy.</t>
  </si>
  <si>
    <t>The IPsec VPN Gateway must specify Perfect Forward Secrecy (PFS) during Internet Key Exchange (IKE) negotiation.</t>
  </si>
  <si>
    <t>SRG-NET-000371-VPN-001640</t>
  </si>
  <si>
    <t>SV-207244r608988_rule</t>
  </si>
  <si>
    <t>V-207244</t>
  </si>
  <si>
    <t>V-97181; SV-106319</t>
  </si>
  <si>
    <t xml:space="preserve">CCI-002397
The information system, in conjunction with a remote device, prevents the device from simultaneously establishing non-remote connections with the system and communicating via some other connection to resources in external networks.
NIST SP 800-53 Revision 4 :: SC-7 (7)
</t>
  </si>
  <si>
    <t>Configure the VPN Gateway to disable split-tunneling for remote clients VPNs.</t>
  </si>
  <si>
    <t>Verify the VPN Gateway disables split-tunneling for remote clients VPNs.
If the VPN Gateway does not disable split-tunneling for remote clients VPNs, this is a finding.</t>
  </si>
  <si>
    <t>Split tunneling would in effect allow unauthorized external connections, making the system more vulnerable to attack and to exfiltration of organizational information.
A VPN hardware or software client with split tunneling enabled provides an unsecured backdoor to the enclave from the Internet. With split tunneling enabled, a remote client has access to the Internet while at the same time has established a secured path to the enclave via an IPsec tunnel. A remote client connected to the Internet that has been compromised by an attacker in the Internet, provides an attack base to the enclave’s private network via the IPsec tunnel. Hence, it is imperative that the VPN gateway enforces a no split-tunneling policy to all remote clients.</t>
  </si>
  <si>
    <t>The VPN Gateway must disable split-tunneling for remote clients VPNs.</t>
  </si>
  <si>
    <t>SRG-NET-000369-VPN-001620</t>
  </si>
  <si>
    <t>SV-207243r608988_rule</t>
  </si>
  <si>
    <t>SRG-NET-000369</t>
  </si>
  <si>
    <t>V-207243</t>
  </si>
  <si>
    <t>V-97179; SV-106317</t>
  </si>
  <si>
    <t>Configure the VPN Gateway to use an approved Commercial Solution for Classified (CSfC) when transporting classified traffic across an unclassified network.</t>
  </si>
  <si>
    <t>Verify the VPN Gateway uses an approved Commercial Solution for Classified (CSfC) when transporting classified traffic across an unclassified network.
If the VPN Gateway does not use an approved Commercial Solution for Classified (CSfC) when transporting classified traffic across an unclassified network, this is a finding.</t>
  </si>
  <si>
    <t>Use of weak or untested encryption algorithms undermines the purposes of using encryption to protect data.
The National Security Agency/Central Security Service's (NSA/CSS) CSfC Program enables commercial products to be used in layered solutions to protect classified National Security Systems (NSS) data. Currently, Suite B cryptographic algorithms are specified by NIST and are used by NSA's Information Assurance Directorate in solutions approved for protecting classified and unclassified NSS. However, quantum resistant algorithms will be required for future required Suite B implementations.</t>
  </si>
  <si>
    <t>The VPN Gateway must use an approved Commercial Solution for Classified (CSfC) when transporting classified traffic across an unclassified network.</t>
  </si>
  <si>
    <t>SRG-NET-000352-VPN-001460</t>
  </si>
  <si>
    <t>SV-207242r608988_rule</t>
  </si>
  <si>
    <t>SRG-NET-000352</t>
  </si>
  <si>
    <t>V-207242</t>
  </si>
  <si>
    <t>V-97177; SV-106315</t>
  </si>
  <si>
    <t>Configure the VPN Gateway to authenticate all network-connected endpoint devices before establishing a connection.</t>
  </si>
  <si>
    <t>Verity the VPN Gateway  authenticates all network-connected endpoint devices before establishing a connection.
If the VPN Gateway does not authenticate all network-connected endpoint devices before establishing a connection, this is a finding.</t>
  </si>
  <si>
    <t>Without authenticating devices, unidentified or unknown devices may be introduced, thereby facilitating malicious activity.
For distributed architectures (e.g., service-oriented architectures), the decisions regarding the validation of authentication claims may be made by services separate from the services acting on those decisions. In such situations, it is necessary to provide authentication decisions (as opposed to the actual authenticators) to the services that need to act on those decisions.
This requirement applies to applications that connect either locally, remotely, or through a network to an endpoint device (including, but not limited to, workstations, printers, servers (outside a datacenter), VoIP Phones, and VTC CODECs). Gateways and SOA applications are examples of where this requirement would apply.
Device authentication is a solution enabling an organization to manage devices. It is an additional layer of authentication ensuring only specific pre-authorized devices can access the system.</t>
  </si>
  <si>
    <t>The VPN Gateway must authenticate all network-connected endpoint devices before establishing a connection.</t>
  </si>
  <si>
    <t>SRG-NET-000343-VPN-001370</t>
  </si>
  <si>
    <t>SV-207241r608988_rule</t>
  </si>
  <si>
    <t>SRG-NET-000343</t>
  </si>
  <si>
    <t>V-207241</t>
  </si>
  <si>
    <t>V-97159; SV-106297</t>
  </si>
  <si>
    <t>Configure the VPN Gateway to electronically verify the CAC credential.</t>
  </si>
  <si>
    <t>Verify the VPN Gateway electronically verifies the CAC credential.
If the VPN Gateway does not electronically verify Personal Identity Verification (PIV) credentials, this is a finding.</t>
  </si>
  <si>
    <t>DoD has mandated the use of the CAC as the Personal Identity Verification (PIV) credential to support identity management and personal authentication for systems covered under HSPD 12, as well as a primary component of layered protection for national security systems.</t>
  </si>
  <si>
    <t>The VPN Gateway must electronically verify the Common Access Card (CAC) credential.</t>
  </si>
  <si>
    <t>SRG-NET-000342-VPN-001360</t>
  </si>
  <si>
    <t>SV-207240r608988_rule</t>
  </si>
  <si>
    <t>SRG-NET-000342</t>
  </si>
  <si>
    <t>V-207240</t>
  </si>
  <si>
    <t>V-97157; SV-106295</t>
  </si>
  <si>
    <t>Configure the VPN Gateway to accept the CAC credential.</t>
  </si>
  <si>
    <t>Verify the VPN Gateway accepts PIV  credentials.
If the VPN Gateway does not accept the CAC credential, this is a finding.</t>
  </si>
  <si>
    <t>The use of Personal Identity Verification (PIV)  credentials facilitates standardization and reduces the risk of unauthorized access. DoD has mandated the use of the CAC as the PIV credential to support identity management and personal authentication for systems covered under HSPD 12, as well as a primary component of layered protection for national security systems.</t>
  </si>
  <si>
    <t>The VPN Gateway must accept the Common Access Card (CAC) credential.</t>
  </si>
  <si>
    <t>SRG-NET-000341-VPN-001350</t>
  </si>
  <si>
    <t>SV-207239r608988_rule</t>
  </si>
  <si>
    <t>SRG-NET-000341</t>
  </si>
  <si>
    <t>V-207239</t>
  </si>
  <si>
    <t>V-97155; SV-106293</t>
  </si>
  <si>
    <t>Configure the VPN Gateway to renegotiate the security association after 24 hours or less or as defined by the organization.</t>
  </si>
  <si>
    <t>Verify the VPN Gateway renegotiates the security association after 24 hours or less or as defined by the organization.
If the VPN Gateway does not renegotiate the security association after 24 hours or less or as defined by the organization, this is a finding.</t>
  </si>
  <si>
    <t>When a VPN gateway creates an IPsec Security Association (SA), resources must be allocated to maintain the SA. These resources are wasted during periods of IPsec endpoint inactivity, which could result in the gateway’s inability to create new SAs for other endpoints, thereby preventing new sessions from connecting. The Internet Key Exchange (IKE) idle timeout may also be set to allow SAs associated with inactive endpoints to be deleted before the SA lifetime has expired, although this setting is not recommended at this time. The value of one hour or less is a common best practice.</t>
  </si>
  <si>
    <t>The VPN Gateway must renegotiate the security association after 24 hours or less or as defined by the organization.</t>
  </si>
  <si>
    <t>SRG-NET-000337-VPN-001300</t>
  </si>
  <si>
    <t>SV-207238r608988_rule</t>
  </si>
  <si>
    <t>SRG-NET-000337</t>
  </si>
  <si>
    <t>V-207238</t>
  </si>
  <si>
    <t>V-97153; SV-106291</t>
  </si>
  <si>
    <t>Configure the IPsec VPN Gateway to renegotiate the security association after 8 hours or less, or an organization-defined period.</t>
  </si>
  <si>
    <t>Verify the IPsec VPN Gateway renegotiates the security association after 8 hours or less, or an organization-defined period.
If the IPsec VPN Gateway does not renegotiate the security association after 8 hours or less, or an organization-defined period, this is a finding.</t>
  </si>
  <si>
    <t>The IPsec SA and its corresponding key will expire either after the number of seconds or amount of traffic volume has exceeded the configured limit. A new SA is negotiated before the lifetime threshold of the existing SA is reached to ensure that a new SA is ready for use when the old one expires. The longer the lifetime of the IPsec SA, the longer the lifetime of the session key used to protect IP traffic. The SA is less secure with a longer lifetime because an attacker has a greater opportunity to collect traffic encrypted by the same key and subject it to cryptanalysis. However, a shorter lifetime causes IPsec peers to renegotiate Phase II more often resulting in the expenditure of additional resources.
Specify the lifetime (in seconds) of an Internet Key Exchange (IKE) security association (SA). When the SA expires, it is replaced by a new SA, the security parameter index (SPI), or terminated if the peer cannot be contacted for renegotiation.</t>
  </si>
  <si>
    <t>The IPsec VPN Gateway must renegotiate the security association after 8 hours or less, or an organization-defined period.</t>
  </si>
  <si>
    <t>SRG-NET-000337-VPN-001290</t>
  </si>
  <si>
    <t>SV-207237r608988_rule</t>
  </si>
  <si>
    <t>V-207237</t>
  </si>
  <si>
    <t>V-97151; SV-106289</t>
  </si>
  <si>
    <t xml:space="preserve">CCI-001861
The information system invokes an organization-defined system mode, in the event of organization-defined audit failures, unless an alternate audit capability exists.
NIST SP 800-53 Revision 4 :: AU-5 (4)
</t>
  </si>
  <si>
    <t>Configure the VPN Gateway to continue to queue traffic log records locally when communications with the Central Log Server is lost.</t>
  </si>
  <si>
    <t>Verify that in the event that communications with the Central Log Server is lost, the VPN Gateway is configured to continue to queue traffic log records locally.
If the VPN Gateway does not continue to queue traffic log records locally when communications with the Central Log Server is lost, this is a finding.</t>
  </si>
  <si>
    <t>If the system were to continue processing after audit failure, actions can be taken on the system that cannot be tracked and recorded for later forensic analysis.
Because of the importance of ensuring mission/business continuity, organizations may determine that the nature of the audit failure is not so severe that it warrants a complete shutdown of the application supporting the core organizational missions/business operations. In those instances, partial application shutdowns or operating in a degraded mode with reduced capability may be viable alternatives.
This requirement only applies to components where this is specific to the function of the device (e.g., IDPS sensor logs, firewall logs). This does not apply to audit logs generated on behalf of the device itself (management).</t>
  </si>
  <si>
    <t>When communications with the Central Log Server is lost, the VPN Gateway must continue to queue traffic log records locally.</t>
  </si>
  <si>
    <t>SRG-NET-000336-VPN-001280</t>
  </si>
  <si>
    <t>SV-207236r608988_rule</t>
  </si>
  <si>
    <t>SRG-NET-000336</t>
  </si>
  <si>
    <t>V-207236</t>
  </si>
  <si>
    <t>V-97149; SV-106287</t>
  </si>
  <si>
    <t>Configure the VPN Gateway to generate a log record or an SNMP trap that can be forwarded as an alert to, at a minimum, the SCA and ISSO, of all log failure events where the detection and/or prevention function is unable to write events to either local storage or the centralized server.</t>
  </si>
  <si>
    <t>Verify the VPN Gateway generates a log record or an SNMP trap that can be forwarded as an alert to, at a minimum, the SCA and ISSO, of all log failure events where the detection and/or prevention function is unable to write events to either local storage or the centralized server.
If the VPN Gateway does not generate a log record or an SNMP trap that can be forwarded as an alert to, at a minimum, the SCA and ISSO, of all log failure events where the detection and/or prevention function is unable to write events to either local storage or the centralized server, this is a finding.</t>
  </si>
  <si>
    <t>It is critical for the appropriate personnel to be aware if a system is at risk of failing to process audit logs as required. Without a real-time alert, security personnel may be unaware of an impending failure of the audit capability and system operation may be adversely affected.
Alerts provide organizations with urgent messages. Automated alerts can be conveyed in a variety of ways, including, for example, telephonically, via electronic mail, via text message, or via websites. Log processing failures include software/hardware errors, failures in the log capturing mechanisms, and log storage capacity being reached or exceeded.
While this requirement also applies to the event monitoring system (e.g., Syslog, Security Information and Event Management [SIEM], or SNMP servers), the VPN Gateway must also be configured to generate a message to the administrator console.
The VPN daemon facility and log facility are messages in the log, which capture actions performed or errors encountered by system processes.</t>
  </si>
  <si>
    <t>The VPN Gateway must generate a log record or an SNMP trap that can be forwarded as an alert to, at a minimum, the SCA and ISSO, of all log failure events where the detection and/or prevention function is unable to write events to either local storage or the centralized server.</t>
  </si>
  <si>
    <t>SRG-NET-000335-VPN-001270</t>
  </si>
  <si>
    <t>SV-207235r608988_rule</t>
  </si>
  <si>
    <t>SRG-NET-000335</t>
  </si>
  <si>
    <t>V-207235</t>
  </si>
  <si>
    <t>V-97147; SV-106285</t>
  </si>
  <si>
    <t>Configure the VPN Gateway to off-load audit records onto a different system or media than the system being audited.</t>
  </si>
  <si>
    <t>Verify the VPN Gateway off-loads log records onto a different system or media than the system being audited.
If the VPN Gateway does not off-load audit records onto a different system or media than the system being audited, this is a finding.</t>
  </si>
  <si>
    <t>Information stored in one location is vulnerable to accidental or incidental deletion or alteration.
Off-loading is a common process in information systems with limited audit storage capacity.
This requirement only applies to components where this is specific to the function of the device (e.g., IDPS sensor logs, firewall logs). This does not apply to audit logs generated on behalf of the device itself (management).</t>
  </si>
  <si>
    <t>The VPN Gateway must off-load audit records onto a different system or media than the system being audited.</t>
  </si>
  <si>
    <t>SRG-NET-000334-VPN-001260</t>
  </si>
  <si>
    <t>SV-207234r608988_rule</t>
  </si>
  <si>
    <t>SRG-NET-000334</t>
  </si>
  <si>
    <t>V-207234</t>
  </si>
  <si>
    <t>V-97145; SV-106283</t>
  </si>
  <si>
    <t>Configure the VPN Gateway to provide centralized management and configuration of the content to be captured in log records generated by all network components.</t>
  </si>
  <si>
    <t>Verify the VPN Gateway provides centralized management and configuration of the content to be captured in log records generated by all network components.
If the VPN Gateway does not provide centralized management and configuration of the content to be captured in log records generated by all network components, this is a finding.</t>
  </si>
  <si>
    <t>Without the ability to centrally manage the content captured in the log records, identification, troubleshooting, and correlation of suspicious behavior would be difficult and could lead to a delayed or incomplete analysis of an ongoing attack.
The content captured in log records must be managed from a central location (necessitating automation). Centralized management of log records and logs provides for efficiency in maintenance and management of records, as well as the backup and archiving of those records. Network components requiring centralized audit log management must have the capability to support centralized management.
The DoD requires centralized management of all network component audit record content.
This requirement only applies to components where this is specific to the function of the device (e.g., IDPS sensor logs, firewall logs). This does not apply to audit logs generated on behalf of the device itself (management).</t>
  </si>
  <si>
    <t>The VPN Gateway must provide centralized management and configuration of the content to be captured in log records generated by all network components.</t>
  </si>
  <si>
    <t>SRG-NET-000333-VPN-001250</t>
  </si>
  <si>
    <t>SV-207233r608988_rule</t>
  </si>
  <si>
    <t>SRG-NET-000333</t>
  </si>
  <si>
    <t>V-207233</t>
  </si>
  <si>
    <t>V-97143; SV-106281</t>
  </si>
  <si>
    <t xml:space="preserve">CCI-002250
The information system notifies the user, upon successful logon (access), of the organization-defined information to be included in addition to the date and time of the last logon (access).
NIST SP 800-53 Revision 4 :: AC-9 (4)
</t>
  </si>
  <si>
    <t>Configure the VPN Gateway to notify the user, upon successful logon (access), of the organization-defined information to be included in addition to the date and time of the last logon (access).</t>
  </si>
  <si>
    <t>Verity the VPN Gateway notifies the user, upon successful logon (access), of the organization-defined information to be included in addition to the date and time of the last logon (access).
If the VPN Gateway does not notify the user, upon successful logon (access), of the organization-defined information to be included in addition to the date and time of the last logon (access), this is a finding.</t>
  </si>
  <si>
    <t>Users need to be aware of activity that occurs regarding their account. Providing users with information deemed important by the organization may aid in the discovery of unauthorized access or thwart a potential attacker.
Organizations should consider the risks to the specific information system being accessed and the threats presented by the device to the environment when configuring this option. An excessive or unnecessary amount of information presented to the user at logon is not recommended.
This requirement applies to VPN gateways that have the concept of a user account and have the login function residing on the VPN gateway.</t>
  </si>
  <si>
    <t>The VPN Gateway must notify the user, upon successful logon (access), of the organization-defined information to be included in addition to the date and time of the last logon (access).</t>
  </si>
  <si>
    <t>SRG-NET-000330-VPN-001220</t>
  </si>
  <si>
    <t>SV-207232r608988_rule</t>
  </si>
  <si>
    <t>SRG-NET-000330</t>
  </si>
  <si>
    <t>V-207232</t>
  </si>
  <si>
    <t>V-97141; SV-106279</t>
  </si>
  <si>
    <t xml:space="preserve">CCI-002353
The information system transmits organization-defined access authorization information using organization-defined security safeguards to organization-defined information systems which enforce access control decisions.
NIST SP 800-53 Revision 4 :: AC-24 (1)
</t>
  </si>
  <si>
    <t>Configure the VPN Gateway to transmit organization-defined access authorization information using FIPS 140-2-validated cryptography to a compliant authentication server, which enforces access control decisions.</t>
  </si>
  <si>
    <t>Verify the VPN Gateway transmits organization-defined access authorization information using FIPS 140-2-validated cryptography to a compliant authentication server, which enforces access control decisions.
If the VPN Gateway does not transmit organization-defined access authorization information using FIPS 140-2-validated cryptography to a compliant authentication server, which enforces access control decisions, this is a finding.</t>
  </si>
  <si>
    <t>Protecting authentication communications between the client, the VPN Gateway, and the authentication server keeps this critical information from being exploited.
In distributed information systems, authorization processes and access control decisions may occur in separate parts of the systems. In such instances, authorization information is transmitted securely so timely access control decisions can be enforced at the appropriate locations. To support the access control decisions, it may be necessary to transmit as part of the access authorization information, supporting security attributes. This is due to the fact that in distributed information systems, there are various access control decisions that need to be made and different entities (e.g., services) make these decisions in a serial fashion, each requiring some security attributes to make the decisions.
This applies to VPN gateways that have the concept of a user account and have the login function residing on the VPN gateway.</t>
  </si>
  <si>
    <t>The VPN Gateway must transmit organization-defined access authorization information using FIPS 140-2-validated cryptography to a compliant authentication server, which enforces access control decisions.</t>
  </si>
  <si>
    <t>SRG-NET-000320-VPN-001120</t>
  </si>
  <si>
    <t>SV-207231r608988_rule</t>
  </si>
  <si>
    <t>SRG-NET-000320</t>
  </si>
  <si>
    <t>V-207231</t>
  </si>
  <si>
    <t>V-97139; SV-106277</t>
  </si>
  <si>
    <t>Configure the IPsec Gateway to use AES with IKE. The option on the IKE Phase 1 proposal may also be configured to use the  aes-128-cbc, aes-192-cbc, or aes-256-cbc algorithms.</t>
  </si>
  <si>
    <t>Verify all IKE proposals are set to use the AES encryption algorithm.
View the value of the encryption algorithm for each defined proposal.
If the value of the encryption algorithm for any IKE proposal is not set to use an AES algorithm, this is a finding.</t>
  </si>
  <si>
    <t>Without confidentiality protection mechanisms, unauthorized individuals may gain access to sensitive information via a remote access session.
Remote access is access to DoD non-public information systems by an authorized user (or an information system) communicating through an external, non-organization-controlled network.
AES is the FIPS-validated cipher block cryptographic algorithm approved for use in DoD. For an algorithm implementation to be listed on a FIPS 140-2 cryptographic module validation certificate as an approved security function, the algorithm implementation must meet all the requirements of FIPS 140-2 and must successfully complete the cryptographic algorithm validation process. Currently, NIST has approved the following confidentiality modes to be used with approved block ciphers in a series of special publications: ECB, CBC, OFB, CFB, CTR, XTS-AES, FF1, FF3, CCM, GCM, KW, KWP, and TKW.</t>
  </si>
  <si>
    <t>The IPsec VPN Gateway must use AES encryption for the Internet Key Exchange (IKE) proposal to protect confidentiality of remote access sessions.</t>
  </si>
  <si>
    <t>SRG-NET-000317-VPN-001090</t>
  </si>
  <si>
    <t>SV-207230r608988_rule</t>
  </si>
  <si>
    <t>SRG-NET-000317</t>
  </si>
  <si>
    <t>V-207230</t>
  </si>
  <si>
    <t>V-97137; SV-106275</t>
  </si>
  <si>
    <t>Configure the VPN Gateway for functionality, such as automatic disconnect (or user-initiated disconnect) in case of adverse information based on an indicator of compromise or attack. 
Configure authorized system administrator accounts to allow them to disconnect or disable remote access to remove user under circumstances defined in the VPN SSP.</t>
  </si>
  <si>
    <t>Configure the VPN Gateway for functionality, such as automatic disconnect (or user-initiated disconnect) in case of adverse information based on an indicator of compromise or attack. 
Configure authorized system administrator accounts to allow them to disconnect or disable remote access to remove user under circumstances defined in the VPN SSP.
If the VPN Gateway administrator accounts or security policy is not configured to allow the system administrator to immediately disconnect or disable remote access to devices and/or users when needed, this is a finding.</t>
  </si>
  <si>
    <t>Without the ability to immediately disconnect or disable remote access, an attack or other compromise taking progress would not be immediately stopped.
Remote access functionality must have the capability to immediately disconnect current users remotely accessing the information system and/or disable further remote access. The speed of disconnect or disablement varies based on the criticality of mission functions and the need to eliminate immediate or future remote access to organizational information systems.
The remote access functionality (e.g., VPN, ALG, and RAS) may implement features, such as automatic disconnect (or user-initiated disconnect) in case of adverse information based on an indicator of compromise or attack.</t>
  </si>
  <si>
    <t>The VPN Gateway administrator accounts or security policy must be configured to allow the system administrator to immediately disconnect or disable remote access to devices and/or users when needed.</t>
  </si>
  <si>
    <t>SRG-NET-000314-VPN-001060</t>
  </si>
  <si>
    <t>SV-207229r608988_rule</t>
  </si>
  <si>
    <t>SRG-NET-000314</t>
  </si>
  <si>
    <t>V-207229</t>
  </si>
  <si>
    <t>V-97135; SV-106273</t>
  </si>
  <si>
    <t>Configure the VPN Gateway to be configured to perform an organization-defined action if the audit reveals unauthorized activity.</t>
  </si>
  <si>
    <t>Verify the VPN Gateway is configured to perform an organization-defined action if the audit reveals unauthorized activity.
If the VPN Gateway does not be configured to perform an organization-defined action if the audit reveals unauthorized activity, this is a finding.</t>
  </si>
  <si>
    <t>Remote access devices, such as those providing remote access to network devices and information systems, which lack automated control capabilities, increase risk and makes remote user access management difficult at best.
Remote access is access to DoD nonpublic information systems by an authorized user (or an information system) communicating through an external, non-organization-controlled network. Remote access methods include, for example, dial-up, broadband, and wireless.
Remote access functionality, such as remote access servers, VPN concentrators, and IDS/IPS devices, must be capable of taking enforcement action if the audit reveals unauthorized activity. Automated control of remote access sessions allows organizations to ensure ongoing compliance with remote access policies by enforcing connection rules of remote access applications on a variety of information system components (e.g., servers, workstations, notebook computers, smart phones, and tablets).</t>
  </si>
  <si>
    <t>The VPN Gateway must be configured to perform an organization-defined action if the audit reveals unauthorized activity.</t>
  </si>
  <si>
    <t>SRG-NET-000313-VPN-001050</t>
  </si>
  <si>
    <t>SV-207228r608988_rule</t>
  </si>
  <si>
    <t>SRG-NET-000313</t>
  </si>
  <si>
    <t>V-207228</t>
  </si>
  <si>
    <t>V-97133; SV-106271</t>
  </si>
  <si>
    <t>Configure the VPN Gateway to fail to a secure state if system initialization fails, shutdown fails, or aborts fail.</t>
  </si>
  <si>
    <t>Verify the VPN Gateway is configured to fail to a secure state if system initialization fails, shutdown fails, or aborts fail.
If the VPN Gateway does not fail to a secure state if system initialization fails, shutdown fails, or aborts fail, this is a finding.</t>
  </si>
  <si>
    <t>Failure to a known safe state helps prevent systems from failing to a state that may cause loss of data or unauthorized access to system resources. VPN gateways that fail suddenly and with no incorporated failure state planning may leave the hosting system available but with a reduced security protection capability. Preserving information system state information also facilitates system restart and return to the operational mode of the organization with less disruption to mission-essential processes.
Abort refers to stopping a program or function before it has finished naturally. The term abort refers to both requested and unexpected terminations.</t>
  </si>
  <si>
    <t>The VPN Gateway must fail to a secure state if system initialization fails, shutdown fails, or aborts fail.</t>
  </si>
  <si>
    <t>SRG-NET-000235-VPN-000820</t>
  </si>
  <si>
    <t>SV-207227r608988_rule</t>
  </si>
  <si>
    <t>SRG-NET-000235</t>
  </si>
  <si>
    <t>V-207227</t>
  </si>
  <si>
    <t>V-97131; SV-106269</t>
  </si>
  <si>
    <t>Configure the VPN Gateway to generate unique session identifiers using FIPS-validated Random Number Generator (RNG) based on the Deterministic Random Bit Generators (DRBG) algorithm.</t>
  </si>
  <si>
    <t>Verify the VPN Gateway generates unique session identifiers using FIPS-validated Random Number Generator (RNG) based on the Deterministic Random Bit Generators (DRBG) algorithm.
If the VPN Gateway does not generate unique session identifiers using FIPS-validated Random Number Generator (RNG) based on the Deterministic Random Bit Generators (DRBG) algorithm, this is a finding.</t>
  </si>
  <si>
    <t>Both IPsec and TLS gateways use the RNG to strengthen the security of the protocols. Using a weak RNG will weaken the protocol and make it more vulnerable.</t>
  </si>
  <si>
    <t>The VPN Gateway must generate unique session identifiers using FIPS-validated Random Number Generator (RNG) based on the Deterministic Random Bit Generators (DRBG) algorithm.</t>
  </si>
  <si>
    <t>SRG-NET-000234-VPN-000810</t>
  </si>
  <si>
    <t>SV-207226r803431_rule</t>
  </si>
  <si>
    <t>SRG-NET-000234</t>
  </si>
  <si>
    <t>V-207226</t>
  </si>
  <si>
    <t>V-97129; SV-106267</t>
  </si>
  <si>
    <t>Configure the VPN Gateway to recognize only system-generated session identifiers.</t>
  </si>
  <si>
    <t>Verify the VPN Gateway recognizes only system-generated session identifiers.
If the VPN Gateway does not recognize only system-generated session identifiers, this is a finding.</t>
  </si>
  <si>
    <t>VPN gateways (depending on function) utilize sessions and session identifiers to control application behavior and user access. If an attacker can guess the session identifier, or can inject or manually insert session information, the valid user's application session can be compromised.
Unique session IDs address man-in-the-middle attacks, including session hijacking or insertion of false information into a session. If the attacker is unable to identify or guess the session information related to pending application traffic, they will have more difficulty in hijacking the session or otherwise manipulating valid sessions.
This requirement focuses on communications protection for the application session rather than for the network packet.
This requirement applies to any VPN gateway that is an intermediary of individual sessions (e.g., proxy, ALG, TLS VPN). VPN gateways that perform these functions must be able to identify which session identifiers were generated when the sessions were established.</t>
  </si>
  <si>
    <t>The VPN Gateway must recognize only system-generated session identifiers.</t>
  </si>
  <si>
    <t>SRG-NET-000233-VPN-000800</t>
  </si>
  <si>
    <t>SV-207225r608988_rule</t>
  </si>
  <si>
    <t>SRG-NET-000233</t>
  </si>
  <si>
    <t>V-207225</t>
  </si>
  <si>
    <t>V-97127; SV-106265</t>
  </si>
  <si>
    <t>Configure the VPN Gateway to invalidate session identifiers upon user logoff or other session termination.</t>
  </si>
  <si>
    <t>Verify the VPN Gateway invalidates session identifiers upon user logoff or other session termination.
If the VPN Gateway does not invalidate session identifiers upon user logoff or other session termination, this is a finding.</t>
  </si>
  <si>
    <t>Captured sessions can be reused in "replay" attacks. This requirement limits the ability of adversaries from capturing and continuing to employ previously valid session IDs.
Session IDs are tokens generated by web applications to uniquely identify an application user's session. Unique session identifiers or IDs are the opposite of sequentially generated session IDs, which can be easily guessed by an attacker. Unique session IDs help to reduce predictability of said identifiers. When a user logs out, or when any other session termination event occurs, the VPN gateway must terminate the user session to minimize the potential for an attacker to hijack that particular user session.
This requirement focuses on communications protection for the application session rather than for the network packet.
This requirement applies only to any VPN gateway that is an intermediary of individual sessions (e.g., proxy, ALG, or SSL VPN). This requirement focuses on communications protection at the application session, versus network packet level.</t>
  </si>
  <si>
    <t>The VPN Gateway must invalidate session identifiers upon user logoff or other session termination.</t>
  </si>
  <si>
    <t>SRG-NET-000231-VPN-000790</t>
  </si>
  <si>
    <t>SV-207224r608988_rule</t>
  </si>
  <si>
    <t>SRG-NET-000231</t>
  </si>
  <si>
    <t>V-207224</t>
  </si>
  <si>
    <t>V-97125; SV-106263</t>
  </si>
  <si>
    <t>Configure the IPsec VPN Gateway to use IKE with SHA-2 or greater to protect the authenticity of communications sessions.</t>
  </si>
  <si>
    <t>Verify the IPsec VPN Gateway uses IKE with SHA-2 or greater to protect the authenticity of communications sessions.
If the IPsec VPN Gateway is not configured to use IKE with SHA-2 or greater to protect the authenticity of communications sessions, this is a finding.</t>
  </si>
  <si>
    <t>Without cryptographic integrity protections, information can be altered by unauthorized users without detection.
Although allowed by SP800-131Ar2 for some applications, SHA-1 is considered a compromised hashing standard and is being phased out of use by industry and Government standards. Unless required for legacy use, DoD systems should not be configured to use SHA-2 for integrity of remote access sessions.
This requirement is applicable to the configuration of IKE Phase 1 and Phase 2.</t>
  </si>
  <si>
    <t>The IPSec VPN must be configured to use FIPS-validated SHA-2 or higher for Internet Key Exchange (IKE).</t>
  </si>
  <si>
    <t>SRG-NET-000230-VPN-000780</t>
  </si>
  <si>
    <t>SV-207223r803430_rule</t>
  </si>
  <si>
    <t>SRG-NET-000230</t>
  </si>
  <si>
    <t>V-207223</t>
  </si>
  <si>
    <t>V-97123; SV-106261</t>
  </si>
  <si>
    <t>Configure the VPN Gateway to use FIPS 140-2 compliant mechanisms for authentication to a cryptographic module.</t>
  </si>
  <si>
    <t>Verify the VPN Gateway uses FIPS 140-2 compliant mechanisms for authentication to a cryptographic module.
If the VPN Gateway does not use FIPS 140-2 compliant mechanisms for authentication to a cryptographic module, this is a finding.</t>
  </si>
  <si>
    <t>Unapproved mechanisms that are used for authentication to the cryptographic module are not verified, and therefore cannot be relied upon to provide confidentiality or integrity and DoD data may be compromised.
VPN gateways utilizing encryption are required to use FIPS compliant mechanisms for authenticating to cryptographic modules.
FIPS 140-2 is the current standard for validating that mechanisms used to access cryptographic modules utilize authentication that meets DoD requirements.</t>
  </si>
  <si>
    <t>The VPN Gateway must use FIPS 140-2 compliant mechanisms for authentication to a cryptographic module.</t>
  </si>
  <si>
    <t>SRG-NET-000230-VPN-000770</t>
  </si>
  <si>
    <t>SV-207222r608988_rule</t>
  </si>
  <si>
    <t>V-207222</t>
  </si>
  <si>
    <t>V-97121; SV-106259</t>
  </si>
  <si>
    <t>Configure the VPN Gateway to terminate all network connections associated with a communications session at the end of the session.</t>
  </si>
  <si>
    <t>Verify the VPN Gateway terminates all network connections associated with a communications session at the end of the session.
If the VPN Gateway does not terminate all network connections associated with a communications session at the end of the session, this is a finding.</t>
  </si>
  <si>
    <t>Idle TCP sessions can be susceptible to unauthorized access and hijacking attacks. By default, routers do not continually test whether a previously connected TCP endpoint is still reachable. If one end of a TCP connection idles out or terminates abnormally, the opposite end of the connection may still believe the session is available. These “orphaned” sessions use up valuable router resources and can be hijacked by an attacker. To mitigate this risk, routers must be configured to send periodic keep alive messages to check that the remote end of a session is still connected. If the remote device fails to respond to the TCP keep alive message, the sending router will clear the connection and free resources allocated to the session.</t>
  </si>
  <si>
    <t>The VPN Gateway must terminate all network connections associated with a communications session at the end of the session.</t>
  </si>
  <si>
    <t>SRG-NET-000213-VPN-000720</t>
  </si>
  <si>
    <t>SV-207221r608988_rule</t>
  </si>
  <si>
    <t>V-207221</t>
  </si>
  <si>
    <t>V-97119; SV-106257</t>
  </si>
  <si>
    <t>Configure the VPN Gateway to route sessions to an IDPS for inspection.</t>
  </si>
  <si>
    <t>Verify the VPN Gateway routes sessions to an IDPS for inspection.
If the VPN Gateway is not  configured to route sessions to an IDPS for inspection, this is a finding.</t>
  </si>
  <si>
    <t>Remote access devices, such as those providing remote access to network devices and information systems, which lack automated, capabilities increase risk and makes remote user access management difficult at best.
Remote access is access to DoD non-public information systems by an authorized user (or an information system) communicating through an external, non-organization-controlled network.
Automated monitoring of remote access sessions allows organizations to detect cyber attacks and ensure ongoing compliance with remote access policies by auditing connection activities of remote access capabilities, from a variety of information system components (e.g., servers, workstations, notebook computers, smart phones, and tablets).</t>
  </si>
  <si>
    <t>The VPN Gateway must be configured to route sessions to an IDPS for inspection.</t>
  </si>
  <si>
    <t>SRG-NET-000205-VPN-000710</t>
  </si>
  <si>
    <t>SV-207220r608988_rule</t>
  </si>
  <si>
    <t>SRG-NET-000205</t>
  </si>
  <si>
    <t>V-207220</t>
  </si>
  <si>
    <t>V-97117; SV-106255</t>
  </si>
  <si>
    <t>Configure the VPN Gateway to uniquely identify and authenticate non-organizational users (or processes acting on behalf of non-organizational users).</t>
  </si>
  <si>
    <t>Configure the VPN Gateway to uniquely identify and authenticate non-organizational users (or processes acting on behalf of non-organizational users).
If the VPN Gateway does not uniquely identify and authenticate non-organizational users (or processes acting on behalf of non-organizational users), this is a finding.</t>
  </si>
  <si>
    <t>Lack of authentication and identification enables non-organizational users to gain access to the network or possibly a VPN gateway that provides opportunity for intruders to compromise resources within the network infrastructure.
This requirement only applies to components where this is specific to the function of the device or has the concept of a non-organizational user.</t>
  </si>
  <si>
    <t>The VPN Gateway must uniquely identify and authenticate non-organizational users (or processes acting on behalf of non-organizational users).</t>
  </si>
  <si>
    <t>SRG-NET-000169-VPN-000610</t>
  </si>
  <si>
    <t>SV-207219r608988_rule</t>
  </si>
  <si>
    <t>SRG-NET-000169</t>
  </si>
  <si>
    <t>V-207219</t>
  </si>
  <si>
    <t>V-97115; SV-106253</t>
  </si>
  <si>
    <t>Configure the VPN Gateway to use FIPS-validated SHA-2 or higher hash function to protect the integrity of hash message authentication code (HMAC), Key Derivation Functions (KDFs), Random Bit Generation, hash-only applications, and digital signature verification.</t>
  </si>
  <si>
    <t>Verify the VPN Gateway uses FIPS-validated SHA-2 or higher.
If the VPN Gateway does not use FIPS-validated SHA-2 or higher hash function to protect the integrity of hash message authentication code (HMAC), Key Derivation Functions (KDFs), Random Bit Generation, hash-only applications, and digital signature verification, this is a finding.</t>
  </si>
  <si>
    <t>Without cryptographic integrity protections, information can be altered by unauthorized users without detection.
Although allowed by SP800-131Ar2 for some applications, SHA-1 is considered a compromised hashing standard and is being phased out of use by industry and Government standards. Unless required for legacy use, DoD systems should not be configured to use SHA-2 for integrity of remote access sessions.</t>
  </si>
  <si>
    <t>The VPN Gateway must use FIPS-validated SHA-2 or higher hash function to protect the integrity of hash message authentication code (HMAC), Key Derivation Functions (KDFs), Random Bit Generation, hash-only applications, and digital signature verification.</t>
  </si>
  <si>
    <t>SRG-NET-000168-VPN-000600</t>
  </si>
  <si>
    <t>SV-207218r803427_rule</t>
  </si>
  <si>
    <t>SRG-NET-000168</t>
  </si>
  <si>
    <t>V-207218</t>
  </si>
  <si>
    <t>V-97113; SV-106251</t>
  </si>
  <si>
    <t>Configure the VPN Gateway to map the authenticated identity to the user account for PKI-based authentication.</t>
  </si>
  <si>
    <t>Verify the VPN Gateway maps the authenticated identity to the user account for PKI-based authentication.
If the VPN Gateway does not map the authenticated identity to the user account for PKI-based authentication, this is a finding.</t>
  </si>
  <si>
    <t>Without mapping the certificate used to authenticate to the user account, the ability to determine the identity of the individual user or group will not be available for forensic analysis.
This requirement only applies to components where this is specific to the function of the device or has the concept of a user (e.g., VPN or ALG. This does not apply to authentication for the purpose of configuring the device itself (i.e., device management).</t>
  </si>
  <si>
    <t>The VPN Gateway must map the authenticated identity to the user account for PKI-based authentication.</t>
  </si>
  <si>
    <t>SRG-NET-000166-VPN-000590</t>
  </si>
  <si>
    <t>SV-207217r608988_rule</t>
  </si>
  <si>
    <t>SRG-NET-000166</t>
  </si>
  <si>
    <t>V-207217</t>
  </si>
  <si>
    <t>V-97103; SV-106241</t>
  </si>
  <si>
    <t>Configure the Remote Access VPN Gateway to use a separate authentication server (e.g., LDAP, RADIUS, TACACS+) to perform user authentication.</t>
  </si>
  <si>
    <t>Verify the Remote Access VPN Gateway is configured to use a physically separate authentication server (e.g., LDAP, RADIUS, TACACS+) to perform user authentication.
If the Remote Access VPN Gateway does not use a separate authentication server (e.g., LDAP, RADIUS, TACACS+) to perform user authentication, this is a finding.</t>
  </si>
  <si>
    <t>The VPN interacts directly with public networks and devices and should not contain user authentication information for all users. AAA network security services provide the primary framework through which a network administrator can set up access control and authorization on network points of entry or network access servers. It is not advisable to configure access control on the VPN gateway or remote access server. Separation of services provides added assurance to the network if the access control server is compromised.</t>
  </si>
  <si>
    <t>The Remote Access VPN Gateway must use a separate authentication server (e.g., LDAP, RADIUS, TACACS+) to perform user authentication.</t>
  </si>
  <si>
    <t>SRG-NET-000166-VPN-000580</t>
  </si>
  <si>
    <t>SV-207216r608988_rule</t>
  </si>
  <si>
    <t>V-207216</t>
  </si>
  <si>
    <t>V-97101; SV-106239</t>
  </si>
  <si>
    <t>Configure the site-to-site VPN that uses certificate-based device authentication to use a FIPS-compliant key management process.</t>
  </si>
  <si>
    <t>If PKI-based authentication is not being used for device authentication, this is not applicable.
Verify the site-to-site VPN that uses certificate-based device authentication uses a FIPS-compliant key management process.
If the site-to-site VPN that uses certificate-based device authentication does not use a FIPS-compliant key management process, this is a finding.</t>
  </si>
  <si>
    <t>If the private key is discovered, an attacker can use the key to authenticate as an authorized user and gain access to the network infrastructure.
The cornerstone of the PKI is the private key used to encrypt or digitally sign information. If the private key is stolen, this will lead to the compromise of the authentication and non-repudiation gained through PKI because the attacker can use the private key to authenticate to network devices.</t>
  </si>
  <si>
    <t>The site-to-site VPN, when using PKI-based authentication for devices, must enforce authorized access to the corresponding private key.</t>
  </si>
  <si>
    <t>SRG-NET-000165-VPN-000570</t>
  </si>
  <si>
    <t>SV-207215r608988_rule</t>
  </si>
  <si>
    <t>SRG-NET-000165</t>
  </si>
  <si>
    <t>V-207215</t>
  </si>
  <si>
    <t>V-97099; SV-106237</t>
  </si>
  <si>
    <t>Configure the  VPN Gateway to use PKI-based authentication that validates certificates by constructing a certification path (which includes status information) to an accepted trust anchor.</t>
  </si>
  <si>
    <t>Verify the VPN Gateway to use PKI-based authentication that validates certificates by constructing a certification path (which includes status information) to an accepted trust anchor.
If PKI-based authentication does not validate certificates by constructing a certification path (which includes status information) to an accepted trust anchor, this is a finding.</t>
  </si>
  <si>
    <t>Without path validation, an informed trust decision by the relying party cannot be made when presented with any certificate not already explicitly trusted. To meet this requirement, the information system must create trusted channels between itself and remote trusted authorized IT product (e.g., syslog server) entities that protect the confidentiality and integrity of communications. The information system must create trusted paths between itself and remote administrators and users that protect the confidentiality and integrity of communications.
A trust anchor is an authoritative entity represented via a public key and associated data. It is most often used in the context of public key infrastructures, X.509 digital certificates, and DNSSEC. However, applications that do not use a trusted path are not approved for non-local and remote management of DoD information systems.
Use of SSHv2 to establish a trusted channel is approved. Use of FTP, TELNET, HTTP, and SNMPV1 is not approved since they violate the trusted channel rule set. Use of web management tools that are not validated by common criteria may also violate the trusted channel rule set.
When there is a chain of trust, usually the top entity to be trusted becomes the trust anchor; it can be, for example, a Certification Authority (CA). A certification path starts with the subject certificate and proceeds through a number of intermediate certificates up to a trusted root certificate, typically issued by a trusted CA.
This requirement verifies that a certification path to an accepted trust anchor is used for certificate validation and that the path includes status information. Path validation is necessary for a relying party to make an informed trust decision when presented with any certificate not already explicitly trusted. Status information for certification paths includes certificate revocation lists or online certificate status protocol responses. Validation of the certificate status information is out of scope for this requirement.</t>
  </si>
  <si>
    <t>The VPN Gateway, when utilizing PKI-based authentication, must validate certificates by constructing a certification path (which includes status information) to an accepted trust anchor.</t>
  </si>
  <si>
    <t>SRG-NET-000164-VPN-000560</t>
  </si>
  <si>
    <t>SV-207214r608988_rule</t>
  </si>
  <si>
    <t>SRG-NET-000164</t>
  </si>
  <si>
    <t>V-207214</t>
  </si>
  <si>
    <t>V-97097; SV-106235</t>
  </si>
  <si>
    <t>Configure the VPN Gateway to uniquely identify all network-connected endpoint devices before establishing a connection.</t>
  </si>
  <si>
    <t>Verify the VPN Gateway uniquely identifies all network-connected endpoint devices before establishing a connection.
If the VPN Gateway does not uniquely identify all network-connected endpoint devices before establishing a connection, this is a finding.</t>
  </si>
  <si>
    <t>Without identifying devices, unidentified or unknown devices may be introduced, thereby facilitating malicious activity.
For distributed architectures (e.g., service-oriented architectures), the decisions regarding the validation of identification claims may be made by services separate from the services acting on those decisions. In such situations, it is necessary to provide the identification decisions (as opposed to the actual identifiers) to the services that need to act on those decisions.
This requirement applies to applications that connect either locally, remotely, or through a network to an endpoint device (including, but not limited to, workstations, printers, servers (outside a datacenter), VoIP Phones, and VTC CODECs). Gateways and SOA applications are examples of where this requirement would apply.</t>
  </si>
  <si>
    <t>The VPN Gateway must uniquely identify all network-connected endpoint devices before establishing a connection.</t>
  </si>
  <si>
    <t>SRG-NET-000148-VPN-000540</t>
  </si>
  <si>
    <t>SV-207213r608988_rule</t>
  </si>
  <si>
    <t>SRG-NET-000148</t>
  </si>
  <si>
    <t>V-207213</t>
  </si>
  <si>
    <t>V-97095; SV-106233</t>
  </si>
  <si>
    <t>Configure the IPsec VPN Gateway to use anti-replay mechanisms for security associations.</t>
  </si>
  <si>
    <t>Verify the IPsec VPN Gateway  uses anti-replay mechanisms for security associations.
If the IPsec VPN Gateway does not use anti-replay mechanisms for security associations, this is a finding.</t>
  </si>
  <si>
    <t>Anti-replay is an IPsec security mechanism at a packet level, which helps to avoid unwanted users from intercepting and modifying an ESP packet.</t>
  </si>
  <si>
    <t>The IPsec VPN Gateway must use anti-replay mechanisms for security associations.</t>
  </si>
  <si>
    <t>SRG-NET-000147-VPN-000530</t>
  </si>
  <si>
    <t>SV-207212r608988_rule</t>
  </si>
  <si>
    <t>SRG-NET-000147</t>
  </si>
  <si>
    <t>V-207212</t>
  </si>
  <si>
    <t>V-97093; SV-106231</t>
  </si>
  <si>
    <t>Configure the TLS VPN Gateway to use replay-resistant authentication mechanisms for network access to non-privileged accounts.</t>
  </si>
  <si>
    <t>Verify the TLS VPN Gateway is configured to use replay-resistant authentication mechanisms for network access to non-privileged accounts.
If the TLS VPN is not configured to use replay-resistant authentication mechanisms for network access to non-privileged accounts, this is a finding.</t>
  </si>
  <si>
    <t>A replay attack may enable an unauthorized user to gain access to the application. Authentication sessions between the authenticator and the application validating the user credentials must not be vulnerable to a replay attack.
An authentication process resists replay attacks if it is impractical to achieve a successful authentication by recording and replaying a previous authentication message.
A non-privileged account is any operating system account with authorizations of a non-privileged user.
Techniques used to address this include protocols using nonces (e.g., numbers generated for a specific one-time use) or challenges (e.g., TLS, WS_Security). Additional techniques include time-synchronous or challenge-response one-time authenticators.
This requirement only applies to components where this is specific to the function of the device or has the concept of an organizational user (e.g., VPN, proxy capability). This does not apply to authentication for the purpose of configuring the device itself (i.e., device management).</t>
  </si>
  <si>
    <t>The TLS VPN must be configured to use replay-resistant authentication mechanisms for network access to non-privileged accounts.</t>
  </si>
  <si>
    <t>SRG-NET-000147-VPN-000520</t>
  </si>
  <si>
    <t>SV-207211r608988_rule</t>
  </si>
  <si>
    <t>V-207211</t>
  </si>
  <si>
    <t>V-97091; SV-106229</t>
  </si>
  <si>
    <t>Configure the VPN Client to implement multifactor authentication for network access to non-privileged accounts such that one of the factors is provided by a device separate from the system gaining access.</t>
  </si>
  <si>
    <t>Verify the VPN Client implements multifactor authentication for network access to non-privileged accounts such that one of the factors is provided by a device separate from the system gaining access.
If the VPN Client does not implement multifactor authentication for network access to non-privileged accounts such that one of the factors is provided by a device separate from the system gaining access, this is a finding.</t>
  </si>
  <si>
    <t>Using an authentication device, such as a CAC or token that is separate from the information system, ensures that even if the information system is compromised, that compromise will not affect credentials stored on the authentication device.
Multifactor solutions that require devices separate from information systems gaining access include, for example, hardware tokens providing time-based or challenge-response authenticators and smart cards such as the U.S. Government Personal Identity Verification card and the DoD common access card.
A non-privileged account is any information system account with authorizations of a non-privileged user.
Network access is any access to an application by a user (or process acting on behalf of a user) where said access is obtained through a network connection.
This requirement only applies to components where this is specific to the function of the device or has the concept of an organizational user (e.g., VPN, proxy capability). This does not apply to authentication for the purpose of configuring the device itself (i.e., device management).</t>
  </si>
  <si>
    <t>The VPN Client must implement multifactor authentication for network access to non-privileged accounts such that one of the factors is provided by a device separate from the system gaining access.</t>
  </si>
  <si>
    <t>SRG-NET-000145-VPN-000510</t>
  </si>
  <si>
    <t>SV-207210r608988_rule</t>
  </si>
  <si>
    <t>SRG-NET-000145</t>
  </si>
  <si>
    <t>V-207210</t>
  </si>
  <si>
    <t>V-97089; SV-106227</t>
  </si>
  <si>
    <t>Configure the VPN Gateway to use multifactor authentication (e.g., DoD PKI) for network access to non-privileged accounts.</t>
  </si>
  <si>
    <t>Verify the VPN Gateway uses multifactor authentication (e.g., DoD PKI) for network access to non-privileged accounts.
If the VPN Gateway does not use multifactor authentication (e.g., DoD PKI) for network access to non-privileged accounts, this is a finding.</t>
  </si>
  <si>
    <t>To assure accountability and prevent unauthenticated access, non-privileged users must utilize multifactor authentication to prevent potential misuse and compromise of the system.
Multifactor authentication uses two or more factors to achieve authentication. Use of password for user remote access for non-privileged account is not authorized.
Factors include:
(i) Something you know (e.g., password/PIN);
(ii) Something you have (e.g., cryptographic identification device, token); or
(iii) Something you are (e.g., biometric).
A non-privileged account is any information system account with authorizations of a non-privileged user.
Network access is any access to a network element by a user (or a process acting on behalf of a user) communicating through a network.
The DoD CAC with DoD-approved PKI is an example of multifactor authentication.</t>
  </si>
  <si>
    <t>The VPN Gateway must use multifactor authentication (e.g., DoD PKI) for network access to non-privileged accounts.</t>
  </si>
  <si>
    <t>SRG-NET-000140-VPN-000500</t>
  </si>
  <si>
    <t>SV-207209r608988_rule</t>
  </si>
  <si>
    <t>SRG-NET-000140</t>
  </si>
  <si>
    <t>V-207209</t>
  </si>
  <si>
    <t>V-97087; SV-106225</t>
  </si>
  <si>
    <t>Configure the VPN Gateway to uniquely identify and authenticate organizational users (or processes acting on behalf of organizational users).</t>
  </si>
  <si>
    <t>Verify the VPN Gateway is configured to uniquely identify and authenticate organizational users (or processes acting on behalf of organizational users).
If the VPN Gateway does not uniquely identify and authenticate organizational users (or processes acting on behalf of organizational users), this is a finding.</t>
  </si>
  <si>
    <t>To assure accountability and prevent unauthenticated access, organizational users must be identified and authenticated to prevent potential misuse and compromise of the system.
Organizational users include organizational employees or individuals the organization deems to have equivalent status of employees (e.g., contractors). Organizational users (and any processes acting on behalf of users) must be uniquely identified and authenticated for all accesses except the following.
(i) Accesses explicitly identified and documented by the organization. Organizations document specific user actions that can be performed on the information system without identification or authentication; and
(ii) Accesses that occur through authorized use of group authenticators without individual authentication. Organizations may require unique identification of individuals' in-group accounts (e.g., shared privilege accounts) or for detailed accountability of individual activity.
This requirement only applies to components where this is specific to the function of the device or has the concept of an organizational user (e.g., VPN or proxy capability). This does not apply to authentication for the purpose of configuring the device itself (i.e., device management).</t>
  </si>
  <si>
    <t>The VPN Gateway must uniquely identify and authenticate organizational users (or processes acting on behalf of organizational users).</t>
  </si>
  <si>
    <t>SRG-NET-000138-VPN-000490</t>
  </si>
  <si>
    <t>SV-207208r608988_rule</t>
  </si>
  <si>
    <t>SRG-NET-000138</t>
  </si>
  <si>
    <t>V-207208</t>
  </si>
  <si>
    <t>V-97085; SV-106223</t>
  </si>
  <si>
    <t>If L2TP is used for encapsulation, configure the VPN Gateway or other network element to block or deny this communications protocol unencrypted L2TP packets across the security boundary and into the private network of the enclave.</t>
  </si>
  <si>
    <t>If L2TP communications protocol is not used, this is not applicable.
Verify the VPN Gateway or another network element (e.g., firewall) is configure to block or deny L2TP packets with a destination address within the private network of the enclave.
If L2TP communications are  allowed to cross the security boundary into the private network of the enclave, this is a finding.</t>
  </si>
  <si>
    <t>Unlike GRE (a simple encapsulating header) L2TP is a full-fledged communications protocol with control channel, data channels, and a robust command structure. In addition to PPP, other link layer types (called pseudowires) can be and are defined for delivery in L2TP by separate RFC documents. Further complexity is created by the capability to define vender-specific parameters beyond those defined in the L2TP specifications.
The endpoint devices of an L2TP connection can be an L2TP Access Concentrator (LAC) in which case it inputs/outputs the layer 2 protocol to/from the L2TP tunnel. Otherwise, it is an L2TP Network Server (LNS), in which case it inputs/outputs the layer 3 (IP) protocol to/from the L2TP tunnel. The specifications describe three reference models: LAC-LNS, LAC-LAC, and LNS-LNS, the first of which is the most common case. The LAC-LNS model allows a remote access user to reach his home network or ISP from a remote location. The remote access user connects to  a LAC device which tunnels his connection home to an awaiting LNS. The LAC could also be located on the remote user's laptop, which connects to an LNS at home using some generic internet connection. The other reference models may be used for more obscure scenarios.
Although the L2TP protocol does not contain encryption capability, it can be operated over IPsec, which would provide authentication and confidentiality. A remote user in the LAC-LNS model would most likely obtain a dynamically assigned IP address from the home network to ultimately use through the tunnel back to the home network. Secondly, the outer IP source address used to send the L2TP tunnel packet to the home network is likely to be unknown or highly variable. Thirdly, since the LNS provides the remote user with a dynamic IP address to use, the firewall at the home network would have to be dynamically updated to accept this address in conjunction with the outer tunnel address. Finally, there is also the issue of authentication of the remote user prior to divulging an acceptable IP address. Because of all of these complications, the strict filtering rules applied to the IP-in-IP and GRE tunneling cases will likely not be possible in the L2TP scenario.
In addition to the difficulty of enforcing addresses and endpoints (as explained above), the L2TP protocol itself is a security concern if allowed through a security boundary. In particular:
1) L2TP potentially allows link layer protocols to be delivered from afar. These protocols were intended for link-local scope only, are less defended, and not as well-known,
2) The L2TP tunnels can carry IP packets that are very difficult to see and filter because of the additional layer 2 overhead,
3) L2TP is highly complex and variable (vender-specific variability) and therefore would be a viable target that is difficult to defend. It is better left outside of the main firewall where less damage occurs if the L2TP-processing node is compromised,
4) Filtering cannot be used to detect and prevent other unintended layer 2 protocols from being tunneled. The strength of the application layer code would have to be relied on to achieve this task,
5) Regardless of whether the L2TP is handled inside or outside of the main network, a secondary layer of IP filtering is required; therefore bringing it inside does not save resources.
Therefore, it is not recommended to allow unencrypted L2TP packets across the security boundary into the network's protected areas. Reference the Backbone Transport STIG for additional L2TP guidance and use.</t>
  </si>
  <si>
    <t>For site-to-site VPN implementations, the  L2TP protocol must be blocked or denied at the security boundary with the private network so unencrypted L2TP packets cannot traverse into the private network of the enclave.</t>
  </si>
  <si>
    <t>SRG-NET-000132-VPN-000480</t>
  </si>
  <si>
    <t>SV-207207r608988_rule</t>
  </si>
  <si>
    <t>SRG-NET-000132</t>
  </si>
  <si>
    <t>V-207207</t>
  </si>
  <si>
    <t>V-97083; SV-106221</t>
  </si>
  <si>
    <t>Configure the VPN Gateway to prohibit PPTP and L2F.</t>
  </si>
  <si>
    <t>Verify the VPN Gateway is configured to prohibit PPTP and L2F.
If the VPN Gateway does not be configured to prohibit PPTP and L2F, this is a finding.</t>
  </si>
  <si>
    <t>The PPTP and L2F are obsolete method for implementing virtual private networks. Both protocols may be easy to use and readily available, but they have many well-known security issues and exploits. Encryption and authentication are both weak.</t>
  </si>
  <si>
    <t>The Remote Access VPN Gateway must be configured to prohibit Point-to-Point Tunneling Protocol (PPTP) and L2F.</t>
  </si>
  <si>
    <t>SRG-NET-000132-VPN-000470</t>
  </si>
  <si>
    <t>SV-207206r608988_rule</t>
  </si>
  <si>
    <t>V-207206</t>
  </si>
  <si>
    <t>V-97081; SV-106219</t>
  </si>
  <si>
    <t>Configure the IPsec VPN Gateway to use IKEv2 for IPsec VPN security associations.</t>
  </si>
  <si>
    <t>Verify the IPsec VPN Gateway uses IKEv2 for IPsec VPN security associations.
If the IPsec VPN Gateway must use IKEv2 for IPsec VPN security associations, this is a finding.</t>
  </si>
  <si>
    <t>In order to prevent unauthorized connection of devices, unauthorized transfer of information, or unauthorized tunneling (i.e., embedding of data types within data types); organizations must disable or restrict unused or unnecessary physical and logical ports/protocols on information systems.
Use of IKEv2 leverages DoS protections because of improved bandwidth management and leverages more secure encryption algorithms.</t>
  </si>
  <si>
    <t>The IPsec VPN Gateway must use IKEv2 for IPsec VPN security associations.</t>
  </si>
  <si>
    <t>SRG-NET-000132-VPN-000460</t>
  </si>
  <si>
    <t>SV-207205r608988_rule</t>
  </si>
  <si>
    <t>V-207205</t>
  </si>
  <si>
    <t>V-97079; SV-106217</t>
  </si>
  <si>
    <t>Ensure functions, ports, protocols, and services identified on the PPSM CAL are not used for system services configuration.
View the configured security  services.
Compare the services that are enabled, including the port, services, protocols, and functions.
Consult the product knowledge base and configuration guides to determine the commands for disabling each port, protocols, services, or functions that is not in compliance with the PPSM CAL and vulnerability assessments.</t>
  </si>
  <si>
    <t>View the configured security  services.
Compare the services that are enabled, including the port, services, protocols, and functions.
If functions, ports, protocols, and services identified on the PPSM CAL are not disabled, this is a finding.</t>
  </si>
  <si>
    <t>In order to prevent unauthorized connection of devices, unauthorized transfer of information, or unauthorized tunneling (i.e., embedding of data types within data types); organizations must disable or restrict unused or unnecessary physical and logical ports/protocols on information systems.
DoD continually assesses the ports, protocols, and services that can be used for network communications. Some protocols or services have known exploits or security weaknesses. Network traffic using these ports, protocols, and services must be prohibited or restricted in accordance with DoD policy. The PPSM CAL and vulnerability assessments provide an authoritative source for ports, protocols, and services that are unauthorized or restricted across boundaries on DoD networks.
The VPN Gateway must be configured to prevent or restrict the use of prohibited ports, protocols, and services throughout the network by filtering the network traffic and disallowing or redirecting traffic as necessary. Default and updated policy filters from the vendors will disallow older version of protocols and applications and will address most known non-secure ports, protocols, and/or services.</t>
  </si>
  <si>
    <t>The VPN Gateway must be configured to prohibit the use of all unnecessary and/or nonsecure functions, ports, protocols, and/or services, as defined in the PPSM CAL and vulnerability assessments.</t>
  </si>
  <si>
    <t>SRG-NET-000132-VPN-000450</t>
  </si>
  <si>
    <t>SV-207204r608988_rule</t>
  </si>
  <si>
    <t>V-207204</t>
  </si>
  <si>
    <t>V-97077; SV-106215</t>
  </si>
  <si>
    <t>Configure the VPN Gateway to protect audit information from unauthorized deletion when stored locally. Ensure log files receive the proper file system permissions and limiting log data locations.</t>
  </si>
  <si>
    <t>Verify the VPN Gateway is configured to protect audit information from unauthorized deletion when stored locally.
If the VPN Gateway does not protect audit information from unauthorized deletion when stored locally, this is a finding.</t>
  </si>
  <si>
    <t>If audit data were to become compromised, then forensic analysis and discovery of the true source of potentially malicious system activity is impossible to achieve.
To ensure the veracity of audit data, the information system and/or the application must protect audit information from unauthorized modification.
This requirement can be achieved through multiple methods, which will depend upon system architecture and design. Some commonly employed methods include ensuring log files receive the proper file system permissions, and limiting log data locations.
Audit information includes all information (e.g., log records, audit settings, and audit reports) needed to successfully audit information system activity.
This requirement only applies to components where this is specific to the function of the device (e.g., IDPS sensor logs, firewall logs). This does not apply to audit logs generated on behalf of the device itself (management).</t>
  </si>
  <si>
    <t>The VPN Gateway must protect audit information from unauthorized deletion when stored locally.</t>
  </si>
  <si>
    <t>SRG-NET-000100-VPN-000390</t>
  </si>
  <si>
    <t>SV-207203r608988_rule</t>
  </si>
  <si>
    <t>SRG-NET-000100</t>
  </si>
  <si>
    <t>V-207203</t>
  </si>
  <si>
    <t>V-97075; SV-106213</t>
  </si>
  <si>
    <t>Configure the VPN Gateway log to protect audit information from unauthorized modification when stored locally. The method used depends on system architecture and design. Examples: ensuring log files receive the proper file system permissions and limiting log data locations.</t>
  </si>
  <si>
    <t>Verify the VPN Gateway log is configured to protect audit information from unauthorized modification when stored locally.
The VPN Gateway log must protect audit information from unauthorized modification when stored locally, this is a finding.</t>
  </si>
  <si>
    <t>If audit data were to become compromised, then forensic analysis and discovery of the true source of potentially malicious system activity is impossible to achieve.
This requirement pertains to securing the VPN log as it is stored locally, on the box temporarily, or while being encapsulated.
This requirement can be achieved through multiple methods, which will depend upon system architecture and design. Some commonly employed methods include ensuring log files receive the proper file system permissions, and limiting log data locations.
Audit information includes all information (e.g., log records, audit settings, and audit reports) needed to successfully audit information system activity.
This requirement only applies to components where this is specific to the function of the device (e.g., IDPS sensor logs, firewall logs). This does not apply to audit logs generated on behalf of the device itself (management).</t>
  </si>
  <si>
    <t>The VPN Gateway log must protect audit information from unauthorized modification when stored locally.</t>
  </si>
  <si>
    <t>SRG-NET-000099-VPN-000380</t>
  </si>
  <si>
    <t>SV-207202r608988_rule</t>
  </si>
  <si>
    <t>SRG-NET-000099</t>
  </si>
  <si>
    <t>V-207202</t>
  </si>
  <si>
    <t>V-97073; SV-106211</t>
  </si>
  <si>
    <t>Configure the VPN Gateway to protect log information from unauthorized read access if all or some of this data is stored locally.</t>
  </si>
  <si>
    <t>Verify the VPN Gateway protects log information from unauthorized read access if all or some of this data is stored locally.
If the VPN Gateway does not protect log information from unauthorized read access if all or some of this data is stored locally, this is a finding.</t>
  </si>
  <si>
    <t>Auditing and logging are key components of any security architecture. Logging the actions of specific events provides a means to investigate an attack, recognize resource utilization or capacity thresholds, or to simply identify an improperly configured VPN gateway. Thus, it is imperative that the collected log data from the various VPN gateways, as well as the auditing tools, be secured and can only be accessed by authorized personnel.
This requirement pertains to securing the VPN log as it is stored locally, on the box temporarily, or while being encapsulated.</t>
  </si>
  <si>
    <t>The VPN Gateway must protect log information from unauthorized read access if all or some of this data is stored locally.</t>
  </si>
  <si>
    <t>SRG-NET-000098-VPN-000370</t>
  </si>
  <si>
    <t>SV-207201r608988_rule</t>
  </si>
  <si>
    <t>SRG-NET-000098</t>
  </si>
  <si>
    <t>V-207201</t>
  </si>
  <si>
    <t>V-97071; SV-106209</t>
  </si>
  <si>
    <t>Configure the VPN Gateway to generate log entries containing information to establish the outcome of the events, such as, at a minimum, the success or failure of the client connection attempts.</t>
  </si>
  <si>
    <t>Examine the log configuration on the VPN Gateway or view several alert events on the organization's central audit server. Alternatively, examine the Central Log Server to see if it contains information about success or failure of client connection attempts or other events.
If the traffic log entries do not include the success or failure of connection attempts and other events, this is a finding.</t>
  </si>
  <si>
    <t>Without information about the outcome of events, security personnel cannot make an accurate assessment as to whether an attack was successful or if changes were made to the security state of the network.
Event outcomes can include indicators of event success or failure and event-specific results (e.g., the security state of the network after the event occurred). As such, they also provide a means to measure the impact of an event and help authorized personnel to determine the appropriate response.</t>
  </si>
  <si>
    <t>The VPN Gateway must produce log records containing information to establish the outcome of the events.</t>
  </si>
  <si>
    <t>SRG-NET-000091-VPN-000350</t>
  </si>
  <si>
    <t>SV-207200r608988_rule</t>
  </si>
  <si>
    <t>SRG-NET-000091</t>
  </si>
  <si>
    <t>V-207200</t>
  </si>
  <si>
    <t>V-97069; SV-106207</t>
  </si>
  <si>
    <t>Configure the VPN Gateway to generate log records containing information to establish the source of the events.</t>
  </si>
  <si>
    <t>Verify the VPN Gateway  generates log records containing information to establish the source of the events.
If the VPN Gateway does not generate log records containing information to establish the source of the events, this is a finding.</t>
  </si>
  <si>
    <t>Without establishing the source of the event, it is impossible to establish, correlate, and investigate the events leading up to an outage or attack. In order to compile an accurate risk assessment and provide forensic analysis, security personnel need to know the source of the event.
In addition to logging where events occur within the network, the log records must also identify sources of events such as IP addresses, processes, and node or device names.</t>
  </si>
  <si>
    <t>The VPN Gateway must generate log records containing information to establish the source of the events.</t>
  </si>
  <si>
    <t>SRG-NET-000089-VPN-000330</t>
  </si>
  <si>
    <t>SV-207199r608988_rule</t>
  </si>
  <si>
    <t>SRG-NET-000089</t>
  </si>
  <si>
    <t>V-207199</t>
  </si>
  <si>
    <t>V-97067; SV-106205</t>
  </si>
  <si>
    <t>Configure the VPN Gateway to generates log records containing information to establish where the events occurred.</t>
  </si>
  <si>
    <t>Verify the VPN Gateway generates  log records containing information to establish where the events occurred.
If the VPN Gateway does not generate log records containing information to establish where the events occurred, this is a finding.</t>
  </si>
  <si>
    <t>Without establishing where events occurred, it is impossible to establish, correlate, and investigate the events leading up to an outage or attack.
In order to compile an accurate risk assessment, and provide forensic analysis, it is essential for security personnel to know where events occurred, such as VPN gateway components, modules, device identifiers, node names, and functionality.
Associating information about where the event occurred within the network provides a means of investigating an attack, recognizing resource utilization or capacity thresholds, or identifying an improperly configured VPN gateway.</t>
  </si>
  <si>
    <t>The VPN Gateway must generate log records containing information to establish where the events occurred.</t>
  </si>
  <si>
    <t>SRG-NET-000088-VPN-000310</t>
  </si>
  <si>
    <t>SV-207198r608988_rule</t>
  </si>
  <si>
    <t>SRG-NET-000088</t>
  </si>
  <si>
    <t>V-207198</t>
  </si>
  <si>
    <t>V-97065; SV-106203</t>
  </si>
  <si>
    <t>Configure the VPN Gateway to generate log records containing information that establishes the identity of any individual or process associated with the event.</t>
  </si>
  <si>
    <t>Verify the VPN Gateway generates log records containing information that establishes the identity of any individual or process associated with the event.
If the VPN Gateway does not generate log records containing information that establishes the identity of any individual or process associated with the event, this is a finding.</t>
  </si>
  <si>
    <t>Without information that establishes the identity of the subjects (i.e., users or processes acting on behalf of users) associated with the events, security personnel cannot determine responsibility for the potentially harmful event.</t>
  </si>
  <si>
    <t>The VPN Gateway must generate log records containing information that establishes the identity of any individual or process associated with the event.</t>
  </si>
  <si>
    <t>SRG-NET-000079-VPN-000300</t>
  </si>
  <si>
    <t>SV-207197r608988_rule</t>
  </si>
  <si>
    <t>SRG-NET-000079</t>
  </si>
  <si>
    <t>V-207197</t>
  </si>
  <si>
    <t>V-97063; SV-106201</t>
  </si>
  <si>
    <t>Configure the VPN Gateway to generate log records containing information to establish when (date and time) the events occurred.</t>
  </si>
  <si>
    <t>Configure the VPN Gateway generates log records containing information to establish when (date and time) the events occurred.
If the VPN Gateway does not generate log records containing information to establish when (date and time) the events occurred, this is a finding.</t>
  </si>
  <si>
    <t>Without establishing when events occurred, it is impossible to establish, correlate, and investigate the events leading up to an outage or attack.
VPN gateways often have a separate audit log for capturing VPN status and other information about the traffic (as opposed to the log capturing administrative and configuration actions).
Associating event types with detected events in the network audit logs provides a means of investigating an attack, recognizing resource utilization or capacity thresholds, or identifying an improperly configured VPN gateway.</t>
  </si>
  <si>
    <t>The VPN Gateway must generate log records containing information to establish when (date and time) the events occurred.</t>
  </si>
  <si>
    <t>SRG-NET-000078-VPN-000290</t>
  </si>
  <si>
    <t>SV-207196r608988_rule</t>
  </si>
  <si>
    <t>SRG-NET-000078</t>
  </si>
  <si>
    <t>V-207196</t>
  </si>
  <si>
    <t>V-97061; SV-106199</t>
  </si>
  <si>
    <t>Configure the VPN Gateway to generate log records containing information to establish what type of events occurred.</t>
  </si>
  <si>
    <t>Verify the VPN Gateway generates log records containing information to establish what type of events occurred.
If the VPN Gateway does not generate log records containing information to establish what type of events occurred, this is a finding.</t>
  </si>
  <si>
    <t>Without establishing what type of event occurred, it would be difficult to establish, correlate, and investigate the events leading up to an outage or attack.
VPN gateways often have a separate audit log for capturing VPN status and other information about the traffic (as opposed to the log capturing administrative and configuration actions). Audit record content that may be necessary to satisfy this requirement includes, for example, time stamps, source and destination addresses, user/process identifiers, event descriptions, success/fail indications, filenames involved, and access control or flow control rules invoked.
Associating event types with detected events in the VPN gateway logs provides a means of investigating an attack, recognizing resource utilization or capacity thresholds, or identifying an improperly configured VPN gateway.</t>
  </si>
  <si>
    <t>The VPN Gateway must generate log records containing information to establish what type of events occurred.</t>
  </si>
  <si>
    <t>SRG-NET-000077-VPN-000280</t>
  </si>
  <si>
    <t>SV-207195r608988_rule</t>
  </si>
  <si>
    <t>SRG-NET-000077</t>
  </si>
  <si>
    <t>V-207195</t>
  </si>
  <si>
    <t>V-97225; SV-106363</t>
  </si>
  <si>
    <t>If the site-to-site VPN implementation uses L2TPv3, configure L2TPv3 sessions to authenticate the traffic before transit.</t>
  </si>
  <si>
    <t>If L2TP communications protocol is not used, this is not applicable.
Verify L2TPv3 sessions are configured to authenticate the traffic before transit. L2TPv3 sessions must be authenticated prior to transporting traffic.
If L2TPv3 sessions do not require authentication, this is a finding.</t>
  </si>
  <si>
    <t>L2TPv3 sessions can be used to transport layer-2 protocols across an IP backbone. These protocols were intended for link-local scope only and are therefore less defended and not as well-known. As stated in DoD IPv6 IA Guidance for MO3 (S4-C7-1), the L2TP tunnels can also carry IP packets that are very difficult to filter because of the additional encapsulation. Hence, it is imperative that L2TP sessions are authenticated prior to transporting traffic.</t>
  </si>
  <si>
    <t>If the site-to-site VPN implementation uses L2TP, L2TPv3 sessions must be authenticated prior to transporting traffic.</t>
  </si>
  <si>
    <t>SRG-NET-000075-VPN-000260</t>
  </si>
  <si>
    <t>SV-207194r608988_rule</t>
  </si>
  <si>
    <t>SRG-NET-000075</t>
  </si>
  <si>
    <t>V-207194</t>
  </si>
  <si>
    <t>V-97059; SV-106197</t>
  </si>
  <si>
    <t>Configure the IPsec VPN to use the Diffie-Hellman (DH) Group of 14 or greater for Internet Key Exchange (IKE) Phase 1.</t>
  </si>
  <si>
    <t>Verify all IKE proposals are set to use Diffie-Hellman (DH) Group of 14 or greater for Internet Key Exchange (IKE) Phase 1.
View the IKE options dh-group option.
If the IKE option is not set to use Diffie-Hellman (DH) Group of 14 or greater for Internet Key Exchange (IKE) Phase 1, this is a finding.</t>
  </si>
  <si>
    <t>Use of an approved DH algorithm ensures the Internet Key Exchange (IKE) (Phase 1) proposal uses FIPS-validated key management techniques and processes in the production, storage, and control of private/secret cryptographic keys. The security of the DH key exchange is based on the difficulty of solving the discrete logarithm from which the key was derived. Hence, the larger the modulus, the more secure the generated key is considered to be.</t>
  </si>
  <si>
    <t>The IPSec VPN must be configured to use a Diffie-Hellman (DH) Group of 14 or greater for Internet Key Exchange (IKE) Phase 1.</t>
  </si>
  <si>
    <t>SRG-NET-000074-VPN-000250</t>
  </si>
  <si>
    <t>SV-207193r803424_rule</t>
  </si>
  <si>
    <t>SRG-NET-000074</t>
  </si>
  <si>
    <t>V-207193</t>
  </si>
  <si>
    <t>V-97057; SV-106195</t>
  </si>
  <si>
    <t>Configure the VPN Gateway to use IPsec with SHA-2 or greater for hashing to protect the integrity of remote access sessions.</t>
  </si>
  <si>
    <t>Verify the VPN Gateway uses IPsec with SHA-2 or greater for hashing to protect the integrity of remote access sessions.
If the VPN Gateway does not use IPsec with SHA-2 or greater for hashing to protect the integrity of remote access sessions, this is a finding.</t>
  </si>
  <si>
    <t>Without strong cryptographic integrity protections, information can be altered by unauthorized users without detection.
SHA-1 is considered a compromised hashing standard and is being phased out of use by industry and Government standards. DoD systems must not be configured to use SHA-1 for integrity of remote access sessions. 
The remote access VPN provides access to DoD non-public information systems by an authorized user (or an information system) communicating through an external, non-organization-controlled network.</t>
  </si>
  <si>
    <t>The VPN Gateway must be configured to use IPsec with SHA-2 or greater for hashing to protect the integrity of remote access sessions.</t>
  </si>
  <si>
    <t>SRG-NET-000063-VPN-000220</t>
  </si>
  <si>
    <t>SV-207192r803421_rule</t>
  </si>
  <si>
    <t>SRG-NET-000063</t>
  </si>
  <si>
    <t>V-207192</t>
  </si>
  <si>
    <t>V-97055; SV-106193</t>
  </si>
  <si>
    <t>Configure the remote access VPN Gateway to use a digital signature generated using FIPS-validated algorithms and an approved hash function to protect the integrity of remote access sessions.</t>
  </si>
  <si>
    <t>Verify the remote access VPN Gateway uses a digital signature generated using FIPS-validated algorithms and an approved hash function to protect the integrity of remote access sessions.
If the remote access VPN Gateway does not use a digital signature generated using FIPS-validated algorithms and an approved hash function to protect the integrity of remote access sessions, this is a finding.</t>
  </si>
  <si>
    <t>Without integrity protection, unauthorized changes may be made to the log files and reliable forensic analysis and discovery of the source of malicious system activity may be degraded.
Remote access (e.g., RDP) is access to DoD nonpublic information systems by an authorized user (or an information system) communicating through an external, non-organization-controlled network. Remote access methods include broadband and wireless.
Integrity checks include cryptographic checksums, digital signatures, or hash functions. Federal Information Processing Standard (FIPS) 186-4, Digital Signature Standard (DSS), specifies three NIST-approved algorithms: DSA, RSA, and ECDSA. All three are used to generate and verify digital signatures in conjunction with an approved hash function.</t>
  </si>
  <si>
    <t>The remote access VPN Gateway must use a digital signature generated using FIPS-validated algorithms and an approved hash function to protect the integrity of TLS remote access sessions.</t>
  </si>
  <si>
    <t>SRG-NET-000063-VPN-000210</t>
  </si>
  <si>
    <t>SV-207191r803418_rule</t>
  </si>
  <si>
    <t>V-207191</t>
  </si>
  <si>
    <t>V-97053; SV-106191</t>
  </si>
  <si>
    <t>Configure the TLS VPN Gateway to use TLS 1.2, at a minimum, to protect the confidentiality of sensitive data for transmission.</t>
  </si>
  <si>
    <t>Verify the TLS VPN Gateway is configured to use  TLS 1.2 or higher to protect the confidentiality of sensitive data during transmission.
If the TLS VPN Gateway does not use TLS 1.2, at a minimum, to protect the confidentiality of sensitive data during transmission, this is a finding.</t>
  </si>
  <si>
    <t>Using older unauthorized versions or incorrectly configuring protocol negotiation makes the gateway vulnerable to known and unknown attacks that exploit vulnerabilities in this protocol.
NIST SP 800-52 Rev2 provides guidance for client negotiation on either DoD-only or public-facing servers.</t>
  </si>
  <si>
    <t>The TLS VPN Gateway must use TLS 1.2, at a minimum, to protect the confidentiality of sensitive data during transmission for remote access connections.</t>
  </si>
  <si>
    <t>SRG-NET-000062-VPN-000200</t>
  </si>
  <si>
    <t>SV-207190r803417_rule</t>
  </si>
  <si>
    <t>SRG-NET-000062</t>
  </si>
  <si>
    <t>V-207190</t>
  </si>
  <si>
    <t>V-97051; SV-106189</t>
  </si>
  <si>
    <t>Configure the VPN Gateway to limit the number of concurrent sessions for user accounts to 1 or to an organization-defined number, as documented in the SSP.</t>
  </si>
  <si>
    <t>Inspect the VPN Gateway configuration. Verify the number of concurrent sessions for user accounts to 1 or to an organization-defined number (defined in the SSP).
If the VPN Gateway does not limit the number of concurrent sessions for user accounts to 1 or to an organization-defined number, this is a finding.</t>
  </si>
  <si>
    <t>VPN gateway management includes the ability to control the number of users and user sessions that utilize a VPN gateway. Limiting the number of allowed users and sessions per user is helpful in limiting risks related to DoS attacks.
This requirement addresses concurrent sessions for information system accounts and does not address concurrent sessions by single users via multiple system accounts. The maximum number of concurrent sessions should be defined based upon mission needs and the operational environment for each system.
The intent of this policy is to ensure the number of concurrent sessions is deliberately set to a number based on the site's mission and not left unlimited.</t>
  </si>
  <si>
    <t>The VPN Gateway must limit the number of concurrent sessions for user accounts to 1 or to an organization-defined number.</t>
  </si>
  <si>
    <t>SRG-NET-000053-VPN-000170</t>
  </si>
  <si>
    <t>SV-207189r608988_rule</t>
  </si>
  <si>
    <t>SRG-NET-000053</t>
  </si>
  <si>
    <t>V-207189</t>
  </si>
  <si>
    <t>V-97049; SV-106187</t>
  </si>
  <si>
    <t xml:space="preserve">CCI-000053
The information system notifies the user, upon successful logon/access, of the number of unsuccessful logon/access attempts since the last successful logon/access.
NIST SP 800-53 :: AC-9 (1)
NIST SP 800-53A :: AC-9 (1).1
NIST SP 800-53 Revision 4 :: AC-9 (1)
</t>
  </si>
  <si>
    <t>Configure the VPN Gateway to notify the user, upon successful logon (access), of the number of unsuccessful logon (access) attempts since the last successful logon (access).</t>
  </si>
  <si>
    <t>Determine if the VPN Gateway is either configured to notify the administrator of the number of unsuccessful login attempts since the last successful login or configured to use an authentication server which would perform this function. If the administrator is not notified of the number of unsuccessful login attempts since the last successful login, this is a finding.
If the VPN Gateway does not notify the user, upon successful logon (access), of the number of unsuccessful logon (access) attempts since the last successful logon (access), this is a finding.</t>
  </si>
  <si>
    <t>Users need to be aware of activity that occurs regarding their account. Providing users with information regarding the number of unsuccessful attempts that were made to login to their account allows the user to determine if any unauthorized activity has occurred and gives them an opportunity to notify administrators.
This applies to gateways that have the concept of a user account and have the login function residing on the gateway or the gateway acts as a user intermediary.</t>
  </si>
  <si>
    <t>The VPN Gateway must notify the user, upon successful logon (access), of the number of unsuccessful logon (access) attempts since the last successful logon (access).</t>
  </si>
  <si>
    <t>SRG-NET-000049-VPN-000150</t>
  </si>
  <si>
    <t>SV-207188r608988_rule</t>
  </si>
  <si>
    <t>SRG-NET-000049</t>
  </si>
  <si>
    <t>V-207188</t>
  </si>
  <si>
    <t>V-97047; SV-106185</t>
  </si>
  <si>
    <t>Configure the publicly accessible VPN Gateway to display the Standard Mandatory DoD Notice and Consent Banner before granting access to the system.</t>
  </si>
  <si>
    <t>Verify the publicly accessible VPN Gateway displays the Standard Mandatory DoD Notice and Consent Banner before granting access to the system.  The banner must be formatted in accordance with DTM-08-060. Use the following verbiage for network elements that can accommodate banners of 1300 characters: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Use the following verbiage for operating systems that have severe limitations on the number of characters that can be displayed in the banner:
"I've read &amp; consent to terms in IS user agreem't."
If the publicly accessible VPN Gateway does not display the Standard Mandatory DoD Notice and Consent Banner before granting access to the system, this is a finding.</t>
  </si>
  <si>
    <t>Display of a standardized and approved use notification before granting access to the publicly accessible VPN gateway ensures privacy and security notification verbiage used is consistent with applicable federal laws, Executive Orders, directives, policies, regulations, standards, and guidance.
System use notifications are required only for access via logon interfaces with human users and are not required when such human interfaces do not exist. This requirement applies to VPN gateways that have the concept of a user account and have the logon function residing on the VPN gateway.
The banner must be formatted in accordance with DTM-08-060. Use the following verbiage for VPN gateways that can accommodate banners of 1300 characters: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Use the following verbiage for operating systems that have severe limitations on the number of characters that can be displayed in the banner:
"I've read &amp; consent to terms in IS user agreem't."</t>
  </si>
  <si>
    <t>The publicly accessible VPN Gateway must display the Standard Mandatory DoD Notice and Consent Banner before granting access to the system.</t>
  </si>
  <si>
    <t>SRG-NET-000043-VPN-000130</t>
  </si>
  <si>
    <t>SV-207187r608988_rule</t>
  </si>
  <si>
    <t>SRG-NET-000043</t>
  </si>
  <si>
    <t>V-207187</t>
  </si>
  <si>
    <t>V-97045; SV-106183</t>
  </si>
  <si>
    <t>Configure the Remote Access VPN Gateway and/or client to retain the Standard Mandatory DoD-approved Notice and Consent Banner on the screen until users acknowledge the usage conditions and take explicit actions to log on for further access.</t>
  </si>
  <si>
    <t>If the user/remote client connection banner is the same as the banner configured as part of the NDM SRG, then this is not applicable.
Verify the ALG retains the Standard Mandatory DoD-approved Notice and Consent Banner on the screen until users acknowledge the usage conditions and takes explicit actions to log on for further access.
If the Remote Access VPN Gateway and/or client does not retain the Standard Mandatory DoD-approved Notice and Consent Banner on the screen until users acknowledge the usage conditions and take explicit actions to log on for further access, this is a finding.</t>
  </si>
  <si>
    <t>The banner must be acknowledged by the user prior to allowing the user access to the network. This provides assurance that the user has seen the message and accepted the conditions for access. If the consent banner is not acknowledged by the user, DoD will not be in compliance with system use notifications required by law. 
The banner is usually configured in NDM for client presentation as well as local logon.
To establish acceptance of the application usage policy, a click-through banner at application logon is required. The VPN gateway must prevent further activity until the user executes a positive action to manifest agreement by clicking on a box indicating "OK". 
This applies to gateways that have the concept of a user account and have the login function residing on the gateway or the gateway acts as a user intermediary.</t>
  </si>
  <si>
    <t>The Remote Access VPN Gateway and/or client must enforce a policy to retain the Standard Mandatory DoD Notice and Consent Banner on the screen until users acknowledge the usage conditions and take explicit actions to log on for further access.</t>
  </si>
  <si>
    <t>SRG-NET-000042-VPN-000120</t>
  </si>
  <si>
    <t>SV-207186r608988_rule</t>
  </si>
  <si>
    <t>SRG-NET-000042</t>
  </si>
  <si>
    <t>V-207186</t>
  </si>
  <si>
    <t>V-97043; SV-106181</t>
  </si>
  <si>
    <t>Configure the Remote Access VPN to display the Standard Mandatory DoD Notice and Consent Banner in accordance with DoD policy before granting access to the device. Use the following verbiage for applications that can accommodate banners of 1300 characters: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Use the following verbiage for operating systems that have severe limitations on the number of characters that can be displayed in the banner:
"I've read &amp; consent to terms in IS user agreem't."</t>
  </si>
  <si>
    <t>If the user/remote client connection banner is the same as the banner configured as part of the NDM SRG, then this is not applicable.
Determine if the network device is configured to present a DoD-approved banner that is formatted in accordance with DoD policy. 
If the Remote Access VPN Gateway or VPN client does not display the Standard Mandatory DoD Notice and Consent Banner before granting remote access to the network, this is a finding.</t>
  </si>
  <si>
    <t>Display of a standardized and approved use notification before granting access to the network ensures privacy and security notification verbiage used is consistent with applicable federal laws, Executive Orders, directives, policies, regulations, standards, and guidance.
In most VPN implementations, the banner is configured in the management backplane (NDM SRG) and serves as the presentation for the VPN client connection as well as for administrator logon to the device management tool/backplane.
System use notifications are required only for access via logon interfaces with human users and are not required when such human interfaces do not exist. This requirement applies to VPN gateways that have the concept of a user account and have the logon function residing on the VPN gateway.
The banner must be formatted in accordance with applicable DoD policy. Use the following verbiage for VPN gateways that can accommodate banners of 1300 characters: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Use the following verbiage for operating systems that have severe limitations on the number of characters that can be displayed in the banner:
"I've read &amp; consent to terms in IS user agreem't."</t>
  </si>
  <si>
    <t>The Remote Access VPN Gateway and/or client must display the Standard Mandatory DoD Notice and Consent Banner before granting remote access to the network.</t>
  </si>
  <si>
    <t>SRG-NET-000041-VPN-000110</t>
  </si>
  <si>
    <t>SV-207185r608988_rule</t>
  </si>
  <si>
    <t>SRG-NET-000041</t>
  </si>
  <si>
    <t>V-207185</t>
  </si>
  <si>
    <t>V-97041; SV-106179</t>
  </si>
  <si>
    <t>Configure the VPN Gateway to ensure inbound and outbound traffic is configured with a security policy in compliance with information flow control policies (e.g., IPsec policy configuration). Also, configure the VPN gateway to forward encapsulated or encrypted traffic received from other enclaves with different security policies to the perimeter firewall and IDPS before traffic is passed to the private network.</t>
  </si>
  <si>
    <t>Verify the VPN Gateway has an inbound and outbound traffic security policy which is in compliance with information flow control policies (e.g., IPsec policy configuration).
Review network device configurations and topology diagrams. Verify encapsulated or encrypted traffic received from other enclaves with different security policies terminate at the perimeter for filtering and content inspection by a firewall and IDPS before gaining access to the private network.
If the IPsec VPN Gateway does not use Encapsulating Security Payload (ESP) in tunnel mode for establishing secured paths to transport traffic between the organizations sites or between a gateway and remote end-stations, this is a finding,</t>
  </si>
  <si>
    <t>Unrestricted traffic may contain malicious traffic which poses a threat to an enclave or to other connected networks. Additionally, unrestricted traffic may transit a network, which uses bandwidth and other resources.
VPN traffic received from another enclave with different security policy or level of trust must not bypass be inspected by the firewall before being forwarded to the private network.</t>
  </si>
  <si>
    <t>The VPN Gateway must ensure inbound and outbound traffic is configured with a security policy in compliance with information flow control policies.</t>
  </si>
  <si>
    <t>SRG-NET-000019-VPN-000040</t>
  </si>
  <si>
    <t>SV-207184r695317_rule</t>
  </si>
  <si>
    <t>SRG-NET-000019</t>
  </si>
  <si>
    <t>V-207184</t>
  </si>
  <si>
    <t>Unified Endpoint Management Server Security Requirements Guide :: Version 1, Release: 1 Benchmark Date: 20 Nov 2020</t>
  </si>
  <si>
    <t>Configure the UEM server to use FIPS-validated SHA-256 or higher hash function for digital signature generation and verification.</t>
  </si>
  <si>
    <t>Verify the UEM server uses FIPS-validated SHA-256 or higher hash function for digital signature generation and verification.
If the UEM server does not use FIPS-validated SHA-256 or higher hash function for digital signature generation and verification, this is a finding.</t>
  </si>
  <si>
    <t>Without cryptographic integrity protections, information can be altered by unauthorized users without detection.
Note: Although allowed by SP800-131Ar1 for some applications, SHA-1 is considered a compromised hashing standard and is being phased out of use by industry and government standards. Unless required for legacy use, DoD systems should not be configured to use SHA-1 for integrity of remote access sessions. 
To protect the integrity of the authenticator and authentication mechanism used for the cryptographic module used by the network device, the application, operating system, or protocol must be configured to use one of the following hash functions for hashing the password or other authenticator in accordance with SP 800-131Ar1: SHA-224, SHA-256, SHA-384, SHA-512, SHA-512/224, SHA-512/256, SHA3-224, SHA3-256, SHA3-384, and SHA3-512.
For digital signature verification, SP800-131Ar1 allows SHA-1 for legacy use only. 
Satisfies:FCS_COP.1.1(4)</t>
  </si>
  <si>
    <t>The application must use FIPS-validated SHA-256 or higher hash function for digital signature generation and verification.</t>
  </si>
  <si>
    <t>SRG-APP-000610-UEM-000402</t>
  </si>
  <si>
    <t>SV-234677r617355_rule</t>
  </si>
  <si>
    <t>SRG-APP-000610</t>
  </si>
  <si>
    <t>V-234677</t>
  </si>
  <si>
    <t>Configure the UEM server to validate certificates used for Transport Layer Security (TLS) functions by performing RFC 5280-compliant certification path validation.</t>
  </si>
  <si>
    <t>Verify the UEM server validates certificates used for TLS functions by performing RFC 5280-compliant certification path validation.
If the UEM server does not validate certificates used for TLS functions by performing RFC 5280-compliant certification path validation, this is a finding.</t>
  </si>
  <si>
    <t>A certificate's certification path is the path from the end entity certificate to a trusted root certification authority (CA). Certification path validation is necessary for a relying party to make an informed decision regarding acceptance of an end entity certificate. 
Certification path validation includes checks such as certificate issuer trust, time validity, and revocation status for each certificate in the certification path. Revocation status information for CA and subject certificates in a certification path is commonly provided via certificate revocation lists (CRLs) or online certificate status protocol (OCSP) responses. 
Satisfies:FIA_X509_EXT.1.1(1)</t>
  </si>
  <si>
    <t>The UEM server must validate certificates used for Transport Layer Security (TLS) functions by performing RFC 5280-compliant certification path validation.</t>
  </si>
  <si>
    <t>SRG-APP-000605-UEM-000401</t>
  </si>
  <si>
    <t>SV-234676r617355_rule</t>
  </si>
  <si>
    <t>SRG-APP-000605</t>
  </si>
  <si>
    <t>V-234676</t>
  </si>
  <si>
    <t>If cipher suites using pre-shared keys are used for device authentication, configure the UEM server to have a minimum security strength of 112 bits or higher.</t>
  </si>
  <si>
    <t>Verify cipher suites using pre-shared keys are for device authentication have a minimum security strength of 112 bits or higher.
If cipher suites using pre-shared keys are for device authentication do not have a minimum security strength of 112 bits or higher, this is a finding.</t>
  </si>
  <si>
    <t>Pre-shared keys are symmetric keys that are already in place prior to the initiation of a Transport Layer Security (TLS) session (e.g., as the result of a manual distribution). In general, pre-shared keys should not be used. However, the use of pre-shared keys may be appropriate for some closed environments that have stung key management best practices. 
Pre-shared keys may be appropriate for constrained environments with limited processing, memory, or power. If pre-shared keys are appropriate and supported, the following additional guidelines must be followed. Consult 800-52 for recommended pre-shared key cipher suites for pre-shared keys. Pre-shared keys must be distributed in a secure manner, such as a secure manual distribution or using a key establishment certificate. These cipher suites employ a pre-shared key for device authentication (for both the server and the client) and may also use RSA or ephemeral Diffie-Hellman (DHE) algorithms for key establishment. 
Because these cipher suites require pre-shared keys, these suites are not generally applicable to classic secure website applications and are not expected to be widely supported in TLS clients or TLS servers. NIST suggests that these suites be considered in particular for infrastructure applications, particularly if frequent authentication of the network entities is required. These cipher suites may be used with TLS versions 1.1 or 1.2. Note that cipher suites using GCM, SHA-256, or SHA-384 are only available in TLS 1.2.</t>
  </si>
  <si>
    <t>If cipher suites using pre-shared keys are used for device authentication, the UEM server must have a minimum security strength of 112 bits or higher.</t>
  </si>
  <si>
    <t>SRG-APP-000585-UEM-000399</t>
  </si>
  <si>
    <t>SV-234674r617355_rule</t>
  </si>
  <si>
    <t>SRG-APP-000585</t>
  </si>
  <si>
    <t>V-234674</t>
  </si>
  <si>
    <t>Configure the UEM server to authenticate endpoint devices (servers) before establishing a local, remote, and/or network connection using bidirectional authentication that is cryptographically based.</t>
  </si>
  <si>
    <t>Verify the UEM server authenticates endpoint devices (servers) before establishing a local, remote, and/or network connection using bidirectional authentication that is cryptographically based.
If the UEM server does not authenticate endpoint devices (servers) before establishing a local, remote, and/or network connection using bidirectional authentication that is cryptographically based, this is a finding.</t>
  </si>
  <si>
    <t>Without authenticating devices, unidentified or unknown devices may be introduced, thereby facilitating malicious activity. Bidirectional authentication provides stronger safeguards to validate the identity of other devices for connections that are of greater risk, such as remote connections.
This requires device-to-device authentication. Information systems must use IEEE 802.1x, Extensible Authentication Protocol [EAP], Radius server with EAP-Transport Layer Security [TLS] authentication, or Kerberos to identify/authenticate devices on local and/or wide area networks. 
Satisfies:FMT_SMF.1.1(2) b, FTP_ITC.1.1(1), FTP_ITC.1.2(1), FTP_ITC.1.3(1)  
Reference:PP-MDM-431009</t>
  </si>
  <si>
    <t>The UEM server must authenticate endpoint devices (servers) before establishing a local, remote, and/or network connection using bidirectional authentication that is cryptographically based.</t>
  </si>
  <si>
    <t>SRG-APP-000580-UEM-000398</t>
  </si>
  <si>
    <t>SV-234673r617355_rule</t>
  </si>
  <si>
    <t>SRG-APP-000580</t>
  </si>
  <si>
    <t>V-234673</t>
  </si>
  <si>
    <t>Configure the UEM server to prohibit client negotiation to TLS 1.1, TLS 1.0, SSL 2.0, or SSL 3.0.</t>
  </si>
  <si>
    <t>Verify the UEM server is configured to prohibit client negotiation to TLS 1.1, TLS 1.0, SSL 2.0, or SSL 3.0.
If the UEM server is not configured to prohibit client negotiation to TLS 1.1, TLS 1.0, SSL 2.0, or SSL 3.0, this is a finding.</t>
  </si>
  <si>
    <t>Using older unauthorized versions or incorrectly configuring protocol negotiation makes the gateway vulnerable to known and unknown attacks that exploit vulnerabilities in this protocol.
This requirement applies to Transport Layer Security (TLS) gateways (also known as Secure Sockets Layer [SSL] gateways), web servers, and web applications. Application protocols such as HTTPS and DNSSEC use TLS as the underlying security protocol and thus are in scope for this requirement. NIST SP 800-52 provides guidance for client negotiation, either on DoD-only or on public-facing servers. 
Satisfies:FCS_TLSC_EXT.1.1 
Reference:PP-MDM-412061</t>
  </si>
  <si>
    <t>The UEM server must be configured to prohibit client negotiation to TLS 1.1, TLS 1.0, SSL 2.0, or SSL 3.0.</t>
  </si>
  <si>
    <t>SRG-APP-000560-UEM-000394</t>
  </si>
  <si>
    <t>SV-234669r617355_rule</t>
  </si>
  <si>
    <t>SRG-APP-000560</t>
  </si>
  <si>
    <t>V-234669</t>
  </si>
  <si>
    <t>Configure the UEM server to implement FIPS 140-2 mode for all server and agent encryption.</t>
  </si>
  <si>
    <t>Verify FIPS 140-2 mode has been implemented on the UEM server for all server and agent encryption.
If FIPS 140-2 mode has not been implemented on the UEM server for all server and agent encryption, this is a finding.</t>
  </si>
  <si>
    <t>Without confidentiality protection mechanisms, unauthorized individuals may gain access to sensitive information via a remote access session. 
Remote access is access to DoD non-public information systems by an authorized user (or an information system) communicating through an external, non-organization-controlled network.
A block cipher mode is an algorithm that features the use of a symmetric key block cipher algorithm to provide an information service, such as confidentiality or authentication.
AES is the FIPS-validated cipher block cryptographic algorithm approved for use in DoD. For an algorithm implementation to be listed on a FIPS 140-2 cryptographic module validation certificate as an approved security function, the algorithm implementation must meet all the requirements of FIPS 140-2 and must successfully complete the cryptographic algorithm validation process. Currently, NIST has approved the following confidentiality modes to be used with approved block ciphers in a series of special publications: ECB, CBC, OFB, CFB, CTR, XTS-AES, FF1, FF3, CCM, GCM, KW, KWP, and TKW. 
Satisfies:FCS_COP.1.1(1), FTP_TRP.1.1(1)  
Reference:PP-MDM-414001</t>
  </si>
  <si>
    <t>The UEM server must be configured to implement FIPS 140-2 mode for all server and agent encryption.</t>
  </si>
  <si>
    <t>SRG-APP-000555-UEM-000393</t>
  </si>
  <si>
    <t>SV-234668r617355_rule</t>
  </si>
  <si>
    <t>SRG-APP-000555</t>
  </si>
  <si>
    <t>V-234668</t>
  </si>
  <si>
    <t>Configure the UEM server to allow authorized administrators to read all audit data from audit records on the server.</t>
  </si>
  <si>
    <t>Verify the UEM server allows authorized administrators to read all audit data from audit records on the server.
If the UEM server does not allow authorized administrators to read all audit data from audit records on the server, this is a finding.</t>
  </si>
  <si>
    <t>Successful incident response and auditing relies on timely, accurate system information and analysis in order to allow the organization to identify and respond to potential incidents in a proficient manner. If the application does not provide the ability to centrally review the application logs, forensic analysis is negatively impacted. 
Segregation of logging data to multiple disparate computer systems is counterproductive and makes log analysis and log event alarming difficult to implement and manage, particularly when the system or application has multiple logging components written to different locations or systems.
Automated mechanisms for centralized reviews and analyses include, for example, Security Information Management products. 
Satisfies:FAU_SAR.1.1 
Reference:PP-MDM-413000</t>
  </si>
  <si>
    <t>The UEM server must be configured to allow authorized administrators to read all audit data from audit records on the server.</t>
  </si>
  <si>
    <t>SRG-APP-000516-UEM-000392</t>
  </si>
  <si>
    <t>SV-234667r617355_rule</t>
  </si>
  <si>
    <t>V-234667</t>
  </si>
  <si>
    <t>Configure the UEM server in accordance with the security configuration settings based on DoD security configuration or implementation guidance, including STIGs, NSA configuration guides, CTOs, and DTMs.</t>
  </si>
  <si>
    <t>Verify the UEM server is configured in accordance with the security configuration settings based on DoD security configuration or implementation guidance, including STIGs, NSA configuration guides, CTOs, and DTMs.
If the UEM server is not configured in accordance with the security configuration settings based on DoD security configuration or implementation guidance, including STIGs, NSA configuration guides, CTOs, and DTMs, this is a finding.</t>
  </si>
  <si>
    <t>Configuring the application to implement organization-wide security implementation guides and security checklists ensures compliance with federal standards and establishes a common security baseline across DoD that reflects the most restrictive security posture consistent with operational requirements. 
Configuration settings are the set of parameters that can be changed that affect the security posture and/or functionality of the system. Security-related parameters are those parameters impacting the security state of the application, including the parameters required to satisfy other security control requirements.</t>
  </si>
  <si>
    <t>The UEM server must be configured in accordance with the security configuration settings based on DoD security configuration or implementation guidance, including STIGs, NSA configuration guides, CTOs, and DTMs.</t>
  </si>
  <si>
    <t>SRG-APP-000516-UEM-000391</t>
  </si>
  <si>
    <t>SV-234666r617355_rule</t>
  </si>
  <si>
    <t>V-234666</t>
  </si>
  <si>
    <t>Configure the UEM server to, at a minimum, off-load audit logs of interconnected systems in real time and off-load standalone systems weekly.</t>
  </si>
  <si>
    <t>Verify the UEM server, at a minimum, off-loads audit logs of interconnected systems in real time and off-load standalone systems weekly.
If the UEM server does not off-load audit logs of interconnected systems in real time and off-load standalone systems weekly, this is a finding.</t>
  </si>
  <si>
    <t>Information stored in one location is vulnerable to accidental or incidental deletion or alteration.
Off-loading is a common process in information systems with limited audit storage capacity. 
Satisfies:FMT_SMF.1.1(2) c.8, FAU_STG_EXT.1.1(1) 
Reference:PP-MDM-411054</t>
  </si>
  <si>
    <t>The UEM server must, at a minimum, off-load audit logs of interconnected systems in real time and off-load standalone systems weekly.</t>
  </si>
  <si>
    <t>SRG-APP-000515-UEM-000390</t>
  </si>
  <si>
    <t>SV-234665r617355_rule</t>
  </si>
  <si>
    <t>V-234665</t>
  </si>
  <si>
    <t>Configure the UEM server to use a FIPS-validated cryptographic module to generate cryptographic hashes.</t>
  </si>
  <si>
    <t>Verify the UEM server uses a FIPS-validated cryptographic module to generate cryptographic hashes.
If the UEM server does not use a FIPS-validated cryptographic module to generate cryptographic hashes, this is a finding.</t>
  </si>
  <si>
    <t>FIPS 140-2 precludes the use of invalidated cryptography for the cryptographic protection of sensitive or valuable data within Federal systems. Unvalidated cryptography is viewed by NIST as providing no protection to the information or data. In effect, the data would be considered unprotected plaintext. If the agency specifies that the information or data be cryptographically protected, then FIPS 140-2 is applicable. In essence, if cryptography is required, it must be validated. Cryptographic modules that have been approved for classified use may be used in lieu of modules that have been validated against the FIPS 140-2 standard. 
The cryptographic module used must have at least one validated hash algorithm. This validated hash algorithm must be used to generate cryptographic hashes for all cryptographic security function within the product being evaluated. 
Satisfies:FCS_COP.1.1(2)</t>
  </si>
  <si>
    <t>The UEM server must use a FIPS-validated cryptographic module to generate cryptographic hashes.</t>
  </si>
  <si>
    <t>SRG-APP-000514-UEM-000389</t>
  </si>
  <si>
    <t>SV-234664r617355_rule</t>
  </si>
  <si>
    <t>V-234664</t>
  </si>
  <si>
    <t>Configure the UEM server to generate audit records for all account creations, modifications, disabling, and termination events.</t>
  </si>
  <si>
    <t>Requirement is Not Applicable when UEM server is configured to use DoD Central Directory Service for administrator account authentication.
Verify the UEM server generates audit records for all account creations, modifications, disabling, and termination events.
If the UEM server does not generate audit records for all account creations, modifications, disabling, and termination events, this is a finding.</t>
  </si>
  <si>
    <t>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Satisfies:FAU_ALT_EXT.1.1, FAU_GEN.1.1(1), FMT_SMF.1.1(2)c.8 
Reference:PP-MDM-411065, PP-MDM-412000</t>
  </si>
  <si>
    <t>The UEM server must generate audit records for all account creations, modifications, disabling, and termination events.</t>
  </si>
  <si>
    <t>SRG-APP-000509-UEM-000384</t>
  </si>
  <si>
    <t>SV-234659r617355_rule</t>
  </si>
  <si>
    <t>V-234659</t>
  </si>
  <si>
    <t>Configure the UEM server to generate audit records for all direct access to the information system.</t>
  </si>
  <si>
    <t>Verify the UEM server generates audit records for all direct access to the information system.
If the UEM server does not generate audit records for all direct access to the information system, this is a finding.</t>
  </si>
  <si>
    <t>The UEM server must generate audit records for all direct access to the information system.</t>
  </si>
  <si>
    <t>SRG-APP-000508-UEM-000383</t>
  </si>
  <si>
    <t>SV-234658r617355_rule</t>
  </si>
  <si>
    <t>V-234658</t>
  </si>
  <si>
    <t>Configure the UEM server to generate audit records when successful/unsuccessful accesses to objects occur.</t>
  </si>
  <si>
    <t>Verify the UEM server generates audit records when successful/unsuccessful accesses to objects occur.
If the UEM server does not generate audit records when successful/unsuccessful accesses to objects occur, this is a finding.</t>
  </si>
  <si>
    <t>The UEM server must generate audit records when successful/unsuccessful accesses to objects occur.</t>
  </si>
  <si>
    <t>SRG-APP-000507-UEM-000382</t>
  </si>
  <si>
    <t>SV-234657r617355_rule</t>
  </si>
  <si>
    <t>V-234657</t>
  </si>
  <si>
    <t>Configure the UEM server to generate audit records when concurrent logons from different workstations occur.</t>
  </si>
  <si>
    <t>Verify the UEM server generates audit records when concurrent logons from different workstations occur.
If the UEM server does not generate audit records when concurrent logons from different workstations occur, this is a finding.</t>
  </si>
  <si>
    <t>The UEM server must generate audit records when concurrent logons from different workstations occur.</t>
  </si>
  <si>
    <t>SRG-APP-000506-UEM-000381</t>
  </si>
  <si>
    <t>SV-234656r617355_rule</t>
  </si>
  <si>
    <t>V-234656</t>
  </si>
  <si>
    <t>Configure the UEM server to generate audit records showing starting and ending time for user access to the system.</t>
  </si>
  <si>
    <t>Verify the UEM server generates audit records showing starting and ending time for user access to the system.
If the UEM server does not generate audit records showing starting and ending time for user access to the system, this is a finding.</t>
  </si>
  <si>
    <t>The UEM server must generate audit records showing starting and ending time for user access to the system.</t>
  </si>
  <si>
    <t>SRG-APP-000505-UEM-000380</t>
  </si>
  <si>
    <t>SV-234655r617355_rule</t>
  </si>
  <si>
    <t>V-234655</t>
  </si>
  <si>
    <t>Configure the UEM server to generate audit records for privileged activities or other system-level access.</t>
  </si>
  <si>
    <t>Verify the UEM server generates audit records for privileged activities or other system-level access.
If the UEM server does not generate audit records for privileged activities or other system-level access, this is a finding.</t>
  </si>
  <si>
    <t>The UEM server must generate audit records for privileged activities or other system-level access.</t>
  </si>
  <si>
    <t>SRG-APP-000504-UEM-000379</t>
  </si>
  <si>
    <t>SV-234654r617355_rule</t>
  </si>
  <si>
    <t>V-234654</t>
  </si>
  <si>
    <t>Configure the UEM server to generate audit records when successful/unsuccessful logon attempts occur.</t>
  </si>
  <si>
    <t>Verify the UEM server generates audit records when successful/unsuccessful logon attempts occur.
If the UEM server does not generate audit records when successful/unsuccessful logon attempts occur, this is a finding.</t>
  </si>
  <si>
    <t>The UEM server must generate audit records when successful/unsuccessful logon attempts occur.</t>
  </si>
  <si>
    <t>SRG-APP-000503-UEM-000378</t>
  </si>
  <si>
    <t>SV-234653r617355_rule</t>
  </si>
  <si>
    <t>V-234653</t>
  </si>
  <si>
    <t>Configure the UEM server to generate audit records when successful/unsuccessful attempts to delete security objects occur.</t>
  </si>
  <si>
    <t>Verify the UEM server generates audit records when successful/unsuccessful attempts to delete security objects occur.
If the UEM server does not generate audit records when successful/unsuccessful attempts to delete security objects occur, this is a finding.</t>
  </si>
  <si>
    <t>The UEM server must generate audit records when successful/unsuccessful attempts to delete security objects occur.</t>
  </si>
  <si>
    <t>SRG-APP-000501-UEM-000376</t>
  </si>
  <si>
    <t>SV-234651r617355_rule</t>
  </si>
  <si>
    <t>V-234651</t>
  </si>
  <si>
    <t>Configure the UEM server to generate audit records when successful/unsuccessful attempts to delete privileges occur.</t>
  </si>
  <si>
    <t>Verify the UEM server generates audit records when successful/unsuccessful attempts to delete privileges occur.
If the UEM server does not generate audit records when successful/unsuccessful attempts to delete privileges occur, this is a finding.</t>
  </si>
  <si>
    <t>The UEM server must generate audit records when successful/unsuccessful attempts to delete privileges occur.</t>
  </si>
  <si>
    <t>SRG-APP-000499-UEM-000374</t>
  </si>
  <si>
    <t>SV-234649r617355_rule</t>
  </si>
  <si>
    <t>V-234649</t>
  </si>
  <si>
    <t>Configure the UEM server to generate audit records when successful/unsuccessful attempts to modify security objects occur.</t>
  </si>
  <si>
    <t>Verify the UEM server generates audit records when successful/unsuccessful attempts to modify security objects occur.
If the UEM server does not generate audit records when successful/unsuccessful attempts to modify security objects occur, this is a finding.</t>
  </si>
  <si>
    <t>The UEM server must generate audit records when successful/unsuccessful attempts to modify security objects occur.</t>
  </si>
  <si>
    <t>SRG-APP-000496-UEM-000371</t>
  </si>
  <si>
    <t>SV-234646r617355_rule</t>
  </si>
  <si>
    <t>V-234646</t>
  </si>
  <si>
    <t>Configure the UEM server to generate audit records when successful/unsuccessful attempts to modify privileges occur.</t>
  </si>
  <si>
    <t>Verify the UEM server generates audit records when successful/unsuccessful attempts to modify privileges occur.
If the UEM server does not generate audit records when successful/unsuccessful attempts to modify privileges occur, this is a finding.</t>
  </si>
  <si>
    <t>The UEM server must generate audit records when successful/unsuccessful attempts to modify privileges occur.</t>
  </si>
  <si>
    <t>SRG-APP-000495-UEM-000370</t>
  </si>
  <si>
    <t>SV-234645r617401_rule</t>
  </si>
  <si>
    <t>V-234645</t>
  </si>
  <si>
    <t>Configure the UEM server to generate audit records when successful/unsuccessful attempts to access security objects occur.</t>
  </si>
  <si>
    <t>Verify the UEM server generates audit records when successful/unsuccessful attempts to access security objects occur.
If the UEM server does not generate audit records when successful/unsuccessful attempts to access security objects occur, this is a finding.</t>
  </si>
  <si>
    <t>Without generating audit records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Satisfies:FAU_ALT_EXT.1.1, FAU_GEN.1.1(1), FMT_SMF.1.1(2)c.8 
Reference:PP-MDM-411065, PP-MDM-412000</t>
  </si>
  <si>
    <t>The UEM server must generate audit records when successful/unsuccessful attempts to access security objects occur.</t>
  </si>
  <si>
    <t>SRG-APP-000492-UEM-000367</t>
  </si>
  <si>
    <t>SV-234642r617355_rule</t>
  </si>
  <si>
    <t>V-234642</t>
  </si>
  <si>
    <t xml:space="preserve">CCI-002740
The information system implements cryptographic mechanisms to authenticate organization-defined software or firmware components prior to installation.
NIST SP 800-53 Revision 4 :: SI-7 (15)
</t>
  </si>
  <si>
    <t>Configure the UEM server to verify software updates to the server using a digital signature mechanism prior to installing those updates.</t>
  </si>
  <si>
    <t>Verify the UEM server verifies software updates to the server using a digital signature mechanism prior to installing those updates.
If the UEM server does not verify software updates to the server using a digital signature mechanism prior to installing those updates, this is a finding.</t>
  </si>
  <si>
    <t>Unauthorized modifications to software or firmware may be indicative of a sophisticated, targeted cyber-attack. Cryptographic authentication includes, for example, verifying that software or firmware components have been digitally signed using certificates recognized and approved by organizations. Code signing is an effective method to protect against malicious code. 
Satisfies:FPT_TUD_EXT.1.3</t>
  </si>
  <si>
    <t>The UEM server must be configured to verify software updates to the server using a digital signature mechanism prior to installing those updates.</t>
  </si>
  <si>
    <t>SRG-APP-000479-UEM-000354</t>
  </si>
  <si>
    <t>SV-234629r617355_rule</t>
  </si>
  <si>
    <t>SRG-APP-000479</t>
  </si>
  <si>
    <t>V-234629</t>
  </si>
  <si>
    <t>Configure the UEM server to alert the system administrator when anomalies in the operation of security functions are discovered.</t>
  </si>
  <si>
    <t>Verify the UEM server alerts the system administrator when anomalies in the operation of security functions are discovered.
If the UEM server does not alert the system administrator when anomalies in the operation of security functions are discovered, this is a finding.</t>
  </si>
  <si>
    <t>If anomalies are not acted upon, security functions may fail to secure the system. 
Security function is defined as the hardware, software, and/or firmware of the information system responsible for enforcing the system security policy and supporting the isolation of code and data on which the protection is based. Security functionality includes, but is not limited to, establishing system accounts, configuring access authorizations (i.e., permissions, privileges), setting events to be audited, and setting intrusion detection parameters.
Notifications provided by information systems include messages to local computer consoles, and/or hardware indications, such as lights.
This requirement applies to applications performing security functions and the applications performing security function verification/testing. 
Satisfies:FAU_ALT_EXT.1.1 c.</t>
  </si>
  <si>
    <t>The UEM server must alert the system administrator when anomalies in the operation of security functions are discovered.</t>
  </si>
  <si>
    <t>SRG-APP-000474-UEM-000349</t>
  </si>
  <si>
    <t>SV-234624r617355_rule</t>
  </si>
  <si>
    <t>SRG-APP-000474</t>
  </si>
  <si>
    <t>V-234624</t>
  </si>
  <si>
    <t>Configure the UEM server to run a suite of self-tests during initial start-up (power on) to demonstrate correct operation of the server.</t>
  </si>
  <si>
    <t>Verify the UEM server runs a suite of self-tests during initial start-up (power on) to demonstrate correct operation of the server.
If the UEM server does not run a suite of self-tests during initial start-up (power on) to demonstrate correct operation of the server, this is a finding.</t>
  </si>
  <si>
    <t>Without verification, security functions may not operate correctly and this failure may go unnoticed. 
Security function is defined as the hardware, software, and/or firmware of the information system responsible for enforcing the system security policy and supporting the isolation of code and data on which the protection is based. Security functionality includes, but is not limited to, establishing system accounts, configuring access authorizations (i.e., permissions, privileges), setting events to be audited, and setting intrusion detection parameters.
Notifications provided by information systems include, for example, electronic alerts to system administrators, messages to local computer consoles, and/or hardware indications, such as lights.
This requirement applies to applications performing security functions and the applications performing security function verification/testing. 
Satisfies:FPT_TST_EXT.1.1</t>
  </si>
  <si>
    <t>The UEM server must run a suite of self-tests during initial start-up (power on) to demonstrate correct operation of the server.</t>
  </si>
  <si>
    <t>SRG-APP-000473-UEM-000348</t>
  </si>
  <si>
    <t>SV-234623r617355_rule</t>
  </si>
  <si>
    <t>V-234623</t>
  </si>
  <si>
    <t>Configure the UEM server with the periodicity of the following commands to the agent of six hours or less: 
- query connectivity status;
- query the current version of the managed device firmware/software;
- query the current version of installed mobile applications;
- read audit logs kept by the managed device.</t>
  </si>
  <si>
    <t>Verify the UEM server is configured with the periodicity of the following commands to the agent of six hours or less: 
- query connectivity status;
- query the current version of the managed device firmware/software;
- query the current version of installed mobile applications;
- read audit logs kept by the managed device.
If the UEM server is not configured with the periodicity of the following commands to the agent of six hours or less: 
- query connectivity status;
- query the current version of the managed device firmware/software;
- query the current version of installed mobile applications;
- read audit logs kept by the managed device,
this is a finding.</t>
  </si>
  <si>
    <t>Without verification, security functions may not operate correctly and this failure may go unnoticed. 
Security function is defined as the hardware, software, and/or firmware of the information system responsible for enforcing the system security policy and supporting the isolation of code and data on which the protection is based. Security functionality includes, but is not limited to, establishing system accounts, configuring access authorizations (i.e., permissions, privileges), setting events to be audited, and setting intrusion detection parameters.
This requirement applies to applications performing security functions and the applications performing security function verification/testing. 
Satisfies:FAU_NET_EXT.1.1, FMT_SMF.1.1(2) c.3 
Reference:PP-MDM-411057</t>
  </si>
  <si>
    <t>The UEM server must be configured with the periodicity of the following commands to the agent of six hours or less:  - query connectivity status - query the current version of the managed device firmware/software - query the current version of installed mobile applications - read audit logs kept by the managed device.</t>
  </si>
  <si>
    <t>SRG-APP-000472-UEM-000347</t>
  </si>
  <si>
    <t>SV-234622r617355_rule</t>
  </si>
  <si>
    <t>V-234622</t>
  </si>
  <si>
    <t>Configure the UEM server to be maintained at a supported version.</t>
  </si>
  <si>
    <t>Verify the UEM server is maintained at a supported version.
If the UEM server is not maintained at a supported version, this is a finding.</t>
  </si>
  <si>
    <t>The UEM vendor maintains specific product versions for a specific period of time. MDM/EMM server versions no longer supported by the vendor will not receive security updates for new vulnerabilities, which leaves them subject to exploitation. 
Satisfies:FPT_TUD_EXT.1.1, FPT_TUD_EXT.1.2 
Reference:PP-MDM-414005</t>
  </si>
  <si>
    <t>The UEM server must be maintained at a supported version.</t>
  </si>
  <si>
    <t>SRG-APP-000456-UEM-000330</t>
  </si>
  <si>
    <t>SV-234605r617355_rule</t>
  </si>
  <si>
    <t>V-234605</t>
  </si>
  <si>
    <t>Configure the UEM server to remove old software components after updated versions have been installed.</t>
  </si>
  <si>
    <t>Verify the UEM server removes old software components after updated versions have been installed.
If the UEM server does not remove old software components after updated versions have been installed, this is a finding.</t>
  </si>
  <si>
    <t>Previous versions of software components that are not removed from the information system after updates have been installed may be exploited by adversaries. Some information technology products may remove older versions of software automatically from the information system.
If the update is due to a security issue with the old version of the app, the old version is not reinstalled. If rollback files are used by the server, they must be stored so as to not be easily accessible to the production system, or cannot be accidentally installed on the operational system, and then must be deleted after a short period of time defined by the organization.</t>
  </si>
  <si>
    <t>The UEM server must remove old software components after updated versions have been installed.</t>
  </si>
  <si>
    <t>SRG-APP-000454-UEM-000328</t>
  </si>
  <si>
    <t>SV-234603r617355_rule</t>
  </si>
  <si>
    <t>V-234603</t>
  </si>
  <si>
    <t>Configure the UEM server to write to the server event log when invalid inputs are received.</t>
  </si>
  <si>
    <t>Verify the UEM server writes to the server event log when invalid inputs are received.
If the UEM server does not write to the server event log when invalid inputs are received, this is a finding.</t>
  </si>
  <si>
    <t>A common vulnerability of applications is unpredictable behavior when invalid inputs are received. This requirement guards against adverse or unintended system behavior caused by invalid inputs, where information system responses to the invalid input may be disruptive or cause the system to fail into an unsafe state.
The behavior will be derived from the organizational and system requirements and includes, but is not limited to, notification of the appropriate personnel, creating an audit record, and rejecting invalid input. 
Satisfies:FPT_TST_EXT.1.2</t>
  </si>
  <si>
    <t>The UEM server must be configured to write to the server event log when invalid inputs are received.</t>
  </si>
  <si>
    <t>SRG-APP-000447-UEM-000321</t>
  </si>
  <si>
    <t>SV-234596r617355_rule</t>
  </si>
  <si>
    <t>V-234596</t>
  </si>
  <si>
    <t>Configure the UEM server to connect to applications and managed mobile devices with an authenticated and secure (encrypted) connection to protect the confidentiality and integrity of transmitted information.</t>
  </si>
  <si>
    <t>Verify the UEM server connects to applications and managed mobile devices with an authenticated and secure (encrypted) connection to protect the confidentiality and integrity of transmitted information.
If the UEM server does not connect to applications and managed mobile devices with an authenticated and secure (encrypted) connection to protect the confidentiality and integrity of transmitted information, this is a finding.</t>
  </si>
  <si>
    <t>Applications may include the following: update server, database, and enterprise directory service. Without protection of the transmitted information, confidentiality and integrity may be compromised since unprotected communications can be intercepted and either read or altered. 
This requirement applies only to those applications that are either distributed or can allow access to data non-locally. Use of this requirement will be limited to situations where the data owner has a strict requirement for ensuring data integrity and confidentiality is maintained at every step of the data transfer and handling process. When transmitting data, applications need to leverage transmission protection mechanisms, such as TLS, TLS VPNs, or IPSEC.
Communication paths outside the physical protection of a controlled boundary are exposed to the possibility of interception and modification. Protecting the confidentiality and integrity of organizational information can be accomplished by physical means (e.g., employing physical distribution systems) or by logical means (e.g., employing cryptographic techniques). If physical means of protection are employed, then logical means (cryptography) do not have to be employed, and vice versa.
This requirement applies to any application to which the server connects (for example SQL server, Active Directory). 
Satisfies:FMT_SMF.1.1(2) b, FTP_ITC.1.1(1), FTP_ITC.1.2(1), FTP_ITC.1.3(1)  
Reference:PP-MDM-431009</t>
  </si>
  <si>
    <t>The UEM server must connect to [assignment: [list of applications]] and managed mobile devices with an authenticated and secure (encrypted) connection to protect the confidentiality and integrity of transmitted information.</t>
  </si>
  <si>
    <t>SRG-APP-000439-UEM-000313</t>
  </si>
  <si>
    <t>SV-234588r617355_rule</t>
  </si>
  <si>
    <t>V-234588</t>
  </si>
  <si>
    <t>Configure the UEM server to use X.509v3 certificates for code signing for integrity verification.</t>
  </si>
  <si>
    <t>Verify the UEM server uses X.509v3 certificates for code signing for integrity verification.
If the UEM server does not use X.509v3 certificates for code signing for integrity verification, this is a finding.</t>
  </si>
  <si>
    <t>It is critical that the UEM server validate code signing certificates for key activities such as code signing for system software updates, code signing for integrity verification, and policy signing. Otherwise, there is no assurance that a malicious actor has not inserted itself in the process of packaging the code or policy. For example, messages signed with an invalid certificate may contain links to malware, which could lead to the installation or distribution of that malware on DoD information systems, leading to compromise of DoD sensitive information and other attacks. Therefore, the MDM server must have the capability to enforce a policy for this control. 
Satisfies:FMT_SMF.1.1(2) c.8, FIA_X509_EXT.2.1 
Reference:PP-MDM-412002</t>
  </si>
  <si>
    <t>The UEM server must be configured to use X.509v3 certificates for code signing for integrity verification.</t>
  </si>
  <si>
    <t>SRG-APP-000427-UEM-000300</t>
  </si>
  <si>
    <t>SV-234575r617355_rule</t>
  </si>
  <si>
    <t>V-234575</t>
  </si>
  <si>
    <t>Configure the UEM server to use X.509v3 certificates for code signing for system software updates.</t>
  </si>
  <si>
    <t>Verify the UEM server uses X.509v3 certificates for code signing for system software updates.
If the UEM server does not use X.509v3 certificates for code signing for system software updates, this is a finding.</t>
  </si>
  <si>
    <t>The UEM server must be configured to use X.509v3 certificates for code signing for system software updates.</t>
  </si>
  <si>
    <t>SRG-APP-000427-UEM-000299</t>
  </si>
  <si>
    <t>SV-234574r617355_rule</t>
  </si>
  <si>
    <t>V-234574</t>
  </si>
  <si>
    <t>Configure the UEM server to allow only DoD-PKI established certificate authorities for verification of the establishment of protected sessions.</t>
  </si>
  <si>
    <t>Verify the UEM server allows only DoD-PKI established certificate authorities for verification of the establishment of protected sessions.
If the UEM server does not allow only DoD-PKI established certificate authorities for verification of the establishment of protected sessions, this is a finding.</t>
  </si>
  <si>
    <t>Untrusted Certificate Authorities (CA) can issue certificates, but they may be issued by organizations or individuals that seek to compromise DoD systems or by organizations with insufficient security controls. If the CA used for verifying the certificate is not a DoD-approved CA, trust of this CA has not been established.
The DoD will only accept PKI certificates obtained from a DoD-approved internal or external certificate authority. Reliance on CAs for the establishment of secure sessions includes, for example, the use of TLS certificates. 
This requirement focuses on communications protection for the application session rather than for the network packet.
This requirement applies to applications that utilize communications sessions. This includes, but is not limited to, web-based applications and Service-Oriented Architectures (SOA). 
Satisfies:FIA_X509_EXT.1.1(1)</t>
  </si>
  <si>
    <t>The UEM server must only allow the use of DoD PKI established certificate authorities for verification of the establishment of protected sessions.</t>
  </si>
  <si>
    <t>SRG-APP-000427-UEM-000298</t>
  </si>
  <si>
    <t>SV-234573r617355_rule</t>
  </si>
  <si>
    <t>V-234573</t>
  </si>
  <si>
    <t>Configure the UEM server to verify remote disconnection when non-local maintenance and diagnostic sessions are terminated.</t>
  </si>
  <si>
    <t>Verify the UEM server verifies remote disconnection when non-local maintenance and diagnostic sessions are terminated.
If the UEM server does not verify remote disconnection when non-local maintenance and diagnostic sessions are terminated, this is a finding.</t>
  </si>
  <si>
    <t>If the remote connection is not closed and verified as closed, the session may remain open and be exploited by an attacker; this is referred to as a zombie session. Remote connections must be disconnected and verified as disconnected when non-local maintenance sessions have been terminated and are no longer available for use.</t>
  </si>
  <si>
    <t>The UEM server must verify remote disconnection when non-local maintenance and diagnostic sessions are terminated.</t>
  </si>
  <si>
    <t>SRG-APP-000413-UEM-000284</t>
  </si>
  <si>
    <t>SV-234556r617355_rule</t>
  </si>
  <si>
    <t>V-234556</t>
  </si>
  <si>
    <t>Configure the UEM server web management tools with a FIPS-validated Advanced Encryption Standard (AES) cipher block algorithm to protect the confidentiality of maintenance and diagnostic communications for nonlocal maintenance sessions.</t>
  </si>
  <si>
    <t>Verify the UEM server web management tools use a FIPS-validated Advanced Encryption Standard (AES) cipher block algorithm to protect the confidentiality of maintenance and diagnostic communications for nonlocal maintenance sessions.
If the UEM server web management tools do not use FIPS-validated Advanced Encryption Standard (AES) cipher block algorithms to protect the confidentiality of maintenance and diagnostic communications for nonlocal maintenance sessions, this is a finding.</t>
  </si>
  <si>
    <t>Without confidentiality protection mechanisms, unauthorized individuals may gain access to sensitive information via a remote access session.
Nonlocal maintenance and diagnostic activities are activities conducted by individuals communicating through either an external network (e.g., the internet) or an internal network.</t>
  </si>
  <si>
    <t>The UEM server must configure web management tools with FIPS-validated Advanced Encryption Standard (AES) cipher block algorithm to protect the confidentiality of maintenance and diagnostic communications for nonlocal maintenance sessions.</t>
  </si>
  <si>
    <t>SRG-APP-000412-UEM-000283</t>
  </si>
  <si>
    <t>SV-234555r617355_rule</t>
  </si>
  <si>
    <t>V-234555</t>
  </si>
  <si>
    <t>Configure the UEM server to implement a local cache of revocation data to support path discovery and validation in case of the inability to access revocation information via the network for PKI-based authentication.</t>
  </si>
  <si>
    <t>Verify the UEM server, for PKI-based authentication, implements a local cache of revocation data to support path discovery and validation in case of the inability to access revocation information via the network.
If the UEM server, for PKI-based authentication, does not implement a local cache of revocation data to support path discovery and validation in case of the inability to access revocation information via the network, this is a finding.</t>
  </si>
  <si>
    <t>Without configuring a local cache of revocation data, there is the potential to allow access to users who are no longer authorized (users with revoked certificates).</t>
  </si>
  <si>
    <t>The UEM server, for PKI-based authentication, must implement a local cache of revocation data to support path discovery and validation in case of the inability to access revocation information via the network.</t>
  </si>
  <si>
    <t>SRG-APP-000401-UEM-000272</t>
  </si>
  <si>
    <t>SV-234544r617355_rule</t>
  </si>
  <si>
    <t>V-234544</t>
  </si>
  <si>
    <t>Configure the UEM server to prohibit the use of cached authenticators after an organization-defined time period.</t>
  </si>
  <si>
    <t>Requirement is Not Applicable when the UEM server is configured to use DoD Central Directory Service for administrator account authentication.
Verify the UEM server prohibits the use of cached authenticators after an organization-defined time period.
If the UEM server does not prohibit the use of cached authenticators after an organization-defined time period, this is a finding.</t>
  </si>
  <si>
    <t>If cached authentication information is out-of-date, the validity of the authentication information may be questionable.
According to the CNSS 1253, the IA-5(13) control which is tied to this requirement is not defined at the DoD-level. The organization should specify this value based on numerous factors, including the application in question, the data it hosts and the associated exposures/risks.</t>
  </si>
  <si>
    <t>The UEM server must prohibit the use of cached authenticators after an organization-defined time period.</t>
  </si>
  <si>
    <t>SRG-APP-000400-UEM-000271</t>
  </si>
  <si>
    <t>SV-234543r617355_rule</t>
  </si>
  <si>
    <t>V-234543</t>
  </si>
  <si>
    <t>Configure the UEM server to establish a trusted path between the server and endpoint that provides assured identification of the end point using a bidirectional authentication mechanism configured with a FIPS-validated Advanced Encryption Standard (AES) cipher block algorithm to authenticate with the device before establishing a connection to any endpoint device being managed.</t>
  </si>
  <si>
    <t>Verify the UEM server establishes a trusted path between the server and endpoint that provides assured identification of the end point using a bidirectional authentication mechanism configured with a FIPS-validated Advanced Encryption Standard (AES) cipher block algorithm to authenticate with the device before establishing a connection to any endpoint device being managed. 
If the UEM server does not establish a trusted path between the server and endpoint that provides assured identification of the end point using a bidirectional authentication mechanism configured with a FIPS-validated Advanced Encryption Standard (AES) cipher block algorithm to authenticate with the device before establishing a connection to any endpoint device being managed, this is a finding.</t>
  </si>
  <si>
    <t>Without device-to-device authentication, communications with malicious devices may be established. Bidirectional authentication provides stronger safeguards to validate the identity of other devices for connections that are of greater risk. Currently, DoD requires the use of AES for bidirectional authentication since it is the only FIPS-validated AES cipher block algorithm. 
For distributed architectures (e.g., service-oriented architectures), the decisions regarding the validation of authentication claims may be made by services separate from the services acting on those decisions. In such situations, it is necessary to provide authentication decisions (as opposed to the actual authenticators) to the services that need to act on those decisions.
A local connection is any connection with a device communicating without the use of a network. A network connection is any connection with a device that communicates through a network (e.g., local area or wide area network; the internet). A remote connection is any connection with a device communicating through an external network (e.g., the internet).
Because of the challenges of applying this requirement on a large scale, organizations are encouraged to apply the requirement only to those limited number (and type) of devices that truly need to support this capability. 
Satisfies:FIA_X509_EXT.1(1), FIA_ENR_EXT.1.1</t>
  </si>
  <si>
    <t>Before establishing a connection to any endpoint device being managed, the UEM server must establish a trusted path between the server and endpoint that provides assured identification of the end point using a bidirectional authentication mechanism configured with a FIPS-validated Advanced Encryption Standard (AES) cipher block algorithm to authenticate with the device.</t>
  </si>
  <si>
    <t>SRG-APP-000395-UEM-000266</t>
  </si>
  <si>
    <t>SV-234538r617415_rule</t>
  </si>
  <si>
    <t>V-234538</t>
  </si>
  <si>
    <t>Configure the UEM server to require end-point devices to reauthenticate when organization-defined circumstances or situations requiring reauthentication.</t>
  </si>
  <si>
    <t>Verify the UEM server requires end-point devices to reauthenticate when organization-defined circumstances or situations requiring reauthentication.
If the UEM server does not require end-point devices to reauthenticate when organization-defined circumstances or situations requiring reauthentication, this is a finding.</t>
  </si>
  <si>
    <t>This requirement refers to the end-point device user reauthenticating to the device.  The following are examples of organization-defined circumstances or situations requiring reauthentication: 
(i) After a screen lock; 
(ii) After device reboot; 
(iii) Before installation of new device policy or profile;
(iv) Before executing a device reset or wipe. 
Satisfies:FMT_SMF.1.1(2) b 
Reference:PP-MDM-431016</t>
  </si>
  <si>
    <t>The UEM server must require end-point devices to reauthenticate when organization-defined circumstances or situations requiring reauthentication.</t>
  </si>
  <si>
    <t>SRG-APP-000390-UEM-000261</t>
  </si>
  <si>
    <t>SV-234533r617355_rule</t>
  </si>
  <si>
    <t>V-234533</t>
  </si>
  <si>
    <t>Configure the UEM server to require users (administrators) to reauthenticate when roles change.</t>
  </si>
  <si>
    <t>Verify the UEM server requires users (administrators) to reauthenticate when roles change.
If the UEM server does not require users (administrators) to reauthenticate when roles change, this is a finding.</t>
  </si>
  <si>
    <t>Without reauthentication, users may access resources or perform tasks for which they do not have authorization. 
When applications provide the capability to change security roles or escalate the functional capability of the application, it is critical the user reauthenticate.
In addition to the reauthentication requirements associated with session locks, organizations may require reauthentication of individuals and/or devices in other situations, including (but not limited to) the following circumstances.
(i) When authenticators change; 
(ii) When roles change; 
(iii) When security categories of information systems change; 
(iv) When the execution of privileged functions occurs; 
(v) After a fixed period of time; or
(vi) Periodically.
Within the DoD, the minimum circumstances requiring reauthentication are privilege escalation and role changes. 
Satisfies:FMT_SMF.1.1(2) b 
Reference:PP-MDM-431016</t>
  </si>
  <si>
    <t>The UEM server must require users (administrators) to reauthenticate when roles change.</t>
  </si>
  <si>
    <t>SRG-APP-000389-UEM-000260</t>
  </si>
  <si>
    <t>SV-234532r617355_rule</t>
  </si>
  <si>
    <t>V-234532</t>
  </si>
  <si>
    <t>Configure the UEM server to disable organization-defined functions, ports, protocols, and services (within the application) deemed unnecessary and/or non-secure.</t>
  </si>
  <si>
    <t>Verify the UEM server disables organization-defined functions, ports, protocols, and services (within the application) deemed unnecessary and/or non-secure.
If the UEM server does not disable organization-defined functions, ports, protocols, and services (within the application) deemed unnecessary and/or non-secure, this is a finding.</t>
  </si>
  <si>
    <t>Removal of unneeded or non-secure functions, ports, protocols, and services mitigate the risk of unauthorized connection of devices, unauthorized transfer of information, or other exploitation of these resources.
Examples include unneeded listening ports.
The organization must perform a periodic scan/review of the application (as required by CCI-000384) and disable functions, ports, protocols, and services deemed to be unneeded or non-secure. 
Satisfies:FMT_SMF.1.1(2) Refinement b 
Reference:PP-MDM-431006</t>
  </si>
  <si>
    <t>The UEM server must disable organization-defined functions, ports, protocols, and services (within the application) deemed unnecessary and/or non-secure.</t>
  </si>
  <si>
    <t>SRG-APP-000383-UEM-000254</t>
  </si>
  <si>
    <t>SV-234526r617355_rule</t>
  </si>
  <si>
    <t>V-234526</t>
  </si>
  <si>
    <t>Configure the UEM server to audit the enforcement actions used to restrict access associated with changes to the application.</t>
  </si>
  <si>
    <t>Verify the UEM server audits the enforcement actions used to restrict access associated with changes to the application.
If the UEM server does not audit the enforcement actions used to restrict access associated with changes to the application, this is a finding.</t>
  </si>
  <si>
    <t>Without auditing the enforcement of access restrictions against changes to the application configuration, it will be difficult to identify attempted attacks and an audit trail will not be available for forensic investigation for after-the-fact actions. 
Enforcement actions are the methods or mechanisms used to prevent unauthorized changes to configuration settings. Enforcement action methods may be as simple as denying access to a file based on the application of file permissions (access restriction). Audit items may consist of lists of actions blocked by access restrictions or changes identified after the fact. 
Satisfies:FAU_ALT_EXT.1.1, FAU_GEN.1.1(1), FMT_SMF.1.1(2)c.8 
Reference:PP-MDM-411065, PP-MDM-412000</t>
  </si>
  <si>
    <t>The UEM server must audit the enforcement actions used to restrict access associated with changes to the application.</t>
  </si>
  <si>
    <t>SRG-APP-000381-UEM-000252</t>
  </si>
  <si>
    <t>SV-234524r617355_rule</t>
  </si>
  <si>
    <t>V-234524</t>
  </si>
  <si>
    <t>Configure the UEM server to enforce access restrictions associated with changes to the server configuration.</t>
  </si>
  <si>
    <t>Verify the UEM server enforces access restrictions associated with changes to the server configuration.
If the UEM server does not enforce access restrictions associated with changes to the server configuration, this is a finding.</t>
  </si>
  <si>
    <t>Failure to provide logical access restrictions associated with changes to application configuration may have significant effects on the overall security of the system. 
When dealing with access restrictions pertaining to change control, it should be noted that any changes to the hardware, software, and/or firmware components of the information system and/or application can potentially have significant effects on the overall security of the system. 
Accordingly, only qualified and authorized individuals should be allowed to obtain access to application components for the purposes of initiating changes, including upgrades and modifications. 
Logical access restrictions include, for example, controls that restrict access to workflow automation, media libraries, abstract layers (e.g., changes implemented into third-party interfaces rather than directly into information systems), and change windows (e.g., changes occur only during specified times, making unauthorized changes easy to discover). 
Satisfies:FMT_SMR.1.1(1)</t>
  </si>
  <si>
    <t>The UEM server must enforce access restrictions associated with changes to the server configuration.</t>
  </si>
  <si>
    <t>SRG-APP-000380-UEM-000251</t>
  </si>
  <si>
    <t>SV-234523r617355_rule</t>
  </si>
  <si>
    <t>V-234523</t>
  </si>
  <si>
    <t>Configure the UEM server to allow only enrolled devices that are compliant with UEM policies and assigned to a user in the application access group to download applications.</t>
  </si>
  <si>
    <t>Verify the UEM server allows only enrolled devices that are compliant with UEM policies and assigned to a user in the application access group to download applications.
If the UEM server does not allow only enrolled devices that are compliant with UEM policies and assigned to a user in the application access group to download applications, this is a finding.</t>
  </si>
  <si>
    <t>If the application install policy is not enforced, malicious applications and vulnerable applications can be installed on managed mobile devices, which could compromise DoD data. 
Satisfies:FMT_MOF.1.1(3) 
Reference:PP-MDM-423206</t>
  </si>
  <si>
    <t>The UEM server must be configured to only allow enrolled devices that are compliant with UEM policies and assigned to a user in the application access group to download applications.</t>
  </si>
  <si>
    <t>SRG-APP-000378-UEM-000249</t>
  </si>
  <si>
    <t>SV-234521r617355_rule</t>
  </si>
  <si>
    <t>V-234521</t>
  </si>
  <si>
    <t>Configure the UEM server to prohibit user installation of software by an administrator without the appropriate assigned permission for software installation.</t>
  </si>
  <si>
    <t>Verify the UEM server prohibits user installation of software by an administrator without the appropriate assigned permission for software installation.
If the UEM server does not prohibit user installation of software by an administrator without the appropriate assigned permission for software installation, this is a finding.</t>
  </si>
  <si>
    <t>Allowing regular users to install software, without explicit privileges, creates the risk that untested or potentially malicious software will be installed on the system. Explicit privileges (escalated or administrative privileges) provide the regular user with explicit capabilities and control that exceeds the rights of a regular user.
Application functionality will vary, and while users are not permitted to install unapproved applications, there may be instances where the organization allows the user to install approved software packages such as from an approved software repository. 
The application must enforce software installation by users based upon what types of software installations are permitted (e.g., updates and security patches to existing software) and what types of installations are prohibited (e.g., software whose pedigree with regard to being potentially malicious is unknown or suspect) by the organization. 
This requirement applies, for example, to applications that provide the ability to extend application functionality (e.g., plug-ins, add-ons) and software management applications. 
Satisfies:FPT_TUD_EXT.1.2</t>
  </si>
  <si>
    <t>The UEM server must prohibit user installation of software by an administrator without the appropriate assigned permission for software installation.</t>
  </si>
  <si>
    <t>SRG-APP-000378-UEM-000248</t>
  </si>
  <si>
    <t>SV-234520r617355_rule</t>
  </si>
  <si>
    <t>V-234520</t>
  </si>
  <si>
    <t xml:space="preserve">CCI-001811
The information system alerts organization-defined personnel or roles when the unauthorized installation of software is detected.
NIST SP 800-53 Revision 4 :: CM-11 (1)
</t>
  </si>
  <si>
    <t>Configure the UEM server to verify the digital signature of software before installation and alert the ISSM, ISSO, and other designated personnel if unauthorized software is detected.</t>
  </si>
  <si>
    <t>Verify the UEM server verifies the digital signature of software before installation and alert the ISSM, ISSO, and other designated personnel if unauthorized software is detected.
If the UEM server does not verify the digital signature of software before installation and alert the ISSM, ISSO, and other designated personnel if unauthorized software is detected, this is a finding.</t>
  </si>
  <si>
    <t>Unauthorized software not only increases risk by increasing the number of potential vulnerabilities, it also can contain malicious code. Sending an alert (in real time) when unauthorized software is detected allows designated personnel to take action on the installation of unauthorized software.
This requirement applies to configuration management applications or similar types of applications designed to manage system processes and configurations (e.g., HBSS and software wrappers). 
Satisfies:FPT_TUD_EXT.1.3</t>
  </si>
  <si>
    <t>The UEM server must verify the digital signature of software before installation and alert the Information System Security Officer (ISSO), Information System Security Manager (ISSM), and other designated personnel if unauthorized software is detected.</t>
  </si>
  <si>
    <t>SRG-APP-000377-UEM-000247</t>
  </si>
  <si>
    <t>SV-234519r617355_rule</t>
  </si>
  <si>
    <t>SRG-APP-000377</t>
  </si>
  <si>
    <t>V-234519</t>
  </si>
  <si>
    <t>Configure the UEM server to be configured to record time stamps for audit records that meet a granularity of one second for a minimum degree of precision.</t>
  </si>
  <si>
    <t>Verify the UEM server records time stamps for audit records that meet a granularity of one second for a minimum degree of precision.
If the UEM server does not record time stamps for audit records that meet a granularity of one second for a minimum degree of precision, this is a finding.</t>
  </si>
  <si>
    <t>Without sufficient granularity of time stamps, it is not possible to adequately determine the chronological order of records. 
Time stamps generated by the application include date and time. Granularity of time measurements refers to the degree of synchronization between information system clocks and reference clocks.</t>
  </si>
  <si>
    <t>The UEM server must be configured to record time stamps for audit records that meet a granularity of one second for a minimum degree of precision.</t>
  </si>
  <si>
    <t>SRG-APP-000375-UEM-000245</t>
  </si>
  <si>
    <t>SV-234517r617355_rule</t>
  </si>
  <si>
    <t>V-234517</t>
  </si>
  <si>
    <t>Configure the UEM server to be configured to record time stamps for audit records that can be mapped to UTC or GMT.</t>
  </si>
  <si>
    <t>Verify the UEM server records time stamps for audit records that can be mapped to UTC or GMT.
If the UEM server does not record time stamps for audit records that can be mapped to UTC or GMT, this is a finding.</t>
  </si>
  <si>
    <t>If time stamps are not consistently applied and there is no common time reference, it is difficult to perform forensic analysis.
Time stamps generated by the application include date and time. Time is commonly expressed in UTC, a modern continuation of GMT, or local time with an offset from UTC. 
Satisfies:FAU_GEN.1.2(1)</t>
  </si>
  <si>
    <t>The UEM server must be configured to record time stamps for audit records that can be mapped to Coordinated Universal Time (UTC) or Greenwich Mean Time (GMT).</t>
  </si>
  <si>
    <t>SRG-APP-000374-UEM-000244</t>
  </si>
  <si>
    <t>SV-234516r617355_rule</t>
  </si>
  <si>
    <t>V-234516</t>
  </si>
  <si>
    <t>Configure the UEM server to be configured to transfer UEM server logs to another server for storage, analysis, and reporting.
Note: UEM server logs include logs of UEM events and logs transferred to the UEM server by UEM agents of managed devices.</t>
  </si>
  <si>
    <t>Verify the UEM server transfers UEM server logs to another server for storage, analysis, and reporting.
If the UEM server does not transfer UEM server logs to another server for storage, analysis, and reporting, this is a finding.
Note: UEM server logs include logs of UEM events and logs transferred to the UEM server by UEM agents of managed devices.</t>
  </si>
  <si>
    <t>Information stored in one location is vulnerable to accidental or incidental deletion or alteration.
Off-loading is a common process in information systems with limited audit storage capacity.
Note: UEM server logs include logs of UEM events and logs transferred to the UEM server by UEM agents of managed devices. 
Satisfies:FMT_SMF.1.1(2) c.8, FAU_STG_EXT.1.1(1) 
Reference:PP-MDM-411054</t>
  </si>
  <si>
    <t>The UEM server must be configured to transfer UEM server logs to another server for storage, analysis, and reporting. Note: UEM server logs include logs of UEM events and logs transferred to the UEM server by UEM agents of managed devices.</t>
  </si>
  <si>
    <t>SRG-APP-000358-UEM-000228</t>
  </si>
  <si>
    <t>SV-234500r617411_rule</t>
  </si>
  <si>
    <t>V-234500</t>
  </si>
  <si>
    <t>Configure the UEM server to automatically lock the account until the locked account is released by an administrator when three unsuccessful login attempts in 15 minutes are exceeded.</t>
  </si>
  <si>
    <t>Requirement is Not Applicable when UEM server is configured to use DoD Central Directory Service for administrator account authentication.
Verify the UEM server automatically locks the account until the locked account is released by an administrator when three unsuccessful login attempts in 15 minutes are exceeded.
If the UEM server does not automatically lock the account until the locked account is released by an administrator when three unsuccessful login attempts in 15 minutes are exceeded, this is a finding.</t>
  </si>
  <si>
    <t>By limiting the number of failed login attempts, the risk of unauthorized system access via user password guessing, otherwise known as brute forcing, is reduced. Limits are imposed by locking the account. 
Satisfies:FMT_SMF.1(2)b 
Reference:PP-MDM-431030</t>
  </si>
  <si>
    <t>The UEM server must automatically lock the account until the locked account is released by an administrator when three unsuccessful login attempts in 15 minutes are exceeded.</t>
  </si>
  <si>
    <t>SRG-APP-000345-UEM-000218</t>
  </si>
  <si>
    <t>SV-234491r617355_rule</t>
  </si>
  <si>
    <t>V-234491</t>
  </si>
  <si>
    <t>Configure the UEM server to audit the execution of privileged functions.</t>
  </si>
  <si>
    <t>Verify the UEM server audits the execution of privileged functions.
If the UEM server does not audit the execution of privileged functions, this is a finding.</t>
  </si>
  <si>
    <t>Misuse of privileged functions, either intentionally or unintentionally by authorized users, or by unauthorized external entities that have compromised information system accounts, is a serious and ongoing concern and can have significant adverse impacts on organizations. Auditing the use of privileged functions is one way to detect such misuse, and identify the risk from insider threats and the advanced persistent threat. 
Satisfies:FAU_GEN.1.1(1), b.</t>
  </si>
  <si>
    <t>The UEM server must audit the execution of privileged functions.</t>
  </si>
  <si>
    <t>SRG-APP-000343-UEM-000216</t>
  </si>
  <si>
    <t>SV-234489r617355_rule</t>
  </si>
  <si>
    <t>V-234489</t>
  </si>
  <si>
    <t>Configure the UEM server to have at least one user in defined administrator roles.</t>
  </si>
  <si>
    <t>Verify the UEM server has at least one user in defined administrator roles.
If the UEM server does not have at least one user in defined administrator roles, this is a finding.</t>
  </si>
  <si>
    <t>Having several administrative roles for the UEM server supports separation of duties. This allows administrator-level privileges to be granted granularly, such as giving application management privileges to one group and security policy privileges to another group. This helps prevent administrators from intentionally or inadvertently altering other settings and configurations of which they may not understand or approve, which can weaken overall security and increase the risk of compromise.
Defined roles:
- Server primary administrator: Responsible for server installation, initial configuration, and maintenance functions. Responsible for the setup and maintenance of security configuration administrator and auditor accounts. Responsible for the maintenance of applications in the MAS.
- Security configuration administrator: Responsible for security configuration of the server, defining device user groups, setup and maintenance of device user group administrator accounts, and defining privileges of device user group administrators.
- Device user group administrator: Responsible for maintenance of mobile device accounts, including setup, change of account configurations, and account deletion. Responsible for defining which apps user groups or individual users have access to in the MAS. Can only perform administrative functions assigned by the security configuration administrator.
- Auditor: Responsible for reviewing and maintaining server and mobile device audit logs. 
Satisfies:FMT_SMR.1.1(1) 
Reference:PP-MDM-411058</t>
  </si>
  <si>
    <t>The UEM server must be configured to have at least one user in defined administrator roles.</t>
  </si>
  <si>
    <t>SRG-APP-000329-UEM-000202</t>
  </si>
  <si>
    <t>SV-234475r617355_rule</t>
  </si>
  <si>
    <t>SRG-APP-000329</t>
  </si>
  <si>
    <t>V-234475</t>
  </si>
  <si>
    <t>Configure the UEM server to employ an audited override of automated access control mechanisms under organization-defined conditions.</t>
  </si>
  <si>
    <t>Verify the UEM server employs an audited override of automated access control mechanisms under organization-defined conditions.
If the UEM server does not employ an audited override of automated access control mechanisms under organization-defined conditions, this is a finding.</t>
  </si>
  <si>
    <t>Successful incident response and auditing relies on timely, accurate system information and analysis in order to allow the organization to identify and respond to potential incidents in a proficient manner. Actions that could adversely impact the system must be audited for forensic analysis. 
Satisfies:FAU_ALT_EXT.1.1, FAU_GEN.1.1(1), FMT_SMF.1.1(2)c.8 
Reference:PP-MDM-411065, PP-MDM-412000</t>
  </si>
  <si>
    <t>The UEM server must employ an audited override of automated access control mechanisms under organization-defined conditions.</t>
  </si>
  <si>
    <t>SRG-APP-000327-UEM-000200</t>
  </si>
  <si>
    <t>SV-234473r617355_rule</t>
  </si>
  <si>
    <t>SRG-APP-000327</t>
  </si>
  <si>
    <t>V-234473</t>
  </si>
  <si>
    <t>Configure the UEM server to notify system administrator and the ISSO of account enabling actions.</t>
  </si>
  <si>
    <t>Requirement is Not Applicable when the UEM server is configured to use DoD Central Directory Service for administrator account authentication.
Verify the UEM server notifies the system administrator and the ISSO of account enabling actions.
If the UEM server does not notify the system administrator and the ISSO of account enabling actions, this is a finding.</t>
  </si>
  <si>
    <t>Once an attacker establishes access to an application, the attacker often attempts to create a persistent method of re-establishing access. One way to accomplish this is for the attacker to simply enable a new or disabled account. Sending notification of account enabling events to the system administrator and ISSO is one method for mitigating this risk. Such a capability greatly reduces the risk that application accessibility will be negatively affected for extended periods of time and also provides logging that can be used for forensic purposes.
In order to detect and respond to events that affect user accessibility and application processing, applications must notify the appropriate individuals so they can investigate the event.
To address access requirements, many application developers choose to integrate their applications with enterprise-level authentication/access/auditing mechanisms that meet or exceed access control policy requirements. Such integration allows the application developer to off-load those access control functions and focus on core application features and functionality. 
Satisfies:FAU_ALT_EXT.1.1, FAU_GEN.1.1(1), FMT_SMF.1.1(2)c.8 
Reference:PP-MDM-411065, PP-MDM-412000</t>
  </si>
  <si>
    <t>The UEM server must notify system administrator and Information System Security Officer (ISSO) of account enabling actions.</t>
  </si>
  <si>
    <t>SRG-APP-000320-UEM-000193</t>
  </si>
  <si>
    <t>SV-234466r617399_rule</t>
  </si>
  <si>
    <t>V-234466</t>
  </si>
  <si>
    <t>Configure the UEM server to automatically audit account enabling actions.</t>
  </si>
  <si>
    <t>Requirement is Not Applicable when the UEM server is configured to use DoD Central Directory Service for administrator account authentication.
Verify the UEM server automatically audits account enabling actions.
If the UEM server does not automatically audit account enabling actions, this is a finding.</t>
  </si>
  <si>
    <t>Once an attacker establishes access to an application, the attacker often attempts to create a persistent method of re-establishing access. One way to accomplish this is for the attacker to simply enable a new or disabled account. Automatically auditing account enabling actions provides logging that can be used for forensic purposes.
To address access requirements, many application developers choose to integrate their applications with enterprise-level authentication/access/auditing mechanisms that meet or exceed access control policy requirements. Such integration allows the application developer to off-load those access control functions and focus on core application features and functionality. 
Satisfies:FAU_ALT_EXT.1.1, FAU_GEN.1.1(1), FMT_SMF.1.1(2)c.8 
Reference:PP-MDM-411065, PP-MDM-412000</t>
  </si>
  <si>
    <t>The UEM server must automatically audit account-enabling actions.</t>
  </si>
  <si>
    <t>SRG-APP-000319-UEM-000192</t>
  </si>
  <si>
    <t>SV-234465r617355_rule</t>
  </si>
  <si>
    <t>V-234465</t>
  </si>
  <si>
    <t>Configure the UEM server to display an explicit logout message to users indicating the reliable termination of authenticated communications sessions.</t>
  </si>
  <si>
    <t>Verify the UEM server displays an explicit logout message to users indicating the reliable termination of authenticated communications sessions.
If the UEM server does not display an explicit logout message to users indicating the reliable termination of authenticated communications sessions, this is a finding.</t>
  </si>
  <si>
    <t>If a user cannot explicitly end an application session, the session may remain open and be exploited by an attacker; this is referred to as a zombie session. Users need to be aware of whether or not the session has been terminated.
Information resources to which users gain access via authentication include, for example, local workstations, databases, and password-protected websites/web-based services. Logout messages for web page access, for example, can be displayed after authenticated sessions have been terminated. However, for some types of interactive sessions including, for example, file transfer protocol (FTP) sessions, information systems typically send logout messages as final messages prior to terminating sessions.</t>
  </si>
  <si>
    <t>The UEM server must display an explicit logout message to users indicating the reliable termination of authenticated communications sessions.</t>
  </si>
  <si>
    <t>SRG-APP-000297-UEM-000171</t>
  </si>
  <si>
    <t>SV-234444r617355_rule</t>
  </si>
  <si>
    <t>V-234444</t>
  </si>
  <si>
    <t>Configure the UEM server to provide a logout capability for user-initiated communication sessions.</t>
  </si>
  <si>
    <t>Verify the UEM server provides a logout capability for user-initiated communication sessions.
If the UEM server does not provide a logout capability for user-initiated communication sessions, this is a finding.</t>
  </si>
  <si>
    <t>If a user cannot explicitly end an application session, the session may remain open and be exploited by an attacker; this is referred to as a zombie session.
Information resources to which users gain access via authentication include, for example, local workstations, databases, and password-protected websites/web-based services. However, for some types of interactive sessions including, for example, file transfer protocol (FTP) sessions, information systems typically send logout messages as final messages prior to terminating sessions. 
Satisfies:FMT_SMF.1.1(2) b 
Reference:PP-MDM-431015</t>
  </si>
  <si>
    <t>The UEM server must provide logout capability for user-initiated communication sessions.</t>
  </si>
  <si>
    <t>SRG-APP-000296-UEM-000170</t>
  </si>
  <si>
    <t>SV-234443r617355_rule</t>
  </si>
  <si>
    <t>V-234443</t>
  </si>
  <si>
    <t>Configure the UEM server to automatically terminate a user session after an organization-defined period of user inactivity.</t>
  </si>
  <si>
    <t>Verify the UEM server automatically terminates a user session after an organization-defined period of user inactivity.
If the UEM server does not automatically terminate a user session after an organization-defined period of user inactivity, this is a finding.</t>
  </si>
  <si>
    <t>Automatic session termination addresses the termination of user-initiated logical sessions in contrast to the termination of network connections that are associated with communications sessions (i.e., network disconnect). A logical session (for local, network, and remote access) is initiated whenever a user (or process acting on behalf of a user) accesses an organizational information system. Such user sessions can be terminated (and thus terminate user access) without terminating network sessions.
Session termination terminates all processes associated with a user's logical session except those processes that are specifically created by the user (i.e., session owner) to continue after the session is terminated. 
Conditions or trigger events requiring automatic session termination can include, for example, organization-defined periods of user inactivity, targeted responses to certain types of incidents, and time-of-day restrictions on information system use.
This capability is typically reserved for specific application system functionality where the system owner, data owner, or organization requires additional assurance. Based upon requirements and events specified by the data or application owner, the application developer must incorporate logic into the application that will provide a control mechanism that disconnects users upon the defined event trigger. The methods for incorporating this requirement will be determined and specified on a case-by-case basis during the application design and development stages. 
Satisfies:FMT_SMF.1.1(2) b 
Reference:PP-MDM-431014</t>
  </si>
  <si>
    <t>The UEM server must automatically terminate a user session after an organization-defined period of user inactivity.</t>
  </si>
  <si>
    <t>SRG-APP-000295-UEM-000169</t>
  </si>
  <si>
    <t>SV-234442r617355_rule</t>
  </si>
  <si>
    <t>V-234442</t>
  </si>
  <si>
    <t>Configure the UEM server to notify system administrators and the ISSO for account removal actions.</t>
  </si>
  <si>
    <t>Requirement is Not Applicable when UEM server is configured to use DoD Central Directory Service for administrator account authentication.
Verify the UEM server notifies system administrators and the ISSO for account removal actions.
If the UEM server does not notify system administrators and the ISSO for account removal actions, this is a finding.</t>
  </si>
  <si>
    <t>When application accounts are removed, user accessibility is affected. Accounts are utilized for identifying users or for identifying the application processes themselves. Sending notification of account removal events to the system administrator and ISSO is one method for mitigating this risk. Such a capability greatly reduces the risk that application accessibility will be negatively affected for extended periods of time and also provides logging that can be used for forensic purposes.
To address access requirements, many operating systems can be integrated with enterprise-level authentication/access/auditing mechanisms that meet or exceed access control policy requirements. 
Satisfies:FAU_ALT_EXT.1.1, FAU_GEN.1.1(1), FMT_SMF.1.1(2)c.8 
Reference:PP-MDM-411065, PP-MDM-412000</t>
  </si>
  <si>
    <t>The UEM server must notify system administrators and the Information System Security Officer (ISSO) for account removal actions.</t>
  </si>
  <si>
    <t>SRG-APP-000294-UEM-000168</t>
  </si>
  <si>
    <t>SV-234441r617414_rule</t>
  </si>
  <si>
    <t>V-234441</t>
  </si>
  <si>
    <t>Configure the UEM server to notify system administrators and the ISSO for account disabling actions.</t>
  </si>
  <si>
    <t>Requirement is Not Applicable when UEM server is configured to use DoD Central Directory Service for administrator account authentication.
Verify the UEM server notifies system administrators and the ISSO for account disabling actions.
If the UEM server does not notify system administrators and the ISSO for account disabling actions, this is a finding.</t>
  </si>
  <si>
    <t>When application accounts are disabled, user accessibility is affected. Accounts are utilized for identifying individual users or for identifying the application processes themselves. Sending notification of account disabling events to the system administrator and ISSO is one method for mitigating this risk. Such a capability greatly reduces the risk that application accessibility will be negatively affected for extended periods of time and also provides logging that can be used for forensic purposes.
To address access requirements, many operating systems can be integrated with enterprise-level authentication/access/auditing mechanisms that meet or exceed access control policy requirements. 
Satisfies:FAU_ALT_EXT.1.1, FAU_GEN.1.1(1), FMT_SMF.1.1(2)c.8 
Reference:PP-MDM-411065, PP-MDM-412000</t>
  </si>
  <si>
    <t>The UEM server must notify system administrators and the Information System Security Officer (ISSO) for account disabling actions.</t>
  </si>
  <si>
    <t>SRG-APP-000293-UEM-000167</t>
  </si>
  <si>
    <t>SV-234440r617355_rule</t>
  </si>
  <si>
    <t>V-234440</t>
  </si>
  <si>
    <t>Configure the UEM server to notify system administrators and the ISSO when accounts are modified.</t>
  </si>
  <si>
    <t>Requirement is Not Applicable when UEM server is configured to use DoD Central Directory Service for administrator account authentication.
Verify the UEM server notifies system administrators and the ISSO when accounts are modified.
If the UEM server does not notify system administrators and the ISSO when accounts are modified, this is a finding.</t>
  </si>
  <si>
    <t>When application accounts are modified, user accessibility is affected. Accounts are utilized for identifying individual users or for identifying the application processes themselves. Sending notification of account modification events to the system administrator and ISSO is one method for mitigating this risk. Such a capability greatly reduces the risk that application accessibility will be negatively affected for extended periods of time and also provides logging that can be used for forensic purposes.
To address access requirements, many operating systems can be integrated with enterprise-level authentication/access/auditing mechanisms that meet or exceed access control policy requirements. 
Satisfies:FAU_ALT_EXT.1.1, FAU_GEN.1.1(1), FMT_SMF.1.1(2)c.8 
Reference:PP-MDM-411065, PP-MDM-412000</t>
  </si>
  <si>
    <t>The UEM server must notify system administrators and the Information System Security Officer (ISSO) when accounts are modified.</t>
  </si>
  <si>
    <t>SRG-APP-000292-UEM-000166</t>
  </si>
  <si>
    <t>SV-234439r617355_rule</t>
  </si>
  <si>
    <t>V-234439</t>
  </si>
  <si>
    <t>Configure the UEM server to notify system administrators and the ISSO when accounts are created.</t>
  </si>
  <si>
    <t>Requirement is Not Applicable when UEM server is configured to use DoD Central Directory Service for administrator account authentication.
Verify the UEM server notify system administrators and ISSO when accounts are created.
If the UEM server does not notify system administrators and the ISSO when accounts are created, this is a finding.</t>
  </si>
  <si>
    <t>Once an attacker establishes access to an application, the attacker often attempts to create a persistent method of re-establishing access. One way to accomplish this is for the attacker to simply create a new account. Sending notification of account creation events to the system administrator and ISSO is one method for mitigating this risk.
To address access requirements, many application developers choose to integrate their applications with enterprise-level authentication/access/auditing mechanisms that meet or exceed access control policy requirements. Such integration allows the application developer to off-load those access control functions and focus on core application features and functionality. 
Satisfies:FAU_ALT_EXT.1.1, FAU_GEN.1.1(1), FMT_SMF.1.1(2)c.8 
Reference:PP-MDM-411065, PP-MDM-412000</t>
  </si>
  <si>
    <t>The UEM server must notify system administrators and the Information System Security Officer (ISSO) when accounts are created.</t>
  </si>
  <si>
    <t>SRG-APP-000291-UEM-000165</t>
  </si>
  <si>
    <t>SV-234438r617355_rule</t>
  </si>
  <si>
    <t>V-234438</t>
  </si>
  <si>
    <t>Configure the UEM server to notify the ISSO and ISSM of failed security verification tests.</t>
  </si>
  <si>
    <t>Verify the UEM server notifies the ISSO and ISSM of failed security verification tests.
If the UEM server does not notify the ISSO and ISSM of failed security verification tests, this is a finding.</t>
  </si>
  <si>
    <t>If personnel are not notified of failed security verification tests, they will not be able to take corrective action and the unsecure condition(s) will remain. 
Security function is defined as the hardware, software, and/or firmware of the information system responsible for enforcing the system security policy and supporting the isolation of code and data on which the protection is based. Security functionality includes, but is not limited to, establishing system accounts, configuring access authorizations (i.e., permissions, privileges), setting events to be audited, and setting intrusion detection parameters.
Notifications provided by information systems include messages to local computer consoles, and/or hardware indications, such as lights.
This requirement applies to applications performing security functions and the applications performing security function verification/testing. 
Satisfies:FAU_ALT_EXT.1.1, FAU_GEN.1.1(1), FMT_SMF.1.1(2)c.8 
Reference:PP-MDM-411065, PP-MDM-412000</t>
  </si>
  <si>
    <t>The application must notify the Information System Security Manager (ISSM) and Information System Security Officer (ISSO) of failed security verification tests.</t>
  </si>
  <si>
    <t>SRG-APP-000275-UEM-000157</t>
  </si>
  <si>
    <t>SV-234430r617355_rule</t>
  </si>
  <si>
    <t>V-234430</t>
  </si>
  <si>
    <t xml:space="preserve">CCI-001328
The organization, if an information system component failure is detected, activates an organization-defined alarm and/or automatically shuts down the information system.
NIST SP 800-53 :: SI-13 (4) (b)
NIST SP 800-53A :: SI-13 (4).1 (iii)
NIST SP 800-53 Revision 4 :: SI-13 (4) (b)
</t>
  </si>
  <si>
    <t>Configure the UEM server to activate an organization-defined alarm and/or automatically shut down the application or the component when a component failure is detected.</t>
  </si>
  <si>
    <t>Verify the UEM server, when a component failure is detected, activates an organization-defined alarm and/or automatically shuts down the application or the component.
If the UEM server, when a component failure is detected, does not activate an organization-defined alarm and/or automatically shut down the application or the component, this is a finding.</t>
  </si>
  <si>
    <t>Predictable failure prevention requires organizational planning to address system failure issues. If components key to maintaining systems security fail to function, the system could continue operating in an insecure state. The organization must be prepared and the application must support requirements that specify if the application must alarm for such conditions and/or automatically shut down the application or the system. 
This can include conducting a graceful application shutdown to avoid losing information. Automatic or manual transfer of components from standby to active mode can occur, for example, upon detection of component failures. 
Satisfies:FAU_ALT_EXT.1.1, FAU_GEN.1.1(1), FMT_SMF.1.1(2)c.8 
Reference:PP-MDM-411065, PP-MDM-412000</t>
  </si>
  <si>
    <t>The UEM server must, when a component failure is detected, activate an organization-defined alarm and/or automatically shut down the application or the component.</t>
  </si>
  <si>
    <t>SRG-APP-000268-UEM-000153</t>
  </si>
  <si>
    <t>SV-234426r617355_rule</t>
  </si>
  <si>
    <t>SRG-APP-000268</t>
  </si>
  <si>
    <t>V-234426</t>
  </si>
  <si>
    <t>Configure the UEM server to reveal error messages only to the ISSM and ISSO.</t>
  </si>
  <si>
    <t>Verify the UEM server reveals error messages only to the ISSM and ISSO.
If the UEM server does not reveal error messages only to the ISSM and ISSO, this is a finding.</t>
  </si>
  <si>
    <t>Only authorized personnel should be aware of errors and the details of the errors. Error messages are an indicator of an organization's operational state or can identify the application. Additionally, Personally Identifiable Information (PII) and operational information must not be revealed through error messages to unauthorized personnel or their designated representatives.
The structure and content of error messages must be carefully considered by the organization and development team. The extent to which the information system is able to identify and handle error conditions is guided by organizational policy and operational requirements. 
Satisfies:FPT_TST_EXT.1, FAU_GEN.1.2(1), FIA_UAU.1.2, FMT_SMR.1.1(1)</t>
  </si>
  <si>
    <t>The UEM server must reveal error messages only to the Information System Security Manager (ISSM) and Information System Security Officer (ISSO).</t>
  </si>
  <si>
    <t>SRG-APP-000267-UEM-000152</t>
  </si>
  <si>
    <t>SV-234425r617355_rule</t>
  </si>
  <si>
    <t>V-234425</t>
  </si>
  <si>
    <t>Configure the UEM server to generate error messages that provide information necessary for corrective actions without revealing information that could be exploited by adversaries.</t>
  </si>
  <si>
    <t>Verify the UEM server generates error messages that provide information necessary for corrective actions without revealing information that could be exploited by adversaries.
If the UEM server does not generate error messages that provide information necessary for corrective actions without revealing information that could be exploited by adversaries, this is a finding.</t>
  </si>
  <si>
    <t>Any application providing too much information in error messages risks compromising the data and security of the application and system. The structure and content of error messages needs to be carefully considered by the organization and development team. 
Organizations carefully consider the structure/content of error messages. The extent to which information systems are able to identify and handle error conditions is guided by organizational policy and operational requirements. Information that could be exploited by adversaries includes, for example, erroneous logon attempts with passwords entered by mistake as the username, mission/business information that can be derived from (if not stated explicitly by) information recorded, and personal information, such as account numbers, social security numbers, and credit card numbers. 
Satisfies:FAU_ALT_EXT.1.1, FPT_TST_EXT.1, FAU_GEN.1.2(1), FIA_UAU.1.2, FMT_SMR.1.1(1)</t>
  </si>
  <si>
    <t>The UEM server must generate error messages that provide information necessary for corrective actions without revealing information that could be exploited by adversaries.</t>
  </si>
  <si>
    <t>SRG-APP-000266-UEM-000151</t>
  </si>
  <si>
    <t>SV-234424r617355_rule</t>
  </si>
  <si>
    <t>V-234424</t>
  </si>
  <si>
    <t>Configure the UEM server to check the validity of all data inputs.</t>
  </si>
  <si>
    <t>Verify the UEM server checks the validity of all data inputs.
If the UEM server does not check the validity of all data inputs, this is a finding.</t>
  </si>
  <si>
    <t>Invalid user input occurs when a user inserts data or characters into an application's data entry fields and the application is unprepared to process that data. This results in unanticipated application behavior, potentially leading to an application or information system compromise. Invalid input is one of the primary methods employed when attempting to compromise an application. 
Checking the valid syntax and semantics of information system inputs (e.g., character set, length, numerical range, and acceptable values) verifies that inputs match specified definitions for format and content. Software applications typically follow well-defined protocols that use structured messages (i.e., commands or queries) to communicate between software modules or system components. Structured messages can contain raw or unstructured data interspersed with metadata or control information. If software applications use attacker-supplied inputs to construct structured messages without properly encoding such messages, then the attacker could insert malicious commands or special characters that can cause the data to be interpreted as control information or metadata. Consequently, the module or component that receives the tainted output will perform the wrong operations or otherwise interpret the data incorrectly. Prescreening inputs prior to passing to interpreters prevents the content from being unintentionally interpreted as commands. Input validation helps to ensure accurate and correct inputs and prevent attacks such as cross-site scripting and a variety of injection attacks.</t>
  </si>
  <si>
    <t>The UEM server must check the validity of all data inputs.</t>
  </si>
  <si>
    <t>SRG-APP-000251-UEM-000148</t>
  </si>
  <si>
    <t>SV-234421r617398_rule</t>
  </si>
  <si>
    <t>V-234421</t>
  </si>
  <si>
    <t>Configure the UEM server to preserve any information necessary to determine cause of failure and any information necessary to return to operations with least disruption to mission processes, in the event of a system failure.</t>
  </si>
  <si>
    <t>Verify the UEM server preserves any information necessary to determine cause of failure and any information necessary to return to operations with least disruption to mission processes, in the event of a system failure.
If the UEM server does not preserve any information necessary to determine cause of failure and any information necessary to return to operations with least disruption to mission processes, in the event of a system failure, this is a finding.</t>
  </si>
  <si>
    <t>Failure to a known state can address safety or security in accordance with the mission/business needs of the organization. Failure to a known secure state helps prevent a loss of confidentiality, integrity, or availability in the event of a failure of the information system or a component of the system. Preserving application state information helps to facilitate application restart and return to the operational mode of the organization with less disruption to mission-essential processes. 
Satisfies:FAU_GEN.1.1(1)</t>
  </si>
  <si>
    <t>In the event of a system failure, the UEM server must preserve any information necessary to determine cause of failure and any information necessary to return to operations with least disruption to mission processes.</t>
  </si>
  <si>
    <t>SRG-APP-000226-UEM-000137</t>
  </si>
  <si>
    <t>SV-234410r617413_rule</t>
  </si>
  <si>
    <t>V-234410</t>
  </si>
  <si>
    <t>Configure the UEM server to fail to a secure state if system initialization fails, shutdown fails, or aborts fail.</t>
  </si>
  <si>
    <t>Verify the UEM server fails to a secure state if system initialization fails, shutdown fails, or aborts fail.
If the UEM server does not fail to a secure state if system initialization fails, shutdown fails, or aborts fail, this is a finding.</t>
  </si>
  <si>
    <t>Failure to a known safe state helps prevent systems from failing to a state that may cause loss of data or unauthorized access to system resources. Applications or systems that fail suddenly and with no incorporated failure state planning may leave the hosting system available but with a reduced security protection capability. Preserving information system state information also facilitates system restart and return to the operational mode of the organization with less disruption of mission-essential processes. 
In general, application security mechanisms should be designed so that a failure will follow the same execution path as disallowing the operation. For example, security methods, such as isAuthorized(), isAuthenticated(), and validate(), should all return false if there is an exception during processing. If security controls can throw exceptions, they must be very clear about exactly what that condition means. 
Abort refers to stopping a program or function before it has finished naturally. The term abort refers to both requested and unexpected terminations. 
Satisfies:FPT_TST_EXT.1.2</t>
  </si>
  <si>
    <t>The UEM server must fail to a secure state if system initialization fails, shutdown fails, or aborts fail.</t>
  </si>
  <si>
    <t>SRG-APP-000225-UEM-000136</t>
  </si>
  <si>
    <t>SV-234409r617355_rule</t>
  </si>
  <si>
    <t>V-234409</t>
  </si>
  <si>
    <t>Configure the UEM server to generate unique session identifiers using a FIPS-validated RNG based on the DRBG algorithm.</t>
  </si>
  <si>
    <t>Verify the UEM server generates unique session identifiers using a FIPS-validated RNG based on the DRBG algorithm.
If the UEM server does not generate unique session identifiers using a FIPS-validated RNG based on the DRBG algorithm, this is a finding.</t>
  </si>
  <si>
    <t>Sequentially generated session IDs can be easily guessed by an attacker. Employing the concept of randomness in the generation of unique session identifiers helps to protect against brute-force attacks to determine future session identifiers.
Unique session IDs address man-in-the-middle attacks, including session hijacking or insertion of false information into a session. If the attacker is unable to identify or guess the session information related to pending application traffic, they will have more difficulty in hijacking the session or otherwise manipulating valid sessions. 
The DRBGs Hash_DRBG, HMAC_DRBG, and CTR_DRBG are recommended for use with RNGs. 
This requirement is applicable to devices that use a web interface for device management. 
Satisfies:FCS_RBG_EXT.1.1, FIA_UAU.1.1, FIA_UAU.1.2</t>
  </si>
  <si>
    <t>The UEM server must generate unique session identifiers using a FIPS-validated Random Number Generator (RNG) based on the Deterministic Random Bit Generators (DRBG) algorithm.</t>
  </si>
  <si>
    <t>SRG-APP-000224-UEM-000135</t>
  </si>
  <si>
    <t>SV-234408r617355_rule</t>
  </si>
  <si>
    <t>V-234408</t>
  </si>
  <si>
    <t>Configure the UEM server to recognize only system-generated session identifiers.</t>
  </si>
  <si>
    <t>Verify the UEM server recognizes only system-generated session identifiers.
If the UEM server does not recognize only system-generated session identifiers, this is a finding.</t>
  </si>
  <si>
    <t>Applications utilize sessions and session identifiers to control application behavior and user access. If an attacker can guess the session identifier, or can inject or manually insert session information, the session may be compromised.
Unique session IDs address man-in-the-middle attacks, including session hijacking or insertion of false information into a session. If the attacker is unable to identify or guess the session information related to pending application traffic, they will have more difficulty in hijacking the session or otherwise manipulating valid sessions.
This requirement focuses on communications protection for the application session rather than for the network packet. This requirement applies to applications that utilize communications sessions. This includes, but is not limited to, web-based applications and Service-Oriented Architectures (SOA).</t>
  </si>
  <si>
    <t>The UEM server must recognize only system-generated session identifiers.</t>
  </si>
  <si>
    <t>SRG-APP-000223-UEM-000134</t>
  </si>
  <si>
    <t>SV-234407r617355_rule</t>
  </si>
  <si>
    <t>V-234407</t>
  </si>
  <si>
    <t>Configure the UEM server to invalidate session identifiers upon user logout or other session termination.</t>
  </si>
  <si>
    <t>Verify the UEM server invalidates session identifiers upon user logout or other session termination.
If the UEM server does not invalidate session identifiers upon user logout or other session termination, this is a finding.</t>
  </si>
  <si>
    <t>Captured sessions can be reused in "replay" attacks. This requirement limits the ability of adversaries from capturing and continuing to employ previously valid session IDs.
This requirement focuses on communications protection for the application session rather than for the network packet. This requirement applies to applications that utilize communications sessions. This includes, but is not limited to, web-based applications and Service-Oriented Architectures (SOA). 
Session IDs are tokens generated by web applications to uniquely identify an application user's session. Applications will make application decisions and execute business logic based on the session ID. Unique session identifiers or IDs are the opposite of sequentially generated session IDs, which can be easily guessed by an attacker. Unique session IDs help to reduce predictability of said identifiers. When a user logs out, or when any other session termination event occurs, the application must terminate the user session to minimize the potential for an attacker to hijack that particular user session.</t>
  </si>
  <si>
    <t>The UEM server must invalidate session identifiers upon user logout or other session termination.</t>
  </si>
  <si>
    <t>SRG-APP-000220-UEM-000133</t>
  </si>
  <si>
    <t>SV-234406r617355_rule</t>
  </si>
  <si>
    <t>V-234406</t>
  </si>
  <si>
    <t>Configure the UEM server to protect the authenticity of communications sessions.</t>
  </si>
  <si>
    <t>Verify the UEM server protects the authenticity of communications sessions.
If the UEM server does not protect the authenticity of communications sessions, this is a finding.</t>
  </si>
  <si>
    <t>Authenticity protection provides protection against man-in-the-middle attacks/session hijacking and the insertion of false information into sessions.
Application communication sessions are protected utilizing transport encryption protocols, such as TLS. TLS provides web applications with a means to be able to authenticate user sessions and encrypt application traffic. Session authentication can be single (one-way) or mutual (two-way) in nature. Single authentication authenticates the server for the client, whereas mutual authentication provides a means for both the client and the server to authenticate each other. 
This requirement applies to applications that utilize communications sessions. This includes, but is not limited to, web-based applications and Service-Oriented Architectures (SOA). 
This requirement addresses communications protection at the application session, versus the network packet, and establishes grounds for confidence at both ends of communications sessions in ongoing identities of other parties and in the validity of information transmitted. Depending on the required degree of confidentiality and integrity, web services/SOA will require the use of TLS mutual authentication (two-way/bidirectional). 
Satisfies:FIA_ENR_EXT.1.1, FTP_TRP.1.1(2), FTP_TRP.1.1(1)</t>
  </si>
  <si>
    <t>The UEM server must protect the authenticity of communications sessions.</t>
  </si>
  <si>
    <t>SRG-APP-000219-UEM-000132</t>
  </si>
  <si>
    <t>SV-234405r617355_rule</t>
  </si>
  <si>
    <t>V-234405</t>
  </si>
  <si>
    <t xml:space="preserve">CCI-001135
The information system establishes a trusted communications path between the user and organization-defined security functions within the information system.
NIST SP 800-53 :: SC-11
NIST SP 800-53A :: SC-11.1 (iii)
NIST SP 800-53 Revision 4 :: SC-11
</t>
  </si>
  <si>
    <t>Configure the UEM server to invoke either host-OS functionality or server functionality to provide a trusted communication channel between itself and managed devices that provides assured identification of its endpoints and protection of the communicated data from modification and disclosure using [selection:
-TLS, 
-HTTPS].</t>
  </si>
  <si>
    <t>Verify the UEM server invokes either host-OS functionality or server functionality to provide a trusted communication channel between itself and managed devices that provides assured identification of its endpoints and protection of the communicated data from modification and disclosure using [selection:
-TLS, 
-HTTPS].
If the UEM server does not invoke either host-OS functionality or server functionality to provide a trusted communication channel between itself and managed devices that provides assured identification of its endpoints and protection of the communicated data from modification and disclosure using [selection:
-TLS, 
-HTTPS], this is a finding.</t>
  </si>
  <si>
    <t>Without confidentiality protection mechanisms, unauthorized individuals may gain access to sensitive information via a remote access session.
Nonlocal maintenance and diagnostic activities are activities conducted by individuals communicating through either an external network (e.g., the internet) or an internal network. 
Satisfies:FTP_TRP.1.1(2) Refinement</t>
  </si>
  <si>
    <t>The UEM server must be configured to invoke either host-OS functionality or server functionality to provide a trusted communication channel between itself and managed devices that provides assured identification of its endpoints and protection of the communicated data from modification and disclosure using [selection:-TLS, -HTTPS].</t>
  </si>
  <si>
    <t>SRG-APP-000191-UEM-000119</t>
  </si>
  <si>
    <t>SV-234392r617355_rule</t>
  </si>
  <si>
    <t>SRG-APP-000191</t>
  </si>
  <si>
    <t>V-234392</t>
  </si>
  <si>
    <t>Configure the UEM server to invoke either host-OS functionality or server functionality to provide a trusted communication channel between itself and remote administrators that provides assured identification of its endpoints and protection of the communicated data from modification and disclosure using [selection:
-IPsec,
-SSH,
-TLS, 
-HTTPS].</t>
  </si>
  <si>
    <t>Verify the UEM server invokes either host-OS functionality or server functionality to provide a trusted communication channel between itself and remote administrators that provides assured identification of its endpoints and protection of the communicated data from modification and disclosure using [selection:
-IPsec,
-SSH,
-TLS, 
-HTTPS].
If the UEM server does not invoke either host-OS functionality or server functionality to provide a trusted communication channel between itself and remote administrators that provides assured identification of its endpoints and protection of the communicated data from modification and disclosure using [selection:
-IPsec,
-SSH,
-TLS, 
-HTTPS], this is a finding.</t>
  </si>
  <si>
    <t>Without confidentiality protection mechanisms, unauthorized individuals may gain access to sensitive information via a remote access session.
Nonlocal maintenance and diagnostic activities are activities conducted by individuals communicating through either an external network (e.g., the internet) or an internal network. 
Satisfies:FTP_TRP.1.1(1) Refinement</t>
  </si>
  <si>
    <t>The UEM server must be configured to invoke either host-OS functionality or server functionality to provide a trusted communication channel between itself and remote administrators that provides assured identification of its endpoints and protection of the communicated data from modification and disclosure using [selection:-IPsec,-SSH,-TLS, -HTTPS].</t>
  </si>
  <si>
    <t>SRG-APP-000191-UEM-000118</t>
  </si>
  <si>
    <t>SV-234391r617355_rule</t>
  </si>
  <si>
    <t>V-234391</t>
  </si>
  <si>
    <t>Configure the UEM server to provide a trusted communication channel between itself and authorized IT entities using [selection:
-IPsec,
-SSH,
-mutually authenticated TLS, 
-mutually authenticated DTLS, 
-HTTPS].</t>
  </si>
  <si>
    <t>Verify the UEM server provides a trusted communication channel between itself and authorized IT entities using [selection:
-IPsec,
-SSH,
-mutually authenticated TLS, 
-mutually authenticated DTLS, 
-HTTPS].
If the UEM server does not provide a trusted communication channel between itself and authorized IT entities using [selection:
-IPsec,
-SSH,
-mutually authenticated TLS, 
-mutually authenticated DTLS, 
-HTTPS], this is a finding.</t>
  </si>
  <si>
    <t>Examples of authorized IT entities: audit server, Active Directory, software update server, and database server.
Without confidentiality protection mechanisms, unauthorized individuals may gain access to sensitive information via a remote access session.
Nonlocal maintenance and diagnostic activities are activities conducted by individuals communicating through either an external network (e.g., the internet) or an internal network. 
Satisfies:FTP_ITC.1.1(1) Refinement 
Reference:PP-MDM-412062</t>
  </si>
  <si>
    <t>The UEM server must be configured to provide a trusted communication channel between itself and authorized IT entities using [selection:
-IPsec,
-SSH,
-mutually authenticated TLS, 
-mutually authenticated DTLS, 
-HTTPS].</t>
  </si>
  <si>
    <t>SRG-APP-000191-UEM-000117</t>
  </si>
  <si>
    <t>SV-234390r617355_rule</t>
  </si>
  <si>
    <t>V-234390</t>
  </si>
  <si>
    <t>Configure the UEM server to use FIPS-validated SHA-2 or higher hash function to protect the integrity of keyed-hash message authentication code (HMAC), Key Derivation Functions (KDFs), Random Bit Generation, and hash-only applications.</t>
  </si>
  <si>
    <t>Verify the UEM server uses FIPS-validated SHA-2 or higher hash function to protect the integrity of keyed-hash message authentication code (HMAC), Key Derivation Functions (KDFs), Random Bit Generation, and hash-only applications.
If the UEM server does not use FIPS-validated SHA-2 or higher hash function to protect the integrity of keyed-hash message authentication code (HMAC), Key Derivation Functions (KDFs), Random Bit Generation, and hash-only applications, this is a finding.</t>
  </si>
  <si>
    <t>Without cryptographic integrity protections, information can be altered by unauthorized users without detection.
Nonlocal maintenance and diagnostic activities are activities conducted by individuals communicating through either an external network (e.g., the internet) or an internal network. 
Note: Although allowed by SP800-131Ar1 for some applications, SHA-1 is considered a compromised hashing standard and is being phased out of use by industry and government standards. Unless required for legacy use, DoD systems should not be configured to use SHA-1 for integrity of remote access sessions. 
To protect the integrity of the authenticator and authentication mechanism used for the cryptographic module used by the network device, the application, operating system, or protocol must be configured to use one of the following hash functions for hashing the password or other authenticator in accordance with SP 800-131Ar1: SHA-224, SHA-256, SHA-384, SHA-512, SHA-512/224, SHA-512/256, SHA3-224, SHA3-256, SHA3-384, and SHA3-512.
Applications also include HMAC, KDFs, Random Bit Generation, and hash-only applications (e.g., hashing passwords and use for compute a checksum). For digital signature verification, SP800-131Ar1 allows SHA-1 for legacy use only, but this is discouraged by DoD.
Separate requirements for configuring applications and protocols used by each product (e.g., SNMPv3, SSH, NTP, and other protocols and applications that require server/client authentication) are required to implement this requirement. 
Satisfies:FCS_COP.1.1(2)</t>
  </si>
  <si>
    <t>The UEM server must use FIPS-validated SHA-2 or higher hash function to protect the integrity of keyed-hash message authentication code (HMAC), Key Derivation Functions (KDFs), Random Bit Generation, and hash-only applications.</t>
  </si>
  <si>
    <t>SRG-APP-000179-UEM-000110</t>
  </si>
  <si>
    <t>SV-234383r617355_rule</t>
  </si>
  <si>
    <t>V-234383</t>
  </si>
  <si>
    <t>Configure the UEM server to obscure feedback of authentication information during the authentication process to protect the information from possible exploitation/use by unauthorized individuals.</t>
  </si>
  <si>
    <t>Verify the UEM server obscures feedback of authentication information during the authentication process to protect the information from possible exploitation/use by unauthorized individuals.
If the UEM server does not obscure feedback of authentication information during the authentication process to protect the information from possible exploitation/use by unauthorized individuals, this is a finding.</t>
  </si>
  <si>
    <t>To prevent the compromise of authentication information such as passwords during the authentication process, the feedback from the information system must not provide any information that would allow an unauthorized user to compromise the authentication mechanism. 
Obfuscation of user-provided information when typed into the system is a method used in addressing this risk. 
For example, displaying asterisks when a user types in a password is an example of obscuring feedback of authentication information. 
Satisfies:FMT_SMF.1(2)b 
Reference:PP-MDM-431026</t>
  </si>
  <si>
    <t>The UEM server must obscure feedback of authentication information during the authentication process to protect the information from possible exploitation/use by unauthorized individuals.</t>
  </si>
  <si>
    <t>SRG-APP-000178-UEM-000109</t>
  </si>
  <si>
    <t>SV-234382r617355_rule</t>
  </si>
  <si>
    <t>V-234382</t>
  </si>
  <si>
    <t>Configure the UEM server to map the authenticated identity to the individual user or group account for PKI-based authentication.</t>
  </si>
  <si>
    <t>Requirement is Not Applicable when UEM server is configured to use DoD Central Directory Service for administrator account authentication.
Verify the UEM server maps the authenticated identity to the individual user or group account for PKI-based authentication.
If the UEM server does not map the authenticated identity to the individual user or group account for PKI-based authentication, this is a finding.</t>
  </si>
  <si>
    <t>Without mapping the certificate used to authenticate to the user account, the ability to determine the identity of the individual user or group will not be available for forensic analysis. 
Satisfies: FIA 
Reference:PP-MDM-414003</t>
  </si>
  <si>
    <t>The UEM server must map the authenticated identity to the individual user or group account for PKI-based authentication.</t>
  </si>
  <si>
    <t>SRG-APP-000177-UEM-000108</t>
  </si>
  <si>
    <t>SV-234381r617409_rule</t>
  </si>
  <si>
    <t>V-234381</t>
  </si>
  <si>
    <t>Configure the UEM server, when using PKI-based authentication, to enforce authorized access to the corresponding private key.</t>
  </si>
  <si>
    <t>Requirement is Not Applicable when UEM server is configured to use DoD Central Directory Service for administrator account authentication.
Verify the he UEM server, when using PKI-based authentication, enforces authorized access to the corresponding private key.
If the UEM server, when using PKI-based authentication, does not enforce authorized access to the corresponding private key, this is a finding</t>
  </si>
  <si>
    <t>If the private key is discovered, an attacker can use the key to authenticate as an authorized user and gain access to the network infrastructure.
The cornerstone of the PKI is the private key used to encrypt or digitally sign information. 
If the private key is stolen, this will lead to the compromise of the authentication and non-repudiation gained through PKI because the attacker can use the private key to digitally sign documents and pretend to be the authorized user. 
Both the holders of a digital certificate and the issuing authority must protect the computers, storage devices, or whatever they use to keep the private keys. 
Satisfies:FIA_X509_EXT.1.1(1)</t>
  </si>
  <si>
    <t>The UEM server, when using PKI-based authentication, must enforce authorized access to the corresponding private key.</t>
  </si>
  <si>
    <t>SRG-APP-000176-UEM-000107</t>
  </si>
  <si>
    <t>SV-234380r617355_rule</t>
  </si>
  <si>
    <t>V-234380</t>
  </si>
  <si>
    <t>Configure the UEM server to not automatically accept a certificate when it cannot establish a connection to determine the validity of a certificate.</t>
  </si>
  <si>
    <t>Verify the UEM server does not automatically accept a certificate when it cannot establish a connection to determine the validity of a certificate.
If the UEM server automatically accepts a certificate when it cannot establish a connection to determine the validity of a certificate, this is a finding.</t>
  </si>
  <si>
    <t>When an UEM server accepts an unverified certificate, it may be trusting a malicious actor. For example, messages signed with an invalid certificate may contain links to malware, which could lead to the installation or distribution of that malware on DoD information systems, leading to compromise of DoD sensitive information and other attacks. 
Satisfies:FIA_X509_EXT.2.2 
Reference:PP-MDM-412003</t>
  </si>
  <si>
    <t>When the UEM server cannot establish a connection to determine the validity of a certificate, the server must be configured not to have the option to accept the certificate.</t>
  </si>
  <si>
    <t>SRG-APP-000175-UEM-000106</t>
  </si>
  <si>
    <t>SV-234379r617355_rule</t>
  </si>
  <si>
    <t>V-234379</t>
  </si>
  <si>
    <t>When using PKI-based authentication for user access, configure the UEM server to validate certificates by constructing a certification path (which includes status information) to an accepted trust anchor.</t>
  </si>
  <si>
    <t>Requirement is Not Applicable when UEM server is configured to use DoD Central Directory Service for administrator account authentication.
When using PKI-based authentication for user access, verify the UEM server validates certificates by constructing a certification path (which includes status information) to an accepted trust anchor.
If the UEM server uses PKI-based authentication for user access but does not validate certificates by constructing a certification path (which includes status information) to an accepted trust anchor, this is a finding.</t>
  </si>
  <si>
    <t>Without path validation, an informed trust decision by the relying party cannot be made when presented with any certificate not already explicitly trusted. To meet this requirement, the information system must create trusted channels between itself and remote trusted authorized IT product (e.g., syslog server) entities that protect the confidentiality and integrity of communications. The information system must create trusted paths between itself and remote administrators and users that protect the confidentiality and integrity of communications.
A trust anchor is an authoritative entity represented via a public key and associated data. It is most often used in the context of public key infrastructures, X.509 digital certificates, and DNSSEC. However, applications that do not use a trusted path are not approved for non-local and remote management of DoD information systems.
Use of SSHv2 to establish a trusted channel is approved. Use of FTP, TELNET, HTTP, and SNMPV1 is not approved since they violate the trusted channel rule set. Use of web management tools that are not validated by common criteria my also violate trusted channel rule set.
When there is a chain of trust, usually the top entity to be trusted becomes the trust anchor; it can be, for example, a Certification Authority (CA). A certification path starts with the subject certificate and proceeds through a number of intermediate certificates up to a trusted root certificate, typically issued by a trusted CA. 
This requirement verifies that a certification path to an accepted trust anchor is used for certificate validation and that the path includes status information. Path validation is necessary for a relying party to make an informed trust decision when presented with any certificate not already explicitly trusted. Status information for certification paths includes certificate revocation lists or online certificate status protocol responses. Validation of the certificate status information is out of scope for this requirement. 
Satisfies:FIA_X509_EXT.1.1(1), FIA_X509_EXT.2.1, FIA_X509_EXT.2.2</t>
  </si>
  <si>
    <t>When using PKI-based authentication for user access, the UEM server must validate certificates by constructing a certification path (which includes status information) to an accepted trust anchor.</t>
  </si>
  <si>
    <t>SRG-APP-000175-UEM-000105</t>
  </si>
  <si>
    <t>SV-234378r617412_rule</t>
  </si>
  <si>
    <t>V-234378</t>
  </si>
  <si>
    <t>Configure the UEM server to enforce a 60-day maximum password lifetime restriction.</t>
  </si>
  <si>
    <t>Verify the UEM server enforces a 60-day maximum password lifetime restriction.
If the UEM server does not enforce a 60-day maximum password lifetime restriction, this is a finding.</t>
  </si>
  <si>
    <t>Any password, no matter how complex, can eventually be cracked. Therefore, passwords need to be changed at specific intervals. 
One method of minimizing this risk is to use complex passwords and periodically change them. If the application does not limit the lifetime of passwords and force users to change their passwords, there is the risk that the system and/or application passwords could be compromised. 
This requirement does not include emergency administration accounts, which are meant for access to the application in case of failure. These accounts are not required to have maximum password lifetime restrictions. 
Satisfies:FMT_SMF.1(2)b 
Reference:PP-MDM-431024</t>
  </si>
  <si>
    <t>The UEM server must enforce a 60-day maximum password lifetime restriction.</t>
  </si>
  <si>
    <t>SRG-APP-000174-UEM-000104</t>
  </si>
  <si>
    <t>SV-234377r617355_rule</t>
  </si>
  <si>
    <t>V-234377</t>
  </si>
  <si>
    <t>Configure the UEM server to enforce 24 hours/1 day as the minimum password lifetime.</t>
  </si>
  <si>
    <t>Verify the UEM server enforces 24 hours/1 day as the minimum password lifetime.
If the UEM server does not enforce 24 hours/1 day as the minimum password lifetime, this is a finding.</t>
  </si>
  <si>
    <t>Enforcing a minimum password lifetime helps prevent repeated password changes to defeat the password reuse or history enforcement requirement.
Restricting this setting limits the user's ability to change their password. Passwords need to be changed at specific policy based intervals; however, if the application allows the user to immediately and continually change their password, then the password could be repeatedly changed in a short period of time to defeat the organization's policy regarding password reuse. 
Satisfies:FMT_SMF.1(2)b 
Reference:PP-MDM-431023</t>
  </si>
  <si>
    <t>The UEM server must enforce 24 hours/1 day as the minimum password lifetime.</t>
  </si>
  <si>
    <t>SRG-APP-000173-UEM-000103</t>
  </si>
  <si>
    <t>SV-234376r617355_rule</t>
  </si>
  <si>
    <t>V-234376</t>
  </si>
  <si>
    <t>For a UEM server using password authentication, configure the network element to use FIPS-validated SHA-2 or later protocol to protect the integrity of the password authentication process.</t>
  </si>
  <si>
    <t>For UEM server using password authentication, verify the network element uses FIPS-validated SHA-2 or later protocol to protect the integrity of the password authentication process.
If UEM server using password authentication but the network element does not use FIPS-validated SHA-2 or later protocol to protect the integrity of the password authentication process, this is a finding.</t>
  </si>
  <si>
    <t>Passwords need to be protected at all times, and encryption is the standard method for protecting passwords. If passwords are not encrypted, they can be plainly read (i.e., clear text) and easily compromised.
The information system must specify the hash algorithm used for authenticating passwords. Implementation of this requirement requires configuration of FIPS-approved cipher block algorithm and block cipher modes for encryption.
Note: Although allowed by SP800-131Ar1 for some applications, SHA-1 is considered a compromised hashing standard and is being phased out of use by industry and government standards. Unless required for legacy use, DoD systems must not be configured to use SHA-1 for integrity of remote access sessions. 
This requirement applies to all accounts, including authentication server; Authorization, Authentication, and Accounting (AAA); and local accounts such as the root account and the account of last resort.
This requirement only applies to components where this is specific to the function of the device (e.g., TLS VPN or ALG). This does not apply to authentication for the purpose of configuring the device itself (management). 
Satisfies:FIA_ENR_EXT.1.1, FCS_COP.1.1(2) Refinement</t>
  </si>
  <si>
    <t>For UEM server using password authentication, the network element must use FIPS-validated SHA-2 or later protocol to protect the integrity of the password authentication process.</t>
  </si>
  <si>
    <t>SRG-APP-000172-UEM-000102</t>
  </si>
  <si>
    <t>SV-234375r617355_rule</t>
  </si>
  <si>
    <t>V-234375</t>
  </si>
  <si>
    <t>For a UEM server using password authentication, configure the server to store only cryptographic representations of passwords.</t>
  </si>
  <si>
    <t>If the UEM server is using password authentication, verify the server stores only cryptographic representations of passwords.
If the UEM server is using password authentication but does not store only cryptographic representations of passwords, this is a finding.</t>
  </si>
  <si>
    <t>Passwords need to be protected at all times, and encryption is the standard method for protecting passwords. If passwords are not encrypted, they can be plainly read and easily compromised. Use of passwords for authentication is intended only for limited situations and should not be used as a replacement for two-factor CAC-enabled authentication. 
Examples of situations where a user ID and password might be used include:
- When the user does not use a CAC and is not a current DoD employee, member of the military, or DoD contractor.
- When a user has been officially designated as temporarily unable to present a CAC for some reason (lost, damaged, not yet issued, broken card reader) (i.e., Temporary Exception User) and to satisfy urgent organizational needs must be temporarily permitted to use user ID/password authentication until the problem with CAC use has been remedied.
- When the application is publicly available and or hosting publicly releasable data requiring some degree of need-to-know protection.
If the password is already encrypted and not a plaintext password, this meets this requirement. Implementation of this requirement requires configuration of FIPS-approved cipher block algorithm and block cipher modes for encryption. This method uses a one-way hashing encryption algorithm with a salt value to validate a user's password without having to store the actual password. Performance and time required to access are factors that must be considered, and the one-way hash is the most feasible means of securing the password and providing an acceptable measure of password security.
Verifying the user knows a password is performed using a password verifier. In its simplest form, a password verifier is a computational function that is capable of creating a hash of a password and determining if the value provided by the user matches the hash. A more secure version of verifying a user knowing a password is to store the result of an iterating hash function and a large random salt value as follows:
H0 = H(pwd, H(salt))
Hn = H(Hn-1,H(salt))
In the above, "n" is a cryptographically-strong random [*3] number. "Hn" is stored along with the salt. When the application wishes to verify that the user knows a password, it simply repeats the process and compares "Hn" with the stored "Hn". A salt is essentially a fixed-length cryptographically strong random value.
Another method is using a keyed-hash message authentication code (HMAC). HMAC calculates a message authentication code via a cryptographic hash function used in conjunction with an encryption key. The key must be protected as with any private key.
This requirement applies to all accounts including authentication server, AAA, and local account, including the root account and the account of last resort. 
Satisfies:FMT_SMF.1(2)b 
Reference:PP-MDM-431008</t>
  </si>
  <si>
    <t>For UEM server using password authentication, the application must store only cryptographic representations of passwords.</t>
  </si>
  <si>
    <t>SRG-APP-000171-UEM-000101</t>
  </si>
  <si>
    <t>SV-234374r617355_rule</t>
  </si>
  <si>
    <t>V-234374</t>
  </si>
  <si>
    <t>Configure the UEM server to require the change of at least 15 of the total number of characters when passwords are changed.</t>
  </si>
  <si>
    <t>Verify the UEM server requires the change of at least 15 of the total number of characters when passwords are changed.
If the UEM server does not require the change of at least 15 of the total number of characters when passwords are changed, this is a finding.</t>
  </si>
  <si>
    <t>If the application allows the user to consecutively reuse extensive portions of passwords, this increases the chances of password compromise by increasing the window of opportunity for attempts at guessing and brute-force attacks.
The number of changed characters refers to the number of changes required with respect to the total number of positions in the current password. In other words, characters may be the same within the two passwords; however, the positions of the like characters must be different.</t>
  </si>
  <si>
    <t>The UEM server must require the change of at least 15 of the total number of characters when passwords are changed.</t>
  </si>
  <si>
    <t>SRG-APP-000170-UEM-000100</t>
  </si>
  <si>
    <t>SV-234373r617355_rule</t>
  </si>
  <si>
    <t>V-234373</t>
  </si>
  <si>
    <t>Configure the UEM server to enforce password complexity by requiring that at least one special character be used.</t>
  </si>
  <si>
    <t>Verify the UEM server enforces password complexity by requiring that at least one special character be used.
If the UEM server does not enforce password complexity by requiring that at least one special character be used, this is a finding.</t>
  </si>
  <si>
    <t>Use of a complex password helps to increase the time and resources required to compromise the password. Password complexity, or strength, is a measure of the effectiveness of a password in resisting attempts at guessing and brute-force attacks. 
Password complexity is one factor in determining how long it takes to crack a password. The more complex the password, the greater the number of possible combinations that need to be tested before the password is compromised. 
Special characters are those characters that are not alphanumeric. Examples include: ~ ! @ # $ % ^ *. 
Satisfies:FMT_SMF.1(2)b 
Reference:PP-MDM-431022</t>
  </si>
  <si>
    <t>The UEM server must enforce password complexity by requiring that at least one special character be used.</t>
  </si>
  <si>
    <t>SRG-APP-000169-UEM-000099</t>
  </si>
  <si>
    <t>SV-234372r617355_rule</t>
  </si>
  <si>
    <t>V-234372</t>
  </si>
  <si>
    <t>Configure the UEM server to enforce password complexity by requiring that at least one numeric character be used.</t>
  </si>
  <si>
    <t>Verify the UEM server enforces password complexity by requiring that at least one numeric character be used.
If the UEM server does not enforce password complexity by requiring that at least one numeric character be used, this is a finding.</t>
  </si>
  <si>
    <t>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 how long it takes to crack a password. The more complex the password, the greater the number of possible combinations that need to be tested before the password is compromised. 
Satisfies:FMT_SMF.1(2)b 
Reference:PP-MDM-431021</t>
  </si>
  <si>
    <t>The UEM server must enforce password complexity by requiring that at least one numeric character be used.</t>
  </si>
  <si>
    <t>SRG-APP-000168-UEM-000098</t>
  </si>
  <si>
    <t>SV-234371r617355_rule</t>
  </si>
  <si>
    <t>V-234371</t>
  </si>
  <si>
    <t>Configure the UEM server to enforce password complexity by requiring that at least one lowercase character be used.</t>
  </si>
  <si>
    <t>Verify the UEM server enforces password complexity by requiring that at least one lowercase character be used.
If the UEM server does not enforce password complexity by requiring that at least one lowercase character be used, this is a finding.</t>
  </si>
  <si>
    <t>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 how long it takes to crack a password. The more complex the password, the greater the number of possible combinations that need to be tested before the password is compromised. 
Satisfies:FMT_SMF.1(2)b 
Reference:PP-MDM-431019</t>
  </si>
  <si>
    <t>The UEM server must enforce password complexity by requiring that at least one lowercase character be used.</t>
  </si>
  <si>
    <t>SRG-APP-000167-UEM-000097</t>
  </si>
  <si>
    <t>SV-234370r617355_rule</t>
  </si>
  <si>
    <t>V-234370</t>
  </si>
  <si>
    <t>Configure the UEM server to enforce password complexity by requiring that at least one uppercase character be used.</t>
  </si>
  <si>
    <t>Verify the UEM server enforces password complexity by requiring that at least one uppercase character be used.
If the UEM server does not enforce password complexity by requiring that at least one uppercase character be used, this is a finding.</t>
  </si>
  <si>
    <t>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 how long it takes to crack a password. The more complex the password is, the greater the number of possible combinations that need to be tested before the password is compromised. 
Satisfies:FMT_SMF.1(2)b 
Reference:PP-MDM-431020</t>
  </si>
  <si>
    <t>The UEM server must enforce password complexity by requiring that at least one uppercase character be used.</t>
  </si>
  <si>
    <t>SRG-APP-000166-UEM-000096</t>
  </si>
  <si>
    <t>SV-234369r617355_rule</t>
  </si>
  <si>
    <t>V-234369</t>
  </si>
  <si>
    <t>Configure the UEM server to prohibit password reuse for a minimum of five generations.</t>
  </si>
  <si>
    <t>Verify the UEM server prohibits password reuse for a minimum of five generations.
If the UEM server does not prohibit password reuse for a minimum of five generations, this is a finding.</t>
  </si>
  <si>
    <t>Password complexity, or strength, is a measure of the effectiveness of a password in resisting attempts at guessing and brute-force attacks. 
To meet password policy requirements, passwords need to be changed at specific policy-based intervals. 
If the information system or application allows the user to consecutively reuse their password when that password has exceeded its defined lifetime, the end result is a password that is not changed as per policy requirements. 
Satisfies:FMT_SMF.1(2)b 
Reference:PP-MDM-431025</t>
  </si>
  <si>
    <t>The UEM server must prohibit password reuse for a minimum of five generations.</t>
  </si>
  <si>
    <t>SRG-APP-000165-UEM-000095</t>
  </si>
  <si>
    <t>SV-234368r617355_rule</t>
  </si>
  <si>
    <t>V-234368</t>
  </si>
  <si>
    <t>Configure the UEM server to enforce a minimum 15-character password length.</t>
  </si>
  <si>
    <t>Verify the UEM server enforces a minimum 15-character password length.
If the UEM server does not enforce a minimum 15-character password length, this is a finding.</t>
  </si>
  <si>
    <t>The shorter the password, the lower the number of possible combinations that need to be tested before the password is compromised.
Password complexity, or strength, is a measure of the effectiveness of a password in resisting attempts at guessing and brute-force attacks. Password length is one factor of several that helps to determine strength and how long it takes to crack a password. The shorter the password, the lower the number of possible combinations that need to be tested before the password is compromised. 
Use of more characters in a password helps to exponentially increase the time and/or resources required to compromise the password. 
Satisfies:FMT_SMF.1(2)b 
Reference:PP-MDM-431018</t>
  </si>
  <si>
    <t>The UEM server must enforce a minimum 15-character password length.</t>
  </si>
  <si>
    <t>SRG-APP-000164-UEM-000094</t>
  </si>
  <si>
    <t>SV-234367r617355_rule</t>
  </si>
  <si>
    <t>V-234367</t>
  </si>
  <si>
    <t>Configure the UEM server to disable identifiers (individuals, groups, roles, and devices) after 35 days of inactivity.</t>
  </si>
  <si>
    <t>Requirement is Not Applicable when UEM server is configured to use DoD Central Directory Service for administrator account authentication.
Verify the UEM server disables identifiers (individuals, groups, roles, and devices) after 35 days of inactivity.
If the UEM server does not disable identifiers (individuals, groups, roles, and devices) after 35 days of inactivity, this is a finding.</t>
  </si>
  <si>
    <t>Inactive identifiers pose a risk to systems and applications. Attackers that are able to exploit an inactive identifier can potentially obtain and maintain undetected access to the application. Owners of inactive accounts will not notice if unauthorized access to their user account has been obtained. 
Applications need to track periods of inactivity and disable application identifiers after 35 days of inactivity. 
Management of user identifiers is not applicable to shared information system accounts (e.g., guest and anonymous accounts). It is commonly the case that a user account is the name of an information system account associated with an individual.
To avoid having to build complex user management capabilities directly into their application, wise developers leverage the underlying OS or other user account management infrastructure (AD, LDAP) that is already in place within the organization and meets organizational user account management requirements.</t>
  </si>
  <si>
    <t>The UEM server must disable identifiers (individuals, groups, roles, and devices) after 35 days of inactivity.</t>
  </si>
  <si>
    <t>SRG-APP-000163-UEM-000093</t>
  </si>
  <si>
    <t>SV-234366r617355_rule</t>
  </si>
  <si>
    <t>V-234366</t>
  </si>
  <si>
    <t>Configure the UEM server to implement replay-resistant authentication mechanisms for network access to non-privileged accounts.</t>
  </si>
  <si>
    <t>Requirement is Not Applicable when UEM server is configured to use DoD Central Directory Service for administrator account authentication.
Verify the UEM server implements replay-resistant authentication mechanisms for network access to non-privileged accounts.
If the UEM server does not implement replay-resistant authentication mechanisms for network access to non-privileged accounts, this is a finding.</t>
  </si>
  <si>
    <t>A replay attack may enable an unauthorized user to gain access to the application. Authentication sessions between the authenticator and the application validating the user credentials must not be vulnerable to a replay attack.
An authentication process resists replay attacks if it is impractical to achieve a successful authentication by recording and replaying a previous authentication message. 
A non-privileged account is any operating system account with authorizations of a non-privileged user. 
Techniques used to address this include protocols using nonces (e.g., numbers generated for a specific one-time use) or challenges (e.g., TLS, WS_Security). Additional techniques include time-synchronous or challenge-response one-time authenticators. 
Satisfies: FIA 
Reference:PP-MDM-414003</t>
  </si>
  <si>
    <t>The UEM server must implement replay-resistant authentication mechanisms for network access to non-privileged accounts.</t>
  </si>
  <si>
    <t>SRG-APP-000157-UEM-000091</t>
  </si>
  <si>
    <t>SV-234364r617408_rule</t>
  </si>
  <si>
    <t>V-234364</t>
  </si>
  <si>
    <t>Configure the UEM server to use FIPS-validated SHA-2 or higher hash function to provide replay-resistant authentication mechanisms for network access to privileged accounts.</t>
  </si>
  <si>
    <t>Requirement is Not Applicable when UEM server is configured to use DoD Central Directory Service for administrator account authentication.
Verify the UEM server uses FIPS-validated SHA-2 or higher hash function to provide replay-resistant authentication mechanisms for network access to privileged accounts.
If the UEM server does not use FIPS-validated SHA-2 or higher hash function to provide replay-resistant authentication mechanisms for network access to privileged accounts, this is a finding.</t>
  </si>
  <si>
    <t>A replay attack may enable an unauthorized user to gain access to the application. Authentication sessions between the authenticator and the application validating the user credentials must not be vulnerable to a replay attack.
Anti-replay is a cryptographically based mechanism; thus, it must use FIPS-approved algorithms. An authentication process resists replay attacks if it is impractical to achieve a successful authentication by recording and replaying a previous authentication message. Note that the anti-replay service is implicit when data contains monotonically increasing sequence numbers and data integrity is assured. Use of DoD PKI is inherently compliant with this requirement for user and device access. Use of Transport Layer Security (TLS), including application protocols, such as HTTPS and DNSSEC, that use TLS/SSL as the underlying security protocol is also complaint.
Note: Although allowed by SP800-131Ar1 for some applications, SHA-1 is considered a compromised hashing standard and is being phased out of use by industry and government standards.
Configure the information system to use the hash message authentication code (HMAC) algorithm for authentication services to Kerberos, SSH, web management tool, and any other access method. 
Satisfies: FIA 
Reference:PP-MDM-414003</t>
  </si>
  <si>
    <t>The UEM server must use FIPS-validated SHA-2 or higher hash function to provide replay-resistant authentication mechanisms for network access to privileged accounts.</t>
  </si>
  <si>
    <t>SRG-APP-000156-UEM-000090</t>
  </si>
  <si>
    <t>SV-234363r617407_rule</t>
  </si>
  <si>
    <t>V-234363</t>
  </si>
  <si>
    <t>Configure the UEM server to use DoD PKI for multifactor authentication.</t>
  </si>
  <si>
    <t>Verify the UEM server uses DoD PKI for multifactor authentication.
If the UEM server does not use DoD PKI for multifactor authentication, this is a finding.</t>
  </si>
  <si>
    <t>Using an authentication device, such as a CAC or token that is separate from the information system, ensures that even if the information system is compromised, that compromise will not affect credentials stored on the authentication device. 
Multifactor solutions that require devices separate from information systems gaining access include, for example, hardware tokens providing time-based or challenge-response authenticators and smart cards, such as the U.S. Government Personal Identity Verification card and the DoD common access card.
A privileged account is any information system account with authorizations of a privileged user. 
Network access is any access to an application by a user (or process acting on behalf of a user) where said access is obtained through a network connection.</t>
  </si>
  <si>
    <t xml:space="preserve">The UEM server must be configured to use DoD PKI for multifactor authentication. This requirement is included in SRG-APP-000149. </t>
  </si>
  <si>
    <t>SRG-APP-000154-UEM-000088</t>
  </si>
  <si>
    <t>SV-234361r617355_rule</t>
  </si>
  <si>
    <t>SRG-APP-000154</t>
  </si>
  <si>
    <t>V-234361</t>
  </si>
  <si>
    <t>Configure the UEM server to ensure users are authenticated with an individual authenticator prior to using a group authenticator.</t>
  </si>
  <si>
    <t>Requirement is Not Applicable when UEM server is configured to use DoD Central Directory Service for administrator account authentication.
Verify the UEM server ensures users are authenticated with an individual authenticator prior to using a group authenticator.
If the UEM server does not ensure users are authenticated with an individual authenticator prior to using a group authenticator, this is a finding.</t>
  </si>
  <si>
    <t>To ensure individual accountability and prevent unauthorized access, application users must be individually identified and authenticated. 
Individual accountability mandates that each user is uniquely identified. A group authenticator is a shared account or some other form of authentication that allows multiple unique individuals to access the application using a single account. 
If an application allows or provides for group authenticators, it must first individually authenticate users prior to implementing group authenticator functionality. 
Some applications may not have the need to provide a group authenticator; this is considered a matter of application design. In those instances where the application design includes the use of a group authenticator, this requirement will apply.
There may also be instances when specific user actions need to be performed on the information system without unique user identification or authentication. An example of this type of access is a web server which contains publicly releasable information. 
Satisfies: FIA 
Reference:PP-MDM-414003</t>
  </si>
  <si>
    <t>The UEM server must ensure users are authenticated with an individual authenticator prior to using a group authenticator.</t>
  </si>
  <si>
    <t>SRG-APP-000153-UEM-000087</t>
  </si>
  <si>
    <t>SV-234360r617406_rule</t>
  </si>
  <si>
    <t>V-234360</t>
  </si>
  <si>
    <t>Remove all UEM server local accounts created during application installation. 
Note: In this context "local" accounts refers to user and or administrator accounts on the server that use user name and password for user access and authentication.</t>
  </si>
  <si>
    <t>Verify all UEM server local accounts created during application installation and configuration have been removed. 
Note: In this context "local" accounts refers to user and or administrator accounts on the server that use user name and password for user access and authentication.
If all UEM server local accounts created during application installation and configuration have not been removed, this is a finding.</t>
  </si>
  <si>
    <t>A comprehensive account management process that includes automation helps to ensure the accounts designated as requiring attention are consistently and promptly addressed. If an attacker compromises an account, the entire MDM server infrastructure is at risk. Providing automated support functions for the management of accounts will ensure only active accounts will be granted access with the proper authorization levels. These objectives are best achieved by configuring the MDM server to leverage an enterprise authentication mechanism (e.g., Microsoft Active Directory Kerberos). 
Satisfies:FMT_SMF.1.1(2) b / IA-5(1)(a) 
Reference:PP-MDM-431007</t>
  </si>
  <si>
    <t>All UEM server local accounts created during application installation and configuration must be removed. 
Note: In this context local accounts refers to user and or administrator accounts on the server that use user name and password for user access and authentication.</t>
  </si>
  <si>
    <t>SRG-APP-000151-UEM-000085</t>
  </si>
  <si>
    <t>SV-234358r617355_rule</t>
  </si>
  <si>
    <t>V-234358</t>
  </si>
  <si>
    <t>Configure the UEM server to use a DoD Central Directory Service to provide multifactor authentication for network access to privileged and non-privileged accounts.</t>
  </si>
  <si>
    <t>Verify the UEM server uses a DoD Central Directory Service to provide multifactor authentication for network access to privileged and non-privileged accounts.
If the UEM server does not use a DoD Central Directory Service to provide multifactor authentication for network access to privileged and non-privileged accounts, this is a finding.</t>
  </si>
  <si>
    <t>A comprehensive account management process that includes automation helps to ensure the accounts designated as requiring attention are consistently and promptly addressed. If an attacker compromises an account, the entire MDM server infrastructure is at risk. Providing automated support functions for the management of accounts will ensure only active accounts will be granted access with the proper authorization levels. These objectives are best achieved by configuring the MDM server to leverage an enterprise authentication mechanism (e.g., Microsoft Active Directory Kerberos). 
Satisfies: FIA 
Reference:PP-MDM-414003</t>
  </si>
  <si>
    <t>The UEM server must be configured to use a DoD Central Directory Service to provide multifactor authentication for network access to privileged and non-privileged accounts.</t>
  </si>
  <si>
    <t>SRG-APP-000149-UEM-000083</t>
  </si>
  <si>
    <t>SV-234356r617405_rule</t>
  </si>
  <si>
    <t>V-234356</t>
  </si>
  <si>
    <t>Configure the UEM server to uniquely identify and authenticate organizational users (or processes acting on behalf of organizational users).</t>
  </si>
  <si>
    <t>Requirement is Not Applicable when UEM server is configured to use DoD Central Directory Service for administrator account authentication.
Verify the UEM server uniquely identifies and authenticates organizational users (or processes acting on behalf of organizational users).
If the UEM server does not uniquely identify and authenticate organizational users (or processes acting on behalf of organizational users), this is a finding.</t>
  </si>
  <si>
    <t>To ensure accountability and prevent unauthenticated access, organizational users must be identified and authenticated to prevent potential misuse and compromise of the system. 
Organizational users include organizational employees or individuals the organization deems to have equivalent status of employees (e.g., contractors). Organizational users (and any processes acting on behalf of users) must be uniquely identified and authenticated for all accesses, except the following.
(i) Accesses explicitly identified and documented by the organization. Organizations document specific user actions that can be performed on the information system without identification or authentication; and 
(ii) Accesses that occur through authorized use of group authenticators without individual authentication. Organizations may require unique identification of individuals in group accounts (e.g., shared privilege accounts) or for detailed accountability of individual activity. 
Satisfies: FIA 
Reference:PP-MDM-414003</t>
  </si>
  <si>
    <t>The UEM server must uniquely identify and authenticate organizational users (or processes acting on behalf of organizational users).</t>
  </si>
  <si>
    <t>SRG-APP-000148-UEM-000082</t>
  </si>
  <si>
    <t>SV-234355r617404_rule</t>
  </si>
  <si>
    <t>V-234355</t>
  </si>
  <si>
    <t>Configure the UEM server to be configured to use only documented platform APIs.</t>
  </si>
  <si>
    <t>Verify the UEM server uses only documented platform APIs.
If the UEM server does not use only documented platform APIs, this is a finding.</t>
  </si>
  <si>
    <t>Authenticity protection provides protection against man-in-the-middle attacks/session hijacking and the insertion of false information into sessions.
Application communication sessions are protected utilizing transport encryption protocols, such as TLS. TLS provides web applications with a means to authenticate user sessions and encrypt application traffic. Session authentication can be single (one-way) or mutual (two-way) in nature. Single authentication authenticates the server for the client, whereas mutual authentication provides a means for both the client and the server to authenticate each other. 
This requirement applies to applications that utilize communications sessions. This includes, but is not limited to, web-based applications and Service-Oriented Architectures (SOA). 
This requirement addresses communications protection at the application session, versus the network packet, and establishes grounds for confidence at both ends of communications sessions in ongoing identities of other parties and in the validity of information transmitted. Depending on the required degree of confidentiality and integrity, web services/SOA will require the use of TLS mutual authentication (two-way/bidirectional). 
Satisfies:FPT_API_EXT.1.1</t>
  </si>
  <si>
    <t>The UEM server must be configured to use only documented platform APIs.</t>
  </si>
  <si>
    <t>SRG-APP-000142-UEM-000081</t>
  </si>
  <si>
    <t>SV-234354r617397_rule</t>
  </si>
  <si>
    <t>V-234354</t>
  </si>
  <si>
    <t>Configure the firewall protecting the UEM server platform so that only DoD-approved ports, protocols, and services are enabled. (See the DoD PPSM CAL list for DoD-approved ports, protocols, and services).</t>
  </si>
  <si>
    <t>Verify the firewall protecting the UEM server platform is configured so that only DoD-approved ports, protocols, and services are enabled. (See the DoD PPSM CAL list for DoD-approved ports, protocols, and services).
If the firewall protecting the UEM server platform is not configured so that only DoD-approved ports, protocols, and services are enabled, this is a finding.</t>
  </si>
  <si>
    <t>All ports, protocols, and services used on DoD networks must be approved and registered via the DoD PPSM process. This is to ensure a risk assessment has been completed before a new port, protocol, or service is configured on a DoD network and has been approved by proper DoD authorities. Otherwise, the new port, protocol, or service could cause a vulnerability to the DoD network, which could be exploited by an adversary. 
Satisfies:FMT_SMF.1.1(2) Refinement b 
Reference:PP-MDM-431006</t>
  </si>
  <si>
    <t>The firewall protecting the UEM server platform must be configured so only DoD-approved ports, protocols, and services are enabled. (See the DoD Ports, Protocols, Services Management [PPSM] Category Assurance Levels [CAL] list for DoD-approved ports, protocols, and services).</t>
  </si>
  <si>
    <t>SRG-APP-000142-UEM-000080</t>
  </si>
  <si>
    <t>SV-234353r617355_rule</t>
  </si>
  <si>
    <t>V-234353</t>
  </si>
  <si>
    <t>Configure the UEM server to be configured to disable non-essential capabilities.</t>
  </si>
  <si>
    <t>Verify the UEM server has disabled non-essential capabilities.
If the UEM server has not disabled non-essential capabilities, this is a finding.</t>
  </si>
  <si>
    <t>It is detrimental for applications to provide, or install by default, functionality exceeding requirements or mission objectives. These unnecessary capabilities or services are often overlooked and therefore may remain unsecured. They increase the risk to the platform by providing additional attack vectors.
Applications are capable of providing a wide variety of functions and services. Some of the functions and services, provided by default, may not be necessary to support essential organizational operations (e.g., key missions, functions). 
Examples of non-essential capabilities include, but are not limited to, advertising software or browser plug-ins not related to requirements or providing a wide array of functionality not required for every mission, but cannot be disabled. 
Satisfies:FMT_SMF.1.1(2) c.2 
Reference:PP-MDM-411064</t>
  </si>
  <si>
    <t>The UEM server must be configured to disable non-essential capabilities.</t>
  </si>
  <si>
    <t>SRG-APP-000141-UEM-000079</t>
  </si>
  <si>
    <t>SV-234352r617355_rule</t>
  </si>
  <si>
    <t>V-234352</t>
  </si>
  <si>
    <t>Configure the UEM server to limit privileges to change the software resident within software libraries.</t>
  </si>
  <si>
    <t>Verify the UEM server limits privileges to change the software resident within software libraries.
If the UEM server does not limit privileges to change the software resident within software libraries, this is a finding.</t>
  </si>
  <si>
    <t>If the application were to allow any user to make changes to software libraries, then those changes might be implemented without undergoing the appropriate testing and approvals that are part of a robust change management process.
This requirement applies to applications with software libraries that are accessible and configurable, as in the case of interpreted languages. Software libraries also include privileged programs, which execute with escalated privileges. Only qualified and authorized individuals will be allowed to obtain access to information system components for purposes of initiating changes, including upgrades and modifications. 
Satisfies:FMT_SMR.1.1(1), FPT_TUD_EXT.1.2</t>
  </si>
  <si>
    <t>The UEM server must limit privileges to change the software resident within software libraries.</t>
  </si>
  <si>
    <t>SRG-APP-000133-UEM-000078</t>
  </si>
  <si>
    <t>SV-234351r617355_rule</t>
  </si>
  <si>
    <t>V-234351</t>
  </si>
  <si>
    <t>Configure the UEM server to prevent the installation of patches, service packs, or application components without verification the software component has been digitally signed using a certificate that is recognized and approved by the organization.</t>
  </si>
  <si>
    <t>Verify the UEM server prevents the installation of patches, service packs, or application components without verification the software component has been digitally signed using a certificate that is recognized and approved by the organization.
If the UEM server does not prevent the installation of patches, service packs, or application components without verification the software component has been digitally signed using a certificate that is recognized and approved by the organization, this is a finding.</t>
  </si>
  <si>
    <t>Changes to any software components can have significant effects on the overall security of the application. Verifying software components have been digitally signed using a certificate that is recognized and approved by the organization ensures the software has not been tampered with and that it has been provided by a trusted vendor. 
Accordingly, patches, service packs, or application components must be signed with a certificate recognized and approved by the organization. 
Verifying the authenticity of the software prior to installation validates the integrity of the patch or upgrade received from a vendor. This ensures the software has not been tampered with and that it has been provided by a trusted vendor. Self-signed certificates are disallowed by this requirement. The application should not have to verify the software again. This requirement does not mandate DoD certificates for this purpose; however, the certificate used to verify the software must be from an approved CA. 
Satisfies:FIA_X509_EXT.1.1(1)</t>
  </si>
  <si>
    <t>The UEM server must prevent the installation of patches, service packs, or application components without verification the software component has been digitally signed using a certificate that is recognized and approved by the organization.</t>
  </si>
  <si>
    <t>SRG-APP-000131-UEM-000076</t>
  </si>
  <si>
    <t>SV-234349r617355_rule</t>
  </si>
  <si>
    <t>V-234349</t>
  </si>
  <si>
    <t>Configure the UEM server to back up audit records at least every seven days onto a log management server.</t>
  </si>
  <si>
    <t>Verify the UEM server backs up audit records at least every seven days onto a log management server.
If the UEM server does not back up audit records at least every seven days onto a log management server, this is a finding.</t>
  </si>
  <si>
    <t>Protection of log data includes ensuring log data is not accidentally lost or deleted. Backing up audit records to a different system or onto separate media than the system being audited on an organizationally defined frequency helps ensure, in the event of a catastrophic system failure, the audit records will be retained. 
This helps to ensure a compromise of the information system being audited does not also result in a compromise of the audit records.
This requirement only applies to applications that have a native backup capability for audit records. Operating system backup requirements cover applications that do not provide native backup functions. 
Satisfies:FAU_STG_EXT.1.1, FMT_SMF.1.1(2) Refinement b</t>
  </si>
  <si>
    <t>The UEM server must back up audit records at least every seven days onto a log management server.</t>
  </si>
  <si>
    <t>SRG-APP-000125-UEM-000074</t>
  </si>
  <si>
    <t>SV-234347r617355_rule</t>
  </si>
  <si>
    <t>V-234347</t>
  </si>
  <si>
    <t>Configure the UEM server to protect audit information from unauthorized deletion.</t>
  </si>
  <si>
    <t>Verify the UEM server protects audit information from unauthorized deletion.
If the UEM server does not protect audit information from unauthorized deletion, this is a finding</t>
  </si>
  <si>
    <t>If audit data were to become compromised, then forensic analysis and discovery of the true source of potentially malicious system activity is impossible to achieve. 
To ensure the veracity of audit data, the information system and/or the application must protect audit information from unauthorized deletion. This requirement can be achieved through multiple methods, which will depend upon system architecture and design. 
Some commonly employed methods include: ensuring log files receive the proper file system permissions utilizing file system protections, restricting access, and backing up log data to ensure log data is retained.
Applications providing a user interface to audit data will leverage user permissions and roles identifying the user accessing the data and the corresponding rights the user enjoys in order make access decisions regarding the deletion of audit data.
Audit information includes all information (e.g., audit records, audit settings, and audit reports) needed to successfully audit information system activity. Audit information may include data from other applications or be included with the audit application itself. 
Satisfies:FIA_UAU.1.2, FMT_SMR.1.1(1)</t>
  </si>
  <si>
    <t>The UEM server must protect audit information from unauthorized deletion.</t>
  </si>
  <si>
    <t>SRG-APP-000120-UEM-000070</t>
  </si>
  <si>
    <t>SV-234343r617355_rule</t>
  </si>
  <si>
    <t>V-234343</t>
  </si>
  <si>
    <t>Configure the UEM server to protect audit information from unauthorized modification.</t>
  </si>
  <si>
    <t>Verify the UEM server protects audit information from unauthorized modification.
If the UEM server does not protect audit information from unauthorized modification, this is a finding.</t>
  </si>
  <si>
    <t>If audit data were to become compromised, then forensic analysis and discovery of the true source of potentially malicious system activity is impossible to achieve. 
To ensure the veracity of audit data, the information system and/or the application must protect audit information from unauthorized modification. 
This requirement can be achieved through multiple methods, which will depend upon system architecture and design. Some commonly employed methods include ensuring log files receive the proper file system permissions, and limiting log data locations. 
Applications providing a user interface to audit data will leverage user permissions and roles identifying the user accessing the data and the corresponding rights that the user enjoys in order to make access decisions regarding the modification of audit data.
Audit information includes all information (e.g., audit records, audit settings, and audit reports) needed to successfully audit information system activity. 
Satisfies:FIA_UAU.1.2, FMT_SMR.1.1(1)</t>
  </si>
  <si>
    <t>The UEM server must protect audit information from unauthorized modification.</t>
  </si>
  <si>
    <t>SRG-APP-000119-UEM-000069</t>
  </si>
  <si>
    <t>SV-234342r617355_rule</t>
  </si>
  <si>
    <t>V-234342</t>
  </si>
  <si>
    <t>Configure the UEM server to protect audit information from any type of unauthorized read access.</t>
  </si>
  <si>
    <t>Verify the UEM server protects audit information from any type of unauthorized read access.
If the UEM server does not protect audit information from any type of unauthorized read access, this is a finding</t>
  </si>
  <si>
    <t>If audit data were to become compromised, then competent forensic analysis and discovery of the true source of potentially malicious system activity is difficult if not impossible to achieve. In addition, access to audit records provides information an attacker could potentially use to his or her advantage.
To ensure the veracity of audit data, the information system and/or the application must protect audit information from any and all unauthorized access. This includes read, write, and copy access.
This requirement can be achieved through multiple methods, which will depend upon system architecture and design. Commonly employed methods for protecting audit information include least privilege permissions as well as restricting the location and number of log file repositories.
Additionally, applications with user interfaces to audit records must not allow for the unfettered manipulation of or access to those records via the application. If the application provides access to the audit data, the application becomes accountable for ensuring audit information is protected from unauthorized access.
Audit information includes all information (e.g., audit records, audit settings, and audit reports) needed to successfully audit information system activity. 
Satisfies:FIA_UAU.1.2, FMT_SMR.1.1(1)</t>
  </si>
  <si>
    <t>The UEM server must protect audit information from any type of unauthorized read access.</t>
  </si>
  <si>
    <t>SRG-APP-000118-UEM-000068</t>
  </si>
  <si>
    <t>SV-234341r617355_rule</t>
  </si>
  <si>
    <t>V-234341</t>
  </si>
  <si>
    <t>Configure the UEM server to use host operating system clocks to generate time stamps for audit records.</t>
  </si>
  <si>
    <t>Verify the UEM server uses host operating system clocks to generate time stamps for audit records.
If the UEM server does not use host operating system clocks to generate time stamps for audit records, this is a finding</t>
  </si>
  <si>
    <t>Without an internal clock used as the reference for the time stored on each event to provide a trusted common reference for the time, forensic analysis would be impeded. Determining the correct time a particular event occurred on a system is critical when conducting forensic analysis and investigating system events. 
If the internal clock is not used, the system may not be able to provide time stamps for log messages. Additionally, externally generated time stamps may not be accurate. Applications can use the capability of an operating system or purpose-built module for this purpose. 
Satisfies: OE.TIMESTAMP, FAU_GEN.1.2(1)</t>
  </si>
  <si>
    <t>The UEM server must use host operating system clocks to generate time stamps for audit records.</t>
  </si>
  <si>
    <t>SRG-APP-000116-UEM-000067</t>
  </si>
  <si>
    <t>SV-234340r617403_rule</t>
  </si>
  <si>
    <t>V-234340</t>
  </si>
  <si>
    <t>Configure the UEM server to alert the ISSO and SA (at a minimum) in the event of an audit processing failure.</t>
  </si>
  <si>
    <t>Verify the UEM server alerts the ISSO and SA (at a minimum) in the event of an audit processing failure.
If the UEM server does not alert the ISSO and SA (at a minimum) in the event of an audit processing failure, this is a finding.</t>
  </si>
  <si>
    <t>It is critical for the appropriate personnel to be aware if a system is at risk of failing to process audit logs as required. Without this notification, the security personnel may be unaware of an impending failure of the audit capability and system operation may be adversely affected. 
Audit processing failures include software/hardware errors, failures in the audit capturing mechanisms, and audit storage capacity being reached or exceeded.
This requirement applies to each audit data storage repository (i.e., distinct information system component where audit records are stored), the centralized audit storage capacity of organizations (i.e., all audit data storage repositories combined), or both. 
Satisfies:FAU_ALT_EXT.1.1 
Reference:PP-MDM-412059</t>
  </si>
  <si>
    <t>The UEM SRG must alert the ISSO and SA (at a minimum) in the event of an audit processing failure.</t>
  </si>
  <si>
    <t>SRG-APP-000108-UEM-000062</t>
  </si>
  <si>
    <t>SV-234335r617355_rule</t>
  </si>
  <si>
    <t>V-234335</t>
  </si>
  <si>
    <t>Configure the UEM server to be configured to generate audit records containing the full-text recording of privileged commands or the individual identities of group account users.</t>
  </si>
  <si>
    <t>Verify the UEM server generates audit records containing the full-text recording of privileged commands or the individual identities of group account users.
If the UEM server does not generate audit records containing the full-text recording of privileged commands or the individual identities of group account users, this is a finding.</t>
  </si>
  <si>
    <t>Reconstruction of harmful events or forensic analysis is not possible if audit records do not contain enough information. 
Organizations consider limiting the additional audit information to only that information explicitly needed for specific audit requirements. The additional information required is dependent on the type of information (i.e., sensitivity of the data and the environment within which it resides). At a minimum, the organization must audit either full-text recording of privileged commands or the individual identities of group users, or both. The organization must maintain audit trails in sufficient detail to reconstruct events to determine the cause and impact of compromise. 
In addition, the application must have the capability to include organization-defined additional, more detailed information in the audit records for audit events. 
Satisfies:FAU_GEN.1.2(1) 
Reference:PP-MDM-412060</t>
  </si>
  <si>
    <t>The UEM server must be configured to generate audit records containing the full-text recording of privileged commands or the individual identities of group account users.</t>
  </si>
  <si>
    <t>SRG-APP-000101-UEM-000061</t>
  </si>
  <si>
    <t>SV-234334r617355_rule</t>
  </si>
  <si>
    <t>V-234334</t>
  </si>
  <si>
    <t>Configure the UEM server to be configured to generate audit records containing information that establishes the identity of any individual or process associated with the event.</t>
  </si>
  <si>
    <t>Verify the UEM server generates audit records containing information that establishes the identity of any individual or process associated with the event.
If the UEM server does not generate audit records containing information that establishes the identity of any individual or process associated with the event, this is a finding.</t>
  </si>
  <si>
    <t>Without information that establishes the identity of the subjects (i.e., users or processes acting on behalf of users) associated with the events, security personnel cannot determine responsibility for the potentially harmful event.
Event identifiers (if authenticated or otherwise known) include, but are not limited to, user database tables, primary key values, user names, or process identifiers. 
Satisfies:FAU_GEN.1.2(1) 
Reference:PP-MDM-412060</t>
  </si>
  <si>
    <t>The UEM server must be configured to generate audit records containing information that establishes the identity of any individual or process associated with the event.</t>
  </si>
  <si>
    <t>SRG-APP-000100-UEM-000060</t>
  </si>
  <si>
    <t>SV-234333r617355_rule</t>
  </si>
  <si>
    <t>V-234333</t>
  </si>
  <si>
    <t>Configure the UEM server to be configured to produce audit records that contain information to establish the outcome of the events.</t>
  </si>
  <si>
    <t>Verify the UEM server produces audit records that contain information to establish the outcome of the events.
If the UEM server does not produce audit records that contain information to establish the outcome of the events, this is a finding.</t>
  </si>
  <si>
    <t>Without information about the outcome of events, security personnel cannot make an accurate assessment as to whether an attack was successful or if changes were made to the security state of the system.
Event outcomes can include indicators of event success or failure and event-specific results (e.g., the security state of the information system after the event occurred). As such, they also provide a means to measure the impact of an event and help authorized personnel to determine the appropriate response. 
Satisfies:FAU_GEN.1.2(1) 
Reference:PP-MDM-412060</t>
  </si>
  <si>
    <t>The UEM server must be configured to produce audit records that contain information to establish the outcome of the events.</t>
  </si>
  <si>
    <t>SRG-APP-000099-UEM-000059</t>
  </si>
  <si>
    <t>SV-234332r617355_rule</t>
  </si>
  <si>
    <t>V-234332</t>
  </si>
  <si>
    <t>Configure the UEM server to be configured to produce audit records containing information to establish the source of the events.</t>
  </si>
  <si>
    <t>Verify the UEM server produces audit records containing information to establish the source of the events.
If the UEM server does not produce audit records containing information to establish the source of the events, this is a finding.</t>
  </si>
  <si>
    <t>Without establishing the source of the event, it is impossible to establish, correlate, and investigate the events leading up to an outage or attack.
In addition to logging where events occur within the application, the application must also produce audit records that identify the application itself as the source of the event.
In the case of centralized logging, the source would be the application name accompanied by the host or client name. 
In order to compile an accurate risk assessment, and provide forensic analysis, it is essential for security personnel to know the source of the event, particularly in the case of centralized logging.
Associating information about the source of the event within the application provides a means of investigating an attack; recognizing resource utilization or capacity thresholds; or identifying an improperly configured application. 
Satisfies:FAU_GEN.1.2(1) 
Reference:PP-MDM-412060</t>
  </si>
  <si>
    <t>The UEM server must be configured to produce audit records containing information to establish the source of the events.</t>
  </si>
  <si>
    <t>SRG-APP-000098-UEM-000058</t>
  </si>
  <si>
    <t>SV-234331r617355_rule</t>
  </si>
  <si>
    <t>V-234331</t>
  </si>
  <si>
    <t>Configure the UEM server to be configured to produce audit records containing information to establish where the events occurred.</t>
  </si>
  <si>
    <t>Verify the UEM server produces audit records containing information to establish where the events occurred.
If the UEM server does not produce audit records containing information to establish where the events occurred, this is a finding.</t>
  </si>
  <si>
    <t>Failure to generate these audit records makes it more difficult to identify or investigate attempted or successful compromises, potentially causing incidents to last longer than necessary. 
Satisfies:FAU_GEN.1.2(1) 
Reference:PP-MDM-412060</t>
  </si>
  <si>
    <t>The UEM server must be configured to produce audit records containing information to establish where the events occurred.</t>
  </si>
  <si>
    <t>SRG-APP-000097-UEM-000057</t>
  </si>
  <si>
    <t>SV-234330r617355_rule</t>
  </si>
  <si>
    <t>V-234330</t>
  </si>
  <si>
    <t>Configure the UEM server to be configured to produce audit records containing information to establish when (date and time) the events occurred.</t>
  </si>
  <si>
    <t>Verify the UEM server produces audit records containing information to establish when (date and time) the events occurred.
If the UEM server does not produce audit records containing information to establish when (date and time) the events occurred, this is a finding.</t>
  </si>
  <si>
    <t>Without establishing when events occurred, it is impossible to establish, correlate, and investigate the events relating to an incident.
In order to compile an accurate risk assessment, and provide forensic analysis, it is essential for security personnel to know when events occurred (date and time). 
Associating event types with detected events in the application and audit logs provides a means of investigating an attack; recognizing resource utilization or capacity thresholds; or identifying an improperly configured application. 
Satisfies:FAU_GEN.1.2(1) 
Reference:PP-MDM-412060</t>
  </si>
  <si>
    <t>The UEM server must be configured to produce audit records containing information to establish when (date and time) the events occurred.</t>
  </si>
  <si>
    <t>SRG-APP-000096-UEM-000056</t>
  </si>
  <si>
    <t>SV-234329r617355_rule</t>
  </si>
  <si>
    <t>V-234329</t>
  </si>
  <si>
    <t>Configure the UEM server to be configured to produce audit records containing information to establish what type of events occurred.</t>
  </si>
  <si>
    <t>Verify the UEM server produces audit records containing information to establish what type of events occurred.
If the UEM server does not produce audit records containing information to establish what type of events occurred, this is a finding.</t>
  </si>
  <si>
    <t>Without establishing what type of event occurred, it would be difficult to establish, correlate, and investigate the events relating to an incident, or identify those responsible for one. 
Audit record content that may be necessary to satisfy the requirement of this policy includes, for example, time stamps, source and destination addresses, user/process identifiers, event descriptions, success/fail indications, filenames involved, and access control or flow control rules invoked.
Associating event types with detected events in the application and audit logs provides a means of investigating an attack; recognizing resource utilization or capacity thresholds; or identifying an improperly configured application. 
Satisfies:FAU_GEN.1.2(1) 
Reference:PP-MDM-412060</t>
  </si>
  <si>
    <t>The UEM server must be configured to produce audit records containing information to establish what type of events occurred.</t>
  </si>
  <si>
    <t>SRG-APP-000095-UEM-000055</t>
  </si>
  <si>
    <t>SV-234328r617355_rule</t>
  </si>
  <si>
    <t>V-234328</t>
  </si>
  <si>
    <t>Configure the UEM server to initiate session auditing upon startup.</t>
  </si>
  <si>
    <t>Verify the UEM server initiate session auditing upon startup.
If the UEM server does not initiate session auditing upon startup, this is a finding.</t>
  </si>
  <si>
    <t>If auditing is enabled late in the startup process, the actions of some start-up processes may not be audited. Some audit systems also maintain state information only available if auditing is enabled before a given process is created. 
Satisfies:FAU_GEN.1.1(1)</t>
  </si>
  <si>
    <t>The UEM server must initiate session auditing upon startup.</t>
  </si>
  <si>
    <t>SRG-APP-000092-UEM-000053</t>
  </si>
  <si>
    <t>SV-234327r617355_rule</t>
  </si>
  <si>
    <t>V-234327</t>
  </si>
  <si>
    <t>Configure the UEM server to generate audit records when successful/unsuccessful attempts to access privileges occur.</t>
  </si>
  <si>
    <t>Verify the UEM server generates audit records when successful/unsuccessful attempts to access privileges occur.
If the UEM server does not generate audit records when successful/unsuccessful attempts to access privileges occur, this is a finding.</t>
  </si>
  <si>
    <t>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Satisfies:FAU_GEN.1.1(1)</t>
  </si>
  <si>
    <t>The UEM server must generate audit records when successful/unsuccessful attempts to access privileges occur.</t>
  </si>
  <si>
    <t>SRG-APP-000091-UEM-000052</t>
  </si>
  <si>
    <t>SV-234326r617355_rule</t>
  </si>
  <si>
    <t>V-234326</t>
  </si>
  <si>
    <t>Configure the UEM server to be configured to allow only specific administrator roles to select which auditable events are to be audited.</t>
  </si>
  <si>
    <t>Verify the UEM server allows only specific administrator roles to select which auditable events are to be audited.
If the UEM server does not allow only specific administrator roles to select which auditable events are to be audited, this is a finding.</t>
  </si>
  <si>
    <t>Without the capability to restrict which roles and individuals can select which events are audited, unauthorized personnel may be able to prevent the auditing of critical events. Misconfigured audits may degrade the system's performance by overwhelming the audit log. Misconfigured audits may also make it more difficult to establish, correlate, and investigate the events relating to an incident, or identify those responsible for one. 
The list of audited events is the set of events for which audits are to be generated. This set of events is typically a subset of the list of all events for which the system is capable of generating audit records. 
Satisfies:FMT_SMR.1.1(1) 
Reference:PP-MDM-411058</t>
  </si>
  <si>
    <t>The UEM server must be configured to allow only specific administrator roles to select which auditable events are to be audited.</t>
  </si>
  <si>
    <t>SRG-APP-000090-UEM-000051</t>
  </si>
  <si>
    <t>SV-234325r617355_rule</t>
  </si>
  <si>
    <t>SRG-APP-000090</t>
  </si>
  <si>
    <t>V-234325</t>
  </si>
  <si>
    <t>Configure the UEM server to be configured to provide audit records in a manner suitable for the Authorized Administrators to interpret the information.</t>
  </si>
  <si>
    <t>Verify the UEM server provides audit records in a manner suitable for the Authorized Administrators to interpret the information.
If the UEM server does not provide audit records in a manner suitable for the Authorized Administrators to interpret the information, this is a finding.</t>
  </si>
  <si>
    <t>Successful incident response and auditing relies on timely, accurate system information and analysis in order to allow the organization to identify and respond to potential incidents in a proficient manner. If the application does not provide the ability to centrally review the application logs, forensic analysis is negatively impacted. 
Segregation of logging data to multiple disparate computer systems is counterproductive and makes log analysis and log event alarming difficult to implement and manage, particularly when the system or application has multiple logging components written to different locations or systems.
Automated mechanisms for centralized reviews and analyses include, for example, Security Information Management products. 
Satisfies:FAU_SAR.1.2 
Reference:PP-MDM-413050</t>
  </si>
  <si>
    <t>The UEM server must be configured to provide audit records in a manner suitable for the Authorized Administrators to interpret the information.</t>
  </si>
  <si>
    <t>SRG-APP-000089-UEM-000050</t>
  </si>
  <si>
    <t>SV-234324r617355_rule</t>
  </si>
  <si>
    <t>V-234324</t>
  </si>
  <si>
    <t>Configure the UEM server to provide audit record generation capability for DoD-defined auditable events within all application components.</t>
  </si>
  <si>
    <t>Verify the UEM server provides audit record generation capability for DoD-defined auditable events within all application components.
If the UEM server does not provide audit record generation capability for DoD-defined auditable events within all application components, this is a finding.</t>
  </si>
  <si>
    <t>Without the capability to generate audit records, it would be difficult to establish, correlate, and investigate the events relating to an incident, or identify those responsible for one. 
Audit records can be generated from various components within the application (e.g., process, module). Certain specific application functionalities may be audited as well. The list of audited events is the set of events for which audits are to be generated. This set of events is typically a subset of the list of all events for which the system is capable of generating audit records.
DoD has defined the list of events for which the application will provide an audit record generation capability as the following: 
(i) Successful and unsuccessful attempts to access, modify, or delete privileges, security objects, security levels, or categories of information (e.g., classification levels);
(ii) Access actions, such as successful and unsuccessful logon attempts, privileged activities or other system-level access, starting and ending time for user access to the system, concurrent logons from different workstations, successful and unsuccessful accesses to objects, all program initiations, and all direct access to the information system; and
(iii) All account creation, modification, disabling, and termination actions.
DoD Required auditable events:
- Change in enrollment status
- Failure to apply policies to a mobile device
- Start up and shut down of the UEM System
- All administrative actions
- Commands issued to the UEM Agent
- Server component failure
- All system alerts, including system integrity verification failures 
Satisfies:FAU_ALT_EXT.1.1, FAU_GEN.1.1(1), FMT_SMF.1.1(2)c.8 
Reference:PP-MDM-411065, PP-MDM-412000</t>
  </si>
  <si>
    <t>The UEM server must provide audit record generation capability for DoD-defined auditable events within all application components.</t>
  </si>
  <si>
    <t>SRG-APP-000089-UEM-000049</t>
  </si>
  <si>
    <t>SV-234323r617355_rule</t>
  </si>
  <si>
    <t>V-234323</t>
  </si>
  <si>
    <t>Configure the UEM server to protect against an individual (or process acting on behalf of an individual) falsely denying having performed organization-defined actions to be covered by non-repudiation.</t>
  </si>
  <si>
    <t>Verify the UEM server protects against an individual (or process acting on behalf of an individual) falsely denying having performed organization-defined actions to be covered by non-repudiation.
If the UEM server does not protect against an individual (or process acting on behalf of an individual) falsely denying having performed organization-defined actions to be covered by non-repudiation this is a finding.</t>
  </si>
  <si>
    <t>Without non-repudiation, it is impossible to positively attribute an action to an individual (or process acting on behalf of an individual). 
Non-repudiation services can be used to determine if information originated from a particular individual, or if an individual took specific actions (e.g., sending an email, signing a contract, approving a procurement request) or received specific information. Non-repudiation protects individuals against later claims by an author of not having authored a particular document, a sender of not having transmitted a message, a receiver of not having received a message, or a signatory of not having signed a document. The application will be configured to provide non-repudiation services for an organization-defined set of commands that are used by the user (or processes action on behalf of the user).
DoD PKI provides for non-repudiation through the use of digital signatures. Non-repudiation requirements will vary from one application to another and will be defined based on application functionality, data sensitivity, and mission requirements. 
Satisfies:FCS_COP.1.1(3), FCS_COP.1.1(4)</t>
  </si>
  <si>
    <t>The UEM server must protect against an individual (or process acting on behalf of an individual) falsely denying having performed organization-defined actions to be covered by non-repudiation.</t>
  </si>
  <si>
    <t>SRG-APP-000080-UEM-000044</t>
  </si>
  <si>
    <t>SV-234318r617355_rule</t>
  </si>
  <si>
    <t>V-234318</t>
  </si>
  <si>
    <t>Configure the UEM server to notify the user, upon successful logon (access), of the number of unsuccessful logon (access) attempts since the last successful logon (access).</t>
  </si>
  <si>
    <t>Verify the UEM server notifies the user, upon successful logon (access), of the number of unsuccessful logon (access) attempts since the last successful logon (access).
If the UEM server does not notify the user, upon successful logon (access), of the number of unsuccessful logon (access) attempts since the last successful logon (access), this is a finding.</t>
  </si>
  <si>
    <t>Users need to be aware of activity that occurs regarding their application account. Providing users with information regarding the number of unsuccessful attempts made to log in to their account allows the user to determine if any unauthorized activity has occurred and gives them an opportunity to notify administrators.
This requirement is intended to cover both traditional logons to information systems and general accesses to information systems that occur in other types of architectural configurations (e.g., service-oriented architectures).</t>
  </si>
  <si>
    <t>The UEM server must notify the user, upon successful logon (access), of the number of unsuccessful logon (access) attempts since the last successful logon (access).</t>
  </si>
  <si>
    <t>SRG-APP-000076-UEM-000042</t>
  </si>
  <si>
    <t>SV-234316r617355_rule</t>
  </si>
  <si>
    <t>SRG-APP-000076</t>
  </si>
  <si>
    <t>V-234316</t>
  </si>
  <si>
    <t>Configure the UEM server to notify the user, upon successful logon (access) to the application, of the date and time of the last logon (access).</t>
  </si>
  <si>
    <t>Verify the UEM server notifies the user, upon successful logon (access) to the application, of the date and time of the last logon (access).
If the UEM server does not notify the user, upon successful logon (access) to the application, of the date and time of the last logon (access), this is a finding.</t>
  </si>
  <si>
    <t>Users need to be aware of activity that occurs regarding their application account. Providing users with information regarding the date and time of their last successful login allows the user to determine if any unauthorized activity has occurred and gives them an opportunity to notify administrators.
This requirement is intended to cover both traditional interactive logons to information systems and general accesses to information systems that occur in other types of architectural configurations (e.g., service-oriented architectures).</t>
  </si>
  <si>
    <t>The UEM server must notify the user, upon successful logon (access) to the application, of the date and time of the last logon (access).</t>
  </si>
  <si>
    <t>SRG-APP-000075-UEM-000041</t>
  </si>
  <si>
    <t>SV-234315r617355_rule</t>
  </si>
  <si>
    <t>V-234315</t>
  </si>
  <si>
    <t>Configure the UEM server to retain the access banner until the user acknowledges acceptance of the access conditions.</t>
  </si>
  <si>
    <t>Verify the UEM server retains the access banner until the user acknowledges acceptance of the access conditions.
If the UEM server does not retain the access banner until the user acknowledges acceptance of the access conditions, this is a finding.</t>
  </si>
  <si>
    <t>The banner must be acknowledged by the user prior to allowing the user access to the application. This provides assurance that the user has seen the message and accepted the conditions for access. If the consent banner is not acknowledged by the user, DoD will not be in compliance with system use notifications required by law. 
To establish acceptance of the application usage policy, a click-through banner at application logon is required. The application must prevent further activity until the user executes a positive action to manifest agreement by clicking on a box indicating "OK". 
Satisfies:FTA_TAB.1.1 
Reference:PP-MDM-413003</t>
  </si>
  <si>
    <t>The UEM server must retain the access banner until the user acknowledges acceptance of the access conditions.</t>
  </si>
  <si>
    <t>SRG-APP-000069-UEM-000038</t>
  </si>
  <si>
    <t>SV-234312r617355_rule</t>
  </si>
  <si>
    <t>V-234312</t>
  </si>
  <si>
    <t>Configure the UEM server to display the Standard Mandatory DoD Notice and Consent Banner before granting access to the application.</t>
  </si>
  <si>
    <t>Verify the UEM server displays the Standard Mandatory DoD Notice and Consent Banner before granting access to the application.
If the UEM server does not display the Standard Mandatory DoD Notice and Consent Banner before granting access to the application, this is a finding.</t>
  </si>
  <si>
    <t>Display of the DoD-approved use notification before granting access to the application ensures privacy and security notification verbiage used is consistent with applicable federal laws, Executive Orders, directives, policies, regulations, standards, and guidance.
System use notifications are required only for access via logon interfaces with human users and are not required when such human interfaces do not exist.
The banner must be formatted in accordance with DTM-08-060. Use the following verbiage for applications that can accommodate banners of 1300 characters: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Use the following verbiage for operating systems that have severe limitations on the number of characters that can be displayed in the banner:
"I've read &amp; consent to terms in IS user agreem't." 
Satisfies:FTA_TAB.1.1, FMT_SMF.1.1(2) c.2 
Reference:PP-MDM-411056</t>
  </si>
  <si>
    <t>The UEM server must display the Standard Mandatory DoD Notice and Consent Banner before granting access to the application.</t>
  </si>
  <si>
    <t>SRG-APP-000068-UEM-000037</t>
  </si>
  <si>
    <t>SV-234311r617355_rule</t>
  </si>
  <si>
    <t>V-234311</t>
  </si>
  <si>
    <t>Configure the UEM server to enforce the limit of three consecutive invalid logon attempts by a user during a 15-minute time period.</t>
  </si>
  <si>
    <t>Requirement is Not Applicable when the UEM server is configured to use DoD Central Directory Service for administrator account authentication.
Verify the UEM server enforces the limit of three consecutive invalid logon attempts by a user during a 15-minute time period.
If the UEM server does not enforce the limit of three consecutive invalid logon attempts by a user during a 15-minute time period, this is a finding.</t>
  </si>
  <si>
    <t>By limiting the number of failed login attempts, the risk of unauthorized system access via user password guessing, otherwise known as brute forcing, is reduced. Limits are imposed by locking the account. 
Satisfies:FMT_SMF.1(2)b. 
Reference:PP-MDM-431028</t>
  </si>
  <si>
    <t>The UEM server must enforce the limit of three consecutive invalid logon attempts by a user during a 15-minute time period.</t>
  </si>
  <si>
    <t>SRG-APP-000065-UEM-000036</t>
  </si>
  <si>
    <t>SV-234310r617396_rule</t>
  </si>
  <si>
    <t>V-234310</t>
  </si>
  <si>
    <t>Configure the UEM server to automatically audit account removal actions.</t>
  </si>
  <si>
    <t>Requirement is Not Applicable when the UEM server is configured to use DoD Central Directory Service for administrator account authentication.
Verify the UEM server automatically audits account removal actions.
If the UEM server does not automatically audit account removal actions, this is a finding.</t>
  </si>
  <si>
    <t>When application accounts are removed, user accessibility is affected. Once an attacker establishes access to an application, the attacker often attempts to remove authorized accounts to disrupt services or prevent the implementation of countermeasures. Auditing account removal actions provides logging that can be used for forensic purposes.
To address access requirements, many application developers choose to integrate their applications with enterprise-level authentication/access/audit mechanisms meeting or exceeding access control policy requirements. Such integration allows the application developer to off-load those access control functions and focus on core application features and functionality. 
Satisfies:FAU_ALT_EXT.1.1, FAU_GEN.1.1(1), FMT_SMF.1.1(2)c.8 
Reference:PP-MDM-411065, PP-MDM-412000</t>
  </si>
  <si>
    <t>The UEM server must automatically audit account removal actions.</t>
  </si>
  <si>
    <t>SRG-APP-000029-UEM-000018</t>
  </si>
  <si>
    <t>SV-234292r617355_rule</t>
  </si>
  <si>
    <t>V-234292</t>
  </si>
  <si>
    <t>Configure the UEM server to automatically audit account disabling actions.</t>
  </si>
  <si>
    <t>Requirement is Not Applicable when the UEM server is configured to use DoD Central Directory Service for administrator account authentication.
Verify the UEM server automatically audits account disabling actions.
If the UEM server does not automatically audit account disabling actions, this is a finding.</t>
  </si>
  <si>
    <t>When application accounts are disabled, user accessibility is affected. Once an attacker establishes access to an application, the attacker often attempts to disable authorized accounts to disrupt services or prevent the implementation of countermeasures. Auditing account disabling actions provides logging that can be used for forensic purposes.
To address access requirements, many application developers choose to integrate their applications with enterprise-level authentication/access/audit mechanisms meeting or exceeding access control policy requirements. Such integration allows the application developer to off-load those access control functions and focus on core application features and functionality. 
Satisfies:FAU_ALT_EXT.1.1, FAU_GEN.1.1(1), FMT_SMF.1.1(2)c.8 
Reference:PP-MDM-411065, PP-MDM-412000</t>
  </si>
  <si>
    <t>The UEM server must automatically audit account disabling actions.</t>
  </si>
  <si>
    <t>SRG-APP-000028-UEM-000017</t>
  </si>
  <si>
    <t>SV-234291r617355_rule</t>
  </si>
  <si>
    <t>V-234291</t>
  </si>
  <si>
    <t>Configure the UEM server to automatically audit account modification.</t>
  </si>
  <si>
    <t>Requirement is Not Applicable when UEM server is configured to use DoD Central Directory Service for administrator account authentication.
Verify the UEM server automatically audits account modification.
If the UEM server does not automatically audit account modification, this is a finding.</t>
  </si>
  <si>
    <t>Once an attacker establishes access to a system, the attacker often attempts to create a persistent method of re-establishing access. One way to accomplish this is for the attacker to simply modify an existing account. Auditing of account creation is one method for mitigating this risk. A comprehensive account management process will ensure an audit trail documents the creation of application user accounts and, as required, notifies administrators and/or application owners exists. Such a process greatly reduces the risk that accounts will be surreptitiously created and provides logging that can be used for forensic purposes. 
To address access requirements, many application developers choose to integrate their applications with enterprise-level authentication/access/auditing mechanisms meeting or exceeding access control policy requirements. Such integration allows the application developer to off-load those access control functions and focus on core application features and functionality. 
Satisfies:FAU_ALT_EXT.1.1, FAU_GEN.1.1(1), FMT_SMF.1.1(2)c.8 
Reference:PP-MDM-411065, PP-MDM-412000</t>
  </si>
  <si>
    <t>The UEM server must automatically audit account modification.</t>
  </si>
  <si>
    <t>SRG-APP-000027-UEM-000016</t>
  </si>
  <si>
    <t>SV-234290r617355_rule</t>
  </si>
  <si>
    <t>V-234290</t>
  </si>
  <si>
    <t>Configure the UEM server to automatically audit account creation.</t>
  </si>
  <si>
    <t>Requirement is Not Applicable when UEM server is configured to use DoD Central Directory Service for administrator account authentication.
Verify the UEM server automatically audits account creation.
If the UEM server does not automatically audit account creation, this is a finding.</t>
  </si>
  <si>
    <t>Once an attacker establishes access to a system, the attacker often attempts to create a persistent method of re-establishing access. One way to accomplish this is for the attacker to simply create a new account. Auditing of account creation is one method for mitigating this risk. A comprehensive account management process will ensure an audit trail documents the creation of application user accounts and, as required, notifies administrators and/or application owners exists. Such a process greatly reduces the risk that accounts will be surreptitiously created and provides logging that can be used for forensic purposes. 
To address access requirements, many application developers choose to integrate their applications with enterprise-level authentication/access/auditing mechanisms meeting or exceeding access control policy requirements. Such integration allows the application developer to off-load those access control functions and focus on core application features and functionality. 
Satisfies:FAU_ALT_EXT.1.1, FAU_GEN.1.1(1), FMT_SMF.1.1(2)c.8 
Reference:PP-MDM-411065, PP-MDM-412000</t>
  </si>
  <si>
    <t>The UEM server must automatically audit account creation.</t>
  </si>
  <si>
    <t>SRG-APP-000026-UEM-000015</t>
  </si>
  <si>
    <t>SV-234289r617355_rule</t>
  </si>
  <si>
    <t>V-234289</t>
  </si>
  <si>
    <t>Configure the UEM server to automatically disable accounts after a 35-day period of account inactivity.</t>
  </si>
  <si>
    <t>Requirement is Not Applicable when the UEM server is configured to use DoD Central Directory Service for administrator account authentication.
Verify the UEM server automatically disables accounts after a 35-day period of account inactivity.
If the UEM server does not automatically disable accounts after a 35-day period of account inactivity, this is a finding.</t>
  </si>
  <si>
    <t>Attackers that are able to exploit an inactive account can potentially obtain and maintain undetected access to an application. Owners of inactive accounts will not notice if unauthorized access to their user account has been obtained. Applications need to track periods of user inactivity and disable accounts after 35 days of inactivity. Such a process greatly reduces the risk that accounts will be hijacked, leading to a data compromise.
To address access requirements, many application developers choose to integrate their applications with enterprise-level authentication/access mechanisms that meet or exceed access control policy requirements. Such integration allows the application developer to off-load those access control functions and focus on core application features and functionality.
This policy does not apply to either emergency accounts or infrequently used accounts. Infrequently used accounts are local login administrator accounts used by system administrators when network or normal logon/access is not available. Emergency accounts are administrator accounts created in response to crisis situations. 
Satisfies:FMT_SMF.1(2)b. 
Reference:PP-MDM-431027</t>
  </si>
  <si>
    <t>The UEM server must automatically disable accounts after a 35-day period of account inactivity.</t>
  </si>
  <si>
    <t>SRG-APP-000025-UEM-000014</t>
  </si>
  <si>
    <t>SV-234288r617355_rule</t>
  </si>
  <si>
    <t>V-234288</t>
  </si>
  <si>
    <t>Configure the UEM server to automatically remove or disable temporary user accounts after 72 hours, if supported by the UEM server.</t>
  </si>
  <si>
    <t>Requirement is Not Applicable when the UEM server is configured to use DoD Central Directory Service for administrator account authentication.
Verify the UEM server automatically removes or disables temporary user accounts after 72 hours, if supported by the UEM server.
If the UEM server does not automatically remove or disable temporary user accounts after 72 hours, if supported by the UEM server, this is a finding.</t>
  </si>
  <si>
    <t>If temporary user accounts remain active when no longer needed or for an excessive period, these accounts may be used to gain unauthorized access. To mitigate this risk, automated termination of all temporary user accounts must be set upon account creation.
Temporary user accounts are established as part of normal account activation procedures when there is a need for short-term accounts without the demand for immediacy in account activation. 
If temporary user accounts are used, the application must be configured to automatically terminate these types of accounts after a DoD-defined time period of 72 hours.
To address access requirements, many application developers choose to integrate their applications with enterprise-level authentication/access mechanisms meeting or exceeding access control policy requirements. Such integration allows the application developer to off-load those access control functions and focus on core application features and functionality.</t>
  </si>
  <si>
    <t>The UEM server must automatically remove or disable temporary user accounts after 72 hours if supported by the UEM server.</t>
  </si>
  <si>
    <t>SRG-APP-000024-UEM-000013</t>
  </si>
  <si>
    <t>SV-234287r617355_rule</t>
  </si>
  <si>
    <t>V-234287</t>
  </si>
  <si>
    <t>Configure the UEM server to provide automated mechanisms for supporting account management functions.</t>
  </si>
  <si>
    <t>Requirement is Not Applicable when UEM server is configured to use DoD Central Directory Service for administrator account authentication.
Verify the UEM server provides automated mechanisms for supporting account management functions.
If the UEM server does not provide automated mechanisms for supporting account management functions, this is a finding.</t>
  </si>
  <si>
    <t>Enterprise environments make application account management challenging and complex. A manual process for account management functions adds the risk of a potential oversight or other error. 
A comprehensive application account management process that includes automation helps to ensure accounts designated as requiring attention are consistently and promptly addressed. Examples include, but are not limited to, using automation to take action on multiple accounts designated as inactive, suspended, or terminated or by disabling accounts located in non-centralized account stores such as multiple servers. This requirement applies to all account types, including individual/user, shared, group, system, guest/anonymous, emergency, developer/manufacturer/vendor, temporary, and service.
The application must be configured to automatically provide account management functions and these functions must immediately enforce the organization's current account policy. The automated mechanisms may reside within the application itself or may be offered by the operating system or other infrastructure providing automated account management capabilities. Automated mechanisms may be comprised of differing technologies that when placed together contain an overall automated mechanism supporting an organization's automated account management requirements.
Account management functions include: assignment of group or role membership; identifying account type; specifying user access authorizations (i.e., privileges); account removal, update, or termination; and administrative alerts. The use of automated mechanisms can include, for example: using email or text messaging to automatically notify account managers when users are terminated or transferred; using the information system to monitor account usage; and using automated telephonic notification to report atypical system account usage.</t>
  </si>
  <si>
    <t>The UEM server must provide automated mechanisms for supporting account management functions.</t>
  </si>
  <si>
    <t>SRG-APP-000023-UEM-000012</t>
  </si>
  <si>
    <t>SV-234286r617355_rule</t>
  </si>
  <si>
    <t>V-234286</t>
  </si>
  <si>
    <t>Configure the UEM server to use TLS 1.2, at a minimum, to protect the confidentiality of sensitive data during electronic dissemination using remote access.</t>
  </si>
  <si>
    <t>Verify the UEM server uses TLS 1.2, at a minimum, to protect the confidentiality of sensitive data during electronic dissemination using remote access.
If the UEM server does not use TLS 1.2, at a minimum, to protect the confidentiality of sensitive data during electronic dissemination using remote access, this is a finding.</t>
  </si>
  <si>
    <t>Using older unauthorized versions or incorrectly configuring protocol negotiation makes the gateway vulnerable to known and unknown attacks that exploit vulnerabilities in this protocol.
This requirement applies to Transport Layer Security (TLS) gateways (also known as Secure Sockets Layer [SSL] gateways), web servers, and web applications and is not applicable to virtual private network (VPN) devices. Application protocols such as HTTPS and DNSSEC use TLS as the underlying security protocol and thus are in scope for this requirement. NIST SP 800-52 provides guidance for client negotiation on either DoD-only or on public-facing servers. 
Satisfies:FCS_TLSC_EXT.1.1 
Reference:PP-MDM-412061</t>
  </si>
  <si>
    <t>The UEM server must use TLS 1.2, or higher, to protect the confidentiality of sensitive data during electronic dissemination using remote access.</t>
  </si>
  <si>
    <t>SRG-APP-000014-UEM-000009</t>
  </si>
  <si>
    <t>SV-234283r617355_rule</t>
  </si>
  <si>
    <t>V-234283</t>
  </si>
  <si>
    <t>Configure the MDM server to retain the session lock until the user reestablishes access using established identification and authentication procedures.</t>
  </si>
  <si>
    <t>Verify the UEM server retains the session lock until the user reestablishes access using established identification and authentication procedures.
If the UEM server does not retain the session lock until the user reestablishes access using established identification and authentication procedures, this is a finding.</t>
  </si>
  <si>
    <t>A session lock is a temporary action taken when a user stops work and moves away from the immediate physical vicinity of the information system, but does not want to log out because of the temporary nature of the absence. 
The session lock is implemented at the point where session activity can be determined. This is typically determined and performed at the operating system level, but in some instances it may be at the application level. 
Regardless of where the session lock is determined and implemented, once invoked the session lock must remain in place until the user re-authenticates. No other system or application activity aside from re-authentication will unlock the system. 
Satisfies:FMT_SMF.1.1(2) b 
Reference:PP-MDM-431013</t>
  </si>
  <si>
    <t>The MDM server must retain the session lock until the user reestablishes access using established identification and authentication procedures.</t>
  </si>
  <si>
    <t>SRG-APP-000005-UEM-000005</t>
  </si>
  <si>
    <t>SV-234279r617355_rule</t>
  </si>
  <si>
    <t>SRG-APP-000005</t>
  </si>
  <si>
    <t>V-234279</t>
  </si>
  <si>
    <t>Configure the UEM server to provide the capability for users to directly initiate a session lock.</t>
  </si>
  <si>
    <t>Verify the UEM server provides the capability for users to directly initiate a session lock.
If the UEM server does not provide the capability for users to directly initiate a session lock, this is a finding.</t>
  </si>
  <si>
    <t>A session lock is a temporary action taken when a user stops work and moves away from the immediate physical vicinity of the information system, but does not want to log out because of the temporary nature of the absence. 
The session lock is implemented at the point where session activity can be determined. This is typically at the operating system level, but may be at the application level. Rather than be forced to wait for a period of time to expire before the user session can be locked, applications need to provide users with the ability to manually invoke a session lock so users may secure their application should the need arise for them to temporarily vacate the immediate physical vicinity. 
Satisfies:FMT_SMF.1.1(2) b 
Reference:PP-MDM-431012</t>
  </si>
  <si>
    <t>The MDM server must provide the capability for users to directly initiate a session lock.</t>
  </si>
  <si>
    <t>SRG-APP-000004-UEM-000004</t>
  </si>
  <si>
    <t>SV-234278r617355_rule</t>
  </si>
  <si>
    <t>SRG-APP-000004</t>
  </si>
  <si>
    <t>V-234278</t>
  </si>
  <si>
    <t>Configure the UEM server to initiate a session lock after a 15-minute period of inactivity.</t>
  </si>
  <si>
    <t>Verify the UEM server initiates a session lock after a 15-minute period of inactivity.
If the UEM server does not initiate a session lock after a 15-minute period of inactivity, this is a finding.</t>
  </si>
  <si>
    <t>A session time-out lock is a temporary action taken when a user stops work and moves away from the immediate physical vicinity of the information system, but does not log out because of the temporary nature of the absence. Rather than relying on the user to manually lock their application session prior to vacating the vicinity, applications need to be able to identify when a user's application session has idled and take action to initiate the session lock.
The session lock is implemented at the point where session activity can be determined and/or controlled. This is typically at the operating system level and results in a system lock, but may be at the application level where the application interface window is secured instead. 
Satisfies:FMT_SMF.1.1(2) c.8 
Reference:PP-MDM-411047</t>
  </si>
  <si>
    <t>The UEM server must initiate a session lock after a 15-minute period of inactivity.</t>
  </si>
  <si>
    <t>SRG-APP-000003-UEM-000003</t>
  </si>
  <si>
    <t>SV-234277r617355_rule</t>
  </si>
  <si>
    <t>SRG-APP-000003</t>
  </si>
  <si>
    <t>V-234277</t>
  </si>
  <si>
    <t>Configure the UEM server to conceal via the session lock information previously visible on the display with a publicly viewable image.</t>
  </si>
  <si>
    <t>Verify the UEM server conceals, via the session lock, information previously visible on the display with a publicly viewable image.
If the UEM server does not conceal via the session lock information previously visible on the display with a publicly viewable image, this is a finding.</t>
  </si>
  <si>
    <t>A session time-out lock is a temporary action taken when a user stops work and moves away from the immediate physical vicinity of the information system, but does not log out because of the temporary nature of the absence. 
The session lock is implemented at the point where session activity can be determined. This is typically at the operating system level, but may be at the application level. 
When the application design specifies the application rather than the operating system will determine when to lock the session, the application session lock event must include an obfuscation of the display screen to prevent other users from reading what was previously displayed. 
Publicly viewable images can include static or dynamic images, for example, patterns used with screen savers, photographic images, solid colors, a clock, a battery life indicator, or a blank screen, with the additional caveat that none of the images convey sensitive information. 
Satisfies:FMT_SMF.1.1(2) b 
Reference:PP-MDM-431011</t>
  </si>
  <si>
    <t>The UEM server must conceal, via the session lock, information previously visible on the display with a publicly viewable image.</t>
  </si>
  <si>
    <t>SRG-APP-000002-UEM-000002</t>
  </si>
  <si>
    <t>SV-234276r617355_rule</t>
  </si>
  <si>
    <t>SRG-APP-000002</t>
  </si>
  <si>
    <t>V-234276</t>
  </si>
  <si>
    <t>Configure the UEM server to limit the number of concurrent sessions per privileged user account to three or less concurrent sessions.</t>
  </si>
  <si>
    <t>Verify the UEM server limits the number of concurrent sessions per privileged user account to three or less concurrent sessions.
If the UEM server does not limit the number of concurrent sessions per privileged user account to three or less concurrent sessions, this is a finding.</t>
  </si>
  <si>
    <t>Application management includes the ability to control the number of users and user sessions that utilize an application. Limiting the number of allowed users and sessions per user is helpful in limiting risks related to DoS attacks.
This requirement may be met via the application or by utilizing information system session control provided by a web server with specialized session management capabilities. If it has been specified that this requirement will be handled by the application, the capability to limit the maximum number of concurrent single user sessions must be designed and built into the application. 
This requirement addresses concurrent sessions for information system accounts and does not address concurrent sessions by single users via multiple system accounts. The maximum number of concurrent sessions must be defined based upon mission needs and the operational environment for each system. 
Satisfies:FMT_SMF.1.1(2) b 
Reference:PP-MDM-431010</t>
  </si>
  <si>
    <t>The UEM server must limit the number of concurrent sessions per privileged user account to three or less concurrent sessions.</t>
  </si>
  <si>
    <t>SRG-APP-000001-UEM-000001</t>
  </si>
  <si>
    <t>SV-234275r617395_rule</t>
  </si>
  <si>
    <t>V-234275</t>
  </si>
  <si>
    <t>Unified Endpoint Management Agent Security Requirements Guide :: Version 1, Release: 1 Benchmark Date: 20 Nov 2020</t>
  </si>
  <si>
    <t>Configure the UEM Agent cryptography supporting DoD functionality for FIPS 140-2 mode.</t>
  </si>
  <si>
    <t>Verify all UEM Agent cryptography supporting DoD functionality is FIPS 140-2 validated.
If all UEM Agent cryptography supporting DoD functionality is not FIPS 140-2 validated, this is a finding.</t>
  </si>
  <si>
    <t>Unapproved cryptographic algorithms cannot be relied on to provide confidentiality or integrity, and DoD data could be compromised as a result. The most common vulnerabilities with cryptographic modules are those associated with poor implementation. FIPS 140-2 validation provides assurance that the relevant cryptography has been implemented correctly. FIPS 140-2 validation is also a strict requirement for use of cryptography in the federal government for protecting unclassified data.
Satisfies: FCS
Reference: PP-UEM-404200</t>
  </si>
  <si>
    <t>All UEM Agent cryptography supporting DoD functionality must be FIPS 140-2 validated.</t>
  </si>
  <si>
    <t>SRG-APP-000555-UEM-100014</t>
  </si>
  <si>
    <t>SV-234248r617402_rule</t>
  </si>
  <si>
    <t>V-234248</t>
  </si>
  <si>
    <t>Configure the UEM Agent to perform one of the following actions upon an attempt to unenroll the mobile device from management: 
-prevent the unenrollment from occurring
-wipe the device to factory default settings
-wipe the work profile with all associated applications and data.</t>
  </si>
  <si>
    <t>Verify the UEM Agent performs one of the following actions upon an attempt to unenroll the mobile device from management: 
-prevent the unenrollment from occurring
-wipe the device to factory default settings
-wipe the work profile with all associated applications and data.
If the UEM Agent does not perform one of the following actions upon an attempt to unenroll the mobile device from management: 
-prevent the unenrollment from occurring
-wipe the device to factory default settings
-wipe the work profile with all associated applications and data
this is a finding.</t>
  </si>
  <si>
    <t>Access control of mobile devices to DoD sensitive information or access to DoD networks must be controlled so that DoD data will not be compromised. The primary method of access control of mobile devices is via enrollment of authorized mobile devices on the UEM server. Therefore, the UEM server must have the capability to enforce a policy for this control.
Satisfies: FMT_UNR_EXT.1.1</t>
  </si>
  <si>
    <t>The UEM Agent must be configured to perform one of the following actions upon an attempt to unenroll the mobile device from management: 
-prevent the unenrollment from occurring
-wipe the device to factory default settings
-wipe the work profile with all associated applications and data.</t>
  </si>
  <si>
    <t>SRG-APP-000516-UEM-100011</t>
  </si>
  <si>
    <t>SV-234247r617393_rule</t>
  </si>
  <si>
    <t>V-234247</t>
  </si>
  <si>
    <t>Configure the UEM Agent to perform the following functions: 
-Enroll in management
-Configure whether users can unenroll from management
-Configure periodicity of reachability events.</t>
  </si>
  <si>
    <t>Verify the UEM Agent performs the following functions: 
-Enroll in management
-Configure whether users can unenroll from management
-Configure periodicity of reachability events.
If the UEM Agent does not perform the following functions: 
-Enroll in management
-Configure whether users can unenroll from management
-Configure periodicity of reachability event 
this is a finding.</t>
  </si>
  <si>
    <t>Access control of mobile devices to DoD sensitive information or access to DoD networks must be controlled so that DoD data will not be compromised. The primary method of access control of mobile devices is via enrollment of authorized mobile devices on the UEM server. Therefore, the UEM server must have the capability to enforce a policy for this control.
Satisfies: FMT_SMF_EXT.4.2</t>
  </si>
  <si>
    <t>The UEM Agent must perform the following functions: 
-enroll in management
-configure whether users can unenroll from management
-configure periodicity of reachability events.</t>
  </si>
  <si>
    <t>SRG-APP-000516-UEM-100010</t>
  </si>
  <si>
    <t>SV-234246r617392_rule</t>
  </si>
  <si>
    <t>V-234246</t>
  </si>
  <si>
    <t>Configure the UEM Agent to record the reference identifier of the UEM Server during the enrollment process.</t>
  </si>
  <si>
    <t>Verify the UEM Agent records the reference identifier of the UEM Server during the enrollment process.
If the UEM Agent does not record the reference identifier of the UEM Server during the enrollment process, this is a finding.</t>
  </si>
  <si>
    <t>Audit logs enable monitoring of security-relevant events and subsequent forensics when breaches occur. For audit logs to be useful, administrators must have the ability to view them.
Satisfies: FIA_ENR_EXT.2.1</t>
  </si>
  <si>
    <t>The UEM Agent must record the reference identifier of the UEM Server during the enrollment process.</t>
  </si>
  <si>
    <t>SRG-APP-000516-UEM-100006</t>
  </si>
  <si>
    <t>SV-234245r617354_rule</t>
  </si>
  <si>
    <t>V-234245</t>
  </si>
  <si>
    <t>Configure the UEM Agent to perform the following functions: Import the certificates to be used for authentication of UEM Agent communications.</t>
  </si>
  <si>
    <t>Verify the UEM Agent performs the following functions: Import the certificates to be used for authentication of UEM Agent communications.
If the UEM Agent does not perform the following functions: Import the certificates to be used for authentication of UEM Agent communications, this is a finding.</t>
  </si>
  <si>
    <t>It is critical that the UEM agent only use validated certificates for policy updates. Otherwise, there is no assurance that a malicious actor has not inserted itself in the process of packaging the code or policy.
Satisfies: FMT_SMF_EXT.4.1</t>
  </si>
  <si>
    <t>The UEM Agent must perform the following functions: Import the certificates to be used for authentication of UEM Agent communications.</t>
  </si>
  <si>
    <t>SRG-APP-000427-UEM-100009</t>
  </si>
  <si>
    <t>SV-234244r617354_rule</t>
  </si>
  <si>
    <t>V-234244</t>
  </si>
  <si>
    <t>Configure the UEM Agent to only accept policies and policy updates that are digitally signed by a certificate that has been authorized for policy updates by the UEM Server.</t>
  </si>
  <si>
    <t>Verify the UEM Agent only accepts policies and policy updates that are digitally signed by a certificate that has been authorized for policy updates by the UEM Server.
If the UEM Agent does not only accept policies and policy updates that are digitally signed by a certificate that has been authorized for policy updates by the UEM Server, this is a finding.</t>
  </si>
  <si>
    <t>It is critical that the UEM agent only use validated certificates for policy updates. Otherwise, there is no assurance that a malicious actor has not inserted itself in the process of packaging the code or policy.
Satisfies: FMT_POL_EXT.2.1</t>
  </si>
  <si>
    <t>The UEM Agent must only accept policies and policy updates that are digitally signed by a certificate that has been authorized for policy updates by the UEM Server.</t>
  </si>
  <si>
    <t>SRG-APP-000427-UEM-100007</t>
  </si>
  <si>
    <t>SV-234243r617354_rule</t>
  </si>
  <si>
    <t>V-234243</t>
  </si>
  <si>
    <t>Configure the UEM Agent to enable the following function: transfer managed endpoint device audit logs read by the UEM Agent to an UEM server or third-party audit management server.</t>
  </si>
  <si>
    <t>Verify the UEM Agent has enabled the following function: transfer managed endpoint device audit logs read by the UEM Agent to an UEM server or third-party audit management server.
If the UEM Agent has not enabled the following function: transfer managed endpoint device audit logs read by the UEM Agent to an UEM server or third-party audit management server, this is a finding.</t>
  </si>
  <si>
    <t>Audit logs and alerts enable monitoring of security-relevant events and subsequent forensics when breaches occur. They help identify when the security posture of the device is not as expected. This enables the UEM administrator to take an appropriate remedial action. MD audit logs must be transferred to an audit management service so they can be analyzed and acted on.
Satisfies: FMT_SMF_EXT.4.1
Reference: PP-UEM-401006</t>
  </si>
  <si>
    <t>The UEM Agent must be configured to enable the following function: transfer managed endpoint device audit logs read by the UEM Agent to an UEM server or third-party audit management server.</t>
  </si>
  <si>
    <t>SRG-APP-000358-UEM-100013</t>
  </si>
  <si>
    <t>SV-234242r617354_rule</t>
  </si>
  <si>
    <t>V-234242</t>
  </si>
  <si>
    <t>Configure the UEM Agent to queue alerts if the trusted channel is not available.</t>
  </si>
  <si>
    <t>Verify the UEM Agent queues alerts if the trusted channel is not available.
If the UEM Agent does not queue alerts if the trusted channel is not available, this is a finding.</t>
  </si>
  <si>
    <t>Alerts providing notification of a change in enrollment state facilitate verification of the correct operation of security functions. When an UEM server receives such an alert from an UEM Agent, it indicates the security policy may no longer be enforced on the mobile device. This enables the UEM administrator to take an appropriate remedial action.
Satisfies: FAU_ALT_EXT.2.2</t>
  </si>
  <si>
    <t>The UEM Agent must queue alerts if the trusted channel is not available.</t>
  </si>
  <si>
    <t>SRG-APP-000358-UEM-100003</t>
  </si>
  <si>
    <t>SV-234241r617354_rule</t>
  </si>
  <si>
    <t>V-234241</t>
  </si>
  <si>
    <t>Configure the UEM Agent must use the managed endpoint device key storage for all persistent secret and private keys.</t>
  </si>
  <si>
    <t>This requirement is not applicable if the UEM Agent is provided by the managed endpoint device operating system.
Verify the UEM Agent uses the managed endpoint device key storage for all persistent secret and private keys.
If the UEM Agent does not use the managed endpoint device key storage for all persistent secret and private keys, this is a finding.</t>
  </si>
  <si>
    <t>If validated secure storage locations are not used for keys, they could be compromised.
Satisfies: FCS_STG_EXT.1(2)</t>
  </si>
  <si>
    <t>The UEM Agent must use managed endpoint device key storage for all persistent secret and private keys.</t>
  </si>
  <si>
    <t>SRG-APP-000176-UEM-100001</t>
  </si>
  <si>
    <t>SV-234240r617354_rule</t>
  </si>
  <si>
    <t>V-234240</t>
  </si>
  <si>
    <t>Configure the UEM Agent to not install policies if the policy-signing certificate is deemed invalid.</t>
  </si>
  <si>
    <t>Verify the UEM Agent does not install policies if the policy-signing certificate is deemed invalid.
If the UEM Agent installs policies when the policy-signing certificate is deemed invalid, this is a finding.</t>
  </si>
  <si>
    <t>It is critical that the UEM agent only use validated certificates for policy updates. Otherwise, there is no assurance that a malicious actor has not inserted itself in the process of packaging the code or policy.
Satisfies: FMT_POL_EXT.2.2</t>
  </si>
  <si>
    <t>The UEM Agent must not install policies if the policy-signing certificate is deemed invalid.</t>
  </si>
  <si>
    <t>SRG-APP-000175-UEM-100008</t>
  </si>
  <si>
    <t>SV-234239r617354_rule</t>
  </si>
  <si>
    <t>V-234239</t>
  </si>
  <si>
    <t>Configure the UEM Agent to record within each UEM Agent audit record the following information:
-Date and time of the event
-type of event
-subject identity
-(if relevant) the outcome (success or failure) of the event.</t>
  </si>
  <si>
    <t>Verify the UEM Agent records within each UEM Agent audit record the following information:
-Date and time of the event
-type of event
-subject identity
-(if relevant) the outcome (success or failure) of the event.
If the UEM Agent does not record within each UEM Agent audit record the following information:
-Date and time of the event
-type of event
-subject identity
-(if relevant) the outcome (success or failure) of the event
this is a finding.</t>
  </si>
  <si>
    <t>Audit logs enable monitoring of security-relevant events and subsequent forensics when breaches occur. For audit logs to be useful, administrators must have the ability to view them.
Satisfies: FAU_GEN.1.2(2) Refinement</t>
  </si>
  <si>
    <t>The UEM Agent must record within each UEM Agent audit record the following information:
-date and time of the event
-type of event
-subject identity
-(if relevant) the outcome (success or failure) of the event.</t>
  </si>
  <si>
    <t>SRG-APP-000097-UEM-100005</t>
  </si>
  <si>
    <t>SV-234238r617417_rule</t>
  </si>
  <si>
    <t>V-234238</t>
  </si>
  <si>
    <t>Configure the UEM Agent to enable the following function: read audit logs of the managed endpoint device.</t>
  </si>
  <si>
    <t>Verify the UEM Agent has enabled the following function: read audit logs of the managed endpoint device.
If the UEM Agent has not enabled the following function: read audit logs of the managed endpoint device, this is a finding.</t>
  </si>
  <si>
    <t>Audit logs and alerts enable monitoring of security-relevant events and subsequent forensics when breaches occur. They help identify when the security posture of the device is not as expected. This enables the UEM administrator to take an appropriate remedial action.
Satisfies: FMT_SMF_EXT.4.1
Reference: PP-UEM-401005</t>
  </si>
  <si>
    <t>The UEM Agent must be configured to enable the following function: read audit logs of the managed endpoint device.</t>
  </si>
  <si>
    <t>SRG-APP-000089-UEM-100012</t>
  </si>
  <si>
    <t>SV-234237r617354_rule</t>
  </si>
  <si>
    <t>V-234237</t>
  </si>
  <si>
    <t>Configure the UEM Agent to generate an UEM Agent audit record of the following auditable events:
-Startup and shutdown of the UEM Agent
-UEM policy updated
-any modification commanded by the UEM Server.</t>
  </si>
  <si>
    <t>Verify the UEM Agent generates an UEM Agent audit record of the following auditable events:
-Startup and shutdown of the UEM Agent
-UEM policy updated
-any modification commanded by the UEM Server.
If the UEM Agent does not generate an UEM Agent audit record of the following auditable events:
-Startup and shutdown of the UEM Agent
-UEM policy updated
-any modification commanded by the UEM Server
this is a finding.</t>
  </si>
  <si>
    <t>Without the capability to generate audit records, it would be difficult to establish, correlate, and investigate the events relating to an incident, or identify those responsible for one. 
Audit records can be generated from various components within the application (e.g., process, module). Certain specific application functionalities may be audited as well. The list of audited events is the set of events for which audits are to be generated. This set of events is typically a subset of the list of all events for which the system is capable of generating audit records.
DoD has defined the list of events for which the application will provide an audit record generation capability as the following: 
(i) Successful and unsuccessful attempts to access, modify, or delete privileges, security objects, security levels, or categories of information (e.g., classification levels);
(ii) Access actions, such as successful and unsuccessful logon attempts, privileged activities or other system level access, starting and ending time for user access to the system, concurrent logons from different workstations, successful and unsuccessful accesses to objects, all program initiations, and all direct access to the information system; and
(iii) All account creation, modification, disabling, and termination actions.
DoD Required auditable events include:
- Change in enrollment status
- Failure to apply policies to a mobile device
- Start up and shut down of the MDM System
- All administrative actions
- Commands issued to the MDM Agent.
Satisfies: FAU_GEN.1.1(2) Refinement</t>
  </si>
  <si>
    <t>The UEM Agent must generate a UEM Agent audit record of the following auditable events:-startup and shutdown of the UEM Agent-UEM policy updated-any modification commanded by the UEM Server.</t>
  </si>
  <si>
    <t>SRG-APP-000089-UEM-100004</t>
  </si>
  <si>
    <t>SV-234236r617390_rule</t>
  </si>
  <si>
    <t>V-234236</t>
  </si>
  <si>
    <t>Configure the UEM Agent to provide an alert via the trusted channel to the UEM Server in the event of any of the following audit events:
-successful application of policies to a mobile device 
-receiving or generating periodic reachability events 
-change in enrollment state
-failure to install an application from the UEM Server
-failure to update an application from the UEM Server.</t>
  </si>
  <si>
    <t>Verify the UEM Agent provides an alert via the trusted channel to the UEM Server in the event of any of the following audit events:
-successful application of policies to a mobile device
-receiving or generating periodic reachability events 
-change in enrollment state
-failure to install an application from the UEM Server
-failure to update an application from the UEM Server.
If the UEM Agent does not provide an alert via the trusted channel to the UEM Server in the event of any of the following audit events:
-successful application of policies to a mobile device 
-receiving or generating periodic reachability events 
-change in enrollment state
-failure to install an application from the UEM Server
-failure to update an application from the UEM Server
this is a finding.</t>
  </si>
  <si>
    <t>Alerts providing notification of a change in enrollment state facilitate verification of the correct operation of security functions. When an UEM server receives such an alert from an UEM Agent, it indicates the security policy may no longer be enforced on the mobile device. This enables the UEM administrator to take an appropriate remedial action.
Satisfies: FAU_ALT_EXT.2.1
Reference: PP-UEM-402001, PP-UEM-402002, PP-MDM-402003</t>
  </si>
  <si>
    <t>The UEM Agent must provide an alert via the trusted channel to the UEM Server in the event of any of the following audit events:
-successful application of policies to a mobile device
-receiving or generating periodic reachability events
-change in enrollment state
-failure to install an application from the UEM Server
-failure to update an application from the UEM Server.</t>
  </si>
  <si>
    <t>SRG-APP-000089-UEM-100002</t>
  </si>
  <si>
    <t>SV-234235r617416_rule</t>
  </si>
  <si>
    <t>V-234235</t>
  </si>
  <si>
    <t>SDN Controller Security Requirements Guide :: Version 1, Release: 2 Benchmark Date: 24 Apr 2020</t>
  </si>
  <si>
    <t>Configure the SDN controller to be configured in accordance with the security configuration settings based on DoD security configuration or implementation guidance, including STIGs, NSA configuration guides, CTOs, and DTMs.</t>
  </si>
  <si>
    <t>Determine if the SDN controller is configured in accordance with the security configuration settings based on DoD security configuration or implementation guidance, including STIGs, NSA configuration guides, CTOs, and DTMs.
If it is not configured in accordance with the designated security configuration settings, this is a finding.</t>
  </si>
  <si>
    <t>Configuring the network device to implement organization-wide security implementation guides and security checklists ensures compliance with federal standards and establishes a common security baseline across DoD that reflects the most restrictive security posture consistent with operational requirements.
Configuration settings are the set of parameters that can be changed that affect the security posture and/or functionality of the network device. Security-related parameters are those parameters impacting the security state of the network device, including the parameters required to satisfy other security control requirements.</t>
  </si>
  <si>
    <t>The SDN controller must be configured in accordance with the security configuration settings based on DoD security configuration or implementation guidance, including STIGs, NSA configuration guides, CTOs, and DTMs.</t>
  </si>
  <si>
    <t>SRG-NET-000512-SDN-002000</t>
  </si>
  <si>
    <t>SV-109205r1_rule</t>
  </si>
  <si>
    <t>V-100101</t>
  </si>
  <si>
    <t>Configure the SDN controller to audit enforcement actions used to restrict access associated with changes to any application.</t>
  </si>
  <si>
    <t>Review the SDN controller configuration to determine if it is configured to audit enforcement actions used to restrict access associated with changes to any application. 
If the SDN controller is not configured to audit the enforcement actions used to restrict access associated with changes to any application within the SDN framework, this is a finding.</t>
  </si>
  <si>
    <t>Without auditing the enforcement of access restrictions against changes to any application within the SDN framework, it will be difficult to identify attempted attacks and an audit trail will not be available for forensic investigation for after-the-fact actions. 
Enforcement actions are the methods or mechanisms used to prevent unauthorized changes to configuration settings. Enforcement action methods may be as simple as denying access to a file based on the application of file permissions (access restriction). Audit items may consist of lists of actions blocked by access restrictions or changes identified after the fact.</t>
  </si>
  <si>
    <t>The SDN controller must be configured to audit the enforcement actions used to restrict access associated with changes to any application within the SDN framework.</t>
  </si>
  <si>
    <t>SRG-NET-000512-SDN-001100</t>
  </si>
  <si>
    <t>SV-95523r1_rule</t>
  </si>
  <si>
    <t>V-80813</t>
  </si>
  <si>
    <t>Configure the SDN controller to restrict access to the configuration.</t>
  </si>
  <si>
    <t>Review the SDN controller configuration to determine if it is configured to restrict access to the configuration. 
If the SDN controller is not configured to enforce access restrictions associated with changes to the configuration, this is a finding.</t>
  </si>
  <si>
    <t>Failure to provide logical access restrictions associated with changes to application configuration may have significant effects on the overall security of the system. 
When dealing with access restrictions pertaining to change control, it should be noted that any changes to the hardware, software, and/or firmware components of the information system and/or application can potentially have significant effects on the overall security of the system. 
Accordingly, only qualified and authorized individuals should be allowed to obtain access to application components for the purposes of initiating changes, including upgrades and modifications. 
Logical access restrictions include, for example, controls that restrict access to workflow automation, media libraries, abstract layers (e.g., changes implemented into third-party interfaces rather than directly into information systems), and change windows (e.g., changes occur only during specified times, making unauthorized changes easy to discover).</t>
  </si>
  <si>
    <t>The SDN controller must be configured to enforce access restrictions associated with changes to the configuration.</t>
  </si>
  <si>
    <t>SRG-NET-000512-SDN-001095</t>
  </si>
  <si>
    <t>SV-95521r1_rule</t>
  </si>
  <si>
    <t>V-80811</t>
  </si>
  <si>
    <t>Document the approval for non-administrative users who require the ability to install, modify, or replace software modules within the SDN controller framework. Configure the SDN controller to revoke the installation of software modules by any unapproved permissions or access levels.</t>
  </si>
  <si>
    <t>Review documentation of non-administrative users who have been given access permissions to install, modify, or replace software modules within the SDN controller framework. Review the SDN controller configuration to determine that only authorized users have the permissions to install, modify, or replace software modules. 
If the SDN controller is not configured to revoke unauthorized attempts to install, modify, or replace software modules, this is a finding.</t>
  </si>
  <si>
    <t>Allowing regular users to install software, without explicit privileges, creates the risk that untested or potentially malicious software will be installed on the system. Explicit privileges (escalated or administrative privileges) provide the regular user with explicit capabilities and control that exceeds the rights of a regular user.
Application functionality will vary, and while users are not permitted to install unapproved applications, there may be instances where the organization allows the user to install approved software packages such as from an approved software repository. 
The application must enforce software installation by users based upon what types of software installations are permitted (e.g., updates and security patches to existing software) and what types of installations are prohibited (e.g., software whose pedigree with regard to being potentially malicious is unknown or suspect) by the organization. 
This requirement applies, for example, to applications that provide the ability to extend application functionality (e.g., plug-ins, add-ons) and software management applications.</t>
  </si>
  <si>
    <t>The SDN controller must be configured to prohibit user installation of software without explicit privileged status.</t>
  </si>
  <si>
    <t>SRG-NET-000512-SDN-001090</t>
  </si>
  <si>
    <t>SV-95519r1_rule</t>
  </si>
  <si>
    <t>V-80809</t>
  </si>
  <si>
    <t>Configure the SDN controller to notify the ISSO and ISSM of failed security verification tests.
Note: DoD activities should also notify the Regional Cyber Center (RCC).
Note: The organization defines the system transitional states when the SDN controller will verify correct operation of the security functions.</t>
  </si>
  <si>
    <t>Review the SDN controller configuration to determine if it is configured to notify the ISSO and ISSM of failed security verification tests. 
If the SDN controller is not configured to notify the ISSO and ISSM of failed security verification tests, this is a finding.
Note: The organization defines the system transitional states when the SDN controller will verify correct operation of the security functions.</t>
  </si>
  <si>
    <t>If personnel are not notified of failed security verification tests, they will not be able to take corrective action and the unsecure condition(s) will remain. 
Security function is defined as the hardware, software, and/or firmware of the information system responsible for enforcing the system security policy and supporting the isolation of code and data on which the protection is based. Security functionality includes, but is not limited to, establishing system accounts, configuring access authorizations (i.e., permissions, privileges), setting events to be audited, and setting intrusion detection parameters.
Notifications provided by information systems include messages to local computer consoles, and/or hardware indications, such as lights.
This requirement applies to applications performing security functions and the applications performing security function verification/testing.</t>
  </si>
  <si>
    <t>The SDN controller must be configured to notify the ISSO and ISSM of failed verification tests for organization-defined security functions.</t>
  </si>
  <si>
    <t>SRG-NET-000512-SDN-001085</t>
  </si>
  <si>
    <t>SV-95517r1_rule</t>
  </si>
  <si>
    <t>V-80807</t>
  </si>
  <si>
    <t>Configure the SDN controller to generate error messages that provide information necessary for corrective actions without revealing information that could be exploited by adversaries.</t>
  </si>
  <si>
    <t>Review the SDN controller configuration to determine that error messages do not contain information beyond what is needed for troubleshooting controller and network problems. 
If the controller is not configured to generate error messages that provide information necessary for corrective actions without revealing information that could be exploited by adversaries, this is a finding.</t>
  </si>
  <si>
    <t>Providing too much information in error messages on the screen or printout risks compromising the data and security of the SDN controller. The structure and content of error messages need to be carefully considered by the organization. The extent to which information systems are able to identify and handle error conditions is guided by organizational policy and operational requirements.</t>
  </si>
  <si>
    <t>The SDN controller must be configured to generate error messages that provide information necessary for corrective actions without revealing information that could be exploited by adversaries.</t>
  </si>
  <si>
    <t>SRG-NET-000512-SDN-001080</t>
  </si>
  <si>
    <t>SV-95515r1_rule</t>
  </si>
  <si>
    <t>V-80805</t>
  </si>
  <si>
    <t>Configure the SDN controller to isolate objects and code implementing RBAC to restrict access to security functionality from non-security functionality objects and code.</t>
  </si>
  <si>
    <t>Review the SDN controller configuration to determine whether objects and code implementing security functionality are isolated from non-security functionality objects and code. Role-based access control (RBAC) must also be configured to restrict access to all security functionality. 
If security-related objects and code are not kept separate and are not configured with RBAC access restriction, this is a finding.</t>
  </si>
  <si>
    <t>An isolation boundary provides access control and protects the integrity of the hardware, software, and firmware that perform security functions. 
Security functions are the hardware, software, and/or firmware of the information system responsible for enforcing the system security policy and supporting the isolation of code and data on which the protection is based. 
Developers and implementers can increase the assurance in security functions by employing well-defined security policy models; structured, disciplined, and rigorous hardware and software development techniques; and sound system/security engineering principles. Implementation may include isolation of memory space and libraries. Applications restrict access to security functions through the use of access control mechanisms and by implementing least privilege capabilities.</t>
  </si>
  <si>
    <t>The SDN controller must be configured to isolate security functions from non-security functions.</t>
  </si>
  <si>
    <t>SRG-NET-000512-SDN-001075</t>
  </si>
  <si>
    <t>SV-95513r1_rule</t>
  </si>
  <si>
    <t>V-80803</t>
  </si>
  <si>
    <t>Configure the SDN controller to have tenant functionality separated from system management functionality using separated instances within the controller framework as well as Role-based access control (RBAC).</t>
  </si>
  <si>
    <t>Review the SDN controller configuration to determine whether tenant functionality is separated from system management functionality using separated instances within the controller framework as well as Role-based access control (RBAC). 
If the SDN controller is not configured to separate tenant functionality from system management functionality, this is a finding.</t>
  </si>
  <si>
    <t>Network-as-a-Service (NaaS) is frequently offered in a multi-tenant paradigm, where customers share network infrastructure. SDN provides an approach to the provisioning of virtual network services by owners of the network infrastructures to third parties. This leads to various multi-tenancy deployments using different techniques, each of which provides different levels of control while requiring different types of isolation among users. For example, a southbound implementation allows multiple guest controllers sharing the same data forwarding elements; whereas a northbound implementation enables multiple guest applications sharing the whole SDN infrastructure including the SDN controller. To ensure stable network operations in a multi-tenant deployment, it is imperative that the SDN controller is configured to separate tenant functionality from system management functionality.</t>
  </si>
  <si>
    <t>The SDN controller must be configured to separate tenant functionality from system management functionality.</t>
  </si>
  <si>
    <t>SRG-NET-000512-SDN-001070</t>
  </si>
  <si>
    <t>SV-95511r1_rule</t>
  </si>
  <si>
    <t>V-80801</t>
  </si>
  <si>
    <t>Configure the SDN controller to deploy dedicated instances of virtual networks and separate forwarding tables to the provisioned network elements belonging to each tenant.</t>
  </si>
  <si>
    <t>Review the SDN controller configuration to determine if it is configured to deploy dedicated instances of virtual networks and separate forwarding tables to the provisioned network elements belonging to each tenant. 
If the SDN Controller is not configured to enable multi-tenant virtual networks to be fully isolated from one another, this is a finding.</t>
  </si>
  <si>
    <t>Network-as-a-Service (NaaS) is often implemented in a multi-tenant paradigm, where customers share network infrastructure and services while they are logically isolated from each other. SDN provides an approach to the orchestration and provisioning of virtual network services by the owners of the network infrastructures. This leads to various multi-tenancy deployments: on different layers, for different purposes, using different techniques—each of which provides different levels of control while requiring different types of isolation among users. For instance, implementation can be a southbound multi-tenancy with several guest controllers sharing the same data forwarding elements, or a northbound multi-tenancy with several guest applications sharing the entire SDN infrastructure including the SDN controller. Regardless of the implementation, it is imperative that the controller provides the necessary isolation and separation.</t>
  </si>
  <si>
    <t>The SDN controller must be configured to enable multi-tenant virtual networks to be fully isolated from one another.</t>
  </si>
  <si>
    <t>SRG-NET-000512-SDN-001065</t>
  </si>
  <si>
    <t>SV-95509r1_rule</t>
  </si>
  <si>
    <t>V-80799</t>
  </si>
  <si>
    <t>Configure the SDN controller to forward traffic based on security requirements.</t>
  </si>
  <si>
    <t>Review the SDN controller configuration to determine if it is configured to forward traffic based on security requirements that have been provided from a security service or policy engine via the northbound API. 
If the SDN Controller is not configured to forward traffic based on security requirements, this is a finding.</t>
  </si>
  <si>
    <t>For security reasons, an organization may choose to have traffic that is inbound to a server go through a specific firewall. In order not to consume the resources of the firewall with clean traffic, the organization may want to choose to redirect the traffic that is outbound from the server to not go through the firewall. Today, zero-trust models are being implemented within the data center; applications and workloads trust no other workload; hence, connectivity between them is not allowed unless explicitly authorized. Each application or workload can have its own security policies. With the advent of cloud networking and multi-tenancy, security policies have evolved to be more workload and application-centric (for example, what type of application, who the tenant is, and which tier of the application is being protected). The SDN Controller must enforce these policies by controlling the forwarding of packets to specific destinations for specific workloads based on the rules provided within the policies.</t>
  </si>
  <si>
    <t>SDN controller must be configured to forward traffic based on security requirements.</t>
  </si>
  <si>
    <t>SRG-NET-000512-SDN-001060</t>
  </si>
  <si>
    <t>SV-95507r1_rule</t>
  </si>
  <si>
    <t>V-80797</t>
  </si>
  <si>
    <t>Configure the SDN controller to enable reactive flow setup so that the controller will notify a forwarding device to either drop the packet or make an entry in the flow table for a received packet that does not match any flow table entries.</t>
  </si>
  <si>
    <t>Review the SDN controller configuration to determine if it is configured to enable reactive flow setup. 
If the SDN Controller is not configured to notify the forwarding device to either drop the packet or make an entry in the flow table for a received packet that does not match any flow table entries, this is a finding.</t>
  </si>
  <si>
    <t>Reactive flow setup occurs when the SDN-aware switch receives a packet that does not match the flow table entries and hence the switch has to send the packet to the controller for processing. Once the controller decides how to process the flow that information is cached on the SDN-aware switch, and the SDN controller determines how long to keep the cache alive. In order to prevent packets from being dropped as a result of no flow table entry, it is imperative that the SDN Controller is configured to enable reactive flow setup.</t>
  </si>
  <si>
    <t>The SDN Controller must be configured to notify the forwarding device to either drop the packet or make an entry in the flow table for a received packet that does not match any flow table entries.</t>
  </si>
  <si>
    <t>SRG-NET-000512-SDN-001055</t>
  </si>
  <si>
    <t>SV-95505r1_rule</t>
  </si>
  <si>
    <t>V-80795</t>
  </si>
  <si>
    <t>Deploy the SDN controller as a cluster using on a separate physical hosts to eliminate single point of failure. Configure the SDN controller to peer with one or more controllers.</t>
  </si>
  <si>
    <t>Review the SDN controller configuration to determine if it is configured to peer with one or more controllers. Also verify that the controller resides on a different physical host than any of its peers. 
If the SDN controller is not configured to be deployed as a cluster and on separate physical hosts, this is a finding.</t>
  </si>
  <si>
    <t>SDN relies heavily on control messages between a controller and the forwarding devices for network convergence. The controller uses node and link state discovery information to calculate and determine optimum pathing within the SDN network infrastructure based on application, business, and security policies. Operating in the proactive flow instantiation mode, the SDN controller populates forwarding tables to the SDN-aware forwarding devices. At times, the SDN controller must function in reactive flow instantiation mode; that is, when a forwarding device receives a packet for a flow not found in its forwarding table, it must send it to the controller to receive forwarding instructions.
With total dependence on the SDN controller for determining forwarding decisions and path optimization within the SDN infrastructure for both proactive and reactive flow modes of operation, having a single point of failure is not acceptable. A controller failure with no failover backup leaves the network in an unmanaged state. Hence, it is imperative that the SDN controllers are deployed as clusters on separate physical hosts to guarantee network high availability.</t>
  </si>
  <si>
    <t>The SDN controller must be configured to be deployed as a cluster and on separate physical hosts.</t>
  </si>
  <si>
    <t>SRG-NET-000512-SDN-001050</t>
  </si>
  <si>
    <t>SV-95503r1_rule</t>
  </si>
  <si>
    <t>V-80793</t>
  </si>
  <si>
    <t>Deploy an out-of-band network to provision paths between SDN controller and SDN-enabled devices as well as all hypervisor hosts that compose the SDN infrastructure to provide transport for southbound API management-plane traffic. 
An alternative is to configure the SDN controller to encrypt all southbound API management-plane traffic using a FIPS-validated cryptographic module. Implement a cryptographic module which has a validation certification and is listed on the NIST Cryptographic Module Validation Program's (CMVP) validation list.</t>
  </si>
  <si>
    <t>Determine if the southbound API management-plane traffic traverses an out-of-band path. If not, review the SDN controller configuration to verify that southbound API management-plane traffic is encrypted using a using a FIPS-validated cryptographic module. 
If the southbound API management-plane traffic does not traverse an out-of-band path and is not encrypted using a FIPS-validated cryptographic module, this is a finding.
Note: FIPS-validated cryptographic modules are listed on the NIST Cryptographic Module Validation Program's (CMVP) validation list.</t>
  </si>
  <si>
    <t>An SDN controller can manage and configure SDN-enabled devices using protocols such as SNMP and NETCONF. If an SDN-aware router or switch received erroneous configuration information that was altered by a malicious user, interfaces could be disabled, erroneous IP addresses configured, services removed—all resulting a network disruption or even an outage.  Hence, it is imperative to secure the management plane by encrypting all southbound API management-plane traffic or deploying an out-of-band network for this traffic to traverse.</t>
  </si>
  <si>
    <t>The SDN controller must be configured to encrypt all southbound Application Program Interface (API) management-plane messages using a FIPS-validated cryptographic module.</t>
  </si>
  <si>
    <t>SRG-NET-000512-SDN-001045</t>
  </si>
  <si>
    <t>SV-95501r1_rule</t>
  </si>
  <si>
    <t>V-80791</t>
  </si>
  <si>
    <t>Configure the SDN controller to authenticate southbound API management-plane messages using a FIPS-approved message authentication code algorithm. 
FIPS-approved algorithms for authentication are the CMAC and the HMAC. AES and 3DES are NIST-approved CMAC algorithms. The following are NIST-approved HMAC algorithms: SHA-1, SHA-224, SHA-256, SHA-384, SHA-512, SHA-512/224, and SHA-512/256.</t>
  </si>
  <si>
    <t>Review the SDN configuration, verify that it is configured to authenticate received southbound API management-plane messages using a FIPS-approved message authentication code algorithm. 
FIPS-approved algorithms for authentication are the cipher-based message authentication code (CMAC) and the keyed-hash message authentication code (HMAC). AES and 3DES are NIST-approved CMAC algorithms. The following are NIST-approved HMAC algorithms: SHA-1, SHA-224, SHA-256, SHA-384, SHA-512, SHA-512/224, and SHA-512/256. 
If the SDN controller is not configured to authenticate received southbound API management-plane messages using a FIPS-approved message authentication code algorithm, this is a finding.</t>
  </si>
  <si>
    <t>The SDN controller can receive management-plane traffic from the SDN-enabled devices that it monitors and manages. The messages could be responses from SNMP get requests as well as SNMP notifications (i.e., traps and informs) provided to note changes in node or link state. NETCONF is also used by the SDN controller to configure SDN-enabled devices as well as to receive state and configuration information. Communication between the SDN controller and NETCONF-enabled devices is session based. A session is established for the purpose of exchanging data using remote procedure call (RPC) requests and replies. If the SDN controller were to receive messages from a rogue device using SNMP or NETCONF providing fraud state information or configuration data, the abstract view of the network topology could be altered thereby providing an attacker with the ability to force traffic to bypass security controls or be forwarded using non-optimized paths. To ensure the integrity and authenticity of these messages, it is imperative that they are authenticated prior to processing and taking any action.</t>
  </si>
  <si>
    <t>The SDN controller must be configured to authenticate received southbound Application Program Interface (API) management-plane messages using a FIPS-approved message authentication code algorithm.</t>
  </si>
  <si>
    <t>SRG-NET-000512-SDN-001040</t>
  </si>
  <si>
    <t>SV-95499r1_rule</t>
  </si>
  <si>
    <t>V-80789</t>
  </si>
  <si>
    <t>Deploy an out-of-band network to provision paths between the SDN controller and the SDN management/orchestration systems for providing transport for northbound API traffic. 
An alternative is to configure the SDN controller to encrypt all northbound API traffic using a FIPS-validated cryptographic module. Implement a cryptographic module which has a validation certification and is listed on the NIST Cryptographic Module Validation Program's (CMVP) validation list.</t>
  </si>
  <si>
    <t>Determine if the northbound API traffic traverses an out-of-band path. If not, review the SDN controller configuration to verify that northbound API traffic is encrypted using a using a FIPS-validated cryptographic module. 
If northbound API traffic does not traverse an out-of-band path and is not encrypted using a using a FIPS-validated cryptographic module, this is a finding.
Note: FIPS-validated cryptographic modules are listed on the NIST Cryptographic Module Validation Program's (CMVP) validation list.</t>
  </si>
  <si>
    <t>The SDN controller receives network service requests from orchestration and management systems to deploy and configure network elements via the northbound API. In turn, the northbound API presents a network abstraction to these systems. If either the orchestration or management system were breached, a rogue user could make modifications to the business or security policy that could disrupt network operations, resulting in inefficient application and business processes and bypassing security controls. In addition, invalid network service requests could be processed that could exhaust compute, storage, and network resources, leaving no resources available for legitimate business requirements. Hence, it is imperative that all northbound API traffic is secured by encrypting the traffic or deploying an out-of-band network for this traffic to traverse.</t>
  </si>
  <si>
    <t>The SDN controller must be configured to encrypt all northbound Application Program Interface (API) messages using a FIPS-validated cryptographic module.</t>
  </si>
  <si>
    <t>SRG-NET-000512-SDN-001035</t>
  </si>
  <si>
    <t>SV-95497r1_rule</t>
  </si>
  <si>
    <t>V-80787</t>
  </si>
  <si>
    <t>Deploy an out-of-band network to provision paths between SDN controller and SDN-enabled devices as well as all hypervisor hosts that compose the SDN infrastructure to provide transport for southbound API control-plane traffic. 
An alternative is to configure the SDN controller to encrypt all southbound API control-plane traffic using a using a FIPS-validated cryptographic module. Implement a cryptographic module which has a validation certification and is listed on the NIST Cryptographic Module Validation Program's (CMVP) validation list.</t>
  </si>
  <si>
    <t>Determine if the southbound API control-plane traffic traverses an out-of-band path. If not, review the SDN controller configuration to verify that southbound API management-plane traffic is encrypted using a using a FIPS-validated cryptographic module. 
If the southbound API control-plane traffic does not traverse an out-of-band path or is not encrypted using a using a FIPS-validated cryptographic module, this is a finding.
Note: FIPS-validated cryptographic modules are listed on the NIST Cryptographic Module Validation Program's (CMVP) validation list.</t>
  </si>
  <si>
    <t>Southbound APIs such as OpenFlow provide the forwarding tables to network devices, such as switches and routers, both physical and virtual (hypervisor-based). The SDN controllers use the concept of flows to identify network traffic based on predefined rules that can be statically or dynamically programmed by the SDN control software, thereby determining how traffic should flow through network devices based on usage patterns, applications, and policy that can optimize traffic paths based on business requirements and not network infrastructure design. 
An attacker could also leverage these protocols and attempt to instantiate new flows into a device’s flow-table. The attacker would want to try to spoof new flows to permit specific types of traffic that should be disallowed across the network. If an attacker could create a flow that bypasses the traffic steering that forces traffic through a firewall, the attacker would have a decided advantage. If an SDN-aware router or switch received erroneous forwarding information from a rogue controller, traffic could be black-holed or even forwarded to a malicious user to sniff traffic and perform a man-in-the-middle attack. Hence, it is imperative to secure flow table updates by encrypting all southbound API traffic or deploying an out-of-band network for this traffic to traverse.</t>
  </si>
  <si>
    <t>The SDN controller must be configured to encrypt all southbound Application Program Interface (API) control-plane messages using a FIPS-validated cryptographic module.</t>
  </si>
  <si>
    <t>SRG-NET-000512-SDN-001030</t>
  </si>
  <si>
    <t>SV-95495r1_rule</t>
  </si>
  <si>
    <t>V-80785</t>
  </si>
  <si>
    <t>Configure the SDN controller to authenticate received northbound API messages using a FIPS-approved message authentication code algorithm. 
FIPS-approved algorithms for authentication are the CMAC and the HMAC. 
AES and 3DES are NIST-approved CMAC algorithms. The following are NIST-approved HMAC algorithms: SHA-1, SHA-224, SHA-256, SHA-384, SHA-512, SHA-512/224, and SHA-512/256.</t>
  </si>
  <si>
    <t>Review the SDN configuration verify that it is configured to authenticate received northbound API messages using a FIPS-approved message authentication code algorithm. 
FIPS-approved algorithms for authentication are the cipher-based message authentication code (CMAC) and the keyed-hash message authentication code (HMAC). AES and 3DES are NIST-approved CMAC algorithms. The following are NIST-approved HMAC algorithms: SHA-1, SHA-224, SHA-256, SHA-384, SHA-512, SHA-512/224, and SHA-512/256. 
If the SDN controller is not configured to authenticate northbound API messages received from business applications and management systems using a FIPS-approved message authentication code algorithm, this is a finding.</t>
  </si>
  <si>
    <t>The SDN controller determines how traffic should flow through physical and virtual network devices based on application profiles, network infrastructure resources, security policies, and business requirements that it receives via the northbound API. It also receives network service requests from orchestration and management systems to deploy and configure network elements via this API. In turn, the northbound API presents a network abstraction to these orchestration and management systems. 
If attackers could leverage a vulnerable northbound API, they would have control over the SDN infrastructure through the controller. If the SDN controller were to receive fictitious information from a rogue application or orchestration system, non-optimized network paths would be produced that could disrupt network operations, resulting in inefficient application and business processes. An attacker could also leverage these protocols and attempt to instantiate new flows that could be inadvertently pushed into network devices’ flow-table. The attacker would want to try to spoof new flows to permit specific types of traffic that should be disallowed across the network. If an attacker could create a flow that bypasses the traffic steering that forces traffic through a firewall, the attacker would have a decided advantage. If the attacker can steer traffic in their direction, they may try to leverage that capability to sniff traffic and perform a man-in-the-middle attack.</t>
  </si>
  <si>
    <t>The SDN controller must be configured to authenticate northbound Application Program Interface (API) messages received from business applications and management systems using a FIPS-approved message authentication code algorithm.</t>
  </si>
  <si>
    <t>SRG-NET-000512-SDN-001025</t>
  </si>
  <si>
    <t>SV-95493r1_rule</t>
  </si>
  <si>
    <t>V-80783</t>
  </si>
  <si>
    <t>Configure the SDN controller to authenticate southbound API control-plane messages using a FIPS-approved message authentication code algorithm. 
FIPS-approved algorithms for authentication are the CMAC and the HMAC. AES and 3DES are NIST-approved CMAC algorithms. The following are NIST-approved HMAC algorithms: SHA-1, SHA-224, SHA-256, SHA-384, SHA-512, SHA-512/224, and SHA-512/256.</t>
  </si>
  <si>
    <t>Review the SDN configuration, verify that it is configured to authenticate received southbound API control-plane messages using a FIPS-approved message authentication code algorithm. 
FIPS-approved algorithms for authentication are the cipher-based message authentication code (CMAC) and the keyed-hash message authentication code (HMAC). AES and 3DES are NIST-approved CMAC algorithms. The following are NIST-approved HMAC algorithms: SHA-1, SHA-224, SHA-256, SHA-384, SHA-512, SHA-512/224, and SHA-512/256. 
If the SDN controller is not configured to authenticate received southbound API control-plane messages using a FIPS-approved message authentication code algorithm, this is a finding.</t>
  </si>
  <si>
    <t>Southbound APIs such as OpenFlow provide the forwarding tables to network devices, such as switches and routers, both physical and virtual (hypervisor-based). The SDN controllers use the concept of flows to identify network traffic based on predefined rules that can be statically or dynamically programmed by the SDN control software, thereby determining how traffic should flow through network devices based on usage patterns, applications, and policy that can optimize traffic paths based on business requirements and not network infrastructure design. The SDN controller can receive control-plane messages from the SDN-enabled routers and switches to provide link state information or to require a flow table entry for a packet that does not map to any entries (i.e., reactive flow setup). To ensure the integrity and authenticity of these messages, it is imperative that they are authenticated prior to processing and taking any action.</t>
  </si>
  <si>
    <t>The SDN controller must be configured to authenticate southbound Application Program Interface (API) control-plane messages received from SDN-enabled network elements using a FIPS-approved message authentication code algorithm.</t>
  </si>
  <si>
    <t>SRG-NET-000512-SDN-001020</t>
  </si>
  <si>
    <t>SV-95491r1_rule</t>
  </si>
  <si>
    <t>V-80781</t>
  </si>
  <si>
    <t>Configure the SDN controller to enforce perimeter security by deploying strict flow entries to the SDN-enabled edge routers to only allow incoming traffic that is authorized.</t>
  </si>
  <si>
    <t>Review the SDN configuration to determine if it enforces perimeter security by deploying strict flow entries to the SDN-enabled edge routers to only allow incoming traffic that is authorized. 
If the SDN controller is not configured to only allow incoming communications from organization-defined authorized sources routed to organization-defined authorized destinations, this is a finding.</t>
  </si>
  <si>
    <t>Unrestricted traffic may contain malicious traffic which poses a threat to an enclave or data center. Additionally, unrestricted traffic may transit a network consuming bandwidth and network node resources. Access control policies and access control lists implemented on routers and switches can control the flow of network traffic by ensuring that the flow of traffic is only allowed from authorized sources to authorized destinations. Furthermore, the SDN controller provides flow rules to the SDN-enabled routers and switches to populate their forwarding tables. SDN-enabled routers and switches will drop packets for flows that are not permitted by the controller. Also when reactive flow setup occurs (switch has no flow entry in the forwarding table for specific flow), the controller can respond to the switch to drop the packet or provide the device with a new flow entry. It is imperative that the SDN controller enforces perimeter security by deploying strict flow entries to the SDN-enabled edge routers.</t>
  </si>
  <si>
    <t>The SDN controller must be configured to only allow incoming communications from organization-defined authorized sources routed to organization-defined authorized destinations.</t>
  </si>
  <si>
    <t>SRG-NET-000364-SDN-000730</t>
  </si>
  <si>
    <t>SV-95489r1_rule</t>
  </si>
  <si>
    <t>SRG-NET-000364</t>
  </si>
  <si>
    <t>V-80779</t>
  </si>
  <si>
    <t>Configure the SDN controller to rate-limit control-plane messages.</t>
  </si>
  <si>
    <t>Review the SDN controller configuration to determine if it is configured to rate-limit control-plane messages. 
If the SDN controller is not configured to rate-limit control-plane messages, this is a finding.</t>
  </si>
  <si>
    <t>The SDN Controller is critical to all network operations because it is the component used to build all forwarding paths for the data plane via control-plane processes. It is also instrumental with network management and provisioning functions that keep the SDN-enabled network elements and links available for providing network services. Any disruption to the SDN Controller can result in mission-critical network outages. A DoS attack targeting the SDN Controller can result in excessive CPU and memory utilization. The SDN Controller must be configured to rate-limit control-plane traffic destined to itself to mitigate the risk of a DoS attack and ensure network stability.</t>
  </si>
  <si>
    <t>The SDN controller must be configured to protect against or limit the effects of denial-of-service (DoS) attacks by rate-limiting control-plane communications.</t>
  </si>
  <si>
    <t>SRG-NET-000362-SDN-000720</t>
  </si>
  <si>
    <t>SV-95487r1_rule</t>
  </si>
  <si>
    <t>SRG-NET-000362</t>
  </si>
  <si>
    <t>V-80777</t>
  </si>
  <si>
    <t>Configure the SDN controller to peer with one or more controllers in an active/active or active/passive failover mode.</t>
  </si>
  <si>
    <t>Review the SDN controller configuration to determine if it is configured to peer with one or more controllers in an active/active or active/passive failover mode.  
If the SDN controller is not configured to be deployed as a cluster in active/active or active/passive mode, this is a finding.</t>
  </si>
  <si>
    <t>Failure in a known state can address safety or security in accordance with the mission needs of the organization. Failure to a known secure state helps prevent a loss of confidentiality, integrity, or availability in the event of a failure of the SDN controller. Preserving network element state information helps to facilitate continuous network operations minimal or no disruption to mission-essential workload processes and flows.</t>
  </si>
  <si>
    <t>The SDN controllers must be configured as a cluster in active/active or active/passive mode to preserve any information necessary to determine cause of a system failure and to maintain network operations with least disruption to workload processes and flows.</t>
  </si>
  <si>
    <t>SRG-NET-000236-SDN-000365</t>
  </si>
  <si>
    <t>SV-95485r1_rule</t>
  </si>
  <si>
    <t>SRG-NET-000236</t>
  </si>
  <si>
    <t>V-80775</t>
  </si>
  <si>
    <t>Configure the SDN controller to enforce a policy to manage bandwidth and to limit the effects of a packet-flooding Denial of Service (DoS) attack. This can be implemented via northbound API from a service application containing the policy.</t>
  </si>
  <si>
    <t>Review the SDN controller configuration to verify that it is configured to enforce a policy to manage bandwidth and to limit the effects of a packet-flooding DoS attack. The implementation could be driven by a service application via the northbound API that contains the policy.
If the SDN controller is not configured to enforce a policy to manage bandwidth and limit the effect of a packet-flooding DoS attack, this is a finding.</t>
  </si>
  <si>
    <t>A network element experiencing a DoS attack will not be able to handle production traffic load. The high utilization and CPU caused by a DoS attack will also have an effect on control keep-alives and timers used for neighbor peering resulting in route flapping and will eventually black hole production traffic. 
The device must be configured to contain and limit a DoS attack's effect on the device's resource utilization. The use of redundant components and load balancing are examples of mitigating "flood type" DoS attacks through increased capacity.</t>
  </si>
  <si>
    <t>The SDN controller must be configured to enforce a policy to manage bandwidth and to limit the effects of a packet-flooding Denial of Service (DoS) attack.</t>
  </si>
  <si>
    <t>SRG-NET-000193-SDN-000285</t>
  </si>
  <si>
    <t>SV-95483r1_rule</t>
  </si>
  <si>
    <t>SRG-NET-000193</t>
  </si>
  <si>
    <t>V-80773</t>
  </si>
  <si>
    <t>Remove unneeded services and functions from the SDN configuration. Removal is recommended because the service or function may be inadvertently enabled otherwise. However, if removal is not possible, disable the service or function.</t>
  </si>
  <si>
    <t>Review the SDN controller configuration to determine if services or functions not required for SDN controller operation are enabled. 
If unnecessary services and functions are enabled on the SDN controller, this is a finding.</t>
  </si>
  <si>
    <t>It is detrimental for network elements to provide, or enable by default, functionality exceeding requirements or mission objectives. These unnecessary capabilities or services are often overlooked and therefore may remain unsecured. They increase the risk to the platform by providing additional attack vectors.
Some of the functions and services that could be enabled may not be necessary to support essential organizational operations.</t>
  </si>
  <si>
    <t>The SDN controller must be configured to disable non-essential capabilities.</t>
  </si>
  <si>
    <t>SRG-NET-000131-SDN-000200</t>
  </si>
  <si>
    <t>SV-95481r1_rule</t>
  </si>
  <si>
    <t>SRG-NET-000131</t>
  </si>
  <si>
    <t>V-80771</t>
  </si>
  <si>
    <t>Configure the SDN controller to the identity of any individual or process associated with an event in the log records.</t>
  </si>
  <si>
    <t>Review the SDN controller configuration to determine if the audit records will contain the identity of any individual or process associated with an event that is being logged. 
If the SDN controller is not configured to produce audit records containing the identity of any individual or process associated with an event being logged, this is a finding.</t>
  </si>
  <si>
    <t>The SDN controller must be configured to generate audit records containing information that establishes the identity of any individual or process associated with the event.</t>
  </si>
  <si>
    <t>SRG-NET-000079-SDN-000145</t>
  </si>
  <si>
    <t>SV-95479r1_rule</t>
  </si>
  <si>
    <t>V-80769</t>
  </si>
  <si>
    <t>Configure the SDN controller to include the outcome (i.e. packet allowed, packet dropped, link down, etc.) of the event in the log records.</t>
  </si>
  <si>
    <t>Review the SDN controller configuration to determine if the audit records will note the outcome (i.e. packet allowed, packet dropped, link down, etc.) the event that is being logged. 
If the SDN controller is not configured to produce audit records containing information to establish the outcome (i.e. packet allowed, packet dropped, link down, etc.) of the events, this is a finding.</t>
  </si>
  <si>
    <t>Without information about the outcome of events, security personnel cannot make an accurate assessment as to whether an attack was successful or if changes were made to the security state of the network. Event outcomes can include indicators of event success or failure and event-specific results (e.g., the security state of the network after the event occurred). As such, they also provide a means to measure the impact of an event and help authorized personnel to determine the appropriate response.</t>
  </si>
  <si>
    <t>The SDN controller must be configured to produce audit records containing information to establish the outcome of the events.</t>
  </si>
  <si>
    <t>SRG-NET-000078-SDN-000140</t>
  </si>
  <si>
    <t>SV-95477r1_rule</t>
  </si>
  <si>
    <t>V-80767</t>
  </si>
  <si>
    <t>Configure the SDN controller to include the source (e.g., flow, API, IP address, etc.) of the event in the log records.</t>
  </si>
  <si>
    <t>Review the SDN controller configuration to determine if the audit records will note the source (e.g., flow, API, IP address, etc.) the event that is being logged. 
If the SDN controller is not configured to produce audit records containing information to establish the source (e.g., flow, API, IP address, etc.) of the events, this is a finding.</t>
  </si>
  <si>
    <t>Without establishing the source of the event, it is impossible to establish, correlate, and investigate the events leading up to an outage or attack. In order to compile an accurate risk assessment and provide forensic analysis, security personnel need to know the source (i.e. service, function, node name, IP address, etc.) of the event.</t>
  </si>
  <si>
    <t>The SDN controller must be configured to produce audit records containing information to establish the source of the events.</t>
  </si>
  <si>
    <t>SRG-NET-000077-SDN-000135</t>
  </si>
  <si>
    <t>SV-95475r1_rule</t>
  </si>
  <si>
    <t>V-80765</t>
  </si>
  <si>
    <t>Configure the SDN controller to include where (e.g., service, interface, node, link, etc.) the event occurred in the log records.</t>
  </si>
  <si>
    <t>Review the SDN controller configuration to determine if the audit records will note where (e.g., service, interface, node, link, etc.) the event that is being logged occurred. 
If the SDN controller is not configured to produce audit records containing information to establish where (e.g., service, interface, node, link, etc.) the events occurred, this is a finding.</t>
  </si>
  <si>
    <t>Without establishing where events occurred, it is impossible to establish, correlate, and investigate the events leading up to an outage or attack. In order to compile an accurate risk assessment, and provide forensic analysis, it is essential for security personnel to know where (e.g., interface, node, source IP, etc.) events occurred. Associating information about where the event occurred within the network provides a means of investigating an attack; recognizing resource utilization or capacity thresholds; or identifying an improperly configured network element.</t>
  </si>
  <si>
    <t>The SDN controller must be configured to produce audit records containing information to establish where the events occurred.</t>
  </si>
  <si>
    <t>SRG-NET-000076-SDN-000130</t>
  </si>
  <si>
    <t>SV-95473r1_rule</t>
  </si>
  <si>
    <t>SRG-NET-000076</t>
  </si>
  <si>
    <t>V-80763</t>
  </si>
  <si>
    <t>Configure the SDN controller to include the date and time in the log records.</t>
  </si>
  <si>
    <t>Review the SDN controller configuration to determine if the audit records will note the date and time of the event that is being logged. 
If the SDN controller is not configured to produce audit records containing information to establish when (i.e., date and time) the events occurred, this is a finding.</t>
  </si>
  <si>
    <t>Without establishing when events occurred, it is impossible to establish, correlate, and investigate the events leading up to an outage or attack. In order to compile an accurate risk assessment, and provide forensic analysis of network traffic patterns, it is essential for security personnel to know when (i.e., date and time) flow control events occurred within the infrastructure.</t>
  </si>
  <si>
    <t>The SDN controller must be configured to produce audit records containing information to establish when the events occurred.</t>
  </si>
  <si>
    <t>SRG-NET-000075-SDN-000125</t>
  </si>
  <si>
    <t>SV-95471r1_rule</t>
  </si>
  <si>
    <t>V-80761</t>
  </si>
  <si>
    <t>Configure the SDN controller to include the type of event in the log records.</t>
  </si>
  <si>
    <t>Review the SDN controller configuration to determine if the audit records will note the type of event that is being logged. 
If the SDN controller is not configured to produce audit records containing information to establish what type of events occurred, this is a finding.</t>
  </si>
  <si>
    <t>Without establishing what type of event occurred, it would be difficult to establish, correlate, and investigate the events leading up to an outage or attack. Audit record content that may be necessary to satisfy this requirement includes, for example, time stamps, source and destination addresses, user/process identifiers, event descriptions, success/fail indications, filenames involved, and access control or flow control rules invoked.
Associating event types with detected events in the network element logs provides a means of investigating an attack; recognizing resource utilization or capacity thresholds; or identifying an improperly configured network element.</t>
  </si>
  <si>
    <t>The SDN controller must be configured to produce audit records containing information to establish what type of events occurred.</t>
  </si>
  <si>
    <t>SRG-NET-000074-SDN-000120</t>
  </si>
  <si>
    <t>SV-95469r1_rule</t>
  </si>
  <si>
    <t>V-80759</t>
  </si>
  <si>
    <t>Configure the SDN controller to create and distribute forwarding table flow entries based on organization-defined information flow control policies. The implementation could be driven by a service application via the northbound API that contains the flow control policy and forwarding rules.</t>
  </si>
  <si>
    <t>Review the SDN controller configuration to determine if it creates and distributes forwarding table flow entries based on organization-defined information flow control policies. The implementation could be driven by a service application via the northbound API that contains the flow control policy and forwarding rules. 
If the SDN controller is not configured to enforce approved authorizations for controlling the flow of traffic within the network based on organization-defined information flow control policies, this is a finding.</t>
  </si>
  <si>
    <t>Unrestricted traffic may contain malicious traffic which poses a threat to an enclave or data center. Additionally, unrestricted traffic may transit a network consuming bandwidth and network node resources. Access control policies and access control lists implemented on routers and switches can control the flow of network traffic by ensuring that the flow of traffic is only allowed from authorized sources to authorized destinations. Furthermore, the SDN controller provides flow rules to the SDN-enabled routers and switches to populate their forwarding tables. SDN-enabled routers and switches will drop packets for flows that are not permitted by the controller. Also when reactive flow setup occurs (switch has no flow entry in the forwarding table for specific flow), the controller can respond to the switch to drop the packet or provide the device with a new flow entry. It is imperative that both proactive and reactive flow setup must be implemented based on organization-defined information flow control policies.</t>
  </si>
  <si>
    <t>The SDN controller must be configured to enforce approved authorizations for controlling the flow of traffic within the network based on organization-defined information flow control policies.</t>
  </si>
  <si>
    <t>SRG-NET-000018-SDN-000015</t>
  </si>
  <si>
    <t>SV-95467r1_rule</t>
  </si>
  <si>
    <t>SRG-NET-000018</t>
  </si>
  <si>
    <t>V-80757</t>
  </si>
  <si>
    <t>Configure the SDN controller to utilize RBAC rules to enforce approved authorizations for access to system resources.</t>
  </si>
  <si>
    <t>Review the SDN configuration and verify that RBAC rules have been implemented to control access to system resources within the SDN framework. 
If the SDN controller is not configured to enforce approved authorizations for access to system resources, this is a finding.</t>
  </si>
  <si>
    <t>To mitigate the risk of unauthorized access to system resources within the SDN framework, authorization procedures and controls must be implemented to ensure each authenticated entity also has a validated and current authorization. Authorization is the process of determining whether an entity, once authenticated, is permitted to access a specific asset.
With a multi-tenant implementation, customers share the network infrastructure and services while they are logically isolated from each other. The controller can provide an abstract view of a virtual network that belongs to each tenant. Hence, a northbound multi-tenancy deployment provides tenants with means to manage and monitor their own virtual networks via a northbound API. The behavior of tenants and their end users should be strictly controlled according to pre-defined access policies.  Role-based access control (RBAC) can be implemented to allow tenants to modify configuration and parameters of the SDN framework that they own and control, while prohibiting access to objects they do not own. Tenants have a self-service model by which they can perform configuration changes, read statistics, and monitor logs that apply only to them. To ensure tenant separation while preserving the integrity and stability of the SDN controller, it is imperative that tenant access to resources within the SDN framework is strictly controlled according to access control policies.</t>
  </si>
  <si>
    <t>The SDN controller must be configured to enforce approved authorizations for access to system resources in accordance with applicable access control policies.</t>
  </si>
  <si>
    <t>SRG-NET-000015-SDN-000010</t>
  </si>
  <si>
    <t>SV-95465r1_rule</t>
  </si>
  <si>
    <t>SRG-NET-000015</t>
  </si>
  <si>
    <t>V-80755</t>
  </si>
  <si>
    <t>V-101101; SV-110205</t>
  </si>
  <si>
    <t>Router Security Requirements Guide :: Version 4, Release: 2 Benchmark Date: 23 Apr 2021</t>
  </si>
  <si>
    <t>Configure the router to drop all inbound IPv6 packets containing an undefined option type value regardless of whether or not they appear in a Hop-by-Hop or Destination Option header.</t>
  </si>
  <si>
    <t xml:space="preserve">This requirement is not applicable for the DODIN Backbone. 
Review the router configuration and determine if filters are bound to the applicable interfaces to drop all inbound IPv6 packets containing an undefined option type value regardless of whether they appear in a Hop-by-Hop or Destination Option header. Undefined values are 0x02, 0x03, 0x06, 0x9 – 0xE, 0x10 – 0x22, 0x24, 0x25, 0x27 – 0x2F, and 0x31 – 0xFF.
If the router is not configured to drop IPv6 packets containing a Hop-by-Hop or Destination Option extension header with an undefined option type, this is a finding.
</t>
  </si>
  <si>
    <t xml:space="preserve">The optional and extensible natures of the IPv6 extension headers require higher scrutiny since many implementations do not always drop packets with headers that it cannot recognize, and hence could cause a Denial-of-Service on the target device. In addition, the type, length, value (TLV) formatting provides the ability for headers to be very large. </t>
  </si>
  <si>
    <t>The perimeter router must be configured to drop IPv6 packets containing a Hop-by-Hop or Destination Option extension header with an undefined option type.</t>
  </si>
  <si>
    <t>SRG-NET-000364-RTR-000206</t>
  </si>
  <si>
    <t>SV-220153r604135_rule</t>
  </si>
  <si>
    <t>V-220153</t>
  </si>
  <si>
    <t>V-101099; SV-110203</t>
  </si>
  <si>
    <t>Configure the router to drop IPv6 packets containing a Destination Option header with option type value of 0xC3 (NSAP address).</t>
  </si>
  <si>
    <t xml:space="preserve">This requirement is not applicable for the DODIN Backbone. 
Review the router configuration and determine if filters are bound to the applicable interfaces to drop IPv6 packets containing a Destination Option header with option type value of 0xC3 (NSAP address). 
Note: Because Hop-by-Hop and destination options have the same header format, they are combined under the dest-option-type keyword. According to Cisco, since Hop-by-Hop and Destination Option headers have non-overlapping types, dest-option-type to match either can be used. The Hop-by-Hop and Destination Option headers can be filtered via protocol 0 and 60 respectively. 
If the router is not configured to drop IPv6 packets containing the NSAP address option within Destination Option header, this is a finding.
</t>
  </si>
  <si>
    <t>The optional and extensible natures of the IPv6 extension headers require higher scrutiny since many implementations do not always drop packets with headers that it cannot recognize, and hence could cause a Denial-of-Service on the target device. In addition, the type, length, value (TLV) formatting provides the ability for headers to be very large. This option type from RFC 1888 (OSI NSAPs and IPv6) has been deprecated by RFC 4048.</t>
  </si>
  <si>
    <t>The perimeter router must be configured to drop IPv6 packets containing the NSAP address option within Destination Option header.</t>
  </si>
  <si>
    <t>SRG-NET-000364-RTR-000205</t>
  </si>
  <si>
    <t>SV-220152r604135_rule</t>
  </si>
  <si>
    <t>V-220152</t>
  </si>
  <si>
    <t>V-101097; SV-110201</t>
  </si>
  <si>
    <t>Configure the router to drop IPv6 packets containing an option type values of 0x8A (Endpoint Identification) regardless of whether it appears in a Hop-by-Hop or Destination Option header.</t>
  </si>
  <si>
    <t xml:space="preserve">This requirement is not applicable for the DODIN Backbone. 
Review the router switch configuration and determine if filters are bound to the applicable interfaces to drop IPv6 packets containing an option type values of 0x8A (Endpoint Identification) regardless of whether it appears in a Hop-by-Hop or Destination Option header. 
Note: Because hop-by-hop and destination options have the same exact header format, they are combined under the dest-option-type keyword. According to Cisco, since Hop-by-Hop and Destination Option headers have non-overlapping types, dest-option-type to match either can be used. The Hop-by-Hop and Destination Option headers can be filtered via protocol 0 and 60 respectively. 
If the router is not configured to drop IPv6 packets containing an extension header with the Endpoint Identification option, this is a finding.
</t>
  </si>
  <si>
    <t>The optional and extensible natures of the IPv6 extension headers require higher scrutiny since many implementations do not always drop packets with headers that it cannot recognize, and hence could cause a Denial-of-Service on the target device. In addition, the type, length, value (TLV) formatting provides the ability for headers to be very large. This option type is associated with the Nimrod Routing system and has no defining RFC document.</t>
  </si>
  <si>
    <t>The perimeter router must be configured to drop IPv6 packets containing an extension header with the Endpoint Identification option.</t>
  </si>
  <si>
    <t>SRG-NET-000364-RTR-000204</t>
  </si>
  <si>
    <t>SV-220151r604135_rule</t>
  </si>
  <si>
    <t>V-220151</t>
  </si>
  <si>
    <t>V-101095; SV-110199</t>
  </si>
  <si>
    <t>Configure the router to drop IPv6 packets containing a Destination Option header with option type values of 0x05 (Router Alert) or 0xC2 (Jumbo Payload).</t>
  </si>
  <si>
    <t xml:space="preserve">This requirement is not applicable for the DODIN Backbone. 
Review the router configuration and determine if filters are bound to the external interfaces to drop IPv6 packets containing a Destination Option header with option type values of 0x05 (Router Alert) or 0xC2 (Jumbo Payload). 
Note: Because Hop-by-Hop and destination options have the same exact header format, they are combined under the dest-option-type keyword. According to Cisco, since Hop-by-Hop and Destination Option headers have non-overlapping types, dest-option-type to match either can be used. The Hop-by-Hop and Destination Option headers can be filtered via protocol 0 and 60 respectively. 
If the router is not configured to drop IPv6 packets containing a Destination Option header with invalid option type values, this is a finding.
</t>
  </si>
  <si>
    <t xml:space="preserve">These options are intended to be for the Hop-by-Hop header only. The optional and extensible natures of the IPv6 extension headers require higher scrutiny since many implementations do not always drop packets with headers that it cannot recognize. Hence, this could cause a Denial-of-Service on the target device. In addition, the type, length, value (TLV) formatting provides the ability for headers to be very large. </t>
  </si>
  <si>
    <t>The perimeter router must be configured to drop IPv6 packets containing a Destination Option header with invalid option type values.</t>
  </si>
  <si>
    <t>SRG-NET-000364-RTR-000203</t>
  </si>
  <si>
    <t>SV-220150r604135_rule</t>
  </si>
  <si>
    <t>V-220150</t>
  </si>
  <si>
    <t>V-101093; SV-110197</t>
  </si>
  <si>
    <t>Configure the router to drop IPv6 packets containing a Hop-by-Hop header with option type values of 0x04 (Tunnel Encapsulation Limit), 0xC9 (Home Address Destination), or 0xC3 (NSAP Address).</t>
  </si>
  <si>
    <t xml:space="preserve">This requirement is not applicable for the DODIN Backbone. 
Review the router configuration to determine if filters are bound to the applicable interfaces to drop IPv6 packets containing a Hop-by-Hop header with option type values of 0x04 (Tunnel Encapsulation Limit), 0xC9 (Home Address Destination), or 0xC3 (NSAP Address). 
Note: Because hop-by-hop and destination options have the same exact header format, they are combined under the dest-option-type keyword. Since Hop-by-Hop and Destination Option headers have non-overlapping types, the dest-option-type to match either can be used. The Hop-by-Hop and Destination Option headers can be filtered via protocol 0 and 60 respectively. 
If the router is not configured to drop IPv6 packets containing a Hop-by-Hop header with invalid option type values, this is a finding.
</t>
  </si>
  <si>
    <t xml:space="preserve">These options are intended to be for the Destination Options header only. The optional and extensible natures of the IPv6 extension headers require higher scrutiny since many implementations do not always drop packets with headers that it cannot recognize and hence could cause a Denial-of-Service on the target device. In addition, the type, length, value (TLV) formatting provides the ability for headers to be very large. </t>
  </si>
  <si>
    <t>The perimeter router must be configured to drop IPv6 packets containing a Hop-by-Hop header with invalid option type values.</t>
  </si>
  <si>
    <t>SRG-NET-000364-RTR-000202</t>
  </si>
  <si>
    <t>SV-220149r604135_rule</t>
  </si>
  <si>
    <t>V-220149</t>
  </si>
  <si>
    <t>V-101091; SV-110195</t>
  </si>
  <si>
    <t>Configure the router to drop IPv6 packets with Routing Header of type 0, 1, or 3–255.</t>
  </si>
  <si>
    <t xml:space="preserve">This requirement is not applicable for the DODIN Backbone. 
Review the router configuration to determine if it is configured to drop IPv6 packets containing a Routing Header of type 0, 1, or 3–255.
If the router is not configured to drop IPv6 packets containing a Routing Header of type 0, 1, or 3–255, this is a finding.
</t>
  </si>
  <si>
    <t xml:space="preserve">The routing header can be used maliciously to send a packet through a path where less robust security is in place, rather than through the presumably preferred path of routing protocols. Use of the routing extension header has few legitimate uses other than as implemented by Mobile IPv6. 
The Type 0 Routing Header (RFC 5095) is dangerous because it allows attackers to spoof source addresses and obtain traffic in response, rather than the real owner of the address. Secondly, a packet with an allowed destination address could be sent through a Firewall using the Routing Header functionality, only to bounce to a different node once inside. The Type 1 Routing Header is defined by a specification called "Nimrod Routing", a discontinued project funded by DARPA. Assuming that most implementations will not recognize the Type 1 Routing Header, it must be dropped. The Type 3–255 Routing Header values in the routing type field are currently undefined and should be dropped inbound and outbound. 
</t>
  </si>
  <si>
    <t>The perimeter router must be configured drop IPv6 packets with a Routing Header type 0, 1, or 3255.</t>
  </si>
  <si>
    <t>SRG-NET-000364-RTR-000201</t>
  </si>
  <si>
    <t>SV-220148r604135_rule</t>
  </si>
  <si>
    <t>V-220148</t>
  </si>
  <si>
    <t>V-101089; SV-110193</t>
  </si>
  <si>
    <t>Configure the router to drop IPv6 undetermined transport packets.</t>
  </si>
  <si>
    <t xml:space="preserve">This requirement is not applicable for the DODIN Backbone. 
Review the router configuration to determine if it is configured to drop IPv6 undetermined transport packets.
If the router is not configured to drop IPv6 undetermined transport packets, this is a finding.
</t>
  </si>
  <si>
    <t>One of the fragmentation weaknesses known in IPv6 is the undetermined transport packet. This packet contains an undetermined protocol due to fragmentation. Depending on the length of the IPv6 extension header chain, the initial fragment may not contain the layer four port information of the packet.</t>
  </si>
  <si>
    <t>The perimeter router must be configured to drop IPv6 undetermined transport packets.</t>
  </si>
  <si>
    <t>SRG-NET-000364-RTR-000200</t>
  </si>
  <si>
    <t>SV-220147r604135_rule</t>
  </si>
  <si>
    <t>V-220147</t>
  </si>
  <si>
    <t>V-101087; SV-110191</t>
  </si>
  <si>
    <t>Configure the router to suppress Router Advertisements on all external IPv6-enabled interfaces.</t>
  </si>
  <si>
    <t xml:space="preserve">This requirement is not applicable for the DODIN Backbone. 
Review the router configuration to verify Router Advertisements are suppressed on all external IPv6-enabled interfaces.
If the router is not configured to suppress Router Advertisements on all external IPv6-enabled interfaces, this is a finding.
</t>
  </si>
  <si>
    <t>Many of the known attacks in stateless autoconfiguration are defined in RFC 3756 were present in IPv4 ARP attacks. To mitigate these vulnerabilities, links that have no hosts connected such as the interface connecting to external gateways must be configured to suppress router advertisements.</t>
  </si>
  <si>
    <t>The perimeter router must be configured to suppress Router Advertisements on all external IPv6-enabled interfaces.</t>
  </si>
  <si>
    <t>SRG-NET-000512-RTR-000014</t>
  </si>
  <si>
    <t>SV-220146r604135_rule</t>
  </si>
  <si>
    <t>V-220146</t>
  </si>
  <si>
    <t>V-101085; SV-110189</t>
  </si>
  <si>
    <t>Configure the router using authorized IPv6 addresses.</t>
  </si>
  <si>
    <t xml:space="preserve">Review the router configuration to ensure FEC0::/10 IP addresses are not defined. 
If IPv6 Site Local Unicast addresses are defined, this is a finding.
</t>
  </si>
  <si>
    <t>As currently defined, site local addresses are ambiguous and can be present in multiple sites. The address itself does not contain any indication of the site to which it belongs. The use of site-local addresses has the potential to adversely affect network security through leaks, ambiguity, and potential misrouting as documented in section 2 of RFC3879. RFC3879 formally deprecates the IPv6 site-local unicast prefix FEC0::/10 as defined in RFC3513.</t>
  </si>
  <si>
    <t>The router must not be configured to use IPv6 Site Local Unicast addresses.</t>
  </si>
  <si>
    <t>SRG-NET-000512-RTR-000013</t>
  </si>
  <si>
    <t>SV-220145r604135_rule</t>
  </si>
  <si>
    <t>V-220145</t>
  </si>
  <si>
    <t>V-101083; SV-110187</t>
  </si>
  <si>
    <t>Configure the router to advertise a hop limit of at least 32 in Router Advertisement messages.</t>
  </si>
  <si>
    <t xml:space="preserve">This requirement is not applicable for the DODIN Backbone. 
Review the router configuration to determine if the hop limit has been configured for Router Advertisement messages. 
If it has been configured and has not been set to at least 32, it is a finding. 
</t>
  </si>
  <si>
    <t>The Neighbor Discovery protocol allows a hop limit value to be advertised by routers in a Router Advertisement message being used by hosts instead of the standardized default value. If a very small value was configured and advertised to hosts on the LAN segment, communications would fail due to the hop limit reaching zero before the packets sent by a host reached its destination.</t>
  </si>
  <si>
    <t>The router must be configured to advertise a hop limit of at least 32 in Router Advertisement messages for IPv6 stateless auto-configuration deployments.</t>
  </si>
  <si>
    <t>SRG-NET-000512-RTR-000012</t>
  </si>
  <si>
    <t>SV-220144r604135_rule</t>
  </si>
  <si>
    <t>V-220144</t>
  </si>
  <si>
    <t>V-55769; SV-70023</t>
  </si>
  <si>
    <t>Configure all Exterior Border Gateway Protocol peering sessions to use GTSM.</t>
  </si>
  <si>
    <t>Review the router configuration.
If the router is not configured to use GTSM for all Exterior Border Gateway Protocol peering sessions, this is a finding.</t>
  </si>
  <si>
    <t>GTSM is designed to protect a router's IP-based control plane from DoS attacks. Many attacks focused on CPU load and line-card overload can be prevented by implementing GTSM on all Exterior Border Gateway Protocol speaking routers. 
GTSM is based on the fact that the vast majority of control plane peering is established between adjacent routers; that is, the Exterior Border Gateway Protocol peers are either between connecting interfaces or between loopback interfaces. Since TTL spoofing is considered nearly impossible, a mechanism based on an expected TTL value provides a simple and reasonably robust defense from infrastructure attacks based on forged control plane traffic.</t>
  </si>
  <si>
    <t>The BGP router must be configured to enable the Generalized TTL Security Mechanism (GTSM).</t>
  </si>
  <si>
    <t>SRG-NET-000362-RTR-000124</t>
  </si>
  <si>
    <t>SV-216985r604135_rule</t>
  </si>
  <si>
    <t>V-216985</t>
  </si>
  <si>
    <t>V-55759; SV-70013</t>
  </si>
  <si>
    <t>This requirement is not applicable for the DoDIN Backbone.
For each authenticated routing protocol session, configure each key to have a lifetime of no more than 180 days.</t>
  </si>
  <si>
    <t>This requirement is not applicable for the DoDIN Backbone.
For each authenticated routing protocol session, review the configured key expiration dates.
If any key has a lifetime of more than 180 days, this is a finding.</t>
  </si>
  <si>
    <t>If the keys used for routing protocol authentication are guessed, the malicious user could create havoc within the network by advertising incorrect routes and redirecting traffic. Some routing protocols allow the use of key chains for authentication. A key chain is a set of keys that is used in succession, with each having a lifetime of no more than 180 days. Changing the keys frequently reduces the risk of them eventually being guessed.
Keys cannot be used during time periods for which they are not activated. If a time period occurs during which no key is activated, neighbor authentication cannot occur, and therefore routing updates will fail. Therefore, ensure that for a given key chain, key activation times overlap to avoid any period of time during which no key is activated.</t>
  </si>
  <si>
    <t>The router must be configured to use keys with a duration not exceeding 180 days for authenticating routing protocol messages.</t>
  </si>
  <si>
    <t>SRG-NET-000230-RTR-000003</t>
  </si>
  <si>
    <t>SV-216984r604135_rule</t>
  </si>
  <si>
    <t>V-216984</t>
  </si>
  <si>
    <t>V-78265; SV-92971</t>
  </si>
  <si>
    <t>Configure all eBGP routers with unique keys for each eBGP neighbor that it peers with.</t>
  </si>
  <si>
    <t>Interview the ISSM and router administrator to determine if unique keys are being used. 
If unique keys are not being used, this is a finding.</t>
  </si>
  <si>
    <t>If the same keys are used between eBGP neighbors, the chance of a hacker compromising any of the BGP sessions increases. It is possible that a malicious user exists in one autonomous system who would know the key used for the eBGP session. This user would then be able to hijack BGP sessions with other trusted neighbors.</t>
  </si>
  <si>
    <t>The BGP router must be configured to use a unique key for each autonomous system (AS) that it peers with.</t>
  </si>
  <si>
    <t>SRG-NET-000230-RTR-000002</t>
  </si>
  <si>
    <t>SV-216983r604135_rule</t>
  </si>
  <si>
    <t>V-216983</t>
  </si>
  <si>
    <t>V-55757; SV-70011</t>
  </si>
  <si>
    <t>Configure authentication to be enabled for every protocol that affects the routing or forwarding tables.</t>
  </si>
  <si>
    <t>Review the router configuration.
For every protocol that affects the routing or forwarding tables (where information is exchanged between neighbors), verify that neighbor router authentication is enabled.
If authentication is not enabled, this is a finding.</t>
  </si>
  <si>
    <t>A rogue router could send a fictitious routing update to convince a site's perimeter router to send traffic to an incorrect or even a rogue destination. This diverted traffic could be analyzed to learn confidential information about the site's network or used to disrupt the network's ability to communicate with other networks. This is known as a "traffic attraction attack" and is prevented by configuring neighbor router authentication for routing updates.
This requirement applies to all IPv4 and IPv6 protocols that are used to exchange routing or packet forwarding information. This includes BGP, RIP, OSPF, EIGRP, IS-IS and LDP.</t>
  </si>
  <si>
    <t>The router must be configured to implement message authentication for all control plane protocols.</t>
  </si>
  <si>
    <t>SRG-NET-000230-RTR-000001</t>
  </si>
  <si>
    <t>SV-216982r604135_rule</t>
  </si>
  <si>
    <t>V-216982</t>
  </si>
  <si>
    <t>V-78317; SV-93023</t>
  </si>
  <si>
    <t>Configure the router to drop all packets with IP options.</t>
  </si>
  <si>
    <t>Review the router configuration to determine if it will block all packets with IP options.
If the router is not configured to drop all packets with IP options, this is a finding.</t>
  </si>
  <si>
    <t>Packets with IP options are not fast switched and therefore must be punted to the router processor. Hackers who initiate denial-of-service (DoS) attacks on routers commonly send large streams of packets with IP options. Dropping the packets with IP options reduces the load of IP options packets on the router. The end result is a reduction in the effects of the DoS attack on the router and on downstream routers.</t>
  </si>
  <si>
    <t>The PE router must be configured to ignore or block all packets with any IP options.</t>
  </si>
  <si>
    <t>SRG-NET-000205-RTR-000016</t>
  </si>
  <si>
    <t>SV-216981r604135_rule</t>
  </si>
  <si>
    <t>V-216981</t>
  </si>
  <si>
    <t>V-55773; SV-70027</t>
  </si>
  <si>
    <t>This requirement is not applicable for the DoDIN Backbone.
Configure the router to drop all packets with IP options.</t>
  </si>
  <si>
    <t>This requirement is not applicable for the DoDIN Backbone.
Review the router configuration to determine if it will block all packets with IP options.
If the router is not configured to drop all packets with IP options, this is a finding.</t>
  </si>
  <si>
    <t>Packets with IP options are not fast switched and henceforth must be punted to the router processor. Hackers who initiate denial-of-service (DoS) attacks on routers commonly send large streams of packets with IP options. Dropping the packets with IP options reduces the load of IP options packets on the router. The end result is a reduction in the effects of the DoS attack on the router and on downstream routers.</t>
  </si>
  <si>
    <t>The perimeter router must be configured to block all packets with any IP options.</t>
  </si>
  <si>
    <t>SRG-NET-000205-RTR-000015</t>
  </si>
  <si>
    <t>SV-216980r604135_rule</t>
  </si>
  <si>
    <t>V-216980</t>
  </si>
  <si>
    <t>V-55761; SV-70015</t>
  </si>
  <si>
    <t>This requirement is not applicable for the DoDIN Backbone.
Configure the router to ensure that an egress filter or uRPF is configured to restrict the router from accepting any outbound IP packet that contains an external IP address in the source field.</t>
  </si>
  <si>
    <t>This requirement is not applicable for the DoDIN Backbone.
Review the router configuration to verify uRPF or an egress filter has been configured on all internal interfaces to restrict the router from accepting outbound IP packets that contain an illegitimate address in the source address field.
If uRPF or an egress filter to restrict the router from accepting outbound IP packets that contain an illegitimate address in the source address field has not been configured on all internal interfaces, this is a finding.</t>
  </si>
  <si>
    <t>A compromised host in an enclave can be used by a malicious platform to launch cyber attacks on third parties. This is a common practice in "botnets", which are a collection of compromised computers using malware to attack other computers or networks. DDoS attacks frequently leverage IP source address spoofing to send packets to multiple hosts that in turn will then send return traffic to the hosts with the IP addresses that were forged. This can generate significant amounts of traffic. Therefore, protection measures to counteract IP source address spoofing must be taken. When uRPF is enabled in strict mode, the packet must be received on the interface that the device would use to forward the return packet; thereby mitigating IP source address spoofing.</t>
  </si>
  <si>
    <t>The perimeter router must be configured to restrict it from accepting outbound IP packets that contain an illegitimate address in the source address field via egress filter or by enabling Unicast Reverse Path Forwarding (uRPF).</t>
  </si>
  <si>
    <t>SRG-NET-000205-RTR-000014</t>
  </si>
  <si>
    <t>SV-216979r604135_rule</t>
  </si>
  <si>
    <t>V-216979</t>
  </si>
  <si>
    <t>V-78211; SV-92917</t>
  </si>
  <si>
    <t>Configure the network device to disable the call home service or feature.</t>
  </si>
  <si>
    <t>Verify the call home service is disabled on the device.
If a call home service is enabled, this is a finding.</t>
  </si>
  <si>
    <t>Call home services will routinely send data such as configuration and diagnostic information to the vendor for routine or emergency analysis and troubleshooting. There is a risk that transmission of sensitive data sent to unauthorized persons could result in data loss or downtime due to an attack.</t>
  </si>
  <si>
    <t>The router must not be configured to have any feature enabled that calls home to the vendor.</t>
  </si>
  <si>
    <t>SRG-NET-000131-RTR-000083</t>
  </si>
  <si>
    <t>SV-216978r604135_rule</t>
  </si>
  <si>
    <t>V-216978</t>
  </si>
  <si>
    <t>V-100095; SV-109199</t>
  </si>
  <si>
    <t>Configure the router to be configured in accordance with the security configuration settings based on DoD security configuration or implementation guidance, including STIGs, NSA configuration guides, CTOs, and DTMs.</t>
  </si>
  <si>
    <t>Determine if the router is configured in accordance with the security configuration settings based on DoD security configuration or implementation guidance, including STIGs, NSA configuration guides, CTOs, and DTMs.
If it is not configured in accordance with the designated security configuration settings, this is a finding.</t>
  </si>
  <si>
    <t>The router must be configured in accordance with the security configuration settings based on DoD security configuration or implementation guidance, including STIGs, NSA configuration guides, CTOs, and DTMs.</t>
  </si>
  <si>
    <t>SRG-NET-000512-RTR-000100</t>
  </si>
  <si>
    <t>SV-216506r604135_rule</t>
  </si>
  <si>
    <t>V-216506</t>
  </si>
  <si>
    <t>V-78349; SV-93055</t>
  </si>
  <si>
    <t>Ensure that the router’s loopback address is used as the source address when originating traffic.</t>
  </si>
  <si>
    <t>Review the router configuration to verify that a loopback address has been configured.
Verify that a loopback interface is used as the source address for all MSDP packets generated by the router.
If the router does not use its loopback address as the source address when originating MSDP traffic, this is a finding.</t>
  </si>
  <si>
    <t>Using a loopback address as the source address offers a multitude of uses for security, access, management, and scalability of MSDP routers. It is easier to construct appropriate ingress filters for router management plane traffic destined to the network management subnet since the source addresses will be from the range used for loopback interfaces instead of a larger range of addresses used for physical interfaces. Log information recorded by authentication and syslog servers will record the router’s loopback address instead of the numerous physical interface addresses.</t>
  </si>
  <si>
    <t>The Multicast Source Discovery Protocol (MSDP) router must be configured to use its loopback address as the source address when originating MSDP traffic.</t>
  </si>
  <si>
    <t>SRG-NET-000512-RTR-000011</t>
  </si>
  <si>
    <t>SV-207182r604135_rule</t>
  </si>
  <si>
    <t>V-207182</t>
  </si>
  <si>
    <t>V-78305; SV-93011</t>
  </si>
  <si>
    <t>Enable split horizon on all PE routers deploying VPLS in a full-mesh configuration.</t>
  </si>
  <si>
    <t>Review the PE router configuration to verify that split horizon is enabled.
If it is disabled, this is a finding.
Note: In a ring VPLS, split horizon is disabled so that a PE router can forward a packet received from one pseudowire to another pseudowire. To prevent the consequential loop, at least one span in the ring would not have a pseudowire for any given VPLS instance.</t>
  </si>
  <si>
    <t>A virtual forwarding instance (VFI) must be created on each participating PE router for each customer VLAN using VPLS for carrier Ethernet services. The VFI specifies the VPN ID of a VPLS domain, the addresses of other PE routers in the domain, and the type of tunnel signaling and encapsulation mechanism for each peer PE router. The set of VFIs formed by the interconnection of the emulated VCs is called a VPLS instance, which forms the logic bridge over the MPLS core network.
The PE routers use the VFI with a unique VPN ID to establish a full mesh of emulated virtual circuits or pseudowires to all the other PE routers in the VPLS instance. The full-mesh configuration allows the PE router to maintain a single broadcast domain. With a full-mesh configuration, signaling and packet replication requirements for each provisioned virtual circuit on a PE can be high. To avoid the problem of a packet looping in the provider core, thereby adding more overhead, the PE devices must enforce a split-horizon principle for the emulated virtual circuits; that is, if a packet is received on an emulated virtual circuit, it is not forwarded on any other virtual circuit.</t>
  </si>
  <si>
    <t>The PE router must be configured to enforce the split-horizon rule for all pseudowires within a Virtual Private LAN Services (VPLS) bridge domain.</t>
  </si>
  <si>
    <t>SRG-NET-000512-RTR-000010</t>
  </si>
  <si>
    <t>SV-207181r604135_rule</t>
  </si>
  <si>
    <t>V-207181</t>
  </si>
  <si>
    <t>V-78303; SV-93009</t>
  </si>
  <si>
    <t>Assign globally unique VPN IDs for each customer VLAN using VPLS for carrier Ethernet services between multiple sites, and configure the attachment circuits to the appropriate VFI.</t>
  </si>
  <si>
    <t>Review the implementation plan and the VPN IDs assigned to customer VLANs for the VPLS deployment.
Review the PE router configuration to verify that customer attachment circuits (i.e., VLANs) are associated to the appropriate VFI.
If the attachment circuits have not been bound to VFI configured with the assigned VPN ID for each VLAN, this is a finding.</t>
  </si>
  <si>
    <t>VPLS defines an architecture that delivers Ethernet multipoint services over an MPLS network. Customer Layer 2 frames are forwarded across the MPLS core via pseudowires using IEEE 802.1q Ethernet bridging principles. A pseudowire is a virtual bidirectional connection between two attachment circuits (virtual connections between PE and CE routers). A pseudowire contains two unidirectional label-switched paths (LSP) between two PE routers. Each MAC virtual forwarding table instance (VFI) is interconnected using pseudowires provisioned for the bridge domain, thereby maintaining privacy and logical separation between each VPLS bridge domain.
The VFI specifies the pseudowires associated with connecting PE routers and the customer-facing attachment circuits belonging to a given VLAN. Resembling a Layer 2 switch, the VFI is responsible for learning MAC addresses and providing loop-free forwarding of customer traffic to the appropriate end nodes. Each VPLS domain is identified by a globally unique VPN ID; hence, VFIs of the same VPLS domain must be configured with the same VPN ID on all participating PE routers. To guarantee traffic separation for all customer VLANs and that all packets are forwarded to the correct destination, it is imperative that the correct attachment circuits are associated with the appropriate VFI and that each VFI is associated to the unique VPN ID assigned to the customer VLAN.</t>
  </si>
  <si>
    <t>The PE router providing Virtual Private LAN Services (VPLS) must be configured to have all attachment circuits defined to the virtual forwarding instance (VFI) with the globally unique VPN ID assigned for each customer VLAN.</t>
  </si>
  <si>
    <t>SRG-NET-000512-RTR-000009</t>
  </si>
  <si>
    <t>SV-207180r604135_rule</t>
  </si>
  <si>
    <t>V-207180</t>
  </si>
  <si>
    <t>V-78301; SV-93007</t>
  </si>
  <si>
    <t>Assign globally unique VC IDs for each virtual circuit and configure the attachment circuits with the appropriate VC ID.
Configure the same VC ID on both ends of the VC.</t>
  </si>
  <si>
    <t>Review the ingress and egress PE router configuration for each virtual circuit that has been provisioned.
Verify that the correct and unique VCID has been configured for the appropriate attachment circuit.
If the correct VC ID has not been configured on both routers, this is a finding.
Note: Ethernet over MPLS in VLAN mode transports Ethernet traffic from a source 802.1Q VLAN to a destination 802.1Q VLAN over a core MPLS network. The VC ID must be unique and the same on each end as it is used to connect the endpoints of the VC.</t>
  </si>
  <si>
    <t>VPWS is an L2VPN technology that provides a virtual circuit between two PE routers to forward Layer 2 frames between two customer-edge routers or switches through an MPLS-enabled IP core. The ingress PE router (virtual circuit head-end) encapsulates Ethernet frames inside MPLS packets using label stacking and forwards them across the MPLS network to the egress PE router (virtual circuit tail-end). During a virtual circuit setup, the PE routers exchange VC label bindings for the specified VC ID. The VC ID specifies a pseudowire associated with an ingress and egress PE router and the customer-facing attachment circuits.
To guarantee that all frames are forwarded onto the correct pseudowire and to the correct customer and attachment circuits, it is imperative that the correct VC ID is configured for each attachment circuit.</t>
  </si>
  <si>
    <t>The PE router providing MPLS Virtual Private Wire Service (VPWS) must be configured to have the appropriate virtual circuit identification (VC ID) for each attachment circuit.</t>
  </si>
  <si>
    <t>SRG-NET-000512-RTR-000008</t>
  </si>
  <si>
    <t>SV-207179r604135_rule</t>
  </si>
  <si>
    <t>V-207179</t>
  </si>
  <si>
    <t>V-78297; SV-93003</t>
  </si>
  <si>
    <t>Configure the correct RD for each VRF.</t>
  </si>
  <si>
    <t>Review the RDs that have been assigned for each VRF according to the plan provided by the ISSM.
Review all VRFs configured on CE-facing interfaces and verify that the proper RD has been configured for each.
If the wrong RD has been configured for any VRF, this is a finding.</t>
  </si>
  <si>
    <t>An RD provides uniqueness to the customer address spaces within the MPLS L3VPN infrastructure. The concept of the VPN-IPv4 and VPN-IPv6 address families consists of the RD prepended before the IP address. Hence, if the same IP prefix is used in several different L3VPNs, it is possible for BGP to carry several completely different routes for that prefix, one for each VPN.
Since VPN-IPv4 addresses and IPv4 addresses are different address families, BGP never treats them as comparable addresses. The purpose of the RD is to create distinct routes for common IPv4 address prefixes. On any given PE router, a single RD can define a VRF in which the entire address space may be used independently, regardless of the makeup of other VPN address spaces. Hence, it is imperative that a unique RD is assigned to each L3VPN and that the proper RD is configured for each VRF.</t>
  </si>
  <si>
    <t>The PE router must be configured to have each VRF with the appropriate Route Distinguisher (RD).</t>
  </si>
  <si>
    <t>SRG-NET-000512-RTR-000007</t>
  </si>
  <si>
    <t>SV-207178r604135_rule</t>
  </si>
  <si>
    <t>V-207178</t>
  </si>
  <si>
    <t>V-78295; SV-93001</t>
  </si>
  <si>
    <t>Configure all J-PE routers to have the correct VRF defined with the appropriate RT.</t>
  </si>
  <si>
    <t>Verify that the correct RT is configured for each VRF.
Review the design plan for MPLS/L3VPN and VRF-lite to determine what RTs have been assigned for each VRF.
Review the route-target import, route-target, or route-target export statements under each configured VRF and verify that the correct RTs have been defined for each VRF. 
Note: Import and export route-maps are normally used when finer granularity is required.
If there are VRFs configured with the wrong RT, this is a finding.</t>
  </si>
  <si>
    <t>The primary security model for an MPLS L3VPN as well as a VRF-lite infrastructure is traffic separation. Each interface can only be associated to one VRF, which is the fundamental framework for traffic separation. Forwarding decisions are made based on the routing table belonging to the VRF. Control of what routes are imported into or exported from a VRF is based on the RT. It is critical that traffic does not leak from one COI tenant or L3VPN to another; hence, it is imperative that the correct RT is configured for each VRF.</t>
  </si>
  <si>
    <t>The PE router must be configured to have each Virtual Routing and Forwarding (VRF) instance with the appropriate Route Target (RT).</t>
  </si>
  <si>
    <t>SRG-NET-000512-RTR-000006</t>
  </si>
  <si>
    <t>SV-207177r604135_rule</t>
  </si>
  <si>
    <t>V-207177</t>
  </si>
  <si>
    <t>V-78293; SV-92999</t>
  </si>
  <si>
    <t>Configure the PE router to have each VRF bound to the appropriate physical or logical interfaces to maintain traffic separation between all MPLS L3VPNs.</t>
  </si>
  <si>
    <t>Review the design plan for deploying L3VPN and VRF-lite. 
Review all CE-facing interfaces and verify that the proper VRF is defined.
If any VRFs are not bound to the appropriate physical or logical interface, this is a finding.</t>
  </si>
  <si>
    <t>The primary security model for an MPLS L3VPN infrastructure is traffic separation. The service provider must guarantee the customer that traffic from one VPN does not leak into another VPN or into the core, and that core traffic must not leak into any VPN. Hence, it is imperative that each CE-facing interface can only be associated to one VRF—that alone is the fundamental framework for traffic separation.</t>
  </si>
  <si>
    <t>The PE router must be configured to have each Virtual Routing and Forwarding (VRF) instance bound to the appropriate physical or logical interfaces to maintain traffic separation between all MPLS L3VPNs.</t>
  </si>
  <si>
    <t>SRG-NET-000512-RTR-000005</t>
  </si>
  <si>
    <t>SV-207176r604135_rule</t>
  </si>
  <si>
    <t>V-207176</t>
  </si>
  <si>
    <t>V-78291; SV-92997</t>
  </si>
  <si>
    <t>Configure LERs to disable TTL propagation.</t>
  </si>
  <si>
    <t>Review the router configuration to verify that TTL propagation is disabled.
If the router is not configured to disable TTL propagation, this is a finding.</t>
  </si>
  <si>
    <t>The head end of the label-switched path (LSP), the label edge router (LER) will decrement the IP packet's time-to-live (TTL) value by one and then copy the value to the MPLS TTL field. At each label-switched router (LSR) hop, the MPLS TTL value is decremented by one. The MPLS router that pops the label (either the penultimate LSR or the egress LER) will copy the packet's MPLS TTL value to the IP TTL field and decrement it by one.
This TTL propagation is the default behavior. Because the MPLS TTL is propagated from the IP TTL, a traceroute will list every hop in the path, be it routed or label switched, thereby exposing core nodes. With TTL propagation disabled, LER decrements the IP packet's TTL value by one and then places a value of 255 in the packet's MPLS TTL field, which is then decremented by one as the packet passes through each LSR in the MPLS core. Because the MPLS TTL never drops to zero, none of the LSP hops triggers an ICMP TTL exceeded message and consequently, these hops are not recorded in a traceroute. Hence, nodes within the MPLS core cannot be discovered by an attacker.</t>
  </si>
  <si>
    <t>The MPLS router must be configured to have TTL Propagation disabled.</t>
  </si>
  <si>
    <t>SRG-NET-000512-RTR-000004</t>
  </si>
  <si>
    <t>SV-207175r604135_rule</t>
  </si>
  <si>
    <t>V-207175</t>
  </si>
  <si>
    <t>V-78287; SV-92993</t>
  </si>
  <si>
    <t>Configure the MPLS router to synchronize IGP and LDP, minimizing packet loss when an IGP adjacency is established prior to LDP peers completing label exchange.</t>
  </si>
  <si>
    <t>Review the router OSPF or IS-IS configuration.
Verify that LDP will synchronize with the link-state routing protocol.
If the router is not configured to synchronize IGP and LDP, this is a finding.</t>
  </si>
  <si>
    <t>Packet loss can occur when an IGP adjacency is established and the router begins forwarding packets using the new adjacency before the LDP label exchange completes between the peers on that link. Packet loss can also occur if an LDP session closes and the router continues to forward traffic using the link associated with the LDP peer rather than an alternate pathway with a fully synchronized LDP session. The MPLS LDP-IGP Synchronization feature provides a means to synchronize LDP with OSPF or IS-IS to minimize MPLS packet loss. When an IGP adjacency is established on a link but LDP-IGP synchronization is not yet achieved or is lost, the IGP will advertise the max-metric on that link.</t>
  </si>
  <si>
    <t>The MPLS router must be configured to synchronize IGP and LDP to minimize packet loss when an IGP adjacency is established prior to LDP peers completing label exchange.</t>
  </si>
  <si>
    <t>SRG-NET-000512-RTR-000003</t>
  </si>
  <si>
    <t>SV-207174r604135_rule</t>
  </si>
  <si>
    <t>V-207174</t>
  </si>
  <si>
    <t>V-78285; SV-92991</t>
  </si>
  <si>
    <t>Configure MPLS routers to use their loopback address as the source address for LDP peering sessions.</t>
  </si>
  <si>
    <t>Review the router configuration to determine if it uses its loopback address as the source address for LDP peering sessions.
Verify that a loopback address has been configured as shown in the following example:
An MPLS router will use the LDP router ID as the source address for LDP hellos and when establishing TCP sessions with LDP peers; hence, it is necessary to verify that the LDP router ID is the same as the loopback address. By default, routers will assign the LDP router ID using the highest IP address on the router, with preference given to loopback addresses. If the router-id command is specified that overrides this default behavior, verify that it is the IP address of the designated loopback interface.
If the router is not configured do use its loopback address for LDP peering, this is a finding.</t>
  </si>
  <si>
    <t>Using a loopback address as the source address offers a multitude of uses for security, access, management, and scalability of backbone routers. It is easier to construct appropriate ingress filters for router management plane traffic destined to the network management subnet since the source addresses will be from the range used for loopback interfaces instead of from a larger range of addresses used for physical interfaces. Log information recorded by authentication and syslog servers will record the router's loopback address instead of the numerous physical interface addresses.</t>
  </si>
  <si>
    <t>The MPLS router must be configured to use its loopback address as the source address for LDP peering sessions.</t>
  </si>
  <si>
    <t>SRG-NET-000512-RTR-000002</t>
  </si>
  <si>
    <t>SV-207173r604135_rule</t>
  </si>
  <si>
    <t>V-207173</t>
  </si>
  <si>
    <t>V-78283; SV-92989</t>
  </si>
  <si>
    <t>Review the router configuration to verify that a loopback address has been configured.
Verify that a loopback interface is used as the source address for all iBGP sessions.
If the router does not use its loopback address as the source address for all iBGP sessions, this is a finding.</t>
  </si>
  <si>
    <t>Using a loopback address as the source address offers a multitude of uses for security, access, management, and scalability of the BGP routers. It is easier to construct appropriate ingress filters for router management plane traffic destined to the network management subnet since the source addresses will be from the range used for loopback interfaces instead of a larger range of addresses used for physical interfaces. Log information recorded by authentication and syslog servers will record the router’s loopback address instead of the numerous physical interface addresses.
When the loopback address is used as the source for eBGP peering, the BGP session will be harder to hijack since the source address to be used is not known globally—making it more difficult for a hacker to spoof an eBGP neighbor. By using traceroute, a hacker can easily determine the addresses for an eBGP speaker when the IP address of an external interface is used as the source address. The routers within the iBGP domain should also use loopback addresses as the source address when establishing BGP sessions.</t>
  </si>
  <si>
    <t>The BGP router must be configured to use its loopback address as the source address for iBGP peering sessions.</t>
  </si>
  <si>
    <t>SRG-NET-000512-RTR-000001</t>
  </si>
  <si>
    <t>SV-207172r604135_rule</t>
  </si>
  <si>
    <t>V-207172</t>
  </si>
  <si>
    <t>V-55789; SV-70043</t>
  </si>
  <si>
    <t xml:space="preserve">CCI-001126
The information system fails securely in the event of an operational failure of a boundary protection device.
NIST SP 800-53 :: SC-7 (18)
NIST SP 800-53A :: SC-7 (18)
NIST SP 800-53 Revision 4 :: SC-7 (18)
</t>
  </si>
  <si>
    <t>This is a capability that would be intrinsic to the router as a result of its development and may not be configurable.
If it is a configurable option, configure the device to fail securely in the event of an operational failure.</t>
  </si>
  <si>
    <t>Review the documentation of the router or interview the System Administrator.
Verify that the router fails securely in the event of an operational failure.
If it cannot fail securely, this is a finding.</t>
  </si>
  <si>
    <t>If the router fails in an unsecure manner (open), unauthorized traffic originating externally to the enclave may enter or the device may permit unauthorized information release. Fail secure is a condition achieved by employing information system mechanisms to ensure, in the event of an operational failure of the router, that it does not enter into an unsecure state where intended security properties no longer hold.
If the device fails, it must not fail in a manner that will allow unauthorized access. If the router fails for any reason, it must stop forwarding traffic altogether or maintain the configured security policies. If the device stops forwarding traffic, maintaining network availability would be achieved through device redundancy.</t>
  </si>
  <si>
    <t>The router must be configured to fail securely in the event of an operational failure.</t>
  </si>
  <si>
    <t>SRG-NET-000365-RTR-000112</t>
  </si>
  <si>
    <t>SV-207171r604135_rule</t>
  </si>
  <si>
    <t>SRG-NET-000365</t>
  </si>
  <si>
    <t>V-207171</t>
  </si>
  <si>
    <t>V-78339; SV-93045</t>
  </si>
  <si>
    <t>Ensure the receive path or interface filter for all MSDP routers only accepts MSDP packets from known MSDP peers.</t>
  </si>
  <si>
    <t>Review the router configuration to determine if there is a receive path or interface filter to only accept MSDP packets from known MSDP peers.
If the router is not configured to only accept MSDP packets from known MSDP peers, this is a finding.</t>
  </si>
  <si>
    <t>MSDP peering with customer network routers presents additional risks to the DISN Core, whether from a rogue or misconfigured MSDP-enabled router. To guard against an attack from malicious MSDP traffic, the receive path or interface filter for all MSDP-enabled RP routers must be configured to only accept MSDP packets from known MSDP peers.</t>
  </si>
  <si>
    <t>The Multicast Source Discovery Protocol (MSDP) router must be configured to only accept MSDP packets from known MSDP peers.</t>
  </si>
  <si>
    <t>SRG-NET-000364-RTR-000116</t>
  </si>
  <si>
    <t>SV-207170r604135_rule</t>
  </si>
  <si>
    <t>V-207170</t>
  </si>
  <si>
    <t>V-78333; SV-93039</t>
  </si>
  <si>
    <t>Configure the DR to filter the IGMP and MLD report messages to allow hosts to join only those multicast groups from sources that have been approved.</t>
  </si>
  <si>
    <t>Review the configuration of the DR to verify that it is filtering IGMP or MLD report messages, allowing hosts to only join multicast groups from sources that have been approved.
Note: This requirement is only applicable to Source Specific Multicast (SSM) implementation
If the DR is not filtering IGMP or MLD report messages, this is a finding.</t>
  </si>
  <si>
    <t>Real-time multicast traffic can entail multiple large flows of data. Large unicast flows tend to be fairly isolated (i.e., someone doing a file download here or there), whereas multicast can have broader impact on bandwidth consumption, resulting in extreme network congestion. Hence, it is imperative that there is multicast admission control to restrict which multicast groups hosts are allowed to join via IGMP or MLD.</t>
  </si>
  <si>
    <t>The multicast Designated Router (DR) must be configured to filter the Internet Group Management Protocol (IGMP) and Multicast Listener Discovery (MLD) Report messages to allow hosts to join a multicast group only from sources that have been approved by the organization.</t>
  </si>
  <si>
    <t>SRG-NET-000364-RTR-000115</t>
  </si>
  <si>
    <t>SV-207169r604135_rule</t>
  </si>
  <si>
    <t>V-207169</t>
  </si>
  <si>
    <t>V-78331; SV-93037</t>
  </si>
  <si>
    <t>Configure the DR to filter the IGMP and MLD report messages to allow hosts to join only those multicast groups that have been approved.</t>
  </si>
  <si>
    <t xml:space="preserve">Review the configuration of the DR to verify that it is filtering IGMP or MLD report messages, allowing hosts to join only those groups that have been approved.
Note: This requirement is only applicable to Source Specific Multicast (SSM) implementation. This requirement is not applicable to Any Source Multicast (ASM) since the filtering is being performed by the Rendezvous Point router.
If the DR is not filtering IGMP or MLD report messages, this is a finding.
</t>
  </si>
  <si>
    <t>The multicast Designated Router (DR) must be configured to filter the Internet Group Management Protocol (IGMP) and Multicast Listener Discovery (MLD) Report messages to allow hosts to join only multicast groups that have been approved by the organization.</t>
  </si>
  <si>
    <t>SRG-NET-000364-RTR-000114</t>
  </si>
  <si>
    <t>SV-207168r604135_rule</t>
  </si>
  <si>
    <t>V-207168</t>
  </si>
  <si>
    <t>V-78253; SV-92959</t>
  </si>
  <si>
    <t>This requirement is not applicable for the DoDIN Backbone.
Configure the perimeter router of the managed network with an ACL or filter on the egress interface to block all outbound management traffic.</t>
  </si>
  <si>
    <t>This requirement is not applicable for the DoDIN Backbone.
The perimeter router of the managed network must be configured with an access control list (ACL) or filter on the egress interface to block all management traffic.
If management traffic is not blocked at the perimeter, this is a finding.</t>
  </si>
  <si>
    <t>For in-band management, the management network must have its own subnet in order to enforce control and access boundaries provided by Layer 3 network nodes, such as routers and firewalls. Management traffic between the managed network elements and the management network is routed via the same links and nodes as that used for production or operational traffic. Safeguards must be implemented to ensure that the management traffic does not leak past the perimeter of the managed network.</t>
  </si>
  <si>
    <t>The perimeter router must be configured to block all outbound management traffic.</t>
  </si>
  <si>
    <t>SRG-NET-000364-RTR-000113</t>
  </si>
  <si>
    <t>SV-207167r604135_rule</t>
  </si>
  <si>
    <t>V-207167</t>
  </si>
  <si>
    <t>V-78251; SV-92957</t>
  </si>
  <si>
    <t>This requirement is not applicable for the DoDIN Backbone.
Disable IP Proxy ARP on all external interfaces.</t>
  </si>
  <si>
    <t>This requirement is not applicable for the DoDIN Backbone.
Review the router configuration to determine if IP Proxy ARP is disabled on all external interfaces.
If IP Proxy ARP is enabled on any external interface, this is a finding.</t>
  </si>
  <si>
    <t>When Proxy ARP is enabled on a Cisco router, it allows that router to extend the network (at Layer 2) across multiple interfaces (LAN segments). Because proxy ARP allows hosts from different LAN segments to look like they are on the same segment, proxy ARP is only safe when used between trusted LAN segments. Attackers can leverage the trusting nature of proxy ARP by spoofing a trusted host and then intercepting packets. Proxy ARP should always be disabled on router interfaces that do not require it, unless the router is being used as a LAN bridge.</t>
  </si>
  <si>
    <t>The perimeter router must be configured to have Proxy ARP disabled on all external interfaces.</t>
  </si>
  <si>
    <t>SRG-NET-000364-RTR-000112</t>
  </si>
  <si>
    <t>SV-207166r604135_rule</t>
  </si>
  <si>
    <t>V-207166</t>
  </si>
  <si>
    <t>V-78249; SV-92955</t>
  </si>
  <si>
    <t>This requirement is not applicable for the DoDIN Backbone.
Disable LLDPs on all external interfaces.</t>
  </si>
  <si>
    <t>This requirement is not applicable for the DoDIN Backbone.
Review all router configurations to ensure LLDPs are not included in the global configuration or LLDPs are not included for each active external interface. Examples of LLDPs are Cisco Discovery Protocol (CDP), Link Layer Discovery Protocol (LLDP), and Link Layer Discovery Protocol - Media Endpoint Discovery (LLDP-MED).
If LLDPs are configured globally or on any external interface, this is a finding.</t>
  </si>
  <si>
    <t>LLDPs are primarily used to obtain protocol addresses of neighboring devices and discover platform capabilities of those devices. Use of SNMP with the LLDP Management Information Base (MIB) allows network management applications to learn the device type and the SNMP agent address of neighboring devices, thereby enabling the application to send SNMP queries to those devices. LLDPs are also media- and protocol-independent as they run over the data link layer; therefore, two systems that support different network-layer protocols can still learn about each other. Allowing LLDP messages to reach external network nodes is dangerous as it provides an attacker a method to obtain information of the network infrastructure that can be useful to plan an attack.</t>
  </si>
  <si>
    <t>The perimeter router must be configured to have Link Layer Discovery Protocols (LLDPs) disabled on all external interfaces.</t>
  </si>
  <si>
    <t>SRG-NET-000364-RTR-000111</t>
  </si>
  <si>
    <t>SV-207165r604135_rule</t>
  </si>
  <si>
    <t>V-207165</t>
  </si>
  <si>
    <t>V-78239; SV-92945</t>
  </si>
  <si>
    <t xml:space="preserve">This requirement is not applicable for the DODIN Backbone. 
Configure the router to block inbound packets with Bogon source addresses.
</t>
  </si>
  <si>
    <t xml:space="preserve">This requirement is not applicable for the DODIN Backbone. 
Verify that the ingress filter is blocking packets with Bogon source addresses. 
Review the router configuration to verify that it is configured to block IP packets with a Bogon source address.
IPv4 Bogon Prefixes
0.0.0.0/8
10.0.0.0/8
100.64.0.0/10
127.0.0.0/8
169.254.0.0/16
172.16.0.0/12
192.0.0.0/24
192.0.2.0/24  
192.88.99.0/24
192.168.0.0/16
198.18.0.0/15 |
198.51.100.0/24
203.0.113.0/24 
224.0.0.0/4 
240.0.0.0/4
IPv6 Bogon Prefixes
::/128
::1/128
0::/96
::ffff:0:0/96 
3ffe::/16 
64:ff9b::/96  
100::/64   
2001:10::/28   
2001:db8::/32   
2001:2::/48  
2001::/32  
2001::/23 
2002::/16   
fc00::/7 
fec0::/10  
ff00::/8
If the router is not configured to block inbound IP packets containing a Bogon source address, this is a finding.
Note: At a minimum, IP packets containing a source address from the special purpose address space as defined in RFC 6890 must be blocked. The 6Bone prefix (3ffe::/16) is also be considered a Bogon address. Perimeter routers connected to commercial ISPs for Internet or other non-DoD network sources will need to be reviewed for a full Bogon list. 
The IPv4 full Bogon list contains prefixes that have been allocated to RIRs but not assigned by those RIRs. Reference the following link: http://www.team-cymru.org/Services/Bogons/fullbogons-ipv4.txt
The IPv6 full Bogon list contains prefixes that have not been allocated to RIRs, or those that have been allocated to RIRs but have not been assigned by those RIRs. Reference the following link: https://www.team-cymru.org/Services/Bogons/fullbogons-ipv6.txt
</t>
  </si>
  <si>
    <t xml:space="preserve">Bogons include IP packets on the public Internet that contain addresses that are not in any range allocated or delegated by the Internet Assigned Numbers Authority (IANA) or a delegated regional Internet registry (RIR) and allowed for public Internet use. Bogons also include multicast, IETF reserved, and special purpose address space as defined in RFC 6890.
Security of the Internet's routing system relies on the ability to authenticate an assertion of unique control of an address block. Measures to authenticate such assertions rely on the validation the address block forms as part of an existing allocated address block, and must be a trustable and unique reference in the IANA address registries. The intended use of a Bogon address would only be for the purpose of address spoofing in denial-of-service attacks. Hence, it is imperative that IP packets with a source Bogon address are blocked at the network’s perimeter.
</t>
  </si>
  <si>
    <t>The perimeter router must be configured to block inbound packets with source Bogon IP address prefixes.</t>
  </si>
  <si>
    <t>SRG-NET-000364-RTR-000110</t>
  </si>
  <si>
    <t>SV-207164r648771_rule</t>
  </si>
  <si>
    <t>V-207164</t>
  </si>
  <si>
    <t>V-55785; SV-70039</t>
  </si>
  <si>
    <t>This requirement is not applicable for the DoDIN Backbone.
Configure the router to allow only incoming communications from authorized sources to be routed to authorized destinations.</t>
  </si>
  <si>
    <t>This requirement is not applicable for the DoDIN Backbone.
Review the router configuration to determine if the router allows only incoming communications from authorized sources to be routed to authorized destinations.
If the router does not restrict incoming communications to allow only authorized sources and destinations, this is a finding.</t>
  </si>
  <si>
    <t>Unrestricted traffic may contain malicious traffic that poses a threat to an enclave or to other connected networks. Additionally, unrestricted traffic may transit a network, which uses bandwidth and other resources.
Traffic can be restricted directly by an access control list (ACL), which is a firewall function, or by Policy Routing. Policy Routing is a technique used to make routing decisions based on a number of different criteria other than just the destination network, including source or destination network, source or destination address, source or destination port, protocol, packet size, and packet classification. This overrides the router's normal routing procedures used to control the specific paths of network traffic. It is normally used for traffic engineering but can also be used to meet security requirements; for example, traffic that is not allowed can be routed to the Null0 or discard interface. Policy Routing can also be used to control which prefixes appear in the routing table.
This requirement is intended to allow network administrators the flexibility to use whatever technique is most effective.</t>
  </si>
  <si>
    <t>The perimeter router must be configured to only allow incoming communications from authorized sources to be routed to authorized destinations.</t>
  </si>
  <si>
    <t>SRG-NET-000364-RTR-000109</t>
  </si>
  <si>
    <t>SV-207163r604135_rule</t>
  </si>
  <si>
    <t>V-207163</t>
  </si>
  <si>
    <t>V-78337; SV-93043</t>
  </si>
  <si>
    <t>Configure the multicast router to increase the SPT threshold or set it to infinity to minimalize (S, G) state within the multicast topology where ASM is deployed.</t>
  </si>
  <si>
    <t>Review the multicast last-hop router configuration to verify that the SPT switchover threshold is increased (default is "0") or set to infinity (never switch over). 
If any multicast router is not configured to increase the SPT threshold or set to infinity to minimalize (S, G) state, this is a finding.</t>
  </si>
  <si>
    <t>ASM can have many sources for the same groups (many-to-many). For many receivers, the path via the RP may not be ideal compared with the shortest path from the source to the receiver. By default, the last-hop router will initiate a switch from the shared tree to a source-specific SPT to obtain lower latencies. This is accomplished by the last-hop router sending an (S, G) Protocol Independent Multicast (PIM) Join toward S (the source).
When the last-hop router begins to receive traffic for the group from the source via the SPT, it will send a PIM Prune message to the RP for the (S, G). The RP will then send a Prune message toward the source. The SPT switchover becomes a scaling issue for large multicast topologies that have many receivers and many sources for many groups because (S, G) entries require more memory than (*, G). Hence, it is imperative to minimize the amount of (S, G) state to be maintained by increasing the threshold that determines when the SPT switchover occurs.</t>
  </si>
  <si>
    <t>The multicast Designated Router (DR) must be configured to increase the shortest-path tree (SPT) threshold or set it to infinity to minimalize source-group (S, G) state within the multicast topology where Any Source Multicast (ASM) is deployed.</t>
  </si>
  <si>
    <t>SRG-NET-000362-RTR-000123</t>
  </si>
  <si>
    <t>SV-207162r648772_rule</t>
  </si>
  <si>
    <t>V-207162</t>
  </si>
  <si>
    <t>V-78335; SV-93041</t>
  </si>
  <si>
    <t>Configure the DR on a global or interface basis to limit the number of mroute states resulting from IGMP or MLD membership reports.</t>
  </si>
  <si>
    <t>Review the DR configuration to verify that it is limiting the number of mroute states via IGMP or MLD.
If the DR is not limiting multicast join requests via IGMP or MLD, this is a finding.
Note: If both global and per-interface state limiters are configured, the limits configured for per-interface state limiters are still enforced but are constrained by the global limit.</t>
  </si>
  <si>
    <t>The current multicast paradigm can let any host join any multicast group at any time by sending an IGMP or MLD membership report to the DR. In a Protocol Independent Multicast (PIM) Sparse Mode network, the DR will send a PIM Join message for the group to the RP. Without any form of admission control, this can pose a security risk to the entire multicast domain - specifically the multicast routers along the shared tree from the DR to the RP that must maintain the mroute state information for each group join request. Hence, it is imperative that the DR is configured to limit the number of mroute state information that must be maintained to mitigate the risk of IGMP or MLD flooding.</t>
  </si>
  <si>
    <t>The multicast Designated Router (DR) must be configured to limit the number of mroute states resulting from Internet Group Management Protocol (IGMP) and Multicast Listener Discovery (MLD) Host Membership Reports.</t>
  </si>
  <si>
    <t>SRG-NET-000362-RTR-000122</t>
  </si>
  <si>
    <t>SV-207161r604135_rule</t>
  </si>
  <si>
    <t>V-207161</t>
  </si>
  <si>
    <t>V-78329; SV-93035</t>
  </si>
  <si>
    <t>Configure the RP to rate limit the number of multicast register messages.</t>
  </si>
  <si>
    <t xml:space="preserve">Review the configuration of the RP to verify that it is rate limiting the number of multicast register messages.
If the RP is not limiting multicast register messages, this is a finding.
</t>
  </si>
  <si>
    <t>When a new source starts transmitting in a PIM Sparse Mode network, the DR will encapsulate the multicast packets into register messages and forward them to the RP using unicast. This process can be taxing on the CPU for both the DR and the RP if the source is running at a high data rate and there are many new sources starting at the same time. This scenario can potentially occur immediately after a network failover. The rate limit for the number of register messages should be set to a relatively low value based on the known number of multicast sources within the multicast domain.</t>
  </si>
  <si>
    <t>The multicast Rendezvous Point (RP) must be configured to rate limit the number of Protocol Independent Multicast (PIM) Register messages.</t>
  </si>
  <si>
    <t>SRG-NET-000362-RTR-000121</t>
  </si>
  <si>
    <t>SV-207160r604135_rule</t>
  </si>
  <si>
    <t>V-207160</t>
  </si>
  <si>
    <t>V-78327; SV-93033</t>
  </si>
  <si>
    <t>Configure MSDP-enabled RP routers to limit the multicast forwarding cache for source-active entries.</t>
  </si>
  <si>
    <t>Review the router configuration to determine if forwarding cache thresholds are defined.
If the RP router is not configured to limit the multicast forwarding cache to ensure that its resources are not saturated, this is a finding.</t>
  </si>
  <si>
    <t>MSDP peering between networks enables sharing of multicast source information. Enclaves with an existing multicast topology using PIM-SM can configure their RP routers to peer with MSDP routers. As a first step of defense against a denial-of-service (DoS) attack, all RP routers must limit the multicast forwarding cache to ensure that router resources are not saturated managing an overwhelming number of PIM and MSDP source-active entries.</t>
  </si>
  <si>
    <t>The multicast Rendezvous Point (RP) router must be configured to limit the multicast forwarding cache so that its resources are not saturated by managing an overwhelming number of Protocol Independent Multicast (PIM) and Multicast Source Discovery Protocol (MSDP) source-active entries.</t>
  </si>
  <si>
    <t>SRG-NET-000362-RTR-000120</t>
  </si>
  <si>
    <t>SV-207159r604135_rule</t>
  </si>
  <si>
    <t>V-207159</t>
  </si>
  <si>
    <t>V-78309; SV-93015</t>
  </si>
  <si>
    <t>Configure IGMP or MLD snooping for IPv4 and IPv6 multicast traffic respectively for each VPLS bridge domain.</t>
  </si>
  <si>
    <t>Review the router configuration to verify that IGMP or MLD snooping has been configured for IPv4 and IPv6 multicast traffic respectively for each VPLS bridge domain (VFI instance).
If the router is not configured to implement IGMP or MLD snooping for each VPLS bridge domain, this is a finding.</t>
  </si>
  <si>
    <t>IGMP snooping provides a way to constrain multicast traffic at Layer 2. By monitoring the IGMP membership reports sent by hosts within the bridge domain, the snooping application can set up Layer 2 multicast forwarding tables to deliver traffic only to ports with at least one interested member within the VPLS bridge, thereby significantly reducing the volume of multicast traffic that would otherwise flood an entire VPLS bridge domain. The IGMP snooping operation applies to both access circuits and pseudowires within a VPLS bridge domain.</t>
  </si>
  <si>
    <t>The PE router must be configured to implement Internet Group Management Protocol (IGMP) or Multicast Listener Discovery (MLD) snooping for each Virtual Private LAN Services (VPLS) bridge domain.</t>
  </si>
  <si>
    <t>SRG-NET-000362-RTR-000119</t>
  </si>
  <si>
    <t>SV-207158r604135_rule</t>
  </si>
  <si>
    <t>V-207158</t>
  </si>
  <si>
    <t>V-78281; SV-92987</t>
  </si>
  <si>
    <t>Ensure all eBGP routers are configured to limit the prefix size on any route advertisement to /24 or the least significant prefixes issued to the customer.</t>
  </si>
  <si>
    <t xml:space="preserve">This requirement is not applicable for the DODIN Backbone. 
Review the router configuration to verify that there is a filter to reject inbound route advertisements that are greater than /24 or the least significant prefixes issued to the customer, whichever is larger.
If the router is not configured to limit the prefix size on any inbound route advertisement to /24 or the least significant prefixes issued to the customer, this is a finding.
</t>
  </si>
  <si>
    <t>The effects of prefix de-aggregation can degrade router performance due to the size of routing tables and also result in black-holing legitimate traffic. Initiated by an attacker or a misconfigured router, prefix de-aggregation occurs when the announcement of a large prefix is fragmented into a collection of smaller prefix announcements.</t>
  </si>
  <si>
    <t>The BGP router must be configured to limit the prefix size on any inbound route advertisement to /24 or the least significant prefixes issued to the customer.</t>
  </si>
  <si>
    <t>SRG-NET-000362-RTR-000118</t>
  </si>
  <si>
    <t>SV-207157r604135_rule</t>
  </si>
  <si>
    <t>V-207157</t>
  </si>
  <si>
    <t>V-78279; SV-92985</t>
  </si>
  <si>
    <t>Configure all eBGP routers to use the maximum prefixes feature to protect against route table flooding and prefix de-aggregation attacks.</t>
  </si>
  <si>
    <t>Review the router configuration to verify that the number of received prefixes from each eBGP neighbor is controlled.
If the router is not configured to control the number of prefixes received from each peer to protect against route table flooding and prefix de-aggregation attacks, this is a finding.</t>
  </si>
  <si>
    <t>The effects of prefix de-aggregation can degrade router performance due to the size of routing tables and also result in black-holing legitimate traffic. Initiated by an attacker or a misconfigured router, prefix de-aggregation occurs when the announcement of a large prefix is fragmented into a collection of smaller prefix announcements.
In 1997, misconfigured routers in the Florida Internet Exchange network (AS7007) de-aggregated every prefix in their routing table and started advertising the first /24 block of each of these prefixes as their own. Faced with this additional burden, the internal routers became overloaded and crashed repeatedly. This caused prefixes advertised by these routers to disappear from routing tables and reappear when the routers came back online. As the routers came back after crashing, they were flooded with the routing table information by their neighbors. The flood of information would again overwhelm the routers and cause them to crash. This process of route flapping served to destabilize not only the surrounding network but also the entire Internet. Routers trying to reach those addresses would choose the smaller, more specific /24 blocks first. This caused backbone networks throughout North America and Europe to crash.
Maximum prefix limits on peer connections combined with aggressive prefix-size filtering of customers' reachability advertisements will effectively mitigate the de-aggregation risk. BGP maximum prefix must be used on all eBGP routers to limit the number of prefixes that it should receive from a particular neighbor, whether customer or peering AS. Consider each neighbor and how many routes they should be advertising and set a threshold slightly higher than the number expected.</t>
  </si>
  <si>
    <t>The BGP router must be configured to use the maximum prefixes feature to protect against route table flooding and prefix de-aggregation attacks.</t>
  </si>
  <si>
    <t>SRG-NET-000362-RTR-000117</t>
  </si>
  <si>
    <t>SV-207156r604135_rule</t>
  </si>
  <si>
    <t>V-207156</t>
  </si>
  <si>
    <t>V-78227; SV-92933</t>
  </si>
  <si>
    <t>Disable ICMP redirects on all external interfaces.</t>
  </si>
  <si>
    <t>Review the device configuration to determine if controls have been defined to ensure the router does not send ICMP Redirect messages out to any external interfaces.
If ICMP Redirect messages are enabled on any external interfaces, this is a finding.</t>
  </si>
  <si>
    <t>The ICMP supports IP traffic by relaying information about paths, routes, and network conditions. Routers automatically send ICMP messages under a wide variety of conditions. Redirect ICMP messages are commonly used by attackers for network mapping and diagnosis.</t>
  </si>
  <si>
    <t>The router must be configured to have Internet Control Message Protocol (ICMP) redirects disabled on all external interfaces.</t>
  </si>
  <si>
    <t>SRG-NET-000362-RTR-000115</t>
  </si>
  <si>
    <t>SV-207155r604135_rule</t>
  </si>
  <si>
    <t>V-207155</t>
  </si>
  <si>
    <t>V-78225; SV-92931</t>
  </si>
  <si>
    <t>Disable ICMP mask replies on all external interfaces.</t>
  </si>
  <si>
    <t>Review the device configuration to determine if controls have been defined to ensure the router does not send ICMP Mask Reply messages out to any external interfaces.
If ICMP Mask Reply messages are enabled on any external interfaces, this is a finding.</t>
  </si>
  <si>
    <t>The ICMP supports IP traffic by relaying information about paths, routes, and network conditions. Routers automatically send ICMP messages under a wide variety of conditions. Mask Reply ICMP messages are commonly used by attackers for network mapping and diagnosis.</t>
  </si>
  <si>
    <t>The router must be configured to have Internet Control Message Protocol (ICMP) mask replies disabled on all external interfaces.</t>
  </si>
  <si>
    <t>SRG-NET-000362-RTR-000114</t>
  </si>
  <si>
    <t>SV-207154r604135_rule</t>
  </si>
  <si>
    <t>V-207154</t>
  </si>
  <si>
    <t>V-78223; SV-92929</t>
  </si>
  <si>
    <t>Disable ICMP unreachable notifications on all external interfaces.</t>
  </si>
  <si>
    <t>Review the device configuration to determine if controls have been defined to ensure the router does not send ICMP unreachable notifications out to any external interfaces.
If ICMP unreachable notifications are enabled on any external interfaces, this is a finding.</t>
  </si>
  <si>
    <t>The ICMP supports IP traffic by relaying information about paths, routes, and network conditions. Routers automatically send ICMP messages under a wide variety of conditions. Host unreachable ICMP messages are commonly used by attackers for network mapping and diagnosis.</t>
  </si>
  <si>
    <t>The router must be configured to have Internet Control Message Protocol (ICMP) unreachable notifications disabled on all external interfaces.</t>
  </si>
  <si>
    <t>SRG-NET-000362-RTR-000113</t>
  </si>
  <si>
    <t>SV-207153r604135_rule</t>
  </si>
  <si>
    <t>V-207153</t>
  </si>
  <si>
    <t>V-78221; SV-92927</t>
  </si>
  <si>
    <t>Disable IP directed broadcasts on all Layer 3 interfaces.</t>
  </si>
  <si>
    <t>Review the router configuration to determine if IP directed broadcast is enabled.
If IP directed broadcast is enabled on Layer 3 interfaces, this is a finding.</t>
  </si>
  <si>
    <t>An IP directed broadcast is a datagram sent to the broadcast address of a subnet that is not directly attached to the sending machine. The directed broadcast is routed through the network as a unicast packet until it arrives at the target subnet, where it is converted into a link-layer broadcast. Because of the nature of the IP addressing architecture, only the last router in the chain, which is connected directly to the target subnet, can conclusively identify a directed broadcast.
IP directed broadcasts are used in the extremely common and popular smurf, or denial-of-service (DoS), attacks. In a smurf attack, the attacker sends Internet Control Message Protocol (ICMP) echo requests from a falsified source address to a directed broadcast address, causing all the hosts on the target subnet to send replies to the falsified source. By sending a continuous stream of such requests, the attacker can create a much larger stream of replies, which can completely inundate the host whose address is being falsified. This service should be disabled on all interfaces when not needed to prevent smurf and DoS attacks.
Directed broadcast can be enabled on internal facing interfaces to support services such as Wake-On-LAN. Case scenario may also include support for legacy applications where the content server and the clients do not support multicast. The content servers send streaming data using UDP broadcast. Used in conjunction with the IP multicast helper-map feature, broadcast data can be sent across a multicast topology. The broadcast streams are converted to multicast and vice versa at the first-hop routers and last-hop routers before entering and leaving the multicast transit area respectively. The last-hop router must convert the multicast to broadcast. Hence, this interface must be configured to forward a broadcast packet (i.e., a directed broadcast address is converted to the all nodes broadcast address).</t>
  </si>
  <si>
    <t>The router must be configured to have IP directed broadcast disabled on all interfaces.</t>
  </si>
  <si>
    <t>SRG-NET-000362-RTR-000112</t>
  </si>
  <si>
    <t>SV-207152r604135_rule</t>
  </si>
  <si>
    <t>V-207152</t>
  </si>
  <si>
    <t>V-78219; SV-92925</t>
  </si>
  <si>
    <t>Disable gratuitous ARP on all external interfaces.</t>
  </si>
  <si>
    <t>Review the configuration to determine if gratuitous ARP is disabled on all external interfaces.
If gratuitous ARP is enabled on any external interface, this is a finding.</t>
  </si>
  <si>
    <t>A gratuitous ARP is an ARP broadcast in which the source and destination MAC addresses are the same. It is used to inform the network about a host IP address. A spoofed gratuitous ARP message can cause network mapping information to be stored incorrectly, causing network malfunction.</t>
  </si>
  <si>
    <t>The router must be configured to have Gratuitous ARP disabled on all external interfaces.</t>
  </si>
  <si>
    <t>SRG-NET-000362-RTR-000111</t>
  </si>
  <si>
    <t>SV-207151r604135_rule</t>
  </si>
  <si>
    <t>V-207151</t>
  </si>
  <si>
    <t>V-55781; SV-70035</t>
  </si>
  <si>
    <t>Implement control plane protection by classifying traffic types based on importance and configure filters to restrict and rate limit the traffic directed to and processed by the RP according to each class.</t>
  </si>
  <si>
    <t>Determine whether control plane protection has been implemented on the device by verifying traffic types have been classified based on importance levels and a policy has been configured to filter and rate limit the traffic according to each class.
If the router does not have control plane protection implemented, this is a finding.</t>
  </si>
  <si>
    <t>The Route Processor (RP) is critical to all network operations because it is the component used to build all forwarding paths for the data plane via control plane processes. It is also instrumental with ongoing network management functions that keep the routers and links available for providing network services. Any disruption to the RP or the control and management planes can result in mission-critical network outages.
A DoS attack targeting the RP can result in excessive CPU and memory utilization. To maintain network stability and RP security, the router must be able to handle specific control plane and management plane traffic that is destined to the RP. In the past, one method of filtering was to use ingress filters on forwarding interfaces to filter both forwarding path and receiving path traffic. However, this method does not scale well as the number of interfaces grows and the size of the ingress filters grows. Control plane policing increases the security of routers and multilayer switches by protecting the RP from unnecessary or malicious traffic. Filtering and rate limiting the traffic flow of control plane packets can be implemented to protect routers against reconnaissance and DoS attacks, allowing the control plane to maintain packet forwarding and protocol states despite an attack or heavy load on the router or multilayer switch.</t>
  </si>
  <si>
    <t>The router must be configured to protect against or limit the effects of denial-of-service (DoS) attacks by employing control plane protection.</t>
  </si>
  <si>
    <t>SRG-NET-000362-RTR-000110</t>
  </si>
  <si>
    <t>SV-207150r604135_rule</t>
  </si>
  <si>
    <t>V-207150</t>
  </si>
  <si>
    <t>V-78213; SV-92919</t>
  </si>
  <si>
    <t>Disable all configuration auto-loading or zero-touch deployment features.</t>
  </si>
  <si>
    <t>Review the device configuration to determine if a configuration auto-loading or zero-touch deployment feature is enabled.
If a configuration auto-loading feature or zero-touch deployment feature is enabled, this is a finding.
Note: Auto-configuration or zero-touch deployment features can be enabled when the router is offline for the purpose of image loading or building out the configuration. In addition, this would not be applicable to the provisioning of virtual routers via a software-defined network (SDN) orchestration system.</t>
  </si>
  <si>
    <t>Network devices that are configured via a zero-touch deployment or auto-loading feature can have their startup configuration or image pushed to the device for installation via TFTP or Remote Copy (rcp). Loading an image or configuration file from the network is taking a security risk because the file could be intercepted by an attacker who could corrupt the file, resulting in a denial of service.</t>
  </si>
  <si>
    <t>The router must not be configured to have any zero-touch deployment feature enabled when connected to an operational network.</t>
  </si>
  <si>
    <t>SRG-NET-000362-RTR-000109</t>
  </si>
  <si>
    <t>SV-207149r604135_rule</t>
  </si>
  <si>
    <t>V-207149</t>
  </si>
  <si>
    <t>V-78341; SV-93047</t>
  </si>
  <si>
    <t>Ensure all MSDP packets received by an MSDP router are authenticated.</t>
  </si>
  <si>
    <t>Review the router configuration to determine if received MSDP packets are authenticated.
If the router does not require MSDP authentication, this is a finding.</t>
  </si>
  <si>
    <t>MSDP peering with customer network routers presents additional risks to the core, whether from a rogue or misconfigured MSDP-enabled router. MSDP password authentication is used to validate each segment sent on the TCP connection between MSDP peers, protecting the MSDP session against the threat of spoofed packets being injected into the TCP connection stream.</t>
  </si>
  <si>
    <t>The Multicast Source Discovery Protocol (MSDP) router must be configured to authenticate all received MSDP packets.</t>
  </si>
  <si>
    <t>SRG-NET-000343-RTR-000002</t>
  </si>
  <si>
    <t>SV-207148r604135_rule</t>
  </si>
  <si>
    <t>V-207148</t>
  </si>
  <si>
    <t>V-78299; SV-93005</t>
  </si>
  <si>
    <t>Implement authentication for all targeted LDP sessions using a FIPS-approved message authentication code algorithm.</t>
  </si>
  <si>
    <t>Review the router configuration to determine if LDP messages are being authenticated for the targeted LDP sessions.
If authentication is not being used for the LDP sessions using a FIPS-approved message authentication code algorithm, this is a finding.</t>
  </si>
  <si>
    <t>LDP provides the signaling required for setting up and tearing down pseudowires (virtual circuits used to transport Layer 2 frames) across an MPLS IP core network. Using a targeted LDP session, each PE router advertises a virtual circuit label mapping that is used as part of the label stack imposed on the frames by the ingress PE router during packet forwarding. Authentication provides protection against spoofed TCP segments that can be introduced into the LDP sessions.</t>
  </si>
  <si>
    <t>The PE router providing MPLS Layer 2 Virtual Private Network (L2VPN) services must be configured to authenticate targeted Label Distribution Protocol (LDP) sessions used to exchange virtual circuit (VC) information using a FIPS-approved message authentication code algorithm.</t>
  </si>
  <si>
    <t>SRG-NET-000343-RTR-000001</t>
  </si>
  <si>
    <t>SV-207147r604135_rule</t>
  </si>
  <si>
    <t>V-207147</t>
  </si>
  <si>
    <t>V-55779; SV-70033</t>
  </si>
  <si>
    <t>This is a capability that would be intrinsic to the router as a result of its development and may not be configurable.
If it is a configurable option, configure the router to stop forwarding traffic or maintain the configured security policies upon the failure of the following actions: system initialization, shutdown, or system abort.</t>
  </si>
  <si>
    <t>Verify the router stops forwarding traffic or maintains the configured security policies upon the failure of the following actions: system initialization, shutdown, or system abort.
If the router does not stop forwarding traffic or maintain the configured security policies upon the failure of system initialization, shutdown, or system abort, this is a finding.</t>
  </si>
  <si>
    <t>Failure to a known safe state helps prevent systems from failing to a state that may cause loss of data or unauthorized access to system resources. Routers that fail suddenly and with no incorporated failure state planning may leave the hosting system available but with a reduced security protection capability. Preserving information system state information also facilitates system restart and return to the operational mode of the organization with less disruption to mission-essential processes.
If the router fails in an unsecure manner (open), unauthorized traffic originating externally to the enclave may enter, or the device may permit unauthorized information release. Fail secure is a condition achieved by employing information system mechanisms to ensure, in the event of a device initialization failure, a device shutdown failure, or an abort failure of the router, that it does not enter into an unsecure state where intended security properties no longer hold.
If the device fails, it must not fail in a manner that will allow unauthorized access. If the router fails for any reason, it must stop forwarding traffic altogether or maintain the configured security policies. If the device stops forwarding traffic, maintaining network availability would be achieved through device redundancy.
Since it is usually not possible to test this capability in a production environment, systems should either be validated in a testing environment or prior to installation. This requirement is usually a function of the design of the router component. Compliance can be verified by acceptance/validation processes or vendor attestation.</t>
  </si>
  <si>
    <t>The router must be configured to stop forwarding traffic upon the failure of the following actions: system initialization, shutdown, or system abort.</t>
  </si>
  <si>
    <t>SRG-NET-000235-RTR-000114</t>
  </si>
  <si>
    <t>SV-207146r604135_rule</t>
  </si>
  <si>
    <t>V-207146</t>
  </si>
  <si>
    <t>V-78263; SV-92969</t>
  </si>
  <si>
    <t>This requirement is not applicable for the DoDIN Backbone.
Ensure that all traffic from the managed network to the management network and vice-versa is secured via IPsec tunnel.</t>
  </si>
  <si>
    <t>This requirement is not applicable for the DoDIN Backbone.
Verify that all traffic from the managed network to the management network and vice-versa is secured via IPsec tunnel.
If the management traffic is not secured via IPsec tunnel, this is a finding.</t>
  </si>
  <si>
    <t>When the production network is managed in-band, the management network could be housed at a NOC that is located remotely at single or multiple interconnected sites. NOC interconnectivity, as well as connectivity between the NOC and the managed network, must be enabled using IPsec tunnels to provide the separation and integrity of the managed traffic.</t>
  </si>
  <si>
    <t>The router providing connectivity to the NOC must be configured to forward all in-band management traffic via an IPsec tunnel.</t>
  </si>
  <si>
    <t>SRG-NET-000205-RTR-000013</t>
  </si>
  <si>
    <t>SV-207145r604135_rule</t>
  </si>
  <si>
    <t>V-207145</t>
  </si>
  <si>
    <t>V-78351; SV-93057</t>
  </si>
  <si>
    <t xml:space="preserve">If the management interface is a routed interface, it must be configured with both an ingress and egress ACL. </t>
  </si>
  <si>
    <t xml:space="preserve">Step 1: Verify that the managed interface has an inbound and outbound ACL configured.  
Step 2: Verify that the ingress filter only allows management, IGP, and ICMP traffic.
Caveat: If the management interface is a true OOBM interface, this requirement is not applicable.
If the router does not restrict traffic that ingresses and egresses the management interface, this is a finding.
</t>
  </si>
  <si>
    <t>The OOBM access switch will connect to the management interface of the managed network elements. The management interface can be a true OOBM interface or a standard interface functioning as the management interface. In either case, the management interface of the managed network element will be directly connected to the OOBM network.
An OOBM interface does not forward transit traffic, thereby providing complete separation of production and management traffic. Since all management traffic is immediately forwarded into the management network, it is not exposed to possible tampering. The separation also ensures that congestion or failures in the managed network do not affect the management of the device. If the device does not have an OOBM port, the interface functioning as the management interface must be configured so that management traffic does not leak into the managed network and that production traffic does not leak into the management network.</t>
  </si>
  <si>
    <t>The router must be configured to only permit management traffic that ingresses and egresses the OOBM interface.</t>
  </si>
  <si>
    <t>SRG-NET-000205-RTR-000012</t>
  </si>
  <si>
    <t>SV-207144r604135_rule</t>
  </si>
  <si>
    <t>V-207144</t>
  </si>
  <si>
    <t>V-78357; SV-93063</t>
  </si>
  <si>
    <t>This requirement is not applicable for the DoDIN Backbone.
Ensure that traffic from the managed network is not able to access the OOBM gateway router using either receive path or interface ingress ACLs.</t>
  </si>
  <si>
    <t>This requirement is not applicable for the DoDIN Backbone.
Review the access control list (ACL) or filter for the router receive path.
Verify that only traffic sourced from the OOBM network or the NOC is allowed to access the router.
If the router does not block any traffic destined to itself that is not sourced from the OOBM network or the NOC, this is a finding.
Note: If the platform does not support the receive path filter, verify that all non-OOBM interfaces have an ingress ACL to restrict access to that interface address or any of the router’s loopback addresses to only traffic sourced from the management network. An exception would be to allow packets destined to these interfaces used for troubleshooting, such as ping and traceroute.</t>
  </si>
  <si>
    <t>If the gateway router is not a dedicated device for the OOBM network, several safeguards must be implemented for containment of management and production traffic boundaries. It is imperative that hosts from the managed network are not able to access the OOBM gateway router.</t>
  </si>
  <si>
    <t>The out-of-band management (OOBM) gateway router must be configured to block any traffic destined to itself that is not sourced from the OOBM network or the NOC.</t>
  </si>
  <si>
    <t>SRG-NET-000205-RTR-000011</t>
  </si>
  <si>
    <t>SV-207143r604135_rule</t>
  </si>
  <si>
    <t>V-207143</t>
  </si>
  <si>
    <t>V-78257; SV-92963</t>
  </si>
  <si>
    <t>This requirement is not applicable for the DoDIN Backbone.
Configure filters based on port, source IP address, and destination IP address to permit only authorized management traffic into IPsec tunnels or the OOBM interface used for forwarding management data.</t>
  </si>
  <si>
    <t>This requirement is not applicable for the DoDIN Backbone.
Review the network topology diagram to determine connectivity between the managed network and the NOC.
Review the OOBM gateway router configuration to validate the path that the management traffic traverses.
Verify that only management traffic is forwarded through the OOBM interface or IPsec tunnel.
If traffic other than authorized management traffic is permitted through the OOBM interface or IPsec tunnel, this is a finding.</t>
  </si>
  <si>
    <t>The OOBM network is an IP network used exclusively for the transport of OAM&amp;P data from the network being managed to the OSS components located at the NOC. Its design provides connectivity to each managed network device, enabling network management traffic to flow between the managed network elements and the NOC. This allows the use of paths separate from those used by the managed network.</t>
  </si>
  <si>
    <t>The out-of-band management (OOBM) gateway router must be configured to forward only authorized management traffic to the Network Operations Center (NOC).</t>
  </si>
  <si>
    <t>SRG-NET-000205-RTR-000010</t>
  </si>
  <si>
    <t>SV-207142r604135_rule</t>
  </si>
  <si>
    <t>V-207142</t>
  </si>
  <si>
    <t>V-78255; SV-92961</t>
  </si>
  <si>
    <t>This requirement is not applicable for the DoDIN Backbone.
Ensure that a dedicated circuit, MPLS/VPN service, or IPsec tunnel is deployed to transport management traffic between the managed network and the NOC.</t>
  </si>
  <si>
    <t>This requirement is not applicable for the DoDIN Backbone.
Review the network topology diagram to determine connectivity between the managed network and the NOC.
Review the OOBM gateway router configuration to validate the path and interface that the management traffic traverses.
If management traffic is not transported between the managed network and the NOC via dedicated circuit, MPLS/VPN service, or IPsec tunnel, this is a finding.</t>
  </si>
  <si>
    <t>Using dedicated paths, the OOBM backbone connects the OOBM gateway routers located at the edge of the managed network and at the NOC. Dedicated links can be deployed using provisioned circuits or MPLS Layer 2 and Layer 3 VPN services or implementing a secured path with gateway-to-gateway IPsec tunnels. The tunnel mode ensures that the management traffic will be logically separated from any other traffic traversing the same path.</t>
  </si>
  <si>
    <t>The out-of-band management (OOBM) gateway must be configured to transport management traffic to the Network Operations Center (NOC) via dedicated circuit, MPLS/VPN service, or IPsec tunnel.</t>
  </si>
  <si>
    <t>SRG-NET-000205-RTR-000009</t>
  </si>
  <si>
    <t>SV-207141r604135_rule</t>
  </si>
  <si>
    <t>V-207141</t>
  </si>
  <si>
    <t>V-78315; SV-93021</t>
  </si>
  <si>
    <t>Enable uRPF loose mode on all CE-facing interfaces.</t>
  </si>
  <si>
    <t>Review the router configuration to determine if uRPF loose mode is enabled on all CE-facing interfaces.
If uRPF loose mode is not enabled on all CE-facing interfaces, this is a finding.</t>
  </si>
  <si>
    <t>The uRPF feature is a defense against spoofing and denial-of-service (DoS) attacks by verifying if the source address of any ingress packet is reachable. To mitigate attacks that rely on forged source addresses, all provider edge routers must enable uRPF loose mode to guarantee that all packets received from a CE router contain source addresses that are in the route table.</t>
  </si>
  <si>
    <t>The PE router must be configured with Unicast Reverse Path Forwarding (uRPF) loose mode enabled on all CE-facing interfaces..</t>
  </si>
  <si>
    <t>SRG-NET-000205-RTR-000008</t>
  </si>
  <si>
    <t>SV-207140r604135_rule</t>
  </si>
  <si>
    <t>V-207140</t>
  </si>
  <si>
    <t>V-78313; SV-93019</t>
  </si>
  <si>
    <t>Configure protection for the IP core to be implemented at the edges by blocking any traffic with a destination address assigned to the IP core infrastructure.</t>
  </si>
  <si>
    <t>Review the router configuration to verify that an ingress ACL is applied to all CE-facing interfaces. 
Verify that the ingress ACL rejects and logs packets destined to the IP core address block. 
If the PE router is not configured to block any traffic with a destination address assigned to the IP core infrastructure, this is a finding.
Note: Internet Control Message Protocol (ICMP) echo requests and traceroutes will be allowed to the edge from external adjacent peers.</t>
  </si>
  <si>
    <t>IP/MPLS networks providing VPN and transit services must provide, at the least, the same level of protection against denial-of-service (DoS) attacks and intrusions as Layer 2 networks. Although the IP core network elements are hidden, security should never rely entirely on obscurity.
IP addresses can be guessed. Core network elements must not be accessible from any external host. Protecting the core from any attack is vital for the integrity and privacy of customer traffic as well as the availability of transit services. A compromise of the IP core can result in an outage or, at a minimum, non-optimized forwarding of customer traffic. Protecting the core from an outside attack also prevents attackers from using the core to attack any customer. Hence, it is imperative that all routers at the edge deny traffic destined to any address belonging to the IP core infrastructure.</t>
  </si>
  <si>
    <t>The PE router must be configured to block any traffic that is destined to IP core infrastructure.</t>
  </si>
  <si>
    <t>SRG-NET-000205-RTR-000007</t>
  </si>
  <si>
    <t>SV-207139r604135_rule</t>
  </si>
  <si>
    <t>V-207139</t>
  </si>
  <si>
    <t>V-78275; SV-92981</t>
  </si>
  <si>
    <t>Configure all eBGP routers to filter outbound route advertisements belonging to the IP core.</t>
  </si>
  <si>
    <t>Review the router configuration to verify that there is a filter defined to block route advertisements for prefixes that belong to the IP core. 
The prefix filter must be referenced outbound on the appropriate BGP neighbor statements.
If the router is not configured to reject outbound route advertisements that belong to the IP core, this is a finding.</t>
  </si>
  <si>
    <t>Outbound route advertisements belonging to the core can result in traffic either looping or being black holed, or at a minimum, using a non-optimized path.</t>
  </si>
  <si>
    <t>The BGP router must be configured to reject outbound route advertisements for any prefixes belonging to the IP core.</t>
  </si>
  <si>
    <t>SRG-NET-000205-RTR-000006</t>
  </si>
  <si>
    <t>SV-207138r604135_rule</t>
  </si>
  <si>
    <t>V-207138</t>
  </si>
  <si>
    <t>V-78247; SV-92953</t>
  </si>
  <si>
    <t>This requirement is not applicable for the DoDIN Backbone.
Configure an egress ACL bound to the internal interface in an inbound direction to filter traffic leaving the network.</t>
  </si>
  <si>
    <t xml:space="preserve">This requirement is not applicable for the DoDIN Backbone. 
Review the router configuration to verify that the egress ACL is bound to the internal interface in an inbound direction. 
If the router is not configured to filter traffic leaving the network at the internal interface in an inbound direction, this is a finding.
</t>
  </si>
  <si>
    <t>Access lists are used to separate data traffic into that which it will route (permitted packets) and that which it will not route (denied packets). Secure configuration of routers makes use of access lists for restricting access to services on the router itself as well as for filtering traffic passing through the router. 
Inbound versus Outbound: It should be noted that some operating systems default access lists are applied to the outbound queue. The more secure solution is to apply the access list to the inbound queue for three reasons:
- The router can protect itself before damage is inflicted.
- The input port is still known and can be filtered upon.
- It is more efficient to filter packets before routing them.</t>
  </si>
  <si>
    <t>The perimeter router must be configured to filter egress traffic at the internal interface on an inbound direction.</t>
  </si>
  <si>
    <t>SRG-NET-000205-RTR-000005</t>
  </si>
  <si>
    <t>SV-207137r604135_rule</t>
  </si>
  <si>
    <t>V-207137</t>
  </si>
  <si>
    <t>V-78245; SV-92951</t>
  </si>
  <si>
    <t>This requirement is not applicable for the DoDIN Backbone.
Bind the ingress ACL to the external interface (inbound).</t>
  </si>
  <si>
    <t>This requirement is not applicable for the DoDIN Backbone.
Review the router configuration to verify that the ingress ACL is bound to the external interface in an inbound direction.
If the router is not configured to filter traffic entering the network at the external interface in an inbound direction, this is a finding.</t>
  </si>
  <si>
    <t>The perimeter router must be configured to filter ingress traffic at the external interface on an inbound direction.</t>
  </si>
  <si>
    <t>SRG-NET-000205-RTR-000004</t>
  </si>
  <si>
    <t>SV-207136r604135_rule</t>
  </si>
  <si>
    <t>V-207136</t>
  </si>
  <si>
    <t>V-78243; SV-92949</t>
  </si>
  <si>
    <t>This requirement is not applicable for the DoDIN Backbone.
Configure the router to use ingress ACLs to restrict traffic in accordance with the guidelines contained in DOD Instruction 8551.1 for all services and protocols required for operational commitments.</t>
  </si>
  <si>
    <t xml:space="preserve">This requirement is not applicable for the DoDIN Backbone. 
Review the router configuration to verify that the ingress filter is in accordance with DoD 8551. 
If the router does not filter traffic in accordance with the guidelines contained in DoD 8551, this is a finding.
</t>
  </si>
  <si>
    <t>Vulnerability assessments must be reviewed by the System Administrator, and protocols must be approved by the Information Assurance (IA) staff before entering the enclave.
Access control lists (ACLs) are the first line of defense in a layered security approach. They permit authorized packets and deny unauthorized packets based on port or service type. They enhance the posture of the network by not allowing packets to reach a potential target within the security domain. The lists provided are highly susceptible ports and services that should be blocked or limited as much as possible without adversely affecting customer requirements. Auditing packets attempting to penetrate the network but that are stopped by an ACL will allow network administrators to broaden their protective ring and more tightly define the scope of operation.
If the perimeter is in a Deny-by-Default posture and what is allowed through the filter is in accordance with DoD Instruction 8551.1, and if the permit rule is explicitly defined with explicit ports and protocols allowed, then all requirements related to PPS being blocked would be satisfied.</t>
  </si>
  <si>
    <t>The perimeter router must be configured to filter traffic destined to the enclave in accordance with the guidelines contained in DoD Instruction 8551.1.</t>
  </si>
  <si>
    <t>SRG-NET-000205-RTR-000003</t>
  </si>
  <si>
    <t>SV-207135r604135_rule</t>
  </si>
  <si>
    <t>V-207135</t>
  </si>
  <si>
    <t>V-78217; SV-92923</t>
  </si>
  <si>
    <t>Ensure all routers have their receive path filter configured to drop all fragmented ICMP packets.</t>
  </si>
  <si>
    <t>Review the access control list (ACL) or filter for the router receive path.
Verify that it will drop all fragmented ICMP packets destined to itself.
If the router is not configured with a receive-path filter to drop all fragmented ICMP packets, this is a finding.
Note: If the platform does not support the receive path filter, verify that all Layer 3 interfaces have an ingress ACL to control what packets are allowed to be destined to the router for processing.</t>
  </si>
  <si>
    <t>Fragmented ICMP packets can be generated by hackers for DoS attacks such as Ping O' Death and Teardrop. It is imperative that all fragmented ICMP packets are dropped.</t>
  </si>
  <si>
    <t>The router must be configured to drop all fragmented Internet Control Message Protocol (ICMP) packets destined to itself.</t>
  </si>
  <si>
    <t>SRG-NET-000205-RTR-000002</t>
  </si>
  <si>
    <t>SV-207134r604135_rule</t>
  </si>
  <si>
    <t>V-207134</t>
  </si>
  <si>
    <t>V-78215; SV-92921</t>
  </si>
  <si>
    <t>Configure all routers with receive path filters to restrict traffic destined to the router.</t>
  </si>
  <si>
    <t>Review the access control list (ACL) or filter for the router receive path and verify that it will only process specific management plane and control plane traffic from specific sources.
If the router is not configured with a receive-path filter to restrict traffic destined to itself, this is a finding.
Note: If the platform does not support the receive path filter, verify that all Layer 3 interfaces have an ingress ACL to control what packets are allowed to be destined to the router for processing.</t>
  </si>
  <si>
    <t xml:space="preserve">The route processor handles traffic destined to the router—the key component used to build forwarding paths and is also instrumental with all network management functions. Hence, any disruption or DoS attack to the route processor can result in mission critical network outages. </t>
  </si>
  <si>
    <t>The router must be configured to restrict traffic destined to itself.</t>
  </si>
  <si>
    <t>SRG-NET-000205-RTR-000001</t>
  </si>
  <si>
    <t>SV-207133r604135_rule</t>
  </si>
  <si>
    <t>V-207133</t>
  </si>
  <si>
    <t>V-78237; SV-92943</t>
  </si>
  <si>
    <t xml:space="preserve">CCI-001109
The information system at managed interfaces denies network communications traffic by default and allows network communications traffic by exception (i.e., deny all, permit by exception).
NIST SP 800-53 :: SC-7 (5)
NIST SP 800-53A :: SC-7 (5).1 (i) (ii)
NIST SP 800-53 Revision 4 :: SC-7 (5)
</t>
  </si>
  <si>
    <t>This requirement is not applicable for the DoDIN Backbone.
Configure the perimeter router to deny network traffic by default and allow network traffic by exception.</t>
  </si>
  <si>
    <t>This requirement is not applicable for the DoDIN Backbone.
Review the router configuration to verify that the access control list (ACL) or filter is configured to allow specific ports and protocols and deny all other traffic.
The filter must be configured inbound on all external interfaces.
If the ACL or filter is not configured to allow specific ports and protocols and deny all other traffic, this is a finding.
If the filter is not configured inbound on all external interfaces, this is a finding.</t>
  </si>
  <si>
    <t>A deny-all, permit-by-exception network communications traffic policy ensures that only connections that are essential and approved are allowed.
This requirement applies to both inbound and outbound network communications traffic. All inbound and outbound traffic must be denied by default. Firewalls and perimeter routers should only allow traffic through that is explicitly permitted. The initial defense for the internal network is to block any traffic at the perimeter that is attempting to make a connection to a host residing on the internal network. In addition, allowing unknown or undesirable outbound traffic by the firewall or router will establish a state that will permit the return of this undesirable traffic inbound.</t>
  </si>
  <si>
    <t>The perimeter router must be configured to deny network traffic by default and allow network traffic by exception.</t>
  </si>
  <si>
    <t>SRG-NET-000202-RTR-000001</t>
  </si>
  <si>
    <t>SV-207132r604135_rule</t>
  </si>
  <si>
    <t>SRG-NET-000202</t>
  </si>
  <si>
    <t>V-207132</t>
  </si>
  <si>
    <t>V-78321; SV-93027</t>
  </si>
  <si>
    <t>Configure a QoS policy on each router in accordance with the QoS GIG Technical Profile.</t>
  </si>
  <si>
    <t>Review the router configuration and verify that a QoS policy has been configured to provide preferred treatment for mission-critical applications in accordance with the QoS GIG Technical Profile. 
Verify that the class-maps are configured to match on DSCP, protocols, or access control lists (ACLs) that identify traffic types based on ports. 
Verify that the policy-map is configured to set DSCP values for the defined class-maps in accordance with the QoS GIG Technical Profile. 
Verify that an input service policy is bound to all interfaces. 
Note: The GTP QOS document (GTP-0009) can be downloaded via the following link:
https://intellipedia.intelink.gov/wiki/Portal:GIG_Technical_Guidance/GTG_GTPs/GTP_Development_List
If the router is not configured to implement a QoS policy in accordance with the QoS GIG Technical Profile, this is a finding.</t>
  </si>
  <si>
    <t>Different applications have unique requirements and toleration levels for delay, jitter, bandwidth, packet loss, and availability. To manage the multitude of applications and services, a network requires a QoS framework to differentiate traffic and provide a method to manage network congestion. The Differentiated Services Model (DiffServ) is based on per-hop behavior by categorizing traffic into different classes and enabling each node to enforce a forwarding treatment to each packet as dictated by a policy.
Packet markings such as IP Precedence and its successor, Differentiated Services Code Points (DSCP), were defined along with specific per-hop behaviors for key traffic types to enable a scalable QoS solution. DiffServ QoS categorizes network traffic, prioritizes it according to its relative importance, and provides priority treatment based on the classification. It is imperative that end-to-end QoS is implemented within the IP core network to provide preferred treatment for mission-critical applications.</t>
  </si>
  <si>
    <t>The P router must be configured to enforce a Quality-of-Service (QoS) policy in accordance with the QoS GIG Technical Profile.</t>
  </si>
  <si>
    <t>SRG-NET-000193-RTR-000114</t>
  </si>
  <si>
    <t>SV-207131r604135_rule</t>
  </si>
  <si>
    <t>V-207131</t>
  </si>
  <si>
    <t>V-78319; SV-93025</t>
  </si>
  <si>
    <t>Review the router configuration and verify that a QoS policy has been configured to provide preferred treatment for mission-critical applications in accordance with the QoS GIG Technical Profile. 
Verify that the class-maps are configured to match on DSCP, protocols, or access control lists (ACLs) that identify traffic types based on ports. 
Verify that the policy-map is configured to set DSCP values for the defined class-maps in accordance with the QoS GIG Technical Profile. 
Verify that an output service policy is bound to all interfaces. 
Note: The GTP QOS document (GTP-0009) can be downloaded via the following link:
https://intellipedia.intelink.gov/wiki/Portal:GIG_Technical_Guidance/GTG_GTPs/GTP_Development_List
If the router is not configured to implement a QoS policy in accordance with the QoS GIG Technical Profile, this is a finding.</t>
  </si>
  <si>
    <t>The PE router must be configured to enforce a Quality-of-Service (QoS) policy in accordance with the QoS DoDIN Technical Profile.</t>
  </si>
  <si>
    <t>SRG-NET-000193-RTR-000113</t>
  </si>
  <si>
    <t>SV-207130r604135_rule</t>
  </si>
  <si>
    <t>V-207130</t>
  </si>
  <si>
    <t>V-78325; SV-93031</t>
  </si>
  <si>
    <t>Implement a mechanism for traffic prioritization and bandwidth reservation. This mechanism must enforce the traffic priorities specified by the Combatant Commands/Services/Agencies.</t>
  </si>
  <si>
    <t>Review the router configuration and interview the System Administrator to verify that a mechanism for traffic prioritization and bandwidth reservation exists.
This arrangement must ensure that sufficient capacity is available for mission-critical traffic and enforce the traffic priorities specified by the Combatant Commands/Services/Agencies.
If no such scheme exists or it is not configured, this is a finding.</t>
  </si>
  <si>
    <t>DoS is a condition when a resource is not available for legitimate users. Packet flooding distributed denial-of-service (DDoS) attacks are referred to as volumetric attacks and have the objective of overloading a network or circuit to deny or seriously degrade performance, which denies access to the services that normally traverse the network or circuit. Volumetric attacks have become relatively easy to launch using readily available tools such as Low Orbit Ion Cannon or botnets. 
Measures to mitigate the effects of a successful volumetric attack must be taken to ensure that sufficient capacity is available for mission-critical traffic. Managing capacity may include, for example, establishing selected network usage priorities or quotas and enforcing them using rate limiting, Quality of Service (QoS), or other resource reservation control methods. These measures may also mitigate the effects of sudden decreases in network capacity that are the result of accidental or intentional physical damage to telecommunications facilities (such as cable cuts or weather-related outages).</t>
  </si>
  <si>
    <t>The PE router must be configured to enforce a Quality-of-Service (QoS) policy to limit the effects of packet flooding denial-of-service (DoS) attacks.</t>
  </si>
  <si>
    <t>SRG-NET-000193-RTR-000112</t>
  </si>
  <si>
    <t>SV-207129r604135_rule</t>
  </si>
  <si>
    <t>V-207129</t>
  </si>
  <si>
    <t>V-78307; SV-93013</t>
  </si>
  <si>
    <t xml:space="preserve">Configure storm control for each VPLS bridge domain. Base the suppression threshold on expected traffic rates plus some additional capacity. </t>
  </si>
  <si>
    <t>Review the router configuration to verify that storm control is enabled on CE-facing interfaces deploying VPLS.
If storm control is not enabled for broadcast traffic, this is a finding.
Note: The threshold level can be from 0 to 100 percent of the link's bandwidth, where "0" suppresses all traffic. Most FastEthernet switching modules do not support multicast and unicast traffic storm control.</t>
  </si>
  <si>
    <t>A traffic storm occurs when packets flood a VPLS bridge, creating excessive traffic and degrading network performance. Traffic storm control prevents VPLS bridge disruption by suppressing traffic when the number of packets reaches configured threshold levels. Traffic storm control monitors incoming traffic levels on a port and drops traffic when the number of packets reaches the configured threshold level during any one-second interval.</t>
  </si>
  <si>
    <t>The PE router providing Virtual Private LAN Services (VPLS) must be configured to have traffic storm control thresholds on CE-facing interfaces.</t>
  </si>
  <si>
    <t>SRG-NET-000193-RTR-000002</t>
  </si>
  <si>
    <t>SV-207128r604135_rule</t>
  </si>
  <si>
    <t>V-207128</t>
  </si>
  <si>
    <t>V-78289; SV-92995</t>
  </si>
  <si>
    <t>Ensure all routers with RSVP-TE enabled have message pacing configured that will adjust maximum burst and maximum number of RSVP messages to an output queue based on the link speed and input queue size of adjacent core routers.</t>
  </si>
  <si>
    <t>Review the router configuration to verify that the router has been configured to prevent a burst of RSVP traffic engineering signaling messages from overflowing the input queue of any neighbor core router.
If the router with RSVP-TE enabled does not have message pacing configured based on the link speed and input queue size of adjacent core routers, this is a finding.</t>
  </si>
  <si>
    <t>RSVP-TE can be used to perform constraint-based routing when building LSP tunnels within the network core that will support QoS and traffic engineering requirements. RSVP-TE is also used to enable MPLS Fast Reroute, a network restoration mechanism that will reroute traffic onto a backup LSP in case of a node or link failure along the primary path. When there is a disruption in the MPLS core, such as a link flap or router reboot, the result is a significant amount of RSVP signaling, such as "PathErr" and "ResvErr" messages that need to be sent for every LSP using that link.
When RSVP messages are sent out, they are sent either hop by hop or with the router alert bit set in the IP header. This means that every router along the path must examine the packet to determine if additional processing is required for these RSVP messages. If there is enough signaling traffic in the network, it is possible for an interface to receive more packets for its input queue than it can hold, resulting in dropped RSVP messages and hence slower RSVP convergence. Increasing the size of the interface input queue can help prevent dropping packets; however, there is still the risk of having a burst of signaling traffic that can fill the queue. Solutions to mitigate this risk are RSVP message pacing or refresh reduction to control the rate at which RSVP messages are sent. RSVP refresh reduction includes the following features: RSVP message bundling, RSVP Message ID to reduce message processing overhead, Reliable delivery of RSVP messages using Message ID,  and summary refresh to reduce the amount of information transmitted every refresh interval.</t>
  </si>
  <si>
    <t>The MPLS router with RSVP-TE enabled must be configured with message pacing or refresh reduction to adjust maximum number of RSVP messages to an output queue based on the link speed and input queue size of adjacent core routers.</t>
  </si>
  <si>
    <t>SRG-NET-000193-RTR-000001</t>
  </si>
  <si>
    <t>SV-207127r604135_rule</t>
  </si>
  <si>
    <t>V-207127</t>
  </si>
  <si>
    <t>V-78311; SV-93017</t>
  </si>
  <si>
    <t>Configure a MAC address learning limit for each VPLS bridge domain.</t>
  </si>
  <si>
    <t>Review the PE router configuration to determine if a MAC address limit has been set for each bridge domain.
If a limit has not been configured, this is a finding.</t>
  </si>
  <si>
    <t>VPLS defines an architecture that delivers Ethernet multipoint services over an MPLS network. Customer Layer 2 frames are forwarded across the MPLS core via pseudowires using IEEE 802.1q Ethernet bridging principles. A pseudowire is a virtual bidirectional connection between two attachment circuits (virtual connections between PE and CE routers). A pseudowire contains two unidirectional label-switched paths (LSP). Each MAC forwarding table instance is interconnected using domain-specific LSPs, thereby maintaining privacy and logical separation between each VPLS domain.
When a frame arrives on a bridge port (pseudowire or attachment circuit) and the source MAC address is unknown to the receiving PE router, the source MAC address is associated with the pseudowire or attachment circuit and the forwarding table is updated accordingly. Frames are forwarded to the appropriate pseudowire or attachment circuit according to the forwarding table entry for the destination MAC address. Ethernet frames sent to broadcast and unknown destination addresses must be flooded out to all interfaces for the bridge domain; hence, a PE router must replicate packets across both attachment circuits and pseudowires.
A malicious attacker residing in a customer network could launch a source MAC address spoofing attack by flooding packets to a valid unicast destination, each with a different MAC source address. The PE router receiving this traffic would try to learn every new MAC address and would quickly run out of space for the VFI forwarding table. Older, valid MAC addresses would be removed from the table, and traffic sent to them would have to be flooded until the storm threshold limit is reached. Hence, it is essential that a limit is established to control the number of MAC addresses that will be learned and recorded into the forwarding table for each bridge domain.</t>
  </si>
  <si>
    <t>The PE router must be configured to limit the number of MAC addresses it can learn for each Virtual Private LAN Services (VPLS) bridge domain.</t>
  </si>
  <si>
    <t>SRG-NET-000192-RTR-000002</t>
  </si>
  <si>
    <t>SV-207126r604135_rule</t>
  </si>
  <si>
    <t>SRG-NET-000192</t>
  </si>
  <si>
    <t>V-207126</t>
  </si>
  <si>
    <t>V-55767; SV-70021</t>
  </si>
  <si>
    <t>Configure routing protocol authentication to use a NIST-validated FIPS 198-1 message authentication code algorithm.</t>
  </si>
  <si>
    <t xml:space="preserve">Review the router configuration to verify it is using a NIST-validated FIPS 198-1 message authentication code algorithm to authenticate routing protocol messages.
If a NIST-validated FIPS 198-1 message authentication code algorithm is not being used to authenticate routing protocol messages, this is a finding.
</t>
  </si>
  <si>
    <t>A rogue router could send a fictitious routing update to convince a site's perimeter router to send traffic to an incorrect or even a rogue destination. This diverted traffic could be analyzed to learn confidential information about the site's network or used to disrupt the network's ability to communicate with other networks. This is known as a "traffic attraction attack" and is prevented by configuring neighbor router authentication for routing updates. However, using clear-text authentication provides little benefit since an attacker can intercept traffic and view the authentication key. This would allow the attacker to use the authentication key in an attack.
Since MD5 is vulnerable to "birthday" attacks and may be compromised, routing protocol authentication must use FIPS 198-1 validated algorithms and modules to encrypt the authentication key. This requirement applies to all IPv4 and IPv6 protocols that are used to exchange routing or packet forwarding information; this includes all Interior Gateway Protocols (such as OSPF, EIGRP, and IS-IS) and Exterior Gateway Protocols (such as BGP), MPLS-related protocols (such as LDP), and multicast-related protocols.</t>
  </si>
  <si>
    <t>The router must be configured to authenticate all routing protocol messages using NIST-validated FIPS 198-1 message authentication code algorithm.</t>
  </si>
  <si>
    <t>SRG-NET-000168-RTR-000078</t>
  </si>
  <si>
    <t>SV-207125r604135_rule</t>
  </si>
  <si>
    <t>V-207125</t>
  </si>
  <si>
    <t>V-55765; SV-70019</t>
  </si>
  <si>
    <t>Configure routing protocol authentication to encrypt the authentication key.</t>
  </si>
  <si>
    <t>Review the router configuration.
For every protocol that affects the routing or forwarding tables (where information is exchanged between neighbors), verify that neighbor router authentication is encrypting the authentication key.
If authentication is not encrypting the authentication key, this is a finding.</t>
  </si>
  <si>
    <t>A rogue router could send a fictitious routing update to convince a site's perimeter router to send traffic to an incorrect or even a rogue destination. This diverted traffic could be analyzed to learn confidential information about the site's network or used to disrupt the network's ability to communicate with other networks. This is known as a "traffic attraction attack" and is prevented by configuring neighbor router authentication for routing updates. However, using clear-text authentication provides little benefit since an attacker can intercept traffic and view the authentication key. This would allow the attacker to use the authentication key in an attack.
This requirement applies to all IPv4 and IPv6 protocols that are used to exchange routing or packet forwarding information; this includes all Interior Gateway Protocols (such as OSPF, EIGRP, and IS-IS) and Exterior Gateway Protocols (such as BGP), MPLS-related protocols (such as LDP), and multicast-related protocols.</t>
  </si>
  <si>
    <t>The router must be configured to use encryption for routing protocol authentication.</t>
  </si>
  <si>
    <t>SRG-NET-000168-RTR-000077</t>
  </si>
  <si>
    <t>SV-207124r604135_rule</t>
  </si>
  <si>
    <t>V-207124</t>
  </si>
  <si>
    <t>V-55763; SV-70017</t>
  </si>
  <si>
    <t>Remove unneeded services and functions from the router.
Removal is recommended because the service or function may be inadvertently enabled otherwise.
However, if removal is not possible, disable the service or function.</t>
  </si>
  <si>
    <t>Review the router configuration to determine if services or functions not required for operation, or not related to router functionality (e.g., DNS, email client or server, FTP server, or web server) are enabled.
If unnecessary services and functions are enabled on the router, this is a finding.</t>
  </si>
  <si>
    <t>A compromised router introduces risk to the entire network infrastructure, as well as data resources that are accessible via the network. The perimeter defense has no oversight or control of attacks by malicious users within the network. Preventing network breaches from within is dependent on implementing a comprehensive defense-in-depth strategy, including securing each device connected to the network. This is accomplished by following and implementing all security guidance applicable for each node type. A fundamental step in securing each router is to enable only the capabilities required for operation.</t>
  </si>
  <si>
    <t>The router must be configured to have all non-essential capabilities disabled.</t>
  </si>
  <si>
    <t>SRG-NET-000131-RTR-000035</t>
  </si>
  <si>
    <t>SV-207123r604135_rule</t>
  </si>
  <si>
    <t>V-207123</t>
  </si>
  <si>
    <t>V-78229; SV-92935</t>
  </si>
  <si>
    <t>Configure interface ACLs to log all deny statements.</t>
  </si>
  <si>
    <t>Review the router interface access control lists (ACLs) to verify all deny statements are logged.
If packets being dropped are not logged, this is a finding.</t>
  </si>
  <si>
    <t>Auditing and logging are key components of any security architecture. It is essential for security personnel to know what is being done or attempted to be done, and by whom, to compile an accurate risk assessment. Auditing the actions on network devices provides a means to recreate an attack or identify a configuration mistake on the device.</t>
  </si>
  <si>
    <t>The router must be configured to log all packets that have been dropped.</t>
  </si>
  <si>
    <t>SRG-NET-000078-RTR-000001</t>
  </si>
  <si>
    <t>SV-207122r604135_rule</t>
  </si>
  <si>
    <t>V-207122</t>
  </si>
  <si>
    <t>V-78233; SV-92939</t>
  </si>
  <si>
    <t>Configure the router to record the source address in the log record for packets being dropped.</t>
  </si>
  <si>
    <t>The router must log all packets that have been dropped via the access control list.
If the router fails to log all packets that have been dropped via the control list, this is a finding.
Log output must contain the source IP address and port of the filtered packets.
If the logged output does not contain source IP address and port of the filtered packets, this is a finding.</t>
  </si>
  <si>
    <t>Without establishing the source of the event, it is impossible to establish, correlate, and investigate the events leading up to an outage or attack.
In order to compile an accurate risk assessment and provide forensic analysis, security personnel need to know the source of the event.
In addition to logging where events occur within the network, the audit records must also identify sources of events such as IP addresses, processes, and node or device names.</t>
  </si>
  <si>
    <t>The router must be configured to produce audit records containing information to establish the source of the events.</t>
  </si>
  <si>
    <t>SRG-NET-000077-RTR-000001</t>
  </si>
  <si>
    <t>SV-207121r604135_rule</t>
  </si>
  <si>
    <t>V-207121</t>
  </si>
  <si>
    <t>V-78231; SV-92937</t>
  </si>
  <si>
    <t>Configure the router to record the interface in the log record for packets being dropped.</t>
  </si>
  <si>
    <t>The router must log all packets that have been dropped via the access control list (ACL). 
If the router fails to log all packets that have been dropped via the ACL, this is a finding.
Log output must contain an interface name as to where the packet was filtered.
If the logged output does not contain an interface name as to where the packet was filtered, this is a finding.</t>
  </si>
  <si>
    <t>Without establishing where events occurred, it is impossible to establish, correlate, and investigate the events leading up to an outage or attack.
In order to compile an accurate risk assessment and provide forensic analysis, it is essential for security personnel to know where events occurred, such as router components, modules, device identifiers, node names, and functionality.
Associating information about where the event occurred within the network provides a means of investigating an attack, recognizing resource utilization or capacity thresholds, or identifying an improperly configured router.</t>
  </si>
  <si>
    <t>The router must be configured to produce audit records containing information to establish where the events occurred.</t>
  </si>
  <si>
    <t>SRG-NET-000076-RTR-000001</t>
  </si>
  <si>
    <t>SV-207120r604135_rule</t>
  </si>
  <si>
    <t>V-207120</t>
  </si>
  <si>
    <t>V-55749; SV-70003</t>
  </si>
  <si>
    <t>RP routers that are peering with customer PIM-SM routers must implement a PIM import policy to block join messages for reserved and any undesirable multicast groups.</t>
  </si>
  <si>
    <t xml:space="preserve">Verify that the RP router is configured to filter PIM register messages.
Note: Alternative is to configure all designated routers to filter IGMP Membership Report (a.k.a join) messages received from hosts.
If the RP router peering with PIM-SM routers is not configured with a PIM import policy to block registration messages for any undesirable multicast groups and Bogon sources, this is a finding.
</t>
  </si>
  <si>
    <t>Real-time multicast traffic can entail multiple large flows of data. An attacker can flood a network segment with multicast packets, over-using the available bandwidth and thereby creating a denial-of-service (DoS) condition. Hence, it is imperative that join messages are only accepted for authorized multicast groups.</t>
  </si>
  <si>
    <t>The multicast Rendezvous Point (RP) router must be configured to filter Protocol Independent Multicast (PIM) Join messages received from the Designated Router (DR) for any undesirable multicast groups.</t>
  </si>
  <si>
    <t>SRG-NET-000019-RTR-000014</t>
  </si>
  <si>
    <t>SV-207119r604135_rule</t>
  </si>
  <si>
    <t>V-207119</t>
  </si>
  <si>
    <t>V-55747; SV-70001</t>
  </si>
  <si>
    <t>Configure the RP router to filter PIM register messages received from a multicast DR for any undesirable multicast groups or sources.</t>
  </si>
  <si>
    <t xml:space="preserve">Verify that the RP router is configured to filter PIM register messages. 
If the RP router peering with PIM-SM routers is not configured with a PIM import policy to block registration messages for any undesirable multicast groups and sources, this is a finding.
</t>
  </si>
  <si>
    <t>Real-time multicast traffic can entail multiple large flows of data. An attacker can flood a network segment with multicast packets, over-using the available bandwidth and thereby creating a denial-of-service (DoS) condition. Hence, it is imperative that register messages are accepted only for authorized multicast groups and sources.</t>
  </si>
  <si>
    <t>The multicast Rendezvous Point (RP) router must be configured to filter Protocol Independent Multicast (PIM) Register messages received from the Designated Router (DR) for any undesirable multicast groups and sources.</t>
  </si>
  <si>
    <t>SRG-NET-000019-RTR-000013</t>
  </si>
  <si>
    <t>SV-207118r604135_rule</t>
  </si>
  <si>
    <t>V-207118</t>
  </si>
  <si>
    <t>V-55741; SV-69995</t>
  </si>
  <si>
    <t>This requirement is not applicable for the DoDIN Backbone.
Configure the Interior Gateway Protocol instance used for the managed network to prohibit redistribution of routes into the Interior Gateway Protocol instance used for the management network, and vice versa.</t>
  </si>
  <si>
    <t>This requirement is not applicable for the DoDIN Backbone.
Verify the Interior Gateway Protocol instance used for the managed network does not redistribute routes into the Interior Gateway Protocol instance used for the management network, and vice versa.
If the Interior Gateway Protocol instance used for the managed network redistributes routes into the Interior Gateway Protocol instance used for the management network, or vice versa, this is a finding.</t>
  </si>
  <si>
    <t>If the gateway router is not a dedicated device for the OOBM network, several safeguards must be implemented for containment of management and production traffic boundaries; otherwise, it is possible that management traffic will not be separated from production traffic.
Since the managed network and the management network are separate routing domains, separate Interior Gateway Protocol routing instances must be configured on the router, one for the managed network and one for the OOBM network. In addition, the routes from the two domains must not be redistributed to each other.</t>
  </si>
  <si>
    <t>The out-of-band management (OOBM) gateway router must be configured to not redistribute routes between the management network routing domain and the managed network routing domain.</t>
  </si>
  <si>
    <t>SRG-NET-000019-RTR-000012</t>
  </si>
  <si>
    <t>SV-207117r604135_rule</t>
  </si>
  <si>
    <t>V-207117</t>
  </si>
  <si>
    <t>V-55739; SV-69993</t>
  </si>
  <si>
    <t>This requirement is not applicable for the DoDIN Backbone.
Configure the router to enforce that Interior Gateway Protocol instances configured on the OOBM gateway router peer only with their own routing domain.</t>
  </si>
  <si>
    <t>This requirement is not applicable for the DoDIN Backbone.
Verify that the OOBM interface is an adjacency in the Interior Gateway Protocol routing domain for the management network.
If the router does not enforce that Interior Gateway Protocol instances configured on the OOBM gateway router peer only with their own routing domain, this is a finding.</t>
  </si>
  <si>
    <t>If the gateway router is not a dedicated device for the OOBM network, implementation of several safeguards for containment of management and production traffic boundaries must occur. Since the managed and management network are separate routing domains, configuration of separate Interior Gateway Protocol routing instances is critical on the router to segregate traffic from each network.</t>
  </si>
  <si>
    <t>The out-of-band management (OOBM) gateway router must be configured to have separate IGP instances for the managed network and management network.</t>
  </si>
  <si>
    <t>SRG-NET-000019-RTR-000011</t>
  </si>
  <si>
    <t>SV-207116r604135_rule</t>
  </si>
  <si>
    <t>V-207116</t>
  </si>
  <si>
    <t>V-55735; SV-69989</t>
  </si>
  <si>
    <t>This requirement is not applicable for the DoDIN Backbone.
Configure the router so that static routes are not redistributed to an alternate gateway into either an Exterior Gateway Protocol or Interior Gateway Protocol to the NIPRNet or to other autonomous systems.</t>
  </si>
  <si>
    <t xml:space="preserve">This requirement is not applicable for the DoDIN Backbone. 
Review the configuration of the router connecting to the alternate gateway and verify that redistribution of static routes to the alternate gateway is not occurring. 
If the static routes to the alternate gateway are being redistributed into BGP or any IGP peering with a NIPRNet gateway or another autonomous system, this is a finding.
</t>
  </si>
  <si>
    <t>If the static routes to the alternate gateway are being redistributed into an Exterior Gateway Protocol or Interior Gateway Protocol to a NIPRNet gateway, this could make traffic on NIPRNet flow to that particular router and not to the Internet Access Point routers. This could not only wreak havoc with traffic flows on NIPRNet, but it could overwhelm the connection from the router to the NIPRNet gateway(s) and also cause traffic destined for outside of NIPRNet to bypass the defenses of the Internet Access Points.</t>
  </si>
  <si>
    <t>The perimeter router must be configured to not redistribute static routes to an alternate gateway service provider into BGP or an IGP peering with the NIPRNet or to other autonomous systems.</t>
  </si>
  <si>
    <t>SRG-NET-000019-RTR-000010</t>
  </si>
  <si>
    <t>SV-207115r604135_rule</t>
  </si>
  <si>
    <t>V-207115</t>
  </si>
  <si>
    <t>V-55733; SV-69987</t>
  </si>
  <si>
    <t>This requirement is not applicable for the DoDIN Backbone.
Configure a static route on the perimeter router to reach the AS of a router connecting to an alternate gateway.</t>
  </si>
  <si>
    <t>This requirement is not applicable for the DoDIN Backbone.
Review the configuration of the router connecting to the alternate gateway.
Verify there are no BGP neighbors configured to the remote AS that belongs to the alternate gateway service provider.
If there are BGP neighbors connecting the remote AS of the alternate gateway service provider, this is a finding.</t>
  </si>
  <si>
    <t xml:space="preserve"> ISPs use BGP to share route information with other autonomous systems (i.e. other ISPs and corporate networks). If the perimeter router was configured to BGP peer with an ISP, NIPRnet routes could be advertised to the ISP; thereby creating a backdoor connection from the Internet to the NIPRnet.</t>
  </si>
  <si>
    <t>The perimeter router must be configured to not be a Border Gateway Protocol (BGP) peer to an alternate gateway service provider.</t>
  </si>
  <si>
    <t>SRG-NET-000019-RTR-000009</t>
  </si>
  <si>
    <t>SV-207114r604135_rule</t>
  </si>
  <si>
    <t>V-207114</t>
  </si>
  <si>
    <t>V-78241; SV-92947</t>
  </si>
  <si>
    <t>This requirement is not applicable for the DoDIN Backbone.
Configure the ingress filter of the perimeter router connected to an alternate gateway to only permit packets with destination addresses of the site's NIPRNet address space or a destination address belonging to the address block assigned by the alternate gateway network service provider.</t>
  </si>
  <si>
    <t>This requirement is not applicable for the DoDIN Backbone.
Review the configuration of each router interface connecting to an alternate gateway.
Verify each permit statement of the ingress filter only permits packets with destination addresses of the site's NIPRNet address space or a destination address belonging to the address block assigned by the alternate gateway network service provider.
If the ingress filter permits packets with addresses other than those specified, such as destination addresses of the site's NIPRNet address space or a destination address belonging to the address block assigned by the alternate gateway network service provider, this is a finding.</t>
  </si>
  <si>
    <t>Enclaves with alternate gateway connections must take additional steps to ensure there is no compromise on the enclave network or NIPRNet. Without verifying the destination address of traffic coming from the site's alternate gateway, the perimeter router could be routing transit data from the Internet into the NIPRNet. This could also make the perimeter router vulnerable to a denial-of-service (DoS) attack as well as provide a back door into the NIPRNet. The DoD enclave must ensure the ingress filter applied to external interfaces on a perimeter router connecting to an Approved Gateway is secure through filters permitting packets with a destination address belonging to the DoD enclave's address block.</t>
  </si>
  <si>
    <t>The perimeter router must be configured to protect an enclave connected to an alternate gateway by using an inbound filter that only permits packets with destination addresses within the sites address space.</t>
  </si>
  <si>
    <t>SRG-NET-000019-RTR-000008</t>
  </si>
  <si>
    <t>SV-207113r604135_rule</t>
  </si>
  <si>
    <t>V-207113</t>
  </si>
  <si>
    <t>V-55731; SV-69985</t>
  </si>
  <si>
    <t>Delete inactive sub-interfaces and disable and delete the configuration of any inactive ports on the router.</t>
  </si>
  <si>
    <t>Review the router configuration.
If an interface is not being used but is configured or enabled, this is a finding.</t>
  </si>
  <si>
    <t>An inactive interface is rarely monitored or controlled and may expose a network to an undetected attack on that interface. Unauthorized personnel with access to the communication facility could gain access to a router by connecting to a configured interface that is not in use.
If an interface is no longer used, the configuration must be deleted and the interface disabled. For sub-interfaces, delete sub-interfaces that are on inactive interfaces and delete sub-interfaces that are themselves inactive. If the sub-interface is no longer necessary for authorized communications, it must be deleted.</t>
  </si>
  <si>
    <t>The router must be configured to have all inactive interfaces disabled.</t>
  </si>
  <si>
    <t>SRG-NET-000019-RTR-000007</t>
  </si>
  <si>
    <t>SV-207112r604135_rule</t>
  </si>
  <si>
    <t>V-207112</t>
  </si>
  <si>
    <t>V-55729; SV-69983</t>
  </si>
  <si>
    <t xml:space="preserve">Step 1: Configure the ACL to deny packets with multicast administratively scoped destination addresses.
Step 2: Apply the multicast boundary at the appropriate interfaces.
</t>
  </si>
  <si>
    <t xml:space="preserve">Review the router configuration and verify that admin-scope multicast traffic is blocked at the external edge.
If the router is not configured to establish boundaries for administratively scoped multicast traffic, this is a finding.
</t>
  </si>
  <si>
    <t>If multicast traffic is forwarded beyond the intended boundary, it is possible that it can be intercepted by unauthorized or unintended personnel.
Administrative scoped multicast addresses are locally assigned and are to be used exclusively by the enterprise network or enclave. Administrative scoped multicast traffic must not cross the enclave perimeter in either direction. Restricting multicast traffic makes it more difficult for a malicious user to access sensitive traffic.
Admin-Local scope is encouraged for any multicast traffic within a network intended for network management, as well as for control plane traffic that must reach beyond link-local destinations.</t>
  </si>
  <si>
    <t>The multicast edge router must be configured to establish boundaries for administratively scoped multicast traffic.</t>
  </si>
  <si>
    <t>SRG-NET-000019-RTR-000005</t>
  </si>
  <si>
    <t>SV-207111r604135_rule</t>
  </si>
  <si>
    <t>V-207111</t>
  </si>
  <si>
    <t>V-55727; SV-69981</t>
  </si>
  <si>
    <t>This requirement is not applicable for the DoDIN Backbone.
Configure neighbor filters to only accept PIM control plane traffic from documented PIM neighbors. Bind neighbor filters to all PIM enabled interfaces.</t>
  </si>
  <si>
    <t>This requirement is not applicable for the DoDIN Backbone.
Review the multicast topology diagram and determine if router interfaces are enabled for IPv4 or IPv6 multicast routing.
If the router is enabled for multicast routing, verify all interfaces enabled for PIM have a neighbor filter bound to the interface. The neighbor filter must only accept PIM control plane traffic from the documented PIM neighbors.
If PIM neighbor filters are not bound to all interfaces that have PIM enabled, this is a finding.</t>
  </si>
  <si>
    <t>PIM is a routing protocol used to build multicast distribution trees for forwarding multicast traffic across the network infrastructure. PIM traffic must be limited to only known PIM neighbors by configuring and binding a PIM neighbor filter to those interfaces that have PIM enabled. If a PIM neighbor filter is not applied to those interfaces that have PIM enabled, unauthorized routers can join the PIM domain, discover and use the rendezvous points, and also advertise their rendezvous points into the domain. This can result in a denial of service by traffic flooding or result in the unauthorized transfer of data.</t>
  </si>
  <si>
    <t>The multicast router must be configured to bind a Protocol Independent Multicast (PIM) neighbor filter to interfaces that have PIM enabled.</t>
  </si>
  <si>
    <t>SRG-NET-000019-RTR-000004</t>
  </si>
  <si>
    <t>SV-207110r604135_rule</t>
  </si>
  <si>
    <t>V-207110</t>
  </si>
  <si>
    <t>V-55723; SV-69977</t>
  </si>
  <si>
    <t>Document all enabled interfaces for PIM in the network's multicast topology diagram. Disable support for PIM on interfaces that are not required to support it.</t>
  </si>
  <si>
    <t>If IPv4 or IPv6 multicast routing is enabled, verify all interfaces enabled for PIM are documented in the network's multicast topology diagram.
Review the router configuration to determine if multicast routing is enabled and which interfaces are enabled for PIM.
If an interface is not required to support multicast routing and it is enabled, this is a finding.</t>
  </si>
  <si>
    <t>If multicast traffic is forwarded beyond the intended boundary, it is possible that it can be intercepted by unauthorized or unintended personnel. Limiting where, within the network, a given multicast group's data is permitted to flow is an important first step in improving multicast security. 
A scope zone is an instance of a connected region of a given scope. Zones of the same scope cannot overlap while zones of a smaller scope will fit completely within a zone of a larger scope. For example, Admin-local scope is smaller than Site-local scope, so the administratively configured boundary fits within the bounds of a site. According to RFC 4007 IPv6 Scoped Address Architecture (section 5), scope zones are also required to be "convex from a routing perspective"; that is, packets routed within a zone must not pass through any links that are outside of the zone. This requirement forces each zone to be one contiguous island rather than a series of separate islands. 
As stated in the DoD IPv6 IA Guidance for MO3, "One should be able to identify all interfaces of a zone by drawing a closed loop on their network diagram, engulfing some routers and passing through some routers to include only some of their interfaces." Therefore, it is imperative that the network engineers have documented their multicast topology and thereby knows which interfaces are enabled for multicast. Once this is done, the zones can be scoped as required.</t>
  </si>
  <si>
    <t>The multicast router must be configured to disable Protocol Independent Multicast (PIM) on all interfaces that are not required to support multicast routing.</t>
  </si>
  <si>
    <t>SRG-NET-000019-RTR-000003</t>
  </si>
  <si>
    <t>SV-207109r604135_rule</t>
  </si>
  <si>
    <t>V-207109</t>
  </si>
  <si>
    <t>V-55721; SV-69975</t>
  </si>
  <si>
    <t>Configure the router to enforce approved authorizations for controlling the flow of information between interconnected networks in accordance with applicable policy.</t>
  </si>
  <si>
    <t>Verify each router enforces approved authorizations for controlling the flow of information between interconnected networks in accordance with applicable policy.
If the router does not enforce approved authorizations for controlling the flow of information between interconnected networks in accordance with applicable policy, this is a finding.</t>
  </si>
  <si>
    <t>Information flow control regulates authorized information to travel within a network and between interconnected networks. Controlling the flow of network traffic is critical so it does not introduce any unacceptable risk to the network infrastructure or data. An example of a flow control restriction is blocking outside traffic claiming to be from within the organization. For most routers, internal information flow control is a product of system design.</t>
  </si>
  <si>
    <t>The perimeter router must be configured to enforce approved authorizations for controlling the flow of information between interconnected networks in accordance with applicable policy.</t>
  </si>
  <si>
    <t>SRG-NET-000019-RTR-000002</t>
  </si>
  <si>
    <t>SV-207108r604135_rule</t>
  </si>
  <si>
    <t>V-207108</t>
  </si>
  <si>
    <t>V-78235; SV-92941</t>
  </si>
  <si>
    <t>Disable the auxiliary port.
If used for out-of-band administrative access, the port must be connected to a secured modem providing encryption and authentication.</t>
  </si>
  <si>
    <t>Review the configuration and verify that the auxiliary port is disabled unless a secured modem providing encryption and authentication is connected to it.
If the auxiliary port is not disabled or is not connected to a secured modem when it is enabled, this is a finding.</t>
  </si>
  <si>
    <t>The use of POTS lines to modems connecting to network devices provides clear text of authentication traffic over commercial circuits that could be captured and used to compromise the network. Additional war dial attacks on the device could degrade the device and the production network.
Secured modem devices must be able to authenticate users and must negotiate a key exchange before full encryption takes place. The modem will provide full encryption capability (Triple DES) or stronger. The technician who manages these devices will be authenticated using a key fob and granted access to the appropriate maintenance port; thus, the technician will gain access to the managed device (router, switch, etc.). The token provides a method of strong (two-factor) user authentication. The token works in conjunction with a server to generate one-time user passwords that will change values at second intervals. The user must know a personal identification number (PIN) and possess the token to be allowed access to the device.</t>
  </si>
  <si>
    <t>The router must be configured to disable the auxiliary port unless it is connected to a secured modem providing encryption and authentication.</t>
  </si>
  <si>
    <t>SRG-NET-000019-RTR-000001</t>
  </si>
  <si>
    <t>SV-207107r604135_rule</t>
  </si>
  <si>
    <t>V-207107</t>
  </si>
  <si>
    <t>V-92243; SV-102345</t>
  </si>
  <si>
    <t>Configure the router to reject updates from CE routers with an originating AS in the AS_PATH attribute that does not belong to that customer.</t>
  </si>
  <si>
    <t xml:space="preserve">This requirement is not applicable for the DODIN Backbone. 
Review the router configuration to verify the router is configured to deny updates received from CE routers with an originating AS in the AS_PATH attribute that does not belong to that customer.
Step 1: Review router configuration and verify that there is an as-path access-list statement defined to only accept routes from a CE router whose AS did not originate the route. 
Step 2: Verify that the as-path access list is referenced by the filter-list inbound for the appropriate BGP neighbors.
If the router is not configured to reject updates from CE routers with an originating AS in the AS_PATH attribute that does not belong to that customer, this is a finding.
</t>
  </si>
  <si>
    <t>Verifying the path a route has traversed will ensure that the local AS is not used as a transit network for unauthorized traffic. To ensure that the local AS does not carry any prefixes that do not belong to any customers, all PE routers must be configured to reject routes with an originating AS other than that belonging to the customer.</t>
  </si>
  <si>
    <t>The BGP router must be configured to reject route advertisements from CE routers with an originating AS in the AS_PATH attribute that does not belong to that customer.</t>
  </si>
  <si>
    <t>SRG-NET-000018-RTR-000010</t>
  </si>
  <si>
    <t>SV-207106r604135_rule</t>
  </si>
  <si>
    <t>V-207106</t>
  </si>
  <si>
    <t>V-78347; SV-93053</t>
  </si>
  <si>
    <t>Configure the MSDP router to limit the amount of source-active messages it accepts from each peer.</t>
  </si>
  <si>
    <t>Review the router configuration to determine if it is configured to limit the amount of source-active messages it accepts on a per-peer basis.
If the router is not configured to limit the source-active messages it accepts, this is a finding.</t>
  </si>
  <si>
    <t>To reduce any risk of a denial-of-service (DoS) attack from a rogue or misconfigured MSDP router, the router must be configured to limit the number of source-active messages it accepts from each peer.</t>
  </si>
  <si>
    <t>The MSDP router must be configured to limit the amount of source-active messages it accepts on per-peer basis.</t>
  </si>
  <si>
    <t>SRG-NET-000018-RTR-000009</t>
  </si>
  <si>
    <t>SV-207105r604135_rule</t>
  </si>
  <si>
    <t>V-207105</t>
  </si>
  <si>
    <t>V-78345; SV-93051</t>
  </si>
  <si>
    <t>Ensure an export policy is implemented on all MSDP routers to avoid global visibility of local multicast (S, G) states.</t>
  </si>
  <si>
    <t>Review the router configuration to determine if there is export policy to block local source-active multicast advertisements.
Verify that an outbound source-active filter is bound to each MSDP peer.
Review the access lists referenced by the source-active filters and verify that MSDP source-active messages being sent to MSDP peers do not leak advertisements that are local.
If the router is not configured with an export policy to block local source-active multicast advertisements, this is a finding.</t>
  </si>
  <si>
    <t>To avoid global visibility of local information, there are a number of source-group (S, G) states in a PIM-SM domain that must not be leaked to another domain, such as multicast sources with private address, administratively scoped multicast addresses, and the auto-RP groups (224.0.1.39 and 224.0.1.40).
Allowing a multicast distribution tree, local to the core, to extend beyond its boundary could enable local multicast traffic to leak into other autonomous systems and customer networks.</t>
  </si>
  <si>
    <t>The Multicast Source Discovery Protocol (MSDP) router must be configured to filter source-active multicast advertisements to external MSDP peers to avoid global visibility of local-only multicast sources and groups.</t>
  </si>
  <si>
    <t>SRG-NET-000018-RTR-000008</t>
  </si>
  <si>
    <t>SV-207104r604135_rule</t>
  </si>
  <si>
    <t>V-207104</t>
  </si>
  <si>
    <t>V-78343; SV-93049</t>
  </si>
  <si>
    <t>Configure the MSDP router to implement an import policy to block multicast advertisements for undesirable multicast groups and sources.</t>
  </si>
  <si>
    <t xml:space="preserve">Review the router configuration to determine if there is an import policy to block source-active multicast advertisements for any undesirable multicast groups, as well as any (S, G) states with undesirable source addresses. 
Step 1: Verify that an inbound source-active filter is bound to each MSDP peer.
Step 2: Review the access lists referenced by the source-active filter to verify that undesirable multicast groups, auto-RP, single source multicast (SSM) groups, and advertisements from undesirable sources are blocked.
If the router is not configured with an import policy to block undesirable SA multicast advertisements, this is a finding.
</t>
  </si>
  <si>
    <t>The interoperability of BGP extensions for interdomain multicast routing and MSDP enables seamless connectivity of multicast domains between autonomous systems. MP-BGP advertises the unicast prefixes of the multicast sources used by Protocol Independent Multicast (PIM) routers to perform RPF checks and build multicast distribution trees. MSDP is a mechanism used to connect multiple PIM sparse-mode domains, allowing RPs from different domains to share information about active sources. When RPs in peering multicast domains hear about active sources, they can pass on that information to their local receivers, thereby allowing multicast data to be forwarded between the domains. Configuring an import policy to block multicast advertisements for reserved, martian, single-source multicast, and any other undesirable multicast groups, as well as any source-group (S, G) states with Bogon source addresses, would assist in avoiding unwanted multicast traffic from traversing the core.</t>
  </si>
  <si>
    <t xml:space="preserve"> The Multicast Source Discovery Protocol (MSDP) router must be configured to filter received source-active multicast advertisements for any undesirable multicast groups and sources.</t>
  </si>
  <si>
    <t>SRG-NET-000018-RTR-000007</t>
  </si>
  <si>
    <t>SV-207103r604135_rule</t>
  </si>
  <si>
    <t>V-207103</t>
  </si>
  <si>
    <t>V-78277; SV-92983</t>
  </si>
  <si>
    <t>Configure all ASBRs to deny updates received from eBGP peers that do not list their AS number as the first AS in the AS_PATH attribute.</t>
  </si>
  <si>
    <t>Review the router configuration to verify the router is configured to deny updates received from eBGP peers that do not list their AS number as the first AS in the AS_PATH attribute.
If the router is not configured to reject updates from peers that do not list their AS number as the first AS in the AS_PATH attribute, this is a finding.</t>
  </si>
  <si>
    <t>Verifying the path a route has traversed will ensure the IP core is not used as a transit network for unauthorized or possibly even Internet traffic. All autonomous system boundary routers (ASBRs) must ensure updates received from eBGP peers list their AS number as the first AS in the AS_PATH attribute.</t>
  </si>
  <si>
    <t>The BGP router must be configured to reject route advertisements from BGP peers that do not list their autonomous system (AS) number as the first AS in the AS_PATH attribute.</t>
  </si>
  <si>
    <t>SRG-NET-000018-RTR-000006</t>
  </si>
  <si>
    <t>SV-207102r604135_rule</t>
  </si>
  <si>
    <t>V-207102</t>
  </si>
  <si>
    <t>V-78273; SV-92979</t>
  </si>
  <si>
    <t>Configure all eBGP routers to filter outbound route advertisements for prefixes that are not allocated to or belong to any customer or the local AS.</t>
  </si>
  <si>
    <t xml:space="preserve">This requirement is not applicable for the DODIN Backbone. 
Review the router configuration to verify that there is a filter defined to only advertise routes for prefixes that belong to any customers or the local AS.
The prefix filter must be referenced outbound on the appropriate BGP neighbor statements.
If the router is not configured to reject outbound route advertisements that belong to any customers or the local AS, this is a finding.
</t>
  </si>
  <si>
    <t>Advertisement of routes by an autonomous system for networks that do not belong to any of its customers pulls traffic away from the authorized network. This causes a denial of service (DoS) on the network that allocated the block of addresses and may cause a DoS on the network that is inadvertently advertising it as the originator. It is also possible that a misconfigured or compromised router within the GIG IP core could redistribute IGP routes into BGP, thereby leaking internal routes.</t>
  </si>
  <si>
    <t>The BGP router must be configured to reject outbound route advertisements for any prefixes that do not belong to any customers or the local autonomous system (AS).</t>
  </si>
  <si>
    <t>SRG-NET-000018-RTR-000005</t>
  </si>
  <si>
    <t>SV-207101r604135_rule</t>
  </si>
  <si>
    <t>V-207101</t>
  </si>
  <si>
    <t>V-78271; SV-92977</t>
  </si>
  <si>
    <t>Configure all eBGP routers to reject inbound route advertisements from a CE router for prefixes that are not allocated to that customer.</t>
  </si>
  <si>
    <t>Review the router configuration to verify that there are filters defined to only accept routes for prefixes that belong to specific customers. 
The prefix filter must be referenced inbound on the appropriate BGP neighbor statement.
If the router is not configured to reject inbound route advertisements from each CE router for prefixes that are not allocated to that customer, this is a finding.
Note: Routes to PE-CE links within a VPN are needed for troubleshooting end-to-end connectivity across the MPLS/IP backbone. Hence, these prefixes are an exception to this requirement.</t>
  </si>
  <si>
    <t>As a best practice, a service provider should only accept customer prefixes that have been assigned to that customer and any peering autonomous systems. A multi-homed customer with BGP speaking routers connected to the Internet or other external networks could be breached and used to launch a prefix de-aggregation attack. Without ingress route filtering of customers, the effectiveness of such an attack could impact the entire IP core and its customers.</t>
  </si>
  <si>
    <t>The BGP router must be configured to reject inbound route advertisements from a customer edge (CE) router for prefixes that are not allocated to that customer.</t>
  </si>
  <si>
    <t>SRG-NET-000018-RTR-000004</t>
  </si>
  <si>
    <t>SV-207100r604135_rule</t>
  </si>
  <si>
    <t>V-207100</t>
  </si>
  <si>
    <t>V-78269; SV-92975</t>
  </si>
  <si>
    <t>Ensure all eBGP routers are configured to reject inbound route advertisements for any prefixes belonging to the local AS.</t>
  </si>
  <si>
    <t>Review the router configuration to verify that it will reject routes belonging to the local AS.
The prefix filter must be referenced inbound on the appropriate BGP neighbor statements.
If the router is not configured to reject inbound route advertisements belonging to the local AS, this is a finding.</t>
  </si>
  <si>
    <t>Accepting route advertisements belonging to the local AS can result in traffic looping or being black holed, or at a minimum using a non-optimized path.</t>
  </si>
  <si>
    <t>The BGP router must be configured to reject inbound route advertisements for any prefixes belonging to the local autonomous system (AS).</t>
  </si>
  <si>
    <t>SRG-NET-000018-RTR-000003</t>
  </si>
  <si>
    <t>SV-207099r604135_rule</t>
  </si>
  <si>
    <t>V-207099</t>
  </si>
  <si>
    <t>V-78267; SV-92973</t>
  </si>
  <si>
    <t>Ensure all eBGP routers are configured to reject inbound route advertisements for any Bogon prefixes.</t>
  </si>
  <si>
    <t>Review the router configuration to verify that it will reject routes of any Bogon prefixes.
The prefix filter must be referenced inbound on the appropriate BGP neighbor statements.
If the router is not configured to reject inbound route advertisements for any Bogon prefixes, this is a finding.</t>
  </si>
  <si>
    <t>Accepting route advertisements for Bogon prefixes can result in the local autonomous system (AS) becoming a transit for malicious traffic as it will in turn advertise these prefixes to neighbor autonomous systems.</t>
  </si>
  <si>
    <t>The BGP router must be configured to reject inbound route advertisements for any Bogon prefixes.</t>
  </si>
  <si>
    <t>SRG-NET-000018-RTR-000002</t>
  </si>
  <si>
    <t>SV-207098r604135_rule</t>
  </si>
  <si>
    <t>V-207098</t>
  </si>
  <si>
    <t>V-78209; SV-92915</t>
  </si>
  <si>
    <t>This requirement is not applicable for the DoDIN Backbone.
Configure ACLs and filters to allow or deny traffic for specific source and destination addresses as well as ports and protocols.
Apply the filters inbound or outbound on the appropriate external and internal interfaces.
Policy-based routing can also be implemented if needed.</t>
  </si>
  <si>
    <t>This requirement is not applicable for the DoDIN Backbone.
Review the router configuration to verify that access control lists (ACLs) and filters are configured to allow or deny traffic for specific source and destination addresses as well as ports and protocols.
These filters should be applied inbound or outbound on the appropriate external and internal interfaces.
If the router is not configured to enforce approved authorizations for controlling the flow of information within the network based on organization-defined information flow control policies, this is a finding.</t>
  </si>
  <si>
    <t>Information flow control regulates where information is allowed to travel within a network and between interconnected networks. The flow of all network traffic must be monitored and controlled so it does not introduce any unacceptable risk to the network infrastructure or data. Information flow control policies and enforcement mechanisms are commonly employed by organizations to control the flow of information between designated sources and destinations (e.g., networks, individuals, and devices) within information systems.
Enforcement occurs, for example, in boundary protection devices (e.g., gateways, routers, guards, encrypted tunnels, and firewalls) that employ rule sets or establish configuration settings that restrict information system services, provide a packet filtering capability based on header information, or provide a message filtering capability based on message content (e.g., implementing key word searches or using document characteristics).</t>
  </si>
  <si>
    <t>The router must be configured to enforce approved authorizations for controlling the flow of information within the network based on organization-defined information flow control policies.</t>
  </si>
  <si>
    <t>SRG-NET-000018-RTR-000001</t>
  </si>
  <si>
    <t>SV-207097r604135_rule</t>
  </si>
  <si>
    <t>V-207097</t>
  </si>
  <si>
    <t>Network Device Management Security Requirements Guide :: Version 4, Release: 1 Benchmark Date: 23 Apr 2021</t>
  </si>
  <si>
    <t xml:space="preserve">Configure the network device to use a AAA service account whereby the remote AAA broker will map the validated certificate used for PKI-based authentication to a centrally managed, interactive user account.
Alternatively, for organizations who choose to accept the risk and permanent finding, configure the network device to map the validated certificate used for PKI-based authentication to a unique, local, interactive user account.
</t>
  </si>
  <si>
    <t xml:space="preserve">If PKI-based authentication is not used as the MFA solution for interactive logins, this requirement is not applicable.
If the network device is configured to use a AAA service account, and the AAA broker is configured to map validated certificates to centralized user accounts on behalf of the network device, that will satisfy this objective. Because the responsibility for meeting this objective is transferred to the AAA broker, this requirement is not applicable for the local network device. This requirement may be verified by demonstration or configuration review.
Verify the network device is configured to map each validated certificate to a unique, centralized user account for all interactive users. If the network device is not configured to map each validated certificate to a unique, centralized user account for all interactive users, this is a finding.
Note: If local user accounts are used on the device, this requirement cannot be met in its entirety and it is a permanent finding. This may be the case if AO’s choose to accept the risk of using local accounts on network devices for small, isolated environments where centralized directory services are not available in the infrastructure or where they are not cost effective to implement and maintain. In such cases, this requirement can be mitigated to a CAT III if the network device is configured to map each validated certificate to a unique, local user account for all interactive users. 
Note: This requirement is not applicable to the emergency account of last resort nor for service accounts (non-interactive users). Examples of service accounts include remote service brokers such as AAA, syslog, etc. 
</t>
  </si>
  <si>
    <t>Without mapping the PKI certificate to a unique user account, the ability to determine the identities of individuals or the status of their non-repudiation is considerably impacted during forensic analysis. A strength of using PKI as MFA is that it can help ensure only the assigned individual is using their associated user account. This can only be accomplished if the network device is configured to enforce the relationship which binds PKI certificates to unique user accounts.
Local accounts (accounts created, stored, and maintained locally on the network device) should be avoided in lieu of using a centrally managed directory service. Local accounts empower the same workgroup who will be operating the network infrastructure to also control and manipulate access methods, thus creating operational autonomy. This undesirable approach breaks the concept of separation of duties. Additionally, local accounts are susceptible to poor cyber hygiene because they create another user database that must be maintained by the operator, whose primary focus is on running the network. Such examples of poor hygiene include dormant accounts that are not disabled or deleted, employees who have left the organization but whose accounts are still present, periodic password and hash rotation, password complexity shortcomings, increased exposure to insider threat, etc. For reasons such as this, local users on network devices are frequently the targets of cyber-attacks. Instead, organizations should explore examples of centrally managed account services. These examples include the implementation of AAA concepts like the use of external RADIUS and LDAP directory service brokers.</t>
  </si>
  <si>
    <t>The network device, for PKI-based authentication, must be configured to map validated certificates to unique user accounts.</t>
  </si>
  <si>
    <t>SRG-APP-000177-NDM-000263</t>
  </si>
  <si>
    <t>SV-237781r663942_rule</t>
  </si>
  <si>
    <t>V-237781</t>
  </si>
  <si>
    <t>Configure the network device to validate certificates used for PKI-based authentication using DoD approved OCSP or CRL sources.</t>
  </si>
  <si>
    <t xml:space="preserve">Verify the network device is configured to validate certificates used for PKI-based authentication using DoD approved OCSP or CRL resources. If the network device is not configured to validate certificates used for PKI-based authentication using DoD approved OCSP or CRL sources, this is a finding.
Note: This requirement may be not applicable if the network device is not configured to use DoD PKI as multi-factor authentication for interactive logins. In that scenario, this requirement should be included as part of the business case and discussion with the AO who is required to accept the risk of the alternative solution. However, if alternative DoD or AO approved solutions are employed which still rely on some form of PKI (digital certificates), this requirement should be tailored to configure certificate validation of the accepted solution. An example may be the reinforcement of a list of explicitly allowed, unique per user, session certificates that are both configured on the devices and documented with the ISSO and ISSM (implying that all other certificates are also explicitly forbidden).
</t>
  </si>
  <si>
    <t xml:space="preserve">Once issued by a DoD certificate authority (CA), public key infrastructure (PKI) certificates are typically valid for 3 years or shorter within the DoD. However, there are many reasons a certificate may become invalid before the prescribed expiration date. For example, an employee may leave or be terminated and still possess the smartcard on which the PKI certificates were stored. Another example is that a smartcard containing PKI certificates may become lost or stolen. A more serious issue could be that the CA or server which issued the PKI certificates has become compromised, thereby jeopardizing every certificate keypair that was issued by the CA. These examples of revocation use cases and many more can be researched further using Internet cybersecurity resources.
PKI user certificates presented as part of the identification and authentication criteria (e.g., DoD PKI as multi-factor authentication [MFA]) must be checked for validity by network devices. For example, valid PKI certificates are digitally signed by a trusted DoD certificate authority (CA). Additionally, valid PKI certificates are not expired, and valid certificates have not been revoked by a DoD CA.
Network devices can verify the validity of PKI certificates by checking with an authoritative CA. One method of checking the status of PKI certificates is to query databases referred to as certificate revocation lists (CRL). These are lists which are published, updated, and maintained by authoritative DoD CAs. For example, once certificates are expired or revoked, issuing CAs place the certificates on a certificate revocation list (CRL). Organizations can download these lists periodically (i.e. daily or weekly) and store them locally on the devices themselves or even onto another nearby local enclave resource. Storing them locally ensures revocation status can be checked even if Internet connectivity is severed at the enclave’s point of presence (PoP). However, CRLs can be rather large in storage size and further, the use of CRLs can be rather taxing on some computing resources.
Another method of validating certificate status is to use the online certificate status protocol (OCSP). Using OCSP, a requestor (i.e. the network device which the user is trying to authenticate to) sends a request to an authoritative CA challenging the validity of a certificate that has been presented for identification and authentication. The CA receives the request and sends a digitally signed response indicating the status of the user’s certificate as valid, revoked, or unknown. Network devices should only allow access for responses that indicate the certificates presented by the user were considered valid by an approved DoD CA. OCSP is the preferred method because it is fast, provides the most current status, and is lightweight. </t>
  </si>
  <si>
    <t>The network device must be configured to use DoD approved OCSP responders or CRLs to validate certificates used for PKI-based authentication.</t>
  </si>
  <si>
    <t>SRG-APP-000175-NDM-000262</t>
  </si>
  <si>
    <t>SV-237780r663939_rule</t>
  </si>
  <si>
    <t>V-237780</t>
  </si>
  <si>
    <t>Configure the network device to use DoD PKI as MFA for interactive logins.</t>
  </si>
  <si>
    <t xml:space="preserve">Verify the network device is configured to use DoD PKI as MFA for interactive logins. Evidence of successful configuration is usually indicated by a prompt for the user to insert a smartcard. If the smartcard is already inserted, the network device will prompt the user to enter the corresponding PIN which unlocks the certificate keystore on the smartcard. If the network device is not configured to use DoD PKI as MFA for interactive logins, this is a finding.  If the PKI authenticated user is not mapped to the effective local user account this is a finding  .
Note: Alternative MFA solutions for network devices with basic user interfaces (e.g., L2 switch with only SSH access) have been evaluated by the DoD Privileged User Working Group (PUWG). Current alternatives include RSA SecureID tokens and YubiKey One Time Password (OTP) tokens. To use an alternative MFA solution, a business case and risk assessment must be presented to the Authorizing Official (AO) for review and acceptance. AOs may choose to accept the risk of using one of these alternatives in a target environment based on the business case that was presented. If so, it is the responsibility of the AO to determine if the risk should be downgraded to a CAT II or a CAT III based on the risk assessment of the target environment.
If DoD PKI is not used but the network device makes use of an alternative FIPS 140-2 compliant, Cryptographic Module Validation Program (CMVP) validated OTP password solution, then this requirement can be downgraded to a CAT III. 
Note: Other mitigation strategies which have not been evaluated by the DoD PUWG may include the use of one or more industry solutions. One-time password/PIN/passcodes (OTP), one-time URLs, time-based tokens, and biometrics are examples of such solutions. While AOs may choose to accept the risk of using these alternatives on a case-by-case basis, for DoD the risk of using these alternatives should never be mitigated below a CAT II.
Note: This requirement is not applicable to the emergency account of last resort nor for service accounts (non-interactive users). Examples of service accounts include remote service brokers such as AAA, syslog, etc. 
</t>
  </si>
  <si>
    <t>Multi-factor authentication (MFA) is when two or more factors are used to confirm the identity of an individual who is requesting access to digital information resources. Valid factors include something the individual knows (e.g., username and password), something the individual has (e.g., a smartcard or token), or something the individual is (e.g., a fingerprint or biometric). Legacy information system environments only use a single factor for authentication, typically a username and password combination. Although two pieces of data are used in a username and password combination, this is still considered single factor because an attacker can obtain access simply by learning what the user knows. Common attacks against single-factor authentication are attacks on user passwords. These attacks include brute force password guessing, password spraying, and password credential stuffing. MFA, along with strong user account hygiene, helps mitigate against the threat of having account passwords discovered by an attacker. Even in the event of a password compromise, with MFA implemented and required for interactive login, the attacker still needs to acquire something the user has or replicate a piece of user’s biometric digital presence.
Private industry recognizes and uses a wide variety of MFA solutions. However, DoD public key infrastructure (PKI) is the only prescribed method approved for DoD organizations to implement MFA. For authentication purposes, centralized DoD certificate authorities (CA) issue PKI certificate key pairs (public and private) to individuals using the prescribed x.509 format. The private certificates that have been generated by the issuing CA are downloaded and saved to smartcards which, within DoD, are referred to as common access cards (CAC) or personal identity verification (PIV) cards. This happens at designated DoD badge facilities. The CA maintains a record of the corresponding public keys for use with PKI-enabled environments. Privileged user smartcards, or “alternate tokens”, function in the same manner, so this requirement applies to all interactive user sessions (authorized and privileged users).
Note: This requirement is used in conjunction with the use of a centralized authentication server (e.g., AAA, RADIUS, LDAP), a separate but equally important requirement. The MFA configuration of this requirement provides identification and the first phase of authentication (the challenge and validated response, thereby confirming the PKI certificate that was presented by the user). The centralized authentication server will provide the second phase of authentication (the digital presence of the PKI ID as a valid user in the requested security domain) and authorization. The centralized authentication server will map validated PKI identities to valid user accounts and determine access levels for authenticated users based on security group membership and role.  In cases where the centralized authentication server is not utilized by the network device for user authorization, the network device must map the authenticated identity to the user account for PKI-based authentication.</t>
  </si>
  <si>
    <t>The network device must be configured to use DoD PKI as multi-factor authentication (MFA) for interactive logins.</t>
  </si>
  <si>
    <t>SRG-APP-000149-NDM-000247</t>
  </si>
  <si>
    <t>SV-237779r663936_rule</t>
  </si>
  <si>
    <t>V-237779</t>
  </si>
  <si>
    <t>V-100099; SV-109203</t>
  </si>
  <si>
    <t>Configure the network device to be configured in accordance with the security configuration settings based on DoD security configuration or implementation guidance, including STIGs, NSA configuration guides, CTOs, and DTMs.</t>
  </si>
  <si>
    <t>Determine if the network device is configured in accordance with the security configuration settings based on DoD security configuration or implementation guidance, including STIGs, NSA configuration guides, CTOs, and DTMs.
If it is not configured in accordance with the designated security configuration settings, this is a finding.</t>
  </si>
  <si>
    <t>The network device must be configured in accordance with the security configuration settings based on DoD security configuration or implementation guidance, including STIGs, NSA configuration guides, CTOs, and DTMs.</t>
  </si>
  <si>
    <t>SRG-APP-000516-NDM-000317</t>
  </si>
  <si>
    <t>SV-216508r401224_rule</t>
  </si>
  <si>
    <t>V-216508</t>
  </si>
  <si>
    <t>V-99019; SV-108123</t>
  </si>
  <si>
    <t>Upgrade the network device to an operating system that is supported by the vendor.</t>
  </si>
  <si>
    <t>Verify that the network device is in compliance with this requirement. If the network device is not running an operating system release that is currently supported by the vendor, this is a finding.</t>
  </si>
  <si>
    <t>Network devices running an unsupported operating system lack current security fixes required to mitigate the risks associated with recent vulnerabilities.</t>
  </si>
  <si>
    <t>The network device  must be running an operating system release that is currently supported by the vendor.</t>
  </si>
  <si>
    <t>SRG-APP-000516-NDM-000351</t>
  </si>
  <si>
    <t>SV-213468r401224_rule</t>
  </si>
  <si>
    <t>V-213468</t>
  </si>
  <si>
    <t>V-99017; SV-108121</t>
  </si>
  <si>
    <t>Configure the network device to send log data to a central log server.</t>
  </si>
  <si>
    <t>Verify that the network device is configured to send log data to a central log server. 
If the network device is not configured to send log data to a central log server, this is a finding.</t>
  </si>
  <si>
    <t>The aggregation of log data kept on a syslog server can be used to detect attacks and trigger an alert to the appropriate security personnel.  The stored log data can used to detect weaknesses in security that enable the network IA team to find and address these weaknesses before breaches can occur. Reviewing these logs, whether before or after a security breach, are important in showing whether someone is an internal employee or an outside threat.</t>
  </si>
  <si>
    <t>The network device must be configured to send log data to a central log server for the purpose of forwarding alerts to the administrators and the ISSO.</t>
  </si>
  <si>
    <t>SRG-APP-000516-NDM-000350</t>
  </si>
  <si>
    <t>SV-213467r401224_rule</t>
  </si>
  <si>
    <t>V-213467</t>
  </si>
  <si>
    <t>V-55027; SV-69273</t>
  </si>
  <si>
    <t>Configure the network device to limit the number of concurrent sessions to an organization-defined number for all administrator accounts and/or administrator account types.</t>
  </si>
  <si>
    <t xml:space="preserve">Review the network device configuration to see if the device limits the number of concurrent sessions to an organization-defined number for all administrator accounts and/or administrator account types. 
If the network device does not limit the number of concurrent sessions to an organization-defined number for each administrator account and/or administrator account type, this is a finding.
</t>
  </si>
  <si>
    <t>Device management includes the ability to control the number of administrators and management sessions that manage a device. Limiting the number of allowed administrators and sessions per administrator based on account type, role, or access type is helpful in limiting risks related to DoS attacks.
This requirement addresses concurrent sessions for administrative accounts and does not address concurrent sessions by a single administrator via multiple administrative accounts. The maximum number of concurrent sessions should be defined based upon mission needs and the operational environment for each system. At a minimum, limits must be set for SSH, HTTPS, account of last resort, and root account sessions.</t>
  </si>
  <si>
    <t>The network device must limit the number of concurrent sessions to an organization-defined number for each administrator account and/or administrator account type.</t>
  </si>
  <si>
    <t>SRG-APP-000001-NDM-000200</t>
  </si>
  <si>
    <t>SV-202140r395442_rule</t>
  </si>
  <si>
    <t>V-202140</t>
  </si>
  <si>
    <t>V-55313; SV-69559</t>
  </si>
  <si>
    <t>Configure the network device to obtain its public key certificates from an appropriate certificate policy through an approved service provider.</t>
  </si>
  <si>
    <t>Determine if the network device obtains public key certificates from an appropriate certificate policy through an approved service provider.
If the network device does not obtain its public key certificates from an appropriate certificate policy through an approved service provider, this is a finding.</t>
  </si>
  <si>
    <t>For user certificates, each organization obtains certificates from an approved, shared service provider, as required by OMB policy. For federal agencies operating a legacy public key infrastructure cross-certified with the Federal Bridge Certification Authority at medium assurance or higher, this Certification Authority will suffice.</t>
  </si>
  <si>
    <t>The network device must obtain its public key certificates from an appropriate certificate policy through an approved service provider.</t>
  </si>
  <si>
    <t>SRG-APP-000516-NDM-000344</t>
  </si>
  <si>
    <t>SV-202139r401224_rule</t>
  </si>
  <si>
    <t>V-202139</t>
  </si>
  <si>
    <t>V-55309; SV-69555</t>
  </si>
  <si>
    <t>Configure the network device to conduct backups of information system documentation, including security-related documentation, when changes occur or weekly, whichever is sooner.</t>
  </si>
  <si>
    <t>Review the network device backup configuration to determine if the network device backs up the information system documentation, including security-related documentation, when changes occur or weekly, whichever is sooner.
If the network device does not backup the information system documentation, including security-related documentation, when changes occur or weekly, whichever is sooner, this is a finding.</t>
  </si>
  <si>
    <t>Information system backup is a critical step in maintaining data assurance and availability. Information system and security-related documentation contains information pertaining to system configuration and security settings. If this information were not backed up, and a system failure were to occur, the security settings would be difficult to reconfigure quickly and accurately. Maintaining a backup of information system and security-related documentation provides for a quicker recovery time when system outages occur.
This control requires the network device to support the organizational central backup process for user account information associated with the network device. This function may be provided by the network device itself; however, the preferred best practice is a centralized backup rather than each network device performing discrete backups.</t>
  </si>
  <si>
    <t>The network device must support organizational requirements to conduct backups of information system documentation, including security-related documentation, when changes occur or weekly, whichever is sooner.</t>
  </si>
  <si>
    <t>SRG-APP-000516-NDM-000341</t>
  </si>
  <si>
    <t>SV-202137r401224_rule</t>
  </si>
  <si>
    <t>V-202137</t>
  </si>
  <si>
    <t>V-55307; SV-69553</t>
  </si>
  <si>
    <t>Configure the network device to conduct backups of system-level information contained in the information system when changes occur.</t>
  </si>
  <si>
    <t xml:space="preserve">Review the network device configuration to determine if the device is configured to conduct backups of system-level information contained in the information system when changes occur. 
If the network device is not configured to conduct backups of system-level data when changes occur, this is a finding.
</t>
  </si>
  <si>
    <t>System-level information includes default and customized settings and security attributes, including ACLs that relate to the network device configuration, as well as software required for the execution and operation of the device. Information system backup is a critical step in ensuring system integrity and availability. If the system fails and there is no backup of the system-level information, a denial of service condition is possible for all who utilize this critical network component.
This control requires the network device to support the organizational central backup process for system-level information associated with the network device. This function may be provided by the network device itself; however, the preferred best practice is a centralized backup rather than each network device performing discrete backups.</t>
  </si>
  <si>
    <t>The network device must be configured to to conduct backups of system level information contained in the information system when changes occur.</t>
  </si>
  <si>
    <t>SRG-APP-000516-NDM-000340</t>
  </si>
  <si>
    <t>SV-202136r401224_rule</t>
  </si>
  <si>
    <t>V-202136</t>
  </si>
  <si>
    <t>V-55299; SV-69545</t>
  </si>
  <si>
    <t>Step 1: Configure the network device to use an authentication server.
Step 2: Configure the authentication order to use the authentication server as primary source for authentication.
Step 3: Configure all network connections associated with a device management to use an authentication server for the purpose of login authentication.</t>
  </si>
  <si>
    <t>Review the network device configuration to verify that the device is configured to use an authentication server as primary source for authentication.
If the network device is not configured to use an authentication server for the purpose of authenticating users prior to granting administrative access, this is a finding.</t>
  </si>
  <si>
    <t>Centralized management of authentication settings increases the security of remote and nonlocal access methods. This control is particularly important protection against the insider threat. With robust centralized management, audit records for administrator account access to the organization's network devices can be more readily analyzed for trends and anomalies. The alternative method of defining administrator accounts on each device exposes the device configuration to remote access authentication attacks and system administrators with multiple authenticators for each network device.</t>
  </si>
  <si>
    <t>The network device must be configured to use an authentication server for the purpose of authenticating users prior to granting administrative access.</t>
  </si>
  <si>
    <t>SRG-APP-000516-NDM-000336</t>
  </si>
  <si>
    <t>SV-202132r539624_rule</t>
  </si>
  <si>
    <t>V-202132</t>
  </si>
  <si>
    <t>V-55297; SV-69543</t>
  </si>
  <si>
    <t>Configure the network device to enforce access restrictions associated with changes to the system components.</t>
  </si>
  <si>
    <t>Check the network device to determine if only authorized administrators have permissions for changes, deletions and updates on the network device. Inspect the maintenance log to verify changes are being made only by the system administrators.
If unauthorized users are allowed to change the hardware or software, this is a finding.</t>
  </si>
  <si>
    <t>Changes to the hardware or software components of the network device can have significant effects on the overall security of the network. Therefore, only qualified and authorized individuals should be allowed administrative access to the network device for implementing any changes or upgrades. This requirement applies to updates of the application files, configuration, ACLs, and policy filters.</t>
  </si>
  <si>
    <t>The network device must enforce access restrictions associated with changes to the system components.</t>
  </si>
  <si>
    <t>SRG-APP-000516-NDM-000335</t>
  </si>
  <si>
    <t>SV-202131r401224_rule</t>
  </si>
  <si>
    <t>V-202131</t>
  </si>
  <si>
    <t>V-55295; SV-69541</t>
  </si>
  <si>
    <t>Configure the network device to generate audit log events for a locally developed list of auditable events.</t>
  </si>
  <si>
    <t>Determine if the network device generates audit log events for a locally developed list of auditable events.
If the network device is not configured to generate audit log events for a locally developed list of auditable events, this is a finding.</t>
  </si>
  <si>
    <t>Auditing and logging are key components of any security architecture. Logging the actions of specific events provides a means to investigate an attack; to recognize resource utilization or capacity thresholds; or to identify an improperly configured network device. If auditing is not comprehensive, it will not be useful for intrusion monitoring, security investigations, and forensic analysis.</t>
  </si>
  <si>
    <t>The network device must generate log records for a locally developed list of auditable events</t>
  </si>
  <si>
    <t>SRG-APP-000516-NDM-000334</t>
  </si>
  <si>
    <t>SV-202130r401224_rule</t>
  </si>
  <si>
    <t>V-202130</t>
  </si>
  <si>
    <t>V-55287; SV-69533</t>
  </si>
  <si>
    <t>Configure the network device to off-load audit records onto a different system or media than the system being audited.</t>
  </si>
  <si>
    <t>Check the network device configuration to determine if the device off-loads audit records onto a different system or media than the system being audited.
If the device does not off-load audit records onto a different system or media, this is a finding.</t>
  </si>
  <si>
    <t>Information stored in one location is vulnerable to accidental or incidental deletion or alteration.
Off-loading is a common process in information systems with limited audit storage capacity.</t>
  </si>
  <si>
    <t>The network device must off-load audit records onto a different system or media than the system being audited.</t>
  </si>
  <si>
    <t>SRG-APP-000515-NDM-000325</t>
  </si>
  <si>
    <t>SV-202127r400879_rule</t>
  </si>
  <si>
    <t>V-202127</t>
  </si>
  <si>
    <t>V-55283; SV-69529</t>
  </si>
  <si>
    <t>Configure the network device to generate audit records when concurrent logons from different workstations occur.</t>
  </si>
  <si>
    <t>Determine if the network device generates audit records when concurrent logons from different workstations occur.
If the network device does not generate audit records when concurrent logons from different workstations occur, this is a finding.</t>
  </si>
  <si>
    <t>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network device (e.g., module or policy filter).</t>
  </si>
  <si>
    <t>The network device must generate audit records when concurrent logons from different workstations occur.</t>
  </si>
  <si>
    <t>SRG-APP-000506-NDM-000323</t>
  </si>
  <si>
    <t>SV-202126r400852_rule</t>
  </si>
  <si>
    <t>V-202126</t>
  </si>
  <si>
    <t>V-55281; SV-69527</t>
  </si>
  <si>
    <t>Configure the network device to generate audit records showing starting and ending time for administrator access to the system.</t>
  </si>
  <si>
    <t>Determine if the network device generates audit records showing starting and ending time for administrator access to the system.
If the network device does not generate audit records showing starting and ending time for administrator access to the system, this is a finding.</t>
  </si>
  <si>
    <t>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network device (e.g., module or policy filter).</t>
  </si>
  <si>
    <t>The network device must generate audit records showing starting and ending time for administrator access to the system.</t>
  </si>
  <si>
    <t>SRG-APP-000505-NDM-000322</t>
  </si>
  <si>
    <t>SV-202125r400849_rule</t>
  </si>
  <si>
    <t>V-202125</t>
  </si>
  <si>
    <t>V-55279; SV-69525</t>
  </si>
  <si>
    <t>Configure the network device to generate audit records for privileged activities or other system-level access.</t>
  </si>
  <si>
    <t>Determine if the network device generates audit records for privileged activities or other system-level access.
If the network device does not generate audit records for privileged activities or other system-level access, this is a finding.</t>
  </si>
  <si>
    <t>The network device must generate audit records for privileged activities or other system-level access.</t>
  </si>
  <si>
    <t>SRG-APP-000504-NDM-000321</t>
  </si>
  <si>
    <t>SV-202124r400846_rule</t>
  </si>
  <si>
    <t>V-202124</t>
  </si>
  <si>
    <t>V-55277; SV-69523</t>
  </si>
  <si>
    <t>Configure the network device to generate audit records when successful/unsuccessful logon attempts occur.</t>
  </si>
  <si>
    <t>Determine if the network device generates audit records when successful/unsuccessful logon attempts occur.
If it does not generate audit records when successful/unsuccessful logon attempts occur, this is a finding.</t>
  </si>
  <si>
    <t>The network device must generate audit records when successful/unsuccessful logon attempts occur.</t>
  </si>
  <si>
    <t>SRG-APP-000503-NDM-000320</t>
  </si>
  <si>
    <t>SV-202123r400843_rule</t>
  </si>
  <si>
    <t>V-202123</t>
  </si>
  <si>
    <t>V-55275; SV-69521</t>
  </si>
  <si>
    <t>Configure the network device to generate audit records when successful/unsuccessful attempts to delete administrator privileges occur.</t>
  </si>
  <si>
    <t>Determine if the network device generates audit records when successful/unsuccessful attempts to delete administrator privileges occur.
If the network device does not generate audit records when successful/unsuccessful attempts to delete administrator privileges occur, this is a finding.</t>
  </si>
  <si>
    <t>The network device must generate audit records when successful/unsuccessful attempts to delete administrator privileges occur.</t>
  </si>
  <si>
    <t>SRG-APP-000499-NDM-000319</t>
  </si>
  <si>
    <t>SV-202122r400831_rule</t>
  </si>
  <si>
    <t>V-202122</t>
  </si>
  <si>
    <t>V-55273; SV-69519</t>
  </si>
  <si>
    <t>Configure the network device to generate audit records when successful/unsuccessful attempts to modify administrator privileges occur.</t>
  </si>
  <si>
    <t>Determine if the network device generates audit records when successful/unsuccessful attempts to modify administrator privileges occur.
If the network device does not generate audit records when successful/unsuccessful attempts to modify administrator privileges occur, this is a finding.</t>
  </si>
  <si>
    <t>The network device must generate audit records when successful/unsuccessful attempts to modify administrator privileges occur.</t>
  </si>
  <si>
    <t>SRG-APP-000495-NDM-000318</t>
  </si>
  <si>
    <t>SV-202121r400762_rule</t>
  </si>
  <si>
    <t>V-202121</t>
  </si>
  <si>
    <t>V-55271; SV-69517</t>
  </si>
  <si>
    <t>Configure the network device to enforce organization-defined mandatory access control policies over all subjects and objects.</t>
  </si>
  <si>
    <t>Check the network device to determine if organization-defined mandatory access control policies are enforced over all subjects and objects. If it does not use mandatory access control, this is not a finding.
If organization-defined mandatory access control policies are not enforced over all subjects and objects, this is a finding.</t>
  </si>
  <si>
    <t>Mandatory access control policies constrain what actions subjects can take with information obtained from data objects for which they have already been granted access, thus preventing the subjects from passing the information to unauthorized subjects and objects. This class of mandatory access control policies also constrains what actions subjects can take with respect to the propagation of access control privileges; that is, a subject with a privilege cannot pass that privilege to other subjects.
Enforcement of mandatory access control is typically provided via an implementation that meets the reference monitor concept. The reference monitor enforces (mediates) access relationships between all subjects and objects based on privilege and need to know.
The mandatory access control policies are defined uniquely for each network device, so they cannot be specified in the requirement. An example of where mandatory access control may be needed is to prevent administrators from tampering with audit objects.</t>
  </si>
  <si>
    <t>If the network device uses mandatory access control, the network device must enforce organization-defined mandatory access control policies over all subjects and objects.</t>
  </si>
  <si>
    <t>SRG-APP-000491-NDM-000316</t>
  </si>
  <si>
    <t>SV-202120r400750_rule</t>
  </si>
  <si>
    <t>SRG-APP-000491</t>
  </si>
  <si>
    <t>V-202120</t>
  </si>
  <si>
    <t>V-55269; SV-69515</t>
  </si>
  <si>
    <t>Configure the network device to protect against or limit the effects of all known types of DoS attacks by employing organization-defined security safeguards.</t>
  </si>
  <si>
    <t>Determine if the network device protects against or limits the effects of all known types of DoS attacks by employing organization-defined security safeguards.
If the network device does not protect against or limit the effects of all known types of DoS attacks by employing organization-defined security safeguards, this is a finding.</t>
  </si>
  <si>
    <t>DoS is a condition when a resource is not available for legitimate users. When this occurs, the organization either cannot accomplish its mission or must operate at degraded capacity.
This requirement addresses the configuration of network devices to mitigate the impact of DoS attacks that have occurred or are ongoing on device availability. For each network device, known and potential DoS attacks must be identified and solutions for each type implemented. A variety of technologies exist to limit or, in some cases, eliminate the effects of DoS attacks (e.g., limiting processes or restricting the number of sessions the device opens at one time). Employing increased capacity and bandwidth, combined with service redundancy, may reduce the susceptibility to some DoS attacks.
The security safeguards cannot be defined at the DoD level because they vary according to the capabilities of the individual network devices and the security controls applied on the adjacent networks (for example, firewalls performing packet filtering to block DoS attacks).</t>
  </si>
  <si>
    <t>The network device must be configured to protect against known types of denial-of-service (DoS) attacks by employing organization-defined security safeguards.</t>
  </si>
  <si>
    <t>SRG-APP-000435-NDM-000315</t>
  </si>
  <si>
    <t>SV-202119r400402_rule</t>
  </si>
  <si>
    <t>V-202119</t>
  </si>
  <si>
    <t>V-55267; SV-69513</t>
  </si>
  <si>
    <t>Configure the network device to implement cryptographic mechanisms to protect the confidentiality of remote maintenance sessions using a FIPS 140-2 approved algorithm.</t>
  </si>
  <si>
    <t xml:space="preserve">Review the network device configuration to determine if cryptographic mechanisms are implemented using a FIPS 140-2 approved algorithm to protect the confidentiality of remote maintenance sessions 
If the network device is not configured to implement cryptographic mechanisms to protect the confidentiality of remote maintenance sessions using a FIPS 140-2 approved algorithm, this is a finding.
</t>
  </si>
  <si>
    <t>This requires the use of secure protocols instead of their unsecured counterparts, such as SSH instead of telnet, SCP instead of FTP, and HTTPS instead of HTTP. If unsecured protocols (lacking cryptographic mechanisms) are used for sessions, the contents of those sessions will be susceptible to eavesdropping, potentially putting sensitive data (including administrator passwords) at risk of compromise and potentially allowing hijacking of maintenance sessions.</t>
  </si>
  <si>
    <t xml:space="preserve">The network device must be configured to implement cryptographic mechanisms using a FIPS 140-2 approved algorithm to protect the confidentiality of remote maintenance sessions </t>
  </si>
  <si>
    <t>SRG-APP-000412-NDM-000331</t>
  </si>
  <si>
    <t>SV-202118r400159_rule</t>
  </si>
  <si>
    <t>V-202118</t>
  </si>
  <si>
    <t>V-55265; SV-69511</t>
  </si>
  <si>
    <t>Configure the network device to use FIPS-validated HMAC to protect the integrity of nonlocal maintenance and diagnostic communications.</t>
  </si>
  <si>
    <t>Verify the network device uses FIPS-validated HMAC to protect the integrity of nonlocal maintenance and diagnostic communications.
If the network device does not use FIPS-validated HMAC to protect the integrity of nonlocal maintenance and diagnostic communications, this is a finding.</t>
  </si>
  <si>
    <t xml:space="preserve">Unapproved mechanisms that are used for authentication to the cryptographic module are not verified and therefore cannot be relied upon to provide confidentiality or integrity, and DoD data may be compromised.
Nonlocal maintenance and diagnostic activities are those activities conducted by individuals communicating through a network, either an external network (e.g., the Internet) or an internal network. 
Currently, HMAC is the only FIPS-approved algorithm for generating and verifying message/data authentication codes in accordance with FIPS 198-1. Products that are FIPS 140-2 validated will have an HMAC that meets specification; however, the option must be configured for use as the only message authentication code used for authentication to cryptographic modules.
Separate requirements for configuring applications and protocols used by each application (e.g., SNMPv3, SSHv2, NTP, HTTPS, and other protocols and applications that require server/client authentication) are required to implement this requirement. Where SSH is used, the SSHv2 protocol suite is required because it includes Layer 7 protocols such as SCP and SFTP, which can be used for secure file transfers. </t>
  </si>
  <si>
    <t>The network devices must use FIPS-validated Keyed-Hash Message Authentication Code (HMAC) to protect the integrity of nonlocal maintenance and diagnostic communications.</t>
  </si>
  <si>
    <t>SRG-APP-000411-NDM-000330</t>
  </si>
  <si>
    <t>SV-202117r400156_rule</t>
  </si>
  <si>
    <t>V-202117</t>
  </si>
  <si>
    <t>V-55263; SV-69509</t>
  </si>
  <si>
    <t>Configure the network device to restrict use of maintenance functions to authorized personnel only.</t>
  </si>
  <si>
    <t>Determine if the network device restricts the use of maintenance functions to authorized personnel only.
If other personnel can use maintenance functions on the network device, this is a finding.</t>
  </si>
  <si>
    <t>There are security-related issues arising from software brought into the network device specifically for diagnostic and repair actions (e.g., a software packet sniffer installed on a device in order to troubleshoot system traffic, or a vendor installing or running a diagnostic application in order to troubleshoot an issue with a vendor-supported device). If maintenance tools are used by unauthorized personnel, they may accidentally or intentionally damage or compromise the system.
This requirement addresses security-related issues associated with maintenance tools used specifically for diagnostic and repair actions on organizational network devices. Maintenance tools can include hardware, software, and firmware items. Maintenance tools are potential vehicles for transporting malicious code, either intentionally or unintentionally, into a facility and subsequently into organizational information systems. Maintenance tools can include, for example, hardware/software diagnostic test equipment and hardware/software packet sniffers. This requirement does not cover hardware/software components that may support information system maintenance yet are a part of the system (e.g., the software implementing "ping," "ls," "ipconfig," or the hardware and software implementing the monitoring port of an Ethernet switch).</t>
  </si>
  <si>
    <t>Network devices performing maintenance functions must restrict use of these functions to authorized personnel only.</t>
  </si>
  <si>
    <t>SRG-APP-000408-NDM-000314</t>
  </si>
  <si>
    <t>SV-202116r400147_rule</t>
  </si>
  <si>
    <t>SRG-APP-000408</t>
  </si>
  <si>
    <t>V-202116</t>
  </si>
  <si>
    <t>V-55261; SV-69507</t>
  </si>
  <si>
    <t>Configure the network device or its associated authentication server to prohibit the use of cached authenticators after an organization-defined time period.</t>
  </si>
  <si>
    <t>Review the network device configuration to determine if the network device or its associated authentication server prohibits the use of cached authenticators after an organization-defined time period.
If cached authenticators are used after an organization-defined time period, this is a finding.</t>
  </si>
  <si>
    <t>Some authentication implementations can be configured to use cached authenticators.
If cached authentication information is out-of-date, the validity of the authentication information may be questionable.
The organization-defined time period should be established for each device depending on the nature of the device; for example, a device with just a few administrators in a facility with spotty network connectivity may merit a longer caching time period than a device with many administrators.</t>
  </si>
  <si>
    <t>The network device must prohibit the use of cached authenticators after an organization-defined time period.</t>
  </si>
  <si>
    <t>SRG-APP-000400-NDM-000313</t>
  </si>
  <si>
    <t>SV-202115r400123_rule</t>
  </si>
  <si>
    <t>V-202115</t>
  </si>
  <si>
    <t>V-68747; SV-83339</t>
  </si>
  <si>
    <t>Configure the network device to authenticate Network Time Protocol sources using authentication that is cryptographically based.</t>
  </si>
  <si>
    <t xml:space="preserve">Review the network device configuration to determine if the network device authenticates NTP endpoints before establishing a local, remote, or network connection using authentication that is cryptographically based.
If the network device does not authenticate Network Time Protocol sources using authentication that is cryptographically based, this is a finding.
</t>
  </si>
  <si>
    <t>If Network Time Protocol is not authenticated, an attacker can introduce a rogue NTP server. This rogue server can then be used to send incorrect time information to network devices, which will make log timestamps inaccurate and affect scheduled actions. NTP authentication is used to prevent this tampering by authenticating the time source.</t>
  </si>
  <si>
    <t>The network device must authenticate Network Time Protocol sources using authentication that is cryptographically based.</t>
  </si>
  <si>
    <t>SRG-APP-000395-NDM-000347</t>
  </si>
  <si>
    <t>SV-202112r400051_rule</t>
  </si>
  <si>
    <t>V-202112</t>
  </si>
  <si>
    <t>V-55255; SV-69501</t>
  </si>
  <si>
    <t>Configure the network device to authenticate SNMP messages using a FIPS-validated Keyed-Hash Message Authentication Code (HMAC).</t>
  </si>
  <si>
    <t xml:space="preserve">Review the network device configuration to verify SNMP messages are authenticated using a FIPS-validated Keyed-Hash Message Authentication Code (HMAC).
If the network device is not configured to authenticate SNMP messages using a FIPS-validated HMAC, this is a finding.
</t>
  </si>
  <si>
    <t>Without authenticating devices, unidentified or unknown devices may be introduced, thereby facilitating malicious activity. Bidirectional authentication provides stronger safeguards to validate the identity of other devices for connections that are of greater risk.
A local connection is any connection with a device communicating without the use of a network. A network connection is any connection with a device that communicates through a network (e.g., local area or wide area network, Internet). A remote connection is any connection with a device communicating through an external network (e.g., the Internet).
Because of the challenges of applying this requirement on a large scale, organizations are encouraged to only apply the requirement to those limited number (and type) of devices that truly need to support this capability.</t>
  </si>
  <si>
    <t>The network device must be configured to authenticate SNMP messages using a FIPS-validated Keyed-Hash Message Authentication Code (HMAC).</t>
  </si>
  <si>
    <t>SRG-APP-000395-NDM-000310</t>
  </si>
  <si>
    <t>SV-202111r400051_rule</t>
  </si>
  <si>
    <t>V-202111</t>
  </si>
  <si>
    <t>V-55245; SV-69491</t>
  </si>
  <si>
    <t>Configure the network device to audit the enforcement actions used to restrict access associated with changes to the device.</t>
  </si>
  <si>
    <t>Determine if the network device audits the enforcement actions used to restrict access associated with changes to the device. This requirement may be verified by demonstration, configuration review or validated test results.
If the network device does not audit the enforcement actions used to restrict access associated with changes to the device, this is a finding.</t>
  </si>
  <si>
    <t>Without auditing the enforcement of access restrictions against changes to the device configuration, it will be difficult to identify attempted attacks, and an audit trail will not be available for forensic investigation for after-the-fact actions. 
Enforcement actions are the methods or mechanisms used to prevent unauthorized changes to configuration settings. Enforcement action methods may be as simple as denying access to a file based on the application of file permissions (access restriction). Audit items may consist of lists of actions blocked by access restrictions or changes identified after the fact.</t>
  </si>
  <si>
    <t>The network device must audit the enforcement actions used to restrict access associated with changes to the device.</t>
  </si>
  <si>
    <t>SRG-APP-000381-NDM-000305</t>
  </si>
  <si>
    <t>SV-202107r400009_rule</t>
  </si>
  <si>
    <t>V-202107</t>
  </si>
  <si>
    <t>V-55243; SV-69489</t>
  </si>
  <si>
    <t>Configure the network device to enforce access restrictions associated with changes to device configuration.</t>
  </si>
  <si>
    <t>Determine if the network device enforces access restrictions associated with changes to device configuration.
If the network device does not enforce such access restrictions, this is a finding.</t>
  </si>
  <si>
    <t>Failure to provide logical access restrictions associated with changes to device configuration may have significant effects on the overall security of the system. 
When dealing with access restrictions pertaining to change control, it should be noted that any changes to the hardware, software, and/or firmware components of the device can potentially have significant effects on the overall security of the device. 
Accordingly, only qualified and authorized individuals should be allowed to obtain access to device components for the purposes of initiating changes, including upgrades and modifications. 
Logical access restrictions include, for example, controls that restrict access to workflow automation, media libraries, abstract layers (e.g., changes implemented into third-party interfaces rather than directly into information systems), and change windows (e.g., changes occur only during specified times, making unauthorized changes easy to discover).</t>
  </si>
  <si>
    <t>The network device must enforce access restrictions associated with changes to device configuration.</t>
  </si>
  <si>
    <t>SRG-APP-000380-NDM-000304</t>
  </si>
  <si>
    <t>SV-202106r400006_rule</t>
  </si>
  <si>
    <t>V-202106</t>
  </si>
  <si>
    <t>V-55239; SV-69485</t>
  </si>
  <si>
    <t>Configure the network device to prohibit installation of software without explicit privileged status.</t>
  </si>
  <si>
    <t>Determine if the network device prohibits installation of software without explicit privileged status.  This requirement may be verified by demonstration or configuration review.
If installation of software is not prohibited without explicit privileged status, this is a finding.</t>
  </si>
  <si>
    <t>Allowing anyone to install software, without explicit privileges, creates the risk that untested or potentially malicious software will be installed on the system.  This requirement applies to code changes and upgrades for all network devices.</t>
  </si>
  <si>
    <t>The network device must prohibit installation of software without explicit privileged status.</t>
  </si>
  <si>
    <t>SRG-APP-000378-NDM-000302</t>
  </si>
  <si>
    <t>SV-202105r400000_rule</t>
  </si>
  <si>
    <t>V-202105</t>
  </si>
  <si>
    <t>V-55235; SV-69481</t>
  </si>
  <si>
    <t>Configure the network device to record time stamps for audit records that meet a granularity of one second for a minimum degree of precision.</t>
  </si>
  <si>
    <t>Determine if the network device records time stamps for audit records that meet a granularity of one second for a minimum degree of precision.  This requirement may be verified by demonstration or configuration.
If the network device does not record time stamps for audit records that meet a granularity of one second for a minimum degree of precision, this is a finding.</t>
  </si>
  <si>
    <t>Without sufficient granularity of time stamps, it is not possible to adequately determine the chronological order of records. Time stamps generated by the application include date and time. Granularity of time measurements refers to the degree of synchronization between information system clocks and reference clocks.</t>
  </si>
  <si>
    <t>The network device must record time stamps for audit records that meet a granularity of one second for a minimum degree of precision.</t>
  </si>
  <si>
    <t>SRG-APP-000375-NDM-000300</t>
  </si>
  <si>
    <t>SV-202103r399931_rule</t>
  </si>
  <si>
    <t>V-202103</t>
  </si>
  <si>
    <t>V-55233; SV-69479</t>
  </si>
  <si>
    <t>Configure the network device to record time stamps for audit records that can be mapped to Coordinated Universal Time (UTC) or Greenwich Mean Time (GMT).</t>
  </si>
  <si>
    <t>Determine if the network device records time stamps for audit records that can be mapped to Coordinated Universal Time (UTC) or Greenwich Mean Time (GMT).  This requirement may be verified by demonstration or configuration review.
If the network device does not record time stamps for audit records that can be mapped to Coordinated Universal Time (UTC) or Greenwich Mean Time (GMT), this is a finding.</t>
  </si>
  <si>
    <t>The network device must record time stamps for audit records that can be mapped to Coordinated Universal Time (UTC) or Greenwich Mean Time (GMT).</t>
  </si>
  <si>
    <t>SRG-APP-000374-NDM-000299</t>
  </si>
  <si>
    <t>SV-202102r399928_rule</t>
  </si>
  <si>
    <t>V-202102</t>
  </si>
  <si>
    <t>V-55231; SV-69477</t>
  </si>
  <si>
    <t>Configure the network device to synchronize internal information system clocks with the primary and secondary time sources.</t>
  </si>
  <si>
    <t>Determine if the network device is configured to synchronize internal information system clocks with the primary and secondary time sources.
If the network device is not configured to  synchronize internal information system clocks with the primary and secondary time sources, this is a finding.</t>
  </si>
  <si>
    <t>The loss of connectivity to a particular authoritative time source will result in the loss of time synchronization (free-run mode) and increasingly inaccurate time stamps on audit events and other functions. 
Multiple time sources provide redundancy by including a secondary source. Time synchronization is usually a hierarchy; clients synchronize time to a local source while that source synchronizes its time to a more accurate source. The network device must utilize an authoritative time server and/or be configured to use redundant authoritative time sources. This requirement is related to the comparison done in CCI-001891.
DoD-approved solutions consist of a combination of a primary and secondary time source using a combination or multiple instances of the following: a time server designated for the appropriate DoD network (NIPRNet/SIPRNet); United States Naval Observatory (USNO) time servers; and/or the Global Positioning System (GPS). The secondary time source must be located in a different geographic region than the primary time source.</t>
  </si>
  <si>
    <t>The network device must be configured to synchronize internal information system clocks using redundant authoritative time sources.</t>
  </si>
  <si>
    <t>SRG-APP-000373-NDM-000298</t>
  </si>
  <si>
    <t>SV-202101r399925_rule</t>
  </si>
  <si>
    <t>SRG-APP-000373</t>
  </si>
  <si>
    <t>V-202101</t>
  </si>
  <si>
    <t>V-55079; SV-69325</t>
  </si>
  <si>
    <t>Configure the network device to generate an immediate real-time alert of all audit failure events requiring real-time alerts.</t>
  </si>
  <si>
    <t>Determine if the network device generates an immediate alert of all audit failure events requiring real-time alerts.
This requirement may be verified by configuration review or validated test results.
If an immediate alert of all audit failure events requiring real-time alerts is not generated, this is a finding.</t>
  </si>
  <si>
    <t>It is critical for the appropriate personnel to be aware if a system is at risk of failing to process audit logs as required. Without a real-time alert, security personnel may be unaware of an impending failure of the audit capability and system operation may be adversely affected. 
Alerts provide organizations with urgent messages. Real-time alerts provide these messages immediately (i.e., the time from event detection to alert occurs in seconds or less).</t>
  </si>
  <si>
    <t>The network device must generate an immediate real-time alert of all audit failure events requiring real-time alerts.</t>
  </si>
  <si>
    <t>SRG-APP-000360-NDM-000295</t>
  </si>
  <si>
    <t>SV-202100r399886_rule</t>
  </si>
  <si>
    <t>V-202100</t>
  </si>
  <si>
    <t>V-55075; SV-69321</t>
  </si>
  <si>
    <t>Configure the network device to allocate audit record storage capacity in accordance with organization-defined audit record storage requirements.</t>
  </si>
  <si>
    <t>Determine if the network device allocates audit record storage capacity in accordance with organization-defined audit record storage requirements.
This requirement may be verified by configuration review or vendor-provided information. This requirement may be met through use of a properly configured syslog server if the device is configured to use the syslog server.
If audit record store capacity is not allocated in accordance with organization-defined audit record storage requirements, this is a finding.</t>
  </si>
  <si>
    <t>In order to ensure network devices have a sufficient storage capacity in which to write the audit logs, they need to be able to allocate audit record storage capacity.  The task of allocating audit record storage capacity is usually performed during initial device setup if it is modifiable. 
The value for the organization-defined audit record storage requirement will depend on the amount of storage available on the network device, the anticipated volume of logs, the frequency of transfer from the network device to centralized log servers, and other factors.</t>
  </si>
  <si>
    <t>The network device must allocate audit record storage capacity in accordance with organization-defined audit record storage requirements.</t>
  </si>
  <si>
    <t>SRG-APP-000357-NDM-000293</t>
  </si>
  <si>
    <t>SV-202098r399877_rule</t>
  </si>
  <si>
    <t>V-202098</t>
  </si>
  <si>
    <t>V-55067; SV-69313</t>
  </si>
  <si>
    <t>Configure the network device to audit the execution of privileged functions.</t>
  </si>
  <si>
    <t>Determine if the network device audits the execution of privileged functions. This requirement may be verified by demonstration, configuration review, or validated test results. If the network device does not audit the execution of privileged functions, this is a finding.</t>
  </si>
  <si>
    <t>Misuse of privileged functions, either intentionally or unintentionally by authorized users, or by unauthorized external entities that have compromised information system accounts, is a serious and ongoing concern and can have significant adverse impacts on organizations. Auditing the use of privileged functions is one way to detect such misuse and identify the risk from insider threats and the advanced persistent threat.</t>
  </si>
  <si>
    <t>The network device must audit the execution of privileged functions.</t>
  </si>
  <si>
    <t>SRG-APP-000343-NDM-000289</t>
  </si>
  <si>
    <t>SV-202094r399784_rule</t>
  </si>
  <si>
    <t>V-202094</t>
  </si>
  <si>
    <t>V-55221; SV-69467</t>
  </si>
  <si>
    <t>Configure the network device to prevent non-privileged users from executing privileged functions.</t>
  </si>
  <si>
    <t>Determine if the network device prevents non-privileged users from executing privileged functions to include disabling, circumventing, or altering implemented security safeguards/countermeasures.  This requirement may be verified by demonstration, configuration review, or validated test results. If the network device does not prevent non-privileged users from executing privileged functions, this is a finding.</t>
  </si>
  <si>
    <t>Preventing non-privileged users from executing privileged functions mitigates the risk that unauthorized individuals or processes may gain unnecessary access to information or privileges. 
Privileged functions include, for example, establishing accounts, performing system integrity checks, or administering cryptographic key management activities. Non-privileged users are individuals that do not possess appropriate authorizations.</t>
  </si>
  <si>
    <t>The network device must prevent non-privileged users from executing privileged functions to include disabling, circumventing, or altering implemented security safeguards/countermeasures.</t>
  </si>
  <si>
    <t>SRG-APP-000340-NDM-000288</t>
  </si>
  <si>
    <t>SV-202093r399775_rule</t>
  </si>
  <si>
    <t>V-202093</t>
  </si>
  <si>
    <t>V-55217; SV-69463</t>
  </si>
  <si>
    <t>Configure the network device or its associated authentication server to enforce role-based access control policy over defined subjects and objects.</t>
  </si>
  <si>
    <t>Determine if the network device enforces role-based access control policy over defined subjects and objects.  This requirement may be verified by demonstration, configuration review, or validated test results. This requirement may be met through use of a properly configured authentication server if the device is configured to use the authentication server. If role-based access control policy is not enforced over defined subjects and objects, this is a finding.</t>
  </si>
  <si>
    <t>Organizations can create specific roles based on job functions and the authorizations (i.e., privileges) to perform needed operations on organizational information systems associated with the organization-defined roles. When administrators are assigned to the organizational roles, they inherit the authorizations or privileges defined for those roles. RBAC simplifies privilege administration for organizations because privileges are not assigned directly to every administrator (which can be a significant number of individuals for mid- to large-size organizations) but are instead acquired through role assignments. RBAC can be implemented either as a mandatory or discretionary form of access control.
The RBAC policies and the subjects and objects are defined uniquely for each network device, so they cannot be specified in the requirement.</t>
  </si>
  <si>
    <t>If the network device uses role-based access control, the network device must enforce organization-defined role-based access control policies over defined subjects and objects.</t>
  </si>
  <si>
    <t>SRG-APP-000329-NDM-000287</t>
  </si>
  <si>
    <t>SV-202092r399682_rule</t>
  </si>
  <si>
    <t>V-202092</t>
  </si>
  <si>
    <t>V-55215; SV-69461</t>
  </si>
  <si>
    <t>Configure the network device to enforce organization-defined discretionary access control policies over defined subjects and objects.</t>
  </si>
  <si>
    <t>Check the network device to determine if organization-defined discretionary access control policies are enforced over defined subjects and objects. If it does not use discretionary access control, this is not a finding. If organization-defined discretionary access control policies are not enforced over defined subjects and objects, this is a finding.</t>
  </si>
  <si>
    <t>Discretionary Access Control (DAC) is based on the notion that individual network administrators are "owners" of objects and therefore have discretion over who should be authorized to access the object and in which mode (e.g., read or write). Ownership is usually acquired as a consequence of creating the object or via specified ownership assignment. DAC allows the owner to determine who will have access to objects they control. An example of DAC includes user-controlled file permissions.
When discretionary access control policies are implemented, subjects are not constrained with regard to what actions they can take with information for which they have already been granted access. Thus, subjects that have been granted access to information are not prevented from passing (i.e., the subjects have the discretion to pass) the information to other subjects or objects. A subject that is constrained in its operation by Mandatory Access Control policies is still able to operate under the less rigorous constraints of this requirement. Thus, while Mandatory Access Control imposes constraints preventing a subject from passing information to another subject operating at a different sensitivity level, this requirement permits the subject to pass the information to any subject at the same sensitivity level. The policy is bounded by the information system boundary. Once the information is passed outside of the control of the information system, additional means may be required to ensure the constraints remain in effect. While the older, more traditional definitions of discretionary access control require identity-based access control, that limitation is not required for this use of discretionary access control.
The discretionary access control policies and the subjects and objects are defined uniquely for each network device, so they cannot be specified in the requirement.</t>
  </si>
  <si>
    <t>If the network device uses discretionary access control, the network device must enforce organization-defined discretionary access control policies over defined subjects and objects.</t>
  </si>
  <si>
    <t>SRG-APP-000328-NDM-000286</t>
  </si>
  <si>
    <t>SV-202091r399679_rule</t>
  </si>
  <si>
    <t>V-202091</t>
  </si>
  <si>
    <t>V-55203; SV-69449</t>
  </si>
  <si>
    <t>Configure the network device or its associated authentication server to automatically audit account enabling actions.</t>
  </si>
  <si>
    <t>Determine if the network device automatically audits account enabling actions.  This requirement may be verified by demonstration, configuration review, or validated test results. This requirement may be met through use of a properly configured authentication server if the device is configured to use the authentication server. If account enabling actions are not automatically audited, this is a finding.</t>
  </si>
  <si>
    <t>Once an attacker establishes initial access to a system, the attacker often attempts to create a persistent method of reestablishing access. One way to accomplish this is for the attacker to simply enable a new or disabled account. Notification of account enabling is one method for mitigating this risk. A comprehensive account management process will ensure an audit trail which documents the creation of application user accounts and notifies administrators and Information Assurance Officers (IAO). Such a process greatly reduces the risk that accounts will be surreptitiously created and provides logging that can be used for forensic purposes.</t>
  </si>
  <si>
    <t>The network device must automatically audit account enabling actions.</t>
  </si>
  <si>
    <t>SRG-APP-000319-NDM-000283</t>
  </si>
  <si>
    <t>SV-202088r399652_rule</t>
  </si>
  <si>
    <t>V-202088</t>
  </si>
  <si>
    <t>V-55201; SV-69447</t>
  </si>
  <si>
    <t>Configure the network device to terminate shared/group account credentials when members leave the group.</t>
  </si>
  <si>
    <t>Determine if the network device terminates shared/group account credentials when members leave the group.  This requirement may be verified by demonstration, configuration review, or validated test results. This requirement may be met through use of a properly configured authentication server if the device is configured to use the authentication server. This requirement is not applicable if the device does not support shared/group credentials. If the network device does not terminate shared/group credentials when members leave the group, this is a finding.</t>
  </si>
  <si>
    <t>A shared/group account credential is a shared form of authentication that allows multiple individuals to access the network device using a single account. If shared/group account credentials are not terminated when individuals leave the group, the user that left the group can still gain access even though they are no longer authorized. There may also be instances when specific user actions need to be performed on the network device without unique administrator identification or authentication. Examples of credentials include passwords and group membership certificates.</t>
  </si>
  <si>
    <t>The network device must terminate shared/group account credentials when members leave the group.</t>
  </si>
  <si>
    <t>SRG-APP-000317-NDM-000282</t>
  </si>
  <si>
    <t>SV-202087r399646_rule</t>
  </si>
  <si>
    <t>V-202087</t>
  </si>
  <si>
    <t>V-55199; SV-69445</t>
  </si>
  <si>
    <t>Configure the network device to display an explicit logoff message to administrators indicating the reliable termination of authenticated communications sessions. This may be a capability the device is inherently capable of.</t>
  </si>
  <si>
    <t>This requirement may be verified by demonstration. If an explicit logoff message is not displayed, or provides clear evidence that the session has been terminated, this is a finding.</t>
  </si>
  <si>
    <t>If an explicit logout message is not displayed and the administrator does not expect to see one, the administrator may inadvertently leave a management session un-terminated. The session may remain open and be exploited by an attacker; this is referred to as a zombie session. Administrators need to be aware of whether or not the session has been terminated.
A prompt for new logon is an acceptable indication of previous session termination. If the device takes the user back to the logon page or prompt after selecting the logoff button, it is considered an explicit logout message. In the case of terminal sessions (such as SSH), an explicit logoff message is displayed by the client application. Usually this is a message such as "connect closed by remote host" displayed by the client. For a terminal connected to the console port of a network device, either a logoff message is displayed or the device takes the user back to the logon prompt.</t>
  </si>
  <si>
    <t>The network device must display an explicit logout message to administrators indicating the reliable termination of authenticated communications sessions.</t>
  </si>
  <si>
    <t>SRG-APP-000297-NDM-000281</t>
  </si>
  <si>
    <t>SV-202086r399529_rule</t>
  </si>
  <si>
    <t>V-202086</t>
  </si>
  <si>
    <t>V-55197; SV-69443</t>
  </si>
  <si>
    <t>Configure the network device to provide a logout capability for administrator-initiated communication sessions.</t>
  </si>
  <si>
    <t xml:space="preserve">Review the network device configuration to determine if it is configured to enable a logout for administrator-initiated communication sessions.
If the network device is not configured to provide a logout mechanism for these sessions, this is a finding.
</t>
  </si>
  <si>
    <t>If an administrator cannot explicitly end a device management session, the session may remain open and be exploited by an attacker; this is referred to as a zombie session.</t>
  </si>
  <si>
    <t>The network device must be configured to provide a logout mechanism for administrator-initiated communication sessions.</t>
  </si>
  <si>
    <t>SRG-APP-000296-NDM-000280</t>
  </si>
  <si>
    <t>SV-202085r399526_rule</t>
  </si>
  <si>
    <t>V-202085</t>
  </si>
  <si>
    <t>V-55171; SV-69417</t>
  </si>
  <si>
    <t>Set the file permissions on files on the network device or on removable media used by the device so that only authorized administrators can read or change their contents.</t>
  </si>
  <si>
    <t>List the contents of the network device’s local storage, including any drives supporting removable media (such as flash drives or CDs) and check the file permissions of all files on those drives.  If any files allow read or write access by accounts not specifically authorized access or by non-privileged accounts, this is a finding.</t>
  </si>
  <si>
    <t>This requirement is intended to address the confidentiality and integrity of system information at rest (e.g., network device rule sets) when it is located on a storage device within the network device or as a component of the network device. This protection is required to prevent unauthorized alteration, corruption, or disclosure of information when not stored directly on the network device.
Files on the network device or on removable media used by the device must have their permissions set to allow read or write access to those accounts that are specifically authorized to access or change them.  Note that different administrative accounts or roles will have varying levels of access.
File permissions must be set so that only authorized administrators can read or change their contents.  Whenever files are written to removable media and the media removed from the device, the media must be handled appropriately for the classification and sensitivity of the data stored on the device.</t>
  </si>
  <si>
    <t>The network device must only allow authorized administrators to view or change the device configuration, system files, and other files stored either in the device or on removable media (such as a flash drive).</t>
  </si>
  <si>
    <t>SRG-APP-000231-NDM-000271</t>
  </si>
  <si>
    <t>SV-202078r397744_rule</t>
  </si>
  <si>
    <t>V-202078</t>
  </si>
  <si>
    <t>V-55167; SV-69413</t>
  </si>
  <si>
    <t>Configure the network device to generate unique session identifiers using a FIPS 140-2 approved random number generator.</t>
  </si>
  <si>
    <t>If the network device uses a web interface for device management, determine if it generates unique session identifiers using a FIPS 140-2 approved random number generator. This requirement may be verified by validated NIST certification and vendor documentation. If the network device does not use unique session identifiers for its web interface for device management, this is a finding.</t>
  </si>
  <si>
    <t>Sequentially generated session IDs can be easily guessed by an attacker. Employing the concept of randomness in the generation of unique session identifiers helps to protect against brute-force attacks to determine future session identifiers.
Unique session IDs address man-in-the-middle attacks, including session hijacking or insertion of false information into a session. If the attacker is unable to identify or guess the session information related to pending application traffic, they will have more difficulty in hijacking the session or otherwise manipulating valid sessions.
This requirement is applicable to devices that use a web interface for device management.</t>
  </si>
  <si>
    <t>The network device must generate unique session identifiers using a FIPS 140-2 approved random number generator.</t>
  </si>
  <si>
    <t>SRG-APP-000224-NDM-000270</t>
  </si>
  <si>
    <t>SV-202077r397735_rule</t>
  </si>
  <si>
    <t>V-202077</t>
  </si>
  <si>
    <t>V-55163; SV-69409</t>
  </si>
  <si>
    <t>Configure the network device to recognize only system-generated session identifiers.</t>
  </si>
  <si>
    <t>If the network device uses a web interface for device management, determine if it recognizes only system-generated session identifiers. This requirement may be verified by demonstration, configuration review, or validated test results. If the network device recognizes other session identifiers than the system-generated ones, this is a finding.</t>
  </si>
  <si>
    <t>Network device management web interfaces utilize sessions and session identifiers to control management interface behavior and administrator access. If an attacker can guess the session identifier or can inject or manually insert session information, the session may be compromised.
Unique session IDs address man-in-the-middle attacks, including session hijacking or insertion of false information into a session. If the attacker is unable to identify or guess the session information related to pending application traffic, they will have more difficulty in hijacking the session or otherwise manipulating valid sessions.</t>
  </si>
  <si>
    <t>The network device must recognize only system-generated session identifiers.</t>
  </si>
  <si>
    <t>SRG-APP-000223-NDM-000269</t>
  </si>
  <si>
    <t>SV-202076r397732_rule</t>
  </si>
  <si>
    <t>V-202076</t>
  </si>
  <si>
    <t>V-55161; SV-69407</t>
  </si>
  <si>
    <t>Configure the network device to invalidate session identifiers upon administrator logout or other session termination.</t>
  </si>
  <si>
    <t>If the network device uses a web interface for device management, determine if the network device invalidates session identifiers upon administrator logout or other session termination. This requirement may be verified by validated test results. If the network device does not invalidate session identifiers upon administrator logout or other session termination, this is a finding.</t>
  </si>
  <si>
    <t>Captured sessions can be reused in "replay" attacks. This requirement limits the ability of adversaries to capture and to continue to employ previously valid session IDs.  
This requirement is applicable to devices that use a web interface for device management.
Session IDs are tokens generated by web applications to uniquely identify an application user's session. Applications will make application decisions and execute business logic based on the session ID. Unique session identifiers or IDs are the opposite of sequentially generated session IDs which can be easily guessed by an attacker. Unique session IDs help to reduce predictability of said identifiers. If a device uses a web interface for device management, when an administrator logs out, or when any other session termination event occurs, the device management web application must invalidate the session identifier to minimize the potential for an attacker to hijack that particular management session.</t>
  </si>
  <si>
    <t>The network device must invalidate session identifiers upon administrator logout or other session termination.</t>
  </si>
  <si>
    <t>SRG-APP-000220-NDM-000268</t>
  </si>
  <si>
    <t>SV-202075r397729_rule</t>
  </si>
  <si>
    <t>V-202075</t>
  </si>
  <si>
    <t>V-55159; SV-69405</t>
  </si>
  <si>
    <t>Configure the network device to terminate the connection associated with a device management session at the end of the session or after 10 minutes of inactivity.</t>
  </si>
  <si>
    <t>Determine if the network device terminates the connection associated with a device management session at the end of the session or after 10 minutes of inactivity.  This requirement may be verified by demonstration or configuration review. If the network device does not terminate the connection associated with a device management session at the end of the session or after 10 minutes of inactivity, this is a finding.</t>
  </si>
  <si>
    <t>Terminating an idle session within a short time period reduces the window of opportunity for unauthorized personnel to take control of a management session enabled on the console or console port that has been left unattended. In addition, quickly terminating an idle session will also free up resources committed by the managed network element. 
Terminating network connections associated with communications sessions includes, for example, de-allocating associated TCP/IP address/port pairs at the operating system level, or de-allocating networking assignments at the application level if multiple application sessions are using a single, operating system-level network connection. This does not mean that the device terminates all sessions or network access; it only ends the inactive session and releases the resources associated with that session.</t>
  </si>
  <si>
    <t>The network device must terminate all network connections associated with a device management session at the end of the session, or the session must be terminated after 10 minutes of inactivity except to fulfill documented and validated mission requirements.</t>
  </si>
  <si>
    <t>SRG-APP-000190-NDM-000267</t>
  </si>
  <si>
    <t>SV-202074r539622_rule</t>
  </si>
  <si>
    <t>V-202074</t>
  </si>
  <si>
    <t>V-55155; SV-69401</t>
  </si>
  <si>
    <t>Configure the network device to terminate all sessions and network connections when nonlocal device maintenance is completed.</t>
  </si>
  <si>
    <t>Determine if the network device terminates all sessions and network connections when nonlocal device maintenance is completed.  This requirement may be verified by demonstration or validated test results. If the network device does not terminate all sessions and network connections when nonlocal device maintenance is complete, this is a finding.</t>
  </si>
  <si>
    <t>If a device management session or connection remains open after management is completed, it may be hijacked by an attacker and used to compromise or damage the network device.
Nonlocal device management and diagnostic activities are those activities conducted by individuals communicating through a network, either an external network (e.g., the Internet) or an internal network. 
In the event the remote node has abnormally terminated or an upstream link from the managed device is down, the management session will be terminated, thereby freeing device resources and eliminating any possibility of an unauthorized user being orphaned to an open idle session of the managed device.</t>
  </si>
  <si>
    <t>The network device must terminate all sessions and network connections when nonlocal device maintenance is completed.</t>
  </si>
  <si>
    <t>SRG-APP-000186-NDM-000266</t>
  </si>
  <si>
    <t>SV-202073r397621_rule</t>
  </si>
  <si>
    <t>V-202073</t>
  </si>
  <si>
    <t>V-55153; SV-69399</t>
  </si>
  <si>
    <t>Configure the network device to use FIPS 140-2 approved algorithms for authentication to a cryptographic module.</t>
  </si>
  <si>
    <t xml:space="preserve">Determine if the network device uses FIPS 140-2 approved algorithms for authentication to a cryptographic module. 
If the network device is not configured to use a FIPS-approved authentication algorithm to a cryptographic module, this is a finding.
</t>
  </si>
  <si>
    <t>Unapproved mechanisms that are used for authentication to the cryptographic module are not validated and therefore cannot be relied upon to provide confidentiality or integrity, and DoD data may be compromised.
Network devices utilizing encryption are required to use FIPS-compliant mechanisms for authenticating to cryptographic modules.
FIPS 140-2 is the current standard for validating that mechanisms used to access cryptographic modules utilize authentication that meets DoD requirements. However, authentication algorithms must configure security processes to use only FIPS-approved and NIST-recommended authentication algorithms.</t>
  </si>
  <si>
    <t>The network device must use FIPS 140-2 approved algorithms for authentication to a cryptographic module.</t>
  </si>
  <si>
    <t>SRG-APP-000179-NDM-000265</t>
  </si>
  <si>
    <t>SV-202072r397606_rule</t>
  </si>
  <si>
    <t>V-202072</t>
  </si>
  <si>
    <t>V-55149; SV-69395</t>
  </si>
  <si>
    <t>Configure the network device to obscure feedback of authentication information during the authentication process.</t>
  </si>
  <si>
    <t>Determine if the network device obscures feedback of authentication information during the authentication process.  This requirement may be verified by demonstration. If the network device does not obscure feedback of authentication information during the authentication process, this is a finding.</t>
  </si>
  <si>
    <t>To prevent the compromise of authentication information such as passwords during the authentication process, the feedback from the network device must not provide any information that would allow an unauthorized user to compromise the authentication mechanism. 
Obfuscation of user-provided information when typed into the system is a method used in addressing this risk.  For example, displaying asterisks when a user types in a password is an example of obscuring feedback of authentication information.</t>
  </si>
  <si>
    <t>The network device must obscure feedback of authentication information during the authentication process to protect the information from possible exploitation/use by unauthorized individuals.</t>
  </si>
  <si>
    <t>SRG-APP-000178-NDM-000264</t>
  </si>
  <si>
    <t>SV-202071r397603_rule</t>
  </si>
  <si>
    <t>V-202071</t>
  </si>
  <si>
    <t>V-55133; SV-69379</t>
  </si>
  <si>
    <t>Configure the network device or its associated authentication server to transmit only encrypted representations of passwords.</t>
  </si>
  <si>
    <t>Determine if the network device or its associated authentication server transmits only encrypted representations of passwords.  This requirement may be verified by demonstration or configuration review. If the network device or the associated authentication server transmits unencrypted representations of passwords, this is a finding.</t>
  </si>
  <si>
    <t>Passwords need to be protected at all times, and encryption is the standard method for protecting passwords. If passwords are not encrypted, they can be plainly read (i.e., clear text) and easily compromised.
Network devices can accomplish this by making direct function calls to encryption modules or by leveraging operating system encryption capabilities.</t>
  </si>
  <si>
    <t>The network device must transmit only encrypted representations of passwords.</t>
  </si>
  <si>
    <t>SRG-APP-000172-NDM-000259</t>
  </si>
  <si>
    <t>SV-202065r397525_rule</t>
  </si>
  <si>
    <t>V-202065</t>
  </si>
  <si>
    <t>V-55131; SV-69377</t>
  </si>
  <si>
    <t>Configure the network device, and any associated authentication servers, to store all passwords using cryptographic representations.
Configure all associated databases, configuration files, and log files to use only encrypted representations of passwords, and that no password strings are readable/discernable.
Potential locations include the local file system where configurations and events are stored, or in a network device-related database table.</t>
  </si>
  <si>
    <t>Review the network device’s files using a text editor or a database tool that allows viewing data stored in database tables. Determine if password strings are readable/discernable.
Determine if the network device, and any associated authentication servers, enforce only storing cryptographic representations of passwords. Verify that databases, configuration files, and log files have encrypted representations of all passwords, and that no password strings are readable/discernable. Potential locations include the local file system where configurations and events are stored, or in a network device related database table. Also identify if the network device uses the MD5 hashing algorithm to create password hashes.
If the network device, or any associated authentication servers, stores unencrypted (clear text) representations of passwords, this is a finding.
If the network device uses MD5 hashing algorithm to create password hashes, this is a finding.</t>
  </si>
  <si>
    <t>Passwords need to be protected at all times, and encryption is the standard method for protecting passwords. If passwords are not encrypted, they can be plainly read (i.e., clear text) and easily compromised.
Network devices must enforce cryptographic representations of passwords when storing passwords in databases, configuration files, and log files. Passwords must be protected at all times; using a strong one-way hashing encryption algorithm with a salt is the standard method for providing a means to validate a password without having to store the actual password.
Performance and time required to access are factors that must be considered, and the one way hash is the most feasible means of securing the password and providing an acceptable measure of password security. If passwords are stored in clear text, they can be plainly read and easily compromised.
In many instances, verifying the user knows a password is performed using a password verifier. In its simplest form, a password verifier is a computational function that is capable of creating a hash of a password and determining if the value provided by the user matches the stored hash.</t>
  </si>
  <si>
    <t>The network device must only store cryptographic representations of passwords.</t>
  </si>
  <si>
    <t>SRG-APP-000171-NDM-000258</t>
  </si>
  <si>
    <t>SV-202064r539621_rule</t>
  </si>
  <si>
    <t>V-202064</t>
  </si>
  <si>
    <t>V-55127; SV-69373</t>
  </si>
  <si>
    <t>Configure the network device and associated authentication server to require that when a password is changed, the characters are changed in at least eight of the positions within the password.</t>
  </si>
  <si>
    <t>Where passwords are used, confirm the characters are changed in at least eight of the positions within the password. This requirement may be verified by demonstration, configuration review, or validated test results.
If the network device and associated authentication server does not require that when a password is changed, the characters are changed in at least eight of the positions within the password, this is a finding.</t>
  </si>
  <si>
    <t>:  If the application allows the user to consecutively reuse extensive portions of passwords, this increases the chances of password compromise by increasing the window of opportunity for attempts at guessing and brute-force attacks.
The number of changed characters refers to the number of changes required with respect to the total number of positions in the current password. In other words, characters may be the same within the two passwords; however, the positions of the like characters must be different.
Multifactor authentication (MFA) is required for all administrative and user accounts on network devices, except for an account of last resort and (where applicable) a root account. Passwords should only be used when MFA using PKI is not available, and for the account of last resort and root account.</t>
  </si>
  <si>
    <t>The network device must require that when a password is changed, the characters are changed in at least eight of the positions within the password.</t>
  </si>
  <si>
    <t>SRG-APP-000170-NDM-000329</t>
  </si>
  <si>
    <t>SV-202063r397519_rule</t>
  </si>
  <si>
    <t>V-202063</t>
  </si>
  <si>
    <t>V-55125; SV-69371</t>
  </si>
  <si>
    <t xml:space="preserve">Configure the network device and associated authentication server to enforce password complexity by requiring that at least one special character be used. </t>
  </si>
  <si>
    <t>Where passwords are used, confirm that the network device and associated authentication server enforces password complexity by requiring that at least one special character be used. This requirement may be verified by demonstration, configuration review, or validated test results.
If the network device and associated authentication server does not require that at least one special character be used in each password, this is a finding.</t>
  </si>
  <si>
    <t>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 how long it takes to crack a password. The more complex the password, the greater the number of possible combinations that need to be tested before the password is compromised.
Multifactor authentication (MFA) is required for all administrative and user accounts on network devices, except for an account of last resort and (where applicable) a root account. Passwords should only be used when MFA using PKI is not available, and for the account of last resort and root account.</t>
  </si>
  <si>
    <t>The network device must enforce password complexity by requiring that at least one special character be used.</t>
  </si>
  <si>
    <t>SRG-APP-000169-NDM-000257</t>
  </si>
  <si>
    <t>SV-202062r397516_rule</t>
  </si>
  <si>
    <t>V-202062</t>
  </si>
  <si>
    <t>V-55123; SV-69369</t>
  </si>
  <si>
    <t>Configure the network device and associated authentication server to enforce password complexity by requiring that at least one numeric character be used.</t>
  </si>
  <si>
    <t>Where passwords are used, confirm that the network device and associated authentication server enforces password complexity by requiring that at least one numeric character be used. This requirement may be verified by demonstration, configuration review, or validated test results.
If the network device and associated authentication server does not require that at least one numeric character be used in each password, this is a finding.</t>
  </si>
  <si>
    <t>The network device must enforce password complexity by requiring that at least one numeric character be used.</t>
  </si>
  <si>
    <t>SRG-APP-000168-NDM-000256</t>
  </si>
  <si>
    <t>SV-202061r397513_rule</t>
  </si>
  <si>
    <t>V-202061</t>
  </si>
  <si>
    <t>V-55121; SV-69367</t>
  </si>
  <si>
    <t>Configure the network device and associated authentication server to enforce password complexity by requiring that at least one lower-case character be used.</t>
  </si>
  <si>
    <t>Where passwords are used, confirm that the network device and associated authentication server enforces password complexity by requiring that at least one lower-case character be used. This requirement may be verified by demonstration, configuration review, or validated test results.
If the network device and associated authentication server does not require that at least one lower-case character be used in each password, this is a finding.</t>
  </si>
  <si>
    <t>The network device must enforce password complexity by requiring that at least one lower-case character be used.</t>
  </si>
  <si>
    <t>SRG-APP-000167-NDM-000255</t>
  </si>
  <si>
    <t>SV-202060r397510_rule</t>
  </si>
  <si>
    <t>V-202060</t>
  </si>
  <si>
    <t>V-55119; SV-69365</t>
  </si>
  <si>
    <t>Configure the network device and associated authentication server to enforce password complexity by requiring that at least one upper-case character be used.</t>
  </si>
  <si>
    <t>Where passwords are used, confirm that the network device and associated authentication server enforces password complexity by requiring that at least one upper-case character be used. This requirement may be verified by demonstration, configuration review, or validated test results.
If the network device and associated authentication server does not require that at least one upper-case character be used in each password, this is a finding.</t>
  </si>
  <si>
    <t>Use of a complex passwords helps to increase the time and resources required to compromise the password. Password complexity, or strength, is a measure of the effectiveness of a password in resisting attempts at guessing and brute-force attacks.
Password complexity is one factor of several that determine how long it takes to crack a password. The more complex the password is, the greater the number of possible combinations that need to be tested before the password is compromised.
Multifactor authentication (MFA) is required for all administrative and user accounts on network devices, except for an account of last resort and (where applicable) a root account. Passwords should only be used when MFA using PKI is not available, and for the account of last resort and root account.</t>
  </si>
  <si>
    <t>The network device must enforce password complexity by requiring that at least one upper-case character be used.</t>
  </si>
  <si>
    <t>SRG-APP-000166-NDM-000254</t>
  </si>
  <si>
    <t>SV-202059r397507_rule</t>
  </si>
  <si>
    <t>V-202059</t>
  </si>
  <si>
    <t>V-55115; SV-69361</t>
  </si>
  <si>
    <t>Configure the network device or its associated authentication server to enforce a minimum 15-character password length.</t>
  </si>
  <si>
    <t>Determine if the network device or its associated authentication server enforces a minimum 15-character password length. This requirement may be verified by demonstration or configuration review. If the network device or its associated authentication server does not enforce a minimum 15-character password length, this is a finding.</t>
  </si>
  <si>
    <t>Password complexity, or strength, is a measure of the effectiveness of a password in resisting attempts at guessing and brute-force attacks. Password length is one factor of several that helps to determine strength and how long it takes to crack a password.
The shorter the password, the lower the number of possible combinations that need to be tested before the password is compromised. Use of more characters in a password helps to exponentially increase the time and/or resources required to compromise the password.</t>
  </si>
  <si>
    <t>The network device must enforce a minimum 15-character password length.</t>
  </si>
  <si>
    <t>SRG-APP-000164-NDM-000252</t>
  </si>
  <si>
    <t>SV-202057r397501_rule</t>
  </si>
  <si>
    <t>V-202057</t>
  </si>
  <si>
    <t>V-55111; SV-69357</t>
  </si>
  <si>
    <t>Configure the network device to implement replay-resistant authentication mechanisms for network access to privileged accounts.</t>
  </si>
  <si>
    <t>Determine if the network device implements replay-resistant authentication mechanisms for network access to privileged accounts. This requirement may be verified by demonstration, configuration review, or validated test results. This requirement may be met through use of a properly configured authentication server if the device is configured to use the authentication server. If the network device does not implement replay-resistant authentication mechanisms for network access to privileged accounts, this is a finding.</t>
  </si>
  <si>
    <t>A replay attack may enable an unauthorized user to gain access to the application. Authentication sessions between the authenticator and the application validating the user credentials must not be vulnerable to a replay attack.
An authentication process resists replay attacks if it is impractical to achieve a successful authentication by recording and replaying a previous authentication message. 
Techniques used to address this include protocols using nonces (e.g., numbers generated for a specific one-time use) or challenges (e.g., TLS, WS_Security). Additional techniques include time-synchronous or challenge-response one-time authenticators.</t>
  </si>
  <si>
    <t>The network device must implement replay-resistant authentication mechanisms for network access to privileged accounts.</t>
  </si>
  <si>
    <t>SRG-APP-000156-NDM-000250</t>
  </si>
  <si>
    <t>SV-202055r397459_rule</t>
  </si>
  <si>
    <t>V-202055</t>
  </si>
  <si>
    <t>V-55109; SV-69355</t>
  </si>
  <si>
    <t>Configure the network device to ensure administrators are authenticated with an individual authenticator prior to using a group authenticator.</t>
  </si>
  <si>
    <t>Determine if the network device ensures that administrators are authenticated with an individual authenticator prior to using a group authenticator.  This requirement may be verified by demonstration, configuration review, or validated test results. If the network device does not authenticate administrators with an individual authenticator prior to using a group authenticator, this is a finding.</t>
  </si>
  <si>
    <t>To assure individual accountability and prevent unauthorized access, administrators must be individually identified and authenticated. 
Individual accountability mandates that each administrator is uniquely identified. A group authenticator is a shared account or some other form of authentication that allows multiple unique individuals to access the network device using a single account. 
If a device allows or provides for group authenticators, it must first individually authenticate administrators prior to implementing group authenticator functionality. 
Some devices may not have the need to provide a group authenticator; this is considered a matter of device design. In those instances where the device design includes the use of a group authenticator, this requirement will apply.  This requirement applies to accounts created and managed on or by the network device.</t>
  </si>
  <si>
    <t>The network device must be configured to authenticate each administrator prior to authorizing privileges based on assignment of group or role.</t>
  </si>
  <si>
    <t>SRG-APP-000153-NDM-000249</t>
  </si>
  <si>
    <t>SV-202054r397450_rule</t>
  </si>
  <si>
    <t>V-202054</t>
  </si>
  <si>
    <t>V-64001; SV-78491</t>
  </si>
  <si>
    <t xml:space="preserve">Configure the device to only allow one local account for use as the account of last resort.   </t>
  </si>
  <si>
    <t xml:space="preserve">Review the network device configuration to determine if an account of last resort is configured. Verify default admin and other vendor-provided accounts are disabled, removed, or renamed where possible. Verify the username and password for the account of last resort is contained within a sealed envelope and kept in a safe. 
If one local account does not exist for use as the account of last resort, this is a finding. 
</t>
  </si>
  <si>
    <t>Authentication for administrative (privileged level) access to the device is required at all times. An account can be created on the device's local database for use when the authentication server is down or connectivity between the device and the authentication server is not operable. This account is referred to as the account of last resort since it is intended to be used as a last resort and when immediate administrative access is absolutely necessary.
The account of last resort logon credentials must be stored in a sealed envelope and kept in a safe. The safe must be periodically audited to verify the envelope remains sealed. The signature of the auditor and the date of the audit should be added to the envelope as a record. Administrators should secure the credentials and disable the root account (if possible) when not needed for system administration functions.</t>
  </si>
  <si>
    <t>The network device must be configured with only one local account to be used as the account of last resort in the event the authentication server is unavailable.</t>
  </si>
  <si>
    <t>SRG-APP-000148-NDM-000346</t>
  </si>
  <si>
    <t>SV-202051r395859_rule</t>
  </si>
  <si>
    <t>V-202051</t>
  </si>
  <si>
    <t>V-55101; SV-69347</t>
  </si>
  <si>
    <t>Configure the network device to prohibit the use of all unnecessary and/or nonsecure functions, ports, protocols, and/or services.</t>
  </si>
  <si>
    <t>Determine if the network device prohibits the use of all unnecessary and/or nonsecure functions, ports, protocols, and/or services. If any unnecessary or nonsecure functions are permitted, this is a finding.</t>
  </si>
  <si>
    <t>In order to prevent unauthorized connection of devices, unauthorized transfer of information, or unauthorized tunneling (i.e., embedding of data types within data types), organizations must disable unused or unnecessary physical and logical ports/protocols on information systems.
Network devices are capable of providing a wide variety of functions and services. Some of the functions and services provided by default may not be necessary to support essential organizational operations. Additionally, it is sometimes convenient to provide multiple services from a single component (e.g., email and web services); however, doing so increases risk over limiting the services provided by any one component. 
To support the requirements and principles of least functionality, the network device must support the organizational requirements providing only essential capabilities and limiting the use of ports, protocols, and/or services to only those required, authorized, and approved. Some network devices have capabilities enabled by default; if these capabilities are not necessary, they must be disabled. If a particular capability is used, then it must be documented and approved.</t>
  </si>
  <si>
    <t>The network device must be configured to prohibit the use of all unnecessary and/or nonsecure functions, ports, protocols, and/or services</t>
  </si>
  <si>
    <t>SRG-APP-000142-NDM-000245</t>
  </si>
  <si>
    <t>SV-202049r395856_rule</t>
  </si>
  <si>
    <t>V-202049</t>
  </si>
  <si>
    <t>V-55315; SV-69561</t>
  </si>
  <si>
    <t>Configure the network device to limit privileges to change the software resident within software libraries.</t>
  </si>
  <si>
    <t>Determine if the network device limits privileges to change the software resident within software libraries.
If it does not limit privileges to change the software resident within software libraries, this is a finding.</t>
  </si>
  <si>
    <t>Changes to any software components of the network device can have significant effects on the overall security of the network. Therefore, only qualified and authorized individuals should be allowed administrative access to the network device for implementing any changes or upgrades. If the network device were to enable non-authorized users to make changes to software libraries, those changes could be implemented without undergoing testing, validation, and approval.</t>
  </si>
  <si>
    <t>The network device must limit privileges to change the software resident within software libraries.</t>
  </si>
  <si>
    <t>SRG-APP-000133-NDM-000244</t>
  </si>
  <si>
    <t>SV-202048r395850_rule</t>
  </si>
  <si>
    <t>V-202048</t>
  </si>
  <si>
    <t>V-55219; SV-69465</t>
  </si>
  <si>
    <t>Configure the network device to prevent the installation of patches, service packs, or application components without verification the software component has been digitally signed using a certificate that is recognized and approved by the organization.</t>
  </si>
  <si>
    <t>Determine if the network device prevents the installation of patches, service packs, or application components without verification the software component has been digitally signed using a certificate that is recognized and approved by the organization. This requirement may be verified by demonstration, configuration review, or validated test results. If the network device does not prevent the installation of patches, service packs, or application components without verification the software component has been digitally signed using a certificate that is recognized and approved by the organization, this is a finding.</t>
  </si>
  <si>
    <t>Changes to any software components can have significant effects on the overall security of the network device. Verifying software components have been digitally signed using a certificate that is recognized and approved by the organization ensures the software has not been tampered with and has been provided by a trusted vendor. 
Accordingly, patches, service packs, or application components must be signed with a certificate recognized and approved by the organization. 
Verifying the authenticity of the software prior to installation validates the integrity of the patch or upgrade received from a vendor. This ensures the software has not been tampered with and has been provided by a trusted vendor. Self-signed certificates are disallowed by this requirement. The device should not have to verify the software again. This requirement does not mandate DoD certificates for this purpose; however, the certificate used to verify the software must be from an approved CA.</t>
  </si>
  <si>
    <t>The network device must prevent the installation of patches, service packs, or application components without verification the software component has been digitally signed using a certificate that is recognized and approved by the organization.</t>
  </si>
  <si>
    <t>SRG-APP-000131-NDM-000243</t>
  </si>
  <si>
    <t>SV-202047r395844_rule</t>
  </si>
  <si>
    <t>V-202047</t>
  </si>
  <si>
    <t>V-55205; SV-69451</t>
  </si>
  <si>
    <t>Configure the network device to protect audit tools from unauthorized deletion.</t>
  </si>
  <si>
    <t>If the network device provides audit tools, check to see that the network device protects audit tools from unauthorized deletion.  This requirement may be verified by demonstration, configuration review, or validated test results. If the network device does not protect its audit tools from unauthorized deletion, this is a finding.</t>
  </si>
  <si>
    <t>Protecting audit data also includes identifying and protecting the tools used to view and manipulate log data. Therefore, protecting audit tools is necessary to prevent unauthorized operations on audit data.
Network devices providing tools to interface with audit data will leverage user permissions and roles identifying the user accessing the tools and the corresponding rights the user enjoys in order to make access decisions regarding the access to audit tools.
Audit tools include, but are not limited to, vendor-provided and open source audit tools needed to successfully view and manipulate audit information system activity and records. Audit tools include custom queries and report generators.</t>
  </si>
  <si>
    <t>The network device must protect audit tools from unauthorized deletion.</t>
  </si>
  <si>
    <t>SRG-APP-000123-NDM-000240</t>
  </si>
  <si>
    <t>SV-202044r395835_rule</t>
  </si>
  <si>
    <t>V-202044</t>
  </si>
  <si>
    <t>V-55191; SV-69437</t>
  </si>
  <si>
    <t>Configure the network device to protect audit tools from unauthorized modification.</t>
  </si>
  <si>
    <t>If the network device provides audit tools, check the device to determine if it protects audit tools from unauthorized modification. This requirement may be verified by demonstration, configuration review, or validated test results. If the network device does not protect its audit tools from unauthorized modification, this is a finding.</t>
  </si>
  <si>
    <t>Protecting audit data also includes identifying and protecting the tools used to view and manipulate log data. Therefore, protecting audit tools is necessary to prevent unauthorized operation on audit data.
Network devices providing tools to interface with audit data will leverage user permissions and roles identifying the user accessing the tools and the corresponding rights the user enjoys in order to make access decisions regarding the access to audit tools.
Audit tools include, but are not limited to, vendor-provided and open source audit tools needed to successfully view and manipulate audit information system activity and records. Audit tools include custom queries and report generators.</t>
  </si>
  <si>
    <t>The network device must protect audit tools from unauthorized modification.</t>
  </si>
  <si>
    <t>SRG-APP-000122-NDM-000239</t>
  </si>
  <si>
    <t>SV-202043r395832_rule</t>
  </si>
  <si>
    <t>V-202043</t>
  </si>
  <si>
    <t>V-55183; SV-69429</t>
  </si>
  <si>
    <t>Configure the network device to protect audit tools from unauthorized access.</t>
  </si>
  <si>
    <t>If the network device provides audit tools, check the device to determine if it protects audit tools from unauthorized access.  This requirement may be verified by demonstration, configuration review, or validated test results. If the network device does not protect its audit tools from unauthorized access, this is a finding.</t>
  </si>
  <si>
    <t>The network device must protect audit tools from unauthorized access.</t>
  </si>
  <si>
    <t>SRG-APP-000121-NDM-000238</t>
  </si>
  <si>
    <t>SV-202042r395829_rule</t>
  </si>
  <si>
    <t>V-202042</t>
  </si>
  <si>
    <t>V-55179; SV-69425</t>
  </si>
  <si>
    <t>Configure the network device to protect audit information from unauthorized deletion.</t>
  </si>
  <si>
    <t>Determine if the network device protects audit information from any type of unauthorized deletion with such methods as ensuring log files receive the proper file system permissions utilizing file system protections, restricting access to log data and backing up log data to ensure log data is retained, and leveraging user permissions and roles to identify the user accessing the data and the corresponding rights the user enjoys.   This requirement may be verified by demonstration, configuration, or validated test results. If the network device does not protect audit information from unauthorized deletion, this is a finding.</t>
  </si>
  <si>
    <t xml:space="preserve">Audit information includes all information (e.g., audit records, audit settings, and audit reports) needed to successfully audit information system activity.
If audit data were to become compromised, then forensic analysis and discovery of the true source of potentially malicious system activity is impossible to achieve. 
To ensure the veracity of audit data, the network device must protect audit information from unauthorized deletion. This requirement can be achieved through multiple methods, which will depend upon system architecture and design. Some commonly employed methods include: ensuring log files receive the proper file system permissions utilizing file system protections, restricting access, and backing up log data to ensure log data is retained. 
Network devices providing a user interface to audit data will leverage user permissions and roles identifying the user accessing the data and the corresponding rights the user enjoys in order to make access decisions regarding the deletion of audit data.  </t>
  </si>
  <si>
    <t>The network device must protect audit information from unauthorized deletion.</t>
  </si>
  <si>
    <t>SRG-APP-000120-NDM-000237</t>
  </si>
  <si>
    <t>SV-202041r395826_rule</t>
  </si>
  <si>
    <t>V-202041</t>
  </si>
  <si>
    <t>V-55173; SV-69419</t>
  </si>
  <si>
    <t>Configure the network device to protect audit information from unauthorized modification.</t>
  </si>
  <si>
    <t>Determine if the network device protects audit information from any type of unauthorized modification with such methods as ensuring log files receive the proper file system permissions, limiting log data locations and leveraging user permissions and roles to identify the user accessing the data and the corresponding rights that the user enjoys. This requirement may be verified by demonstration, configuration, or validated test results. If the network device does not protect audit information from unauthorized modification, this is a finding.</t>
  </si>
  <si>
    <t>Audit information includes all information (e.g., audit records, audit settings, and audit reports) needed to successfully audit network device activity.
If audit data were to become compromised, then forensic analysis and discovery of the true source of potentially malicious system activity is impossible to achieve. 
To ensure the veracity of audit data, the network device must protect audit information from unauthorized modification. 
This requirement can be achieved through multiple methods, which will depend upon system architecture and design. Some commonly employed methods include ensuring log files receive the proper file system permissions and limiting log data locations. 
Network devices providing a user interface to audit data will leverage user permissions and roles identifying the user accessing the data and the corresponding rights that the user enjoys in order to make access decisions regarding the modification of audit data.</t>
  </si>
  <si>
    <t>The network device must protect audit information from unauthorized modification.</t>
  </si>
  <si>
    <t>SRG-APP-000119-NDM-000236</t>
  </si>
  <si>
    <t>SV-202040r395823_rule</t>
  </si>
  <si>
    <t>V-202040</t>
  </si>
  <si>
    <t>V-55165; SV-69411</t>
  </si>
  <si>
    <t>Configure the network device to use internal system clocks to generate time stamps for audit records.</t>
  </si>
  <si>
    <t>Determine if the network device uses internal system clocks to generate time stamps for audit records. This requirement may be verified by demonstration, configuration, or validated test results. If the network device does not use internal system clocks to generate time stamps for audit records, this is a finding.</t>
  </si>
  <si>
    <t>In order to determine what is happening within the network infrastructure or to resolve and trace an attack, the network device must support the organization's capability to correlate the audit log data from multiple network devices to acquire a clear understanding of events. In order to correlate auditable events, time stamps are needed on all of the log records.
If the internal clock is not used, the system may not be able to provide time stamps for log messages. Additionally, externally generated time stamps may not be accurate. Applications can use the capability of an operating system or purpose-built module for this purpose.  (Note that the internal clock is required to be synchronized with authoritative time sources by other requirements.)</t>
  </si>
  <si>
    <t>The network device must use internal system clocks to generate time stamps for audit records.</t>
  </si>
  <si>
    <t>SRG-APP-000116-NDM-000234</t>
  </si>
  <si>
    <t>SV-202039r395817_rule</t>
  </si>
  <si>
    <t>V-202039</t>
  </si>
  <si>
    <t>V-55147; SV-69393</t>
  </si>
  <si>
    <t>Configure the network device to generate audit records containing the full-text recording of privileged commands.</t>
  </si>
  <si>
    <t>Determine if the network device generates audit records containing the full-text recording of privileged commands. If such audit records are not being generated, this is a finding.</t>
  </si>
  <si>
    <t>Reconstruction of harmful events or forensic analysis is not possible if audit records do not contain enough information. 
Organizations consider limiting the additional audit information to only that information explicitly needed for specific audit requirements. The additional information required is dependent on the type of information (i.e., sensitivity of the data and the environment within which it resides). At a minimum, the organization must audit full-text recording of privileged commands. The organization must maintain audit trails in sufficient detail to reconstruct events to determine the cause and impact of compromise.</t>
  </si>
  <si>
    <t>The network device must generate audit records containing the full-text recording of privileged commands.</t>
  </si>
  <si>
    <t>SRG-APP-000101-NDM-000231</t>
  </si>
  <si>
    <t>SV-202036r395739_rule</t>
  </si>
  <si>
    <t>V-202036</t>
  </si>
  <si>
    <t>V-55143; SV-69389</t>
  </si>
  <si>
    <t>Configure the network device to generate audit records containing information that establishes the identity of any individual or process associated with the event.</t>
  </si>
  <si>
    <t>Determine if the network device generates audit records containing information that establishes the identity of any individual or process associated with the event.  This requirement may be verified by demonstration or validated test results. If the network device does not generate audit records containing information that establishes the identity of any individual or process associated with the event, this is a finding.</t>
  </si>
  <si>
    <t>Without information that establishes the identity of the subjects (i.e., administrators or processes acting on behalf of administrators) associated with the events, security personnel cannot determine responsibility for the potentially harmful event.
Event identifiers (if authenticated or otherwise known) include, but are not limited to, user database tables, primary key values, user names, or process identifiers.</t>
  </si>
  <si>
    <t>The network device must generate audit records containing information that establishes the identity of any individual or process associated with the event.</t>
  </si>
  <si>
    <t>SRG-APP-000100-NDM-000230</t>
  </si>
  <si>
    <t>SV-202035r395736_rule</t>
  </si>
  <si>
    <t>V-202035</t>
  </si>
  <si>
    <t>V-55137; SV-69383</t>
  </si>
  <si>
    <t xml:space="preserve">Configure the network device to produce audit records that contain information to establish the outcome of the event. </t>
  </si>
  <si>
    <t>Determine if the network device is configured to produce audit records that contain information to establish the outcome of the event. If the network device does not produce audit records that contain information to establish the outcome of the event, this is a finding.</t>
  </si>
  <si>
    <t>Without information about the outcome of events, security personnel cannot make an accurate assessment as to whether an attack was successful or if changes were made to the security state of the system.
Event outcomes can include indicators of event success or failure and event-specific results (e.g., the security state of the device after the event occurred). As such, they also provide a means to measure the impact of an event and help authorized personnel to determine the appropriate response.</t>
  </si>
  <si>
    <t>The network device must produce audit records that contain information to establish the outcome of the event.</t>
  </si>
  <si>
    <t>SRG-APP-000099-NDM-000229</t>
  </si>
  <si>
    <t>SV-202034r395733_rule</t>
  </si>
  <si>
    <t>V-202034</t>
  </si>
  <si>
    <t>V-55129; SV-69375</t>
  </si>
  <si>
    <t>Configure the network device to produce audit records containing information to establish the source of the event.</t>
  </si>
  <si>
    <t>Determine if the network device is configured to produce audit records containing information to establish the source (apparent cause) of the event. If the network device does not produce audit records containing information to establish the source of the event, this is a finding.</t>
  </si>
  <si>
    <t>In order to compile an accurate risk assessment and provide forensic analysis, it is essential for security personnel to know the source of the event.  The source may be a component, module, or process within the device or an external session, administrator, or device.
Associating information about where the source of the event occurred provides a means of investigating an attack; recognizing resource utilization or capacity thresholds; or identifying an improperly configured device.</t>
  </si>
  <si>
    <t>The network device must produce audit log records containing information to establish the source of events.</t>
  </si>
  <si>
    <t>SRG-APP-000098-NDM-000228</t>
  </si>
  <si>
    <t>SV-202033r395730_rule</t>
  </si>
  <si>
    <t>V-202033</t>
  </si>
  <si>
    <t>V-55099; SV-69345</t>
  </si>
  <si>
    <t>Configure the network device to produce audit records containing information to establish where the events occurred.</t>
  </si>
  <si>
    <t>Determine if the network device is configured to produce audit records containing information to establish where the events occurred. If the network device does not produce audit records containing information to establish where the events occurred, this is a finding.</t>
  </si>
  <si>
    <t>In order to compile an accurate risk assessment and provide forensic analysis, it is essential for security personnel to know where events occurred, such as device hardware components, device software modules, session identifiers, filenames, host names, and functionality.
Associating information about where the event occurred within the network device provides a means of investigating an attack; recognizing resource utilization or capacity thresholds; or identifying an improperly configured device.</t>
  </si>
  <si>
    <t>The network device must produce audit records containing information to establish where the events occurred.</t>
  </si>
  <si>
    <t>SRG-APP-000097-NDM-000227</t>
  </si>
  <si>
    <t>SV-202032r395727_rule</t>
  </si>
  <si>
    <t>V-202032</t>
  </si>
  <si>
    <t>V-55097; SV-69343</t>
  </si>
  <si>
    <t>Configure the network device to produce audit records containing information to establish when (date and time) the events occurred.</t>
  </si>
  <si>
    <t>Determine if the network device is configured to produce audit records containing information to establish when (date and time) the events occurred. If the network device does not produce audit records containing information to establish when the events occurred, this is a finding.</t>
  </si>
  <si>
    <t>It is essential for security personnel to know what is being done, what was attempted, where it was done, when it was done, and by whom it was done in order to compile an accurate risk assessment. Logging the date and time of each detected event provides a means of investigating an attack; recognizing resource utilization or capacity thresholds; or identifying an improperly configured network device. In order to establish and correlate the series of events leading up to an outage or attack, it is imperative the date and time are recorded in all log records.</t>
  </si>
  <si>
    <t>The network device must produce audit records containing information to establish when (date and time) the events occurred.</t>
  </si>
  <si>
    <t>SRG-APP-000096-NDM-000226</t>
  </si>
  <si>
    <t>SV-202031r395724_rule</t>
  </si>
  <si>
    <t>V-202031</t>
  </si>
  <si>
    <t>V-55095; SV-69341</t>
  </si>
  <si>
    <t>Configure the network device to produce audit log records containing sufficient information to establish what type of event occurred.</t>
  </si>
  <si>
    <t>Determine if the network device produces audit log records containing sufficient information to establish what type of event occurred. If the network device does not produce audit log records containing sufficient information to establish what type of event occurred, this is a finding.</t>
  </si>
  <si>
    <t>It is essential for security personnel to know what is being done, what was attempted, where it was done, when it was done, and by whom it was done in order to compile an accurate risk assessment. Associating event types with detected events in the application and audit logs provides a means of investigating an attack; recognizing resource utilization or capacity thresholds; or identifying an improperly configured network device. Without this capability, it would be difficult to establish, correlate, and investigate the events leading up to an outage or attack.</t>
  </si>
  <si>
    <t>The network device must produce audit log records containing sufficient information to establish what type of event occurred.</t>
  </si>
  <si>
    <t>SRG-APP-000095-NDM-000225</t>
  </si>
  <si>
    <t>SV-202030r395721_rule</t>
  </si>
  <si>
    <t>V-202030</t>
  </si>
  <si>
    <t>V-55093; SV-69339</t>
  </si>
  <si>
    <t>Configure the network device to initiate session auditing upon startup.</t>
  </si>
  <si>
    <t>Determine if the network device initiates session auditing upon startup. This requirement may be verified by validated test results. If the network device does not initiate session auditing upon startup, this is a finding.</t>
  </si>
  <si>
    <t>If auditing is enabled late in the startup process, the actions of some start-up processes may not be audited. Some audit systems also maintain state information only available if auditing is enabled before a given process is created.</t>
  </si>
  <si>
    <t>The network device must initiate session auditing upon startup.</t>
  </si>
  <si>
    <t>SRG-APP-000092-NDM-000224</t>
  </si>
  <si>
    <t>SV-202029r395715_rule</t>
  </si>
  <si>
    <t>V-202029</t>
  </si>
  <si>
    <t>V-55091; SV-69337</t>
  </si>
  <si>
    <t>Configure the network device to generate audit records when successful/unsuccessful attempts to access privileges occur.</t>
  </si>
  <si>
    <t>Determine if the network device generates audit records when successful/unsuccessful attempts to access privileges occur. If the network device does not generate audit records when successful/unsuccessful attempts to access privileges occur, this is a finding.</t>
  </si>
  <si>
    <t>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t>
  </si>
  <si>
    <t>The network device must generate audit records when successful/unsuccessful attempts to access privileges occur.</t>
  </si>
  <si>
    <t>SRG-APP-000091-NDM-000223</t>
  </si>
  <si>
    <t>SV-202028r395712_rule</t>
  </si>
  <si>
    <t>V-202028</t>
  </si>
  <si>
    <t>V-63997; SV-78487</t>
  </si>
  <si>
    <t xml:space="preserve">Remove any vendor default passwords from the network device configuration. </t>
  </si>
  <si>
    <t>Review the configuration of the network device to determine if the vendor default password is present. This may involve showing the passwords configured on the device in the clear.</t>
  </si>
  <si>
    <t>Network devices not protected with strong password schemes provide the opportunity for anyone to crack the password and gain access to the device, which can result in loss of availability, confidentiality, or integrity of network traffic. 
Many default vendor passwords are well known or are easily guessed; therefore, not removing them prior to deploying the network device into production provides an opportunity for a malicious user to gain unauthorized access to the device.</t>
  </si>
  <si>
    <t>The network device must not have any default manufacturer passwords when deployed.</t>
  </si>
  <si>
    <t>SRG-APP-000080-NDM-000345</t>
  </si>
  <si>
    <t>SV-202026r395691_rule</t>
  </si>
  <si>
    <t>V-202026</t>
  </si>
  <si>
    <t>V-55085; SV-69331</t>
  </si>
  <si>
    <t>Configure the network device or its associated authentication server to protect against an individual (or process acting on behalf of an individual) falsely denying having performed organization-defined actions to be covered by non-repudiation. Examples that support this include configuring the audit log to capture administration login events and configuration changes to the network device.</t>
  </si>
  <si>
    <t>Determine if the network device protects against an individual (or process acting on behalf of an individual) falsely denying having performed organization-defined actions to be covered by non-repudiation. This requires logging all administrator access and configuration activity.  This requirement may be verified by demonstration or configuration review. This requirement may be met through use of a properly configured authentication server if the device is configured to use the authentication server. (Note that two-factor authentication of administrator access is needed to support this requirement.) If the network device does not protect against an individual (or process acting on behalf of an individual) falsely denying having performed organization-defined actions to be covered by non-repudiation, this is a finding.</t>
  </si>
  <si>
    <t>This requirement supports non-repudiation of actions taken by an administrator and is required in order to maintain the integrity of the configuration management process. All configuration changes to the network device are logged, and administrators authenticate with two-factor authentication before gaining administrative access. Together, these processes will ensure the administrators can be held accountable for the configuration changes they implement.
To meet this requirement, the network device must log administrator access and activity.</t>
  </si>
  <si>
    <t>The network device must protect against an individual (or process acting on behalf of an individual) falsely denying having performed organization-defined actions to be covered by non-repudiation.</t>
  </si>
  <si>
    <t>SRG-APP-000080-NDM-000220</t>
  </si>
  <si>
    <t>SV-202025r539619_rule</t>
  </si>
  <si>
    <t>V-202025</t>
  </si>
  <si>
    <t>V-55059; SV-69305</t>
  </si>
  <si>
    <t>Configure the network device to retain the Standard Mandatory DoD Notice and Consent Banner on the screen until the administrator acknowledges the usage conditions and takes explicit actions to log on for further access.</t>
  </si>
  <si>
    <t>Determine if the network device is configured to retain the Standard Mandatory DoD Notice and Consent Banner on the screen until the administrator acknowledges the usage conditions and takes explicit actions to log on for further access. If the network device does not retain the banner on the screen until the administrator acknowledges the usage conditions and takes explicit actions to log on for further access, this is a finding.</t>
  </si>
  <si>
    <t>The banner must be acknowledged by the administrator prior to the device allowing the administrator access to the network device. This provides assurance that the administrator has seen the message and accepted the conditions for access. If the consent banner is not acknowledged by the administrator, DoD will not be in compliance with system use notifications required by law. 
To establish acceptance of the network administration policy, a click-through banner at management session logon is required. The device must prevent further activity until the administrator executes a positive action to manifest agreement.
In the case of CLI access using a terminal client, entering the username and password when the banner is presented is considered an explicit action of acknowledgement. Entering the username, viewing the banner, then entering the password is also acceptable.</t>
  </si>
  <si>
    <t>The network device must retain the Standard Mandatory DoD Notice and Consent Banner on the screen until the administrator acknowledges the usage conditions and takes explicit actions to log on for further access.</t>
  </si>
  <si>
    <t>SRG-APP-000069-NDM-000216</t>
  </si>
  <si>
    <t>SV-202021r395613_rule</t>
  </si>
  <si>
    <t>V-202021</t>
  </si>
  <si>
    <t>V-55057; SV-69303</t>
  </si>
  <si>
    <t>Configure the network device to display the Standard Mandatory DoD Notice and Consent Banner before granting access to the device.</t>
  </si>
  <si>
    <t>Determine if the network device is configured to present a DoD-approved banner that is formatted in accordance with DTM-08-060. If such a banner is not presented, this is a finding. Use the following verbiage for applications that can accommodate banners of 1300 characters: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Use the following verbiage for operating systems that have severe limitations on the number of characters that can be displayed in the banner:
"I've read &amp; consent to terms in IS user agreem't."</t>
  </si>
  <si>
    <t>Display of the DoD-approved use notification before granting access to the network device ensures privacy and security notification verbiage used is consistent with applicable federal laws, Executive Orders, directives, policies, regulations, standards, and guidance.
System use notifications are required only for access via logon interfaces with human users.</t>
  </si>
  <si>
    <t>The network device must display the Standard Mandatory DoD Notice and Consent Banner before granting access to the device.</t>
  </si>
  <si>
    <t>SRG-APP-000068-NDM-000215</t>
  </si>
  <si>
    <t>SV-202020r395610_rule</t>
  </si>
  <si>
    <t>V-202020</t>
  </si>
  <si>
    <t>V-55055; SV-69301</t>
  </si>
  <si>
    <t>Configure the network device to enforce the limit of three consecutive invalid logon attempts during a 15-minute time period.</t>
  </si>
  <si>
    <t xml:space="preserve">Review the device configuration to verify that it enforces the limit of three consecutive invalid logon attempts.
If the device is not configured to enforce the limit of three consecutive invalid logon attempts, this is a finding.
</t>
  </si>
  <si>
    <t>By limiting the number of failed login attempts, the risk of unauthorized system access via user password guessing, otherwise known as brute-forcing, is reduced.</t>
  </si>
  <si>
    <t>The network device must be configured to enforce the limit of three consecutive invalid logon attempts, after which time it must block any login attempt for 15 minutes.</t>
  </si>
  <si>
    <t>SRG-APP-000065-NDM-000214</t>
  </si>
  <si>
    <t>SV-202019r395607_rule</t>
  </si>
  <si>
    <t>V-202019</t>
  </si>
  <si>
    <t>V-55053; SV-69299</t>
  </si>
  <si>
    <t>Configure the network device to enforce approved authorizations for controlling the flow of management information within the network device based on information flow control policies.</t>
  </si>
  <si>
    <t>Review the network device configuration to determine if it enforces approved authorizations for controlling the flow of management information within the network device based on information flow control policies. If it does not enforce these approved authorizations, this is a finding.</t>
  </si>
  <si>
    <t>A mechanism to detect and prevent unauthorized communication flow must be configured or provided as part of the system design. If management information flow is not enforced based on approved authorizations, the network device may become compromised. Information flow control regulates where management information is allowed to travel within a network device. The flow of all management information must be monitored and controlled so it does not introduce any unacceptable risk to the network device or data. 
Application-specific examples of enforcement occur in systems that employ rule sets or establish configuration settings that restrict information system services or message-filtering capability based on message content (e.g., implementing key word searches or using document characteristics).
Applications providing information flow control must be able to enforce approved authorizations for controlling the flow of management information within the system in accordance with applicable policy.</t>
  </si>
  <si>
    <t>The network device must enforce approved authorizations for controlling the flow of management information within the network device based on information flow control policies.</t>
  </si>
  <si>
    <t>SRG-APP-000038-NDM-000213</t>
  </si>
  <si>
    <t>SV-202018r395568_rule</t>
  </si>
  <si>
    <t>V-202018</t>
  </si>
  <si>
    <t>V-55051; SV-69297</t>
  </si>
  <si>
    <t>Configure the network device to assign appropriate user roles or access levels to authenticated users, or configure the network device to leverage an AAA solution that will satisfy this objective.</t>
  </si>
  <si>
    <t xml:space="preserve">If the network device is configured to use a AAA service account, and the AAA broker is configured to assign authorization levels based on centralized user account group memberships on behalf of the network device, that will satisfy this objective. Because the responsibility for meeting this objective is transferred to the AAA broker, this requirement is not applicable for the local network device. This requirement may be verified by demonstration or configuration review.
Verify the network device is configured to assign appropriate user roles or access levels to authenticated users. This requirement may be verified by demonstration or configuration review. If the network device does not enforce the assigned privilege level for each administrator and authorizations for access to all commands relative to the privilege level, this is a finding.
</t>
  </si>
  <si>
    <t xml:space="preserve">Successful identification and authentication must not automatically give an entity full access to a network device or security domain. The lack of authorization-based access control could result in the immediate compromise and unauthorized access to sensitive information. All DoD systems must be properly configured to incorporate access control methods that do not rely solely on authentication for authorized access.
Authorization is the process of determining whether an entity, once authenticated, is permitted to access a specific asset or set of resources. Information systems use access control policies and enforcement mechanisms to implement this requirement. Authorization procedures and controls must be implemented to ensure each authenticated entity also has a validated and current authorization.
Some network devices are pre-configured with security groups. Other network devices enable operators to create custom security groups with custom permissions. For example, an ISSM may require read-only access to audit the network device. Operators may create an audit security group, define permissions and access levels for members of the group, and then assign the ISSM’s user persona to the audit security group. This is still considered privileged access, but the ISSM’s security group is more restrictive than the network administrator’s security group.
Network devices that rely on AAA brokers for authentication and authorization services may need to identify the available security groups or access levels available on the network devices and convey that information to the AAA operator. Once the AAA broker identifies the user persona on the centralized directory service, the user’s security group memberships can be retrieved. The AAA operator may need to create a mapping that links target security groups from the directory service to the appropriate security groups or access levels on the network device. Once these mappings are configured, authorizations can happen dynamically, based on each user’s directory service group membership.
</t>
  </si>
  <si>
    <t>The network device must be configured to assign appropriate user roles or access levels to authenticated users.</t>
  </si>
  <si>
    <t>SRG-APP-000033-NDM-000212</t>
  </si>
  <si>
    <t>SV-202017r663933_rule</t>
  </si>
  <si>
    <t>V-202017</t>
  </si>
  <si>
    <t>V-55049; SV-69295</t>
  </si>
  <si>
    <t>Configure the network device or its associated authentication server to automatically audit the removal of accounts.</t>
  </si>
  <si>
    <t>Check the network device to determine if account removal actions are automatically audited.  This requirement may be verified by demonstration, configuration review, or validated test results.  This requirement may be met through use of a properly configured authentication server if the device is configured to use the authentication server. If account removal actions are not automatically audited, this is a finding.</t>
  </si>
  <si>
    <t>Account management, as a whole, ensures access to the network device is being controlled in a secure manner by granting access to only authorized personnel. Auditing account removal actions will support account management procedures. When device management accounts are terminated, user or service accessibility may be affected. Auditing also ensures authorized active accounts remain enabled and available for use when required.</t>
  </si>
  <si>
    <t>The network device must automatically audit account removal actions.</t>
  </si>
  <si>
    <t>SRG-APP-000029-NDM-000211</t>
  </si>
  <si>
    <t>SV-202016r395493_rule</t>
  </si>
  <si>
    <t>V-202016</t>
  </si>
  <si>
    <t>V-55047; SV-69293</t>
  </si>
  <si>
    <t>Configure the network device or its associated authentication server to automatically audit the disabling of accounts.</t>
  </si>
  <si>
    <t>Check the network device to determine if account disabling actions are automatically audited.  This requirement may be verified by demonstration, configuration review, or validated test results.  This requirement may be met through use of a properly configured authentication server if the device is configured to use the authentication server. If account disabling actions are not audited, this is a finding.</t>
  </si>
  <si>
    <t>Account management, as a whole, ensures access to the network device is being controlled in a secure manner by granting access to only authorized personnel. Auditing account disabling actions will support account management procedures. When device management accounts are disabled, user or service accessibility may be affected. Auditing also ensures authorized active accounts remain enabled and available for use when required.</t>
  </si>
  <si>
    <t>The network device must automatically audit account disabling actions.</t>
  </si>
  <si>
    <t>SRG-APP-000028-NDM-000210</t>
  </si>
  <si>
    <t>SV-202015r395490_rule</t>
  </si>
  <si>
    <t>V-202015</t>
  </si>
  <si>
    <t>V-55045; SV-69291</t>
  </si>
  <si>
    <t>Configure the network device or its associated authentication server to automatically audit the modification of accounts.</t>
  </si>
  <si>
    <t>Check the network device to determine if account modification actions are automatically audited.  This requirement may be verified by demonstration, configuration review, or validated test results.  This requirement may be met through use of a properly configured authentication server if the device is configured to use the authentication server. If account modification is not automatically audited, this is a finding.</t>
  </si>
  <si>
    <t>Since the accounts in the network device are privileged or system-level accounts, account management is vital to the security of the network device. Account management by a designated authority ensures access to the network device is being controlled in a secure manner by granting access to only authorized personnel with the appropriate and necessary privileges. Auditing account modification along with an automatic notification to appropriate individuals will provide the necessary reconciliation that account management procedures are being followed. If modifications to management accounts are not audited, reconciliation of account management procedures cannot be tracked.</t>
  </si>
  <si>
    <t>The network device must automatically audit account modification.</t>
  </si>
  <si>
    <t>SRG-APP-000027-NDM-000209</t>
  </si>
  <si>
    <t>SV-202014r395487_rule</t>
  </si>
  <si>
    <t>V-202014</t>
  </si>
  <si>
    <t>V-55043; SV-69289</t>
  </si>
  <si>
    <t>Configure the network device or its associated authentication server to automatically audit the creation of accounts.</t>
  </si>
  <si>
    <t>Review the network device configuration to determine if it automatically audits account creation or is configured to use an authentication server which would perform this function. If account creation is not automatically audited, this is a finding.</t>
  </si>
  <si>
    <t>Upon gaining access to a network device, an attacker will often first attempt to create a persistent method of reestablishing access. One way to accomplish this is to create a new account. Notification of account creation helps to mitigate this risk. Auditing account creation provides the necessary reconciliation that account management procedures are being followed. Without this audit trail, personnel without the proper authorization may gain access to critical network nodes.</t>
  </si>
  <si>
    <t>The network device must automatically audit account creation.</t>
  </si>
  <si>
    <t>SRG-APP-000026-NDM-000208</t>
  </si>
  <si>
    <t>SV-202013r395484_rule</t>
  </si>
  <si>
    <t>V-202013</t>
  </si>
  <si>
    <t>V-55035; SV-69281</t>
  </si>
  <si>
    <t>Configure the network device to retain session lock until the administrator re-authenticates.</t>
  </si>
  <si>
    <t>Review the network device configuration to determine if the device retains session lock until the administrator re-authenticates.  This may be verified by configuration check, demonstration, or other validation test results. If the device does not require re-authentication before releasing the session lock, this is a finding.</t>
  </si>
  <si>
    <t>A session lock is a temporary network device or administrator-initiated action taken when the administrator stops work but does not log out of the network device.  Once invoked, the session lock shall remain in place until the administrator re-authenticates. No other system activity aside from re-authentication shall unlock the management session.</t>
  </si>
  <si>
    <t>The network device must retain the session lock until the administrator  reestablishes access using established identification and authentication procedures.</t>
  </si>
  <si>
    <t>SRG-APP-000005-NDM-000204</t>
  </si>
  <si>
    <t>SV-202009r395454_rule</t>
  </si>
  <si>
    <t>V-202009</t>
  </si>
  <si>
    <t>V-55033; SV-69279</t>
  </si>
  <si>
    <t>This is an intrinsic capability of the client application or the console.  Many terminal emulation clients implement this capability through software flow control or XOFF/XON flow control.</t>
  </si>
  <si>
    <t>Directly observe the management application or the console; if an administrator cannot directly initiate a session lock from either the management application or the console, this is a finding.</t>
  </si>
  <si>
    <t>A session lock is a temporary network device or administrator-initiated action taken when the administrator stops work but does not log out of the network device.  Rather than being forced to wait for a period of time to expire before the management session can be locked, network management consoles need to provide administrators with the ability to manually invoke a session lock so they may secure their management session should the need arise for them to temporarily vacate the immediate physical vicinity of the management workstation.  Once invoked, the session lock shall remain in place until the administrator re-authenticates. No other system activity aside from re-authentication shall unlock the management session.
The session lock is implemented at the point where session activity can be determined. This is typically at the operating system-level, but may be at the application-level. The session lock is initiated and controlled by either the client application or the workstation being used to access a network element.  Many terminal emulation clients implement this capability through software flow control or XOFF/XON flow control.
If this capability is not available, administrators must terminate all management sessions before leaving their management console or workstation.  This includes closing any views or windows from those sessions.</t>
  </si>
  <si>
    <t>The network device must be configured to enable network administrators to directly initiate a session lock.</t>
  </si>
  <si>
    <t>SRG-APP-000004-NDM-000203</t>
  </si>
  <si>
    <t>SV-202008r395451_rule</t>
  </si>
  <si>
    <t>V-202008</t>
  </si>
  <si>
    <t>V-55031; SV-69277</t>
  </si>
  <si>
    <t>Configure the network device to initiate a session lock after a 15-minute period of inactivity.</t>
  </si>
  <si>
    <t>Review the network device configuration to see if it initiates a session lock after a 15-minute period of inactivity.  This may be verified by configuration check or demonstration. If a session lock is not initiated after a 15-minute period of inactivity, this is a finding.</t>
  </si>
  <si>
    <t>A session lock is a temporary network device or administrator-initiated action taken when the administrator stops work but does not log out of the network device.  Rather than relying on the user to manually lock their management session prior to vacating the vicinity, network devices need to be able to identify when a management session has idled and take action to initiate the session lock.  Once invoked, the session lock shall remain in place until the administrator re-authenticates. No other system activity aside from re-authentication shall unlock the management session.
Note that CCI-001133 requires that administrative network sessions be disconnected after 10 minutes of idle time. So this requirement may only apply to local administrative sessions.</t>
  </si>
  <si>
    <t>The network device must initiate a session lock after a 15-minute period of inactivity.</t>
  </si>
  <si>
    <t>SRG-APP-000003-NDM-000202</t>
  </si>
  <si>
    <t>SV-202007r395448_rule</t>
  </si>
  <si>
    <t>V-202007</t>
  </si>
  <si>
    <t>V-55029; SV-69275</t>
  </si>
  <si>
    <t>Configure the network device to conceal information previously visible on the display with a publicly viewable image during the session lock.</t>
  </si>
  <si>
    <t>Review the network device configuration to see if the device conceals information previously visible on the display with a publicly viewable image during the session lock.  This can be demonstrated by the network administrator. If previously visible information is not concealed with a publicly viewable image by the session lock, this is a finding.</t>
  </si>
  <si>
    <t>A session lock is a temporary network device or administrator-initiated action taken when the administrator stops work but does not log out of the network device.  The network management session lock event must include an obfuscation of the display screen to prevent other users from reading what was previously displayed. 
Permitted publicly viewable images can include static or dynamic images, for example, patterns used with screen savers, photographic images, solid colors, a clock, or a blank screen, with the additional caveat that none of the images convey sensitive information.</t>
  </si>
  <si>
    <t>The network device must conceal, via the session lock, information previously visible on the display with a publicly viewable image.</t>
  </si>
  <si>
    <t>SRG-APP-000002-NDM-000201</t>
  </si>
  <si>
    <t>SV-202006r395445_rule</t>
  </si>
  <si>
    <t>V-202006</t>
  </si>
  <si>
    <t>V-68433; SV-82923</t>
  </si>
  <si>
    <t>Mainframe Product Security Requirements Guide :: Version 2, Release: 1 Benchmark Date: 27 Oct 2022</t>
  </si>
  <si>
    <t>Configure the Mainframe Product to implement NSA-approved cryptography to protect classified information using an external security manager.</t>
  </si>
  <si>
    <t>If the Mainframe Product is deployed in an unclassified environment, this is not applicable.
Examine installation and configuration settings. 
If the Mainframe Product does not implement NSA-approved cryptography to protect classified information using an external security manager (ESM), this is a finding.</t>
  </si>
  <si>
    <t>Use of weak or untested encryption algorithms undermines the purposes of using encryption to protect data. The application must implement cryptographic modules adhering to the higher standards approved by the federal government since this provides assurance they have been tested and validated.</t>
  </si>
  <si>
    <t>The Mainframe Product must implement NSA-approved cryptography to protect classified information in accordance with applicable federal laws, Executive orders, directives, policies, regulations, and standards.</t>
  </si>
  <si>
    <t>SRG-APP-000416-MFP-000269</t>
  </si>
  <si>
    <t>SV-253508r859701_rule</t>
  </si>
  <si>
    <t>V-253508</t>
  </si>
  <si>
    <t>V-68239; SV-82729</t>
  </si>
  <si>
    <t xml:space="preserve">CCI-001920
The information system provides the capability for authorized users to remotely view/hear all content related to an established user session in real time.
NIST SP 800-53 Revision 4 :: AU-14 (3)
</t>
  </si>
  <si>
    <t>Configure the Mainframe Product to permit authorized users to remotely view/hear, in real time, all content related to an established user session from a component separate from the Mainframe Product being monitored.
If an ESM is in use, configure rules to restrict the ability to remotely view/hear, in real time, all content related to an established user session from a component separate from the Mainframe Product being monitored to system programmers and security administrators.</t>
  </si>
  <si>
    <t>If the Mainframe Product has no function or capability for session operations, this is not applicable.
Examine installation and configuration settings.
If the  Mainframe Product does not have the capability to remotely view/hear, in real time, all content related to an established user session from a component separate from the Mainframe Product being monitored, this a finding.
If the Mainframe Product does not restrict this capability  to system programmers and security administrators,  this is a finding.
If an external security manager (ESM) is in use, verify that the ESM restricts the capability to remotely view/hear, in real time, all content related to an established user session from a component separate from the Mainframe Product being monitored to system programmers or security administrators. 
If it does not, this is a finding.</t>
  </si>
  <si>
    <t>Without the capability to remotely view/hear all content related to a user session, investigations into suspicious user activity would be hampered. Real-time monitoring allows authorized personnel to take action before additional damage is done. The ability to observe user sessions as they are happening allows for interceding in ongoing events that after-the-fact review of captured content would not allow.
This requirement does not apply to applications that do not have a concept of a user session (e.g., calculator).</t>
  </si>
  <si>
    <t>The Mainframe Product must provide the capability for authorized users to remotely view/hear, in real time, all content related to an established user session from a component separate from the Mainframe Product being monitored.</t>
  </si>
  <si>
    <t>SRG-APP-000355-MFP-000139</t>
  </si>
  <si>
    <t>SV-219061r865207_rule</t>
  </si>
  <si>
    <t>V-219061</t>
  </si>
  <si>
    <t>V-68233; SV-82723</t>
  </si>
  <si>
    <t xml:space="preserve">CCI-001919
The information system provides the capability for authorized users to select a user session to capture/record or view/hear.
NIST SP 800-53 Revision 4 :: AU-14
</t>
  </si>
  <si>
    <t>Configure the Mainframe Product to permit authorized users to select a user session to capture/record or view/hear.
If there is an ESM in use, configure ESM to restrict the ability to select sessions to capture/record or view/hear in accordance with applicable access control policies to system programmers or security administrators.</t>
  </si>
  <si>
    <t>If the Mainframe Product has no function or capability for session operations, this is not applicable.
Examine installation and configuration settings.
Verify that the Mainframe Product has the capability to select user sessions for monitoring and allows system programmers and security administrators to select sessions to capture/record or view/hear in accordance with applicable access control policies. 
If it does not, this is a finding.
If there is an external security manager (ESM) in use, verify that the ESM restricts the ability to select sessions to capture/record or view/hear in accordance with applicable access control policies to system programmers or security administrators. 
If it does not, this is a finding.</t>
  </si>
  <si>
    <t>Without the capability to select a user session to capture/record or view/hear, investigations into suspicious or harmful events would be hampered by the volume of information captured. The volume of information captured may also adversely impact the operation for the network.
Session audits may include monitoring keystrokes, tracking websites visited, and recording information and/or file transfers.</t>
  </si>
  <si>
    <t>The Mainframe Product must provide the capability for authorized users to select a user session to capture/record or view/hear.</t>
  </si>
  <si>
    <t>SRG-APP-000354-MFP-000136</t>
  </si>
  <si>
    <t>SV-219060r865836_rule</t>
  </si>
  <si>
    <t>V-219060</t>
  </si>
  <si>
    <t>V-68321; SV-82811</t>
  </si>
  <si>
    <t>Configure the Mainframe Product to adhere to site policies.</t>
  </si>
  <si>
    <t>Refer to site security configuration policies.
Refer to Mainframe Product security documentation.
Examine configuration settings.
If configuration settings do not adhere to site policies, this is a finding.</t>
  </si>
  <si>
    <t>The Mainframe Product must be configured in accordance with the security configuration settings based on DoD security configuration or implementation guidance, including STIGs, NSA configuration guides, CTOs, and DTMs.</t>
  </si>
  <si>
    <t>SRG-APP-000516-MFP-000195</t>
  </si>
  <si>
    <t>SV-205622r401224_rule</t>
  </si>
  <si>
    <t>V-205622</t>
  </si>
  <si>
    <t>V-68439; SV-82929</t>
  </si>
  <si>
    <t>Configure the Mainframe Product settings to implement FIPS 140 cryptography to protect unclassified information requiring confidentiality and cryptographic protection in accordance with applicable federal laws, Executive orders, directives, policies, regulations, and standards.</t>
  </si>
  <si>
    <t>Examine installation and configuration settings. 
If the Mainframe Product does not implement FIPS 140 cryptography to protect unclassified information requiring confidentiality and cryptographic protection in accordance with applicable federal laws, Executive orders, directives, policies, regulations, and standards, this is a finding.</t>
  </si>
  <si>
    <t>The Mainframe Product must implement NIST FIPS-validated cryptography to protect unclassified information requiring confidentiality and cryptographic protection in accordance with applicable federal laws, Executive orders, directives, policies, regulations, and standards.</t>
  </si>
  <si>
    <t>SRG-APP-000514-MFP-000274</t>
  </si>
  <si>
    <t>SV-205621r864584_rule</t>
  </si>
  <si>
    <t>V-205621</t>
  </si>
  <si>
    <t>V-68437; SV-82927</t>
  </si>
  <si>
    <t>Configure the Mainframe Product settings to implement FIPS 140 cryptography to generate and validate cryptographic hashes in accordance with applicable federal laws, Executive orders, directives, policies, regulations, and standards.</t>
  </si>
  <si>
    <t>Examine installation and configuration settings. 
If the Mainframe Product does not implement FIPS 140 cryptography to generate and validate cryptographic hashes in accordance with applicable federal laws, Executive orders, directives, policies, regulations, and standards, this is a finding.</t>
  </si>
  <si>
    <t>The Mainframe Product must implement NIST FIPS-validated cryptography to generate and validate cryptographic hashes in accordance with applicable federal laws, Executive orders, directives, policies, regulations, and standards.</t>
  </si>
  <si>
    <t>SRG-APP-000514-MFP-000272</t>
  </si>
  <si>
    <t>SV-205620r851366_rule</t>
  </si>
  <si>
    <t>V-205620</t>
  </si>
  <si>
    <t>V-68435; SV-82925</t>
  </si>
  <si>
    <t>Configure the Mainframe Product settings to implement FIPS 140 cryptography to provision digital signatures in accordance with applicable federal laws, Executive orders, directives, policies, regulations, and standards.</t>
  </si>
  <si>
    <t>Examine installation and configuration settings. 
If the Mainframe Product does not implement FIPS 140 cryptography to provision digital signatures in accordance with applicable federal laws, Executive orders, directives, policies, regulations, and standards, this is a finding.</t>
  </si>
  <si>
    <t>Use of weak or untested encryption algorithms undermines the purposes of using encryption to protect data. The application must implement cryptographic modules adhering to the higher standards approved by the federal government since this provides assurance they have been tested and validated.
For detailed information, refer to NIST FIPS Publication 140-2, Security Requirements For Cryptographic Modules. Note that the product's cryptographic modules must be validated and certified by NIST as FIPS compliant.</t>
  </si>
  <si>
    <t>The Mainframe Product must implement NIST FIPS-validated cryptography to provision digital signatures in accordance with applicable federal laws, Executive orders, directives, policies, regulations, and standards.</t>
  </si>
  <si>
    <t>SRG-APP-000514-MFP-000270</t>
  </si>
  <si>
    <t>SV-205619r851365_rule</t>
  </si>
  <si>
    <t>V-205619</t>
  </si>
  <si>
    <t>V-68231; SV-82721</t>
  </si>
  <si>
    <t>Configure the Mainframe Product to write to SMF and/or provide audit SAF call for all kernel module load, unload, and restart events, and for all program initiations.</t>
  </si>
  <si>
    <t>Examine installation and configuration settings.
Verify that the Mainframe Product identifies all Kernel module activities, writes to SMF, and/or uses an external security manager (ESM) to generate audit records for all kernel mode load, unload, and restart events, and for all program initiations. 
If it does not, this is a finding.</t>
  </si>
  <si>
    <t>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t>
  </si>
  <si>
    <t>The Mainframe Product must generate audit records for all kernel module load, unload, and restart events, and for all program initiations.</t>
  </si>
  <si>
    <t>SRG-APP-000510-MFP-000135</t>
  </si>
  <si>
    <t>SV-205618r400864_rule</t>
  </si>
  <si>
    <t>SRG-APP-000510</t>
  </si>
  <si>
    <t>V-205618</t>
  </si>
  <si>
    <t>V-68229; SV-82719</t>
  </si>
  <si>
    <t>Configure the Mainframe Product to write to SMF and/or provide audit SAF call for all account creations, modifications, disabling, and termination events.</t>
  </si>
  <si>
    <t>If the Mainframe Product has no function or capability for account creations, this is not applicable.
Examine installation and configuration settings.
Verify that the Mainframe Product identifies account functions, writes to SMF, and/or uses an external security manager (ESM) to generate audit records for all account  creations, modifications, disabling, and termination events. 
If it does not, this is a finding.</t>
  </si>
  <si>
    <t>The Mainframe Product must generate audit records for all account creations, modifications, disabling, and termination events.</t>
  </si>
  <si>
    <t>SRG-APP-000509-MFP-000134</t>
  </si>
  <si>
    <t>SV-205617r400861_rule</t>
  </si>
  <si>
    <t>V-205617</t>
  </si>
  <si>
    <t>V-68227; SV-82717</t>
  </si>
  <si>
    <t>Configure the Mainframe Product to write to SMF and/or provide audit SAF call for all direct access to the information system.</t>
  </si>
  <si>
    <t>Examine installation and configuration settings.
Verify that the Mainframe Product identifies direct access to the Mainframe Product, writes to SMF, and/or uses an external security manager (ESM) to generate audit records for all direct access. 
If it does not, this is a finding.</t>
  </si>
  <si>
    <t>The Mainframe Product must generate audit records for all direct access to the information system.</t>
  </si>
  <si>
    <t>SRG-APP-000508-MFP-000133</t>
  </si>
  <si>
    <t>SV-205616r400858_rule</t>
  </si>
  <si>
    <t>V-205616</t>
  </si>
  <si>
    <t>V-68225; SV-82715</t>
  </si>
  <si>
    <t>Configure the Mainframe Product to write to SMF and/or provide audit SAF call when successful/unsuccessful accesses to objects occur.</t>
  </si>
  <si>
    <t>Examine installation and configuration settings.
Verify that the Mainframe Product identifies access to all objects; writes to SMF and/or and uses an external security manager to generate audit records for all access. If it does not, this is a finding</t>
  </si>
  <si>
    <t>The Mainframe Product must generate audit records when successful/unsuccessful accesses to objects occur.</t>
  </si>
  <si>
    <t>SRG-APP-000507-MFP-000132</t>
  </si>
  <si>
    <t>SV-205615r400855_rule</t>
  </si>
  <si>
    <t>V-205615</t>
  </si>
  <si>
    <t>V-68223; SV-82713</t>
  </si>
  <si>
    <t>Configure the Mainframe Product to provide audit SAF call when concurrent logons from different workstations occur.</t>
  </si>
  <si>
    <t>If the Mainframe Product has no function or capability for user logon, this is not applicable.
Examine configuration settings.
If the Mainframe Product does not generate audit records when concurrent logons from different workstations occur, this is a finding.</t>
  </si>
  <si>
    <t>The Mainframe Product must generate audit records when concurrent logons from different workstations occur.</t>
  </si>
  <si>
    <t>SRG-APP-000506-MFP-000131</t>
  </si>
  <si>
    <t>SV-205614r400852_rule</t>
  </si>
  <si>
    <t>V-205614</t>
  </si>
  <si>
    <t>V-68221; SV-82711</t>
  </si>
  <si>
    <t>Configure the Mainframe Product to provide audit SAF call for starting and ending time for user access to the system.</t>
  </si>
  <si>
    <t>If the Mainframe Product has no function or capability for user access this is not applicable.
Examine configuration settings. 
If the Mainframe Product does not identify and audit start and end times of access to the systems, this is a finding.</t>
  </si>
  <si>
    <t>The Mainframe Product must generate audit records showing starting and ending time for user access to the system.</t>
  </si>
  <si>
    <t>SRG-APP-000505-MFP-000130</t>
  </si>
  <si>
    <t>SV-205613r400849_rule</t>
  </si>
  <si>
    <t>V-205613</t>
  </si>
  <si>
    <t>V-68219; SV-82709</t>
  </si>
  <si>
    <t>Configure the Mainframe Product to write to SMF and/or provide audit SAF to call for privileged activities or other system-level access.</t>
  </si>
  <si>
    <t>Examine installation and configuration settings.
Verify that the Mainframe Product identifies privileged functions, writes to SMF, and/or provides an SAF call to an external security manager (ESM) to generate audit records for all privilege activities or other system-level access. 
If it does not, this is a finding.</t>
  </si>
  <si>
    <t>The Mainframe Product must generate audit records for privileged activities or other system-level access.</t>
  </si>
  <si>
    <t>SRG-APP-000504-MFP-000129</t>
  </si>
  <si>
    <t>SV-205612r400846_rule</t>
  </si>
  <si>
    <t>V-205612</t>
  </si>
  <si>
    <t>V-68217; SV-82707</t>
  </si>
  <si>
    <t>Configure the Mainframe Product to provide audit SAF to call when successful/unsuccessful logon attempts occur.</t>
  </si>
  <si>
    <t>If the Mainframe Product does not have the function or capability for user logon, this is not applicable.
Examine configuration settings.
Determine if successful/unsuccessful logon attempts are audited. If they are not, this is a finding.</t>
  </si>
  <si>
    <t>The Mainframe Product must generate audit records when successful/unsuccessful logon attempts occur.</t>
  </si>
  <si>
    <t>SRG-APP-000503-MFP-000128</t>
  </si>
  <si>
    <t>SV-205611r400843_rule</t>
  </si>
  <si>
    <t>V-205611</t>
  </si>
  <si>
    <t>V-68215; SV-82705</t>
  </si>
  <si>
    <t>Configure the Mainframe Product to write to SMF and/or provide audit SAF to call when successful/unsuccessful attempts to delete categories of information occur.</t>
  </si>
  <si>
    <t>Examine installation and configuration settings.
Verify that the Mainframe Product identifies all security categories of information; writes to SMF and/or uses an external security manager to generate audit records when successful/unsuccessful attempts to delete categories of information. If it does not, this is a finding.</t>
  </si>
  <si>
    <t>The Mainframe Product must generate audit records when successful/unsuccessful attempts to delete categories of information (e.g., classification levels) occur.</t>
  </si>
  <si>
    <t>SRG-APP-000502-MFP-000127</t>
  </si>
  <si>
    <t>SV-205610r400840_rule</t>
  </si>
  <si>
    <t>V-205610</t>
  </si>
  <si>
    <t>V-68213; SV-82703</t>
  </si>
  <si>
    <t>Configure the Mainframe Product to write to SMF and/or provide audit SAF to call when successful/unsuccessful attempts to delete security objects occur.</t>
  </si>
  <si>
    <t>Examine installation and configuration settings.
Verify that the Mainframe Product identifies all security object writes to SMF and/or uses an external security manager to generate audit records when successful/unsuccessful attempts to delete security objects. If it does not, this is a finding.</t>
  </si>
  <si>
    <t>The Mainframe Product must generate audit records when successful/unsuccessful attempts to delete security objects occur.</t>
  </si>
  <si>
    <t>SRG-APP-000501-MFP-000126</t>
  </si>
  <si>
    <t>SV-205609r400837_rule</t>
  </si>
  <si>
    <t>V-205609</t>
  </si>
  <si>
    <t>V-68211; SV-82701</t>
  </si>
  <si>
    <t>Configure the Mainframe Product to write to SMF and/or provide audit SAF to call when successful/unsuccessful attempts to delete security levels occur.</t>
  </si>
  <si>
    <t>Examine installation and configuration settings.
Verify that the Mainframe Product identifies all security levels writes to SMF and/or uses an external security manager to generate audit records when successful/unsuccessful attempts to delete security levels. If it does not, this is a finding.</t>
  </si>
  <si>
    <t>The Mainframe Product must generate audit records when successful/unsuccessful attempts to delete security levels occur.</t>
  </si>
  <si>
    <t>SRG-APP-000500-MFP-000125</t>
  </si>
  <si>
    <t>SV-205608r400834_rule</t>
  </si>
  <si>
    <t>V-205608</t>
  </si>
  <si>
    <t>V-68209; SV-82699</t>
  </si>
  <si>
    <t>Configure the Mainframe Product to write to SMF and/or provide audit SAF to call when successful/unsuccessful attempts to delete privileges occur.</t>
  </si>
  <si>
    <t>Examine installation and configuration settings.
Verify that the Mainframe Product identifies privileged functions, writes to SMF, and/or uses an external security manager (ESM) to generate audit records when successful/unsuccessful attempts to delete privileges occur. 
If it does not, this is a finding.</t>
  </si>
  <si>
    <t>The Mainframe Product must generate audit records when successful/unsuccessful attempts to delete privileges occur.</t>
  </si>
  <si>
    <t>SRG-APP-000499-MFP-000124</t>
  </si>
  <si>
    <t>SV-205607r400831_rule</t>
  </si>
  <si>
    <t>V-205607</t>
  </si>
  <si>
    <t>V-68207; SV-82697</t>
  </si>
  <si>
    <t>Configure the Mainframe Product to write to SMF and/or provide audit SAF to call when successful/unsuccessful attempts to modify categories of information (e.g., classification levels) occur.</t>
  </si>
  <si>
    <t>Examine installation and configuration settings.
Verify that the Mainframe Product identifies all security categories of information; writes to SMF and/or uses an external security manager to generate audit records when successful/unsuccessful attempts to modify categories of information. If it does not, this is a finding.</t>
  </si>
  <si>
    <t>The Mainframe Product must generate audit records when successful/unsuccessful attempts to modify categories of information (e.g., classification levels) occur.</t>
  </si>
  <si>
    <t>SRG-APP-000498-MFP-000123</t>
  </si>
  <si>
    <t>SV-205606r400828_rule</t>
  </si>
  <si>
    <t>V-205606</t>
  </si>
  <si>
    <t>V-68205; SV-82695</t>
  </si>
  <si>
    <t>Configure the Mainframe Product to write to SMF and/or provide audit SAF to call when successful/unsuccessful attempts to modify security levels occur.</t>
  </si>
  <si>
    <t>Examine installation and configuration settings.
Verify that the Mainframe Product identifies all security levels writes to SMF and/or uses an external security manager to generate audit records when successful/unsuccessful attempts to modify security levels. If it does not, this is a finding.</t>
  </si>
  <si>
    <t>The Mainframe Product must generate audit records when successful/unsuccessful attempts to modify security levels occur.</t>
  </si>
  <si>
    <t>SRG-APP-000497-MFP-000122</t>
  </si>
  <si>
    <t>SV-205605r400825_rule</t>
  </si>
  <si>
    <t>V-205605</t>
  </si>
  <si>
    <t>V-68201; SV-82691</t>
  </si>
  <si>
    <t>Configure the Mainframe Product to write to SMF and/or provide audit SAF to call when successful/unsuccessful attempts to modify security objects occur.</t>
  </si>
  <si>
    <t>Examine installation and configuration settings.
Verify that the Mainframe Product identifies all security object; writes to SMF and/or uses an external security manager to generate audit records when successful/unsuccessful attempts to modify security objects. If it does not, this is a finding.</t>
  </si>
  <si>
    <t>The Mainframe Product must generate audit records when successful/unsuccessful attempts to modify security objects occur.</t>
  </si>
  <si>
    <t>SRG-APP-000496-MFP-000121</t>
  </si>
  <si>
    <t>SV-205604r400765_rule</t>
  </si>
  <si>
    <t>V-205604</t>
  </si>
  <si>
    <t>V-68199; SV-82689</t>
  </si>
  <si>
    <t>Configure the Mainframe Product to write to SMF and/or provide audit SAF to call when successful/unsuccessful attempts to modify privileges occur.</t>
  </si>
  <si>
    <t>Examine installation and configuration settings.
Verify that the Mainframe Product identifies all security privileges, writes to SMF, and/or uses an external security manager (ESM) to generate audit records successful/unsuccessful attempts to modify privileges occur. 
If it does not, this is a finding.</t>
  </si>
  <si>
    <t>The Mainframe Product must generate audit records when successful/unsuccessful attempts to modify privileges occur.</t>
  </si>
  <si>
    <t>SRG-APP-000495-MFP-000120</t>
  </si>
  <si>
    <t>SV-205603r400762_rule</t>
  </si>
  <si>
    <t>V-205603</t>
  </si>
  <si>
    <t>V-68197; SV-82687</t>
  </si>
  <si>
    <t>Configure the Mainframe Product to write to SMF and/or provide audit SAF to call when successful/unsuccessful attempts to access categories of information occur.</t>
  </si>
  <si>
    <t>Examine installation and configuration settings.
Verify that the Mainframe Product identifies all security categories of information; writes to SMF and/or uses an external security manager to generate audit records when successful/unsuccessful attempts to access categories of information. If it does not, this is a finding.</t>
  </si>
  <si>
    <t>The Mainframe Product must generate audit records when successful/unsuccessful attempts to access categories of information (e.g., classification levels) occur.</t>
  </si>
  <si>
    <t>SRG-APP-000494-MFP-000119</t>
  </si>
  <si>
    <t>SV-205602r400759_rule</t>
  </si>
  <si>
    <t>V-205602</t>
  </si>
  <si>
    <t>V-68195; SV-82685</t>
  </si>
  <si>
    <t>Configure the Mainframe Product to write to SMF and/or provide audit SAF to call when successful/unsuccessful attempts to access security levels.</t>
  </si>
  <si>
    <t>Examine installation and configuration settings.
Verify that the Mainframe Product identifies all security levels and writes to SMF and/or uses an external security manager to generate audit records when successful/unsuccessful attempts to access security levels. If it does not, this is a finding.</t>
  </si>
  <si>
    <t>The Mainframe Product must generate audit records when successful/unsuccessful attempts to access security levels occur.</t>
  </si>
  <si>
    <t>SRG-APP-000493-MFP-000118</t>
  </si>
  <si>
    <t>SV-205601r400756_rule</t>
  </si>
  <si>
    <t>V-205601</t>
  </si>
  <si>
    <t>V-68193; SV-82683</t>
  </si>
  <si>
    <t>Configure the Mainframe Product to write to SMF and/or provide audit SAF to call when successful/unsuccessful attempts to access security objects.</t>
  </si>
  <si>
    <t>Examine installation and configuration settings.
Verify that the Mainframe Product identifies all security objects, writes to SMF, and/or uses an external security manager (ESM) to generate audit records when successful/unsuccessful attempts to access security objects. 
If it does not, this is a finding.</t>
  </si>
  <si>
    <t>The Mainframe Product must generate audit records when successful/unsuccessful attempts to access security objects occur.</t>
  </si>
  <si>
    <t>SRG-APP-000492-MFP-000117</t>
  </si>
  <si>
    <t>SV-205600r400753_rule</t>
  </si>
  <si>
    <t>V-205600</t>
  </si>
  <si>
    <t>V-68455; SV-82945</t>
  </si>
  <si>
    <t xml:space="preserve">CCI-002460
The information system enforces organization-defined actions prior to executing the code.
NIST SP 800-53 Revision 4 :: SC-18 (4)
</t>
  </si>
  <si>
    <t>Configure the Mainframe Product to prompt the user for action before executing mobile code.</t>
  </si>
  <si>
    <t>If the Mainframe Product has no function or capability for mobile code use, this is not applicable.
Examine installation and configuration settings. 
If the Mainframe Product is not configured to prompt user for action before executing mobile code, this is a finding.</t>
  </si>
  <si>
    <t>Mobile code can cause damage to the system. It can execute without explicit action from, or notification to, a user. 
Actions enforced before executing mobile code include, for example, prompting users prior to opening email attachments and disabling automatic execution.
This requirement applies to mobile code-enabled software, which is capable of executing one or more types of mobile code.</t>
  </si>
  <si>
    <t>The Mainframe Product must prompt the user for action prior to executing mobile code.</t>
  </si>
  <si>
    <t>SRG-APP-000488-MFP-000282</t>
  </si>
  <si>
    <t>SV-205599r851364_rule</t>
  </si>
  <si>
    <t>SRG-APP-000488</t>
  </si>
  <si>
    <t>V-205599</t>
  </si>
  <si>
    <t>V-68509; SV-82999</t>
  </si>
  <si>
    <t xml:space="preserve">CCI-002724
The information system, upon detection of a potential integrity violation, initiates one or more of following actions: generates an audit record; alerts current user; alerts organization-defined personnel or roles; and/or organization-defined other actions.
NIST SP 800-53 Revision 4 :: SI-7 (8)
</t>
  </si>
  <si>
    <t>Configure the Mainframe Product to alert the current user, alert personnel or roles as defined in site security plan, and/or perform other actions as defined in site security plan.</t>
  </si>
  <si>
    <t>If the Mainframe Product has no function or capability for integrity verification, this is not applicable.
Examine installation and configuration settings. 
If the Mainframe Product is not configured to generate an audit record, alert the current user, alert personnel or roles as defined in site security plan, and/or perform other actions as defined in site security plan, this is a finding.</t>
  </si>
  <si>
    <t>Without an audit capability, an integrity violation may not be detected. Organizations select response actions based on types of software, specific software, or information for which there are potential integrity violations. The integrity verification application must be configured to perform one or more of following actions: generates an audit record; alerts current user; alerts organization-defined personnel or roles. The organization may define additional actions to be taken.</t>
  </si>
  <si>
    <t>The Mainframe Product, upon detection of a potential integrity violation, must initiate one or more of the following actions: generate an audit record, alert the current user, alert personnel or roles as defined in the site security plan, and/or perform other actions as defined in the SSP.</t>
  </si>
  <si>
    <t>SRG-APP-000485-MFP-000384</t>
  </si>
  <si>
    <t>SV-205598r859702_rule</t>
  </si>
  <si>
    <t>SRG-APP-000485</t>
  </si>
  <si>
    <t>V-205598</t>
  </si>
  <si>
    <t>V-68507; SV-82997</t>
  </si>
  <si>
    <t xml:space="preserve">CCI-002723
The information system, upon detection of a potential integrity violation, provides the capability to audit the event.
NIST SP 800-53 Revision 4 :: SI-7 (8)
</t>
  </si>
  <si>
    <t>Configure the Mainframe Product to audit detected potential integrity violations.</t>
  </si>
  <si>
    <t>If the Mainframe Product has no function or capability for integrity verification, this is not applicable.
Examine installation and configuration settings. 
If the Mainframe Product is not configured to audit detected potential integrity violations, this is a finding.</t>
  </si>
  <si>
    <t>Without an audit capability, an integrity violation may not be detected. Organizations select response actions based on types of software, specific software, or information for which there are potential integrity violations. The integrity verification application must have the capability to audit and it must be enabled.</t>
  </si>
  <si>
    <t>The Mainframe Product must audit detected potential integrity violations.</t>
  </si>
  <si>
    <t>SRG-APP-000484-MFP-000383</t>
  </si>
  <si>
    <t>SV-205597r851362_rule</t>
  </si>
  <si>
    <t>SRG-APP-000484</t>
  </si>
  <si>
    <t>V-205597</t>
  </si>
  <si>
    <t>V-68505; SV-82995</t>
  </si>
  <si>
    <t xml:space="preserve">CCI-002715
The information system automatically shuts the information system down, restarts the information system, and/or implements organization-defined security safeguards when integrity violations are discovered.
NIST SP 800-53 Revision 4 :: SI-7 (5)
</t>
  </si>
  <si>
    <t>Configure the Mainframe Product to automatically shut down the information system, restart the information system, and/or implement security safeguards as conditions as defined in site security plan when integrity violations are discovered.</t>
  </si>
  <si>
    <t>If the Mainframe Product has no function or capability for integrity verification, this is not applicable.
Examine installation and configuration settings. 
If the Mainframe Product is not configured to automatically shut down the information system, restart the information system, and/or implement security safeguards as conditions as defined in site security plan when integrity violations are discovered, this is a finding.</t>
  </si>
  <si>
    <t>Unauthorized changes to software, firmware, and information can occur due to errors or malicious activity (e.g., tampering). Information includes metadata, such as security attributes associated with information. State-of-the-practice integrity-checking mechanisms (e.g., parity checks, cyclical redundancy checks, cryptographic hashes) and associated tools can automatically monitor the integrity of information systems and hosted applications.
Organizations may define different integrity checking and anomaly responses by type of information (e.g., firmware, software, user data); by specific information (e.g., boot firmware, boot firmware for a specific types of machines); or a combination of both. Automatic implementation of specific safeguards within organizational information systems includes, for example, reversing the changes, halting the information system, restarting the information system, notification to the appropriate personnel or roles, or triggering audit alerts when unauthorized modifications to critical security files occur.
This capability must take into account operational requirements for availability for selecting an appropriate response.</t>
  </si>
  <si>
    <t>The Mainframe Product must automatically shut down the information system, restart the information system, and/or implement security safeguards as conditions as defined in site security plan when integrity violations are discovered.</t>
  </si>
  <si>
    <t>SRG-APP-000480-MFP-000379</t>
  </si>
  <si>
    <t>SV-205596r851361_rule</t>
  </si>
  <si>
    <t>SRG-APP-000480</t>
  </si>
  <si>
    <t>V-205596</t>
  </si>
  <si>
    <t>V-68503; SV-82993</t>
  </si>
  <si>
    <t xml:space="preserve">CCI-002712
The information system performs an integrity check of organization-defined information at startup, at organization-defined transitional states or security-relevant events, or on organization-defined frequency.
NIST SP 800-53 Revision 4 :: SI-7 (1)
</t>
  </si>
  <si>
    <t>Configure the Mainframe Product to perform integrity check of inform as defined in site security plan at startup, at transitional states as defined in site security plan or security-relevant events, or annually.</t>
  </si>
  <si>
    <t>If the Mainframe Product has no function or capability for integrity verification, this is not applicable.
Examine installation and configuration settings. 
If the Mainframe Product is not configured to perform an integrity check of information as defined in site security plan at startup, at transitional states as defined in site security plan or security-relevant events, or annually, this is a finding.</t>
  </si>
  <si>
    <t>Unauthorized changes to information can occur due to errors or malicious activity (e.g., tampering). Information includes metadata, such as security attributes associated with information. State-of-the-practice integrity-checking mechanisms (e.g., parity checks, cyclical redundancy checks, cryptographic hashes) and associated tools can automatically monitor the integrity of information systems and hosted applications.
Security-relevant events include, for example, the identification of a new threat to which organizational information systems are susceptible and the installation of new hardware, software, or firmware. Transitional states include, for example, system startup, restart, shutdown, and abort.
This requirement applies to integrity verification tools that are used to detect unauthorized changes to organization-defined information.</t>
  </si>
  <si>
    <t>The Mainframe Product must perform an integrity check of information as defined in site security plan at startup, at transitional states as defined in site security plan or security-relevant events, or annually.</t>
  </si>
  <si>
    <t>SRG-APP-000477-MFP-000376</t>
  </si>
  <si>
    <t>SV-205595r851360_rule</t>
  </si>
  <si>
    <t>SRG-APP-000477</t>
  </si>
  <si>
    <t>V-205595</t>
  </si>
  <si>
    <t>V-68501; SV-82991</t>
  </si>
  <si>
    <t xml:space="preserve">CCI-002710
The information system performs an integrity check of organization-defined software at startup, at organization-defined transitional states or security-relevant events, or on organization-defined frequency.
NIST SP 800-53 Revision 4 :: SI-7 (1)
</t>
  </si>
  <si>
    <t>Configure the Mainframe Product to perform an integrity check of all software from vendors/sources that provide cryptographic mechanisms to enable the validation of code authenticity and integrity at startup, at transitional states as defined in site security plan or security-relevant events, or annually.</t>
  </si>
  <si>
    <t>If the Mainframe Product has no function or capability for integrity verification, this is not applicable.
Examine installation and configuration settings. 
If the Mainframe Product is not configured to perform an integrity check of all software from vendors/sources that provide cryptographic mechanisms to enable the validation of code authenticity and integrity at startup, at transitional states as defined in site security plan or security-relevant events, or annually, this is a finding.</t>
  </si>
  <si>
    <t>Unauthorized changes to software can occur due to errors or malicious activity (e.g., tampering). Software includes, for example, operating systems (with key internal components such as kernels, drivers), middleware, and applications. State-of-the-practice integrity-checking mechanisms (e.g., parity checks, cyclical redundancy checks, cryptographic hashes) and associated tools can automatically monitor the integrity of information systems and hosted applications.
Security-relevant events include, for example, the identification of a new threat to which organizational information systems are susceptible and the installation of new hardware, software, or firmware. Transitional states include, for example, system startup, restart, shutdown, and abort.
This requirement applies to integrity verification tools that are used to detect unauthorized changes to organization-defined software.</t>
  </si>
  <si>
    <t>The Mainframe product must perform an integrity check of all software from vendors/sources that provide cryptographic mechanisms to enable the validation of code authenticity and integrity at startup, at transitional states as defined in site security plan or security-relevant events, or annually.</t>
  </si>
  <si>
    <t>SRG-APP-000475-MFP-000374</t>
  </si>
  <si>
    <t>SV-205594r864583_rule</t>
  </si>
  <si>
    <t>SRG-APP-000475</t>
  </si>
  <si>
    <t>V-205594</t>
  </si>
  <si>
    <t>V-68499; SV-82989</t>
  </si>
  <si>
    <t>Configure the Mainframe Product to shut down; and/or restart and notify system programmer and operation staff when anomalies in the operation of the security functions as defined in site security plan are discovered.</t>
  </si>
  <si>
    <t>Examine installation and configuration setting
If the Mainframe Product is not configured to shut down; and/or restart and notify system programmer and operation staff when anomalies in the operation of security functions as defined by site security plan are discovered, this is a finding.</t>
  </si>
  <si>
    <t>If anomalies are not acted on, security functions may fail to secure the system. 
Security function is defined as the hardware, software, and/or firmware of the information system responsible for enforcing the system security policy and supporting the isolation of code and data on which the protection is based. Security functionality includes, but is not limited to, establishing system accounts, configuring access authorizations (i.e., permissions, privileges), setting events to be audited, and setting intrusion detection parameters.
Notifications provided by information systems include messages to local computer consoles, and/or hardware indications, such as lights.
This requirement applies to applications performing security functions and the applications performing security function verification/testing.</t>
  </si>
  <si>
    <t>The Mainframe Product must either shut down, restart, and/or notify the appropriate personnel when anomalies in the operation of the security functions as defined in site security plan are discovered.</t>
  </si>
  <si>
    <t>SRG-APP-000474-MFP-000373</t>
  </si>
  <si>
    <t>SV-205593r851358_rule</t>
  </si>
  <si>
    <t>V-205593</t>
  </si>
  <si>
    <t>V-68495; SV-82985</t>
  </si>
  <si>
    <t>If necessary, configure the Mainframe Product configuration and installation settings to perform verification of the correct operation of security functions, which may include the valid connection to an ESM, upon product startup/restart, or by a user with privileged access, and/or every 30 days.</t>
  </si>
  <si>
    <t>Examine the installation, configuration, and product documentation.
If the Mainframe Product verification of the correct operation of security functions, which may include the valid connection to an external security manager (ESM), is not performed upon product startup/restart, or by a user with privileged access, and/or every 30 days, this is a finding.</t>
  </si>
  <si>
    <t>Without verification, security functions may not operate correctly and this failure may go unnoticed. 
Security function is defined as the hardware, software, and/or firmware of the information system responsible for enforcing the system security policy and supporting the isolation of code and data on which the protection is based. Security functionality includes, but is not limited to, establishing system accounts, configuring access authorizations (i.e., permissions, privileges), setting events to be audited, and setting intrusion detection parameters.
Notifications provided by information systems include, for example, electronic alerts to system administrators, messages to local computer consoles, and/or hardware indications, such as lights.
This requirement applies to applications performing security functions and the applications performing security function verification/testing.</t>
  </si>
  <si>
    <t>The Mainframe Product must perform verification of the correct operation of security functions upon system startup and/or restart; upon command by a user with privileged access; and/or every 30 days.</t>
  </si>
  <si>
    <t>SRG-APP-000473-MFP-000371</t>
  </si>
  <si>
    <t>SV-205592r851357_rule</t>
  </si>
  <si>
    <t>V-205592</t>
  </si>
  <si>
    <t>V-68493; SV-82983</t>
  </si>
  <si>
    <t>If necessary, configure the Mainframe Product configuration and installation settings to perform verification of the correct operation of security functions.</t>
  </si>
  <si>
    <t>Examine the installation, configuration, and product documentation.
If the Mainframe Product verification of the correct operation of security functions, which may include the valid connection to an external security manager (ESM), is not performed, this is a finding.</t>
  </si>
  <si>
    <t>Without verification, security functions may not operate correctly and this failure may go unnoticed. 
Security function is defined as the hardware, software, and/or firmware of the information system responsible for enforcing the system security policy and supporting the isolation of code and data on which the protection is based. Security functionality includes, but is not limited to, establishing system accounts, configuring access authorizations (i.e., permissions, privileges), setting events to be audited, and setting intrusion detection parameters.
This requirement applies to applications performing security functions and the applications performing security function verification/testing.</t>
  </si>
  <si>
    <t>The Mainframe Product performing organization-defined security functions must verify correct operation of security functions.</t>
  </si>
  <si>
    <t>SRG-APP-000472-MFP-000370</t>
  </si>
  <si>
    <t>SV-205591r851356_rule</t>
  </si>
  <si>
    <t>V-205591</t>
  </si>
  <si>
    <t>V-68485; SV-82975</t>
  </si>
  <si>
    <t>Install security relevant updates as required.</t>
  </si>
  <si>
    <t>Review Mainframe Product published Version release information.
Review authoritative sources.
If security relevant updates are not installed as required, this is a finding.</t>
  </si>
  <si>
    <t>Security flaws with software applications are discovered daily. Vendors are constantly updating and patching their products to address newly discovered security vulnerabilities. Organizations (including any contractor to the organization) are required to promptly install security-relevant software updates (e.g., patches, service packs, and hot fixes). Flaws discovered during security assessments, continuous monitoring, incident response activities, or information system error handling must also be addressed expeditiously. 
Organization-defined time periods for updating security-relevant software may vary based on a variety of factors including, for example, the security category of the information system or the criticality of the update (i.e., severity of the vulnerability related to the discovered flaw). 
This requirement will apply to software patch management solutions that are used to install patches across the enclave and also to applications themselves that are not part of that patch management solution. For example, many browsers today provide the capability to install their own patch software. Patch criticality, as well as system criticality will vary. Therefore, the tactical situations regarding the patch management process will also vary. This means that the time period used must be a configurable parameter. Time frames for application of security-relevant software updates may be dependent upon the Information Assurance Vulnerability Management (IAVM) process.
The application will be configured to check for and install security-relevant software updates within an identified time period from the availability of the update. The specific time period will be defined by an authoritative source (e.g., IAVM, CTOs, DTMs, and STIGs).</t>
  </si>
  <si>
    <t>The Mainframe Product must install security-relevant software updates within the time period directed by an authoritative source (e.g., IAVMs, CTOs, DTMs, and STIGs).</t>
  </si>
  <si>
    <t>SRG-APP-000456-MFP-000345</t>
  </si>
  <si>
    <t>SV-205590r851355_rule</t>
  </si>
  <si>
    <t>V-205590</t>
  </si>
  <si>
    <t>V-68483; SV-82973</t>
  </si>
  <si>
    <t>Configure the Mainframe Product to remove all upgraded/replaced software components that are no longer required for operation.</t>
  </si>
  <si>
    <t>Examine inventory of installed software components for the Mainframe Product.
If the Mainframe Product does not remove all upgraded/replaced software components that are no longer required for operation, this is a finding.</t>
  </si>
  <si>
    <t>The Mainframe Product must remove all upgraded/replaced software components that are no longer required for operation after updated versions have been installed.</t>
  </si>
  <si>
    <t>SRG-APP-000454-MFP-000343</t>
  </si>
  <si>
    <t>SV-205589r851354_rule</t>
  </si>
  <si>
    <t>V-205589</t>
  </si>
  <si>
    <t>V-68481; SV-82971</t>
  </si>
  <si>
    <t>Configure the Mainframe Product to identify critical core programs to the operating system for protection in accordance with applicable access control policies.
This can be accomplished by an external security manager (ESM). Configure the ESM to restrict access to these critical core programs to appropriate users in accordance with applicable access control policies.</t>
  </si>
  <si>
    <t>Examine installation and configuration settings.
Determine if critical core programs to the operating system are identified.
If the Mainframe Product does not protect critical core programs, this is a finding.
If an external security manager (ESM) is in use verify that the ESM is configured and/or has rules to protect critical core programs. If it does not, this is a finding.</t>
  </si>
  <si>
    <t>Some adversaries launch attacks with the intent of executing code in non-executable regions of memory or in memory locations that are prohibited. Security safeguards employed to protect memory include, for example, data execution prevention and address space layout randomization. Data execution prevention safeguards can either be hardware-enforced or software-enforced with hardware providing the greater strength of mechanism.
Examples of attacks are buffer overflow attacks.</t>
  </si>
  <si>
    <t>The Mainframe Product must implement security safeguards to protect its memory from unauthorized code execution.</t>
  </si>
  <si>
    <t>SRG-APP-000450-MFP-000338</t>
  </si>
  <si>
    <t>SV-205588r851353_rule</t>
  </si>
  <si>
    <t>V-205588</t>
  </si>
  <si>
    <t>V-68475; SV-82965</t>
  </si>
  <si>
    <t>Configure the Mainframe Product to behave in a predictable and documented manner that reflects organizational and system objectives when invalid inputs are received.</t>
  </si>
  <si>
    <t>If the Mainframe Product has no function or capability for user/data input, this is not applicable.
Examine installation and configuration settings.
If the Mainframe Product is not configured to behave in a predictable and documented manner that reflects organizational and system objectives when invalid inputs are received, this is a finding.</t>
  </si>
  <si>
    <t>A common vulnerability of applications is unpredictable behavior when invalid inputs are received. This requirement guards against adverse or unintended system behavior caused by invalid inputs, where information system responses to the invalid input may be disruptive or cause the system to fail into an unsafe state.
The behavior will be derived from the organizational and system requirements and includes, but is not limited to, notification of the appropriate personnel, creating an audit record, and rejecting invalid input.</t>
  </si>
  <si>
    <t>The Mainframe Product must behave in a predictable and documented manner that reflects organizational and system objectives when invalid inputs are received.</t>
  </si>
  <si>
    <t>SRG-APP-000447-MFP-000332</t>
  </si>
  <si>
    <t>SV-205587r851351_rule</t>
  </si>
  <si>
    <t>V-205587</t>
  </si>
  <si>
    <t>V-68471; SV-82961</t>
  </si>
  <si>
    <t>Configure the Mainframe Product to uniquely define and engineer each session to execute independently of any other session.</t>
  </si>
  <si>
    <t>If the Mainframe Product has no function or capability for multi-session operation, this is not applicable.
If the Mainframe Product is not configured to uniquely define and engineer each session to execute independently of any other session, this is a finding.</t>
  </si>
  <si>
    <t>The Mainframe Product must maintain a separate execution domain for each executing process.</t>
  </si>
  <si>
    <t>SRG-APP-000431-MFP-000312</t>
  </si>
  <si>
    <t>SV-205586r851350_rule</t>
  </si>
  <si>
    <t>V-205586</t>
  </si>
  <si>
    <t>V-68467; SV-82957</t>
  </si>
  <si>
    <t>Configure the Mainframe Product to implement cryptographic mechanisms to prevent unauthorized disclosure of all information not cleared for public release at rest on system components outside of organization facilities.</t>
  </si>
  <si>
    <t>Examine installation and configuration settings.
Review requirements for relevant organization or site-defined information.
If the Mainframe Product does not have cryptographic mechanisms implemented to prevent unauthorized disclosure of all information not cleared for public release at rest on system components outside of organization facilities, this is a finding.</t>
  </si>
  <si>
    <t>Applications handling data requiring "data at rest" protections must employ cryptographic mechanisms to prevent unauthorized disclosure and modification of the information at rest.
Selection of a cryptographic mechanism is based on the need to protect the confidentiality of organizational information. The strength of mechanism is commensurate with the security category and/or classification of the information. Organizations have the flexibility to either encrypt all information on storage devices (i.e., full disk encryption) or encrypt specific data structures (e.g., files, records, or fields).</t>
  </si>
  <si>
    <t>The Mainframe Product must implement cryptographic mechanisms to prevent unauthorized disclosure of all information not cleared for public release at rest on system components outside of organization facilities.</t>
  </si>
  <si>
    <t>SRG-APP-000429-MFP-000304</t>
  </si>
  <si>
    <t>SV-205585r851349_rule</t>
  </si>
  <si>
    <t>V-205585</t>
  </si>
  <si>
    <t>V-68465; SV-82955</t>
  </si>
  <si>
    <t>Configure the Mainframe Product to implement cryptographic mechanisms to prevent unauthorized modification of all information not cleared for public release at rest on system components outside of organization facilities.</t>
  </si>
  <si>
    <t>Examine installation and configuration settings.
Review requirements for relevant organizational or site-defined information.
If the Mainframe Product does not have cryptographic mechanisms implemented to prevent unauthorized modification of all information not cleared for public release at rest on system components outside of organization facilities, this is a finding.</t>
  </si>
  <si>
    <t>The Mainframe Product must implement cryptographic mechanisms to prevent unauthorized modification of all information not cleared for public release at rest on system components outside of organization facilities.</t>
  </si>
  <si>
    <t>SRG-APP-000428-MFP-000303</t>
  </si>
  <si>
    <t>SV-205584r851348_rule</t>
  </si>
  <si>
    <t>V-205584</t>
  </si>
  <si>
    <t>V-68431; SV-82921</t>
  </si>
  <si>
    <t xml:space="preserve">CCI-001067
The information system implements privileged access authorization to organization-identified information system components for selected organization-defined vulnerability scanning activities.
NIST SP 800-53 :: RA-5 (5)
NIST SP 800-53A :: RA-5 (5).1 (ii)
NIST SP 800-53 Revision 4 :: RA-5 (5)
</t>
  </si>
  <si>
    <t>Configure the Mainframe Product account management settings to restrict privilege access to all information system infrastructure components to appropriate personnel.</t>
  </si>
  <si>
    <t>If the Mainframe Product has no function or capability to perform vulnerability scanning function this is not applicable.
Examine installation and configuration settings.
If the Mainframe Product employs an external security manager for all account management functions, this is not applicable.
If the Mainframe Product does not restrict privilege access to all information system infrastructure components to appropriate personnel, this is a finding.</t>
  </si>
  <si>
    <t>In certain situations, the nature of the vulnerability scanning may be more intrusive, or the information system component that is the subject of the scanning may contain highly sensitive information. Privileged access authorization to selected system components facilitates more thorough vulnerability scanning and also protects the sensitive nature of such scanning.
The vulnerability scanning application must use privileged access authorization for the scanning account.</t>
  </si>
  <si>
    <t>The Mainframe Product must implement privileged access authorization to all information systems and infrastructure components for selected vulnerability scanning activities as defined in the site security plan.</t>
  </si>
  <si>
    <t>SRG-APP-000414-MFP-000265</t>
  </si>
  <si>
    <t>SV-205582r400165_rule</t>
  </si>
  <si>
    <t>SRG-APP-000414</t>
  </si>
  <si>
    <t>V-205582</t>
  </si>
  <si>
    <t>V-68427; SV-82917</t>
  </si>
  <si>
    <t>Configure the Mainframe Product to verify remote disconnection at the termination of nonlocal maintenance and diagnostic sessions.</t>
  </si>
  <si>
    <t>If the Mainframe Product has no function or capability for nonlocal maintenance, this is not applicable.
Examine installation and configuration settings.
If the Mainframe Product does not verify remote disconnection at the termination of nonlocal maintenance and diagnostic sessions, this is a finding.</t>
  </si>
  <si>
    <t>If the remote connection is not closed and verified as closed, the session may remain open and be exploited by an attacker; this is referred to as a zombie session. Remote connections must be disconnected and verified as disconnected when nonlocal maintenance sessions have been terminated and are no longer available for use.</t>
  </si>
  <si>
    <t>Mainframe Products must verify remote disconnection at the termination of nonlocal maintenance and diagnostic sessions.</t>
  </si>
  <si>
    <t>SRG-APP-000413-MFP-000262</t>
  </si>
  <si>
    <t>SV-205581r851347_rule</t>
  </si>
  <si>
    <t>V-205581</t>
  </si>
  <si>
    <t>V-68425; SV-82915</t>
  </si>
  <si>
    <t>Configure the Mainframe Product to use FIPS 140 compliant modules to protect the confidentiality of nonlocal maintenance and diagnostic communications.</t>
  </si>
  <si>
    <t>If the Mainframe Product has no function or capability for nonlocal maintenance, this is not applicable.
Examine installation and configuration settings.
If the Mainframe Product does not use FIPS 140 compliant modules to protect the confidentiality of nonlocal maintenance and diagnostic communications, this is a finding.</t>
  </si>
  <si>
    <t>Privileged access contains control and configuration information which is particularly sensitive, so additional protections are necessary. This is maintained by using cryptographic mechanisms to protect confidentiality.
Nonlocal maintenance and diagnostic activities are those activities conducted by individuals communicating through a network, either an external network (e.g., the Internet) or an internal network. Local maintenance and diagnostic activities are those activities carried out by individuals physically present at the information system or information system component and not communicating across a network connection. 
The application can meet this requirement through leveraging a cryptographic module.</t>
  </si>
  <si>
    <t>Mainframe Products must implement cryptographic mechanisms to protect the confidentiality of nonlocal maintenance and diagnostic communications.</t>
  </si>
  <si>
    <t>SRG-APP-000412-MFP-000261</t>
  </si>
  <si>
    <t>SV-205580r851346_rule</t>
  </si>
  <si>
    <t>V-205580</t>
  </si>
  <si>
    <t>V-68423; SV-82913</t>
  </si>
  <si>
    <t>Configure the Mainframe Product to use FIPS 140 compliant modules to protect the integrity of nonlocal maintenance and diagnostic communications.</t>
  </si>
  <si>
    <t>If the Mainframe Product has no function or capability for nonlocal maintenance, this is not applicable.
Examine installation and configuration settings.
If the Mainframe Product does not use FIPS 140 compliant modules to protect the integrity of nonlocal maintenance and diagnostic communications, this is a finding.</t>
  </si>
  <si>
    <t>Privileged access contains control and configuration information which is particularly sensitive, so additional protections are necessary. This is maintained by using cryptographic mechanisms to protect integrity.
Nonlocal maintenance and diagnostic activities are those activities conducted by individuals communicating through a network, either an external network (e.g., the Internet) or an internal network. Local maintenance and diagnostic activities are those activities carried out by individuals physically present at the information system or information system component and not communicating across a network connection. 
This requirement applies to hardware/software diagnostic test equipment or tools. This requirement does not cover hardware/software components that may support information system maintenance, yet are a part of the system (e.g., the software implementing "ping," "ls," "ipconfig," or the hardware and software implementing the monitoring port of an Ethernet switch).
The application can meet this requirement through leveraging a cryptographic module.</t>
  </si>
  <si>
    <t>Mainframe Products must implement cryptographic mechanisms to protect the integrity of nonlocal maintenance and diagnostic communications.</t>
  </si>
  <si>
    <t>SRG-APP-000411-MFP-000260</t>
  </si>
  <si>
    <t>SV-205579r851345_rule</t>
  </si>
  <si>
    <t>V-205579</t>
  </si>
  <si>
    <t>V-68421; SV-82911</t>
  </si>
  <si>
    <t>Configure the Mainframe Product to audit the nonlocal maintenance and diagnostic sessions audit events defined in site security plan using external security manager files and/or SMF records.</t>
  </si>
  <si>
    <t>If the Mainframe Product has no function or capability for nonlocal maintenance this is not applicable.
Examine installation and configuration settings.
If the Mainframe Product does not audit the nonlocal maintenance and diagnostic sessions audit events defined in site security plan using external security manager files and/or SMF records, this is a finding.</t>
  </si>
  <si>
    <t>If events associated with nonlocal administrative access or diagnostic sessions are not logged and audited, a major tool for assessing and investigating attacks would not be available.
This requirement addresses auditing-related issues associated with maintenance tools used specifically for diagnostic and repair actions on organizational information systems.
This requirement applies to hardware/software diagnostic test equipment or tools. This requirement does not cover hardware/software components that may support information system maintenance, yet are a part of the system (e.g., the software implementing "ping," "ls," "ipconfig," or the hardware and software implementing the monitoring port of an Ethernet switch).</t>
  </si>
  <si>
    <t>Mainframe Products must audit nonlocal maintenance and diagnostic sessions audit events as defined in site security plan.</t>
  </si>
  <si>
    <t>SRG-APP-000409-MFP-000257</t>
  </si>
  <si>
    <t>SV-205578r851344_rule</t>
  </si>
  <si>
    <t>V-205578</t>
  </si>
  <si>
    <t>V-68417; SV-82907</t>
  </si>
  <si>
    <t>Configure the Mainframe Product account management settings to conform to FICAM-issued profiles.</t>
  </si>
  <si>
    <t>If the Mainframe Product has no function or capability for user logon, this is not applicable.
If the Mainframe Product employs an external security manager for all account management functions, this is not applicable.
Examine user account configurations.
If the Mainframe Product is not configured to conform to FICAM-issued profiles, this is a finding.</t>
  </si>
  <si>
    <t>Without conforming to FICAM-issued profiles, the information system may not be interoperable with FICAM-authentication protocols, such as SAML 2.0 and OpenID 2.0.
This requirement addresses open identity management standards.</t>
  </si>
  <si>
    <t>The Mainframe Product must conform to FICAM-issued profiles.</t>
  </si>
  <si>
    <t>SRG-APP-000405-MFP-000252</t>
  </si>
  <si>
    <t>SV-205577r851343_rule</t>
  </si>
  <si>
    <t>V-205577</t>
  </si>
  <si>
    <t>V-68415; SV-82905</t>
  </si>
  <si>
    <t>Configure the Mainframe Product account management settings to accept FICAM-approved third-party credentials.</t>
  </si>
  <si>
    <t>If the Mainframe Product has no function or capability for user logon, this is not applicable.
If the Mainframe Product employs an external security manager for all account management functions, this is not applicable.
Examine user account configurations.
If the Mainframe Product is not configured to accept FICAM-approved third-party credentials, this is a finding.</t>
  </si>
  <si>
    <t>Access may be denied to legitimate users if FICAM-approved third-party credentials are not accepted. 
This requirement typically applies to organizational information systems that are accessible to non-federal government agencies and other partners. This allows federal government relying parties to trust such credentials at their approved assurance levels.
Third-party credentials are those credentials issued by non-federal government entities approved by the Federal Identity, Credential, and Access Management (FICAM) Trust Framework Solutions initiative.</t>
  </si>
  <si>
    <t>The Mainframe Product must accept FICAM-approved third-party credentials.</t>
  </si>
  <si>
    <t>SRG-APP-000404-MFP-000251</t>
  </si>
  <si>
    <t>SV-205576r851342_rule</t>
  </si>
  <si>
    <t>V-205576</t>
  </si>
  <si>
    <t>V-68413; SV-82903</t>
  </si>
  <si>
    <t>Configure the Mainframe Product account management settings to electronically verify PIV credentials from other federal agencies.</t>
  </si>
  <si>
    <t>If the Mainframe Product has no function or capability for user logon, this is not applicable.
If the Mainframe Product employs an external security manager for all account management functions, this is not applicable.
Examine user account configurations. 
If the Mainframe Product is not configured to electronically verify PIV credentials from other federal agencies, this is a finding.</t>
  </si>
  <si>
    <t>Inappropriate access may be granted to unauthorized users if federal agency PIV credentials are not electronically verified. 
PIV credentials are those credentials issued by federal agencies that conform to FIPS Publication 201 and supporting guidance documents. OMB Memorandum 11-11 requires federal agencies to continue implementing the requirements specified in HSPD-12 to enable agency-wide use of PIV credentials.</t>
  </si>
  <si>
    <t>The Mainframe Product must electronically verify Personal Identity Verification (PIV) credentials from other federal agencies.</t>
  </si>
  <si>
    <t>SRG-APP-000403-MFP-000250</t>
  </si>
  <si>
    <t>SV-205575r851341_rule</t>
  </si>
  <si>
    <t>V-205575</t>
  </si>
  <si>
    <t>V-68411; SV-82901</t>
  </si>
  <si>
    <t>Configure the Mainframe Product account management settings to accept PIV credentials from other federal agencies.</t>
  </si>
  <si>
    <t>If the Mainframe Product has no function or capability for user logon, this is not applicable.
If the Mainframe Product employs an external security manager for all account management functions, this is not applicable.
Examine user account configurations.
If the Mainframe Product is not configured to accept PIV credentials from other federal agencies, this is a finding.</t>
  </si>
  <si>
    <t>Access may be denied to authorized users if federal agency PIV credentials are not accepted. 
PIV credentials are those credentials issued by federal agencies that conform to FIPS Publication 201 and supporting guidance documents. OMB Memorandum 11-11 requires federal agencies to continue implementing the requirements specified in HSPD-12 to enable agency-wide use of PIV credentials.</t>
  </si>
  <si>
    <t>The Mainframe Product must accept Personal Identity Verification (PIV) credentials from other federal agencies.</t>
  </si>
  <si>
    <t>SRG-APP-000402-MFP-000249</t>
  </si>
  <si>
    <t>SV-205574r851340_rule</t>
  </si>
  <si>
    <t>V-205574</t>
  </si>
  <si>
    <t>V-68397; SV-82887</t>
  </si>
  <si>
    <t>Configure the Mainframe Product account management settings to prohibit the use of cached authenticators after one hour.</t>
  </si>
  <si>
    <t>If the Mainframe Product has no function or capability for user logon, this is not applicable.
If the Mainframe Product employs an external security manager for all account management functions, this is not applicable.
Examine user account management configurations.
If the Mainframe Product is configured to prohibit the use of cached authenticators after one hour, this is not a finding.</t>
  </si>
  <si>
    <t>If cached authentication information is out of date, the validity of the authentication information may be questionable.</t>
  </si>
  <si>
    <t>The Mainframe Product must prohibit the use of cached authenticators after one hour.</t>
  </si>
  <si>
    <t>SRG-APP-000400-MFP-000241</t>
  </si>
  <si>
    <t>SV-205573r851339_rule</t>
  </si>
  <si>
    <t>V-205573</t>
  </si>
  <si>
    <t>V-68395; SV-82885</t>
  </si>
  <si>
    <t>Configure the Mainframe Product account management settings to allow the use of a temporary password for system logons with an immediate change to a permanent password.</t>
  </si>
  <si>
    <t>If the mainframe product uses an external security manager for all account management functions, this is not applicable.
Examine Mainframe Product account management settings.
If the Mainframe Product account management settings do not allow for the use of a temporary password for system logons with an immediate change to a permanent password, this is a finding.</t>
  </si>
  <si>
    <t>Without providing this capability, an account may be created without a password. Non-repudiation cannot be guaranteed once an account is created if a user is not forced to change the temporary password upon initial logon. 
Temporary passwords are typically used to allow access to applications when new accounts are created or passwords are changed. It is common practice for administrators to create temporary passwords for user accounts that allow the users to log on, yet force them to change the password once they have successfully authenticated.</t>
  </si>
  <si>
    <t>The Mainframe Product must allow the use of a temporary password for system logons with an immediate change to a permanent password.</t>
  </si>
  <si>
    <t>SRG-APP-000397-MFP-000238</t>
  </si>
  <si>
    <t>SV-205572r851338_rule</t>
  </si>
  <si>
    <t>V-205572</t>
  </si>
  <si>
    <t>V-68337; SV-82827</t>
  </si>
  <si>
    <t>Configure the Mainframe Product account management settings to electronically verify PIV credentials.</t>
  </si>
  <si>
    <t>If the Mainframe Product uses an external security manager (ESM) for all account management, this is not applicable.
Examine user account management configurations.
If the Mainframe Product account management settings are not configured to electronically verify PIV credentials, this is a finding.</t>
  </si>
  <si>
    <t>The Mainframe Product must electronically verify Personal Identity Verification (PIV) credentials.</t>
  </si>
  <si>
    <t>SRG-APP-000392-MFP-000209</t>
  </si>
  <si>
    <t>SV-205571r851337_rule</t>
  </si>
  <si>
    <t>V-205571</t>
  </si>
  <si>
    <t>V-68335; SV-82825</t>
  </si>
  <si>
    <t>Configure the Mainframe Product account management settings to accept PIV credentials.</t>
  </si>
  <si>
    <t>If the Mainframe Product uses an external security manager for all account management, this is not applicable.
Examine user account management configurations.
If the Mainframe Product  account management is not configured to accept PIV credentials, this is a finding.</t>
  </si>
  <si>
    <t>The Mainframe Product must accept Personal Identity Verification (PIV) credentials.</t>
  </si>
  <si>
    <t>SRG-APP-000391-MFP-000208</t>
  </si>
  <si>
    <t>SV-205570r851336_rule</t>
  </si>
  <si>
    <t>V-205570</t>
  </si>
  <si>
    <t>V-68329; SV-82819</t>
  </si>
  <si>
    <t>Configure the Mainframe Product to require devices to reauthenticate when circumstances or situations require reauthentication as defined in site security plan.</t>
  </si>
  <si>
    <t>If the Mainframe Product has no function or capability for device logon, this is not applicable. 
If the Mainframe Product employs an external security manager for all account management functions, this is not applicable.
Examine user account management configurations.
If the Mainframe Product is configured to require devices to reauthenticate when circumstances or situations require reauthentication as defined in site security plan, this is not a finding.</t>
  </si>
  <si>
    <t>Without reauthenticating devices, unidentified or unknown devices may be introduced, thereby facilitating malicious activity.
In addition to the reauthentication requirements associated with session locks, organizations may require reauthentication of devices, including (but not limited to), the following other situations.
(i) When authenticators change; 
(ii) When roles change; 
(iii) When security categories of information systems change;
(iv) After a fixed period of time; or 
(v) Periodically.
For distributed architectures (e.g., service-oriented architectures), the decisions regarding the validation of identification claims may be made by services separate from the services acting on those decisions. In such situations, it is necessary to provide the identification decisions (as opposed to the actual identifiers) to the services that need to act on those decisions.
Gateways and SOA applications are examples of where this requirement would apply.</t>
  </si>
  <si>
    <t>The Mainframe Product must require devices to reauthenticate when circumstances or situations require reauthentication as defined in site security plan.</t>
  </si>
  <si>
    <t>SRG-APP-000390-MFP-000205</t>
  </si>
  <si>
    <t>SV-205569r851335_rule</t>
  </si>
  <si>
    <t>V-205569</t>
  </si>
  <si>
    <t>V-68327; SV-82817</t>
  </si>
  <si>
    <t>Configure the Mainframe Product to require user reauthentication when circumstances or situations require reauthentication as defined in site security plan.</t>
  </si>
  <si>
    <t>If the Mainframe Product has no function or capability for user logon, this is not applicable.
If the Mainframe Product employs an external security manager for all account management functions, this is not applicable.
Examine user account management configurations.
If the Mainframe Product is configured to require user reauthentication when circumstances or situations require reauthentication as defined in site security plan, this is not a finding.</t>
  </si>
  <si>
    <t>Without reauthentication, users may access resources or perform tasks for which they do not have authorization. 
When applications provide the capability to change security roles or escalate the functional capability of the application, it is critical the user reauthenticate.
In addition to the reauthentication requirements associated with session locks, organizations may require reauthentication of individuals and/or devices in other situations, including (but not limited to) the following circumstances.
(i) When authenticators change; 
(ii) When roles change; 
(iii) When security categories of information systems change; 
(iv) When the execution of privileged functions occurs; 
(v) After a fixed period of time; or
(vi) Periodically.
Within the DoD, the minimum circumstances requiring reauthentication are privilege escalation and role changes.</t>
  </si>
  <si>
    <t>The Mainframe Product must require users to reauthenticate when circumstances or situations require reauthentication as defined in site security plan.</t>
  </si>
  <si>
    <t>SRG-APP-000389-MFP-000204</t>
  </si>
  <si>
    <t>SV-205568r851334_rule</t>
  </si>
  <si>
    <t>V-205568</t>
  </si>
  <si>
    <t>V-68311; SV-82801</t>
  </si>
  <si>
    <t>Configure Mainframe Product change management settings to audit the enforcement actions used to restrict access associated with changes to application configuration to appropriate users according to organizational change policies.</t>
  </si>
  <si>
    <t>Examine Configuration settings.
Examine organization change management policies.
If the Mainframe Product does not audit the enforcement actions used to access restriction associated with changes to the application in accordance with change management policies using System Management Facility (SMF) or an external security manager audit, this is a finding.</t>
  </si>
  <si>
    <t>Without auditing the enforcement of access restrictions against changes to the application configuration, it will be difficult to identify attempted attacks and an audit trail will not be available for forensic investigation for after-the-fact actions. 
Enforcement actions are the methods or mechanisms used to prevent unauthorized changes to configuration settings. Enforcement action methods may be as simple as denying access to a file based on the application of file permissions (access restriction). Audit items may consist of lists of actions blocked by access restrictions or changes identified after the fact.</t>
  </si>
  <si>
    <t>The Mainframe Product must audit the enforcement actions used to restrict access associated with changes to the application.</t>
  </si>
  <si>
    <t>SRG-APP-000381-MFP-000188</t>
  </si>
  <si>
    <t>SV-205567r851333_rule</t>
  </si>
  <si>
    <t>V-205567</t>
  </si>
  <si>
    <t>V-68309; SV-82799</t>
  </si>
  <si>
    <t>Configure Mainframe Product change management settings to enforce access restrictions associated with changes to application configuration to appropriate users according to organizational change policies.
If the Mainframe Product uses an ESM, configure rules to restrict access associated with application configuration change to appropriate users according to organizational change policies.</t>
  </si>
  <si>
    <t>Examine Configuration settings.
Examine organization change management policies.
If the Mainframe Product does not enforce access restriction associated with changes to the application in accordance with change management policies, this is a finding.
If the Mainframe Product uses an external security manager (ESM), examine rules for change management access.
If there are no rules for this access or access is not restricted to users in accordance with change management policies, this is a finding.</t>
  </si>
  <si>
    <t>The Mainframe Product must enforce access restrictions associated with changes to application configuration.</t>
  </si>
  <si>
    <t>SRG-APP-000380-MFP-000187</t>
  </si>
  <si>
    <t>SV-205566r851332_rule</t>
  </si>
  <si>
    <t>V-205566</t>
  </si>
  <si>
    <t>V-68307; SV-82797</t>
  </si>
  <si>
    <t xml:space="preserve">CCI-001744
The information system implements organization-defined security responses automatically if baseline configurations are changed in an unauthorized manner.
NIST SP 800-53 Revision 4 :: CM-3 (5)
</t>
  </si>
  <si>
    <t>Configure installation and/or configuration auditing settings to implement organization-defined automated security responses if baseline configurations are changed in an unauthorized manner.</t>
  </si>
  <si>
    <t>Examine Installation configuration settings.
If the Mainframe Product does not implement organization-defined automated security responses if baseline configurations are changed in an unauthorized manner, this is a finding.</t>
  </si>
  <si>
    <t>Unauthorized changes to the baseline configuration could make the system vulnerable to various attacks or allow unauthorized access to the system. Changes to information system configurations can have unintended side effects, some of which may be relevant to security. 
Detecting such changes and providing an automated response can help avoid unintended, negative consequences that could ultimately affect the security state of the application. Examples of security responses include, but are not limited to, the following: halting application processing; halting selected application functions; or issuing alerts/notifications to organizational personnel when there is an unauthorized modification of a configuration item.</t>
  </si>
  <si>
    <t>The Mainframe Product  must implement organization-defined automated security responses if baseline configurations are changed in an unauthorized manner.</t>
  </si>
  <si>
    <t>SRG-APP-000379-MFP-000186</t>
  </si>
  <si>
    <t>SV-205565r851330_rule</t>
  </si>
  <si>
    <t>SRG-APP-000379</t>
  </si>
  <si>
    <t>V-205565</t>
  </si>
  <si>
    <t>V-68305; SV-82795</t>
  </si>
  <si>
    <t>Configure the Mainframe Product to prohibit user installation of software without explicit privileged status.
If the Mainframe Product uses an ESM, configure the ESM to include rules for installation of software-privileged roles.
Configure the roles to restrict access for software installation to the user with privilege status.</t>
  </si>
  <si>
    <t>Examine installation and configuration settings for change management.
If the Mainframe Product does not identify installation privilege roles and prohibit user installation of software without explicit privileged status, this is a finding.
If the Mainframe Product uses an external security manager (ESM) and there are no rules for the identified roles and access is not restricted to appropriate privileged users according to site security plan, this is a finding.</t>
  </si>
  <si>
    <t>Allowing regular users to install software, without explicit privileges, creates the risk that untested or potentially malicious software will be installed on the system. Explicit privileges (escalated or administrative privileges) provide the regular user with explicit capabilities and control that exceeds the rights of a regular user.
Application functionality will vary, and while users are not permitted to install unapproved applications, there may be instances where the organization allows the user to install approved software packages, such as from an approved software repository. 
The application must enforce software installation by users based on what types of software installations are permitted (e.g., updates and security patches to existing software) and what types of installations are prohibited (e.g., software whose pedigree with regard to being potentially malicious is unknown or suspect) by the organization. 
This requirement applies, for example, to applications that provide the ability to extend application functionality (e.g., plug-ins, add-ons) and software management applications.</t>
  </si>
  <si>
    <t>The Mainframe product must prohibit user installation of software without explicit privileged status.</t>
  </si>
  <si>
    <t>SRG-APP-000378-MFP-000185</t>
  </si>
  <si>
    <t>SV-205564r851329_rule</t>
  </si>
  <si>
    <t>V-205564</t>
  </si>
  <si>
    <t>V-68287; SV-82777</t>
  </si>
  <si>
    <t>Configure the Mainframe Product report generation to not alter original content or time ordering of audit records.</t>
  </si>
  <si>
    <t>If the Mainframe Product does not perform audit data management or storage function, this is not applicable.
Examine installation and configuration settings.
Verify the Mainframe Product report generation does not alter original content or time ordering of audit records. If it does, this is a finding.</t>
  </si>
  <si>
    <t>If the audit report generation capability alters the original content or time ordering of audit records, the integrity of the audit records is compromised, and the records are no longer usable for forensic analysis. Time ordering refers to the chronological organization of records based on time stamps. The degree of time stamp precision can affect this.
The report generation capability provided by the application can generate customizable reports. 
This requirement is specific to applications with audit reduction capabilities; however, applications need to support on-demand audit review and analysis.</t>
  </si>
  <si>
    <t>The Mainframe Product must provide a report generation capability that does not alter original content or time ordering of audit records.</t>
  </si>
  <si>
    <t>SRG-APP-000370-MFP-000167</t>
  </si>
  <si>
    <t>SV-205563r851327_rule</t>
  </si>
  <si>
    <t>V-205563</t>
  </si>
  <si>
    <t>V-68285; SV-82775</t>
  </si>
  <si>
    <t>Configure the Mainframe Product audit reduction capability to not alter original content or time ordering of audit records.</t>
  </si>
  <si>
    <t>If the Mainframe Product does not perform audit data management or storage function, this is not applicable.
Examine installation and configuration settings.
Verify the Mainframe Product audit reduction capability does not alter original content or time ordering of audit records. If it does, this is a finding.</t>
  </si>
  <si>
    <t>If the audit reduction capability alters the content or time ordering of audit records, the integrity of the audit records is compromised, and the records are no longer usable for forensic analysis. Time ordering refers to the chronological organization of records based on time stamps. The degree of time stamp precision can affect this.
Audit reduction is a process that manipulates collected audit information and organizes such information in a summary format that is more meaningful to analysts. 
This requirement is specific to applications with audit reduction capabilities; however, applications need to support on-demand audit review and analysis.</t>
  </si>
  <si>
    <t>The Mainframe Product must provide an audit reduction capability that does not alter original content or time ordering of audit records.</t>
  </si>
  <si>
    <t>SRG-APP-000369-MFP-000166</t>
  </si>
  <si>
    <t>SV-205562r851326_rule</t>
  </si>
  <si>
    <t>V-205562</t>
  </si>
  <si>
    <t>V-68283; SV-82773</t>
  </si>
  <si>
    <t>Configure the Mainframe Product report generation capability to support after-the-fact investigations of security incidents.</t>
  </si>
  <si>
    <t>If the Mainframe Product does not perform audit data management or storage function, this is not applicable.
Examine installation and configuration settings.
Verify the Mainframe Product report generation capability supports after-the-fact investigations of security incidents. If it does not, this is a finding.</t>
  </si>
  <si>
    <t>If the report generation capability does not support after-the-fact investigations, it is difficult to establish, correlate, and investigate the events leading up to an outage or attack, or identify those responses for one. This capability is also required to comply with applicable Federal laws and DoD policies.
The report generation capability must support after-the-fact investigations of security incidents either natively or through the use of third-party tools. 
This requirement is specific to applications with report generation capabilities; however, applications need to support on-demand reporting requirements.</t>
  </si>
  <si>
    <t>The Mainframe Product must provide a report generation capability that supports after-the-fact investigations of security incidents.</t>
  </si>
  <si>
    <t>SRG-APP-000368-MFP-000165</t>
  </si>
  <si>
    <t>SV-205561r851325_rule</t>
  </si>
  <si>
    <t>V-205561</t>
  </si>
  <si>
    <t>V-68281; SV-82771</t>
  </si>
  <si>
    <t>Configure the Mainframe Product report generation capability to support on-demand reporting.</t>
  </si>
  <si>
    <t>If the Mainframe Product does not perform audit data management or storage function, this is not applicable.
Examine installation and configuration settings.
Verify the Mainframe Product report generation capability supports on-demand reporting. 
If it does not, this is a finding.</t>
  </si>
  <si>
    <t>The report generation capability must support on-demand reporting in order to facilitate the organization's ability to generate incident reports as needed to better handle larger-scale or more complex security incidents
The report generation capability provided by the application must be capable of generating on-demand (i.e., customizable, ad-hoc, and as-needed) reports. On-demand reporting allows personnel to report issues more rapidly to more effectively meet reporting requirements. Collecting log data and aggregating it to present the data in a single, consolidated report achieves this objective. 
This requirement is specific to applications with report generation capabilities; however, applications need to support on-demand reporting requirements.</t>
  </si>
  <si>
    <t>The Mainframe Product must provide a report generation capability that supports on-demand reporting requirements.</t>
  </si>
  <si>
    <t>SRG-APP-000367-MFP-000164</t>
  </si>
  <si>
    <t>SV-205560r851324_rule</t>
  </si>
  <si>
    <t>V-205560</t>
  </si>
  <si>
    <t>V-68279; SV-82769</t>
  </si>
  <si>
    <t>Configure the Mainframe Product audit report generations to support on-demand review and analysis.</t>
  </si>
  <si>
    <t>If the Mainframe Product does not perform audit data management or storage function, this is not applicable.
Examine installation and configuration settings.
Verify the Mainframe Product audit report generations support on-demand review and analysis. If it does not, this is a finding.</t>
  </si>
  <si>
    <t>The report generation capability must support on-demand review and analysis in order to facilitate the organization's ability to generate incident reports as needed to better handle larger-scale or more complex security incidents. 
Report generation must be capable of generating on-demand (i.e., customizable, ad-hoc, and as-needed) reports. On-demand reporting allows personnel to report issues more rapidly to more effectively meet reporting requirements. Collecting log data and aggregating it to present the data in a single, consolidated report achieves this objective. 
Audit reduction and report generation capabilities do not always reside on the same information system or within the same organizational entities conducting auditing activities. The audit reduction capability can include, for example, modern data mining techniques with advanced data filters to identify anomalous behavior in audit records. The report generation capability provided by the information system can generate customizable reports. Time ordering of audit records can be a significant issue if the granularity of the timestamp in the record is insufficient.
This requirement is specific to applications with report generation capabilities; however, applications need to support on-demand audit review and analysis.</t>
  </si>
  <si>
    <t>The Mainframe Product must provide a report generation capability that supports on-demand audit review and analysis.</t>
  </si>
  <si>
    <t>SRG-APP-000366-MFP-000163</t>
  </si>
  <si>
    <t>SV-205559r851323_rule</t>
  </si>
  <si>
    <t>V-205559</t>
  </si>
  <si>
    <t>V-68277; SV-82767</t>
  </si>
  <si>
    <t>Configure the Mainframe Product audit reduction capability to support after-the-fact investigations of security incidents.</t>
  </si>
  <si>
    <t>If the Mainframe Product does not perform audit data management or storage function this is not applicable.
Examine installation and configuration settings.
Verify the Mainframe Product audit reduction capability supports after-the-fact investigations of security incidents. If it does not, this is a finding.</t>
  </si>
  <si>
    <t>The Mainframe Product must provide an audit reduction capability that supports after-the-fact investigations of security incidents.</t>
  </si>
  <si>
    <t>SRG-APP-000365-MFP-000162</t>
  </si>
  <si>
    <t>SV-205558r851322_rule</t>
  </si>
  <si>
    <t>V-205558</t>
  </si>
  <si>
    <t>V-68273; SV-82763</t>
  </si>
  <si>
    <t>Configure the Mainframe Product audit reduction capability to support on-demand review and analysis.</t>
  </si>
  <si>
    <t>If the Mainframe Product does not perform audit data management or storage functions, this is not applicable.
Examine installation and configuration settings.
Verify the Mainframe Product audit reduction capability supports on-demand review and analysis. 
If it does not, this is a finding.</t>
  </si>
  <si>
    <t>The ability to perform on-demand audit review and analysis, including after the audit data has been subjected to audit reduction, greatly facilitates the organization's ability to generate incident reports as needed to better handle larger-scale or more complex security incidents. 
Audit reduction is a technique used to reduce the volume of audit records in order to facilitate a manual review. Audit reduction does not alter original audit records. The report generation capability provided by the application must support on-demand (i.e., customizable, ad-hoc, and as-needed) reports.
This requirement is specific to applications with audit reduction capabilities; however, applications need to support on-demand audit review and analysis.</t>
  </si>
  <si>
    <t>The Mainframe Product must provide an audit reduction capability that supports on-demand audit review and analysis.</t>
  </si>
  <si>
    <t>SRG-APP-000364-MFP-000160</t>
  </si>
  <si>
    <t>SV-205557r851321_rule</t>
  </si>
  <si>
    <t>V-205557</t>
  </si>
  <si>
    <t>V-68263; SV-82753</t>
  </si>
  <si>
    <t>Configure the Mainframe Product to provide for immediate real-time alerts to operations staff, system programmers, and/or security administrators for audit failures requiring real-time alerts.</t>
  </si>
  <si>
    <t>If the Mainframe Product does not perform audit data management or storage function, this is not applicable.
Examine configuration settings.
If the Mainframe Product does not provide for immediate real-time alerts to operations staff, system programmers, and/or security administrators for audit failures requiring real-time alerts, this is a finding.</t>
  </si>
  <si>
    <t>The Mainframe Product must provide an immediate real-time alert to the operations staff, system programmers, and/or security administrators, at a minimum, of all audit failure events requiring real-time alerts.</t>
  </si>
  <si>
    <t>SRG-APP-000360-MFP-000152</t>
  </si>
  <si>
    <t>SV-205556r851320_rule</t>
  </si>
  <si>
    <t>V-205556</t>
  </si>
  <si>
    <t>V-68261; SV-82751</t>
  </si>
  <si>
    <t>Configure the Mainframe Product installation and configuration settings for auditing to provide an immediate warning to the system programmer and security administrator (at a minimum) when allocated audit record storage volume reaches 75 percent of repository maximum audit record storage capacity.</t>
  </si>
  <si>
    <t>If the Mainframe Product uses MVS  System Management Facility (SMF) recording or external security manager (ESM) log files for auditing purposes, this is not applicable.
Examine the Mainframe Product installation and configuration auditing settings.
If the installation and/or configuration setting for auditing do not provide an immediate warning to the system programmer and security administrator (at a minimum) when allocated audit record storage volume reaches 75 percent of repository maximum audit record storage capacity, this is a finding.</t>
  </si>
  <si>
    <t>If security personnel are not notified immediately upon storage volume utilization reaching 75 percent, they are unable to plan for storage capacity expansion.</t>
  </si>
  <si>
    <t>The Mainframe Product  must provide an immediate warning to the system programmer and security administrator (at a minimum) when allocated audit record storage volume reaches 75 percent of repository maximum audit record storage capacity.</t>
  </si>
  <si>
    <t>SRG-APP-000359-MFP-000151</t>
  </si>
  <si>
    <t>SV-205555r851319_rule</t>
  </si>
  <si>
    <t>V-205555</t>
  </si>
  <si>
    <t>V-68259; SV-82749</t>
  </si>
  <si>
    <t>Configure the Mainframe Product installation and/or configurations settings to off-load audit records onto a different system or media than the system being audited.</t>
  </si>
  <si>
    <t>If the Mainframe Product uses MVS System Management Facility (SMF) recording  or external security manager (ESM) log files for auditing purposes, this is not applicable.
Examine the Mainframe Product installation and configuration auditing settings.
If the installation and/or configuration setting for auditing do not require the off-loading of audit records onto a different system or media than the system being audited, this is a finding.</t>
  </si>
  <si>
    <t>The Mainframe Product must off-load audit records onto a different system or media than the system being audited.</t>
  </si>
  <si>
    <t>SRG-APP-000358-MFP-000149</t>
  </si>
  <si>
    <t>SV-205554r851318_rule</t>
  </si>
  <si>
    <t>V-205554</t>
  </si>
  <si>
    <t>V-68257; SV-82747</t>
  </si>
  <si>
    <t>Configure installation and/or configuration auditing settings to allocate audit record storage capacity in accordance with organization-defined audit record storage requirements.</t>
  </si>
  <si>
    <t>If the Mainframe Product uses MVS System Management Facility (SMF) recording or ESM log files for auditing purposes, this is not applicable.
Examine the Mainframe Product installation and configuration auditing settings.
If the installation and/or configuration setting for auditing do not allocate audit record storage capacity in accordance with organization-defined audit record storage requirements, this is a finding.</t>
  </si>
  <si>
    <t>In order to ensure applications have a sufficient storage capacity in which to write the audit logs, applications need to be able to allocate audit record storage capacity. 
The task of allocating audit record storage capacity is usually performed during initial installation of the application and is closely associated with the DBA and system administrator roles. The DBA or system administrator will usually coordinate the allocation of physical drive space with the application owner/installer and the application will prompt the installer to provide the capacity information, the physical location of the disk, or both.</t>
  </si>
  <si>
    <t>The mainframe product must allocate audit record storage capacity in accordance with organization-defined audit record storage requirements.</t>
  </si>
  <si>
    <t>SRG-APP-000357-MFP-000148</t>
  </si>
  <si>
    <t>SV-205553r851317_rule</t>
  </si>
  <si>
    <t>V-205553</t>
  </si>
  <si>
    <t>V-68255; SV-82745</t>
  </si>
  <si>
    <t>Configure the Mainframe Product to provide centralized management and configuration of the content to be captured in audit records generated by all application components.</t>
  </si>
  <si>
    <t>If the Mainframe Product does not perform audit data management or storage function this is not applicable.
Examine configuration settings.
Determine if the Mainframe Product provides centralized management of the capture content for all components. If it does not, this is a finding.</t>
  </si>
  <si>
    <t>The Mainframe Product must provide centralized management and configuration of the content to be captured in audit records generated by all application components.</t>
  </si>
  <si>
    <t>SRG-APP-000356-MFP-000147</t>
  </si>
  <si>
    <t>SV-205552r851316_rule</t>
  </si>
  <si>
    <t>V-205552</t>
  </si>
  <si>
    <t>V-68177; SV-82667</t>
  </si>
  <si>
    <t>Configure the Mainframe Product account management settings to automatically lock the account until the locked account is released by an administrator when three unsuccessful logon attempts in 15 minutes are exceeded.</t>
  </si>
  <si>
    <t>If the Mainframe Product has no function or capability for user logon, this is not applicable.
If the Mainframe Product employs an external security manager for all account management functions, this is not applicable.
Examine Mainframe Product configuration settings.
Verify that the Mainframe Product account management setting automatically locks the account until the locked account is released by an administrator when three unsuccessful logon attempts in 15 minutes are exceeded. If it does not, this is a finding.</t>
  </si>
  <si>
    <t>By limiting the number of failed logon attempts, the risk of unauthorized system access via user password guessing, otherwise known as brute forcing, is reduced. Limits are imposed by locking the account.</t>
  </si>
  <si>
    <t>The Mainframe Product must automatically lock the account until the locked account is released by an administrator when three unsuccessful logon attempts in 15 minutes are exceeded.</t>
  </si>
  <si>
    <t>SRG-APP-000345-MFP-000094</t>
  </si>
  <si>
    <t>SV-205547r851315_rule</t>
  </si>
  <si>
    <t>V-205547</t>
  </si>
  <si>
    <t>V-68173; SV-82663</t>
  </si>
  <si>
    <t>Configure the Mainframe Product to log the execution of privileged functions using the external security manager, SMF, and/or the SYSLOG.</t>
  </si>
  <si>
    <t>Examine installation and configuration settings.
Verify the Mainframe Product provides logging for execution of privileged functions through use of SMF, the SYSLOG, the external security management software log, or to some other reliable log file. If it does not, this is a finding.</t>
  </si>
  <si>
    <t>The Mainframe Product must audit the execution of privileged functions.</t>
  </si>
  <si>
    <t>SRG-APP-000343-MFP-000091</t>
  </si>
  <si>
    <t>SV-205546r851314_rule</t>
  </si>
  <si>
    <t>V-205546</t>
  </si>
  <si>
    <t>V-68171; SV-82661</t>
  </si>
  <si>
    <t>Using information from the Mainframe Product about privileged function, configure the external security manager to enforce submitting jobs on behalf of another user parameters.</t>
  </si>
  <si>
    <t>Examine installation and configuration settings.
Determine that the Mainframe Product identifies functions requiring elevated privileges.
If the Mainframe Product uses an external security manager ensure that execution uses authority of the initiating user rather than that of the Mainframe Product. If it does not, this is a finding.
The Mainframe Product does not use an external security manager ensure installation and configuration settings use the authority of the initiating user rather than that of the Mainframe Product.
If it does not, this is a finding.</t>
  </si>
  <si>
    <t>In certain situations, software applications/programs need to execute with elevated privileges to perform required functions. However, if the privileges required for execution are at a higher level than the privileges assigned to organizational users invoking such applications/programs, those users are indirectly provided with greater privileges than assigned by organizations.</t>
  </si>
  <si>
    <t>The Mainframe Product must prevent software as identified in the site security plan from executing at higher privilege levels than users executing the software.</t>
  </si>
  <si>
    <t>SRG-APP-000342-MFP-000090</t>
  </si>
  <si>
    <t>SV-205545r851313_rule</t>
  </si>
  <si>
    <t>V-205545</t>
  </si>
  <si>
    <t>V-68169; SV-82659</t>
  </si>
  <si>
    <t>Configure the Mainframe Product to prevent non-privileged users from executing privileged functions. This can be accomplished using the ESM.
Configure the ESM to restrict update and higher access to privileged functions to privileged users.</t>
  </si>
  <si>
    <t>Examine installation and configuration settings.
Determine the Mainframe Product privileged functions.
If the Mainframe Product uses an external security manager (ESM) for access authorizations, verify the ESM prevents access to privileged functions to appropriate privileged users. If it does not, this is a finding.
If the Mainframe Product does not use an ESM to verify installation and configuration settings to prevent access to privileged functions to appropriate privileged users, this is a finding.</t>
  </si>
  <si>
    <t>The Mainframe Product must prevent non-privileged users from executing privileged functions to include disabling, circumventing, or altering implemented security safeguards/countermeasures.</t>
  </si>
  <si>
    <t>SRG-APP-000340-MFP-000088</t>
  </si>
  <si>
    <t>SV-205544r851312_rule</t>
  </si>
  <si>
    <t>V-205544</t>
  </si>
  <si>
    <t>V-68163; SV-82653</t>
  </si>
  <si>
    <t>If necessary, configure the Mainframe Product installation and configuration settings to enforce organization-defined discretionary access control policies over defined subjects and objects.</t>
  </si>
  <si>
    <t>Examine installation, configuration, and product documentation.
If the Mainframe Product does not enforce organization-defined discretionary access control policies over defined subjects and objects, this is a finding.</t>
  </si>
  <si>
    <t>Discretionary Access Control (DAC) is based on the notion that individual users are "owners" of objects and therefore have discretion over who should be authorized to access the object and in which mode (e.g., read or write). Ownership is usually acquired as a consequence of creating the object or via specified ownership assignment. DAC allows the owner to determine who will have access to objects they control. An example of DAC includes user-controlled file permissions.
When discretionary access control policies are implemented, subjects are not constrained with regard to what actions they can take with information for which they have already been granted access. Thus, subjects that have been granted access to information are not prevented from passing (i.e., the subjects have the discretion to pass) the information to other subjects or objects. A subject that is constrained in its operation by Mandatory Access Control policies is still able to operate under the less rigorous constraints of this requirement. Thus, while Mandatory Access Control imposes constraints preventing a subject from passing information to another subject operating at a different sensitivity level, this requirement permits the subject to pass the information to any subject at the same sensitivity level. The policy is bounded by the information system boundary. Once the information is passed outside of the control of the information system, additional means may be required to ensure the constraints remain in effect. While the older, more traditional definitions of discretionary access control require identity-based access control, that limitation is not required for this use of discretionary access control.</t>
  </si>
  <si>
    <t>The Mainframe Product must enforce organization-defined discretionary access control policies over defined subjects and objects.</t>
  </si>
  <si>
    <t>SRG-APP-000328-MFP-000061</t>
  </si>
  <si>
    <t>SV-205543r851311_rule</t>
  </si>
  <si>
    <t>V-205543</t>
  </si>
  <si>
    <t>V-68157; SV-82647</t>
  </si>
  <si>
    <t>Configure the Mainframe Product account management settings to notify system programmers and security administrators of account enabling actions.</t>
  </si>
  <si>
    <t>If the Mainframe Product employs an external security manager for all account management functions, this is not applicable.
Examine account management settings.
If the Mainframe Product does not notify system programmers and security administrators of account enabling actions, this is a finding.</t>
  </si>
  <si>
    <t>Once an attacker establishes access to an application, the attacker often attempts to create a persistent method of re-establishing access. One way to accomplish this is for the attacker to simply enable a new or disabled account. Sending notification of account enabling events to the system administrator (SA) and information system security officer (ISSO) is one method for mitigating this risk. Such a capability greatly reduces the risk that application accessibility will be negatively affected for extended periods of time and also provides logging that can be used for forensic purposes.
In order to detect and respond to events that affect user accessibility and application processing, applications must notify the appropriate individuals so they can investigate the event.
To address access requirements, many application developers choose to integrate their applications with enterprise-level authentication/access/auditing mechanisms that meet or exceed access control policy requirements. Such integration allows the application developer to off-load those access control functions and focus on core application features and functionality.</t>
  </si>
  <si>
    <t>The Mainframe Product must notify system programmers and security administrators of account enabling actions.</t>
  </si>
  <si>
    <t>SRG-APP-000320-MFP-000048</t>
  </si>
  <si>
    <t>SV-205542r851310_rule</t>
  </si>
  <si>
    <t>V-205542</t>
  </si>
  <si>
    <t>V-68153; SV-82643</t>
  </si>
  <si>
    <t>Configure the Mainframe Product account management settings to automatically audit account enabling actions.</t>
  </si>
  <si>
    <t>If the Mainframe Product employs an external security manager for all account management functions, this is not applicable.
Examine account management settings. 
If the Mainframe Product does not automatically audit account creation, this is a finding.</t>
  </si>
  <si>
    <t>Once an attacker establishes access to an application, the attacker often attempts to create a persistent method of re-establishing access. One way to accomplish this is for the attacker to simply enable a new or disabled account. Automatically auditing account enabling actions provides logging that can be used for forensic purposes.
To address access requirements, many application developers choose to integrate their applications with enterprise-level authentication/access/auditing mechanisms that meet or exceed access control policy requirements. Such integration allows the application developer to off-load those access control functions and focus on core application features and functionality.</t>
  </si>
  <si>
    <t>The Mainframe Product must automatically audit account enabling actions.</t>
  </si>
  <si>
    <t>SRG-APP-000319-MFP-000047</t>
  </si>
  <si>
    <t>SV-205541r851309_rule</t>
  </si>
  <si>
    <t>V-205541</t>
  </si>
  <si>
    <t>V-68129; SV-82619</t>
  </si>
  <si>
    <t>Configure the Mainframe Product account management settings to terminate shared/group account credentials when members leave the group.</t>
  </si>
  <si>
    <t>If the Mainframe Product employs an external security manager for all account management functions, this is not applicable.
Examine account management settings.
If Shared/group credentials are not terminated when members leave the group, this is a finding.</t>
  </si>
  <si>
    <t>The Mainframe Product must terminate shared/group account credentials when members leave the group.</t>
  </si>
  <si>
    <t>SRG-APP-000317-MFP-000034</t>
  </si>
  <si>
    <t>SV-205540r851308_rule</t>
  </si>
  <si>
    <t>V-205540</t>
  </si>
  <si>
    <t>V-68125; SV-82615</t>
  </si>
  <si>
    <t>Configure the Mainframe Product to associate organization-defined security attributes to managed data sets in process.
Verify the datasets attributes are labeled and/or tagged appropriately.</t>
  </si>
  <si>
    <t>If the Mainframe Product does not perform data management or storage function this is not applicable.
Examine installation and configuration settings and / or specific meta-data for individual types of security attributes as defined by the organization. 
If there is no specific data labeling or tagging, this is a finding.</t>
  </si>
  <si>
    <t>The Mainframe Product must associate types of security attributes having security attribute values as defined in site security plan with information in process.</t>
  </si>
  <si>
    <t>SRG-APP-000313-MFP-000026</t>
  </si>
  <si>
    <t>SV-205539r851307_rule</t>
  </si>
  <si>
    <t>V-205539</t>
  </si>
  <si>
    <t>V-68123; SV-82613</t>
  </si>
  <si>
    <t>Configure the Mainframe Product to associate organization-defined security attributes to managed data sets in storage.
Verify the datasets attributes are labeled and/or tagged appropriately.</t>
  </si>
  <si>
    <t>If the Mainframe Product does not perform data management or storage function this is not applicable.
Examine installation and configuration settings and / or specific meta-data for security attributes as defined by the organization. 
If there is no data labeling or tagging, this is a finding.</t>
  </si>
  <si>
    <t>Without the association of security attributes to information, there is no basis for the application to make security related access-control decisions.
Security attributes are abstractions representing the basic properties or characteristics of an entity (e.g., subjects and objects) with respect to safeguarding information.
These attributes are typically associated with internal data structures (e.g., records, buffers, files) within the information system and are used to enable the implementation of access control and flow control policies, reflect special dissemination, handling or distribution instructions, or support other aspects of the information security policy.
One example includes marking data as classified or FOUO. These security attributes may be assigned manually or during data processing but either way, it is imperative these assignments are maintained while the data is in storage. If the security attributes are lost when the data is stored, there is the risk of a data compromise.</t>
  </si>
  <si>
    <t>The Mainframe Product must associate types of security attributes having security attribute values as defined in site security plan with information in storage.</t>
  </si>
  <si>
    <t>SRG-APP-000311-MFP-000025</t>
  </si>
  <si>
    <t>SV-205538r851306_rule</t>
  </si>
  <si>
    <t>V-205538</t>
  </si>
  <si>
    <t>V-68121; SV-82611</t>
  </si>
  <si>
    <t>Configure the Mainframe Product to display a specific logoff message.</t>
  </si>
  <si>
    <t>If the Mainframe Product has no logon capability, this requirement is not applicable.
Examine the Mainframe Product configuration settings to determine whether the Mainframe Product displays an explicit logoff message. If it does not, this is a finding</t>
  </si>
  <si>
    <t>If a user cannot explicitly end an application session, the session may remain open and be exploited by an attacker; this is referred to as a zombie session. Users need to be aware of whether or not the session has been terminated.
Information resources to which users gain access via authentication include, for example, local workstations, databases, and password-protected websites/web-based services. Logoff messages for web page access, for example, can be displayed after authenticated sessions have been terminated. However, for some types of interactive sessions including, for example, file transfer protocol (FTP) sessions, information systems typically send logoff messages as final messages prior to terminating sessions.</t>
  </si>
  <si>
    <t>The Mainframe Product must display an explicit logoff message to users indicating the reliable termination of authenticated communications sessions.</t>
  </si>
  <si>
    <t>SRG-APP-000297-MFP-000008</t>
  </si>
  <si>
    <t>SV-205537r851305_rule</t>
  </si>
  <si>
    <t>V-205537</t>
  </si>
  <si>
    <t>V-68119; SV-82609</t>
  </si>
  <si>
    <t>Configure the Mainframe Product settings to provide capability of user-initiated logoff.</t>
  </si>
  <si>
    <t>If the Mainframe Product has no logon capability, this requirement is not applicable.
If the Mainframe Product does not provide a logout capability for user initiated communication sessions, this is a finding.
Examine the Mainframe Product configuration settings to determine whether a user can logoff. If the configurations are not properly set, this is a finding.</t>
  </si>
  <si>
    <t>If a user cannot explicitly end an application session, the session may remain open and be exploited by an attacker; this is referred to as a zombie session.
Information resources to which users gain access via authentication include, for example, local workstations, databases, and password-protected websites/web-based services. However, for some types of interactive sessions including, for example, file transfer protocol (FTP) sessions, information systems typically send logoff messages as final messages prior to terminating sessions.</t>
  </si>
  <si>
    <t>Mainframe Products requiring user access authentication must provide a logoff capability for a user-initiated communication session.</t>
  </si>
  <si>
    <t>SRG-APP-000296-MFP-000007</t>
  </si>
  <si>
    <t>SV-205536r851304_rule</t>
  </si>
  <si>
    <t>V-205536</t>
  </si>
  <si>
    <t>V-68117; SV-82607</t>
  </si>
  <si>
    <t>Configure the Mainframe Product to automatically terminate a user session after any conditions as defined in site security plan or trigger requiring disconnect.</t>
  </si>
  <si>
    <t>If the Mainframe Product has no data screen capability, this requirement is not applicable.
Determine whether the Mainframe Product has capability to terminate user sessions according to conditions as defined in site security plan and triggers. If it cannot, this is a finding.
Examine Configuration settings to determine whether the Mainframe Product is configured to automatically terminate sessions. If it is not, this is a finding.</t>
  </si>
  <si>
    <t>Automatic session termination addresses the termination of user-initiated logical sessions in contrast to the termination of network connections that are associated with communications sessions (i.e., network disconnect). A logical session (for local, network, and remote access) is initiated whenever a user (or process acting on behalf of a user) accesses an organizational information system. Such user sessions can be terminated (and thus terminate user access) without terminating network sessions.
Session termination terminates all processes associated with a user's logical session except those processes that are specifically created by the user (i.e., session owner) to continue after the session is terminated.
Conditions or trigger events requiring automatic session termination can include, for example, organization-defined periods of user inactivity, targeted responses to certain types of incidents, and time-of-day restrictions on information system use.
This capability is typically reserved for specific application system functionality where the system owner, data owner, or organization requires additional assurance. Based on requirements and events specified by the data or application owner, the application developer must incorporate logic into the application that will provide a control mechanism that disconnects users upon the defined event trigger. The methods for incorporating this requirement will be determined and specified on a case by case basis during the application design and development stages.</t>
  </si>
  <si>
    <t>The Mainframe Product must automatically terminate a user session after conditions, as defined in site security plan, are met or trigger events requiring session disconnect.</t>
  </si>
  <si>
    <t>SRG-APP-000295-MFP-000006</t>
  </si>
  <si>
    <t>SV-205535r851303_rule</t>
  </si>
  <si>
    <t>V-205535</t>
  </si>
  <si>
    <t>V-68151; SV-82641</t>
  </si>
  <si>
    <t>Configure the Mainframe Product account management settings to notify system programmers and security administrators when there are account removal actions performed.</t>
  </si>
  <si>
    <t>If the Mainframe Product employs an external security manager for all account management functions, this is not applicable.
Examine account management settings.
If the Mainframe Product does not notify system programmers and security administrators of account removal actions, this is a finding.</t>
  </si>
  <si>
    <t>When application accounts are removed, user accessibility is affected. Accounts are utilized for identifying users or for identifying the application processes themselves. Sending notification of account removal events to the system administrator (SA) and information system security officer (ISSO) is one method for mitigating this risk. Such a capability greatly reduces the risk that application accessibility will be negatively affected for extended periods of time and also provides logging that can be used for forensic purposes.
To address access requirements, many operating systems can be integrated with enterprise-level authentication/access/auditing mechanisms that meet or exceed access control policy requirements.</t>
  </si>
  <si>
    <t>The Mainframe Product must notify system programmers and security administrators for account removal actions.</t>
  </si>
  <si>
    <t>SRG-APP-000294-MFP-000046</t>
  </si>
  <si>
    <t>SV-205534r399520_rule</t>
  </si>
  <si>
    <t>V-205534</t>
  </si>
  <si>
    <t>V-68149; SV-82639</t>
  </si>
  <si>
    <t>Configure the Mainframe Product account management settings to notify system programmers and security administrators when there are account disabling actions performed.</t>
  </si>
  <si>
    <t>If the Mainframe Product employs an external security manager for all account management functions, this is not applicable.
Examine account management settings. 
If the Mainframe Product does not notify System programmers and security administrators of account disabling actions, this is a finding.</t>
  </si>
  <si>
    <t>When application accounts are disabled, user accessibility is affected. Accounts are utilized for identifying individual users or for identifying the application processes themselves. Sending notification of account disabling events to the system administrator (SA) and information system security officer (ISSO) is one method for mitigating this risk. Such a capability greatly reduces the risk that application accessibility will be negatively affected for extended periods of time and also provides logging that can be used for forensic purposes.
To address access requirements, many operating systems can be integrated with enterprise-level authentication/access/auditing mechanisms that meet or exceed access control policy requirements.</t>
  </si>
  <si>
    <t>The Mainframe Product must notify system programmers and security administrators for account disabling actions.</t>
  </si>
  <si>
    <t>SRG-APP-000293-MFP-000045</t>
  </si>
  <si>
    <t>SV-205533r539570_rule</t>
  </si>
  <si>
    <t>V-205533</t>
  </si>
  <si>
    <t>V-68147; SV-82637</t>
  </si>
  <si>
    <t>Configure the Mainframe Product account management settings to notify system programmers and security administrators when accounts are modified.</t>
  </si>
  <si>
    <t>If the Mainframe Product employs an external security manager for all account management functions, this is not applicable.
Examine account management settings.
If the Mainframe Product does not notify system programmers and security administrators when accounts are modified, this is a finding.</t>
  </si>
  <si>
    <t>When application accounts are modified, user accessibility is affected. Accounts are utilized for identifying individual users or for identifying the application processes themselves. Sending notification of account modification events to the system administrator (SA) and information system security officer (ISSO) is one method for mitigating this risk. Such a capability greatly reduces the risk that application accessibility will be negatively affected for extended periods of time and also provides logging that can be used for forensic purposes.
To address access requirements, many operating systems can be integrated with enterprise-level authentication/access/auditing mechanisms that meet or exceed access control policy requirements.</t>
  </si>
  <si>
    <t>The Mainframe Product must notify system programmers and security administrators when accounts are modified.</t>
  </si>
  <si>
    <t>SRG-APP-000292-MFP-000044</t>
  </si>
  <si>
    <t>SV-205532r399514_rule</t>
  </si>
  <si>
    <t>V-205532</t>
  </si>
  <si>
    <t>V-68145; SV-82635</t>
  </si>
  <si>
    <t>Configure the Mainframe Product account management settings to notify system programmers and security administrators when accounts are created.</t>
  </si>
  <si>
    <t>If the Mainframe Product employs an external security manager for all account management functions, this is not applicable.
Examine account management settings. 
If the Mainframe Product does not notify system programmers and security administrators when accounts are created, this is a finding.</t>
  </si>
  <si>
    <t>Once an attacker establishes access to an application, the attacker often attempts to create a persistent method of re-establishing access. One way to accomplish this is for the attacker to simply create a new account. Sending notification of account creation events to the system administrator (SA) and Information Security System Officer (ISSO) is one method for mitigating this risk.
To address access requirements, many application developers choose to integrate their applications with enterprise-level authentication/access/auditing mechanisms that meet or exceed access control policy requirements. Such integration allows the application developer to off-load those access control functions and focus on core application features and functionality.</t>
  </si>
  <si>
    <t>The Mainframe Product must notify system programmers and security administrators when accounts are created.</t>
  </si>
  <si>
    <t>SRG-APP-000291-MFP-000043</t>
  </si>
  <si>
    <t>SV-205531r397885_rule</t>
  </si>
  <si>
    <t>V-205531</t>
  </si>
  <si>
    <t>V-68303; SV-82793</t>
  </si>
  <si>
    <t>Configure the Mainframe Product to use cryptographic mechanisms to protect the integrity of audit tools.</t>
  </si>
  <si>
    <t>If the Mainframe Product does not perform audit data management or storage functions, this is not applicable.
Examine the Mainframe Product Installation settings.
If the Mainframe Product does not  use cryptographic mechanisms to protect the integrity of audit tools, this is a finding.</t>
  </si>
  <si>
    <t>Protecting the integrity of the tools used for auditing purposes is a critical step to ensuring the integrity of audit data. Audit data includes all information (e.g., audit records, audit settings, and audit reports) needed to successfully audit information system activity. 
Audit tools include, but are not limited to, vendor-provided and open source audit tools needed to successfully view and manipulate audit information system activity and records. Audit tools include custom queries and report generators.
It is not uncommon for attackers to replace the audit tools or inject code into the existing tools with the purpose of providing the capability to hide or erase system activity from the audit logs. 
To address this risk, audit tools must be cryptographically signed in order to provide the capability to identify when the audit tools have been modified, manipulated, or replaced. An example is a checksum hash of the file or files.</t>
  </si>
  <si>
    <t>The Mainframe Product must use cryptographic mechanisms to protect the integrity of audit tools.</t>
  </si>
  <si>
    <t>SRG-APP-000290-MFP-000182</t>
  </si>
  <si>
    <t>SV-205530r397882_rule</t>
  </si>
  <si>
    <t>V-205530</t>
  </si>
  <si>
    <t>V-68491; SV-82981</t>
  </si>
  <si>
    <t xml:space="preserve">CCI-001241
The organization configures malicious code protection mechanisms to perform periodic scans of the information system on an organization-defined frequency.
NIST SP 800-53 :: SI-3 c
NIST SP 800-53A :: SI-3.1 (vi)
NIST SP 800-53 Revision 4 :: SI-3 c 1
</t>
  </si>
  <si>
    <t>Configure the Mainframe Product to perform periodic scans of information system every seven days.</t>
  </si>
  <si>
    <t>If the Mainframe Product has no function or capability for providing malicious code scanning or protection, this is not applicable.
Examine installation and configuration settings. 
If the Mainframe Product is not configured to perform periodic scans of information system every seven days, this is a finding.</t>
  </si>
  <si>
    <t>Malicious code protection mechanisms include, but are not limited to, anti-virus and malware detection software. Malicious code protection mechanisms specific to Mainframe Products are designed to periodically scan system files to validate their integrity. In order to minimize potential negative impact to the organization that can be caused by malicious code, it is imperative that malicious code is identified and eradicated. 
Malicious code includes viruses, worms, Trojan horses, and spyware. It is not enough to simply have the software installed; this software must periodically scan the system to search for malware on an organization-defined frequency. 
This requirement applies to applications providing malicious code protection.</t>
  </si>
  <si>
    <t>The Mainframe Product must configure malicious code protection mechanisms to perform periodic scans of the information system every seven days.</t>
  </si>
  <si>
    <t>SRG-APP-000277-MFP-000354</t>
  </si>
  <si>
    <t>SV-205529r397867_rule</t>
  </si>
  <si>
    <t>SRG-APP-000277</t>
  </si>
  <si>
    <t>V-205529</t>
  </si>
  <si>
    <t>V-68489; SV-82979</t>
  </si>
  <si>
    <t>Configure the Mainframe Product to install new releases using organizational configuration management policy and procedures.</t>
  </si>
  <si>
    <t>If the Mainframe Product has no function or capability for providing malicious code scanning or protection, this is not applicable.
Refer to organizational configuration management policy and procedures.
Examine installation and configuration settings. 
If the Mainframe Product is not configured to install new releases using organizational configuration management policy and procedure, this is a finding.</t>
  </si>
  <si>
    <t>Malicious code includes viruses, worms, Trojan horses, and spyware. Malicious code specific to mainframes may be any code that corrupts system files. The code provides the ability for a malicious user to read from and write to files and folders on a computer's hard drive. Malicious code may also be able to run and attach programs, which may allow the unauthorized distribution of malicious mobile code. Once this code is installed on endpoints within the network, unauthorized users may be able to breach firewalls and gain access to sensitive data.
This requirement applies to applications providing malicious code protection. Malicious code protection mechanisms include, but are not limited to, anti-virus and malware detection software. Malicious code protection mechanisms specific to Mainframe Products are designed to periodically scan system files to validate their integrity. Malicious code protection mechanisms (including signature definitions and rule sets) must be updated when new releases are available.</t>
  </si>
  <si>
    <t>The Mainframe Product must update malicious code protection mechanisms whenever new releases are available in accordance with organizational configuration management policy and procedures.</t>
  </si>
  <si>
    <t>SRG-APP-000276-MFP-000353</t>
  </si>
  <si>
    <t>SV-205528r397864_rule</t>
  </si>
  <si>
    <t>SRG-APP-000276</t>
  </si>
  <si>
    <t>V-205528</t>
  </si>
  <si>
    <t>V-68497; SV-82987</t>
  </si>
  <si>
    <t>Configure the Mainframe Product to notify the system programmer and security administrator of failed security verification tests.</t>
  </si>
  <si>
    <t>Review Mainframe Product Installation instructions and settings.
If the Mainframe Product does not provide a message to the system programmer and security administrator to notify of failed security verification tests, this is a finding.</t>
  </si>
  <si>
    <t>The Mainframe product must notify the system programmer and security administrator of failed security verification tests.</t>
  </si>
  <si>
    <t>SRG-APP-000275-MFP-000372</t>
  </si>
  <si>
    <t>SV-205527r397861_rule</t>
  </si>
  <si>
    <t>V-205527</t>
  </si>
  <si>
    <t>V-68487; SV-82977</t>
  </si>
  <si>
    <t>Configure the Mainframe Product to receive automatic updates using organizational-defined procedures.</t>
  </si>
  <si>
    <t>If the Mainframe Product has no function or capability for providing malicious code scanning or protection, this is not applicable.
Refer to organizational-defined update procedures.
Examine installation and configuration settings. 
If the Mainframe Product is not configured to receive automatic updates using organizational-defined procedures, this is a finding.</t>
  </si>
  <si>
    <t>Malicious software detection applications need to be constantly updated in order to identify new threats as they are discovered. 
All malicious software detection software must come with an update mechanism that automatically updates the application and any associated signature definitions. The organization (including any contractor to the organization) is required to promptly install security-relevant malicious code protection software updates. Examples of relevant updates include anti-virus signatures, detection heuristic rule sets, and/or file reputation data employed to identify and/or block malicious software from executing.
Malicious code includes viruses, worms, Trojan horses, and Spyware. 
This requirement applies to applications providing malicious code protection.</t>
  </si>
  <si>
    <t>The Mainframe Product must automatically update malicious code protection mechanisms.</t>
  </si>
  <si>
    <t>SRG-APP-000272-MFP-000347</t>
  </si>
  <si>
    <t>SV-205526r397855_rule</t>
  </si>
  <si>
    <t>SRG-APP-000272</t>
  </si>
  <si>
    <t>V-205526</t>
  </si>
  <si>
    <t>V-68479; SV-82969</t>
  </si>
  <si>
    <t>Configure the Mainframe Product to restrict full text detailed error message to system programmers and/or security administrators only.</t>
  </si>
  <si>
    <t>Examine product documentation and code.
If full text detailed error message are not restricted to system programmers and/or security administrators, this is a finding.</t>
  </si>
  <si>
    <t>Only authorized personnel should be aware of errors and the details of the errors. Error messages are an indicator of an organization's operational state or can identify the application. Additionally, Personally Identifiable Information (PII) and operational information must not be revealed through error messages to unauthorized personnel or their designated representatives.
The structure and content of error messages must be carefully considered by the organization and development team. The extent to which the information system is able to identify and handle error conditions is guided by organizational policy and operational requirements.</t>
  </si>
  <si>
    <t>The Mainframe Product must reveal full-text detail error messages only to system programmers and/or security administrators.</t>
  </si>
  <si>
    <t>SRG-APP-000267-MFP-000335</t>
  </si>
  <si>
    <t>SV-205525r397846_rule</t>
  </si>
  <si>
    <t>V-205525</t>
  </si>
  <si>
    <t>V-68477; SV-82967</t>
  </si>
  <si>
    <t>Configure the Mainframe Product to limit information provided to only that which is necessary for corrective actions.</t>
  </si>
  <si>
    <t>Examine product documentation and code.
If error messages do not limit information provided to only that which is necessary for corrective actions, this is a finding.</t>
  </si>
  <si>
    <t>Any application providing too much information in error messages risks compromising the data and security of the application and system. The structure and content of error messages needs to be carefully considered by the organization and development team. 
Organizations carefully consider the structure/content of error messages. The extent to which information systems are able to identify and handle error conditions is guided by organizational policy and operational requirements. Information that could be exploited by adversaries includes, for example, erroneous logon attempts with passwords entered by mistake as the username, mission/business information that can be derived from (if not stated explicitly by) information recorded, and personal information, such as account numbers, social security numbers, and credit card numbers.</t>
  </si>
  <si>
    <t>The Mainframe Product must generate error messages that provide information necessary for corrective actions without revealing information that could be exploited by adversaries.</t>
  </si>
  <si>
    <t>SRG-APP-000266-MFP-000334</t>
  </si>
  <si>
    <t>SV-205524r397843_rule</t>
  </si>
  <si>
    <t>V-205524</t>
  </si>
  <si>
    <t>V-68473; SV-82963</t>
  </si>
  <si>
    <t>Configure the Mainframe Product to validate input.</t>
  </si>
  <si>
    <t>If the Mainframe Product has no function or capability for user/data input, this is not applicable.
Examine installation and configuration settings.
If the Mainframe Product is not configured to validate input, this is a finding.</t>
  </si>
  <si>
    <t>The Mainframe Product must check the validity of all data inputs except those specifically identified by the organization.</t>
  </si>
  <si>
    <t>SRG-APP-000251-MFP-000328</t>
  </si>
  <si>
    <t>SV-205523r397834_rule</t>
  </si>
  <si>
    <t>V-205523</t>
  </si>
  <si>
    <t>V-68133; SV-82623</t>
  </si>
  <si>
    <t>Configure the Mainframe Product account management settings to never automatically remove or disable emergency accounts.
Accounts should be configured to terminate within 72 hours or until crisis has passed.</t>
  </si>
  <si>
    <t>If the Mainframe Product employs an external security manager for all account management functions, this is not applicable.
Examine account management settings.
If emergency accounts are configured to never be automatically removed or disabled, this is not a finding.</t>
  </si>
  <si>
    <t>Emergency accounts are administrator accounts which are established in response to crisis situations where the need for rapid account activation is required. Therefore, emergency account activation may bypass normal account authorization processes. If these accounts are automatically disabled, system maintenance during emergencies may not be possible, thus adversely affecting system availability.
Emergency accounts are different from infrequently used accounts (i.e., local logon accounts used by system administrators when network or normal logon/access is not available). Infrequently used accounts also remain available and are not subject to automatic termination dates. However, an emergency account is normally a different account which is created for use by vendors or system maintainers.
To address access requirements, many application developers choose to integrate their applications with enterprise-level authentication/access mechanisms that meet or exceed access control policy requirements. Such integration allows the application developer to off-load those access control functions and focus on core application features and functionality.</t>
  </si>
  <si>
    <t>The Mainframe Product must be configured such that emergency accounts are never automatically removed or disabled.</t>
  </si>
  <si>
    <t>SRG-APP-000234-MFP-000037</t>
  </si>
  <si>
    <t>SV-205522r397750_rule</t>
  </si>
  <si>
    <t>SRG-APP-000234</t>
  </si>
  <si>
    <t>V-205522</t>
  </si>
  <si>
    <t>V-68469; SV-82959</t>
  </si>
  <si>
    <t>Configure the Mainframe Product to load security modules into a separate dataset than nonsecurity modules.</t>
  </si>
  <si>
    <t>Examine installation and configuration settings. 
Security modules should be loaded into different datasets than nonsecurity modules.
If the Mainframe Product does not differentiate between security and nonsecurity functions and provide procedure to isolate the functions, this is a finding.</t>
  </si>
  <si>
    <t>The Mainframe Product must isolate security functions from nonsecurity functions.</t>
  </si>
  <si>
    <t>SRG-APP-000233-MFP-000305</t>
  </si>
  <si>
    <t>SV-205521r397747_rule</t>
  </si>
  <si>
    <t>V-205521</t>
  </si>
  <si>
    <t>V-68463; SV-82953</t>
  </si>
  <si>
    <t>Configure the Mainframe Product to protect the product system and user files for dataset/resources from unauthorized access in accordance with applicable access control policies.
This can be accomplished using an ESM.
Configure the ESM to restrict access to authorized users only in accordance with applicable access control policies.</t>
  </si>
  <si>
    <t>Examine installation and configuration settings.
Verify that the Mainframe Product identifies product system-related files and user files for dataset/resource protection.
If the Mainframe Product is not configured to protect product system and user files for dataset/resources from unauthorized access, this is a finding.
If an external security manager (ESM) is in use, examine ESM configuration and rules.
If the configuration and rules do not protect product system-related files and user files for dataset resources from unauthorized access, this is a finding.</t>
  </si>
  <si>
    <t>Information at rest refers to the state of information when it is located on a secondary storage device (e.g., disk drive and tape drive) within an organizational information system. Mobile devices, laptops, desktops, and storage devices can be either lost or stolen, and the contents of their data storage (e.g., hard drives and non-volatile memory) can be read, copied, or altered. Applications and application users generate information throughout the course of their application use.
This requirement addresses protection of user-generated data, as well as, operating system-specific configuration data. Organizations may choose to employ different mechanisms to achieve confidentiality and integrity protections, as appropriate, in accordance with the security category and/or classification of the information.</t>
  </si>
  <si>
    <t>The Mainframe Product must protect the confidentiality and integrity of all information at rest.</t>
  </si>
  <si>
    <t>SRG-APP-000231-MFP-000302</t>
  </si>
  <si>
    <t>SV-205520r539610_rule</t>
  </si>
  <si>
    <t>V-205520</t>
  </si>
  <si>
    <t>V-68461; SV-82951</t>
  </si>
  <si>
    <t>Configure the Mainframe Product to preserve information necessary to determine cause of failure and to assist in the return to normal operation.</t>
  </si>
  <si>
    <t>Examine installation and configuration settings.
If the Mainframe Product is not configured to preserve information necessary to determine cause of failure and to assist in the return to normal operation, this is a finding.</t>
  </si>
  <si>
    <t>In the event of application failure, Mainframe Products must preserve any information necessary to determine the cause of failure and any information necessary to return to operations with the least disruption to mission processes.</t>
  </si>
  <si>
    <t>SRG-APP-000226-MFP-000301</t>
  </si>
  <si>
    <t>SV-205519r397741_rule</t>
  </si>
  <si>
    <t>V-205519</t>
  </si>
  <si>
    <t>V-68459; SV-82949</t>
  </si>
  <si>
    <t>Configure the Mainframe Product to secure all processes to a secure state (i.e., not allowing access to protected privileges and procedures in the event of failure).</t>
  </si>
  <si>
    <t>Examine installation and configuration settings.
If the Mainframe Product is not configured to secure all processes to a secure state (i.e., not allowing access to protected privileges and procedures in the event of failure), this is a finding.</t>
  </si>
  <si>
    <t>Failure to a known safe state helps prevent systems from failing to a state that may cause loss of data or unauthorized access to system resources. Applications or systems that fail suddenly and with no incorporated failure state planning may leave the hosting system available but with a reduced security protection capability. Preserving information system state information also facilitates system restart and return to the operational mode of the organization with less disruption of mission-essential processes. 
In general, application security mechanisms should be designed so that a failure will follow the same execution path as disallowing the operation. For example, security methods, such as is Authorized(), is Authenticated(), and validate(), should all return false if there is an exception during processing. If security controls can throw exceptions, they must be very clear about exactly what that condition means. 
Abort refers to stopping a program or function before it has finished naturally. The term abort refers to both requested and unexpected terminations.</t>
  </si>
  <si>
    <t>The Mainframe Product must fail to a secure state if system initialization fails, shutdown fails, or aborts fail.</t>
  </si>
  <si>
    <t>SRG-APP-000225-MFP-000300</t>
  </si>
  <si>
    <t>SV-205518r397738_rule</t>
  </si>
  <si>
    <t>V-205518</t>
  </si>
  <si>
    <t>V-68457; SV-82947</t>
  </si>
  <si>
    <t>Configure the Mainframe Product to load user modules into a separate dataset than system management modules.</t>
  </si>
  <si>
    <t>Examine installation and configuration settings.
User module should be loaded into a separate dataset than system management modules.
If the Mainframe Product does not differentiate user functionality from product management functionality, this is a finding.</t>
  </si>
  <si>
    <t>Application management functionality includes functions necessary for administration and requires privileged user access. Allowing non-privileged users to access application management functionality capabilities increases the risk that non-privileged users may obtain elevated privileges. 
The separation of user functionality from information system management functionality is either physical or logical and is accomplished by using different computers, different central processing units, different instances of the operating system, different network addresses, different TCP/UDP ports, virtualization techniques, combinations of these methods, or other methods, as appropriate. 
An example of this type of separation is observed in web administrative interfaces that use separate authentication methods for users of any other information system resources. This may include isolating the administrative interface on a different security domain and with additional access controls.</t>
  </si>
  <si>
    <t>The Mainframe Product must separate user functionality (including user interface services) from information system management functionality.</t>
  </si>
  <si>
    <t>SRG-APP-000211-MFP-000283</t>
  </si>
  <si>
    <t>SV-205517r397711_rule</t>
  </si>
  <si>
    <t>V-205517</t>
  </si>
  <si>
    <t>V-68453; SV-82943</t>
  </si>
  <si>
    <t xml:space="preserve">CCI-001170
The information system prevents the automatic execution of mobile code in organization-defined software applications.
NIST SP 800-53 :: SC-18 (4)
NIST SP 800-53A :: SC-18 (4).1 (iii) (iv)
NIST SP 800-53 Revision 4 :: SC-18 (4)
</t>
  </si>
  <si>
    <t>Configure the Mainframe Product to prevent the automatic execution of mobile code in all applications.</t>
  </si>
  <si>
    <t>If the Mainframe Product has no function or capability for mobile code use, this is not applicable.
Examine installation and configuration settings.
If the Mainframe Product is not configured to prevent the automatic execution of mobile code in all applications, this is a finding.</t>
  </si>
  <si>
    <t>Mobile code can cause damage to the system. It can execute without explicit action from, or notification to, a user. 
Preventing automatic execution of mobile code includes, for example, disabling auto execute features on information system components.
This requirement applies to mobile code-enabled software, which is capable of executing one or more types of mobile code.</t>
  </si>
  <si>
    <t>The Mainframe Product must prevent the automatic execution of mobile code in, at a minimum, office applications, browsers, email clients, mobile code run-time environments, and mobile agent systems.</t>
  </si>
  <si>
    <t>SRG-APP-000210-MFP-000281</t>
  </si>
  <si>
    <t>SV-205516r397708_rule</t>
  </si>
  <si>
    <t>SRG-APP-000210</t>
  </si>
  <si>
    <t>V-205516</t>
  </si>
  <si>
    <t>V-68449; SV-82939</t>
  </si>
  <si>
    <t>Configure the Mainframe Product to prevent the download of prohibited mobile code.</t>
  </si>
  <si>
    <t>If the Mainframe Product has no function or capability for mobile code use, this is not applicable.
Examine installation and configuration settings. 
If the Mainframe Product is not configured to prevent the download of prohibited mobile code, this is a finding.</t>
  </si>
  <si>
    <t>Decisions regarding the employment of mobile code within organizational information systems are based on the potential for the code to cause damage to the system if used maliciously. 
Mobile code is defined as software modules obtained from remote systems, transferred across a network, and then downloaded and executed on a local system without explicit installation or execution by the recipient.
Usage restrictions and implementation guidance apply to both the selection and use of mobile code installed, downloaded, or executed on all endpoints (e.g., servers, workstations, and smart phones). This requirement applies to applications that execute, evaluate, or otherwise process mobile code (e.g., web applications, browsers, and anti-virus applications).</t>
  </si>
  <si>
    <t>The Mainframe Product must prevent the download of prohibited mobile code.</t>
  </si>
  <si>
    <t>SRG-APP-000209-MFP-000279</t>
  </si>
  <si>
    <t>SV-205515r397645_rule</t>
  </si>
  <si>
    <t>SRG-APP-000209</t>
  </si>
  <si>
    <t>V-205515</t>
  </si>
  <si>
    <t>V-68447; SV-82937</t>
  </si>
  <si>
    <t>Configure the Mainframe Product to block and/or alert system programmers and security administrators when prohibited mobile code is identified.</t>
  </si>
  <si>
    <t>If the Mainframe Product has no function for the use of mobile code, this is not applicable.
Examine installation and configuration settings.
If the Mainframe Product does not block and/or alert system programmers and security administrators when prohibited mobile code is identified, this is a finding.</t>
  </si>
  <si>
    <t>Decisions regarding the employment of mobile code within organizational information systems are based on the potential for the code to cause damage to the system if used maliciously. 
Mobile code is defined as software modules obtained from remote systems, transferred across a network, and then downloaded and executed on a local system without explicit installation or execution by the recipient.
DoD has defined the corrective actions to be taken, when prohibited mobile code is identified, in DoDI 8552.01, "Use of Mobile Code Technologies in DoD Information Systems".
DoD has identified prohibited mobile code in DoDI 8552.01 as: all Category 1X mobile code, unsigned Category 1A mobile code, Category 2 mobile code that violates usage requirements, all Emerging Technologies mobile code (all mobile code technologies, systems, platforms, or languages whose capabilities and threat level have not yet undergone a risk assessment and been assigned to a risk category), and all mobile code that downloads via an email body or email attachment that executes automatically when the user opens the email body or attachment.
Usage restrictions and implementation guidance apply to both the selection and use of mobile code installed, downloaded, or executed on all endpoints (e.g., servers, workstations, and smart phones). This requirement applies to applications that execute, evaluate, or otherwise process mobile code (e.g., web applications, browsers, and anti-virus applications). 
Corrective actions when unacceptable mobile code is detected include, for example, blocking, quarantine, or alerting administrators. Blocking includes, for example, preventing transmission of word processing files with embedded macros when such macros have been defined to be unacceptable mobile code.</t>
  </si>
  <si>
    <t>The Mainframe Product must block, quarantine, and/or alert system administrators when prohibited mobile code is identified.</t>
  </si>
  <si>
    <t>SRG-APP-000207-MFP-000278</t>
  </si>
  <si>
    <t>SV-205514r397642_rule</t>
  </si>
  <si>
    <t>SRG-APP-000207</t>
  </si>
  <si>
    <t>V-205514</t>
  </si>
  <si>
    <t>V-68445; SV-82935</t>
  </si>
  <si>
    <t>Configure the Mainframe Product to identify mobile code in the installation.</t>
  </si>
  <si>
    <t>If the Mainframe Product has no function for the use of mobile code, this is not applicable.
Examine installation and configuration settings. 
If the Mainframe Product does not identify mobile code in the installation, this is a finding.</t>
  </si>
  <si>
    <t>Decisions regarding the employment of mobile code within applications are based on the potential for the code to cause damage to the system if used maliciously. 
Mobile code is defined as software modules obtained from remote systems, transferred across a network, and then downloaded and executed on a local system without explicit installation or execution by the recipient.
DoD has identified prohibited mobile code in DoDI 8552.01 as: all Category 1X mobile code, unsigned Category 1A mobile code, Category 2 mobile code that violates usage requirements, all Emerging Technologies mobile code (all mobile code technologies, systems, platforms, or languages whose capabilities and threat level have not yet undergone a risk assessment and been assigned to a risk category), and all mobile code that downloads via an email body or email attachment that executes automatically when the user opens the email body or attachment.
Usage restrictions and implementation guidance apply to both the selection and use of mobile code installed, downloaded, or executed on all endpoints (e.g., servers, workstations, and smart phones). This requirement applies to applications that execute, evaluate, or otherwise process mobile code (e.g., web applications, browsers, and anti-virus applications).</t>
  </si>
  <si>
    <t>The Mainframe Product must identify prohibited mobile code.</t>
  </si>
  <si>
    <t>SRG-APP-000206-MFP-000277</t>
  </si>
  <si>
    <t>SV-205513r397639_rule</t>
  </si>
  <si>
    <t>V-205513</t>
  </si>
  <si>
    <t>V-68429; SV-82919</t>
  </si>
  <si>
    <t>Configure the Mainframe Product to terminate all sessions and network connections when nonlocal maintenance is completed.</t>
  </si>
  <si>
    <t>If the Mainframe Product has no function or capability for nonlocal maintenance this is not applicable.
Examine installation and configuration settings.
If the Mainframe Product does not terminate all sessions and network connections when nonlocal maintenance is completed, this is a finding.</t>
  </si>
  <si>
    <t>If a maintenance session or connection remains open after maintenance is completed, it may be hijacked by an attacker and used to compromise or damage the system.
Nonlocal maintenance and diagnostic activities are those activities conducted by individuals communicating through a network, either an external network (e.g., the Internet) or an internal network. Local maintenance and diagnostic activities are those activities carried out by individuals physically present at the information system or information system component and not communicating across a network connection. 
This requirement applies to hardware/software diagnostic test equipment or tools. This requirement does not cover hardware/software components that may support information system maintenance, yet are a part of the system (e.g., the software implementing "ping," "ls," "ipconfig," or the hardware and software implementing the monitoring port of an Ethernet switch).</t>
  </si>
  <si>
    <t>The Mainframe Product must terminate all sessions and network connections when nonlocal maintenance is completed.</t>
  </si>
  <si>
    <t>SRG-APP-000186-MFP-000264</t>
  </si>
  <si>
    <t>SV-205512r397621_rule</t>
  </si>
  <si>
    <t>V-205512</t>
  </si>
  <si>
    <t>V-68275; SV-82765</t>
  </si>
  <si>
    <t>Configure the Mainframe Product audit reduction capability to support on-demand reporting.</t>
  </si>
  <si>
    <t>If the Mainframe Product does not perform audit data management or storage functions, this is not applicable.
Examine installation and configuration settings.
Verify the Mainframe Product audit reduction capability supports on-demand reporting. 
If it does not, this is a finding.</t>
  </si>
  <si>
    <t>The ability to generate on-demand reports, including after the audit data has been subjected to audit reduction, greatly facilitates the organization's ability to generate incident reports as needed to better handle larger-scale or more complex security incidents. 
Audit reduction is a process that manipulates collected audit information and organizes such information in a summary format that is more meaningful to analysts. The report generation capability provided by the application must support on-demand (i.e., customizable, ad-hoc, and as-needed) reports.
This requirement is specific to applications with audit reduction capabilities; however, applications need to support on-demand audit review and analysis.</t>
  </si>
  <si>
    <t>The Mainframe Product must provide an audit reduction capability that supports on-demand reporting requirements.</t>
  </si>
  <si>
    <t>SRG-APP-000181-MFP-000161</t>
  </si>
  <si>
    <t>SV-205511r851302_rule</t>
  </si>
  <si>
    <t>V-205511</t>
  </si>
  <si>
    <t>V-68409; SV-82899</t>
  </si>
  <si>
    <t>Configure the Mainframe Product account management settings to uniquely identify and authenticate non-organizational users</t>
  </si>
  <si>
    <t>If the Mainframe Product has no function or capability for user logon, this is not applicable.
If the Mainframe Product employs an external security manager for all account management functions, this is not applicable.
Examine installation and configuration settings.
Examine user account configurations.
If the Mainframe Product does not uniquely identify and authenticate non-organizational users, this is a finding.</t>
  </si>
  <si>
    <t>Lack of authentication and identification enables non-organizational users to gain access to the application or possibly other information systems and provides an opportunity for intruders to compromise resources within the application or information system. 
Non-organizational users include all information system users other than organizational users which include organizational employees or individuals the organization deems to have equivalent status of employees (e.g., contractors and guest researchers). 
Non-organizational users must be uniquely identified and authenticated for all accesses other than those accesses explicitly identified and documented by the organization when related to the use of anonymous access, such as accessing a web server.</t>
  </si>
  <si>
    <t>The Mainframe Product must uniquely identify and authenticate non-organizational users (or processes acting on behalf of non-organizational users).</t>
  </si>
  <si>
    <t>SRG-APP-000180-MFP-000248</t>
  </si>
  <si>
    <t>SV-205510r397609_rule</t>
  </si>
  <si>
    <t>V-205510</t>
  </si>
  <si>
    <t>V-68407; SV-82897</t>
  </si>
  <si>
    <t>Configure the Mainframe Product account management settings to be FIPS 140 compliant.</t>
  </si>
  <si>
    <t>If the Mainframe Product has no function or capability for user logon, this is not applicable.
If the Mainframe Product employs an external security manager for all account management functions, this is not applicable.
Examine user account configurations.
If the Mainframe Product is configured to be FIPS 140 compliant, this is not a finding.</t>
  </si>
  <si>
    <t>Unapproved mechanisms that are used for authentication to the cryptographic module are not verified and therefore cannot be relied on to provide confidentiality or integrity, and DoD data may be compromised.
Applications using encryption are required to use FIPS-compliant mechanisms for authenticating to cryptographic modules.
FIPS 140-2 is the current standard for validating that mechanisms used to access cryptographic modules use authentication that meets DoD requirements.</t>
  </si>
  <si>
    <t>The Mainframe Product must use mechanisms meeting the requirements of applicable federal laws, Executive orders, directives, policies, regulations, standards, and guidance for authentication to a cryptographic module.</t>
  </si>
  <si>
    <t>SRG-APP-000179-MFP-000247</t>
  </si>
  <si>
    <t>SV-205509r397606_rule</t>
  </si>
  <si>
    <t>V-205509</t>
  </si>
  <si>
    <t>V-68405; SV-82895</t>
  </si>
  <si>
    <t>Configure the Mainframe Product account management settings to obscure feedback of authentication information during the authentication process.</t>
  </si>
  <si>
    <t>If the Mainframe Product has no function or capability for user logon, this is not applicable.
If the Mainframe Product employs an external security manager for all account management functions, this is not applicable.
Examine Mainframe Product installation settings; examine user account configurations.
If the Mainframe Product is not configured to obscure feedback of authentication information during the authentication process, this is a finding.</t>
  </si>
  <si>
    <t>To prevent the compromise of authentication information such as passwords during the authentication process, the feedback from the information system must not provide any information that would allow an unauthorized user to compromise the authentication mechanism. 
Obfuscation of user-provided information when typed into the system is a method used in addressing this risk. 
Displaying asterisks when a user types in a password is an example of obscuring feedback of authentication information.</t>
  </si>
  <si>
    <t>The Mainframe Product must obscure feedback of authentication information during the authentication process to protect the information from possible exploitation/use by unauthorized individuals.</t>
  </si>
  <si>
    <t>SRG-APP-000178-MFP-000246</t>
  </si>
  <si>
    <t>SV-205508r397603_rule</t>
  </si>
  <si>
    <t>V-205508</t>
  </si>
  <si>
    <t>V-68403; SV-82893</t>
  </si>
  <si>
    <t>Configure the Mainframe Product account management settings to map the authenticated identity to the individual user or group account for PKI-based authentication.</t>
  </si>
  <si>
    <t>If the Mainframe Product has no function or capability for user logon, this is not applicable.
If the Mainframe Product employs an external security manager for all account management functions, this is not applicable.
Examine user account configurations.
If the Mainframe Product is not configured to map the authenticated identity to the individual user or group account for PKI-based authentication, this is a finding.</t>
  </si>
  <si>
    <t>Without mapping the certificate used to authenticate to the user account, the ability to determine the identity of the individual user or group will not be available for forensic analysis.</t>
  </si>
  <si>
    <t>The Mainframe Product must map the authenticated identity to the individual user or group account for PKI-based authentication.</t>
  </si>
  <si>
    <t>SRG-APP-000177-MFP-000244</t>
  </si>
  <si>
    <t>SV-205507r397600_rule</t>
  </si>
  <si>
    <t>V-205507</t>
  </si>
  <si>
    <t>V-68401; SV-82891</t>
  </si>
  <si>
    <t>Configure the Mainframe Product account management settings to enforce authorized access to the corresponding private key when using PKI-based authentication.</t>
  </si>
  <si>
    <t>If the Mainframe Product employs an external security manager (ESM) for all account management functions, this is not applicable.
Examine user account management configurations. 
If the Mainframe Product account management configurations do not enforce authorized access to the corresponding private key when using PKI-based authentication, this is a finding.</t>
  </si>
  <si>
    <t>If the private key is discovered, an attacker can use the key to authenticate as an authorized user and gain access to the network infrastructure.
The cornerstone of the PKI is the private key used to encrypt or digitally sign information. 
If the private key is stolen, this will lead to the compromise of the authentication and non-repudiation gained through PKI because the attacker can use the private key to digitally sign documents and pretend to be the authorized user. 
Both the holders of a digital certificate and the issuing authority must protect the computers, storage devices, or whatever they use to keep the private keys.</t>
  </si>
  <si>
    <t>The Mainframe Product, when using PKI-based authentication, must enforce authorized access to the corresponding private key.</t>
  </si>
  <si>
    <t>SRG-APP-000176-MFP-000243</t>
  </si>
  <si>
    <t>SV-205506r397597_rule</t>
  </si>
  <si>
    <t>V-205506</t>
  </si>
  <si>
    <t>V-68399; SV-82889</t>
  </si>
  <si>
    <t>Configure the Mainframe Product account management settings  to validate certificates by constructing a certification path (which includes status information) to an accepted trust anchor when using PKI-based authentication.</t>
  </si>
  <si>
    <t>If the Mainframe Product uses an external security manager (ESM) for all account management, this is not applicable.
Examine user account management configurations.
If the Mainframe Product  account management  is not configured to validate certificates by constructing a certification path (which includes status information) to an accepted trust anchor when using PKI-based authentication, this is a finding.</t>
  </si>
  <si>
    <t>Without path validation, an informed trust decision by the relying party cannot be made when presented with any certificate not already explicitly trusted.
A trust anchor is an authoritative entity represented via a public key and associated data. It is used in the context of public key infrastructures, X.509 digital certificates, and DNSSEC. 
When there is a chain of trust, usually the top entity to be trusted becomes the trust anchor; it can be, for example, a Certification Authority (CA). A certification path starts with the subject certificate and proceeds through a number of intermediate certificates up to a trusted root certificate, typically issued by a trusted CA. 
This requirement verifies that a certification path to an accepted trust anchor is used for certificate validation and that the path includes status information. Path validation is necessary for a relying party to make an informed trust decision when presented with any certificate not already explicitly trusted. Status information for certification paths includes certificate revocation lists or online certificate status protocol responses. Validation of the certificate status information is out of scope for this requirement.</t>
  </si>
  <si>
    <t>The Mainframe Product, when using PKI-based authentication, must validate certificates by constructing a certification path (which includes status information) to an accepted trust anchor.</t>
  </si>
  <si>
    <t>SRG-APP-000175-MFP-000242</t>
  </si>
  <si>
    <t>SV-205505r397594_rule</t>
  </si>
  <si>
    <t>V-205505</t>
  </si>
  <si>
    <t>V-68391; SV-82881</t>
  </si>
  <si>
    <t>Configure the Mainframe Product account management settings to enforce a 60-day maximum password lifetime restriction.</t>
  </si>
  <si>
    <t>If the Mainframe Product employs an external security manager (ESM) for all account management functions, this is not applicable.
Examine user account management configurations. 
If the Mainframe Product account management configuration does not enforce a 60-day maximum password lifetime restriction, this is a finding.</t>
  </si>
  <si>
    <t>Any password, no matter how complex, can eventually be cracked. Therefore, passwords need to be changed at specific intervals. 
One method of minimizing this risk is to use complex passwords and periodically change them. If the application does not limit the lifetime of passwords and force users to change their passwords, there is the risk that the system and/or application passwords could be compromised. 
This requirement does not include emergency administration accounts that are meant for access to the application in case of failure. These accounts are not required to have maximum password lifetime restrictions.</t>
  </si>
  <si>
    <t>The Mainframe Product must enforce a 60-day maximum password lifetime restriction.</t>
  </si>
  <si>
    <t>SRG-APP-000174-MFP-000236</t>
  </si>
  <si>
    <t>SV-205504r397591_rule</t>
  </si>
  <si>
    <t>V-205504</t>
  </si>
  <si>
    <t>V-68389; SV-82879</t>
  </si>
  <si>
    <t>Configure the Mainframe Product account management to enforce 24 hours/1 day as the minimum password lifetime.</t>
  </si>
  <si>
    <t>If the Mainframe Product employs an external security manager (ESM) for all account management functions, this is not applicable.
Examine user account management configurations. 
If the Mainframe Product account management configuration does not enforce 24 hours/1 day as the minimum password lifetime, this is a finding.</t>
  </si>
  <si>
    <t>Enforcing a minimum password lifetime helps prevent repeated password changes to defeat the password reuse or history enforcement requirement.
Restricting this setting limits the user's ability to change their password. Passwords need to be changed at specific policy-based intervals; however, if the application allows the user to immediately and continually change their password, then the password could be repeatedly changed in a short period of time to defeat the organization's policy regarding password reuse.</t>
  </si>
  <si>
    <t>The Mainframe Product must enforce 24 hours/1 day as the minimum password lifetime.</t>
  </si>
  <si>
    <t>SRG-APP-000173-MFP-000235</t>
  </si>
  <si>
    <t>SV-205503r397588_rule</t>
  </si>
  <si>
    <t>V-205503</t>
  </si>
  <si>
    <t>V-68387; SV-82877</t>
  </si>
  <si>
    <t>Configure the Mainframe Product account management to transmit only cryptographically protected passwords.</t>
  </si>
  <si>
    <t>If the Mainframe Product employs an external security manager (ESM) for all account management functions, this is not applicable.
Examine user account management configurations. 
If the Mainframe Product account management configuration does not require transmittal of only cryptographically protected passwords, this is a finding.</t>
  </si>
  <si>
    <t>Passwords need to be protected at all times and encryption is the standard method for protecting passwords. If passwords are not encrypted, they can be plainly read (i.e., clear text) and easily compromised.
Applications can accomplish this by making direct function calls to encryption modules or by leveraging operating system encryption capabilities.</t>
  </si>
  <si>
    <t>The Mainframe Product must transmit only cryptographically protected passwords.</t>
  </si>
  <si>
    <t>SRG-APP-000172-MFP-000234</t>
  </si>
  <si>
    <t>SV-205502r397525_rule</t>
  </si>
  <si>
    <t>V-205502</t>
  </si>
  <si>
    <t>V-68385; SV-82875</t>
  </si>
  <si>
    <t>Configure the Mainframe Product account management to store only cryptographically protected passwords.</t>
  </si>
  <si>
    <t>If the Mainframe Product employs an external security manager (ESM) for all account management functions, this is not applicable.
Examine user account management configurations. 
If the Mainframe Product account management configuration does not require that only cryptographically protected passwords are stored, this is a finding.</t>
  </si>
  <si>
    <t>Passwords need to be protected at all times and encryption is the standard method for protecting passwords. If passwords are not encrypted, they can be plainly read (i.e., clear text) and easily compromised.
Applications must enforce password encryption when storing passwords.</t>
  </si>
  <si>
    <t>The Mainframe Product must store only cryptographically protected passwords.</t>
  </si>
  <si>
    <t>SRG-APP-000171-MFP-000233</t>
  </si>
  <si>
    <t>SV-205501r397522_rule</t>
  </si>
  <si>
    <t>V-205501</t>
  </si>
  <si>
    <t>V-68383; SV-82873</t>
  </si>
  <si>
    <t>Configure the Mainframe Product account management settings to require the change of at least 8 of the total characters when passwords are changed.</t>
  </si>
  <si>
    <t>If the Mainframe Product employs an external security manager (ESM) for all account management functions, this is not applicable.
Examine user account management configurations. 
If the Mainframe Product account management settings do  not require the change of at least 8 of the total  characters when passwords are changed, this is a finding.</t>
  </si>
  <si>
    <t>The Mainframe Product must require the change of at least 8 of the total number of characters when passwords are changed.</t>
  </si>
  <si>
    <t>SRG-APP-000170-MFP-000232</t>
  </si>
  <si>
    <t>SV-205500r397519_rule</t>
  </si>
  <si>
    <t>V-205500</t>
  </si>
  <si>
    <t>V-68381; SV-82871</t>
  </si>
  <si>
    <t>Configure the Mainframe Product to enforce password complexity by requiring the use of at least one special character in passwords.</t>
  </si>
  <si>
    <t>If the Mainframe Product employs an external security manager (ESM) for all account management functions, this is not applicable.
Examine user account management configurations.
If the Mainframe Product does not enforce password complexity  by requiring  at least one special character be used, this is a finding.</t>
  </si>
  <si>
    <t>Use of a complex password helps to increase the time and resources required to compromise the password. Password complexity, or strength, is a measure of the effectiveness of a password in resisting attempts at guessing and brute-force attacks. 
Password complexity is one factor in determining how long it takes to crack a password. The more complex the password, the greater the number of possible combinations that need to be tested before the password is compromised. 
Special characters are  characters that are not alphanumeric. Examples include: ~ ! @ # $ % ^ *.</t>
  </si>
  <si>
    <t>The Mainframe Product must enforce password complexity by requiring that at least one special character be used.</t>
  </si>
  <si>
    <t>SRG-APP-000169-MFP-000231</t>
  </si>
  <si>
    <t>SV-205499r397516_rule</t>
  </si>
  <si>
    <t>V-205499</t>
  </si>
  <si>
    <t>V-68377; SV-82867</t>
  </si>
  <si>
    <t>Configure the Mainframe Product account management settings  to require the use of at least one numeric character in passwords.</t>
  </si>
  <si>
    <t>If the Mainframe Product employs an external security manager (ESM) for all account management functions, this is not applicable.
Examine user account management configurations. 
If the Mainframe Product account management configurations do not require at least one numeric character be used in passwords, this is a finding.</t>
  </si>
  <si>
    <t>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 how long it takes to crack a password. The more complex the password, the greater the number of possible combinations that need to be tested before the password is compromised.</t>
  </si>
  <si>
    <t>The Mainframe Product must enforce password complexity by requiring that at least one numeric character be used.</t>
  </si>
  <si>
    <t>SRG-APP-000168-MFP-000230</t>
  </si>
  <si>
    <t>SV-205498r397513_rule</t>
  </si>
  <si>
    <t>V-205498</t>
  </si>
  <si>
    <t>V-68375; SV-82865</t>
  </si>
  <si>
    <t>Configure the Mainframe Product account management settings to require the use of at least one lowercase character in passwords.</t>
  </si>
  <si>
    <t>If the Mainframe Product employs an external security manager (ESM) for all account management functions, this is not applicable.
Examine user account management configurations. 
If the Mainframe Product account management configurations do not require at least one lowercase character be used in passwords, this is a finding.</t>
  </si>
  <si>
    <t>The Mainframe Product must enforce password complexity by requiring that at least one lowercase character be used.</t>
  </si>
  <si>
    <t>SRG-APP-000167-MFP-000229</t>
  </si>
  <si>
    <t>SV-205497r397510_rule</t>
  </si>
  <si>
    <t>V-205497</t>
  </si>
  <si>
    <t>V-68373; SV-82863</t>
  </si>
  <si>
    <t>Configure the Mainframe Product account management settings to require the use of at least  one uppercase character in passwords.</t>
  </si>
  <si>
    <t>If the Mainframe Product employs an external security manager (ESM) for all account management functions, this is not applicable.
Examine user account management configurations.
If the Mainframe Product does not require at least one uppercase character be used in passwords, this is a finding.</t>
  </si>
  <si>
    <t>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 how long it takes to crack a password. The more complex the password is, the greater the number of possible combinations that need to be tested before the password is compromised.</t>
  </si>
  <si>
    <t>The Mainframe Product  must enforce password complexity by requiring that at least one uppercase character be used.</t>
  </si>
  <si>
    <t>SRG-APP-000166-MFP-000228</t>
  </si>
  <si>
    <t>SV-205496r397507_rule</t>
  </si>
  <si>
    <t>V-205496</t>
  </si>
  <si>
    <t>V-68393; SV-82883</t>
  </si>
  <si>
    <t>Configure the Mainframe Product account management to prohibit password reuse for a minimum of five generations.</t>
  </si>
  <si>
    <t>If the Mainframe Product employs an external security manager for all account management functions, this is not applicable.
Examine user account management configurations. 
If the Mainframe Product account management configuration does not prohibit password reuse for a minimum of five generations, this is a finding.</t>
  </si>
  <si>
    <t>Password complexity, or strength, is a measure of the effectiveness of a password in resisting attempts at guessing and brute-force attacks. 
To meet password policy requirements, passwords need to be changed at specific policy-based intervals. 
If the information system or application allows the user to consecutively reuse their password when that password has exceeded its defined lifetime, the end result is a password that is not changed per policy requirements.</t>
  </si>
  <si>
    <t>The Mainframe Product must prohibit password reuse for a minimum of five generations.</t>
  </si>
  <si>
    <t>SRG-APP-000165-MFP-000237</t>
  </si>
  <si>
    <t>SV-205495r397504_rule</t>
  </si>
  <si>
    <t>V-205495</t>
  </si>
  <si>
    <t>V-68371; SV-82861</t>
  </si>
  <si>
    <t>Configure the Mainframe Product account management  to enforce a minimum 15-character password length.</t>
  </si>
  <si>
    <t>If the Mainframe Product employs an external security manager (ESM) for all account management functions, this is not applicable.
Examine user account management configurations. 
If the Mainframe Product account management configuration does not enforce a minimum 15-character password length, this is a finding.</t>
  </si>
  <si>
    <t>The shorter the password, the lower the number of possible combinations that need to be tested before the password is compromised.
Password complexity, or strength, is a measure of the effectiveness of a password in resisting attempts at guessing and brute-force attacks. Password length is one factor of several that helps to determine strength and how long it takes to crack a password. The shorter the password, the lower the number of possible combinations that need to be tested before the password is compromised. 
Use of more characters in a password helps to exponentially increase the time and/or resources required to compromise the password.</t>
  </si>
  <si>
    <t>The Mainframe Product  must enforce a minimum 15-character password length.</t>
  </si>
  <si>
    <t>SRG-APP-000164-MFP-000227</t>
  </si>
  <si>
    <t>SV-205494r397501_rule</t>
  </si>
  <si>
    <t>V-205494</t>
  </si>
  <si>
    <t>V-68369; SV-82859</t>
  </si>
  <si>
    <t>Configure the Mainframe Product account management settings to require users to authenticate with an individual authenticator prior to using a group authenticator.</t>
  </si>
  <si>
    <t>If the Mainframe Product has no function or capability for user logon, this is not applicable.
If the Mainframe Product employs an external security manager for all account management functions, this is not applicable.
Examine user account management configurations.
If the Mainframe Product is configured to require users to authenticate with an individual authenticator prior to using a group authenticator, this is not a finding</t>
  </si>
  <si>
    <t>To assure individual accountability and prevent unauthorized access, application users must be individually identified and authenticated. 
Individual accountability mandates that each user is uniquely identified. A group authenticator is a shared account or some other form of authentication that allows multiple unique individuals to access the application using a single account. 
If an application allows or provides for group authenticators, it must first individually authenticate users prior to implementing group authenticator functionality. 
Some applications may not have the need to provide a group authenticator; this is considered a matter of application design. In those instances where the application design includes the use of a group authenticator, this requirement will apply.
There may also be instances when specific user actions need to be performed on the information system without unique user identification or authentication. An example of this type of access is a web server which contains publicly releasable information.</t>
  </si>
  <si>
    <t>The Mainframe Product must verify users are authenticated with an individual authenticator prior to using a group authenticator.</t>
  </si>
  <si>
    <t>SRG-APP-000153-MFP-000214</t>
  </si>
  <si>
    <t>SV-205493r397450_rule</t>
  </si>
  <si>
    <t>V-205493</t>
  </si>
  <si>
    <t>V-68513; SV-83003</t>
  </si>
  <si>
    <t>Configure the Mainframe Product account management settings to require multifactor authentication for local access to non-privileged accounts.</t>
  </si>
  <si>
    <t>If the Mainframe Product has no function or capability for user logon, this is not applicable.
If the Mainframe Product employs an external security manager for all account management functions, this is not applicable.
Examine user account management configurations. 
If the Mainframe Product is configured to require multifactor authentication for local access to non-privileged accounts, this is not a finding</t>
  </si>
  <si>
    <t>To assure accountability, prevent unauthenticated access, and prevent misuse of the system, non-privileged users must use multifactor authentication for local access. 
Multifactor authentication is defined as: using two or more factors to achieve authentication. 
Factors include: 
(i) Something a user knows (e.g., password/PIN); 
(ii) Something a user has (e.g., cryptographic identification device, token); or 
(iii) Something a user is (e.g., biometric). 
A non-privileged account is defined as an information system account with authorizations of a regular or non-privileged user. 
Local access is defined as access to an organizational information system by a user (or process acting on behalf of a user) communicating through a direct connection without the use of a network. 
Applications integrating with the DoD Active Directory and using the DoD CAC are examples of compliant multifactor authentication solutions.</t>
  </si>
  <si>
    <t>The Mainframe Product must use multifactor authentication for local access to non-privileged accounts.</t>
  </si>
  <si>
    <t>SRG-APP-000152-MFP-000213</t>
  </si>
  <si>
    <t>SV-205492r397447_rule</t>
  </si>
  <si>
    <t>V-205492</t>
  </si>
  <si>
    <t>V-68511; SV-83001</t>
  </si>
  <si>
    <t>Configure the Mainframe Product account management settings to require multifactor authentication for local access to privileged accounts.</t>
  </si>
  <si>
    <t>If the Mainframe Product has no function or capability for user logon, this is not applicable.
If the Mainframe Product employs an external security manager for all account management functions, this is not applicable.
Examine user account management configurations.
If the Mainframe Product is configured to require multifactor authentication for local access to privileged accounts, this is not a finding</t>
  </si>
  <si>
    <t>To assure accountability and prevent unauthenticated access, privileged users must use multifactor authentication to prevent potential misuse and compromise of the system. 
Multifactor authentication is defined as: using two or more factors to achieve authentication. 
Factors include: 
(i) Something a user knows (e.g., password/PIN); 
(ii) Something a user has (e.g., cryptographic identification device, token); or 
(iii) Something a user is (e.g., biometric). 
A privileged account is defined as an information system account with authorizations of a privileged user. 
Local access is defined as access to an organizational information system by a user (or process acting on behalf of a user) communicating through a direct connection without the use of a network. 
Applications integrating with the DoD Active Directory and using the DoD CAC are examples of compliant multifactor authentication solutions.</t>
  </si>
  <si>
    <t>The Mainframe Product must use multifactor authentication for local access to privileged accounts.</t>
  </si>
  <si>
    <t>SRG-APP-000151-MFP-000212</t>
  </si>
  <si>
    <t>SV-205491r397444_rule</t>
  </si>
  <si>
    <t>V-205491</t>
  </si>
  <si>
    <t>V-68339; SV-82829</t>
  </si>
  <si>
    <t>Configure the Mainframe Product account management settings to require multifactor authentication for network access to non-privileged accounts.</t>
  </si>
  <si>
    <t>If the Mainframe Product has no function or capability for user logon, this is not applicable.
If the Mainframe Product employs an external security manager for all account management functions, this is not applicable.
Examine user account management configurations.
If the Mainframe Product is configured to require multifactor authentication for network access to non-privileged accounts, this is not a finding</t>
  </si>
  <si>
    <t>To assure accountability and prevent unauthenticated access, non-privileged users must use multifactor authentication to prevent potential misuse and compromise of the system. 
Multifactor authentication uses two or more factors to achieve authentication. 
Factors include:
(i) Something you know (e.g., password/PIN); 
(ii) Something you have (e.g., cryptographic identification device, token); or 
(iii) Something you are (e.g., biometric). 
A non-privileged account is any information system account with authorizations of a non-privileged user. 
Network access is any access to an application by a user (or process acting on behalf of a user) where said access is obtained through a network connection.
Applications integrating with the DoD Active Directory and using the DoD CAC are examples of compliant multifactor authentication solutions.</t>
  </si>
  <si>
    <t>The Mainframe Product must use multifactor authentication for network access to non-privileged accounts.</t>
  </si>
  <si>
    <t>SRG-APP-000150-MFP-000211</t>
  </si>
  <si>
    <t>SV-205490r397441_rule</t>
  </si>
  <si>
    <t>V-205490</t>
  </si>
  <si>
    <t>V-68333; SV-82823</t>
  </si>
  <si>
    <t>Configure the Mainframe Product account management settings to require multifactor authentication for network access to privileged accounts.</t>
  </si>
  <si>
    <t>If the Mainframe Product has no function or capability for user logon, this is not applicable.
If the Mainframe Product employs an external security manager for all account management functions, this is not applicable.
Examine user account management configurations. 
If the Mainframe Product is configured to require multifactor authentication for network access to privileged accounts, this is not a finding</t>
  </si>
  <si>
    <t>Without the use of multifactor authentication, the ease of access to privileged functions is greatly increased. 
Multifactor authentication requires using two or more factors to achieve authentication. 
Factors include: 
(i) something a user knows (e.g., password/PIN); 
(ii) something a user has (e.g., cryptographic identification device, token); or 
(iii) something a user is (e.g., biometric). 
A privileged account is defined as an information system account with authorizations of a privileged user. 
Network access is defined as access to an information system by a user (or a process acting on behalf of a user) communicating through a network (e.g., local area network, wide area network, or the Internet).</t>
  </si>
  <si>
    <t>The Mainframe Product must use multifactor authentication for network access to privileged accounts.</t>
  </si>
  <si>
    <t>SRG-APP-000149-MFP-000207</t>
  </si>
  <si>
    <t>SV-205489r397438_rule</t>
  </si>
  <si>
    <t>V-205489</t>
  </si>
  <si>
    <t>V-68331; SV-82821</t>
  </si>
  <si>
    <t>Configure the Mainframe Product account management settings to uniquely identify and authenticate organizational users (or processes acting on behalf of organizational users).</t>
  </si>
  <si>
    <t>If the Mainframe Product has no function or capability for user logon, this is not applicable. 
If the Mainframe Product employs an external security manager for all account management functions, this is not applicable.
Examine user account configurations. 
If the Mainframe Product does not uniquely identify and authenticate organizational users (or processes acting on behalf of organizational users), this is a finding.</t>
  </si>
  <si>
    <t>To assure accountability and prevent unauthenticated access, organizational users must be identified and authenticated to prevent potential misuse and compromise of the system. 
Organizational users include organizational employees or individuals the organization deems to have equivalent status of employees (e.g., contractors). Organizational users (and any processes acting on behalf of users) must be uniquely identified and authenticated for all accesses, except the following:
(i) Accesses explicitly identified and documented by the organization. Organizations document specific user actions that can be performed on the information system without identification or authentication; and 
(ii) Accesses that occur through authorized use of group authenticators without individual authentication. Organizations may require unique identification of individuals in group accounts (e.g., shared privilege accounts) or for detailed accountability of individual activity.</t>
  </si>
  <si>
    <t>The Mainframe Product must uniquely identify and authenticate organizational users (or processes acting on behalf of organizational users).</t>
  </si>
  <si>
    <t>SRG-APP-000148-MFP-000206</t>
  </si>
  <si>
    <t>SV-205488r395859_rule</t>
  </si>
  <si>
    <t>V-205488</t>
  </si>
  <si>
    <t>V-68325; SV-82815</t>
  </si>
  <si>
    <t>Configure the Mainframe Product installation and/or configurations to remove sample and demonstrative components.</t>
  </si>
  <si>
    <t>Refer to Mainframe Product installation documentation to determine sample and default demonstrative components.
Examine installation settings.
If there are any sample or default demonstrative components in the installation, this is a finding.</t>
  </si>
  <si>
    <t>It is detrimental for applications to provide, or install by default, functionality exceeding requirements or mission objectives. These unnecessary capabilities or services are often overlooked and therefore may remain unsecured. They increase the risk to the platform by providing additional attack vectors.
Applications are capable of providing a wide variety of functions and services. Some of the functions and services, provided by default, may not be necessary to support essential organizational operations (e.g., key missions, functions). 
Examples of non-essential capabilities include, but are not limited to, advertising software or browser plug-ins not related to requirements or providing a wide array of functionality not required for every mission, but cannot be disabled.</t>
  </si>
  <si>
    <t>The Mainframe Product must be configured to disable non-essential capabilities.</t>
  </si>
  <si>
    <t>SRG-APP-000141-MFP-000200</t>
  </si>
  <si>
    <t>SV-205487r395853_rule</t>
  </si>
  <si>
    <t>V-205487</t>
  </si>
  <si>
    <t>V-68319; SV-82809</t>
  </si>
  <si>
    <t>Configure the Mainframe Product to limit privileges to changing the software resident within software libraries. 
This can be accomplished with an ESM.
Configure the ESM to restrict update and greater access to Mainframe Product started tasks and job datasets to security administrators in accordance with applicable access control policies.</t>
  </si>
  <si>
    <t>If an external security manager (ESM) is in use, check the ESM rules and configuration.
If there are no rules for Mainframe Product user datasets or the rules do not restrict access to  Mainframe Product user datasets to authorized users as directed by applicable access control policies, this is a finding. 
If an ESM is NOT in use, examine installation and configuration settings.
If the Mainframe Product does not restrict access to Mainframe Product user datasets to authorized users as directed by applicable access control policies, this is a finding.</t>
  </si>
  <si>
    <t>If the application were to allow any user to make changes to software libraries, then those changes might be implemented without undergoing the appropriate testing and approvals that are part of a robust change management process.
This requirement applies to applications with software libraries that are accessible and configurable, as in the case of interpreted languages. Software libraries also include privileged programs that execute with escalated privileges. Only qualified and authorized individuals must be allowed to obtain access to information system components for purposes of initiating changes, including upgrades and modifications.</t>
  </si>
  <si>
    <t>The Mainframe Product must limit privileges to change Mainframe Product user datasets to authorized individuals.</t>
  </si>
  <si>
    <t>SRG-APP-000133-MFP-000194</t>
  </si>
  <si>
    <t>SV-205486r539606_rule</t>
  </si>
  <si>
    <t>V-205486</t>
  </si>
  <si>
    <t>V-68317; SV-82807</t>
  </si>
  <si>
    <t>Configure the Mainframe Product to limit privileges to Mainframe Products started tasks and sob datasets to system programmers or other authorized users in accordance with applicable access control policies.
This can be accomplished with an ESM.
Configure the ESM to restrict update and greater access to Mainframe Product started tasks and job datasets to system programmers or other authorized users in accordance with applicable access control policies.</t>
  </si>
  <si>
    <t>If an external security manager (ESM) is in use, examine the ESM configurations and rules.
If the ESM does not restrict update or greater access to started task and job datasets to system programmers or security managers or other authorized users as directed by applicable access control policies, this is a finding. 
If an ESM is NOT in use, examine the Mainframe Product installation and configuration settings.
If the Mainframe Product does not restrict update or greater access to installation and job datasets to system programmers or security managers or other authorized users as directed by applicable access control policies, this is a finding.</t>
  </si>
  <si>
    <t>The Mainframe Product must limit privileges to change Mainframe Product started task and job datasets to system programmers and authorized users in accordance with applicable access control policies.</t>
  </si>
  <si>
    <t>SRG-APP-000133-MFP-000193</t>
  </si>
  <si>
    <t>SV-205485r539604_rule</t>
  </si>
  <si>
    <t>V-205485</t>
  </si>
  <si>
    <t>V-68315; SV-82805</t>
  </si>
  <si>
    <t>Configure the Mainframe Product to limit privileges to changing Mainframe Product installation datasets to system programmers or security managers or other authorized users as directed by applicable access control policies.
This can be accomplished with an ESM.
Configure the ESM to restrict update and greater access to Mainframe Product installation datasets  to system programmers or security managers or other authorized users in accordance with applicable access control policies.</t>
  </si>
  <si>
    <t>If an external security manager (ESM) is in use, examine the ESM configurations and rules.
If the ESM does not restrict update or greater access to installation datasets to system programmers or security managers or other authorized users as directed by applicable access control policies, this is a finding. 
If an ESM is NOT in use, examine the Mainframe Product installation and configuration settings.
If the Mainframe Product does not restrict update or greater access to Installation datasets to system programmers or security managers or other authorized users as directed by applicable access control policies, this is a finding.</t>
  </si>
  <si>
    <t>The Mainframe Product must limit privileges to change the Mainframe Product installation datasets to system programmers and authorized users in accordance with applicable access control policies.</t>
  </si>
  <si>
    <t>SRG-APP-000133-MFP-000192</t>
  </si>
  <si>
    <t>SV-205484r539602_rule</t>
  </si>
  <si>
    <t>V-205484</t>
  </si>
  <si>
    <t>V-68313; SV-82803</t>
  </si>
  <si>
    <t>Configure installation and configuration settings for change management to prevent the installation of patches, service packs, or application components without verification that the software component has been digitally signed using a certificate that is recognized and approved by the organization.</t>
  </si>
  <si>
    <t>Examine installation and configuration settings for change management.
If the Mainframe Product does not prevent the installation of patches, service packs, or application components without verification that the software component has been digitally signed using a certificate that is recognized and approved by the organization, this is a finding.</t>
  </si>
  <si>
    <t>Changes to any software components can have significant effects on the overall security of the application. Verifying software components have been digitally signed using a certificate that is recognized and approved by the organization ensures the software has not been tampered with and that it has been provided by a trusted vendor. 
Accordingly, patches, service packs, or application components must be signed with a certificate recognized and approved by the organization. 
Verifying the authenticity of the software prior to installation validates the integrity of the patch or upgrade received from a vendor. This ensures the software has not been tampered with and that it has been provided by a trusted vendor. Self-signed certificates are disallowed by this requirement. The application should not have to verify the software again. This requirement does not mandate DoD certificates for this purpose; however, the certificate used to verify the software must be from an approved CA.</t>
  </si>
  <si>
    <t>The Mainframe Product must prevent the installation of patches, service packs, or application components without verification that the software component has been digitally signed using a certificate that is recognized and approved by the organization.</t>
  </si>
  <si>
    <t>SRG-APP-000131-MFP-000189</t>
  </si>
  <si>
    <t>SV-205483r851301_rule</t>
  </si>
  <si>
    <t>V-205483</t>
  </si>
  <si>
    <t>V-68301; SV-82791</t>
  </si>
  <si>
    <t>Configure the Mainframe Product to restrict audit tool deletion to system programmers, security administrators, and audit personnel.</t>
  </si>
  <si>
    <t>If the Mainframe Product employs an external security manager for all account management functions, this is not applicable.
Examine installation and configuration settings.
Verify the Mainframe Product restricts the ability to delete audit tool to system programmers, security administrators, and audit personnel. If access is not restricted, this is a finding.</t>
  </si>
  <si>
    <t>The Mainframe Product must protect audit tools from unauthorized deletion.</t>
  </si>
  <si>
    <t>SRG-APP-000123-MFP-000179</t>
  </si>
  <si>
    <t>SV-205482r395835_rule</t>
  </si>
  <si>
    <t>V-205482</t>
  </si>
  <si>
    <t>V-68299; SV-82789</t>
  </si>
  <si>
    <t>Configure the Mainframe Product to restrict audit tool modification to system programmers, security administrators, and audit personnel.</t>
  </si>
  <si>
    <t>If the Mainframe Product employs an external security manager for all account management functions, this is not applicable.
Examine installation and configuration settings.
Verify the Mainframe Product restricts audit tool modification to system programmers, security administrator, and audit personnel. If access is not restricted, this is a finding.</t>
  </si>
  <si>
    <t>The Mainframe Product must protect audit tools from unauthorized modification.</t>
  </si>
  <si>
    <t>SRG-APP-000122-MFP-000178</t>
  </si>
  <si>
    <t>SV-205481r395832_rule</t>
  </si>
  <si>
    <t>V-205481</t>
  </si>
  <si>
    <t>V-68297; SV-82787</t>
  </si>
  <si>
    <t>Configure the Mainframe Product to restrict audit tool access to system programmers, security administrators, and audit personnel.</t>
  </si>
  <si>
    <t>If the Mainframe Product employs an external security manager for all account management functions, this is not applicable.
Examine installation and configuration settings.
Verify the Mainframe Product restricts audit tool access to system programmers, security administrator, and audit personnel. If access is not restricted, this is a finding.</t>
  </si>
  <si>
    <t>The Mainframe Product must protect audit tools from unauthorized access.</t>
  </si>
  <si>
    <t>SRG-APP-000121-MFP-000177</t>
  </si>
  <si>
    <t>SV-205480r395829_rule</t>
  </si>
  <si>
    <t>V-205480</t>
  </si>
  <si>
    <t>V-68295; SV-82785</t>
  </si>
  <si>
    <t>Verify the Mainframe Product restricts update or greater access to the system's programmers, security administrators, and audit personnel.
This can be accomplished using an ESM.
Configure the Mainframe Product to provide SAF call for audit information access.
Ensure external security manager restricts update or greater access to the system's programmers, security administrators, and audit personnel.</t>
  </si>
  <si>
    <t>Examine installation and configuration settings.
Verify the Mainframe Product restricts audit information delete access to system programmers, security administrators, and audit personnel.
If access is not restricted, this is a finding.
If an external security manager (ESM) is being used, examine external security configuration and rules.
If the rules do not restrict update or greater access to system programmers, security managers, and audit personnel, this is a finding.</t>
  </si>
  <si>
    <t>If audit data were to become compromised, then forensic analysis and discovery of the true source of potentially malicious system activity is impossible to achieve. 
To ensure the veracity of audit data, the information system and/or the application must protect audit information from unauthorized deletion. This requirement can be achieved through multiple methods, which will depend upon system architecture and design. 
Some commonly employed methods include: ensuring log files receive the proper file system permissions using file system protections, restricting access, and backing up log data to ensure log data is retained. 
Applications providing a user interface to audit data will leverage user permissions and roles identifying the user accessing the data and the corresponding rights the user enjoys in order make access decisions regarding the deletion of audit data.
Audit information includes all information (e.g., audit records, audit settings, and audit reports) needed to successfully audit information system activity. Audit information may include data from other applications or be included with the audit application itself.</t>
  </si>
  <si>
    <t>The Mainframe Product must protect audit information from unauthorized deletion.</t>
  </si>
  <si>
    <t>SRG-APP-000120-MFP-000176</t>
  </si>
  <si>
    <t>SV-205479r539594_rule</t>
  </si>
  <si>
    <t>V-205479</t>
  </si>
  <si>
    <t>V-68293; SV-82783</t>
  </si>
  <si>
    <t>Verify the Mainframe Product restricts update or greater access to system programmers, security administrators, and audit personnel.
This can be accomplished using an ESM.
Configure the Mainframe Product to provide an SAF call for audit information access.
Verify ESM rules restrict update or greater access to system programmers, security administrators, and audit personnel.</t>
  </si>
  <si>
    <t>Examine installation and configuration settings.
Verify that the Mainframe Product restricts audit information update access to system programmers, security administrators, and audit personnel.
If access is not restricted, this is a finding. 
If an external security manager (ESM) is being used, examine the external security configuration and rules.
If the rules do not restrict update access to system programmers, security managers, and audit personnel, this is a finding.</t>
  </si>
  <si>
    <t>If audit data were to become compromised, then forensic analysis and discovery of the true source of potentially malicious system activity is impossible to achieve. 
To ensure the veracity of audit data, the information system and/or the application must protect audit information from unauthorized modification. 
This requirement can be achieved through multiple methods, which will depend upon system architecture and design. Some commonly employed methods include ensuring log files receive the proper file system permissions, and limiting log data locations. 
Applications providing a user interface to audit data will leverage user permissions and roles identifying the user accessing the data and the corresponding rights that the user enjoys in order to make access decisions regarding the modification of audit data.
Audit information includes all information (e.g., audit records, audit settings, and audit reports) needed to successfully audit information system activity.</t>
  </si>
  <si>
    <t>The Mainframe Product must protect audit information from unauthorized modification.</t>
  </si>
  <si>
    <t>SRG-APP-000119-MFP-000175</t>
  </si>
  <si>
    <t>SV-205478r539592_rule</t>
  </si>
  <si>
    <t>V-205478</t>
  </si>
  <si>
    <t>V-68291; SV-82781</t>
  </si>
  <si>
    <t>Verify the Mainframe Product restricts read access to system programmers, security administrators, and audit personnel.
This can be accomplished using an ESM.
Configure the Mainframe Product to provide a SAF call for audit information access.
Verify ESM rules restrict read access to system programmers, security administrators, and audit personnel.</t>
  </si>
  <si>
    <t>Examine installation and configuration settings.
Verify the Mainframe Product restricts audit information read access to system programmers, security administrators, and audit personnel.
If access is not restricted, this is a finding.
If an external security manager (ESM) is being used, examine external security configuration and rules.
If the rules do not restrict read access to system programmers, security managers, and audit personnel, this is a finding.</t>
  </si>
  <si>
    <t>The Mainframe Product must protect audit information from any type of unauthorized read access.</t>
  </si>
  <si>
    <t>SRG-APP-000118-MFP-000174</t>
  </si>
  <si>
    <t>SV-205477r539590_rule</t>
  </si>
  <si>
    <t>V-205477</t>
  </si>
  <si>
    <t>V-68289; SV-82779</t>
  </si>
  <si>
    <t>Configure the Mainframe Product to use the z/OS system clock for audit time stamps.</t>
  </si>
  <si>
    <t>Examine installation and configuration settings.
If the Mainframe Product does not use the z/OS system clock for audit time stamps, this is a finding.</t>
  </si>
  <si>
    <t>Without an internal clock used as the reference for the time stored on each event to provide a trusted common reference for the time, forensic analysis would be impeded. Determining the correct time a particular event occurred on a system is critical when conducting forensic analysis and investigating system events. 
If the internal clock is not used, the system may not be able to provide time stamps for log messages. Additionally, externally generated time stamps may not be accurate. Applications can use the capability of an operating system or purpose-built module for this purpose.</t>
  </si>
  <si>
    <t>The Mainframe Products must use internal system clocks to generate time stamps for audit records.</t>
  </si>
  <si>
    <t>SRG-APP-000116-MFP-000171</t>
  </si>
  <si>
    <t>SV-205476r395817_rule</t>
  </si>
  <si>
    <t>V-205476</t>
  </si>
  <si>
    <t>V-68271; SV-82761</t>
  </si>
  <si>
    <t>Configure the Mainframe Product to filter audit record events of interest based on Site defined criteria</t>
  </si>
  <si>
    <t>If the Mainframe Product does not perform audit data management or storage function, this is not applicable.
Examine installation and configuration settings.
Refer to the site's auditing policies.
Verify the Mainframe Product filters audit record events of interest based on Site defined criteria. If it does not, this is a finding.</t>
  </si>
  <si>
    <t>The ability to specify the event criteria that are of interest provides the persons reviewing the logs with the ability to quickly isolate and identify these events without having to review entries that are of little or no consequence to the investigation. Without this capability, forensic investigations are impeded. 
Events of interest can be identified by the content of specific audit record fields including, for example, identities of individuals, event types, event locations, event times, event dates, system resources involved, IP addresses involved, or information objects accessed. Organizations may define audit event criteria to any degree of granularity required, for example, locations selectable by general networking location (e.g., by network or subnetwork) or selectable by specific information system component. This requires applications to provide the capability to customize audit record reports based on organization-defined criteria.</t>
  </si>
  <si>
    <t>The Mainframe Products must provide the capability to filter audit records for events of interest as defined in site security plan.</t>
  </si>
  <si>
    <t>SRG-APP-000115-MFP-000157</t>
  </si>
  <si>
    <t>SV-205475r395814_rule</t>
  </si>
  <si>
    <t>V-205475</t>
  </si>
  <si>
    <t>V-68451; SV-82941</t>
  </si>
  <si>
    <t>Configure the Mainframe Product to prevent the execution of prohibited mobile code.</t>
  </si>
  <si>
    <t>If the Mainframe Product has no function or capability for mobile code use, this is not applicable.
Examine installation and configuration settings. 
If the Mainframe Product is not configured to prevent the execution of prohibited mobile code, this is a finding.</t>
  </si>
  <si>
    <t>Decisions regarding the employment of mobile code within organizational information systems are based on the potential for the code to cause damage to the system if used maliciously. 
Mobile code is defined as software modules obtained from remote systems, transferred across a network, and then downloaded and executed on a local system without explicit installation or execution by the recipient.
Actions enforced before executing mobile code include, for example, prompting users prior to opening email attachments and disabling automatic execution.
Usage restrictions and implementation guidance apply to both the selection and use of mobile code installed, downloaded, or executed on all endpoints (e.g., servers, workstations, and smart phones). This requirement applies to applications that execute, evaluate, or otherwise process mobile code (e.g., web applications, browsers, and anti-virus applications).</t>
  </si>
  <si>
    <t>The Mainframe Product must prevent the execution of prohibited mobile code.</t>
  </si>
  <si>
    <t>SRG-APP-000112-MFP-000280</t>
  </si>
  <si>
    <t>SV-205474r395811_rule</t>
  </si>
  <si>
    <t>SRG-APP-000112</t>
  </si>
  <si>
    <t>V-205474</t>
  </si>
  <si>
    <t>V-68269; SV-82759</t>
  </si>
  <si>
    <t>Configure the Mainframe Product to centrally review and analyze audit records from multiple components in the system.</t>
  </si>
  <si>
    <t>If the Mainframe Product does not perform audit data management or storage function, this is not applicable.
Examine installation and configuration settings.
Verify the Mainframe Product has the capability to centrally review and analyze audit records from multiple components in the system. If it does not, this is a finding.</t>
  </si>
  <si>
    <t>Successful incident response and auditing relies on timely, accurate system information and analysis in order to allow the organization to identify and respond to potential incidents in a proficient manner. If the application does not provide the ability to centrally review the application logs, forensic analysis is negatively impacted. 
Segregation of logging data to multiple disparate computer systems is counterproductive and makes log analysis and log event alarming difficult to implement and manage, particularly when the system or application has multiple logging components written to different locations or systems.
Automated mechanisms for centralized reviews and analyses include, for example, Security Information Management products.</t>
  </si>
  <si>
    <t>The Mainframe Product must provide the capability to centrally review and analyze audit records from multiple components within the system.</t>
  </si>
  <si>
    <t>SRG-APP-000111-MFP-000156</t>
  </si>
  <si>
    <t>SV-205473r395808_rule</t>
  </si>
  <si>
    <t>V-205473</t>
  </si>
  <si>
    <t>V-68267; SV-82757</t>
  </si>
  <si>
    <t>Configure the Mainframe Product to shut down by default upon audit failure (unless availability is an overriding concern).</t>
  </si>
  <si>
    <t>If the Mainframe Product does not perform audit data management or storage function, this is not applicable.
Examine configuration settings for audit failure parameters.
If Mainframe Product does not shut down by default in the event of audit processing failure, this is a finding.
Note: This depends on whether availability is an overriding concern.</t>
  </si>
  <si>
    <t>It is critical that when the application is at risk of failing to process audit logs as required, it take action to mitigate the failure. Audit processing failures include: software/hardware errors; failures in the audit capturing mechanisms; and audit storage capacity being reached or exceeded. Responses to audit failure depend upon the nature of the failure mode. 
When availability is an overriding concern, other approved actions in response to an audit failure are as follows: 
(i) If the failure was caused by the lack of audit record storage capacity, the application must continue generating audit records if possible (automatically restarting the audit service if necessary), overwriting the oldest audit records in a first-in-first-out manner.
(ii) If audit records are sent to a centralized collection server and communication with this server is lost or the server fails, the application must queue audit records locally until communication is restored or until the audit records are retrieved manually. Upon restoration of the connection to the centralized collection server, action should be taken to synchronize the local audit data with the collection server.</t>
  </si>
  <si>
    <t>The Mainframe Product must shut down by default upon audit failure (unless availability is an overriding concern).</t>
  </si>
  <si>
    <t>SRG-APP-000109-MFP-000155</t>
  </si>
  <si>
    <t>SV-205472r395805_rule</t>
  </si>
  <si>
    <t>V-205472</t>
  </si>
  <si>
    <t>V-68265; SV-82755</t>
  </si>
  <si>
    <t>Configure the Mainframe Product to alert system programmers or security administrators in the event of audit processing failure.</t>
  </si>
  <si>
    <t>If the Mainframe Product does not perform audit data management or storage function, this is not applicable.
Examine configuration settings.
Determine if Mainframe Product alerts system programmers or security administrators in the event of audit processing failure. If it does not, this is a finding.</t>
  </si>
  <si>
    <t>The Mainframe Product must alert the system administrator (SA) and information system security officer (ISSO) (at a minimum) in the event of an audit processing failure.</t>
  </si>
  <si>
    <t>SRG-APP-000108-MFP-000154</t>
  </si>
  <si>
    <t>SV-205471r395802_rule</t>
  </si>
  <si>
    <t>V-205471</t>
  </si>
  <si>
    <t>V-68253; SV-82743</t>
  </si>
  <si>
    <t>Configure the Mainframe Product audit records written to external security manager audit files and/or SMF records to contain full-text recording of privileged commands or the individual identities of group account users.</t>
  </si>
  <si>
    <t>Examine installation and configuration settings.
Verify data written to external security manager audit files and/or SMF records contain information that details contain full-text recording of privileged commands or the individual identities of group account users associated with the event. If it does not, this is a finding.</t>
  </si>
  <si>
    <t>Reconstruction of harmful events or forensic analysis is not possible if audit records do not contain enough information. 
Organizations consider limiting the additional audit information to only that information explicitly needed for specific audit requirements. The additional information required is dependent on the type of information (i.e., sensitivity of the data and the environment within which it resides). At a minimum, the organization must audit either full-text recording of privileged commands or the individual identities of group users, or both. The organization must maintain audit trails in sufficient detail to reconstruct events to determine the cause and impact of compromise. 
In addition, the application must have the capability to include organization-defined additional, more detailed information in the audit records for audit events.</t>
  </si>
  <si>
    <t>The Mainframe Product must generate audit records containing the full-text recording of privileged commands or the individual identities of group account users.</t>
  </si>
  <si>
    <t>SRG-APP-000101-MFP-000146</t>
  </si>
  <si>
    <t>SV-205470r395739_rule</t>
  </si>
  <si>
    <t>V-205470</t>
  </si>
  <si>
    <t>V-68251; SV-82741</t>
  </si>
  <si>
    <t>Configure the Mainframe Product audit records written to external security manager audit files and/or SMF records to contain information to establish the identity of any individual or process associated with the event.</t>
  </si>
  <si>
    <t>Examine installation and configuration settings.
Verify data written to external security manager audit files and/or SMF records contain information that details the identity of individuals or processes associated with the event. If it does not, this is a finding.</t>
  </si>
  <si>
    <t>The Mainframe Product must generate audit records containing information to establish the identity of any individual or process associated with the event.</t>
  </si>
  <si>
    <t>SRG-APP-000100-MFP-000145</t>
  </si>
  <si>
    <t>SV-205469r395736_rule</t>
  </si>
  <si>
    <t>V-205469</t>
  </si>
  <si>
    <t>V-68249; SV-82739</t>
  </si>
  <si>
    <t>Configure the Mainframe Product audit records written to external security manager audit files and/or SMF records to contain information to establish the outcome of the events.</t>
  </si>
  <si>
    <t>Examine installation and configuration settings.
Verify data written to external security manager audit files and/or SMF records contain information that details the outcome of events. If it does not, this is a finding.</t>
  </si>
  <si>
    <t>Without information about the outcome of events, security personnel cannot make an accurate assessment as to whether an attack was successful or if changes were made to the security state of the system.
Event outcomes can include indicators of event success or failure and event-specific results (e.g., the security state of the information system after the event occurred). As such, they also provide a means to measure the impact of an event and help authorized personnel to determine the appropriate response.</t>
  </si>
  <si>
    <t>The Mainframe Product must produce audit records containing information to establish the outcome of the events.</t>
  </si>
  <si>
    <t>SRG-APP-000099-MFP-000144</t>
  </si>
  <si>
    <t>SV-205468r395733_rule</t>
  </si>
  <si>
    <t>V-205468</t>
  </si>
  <si>
    <t>V-68247; SV-82737</t>
  </si>
  <si>
    <t>Configure the Mainframe Product audit records written to external security manager audit files and/or SMF records to contain information to establish the source of the events.</t>
  </si>
  <si>
    <t>Examine installation and configuration settings.
Verify data written to external security manager audit files and/or SMF records contain information that details the source of events. If it does not, this is a finding.</t>
  </si>
  <si>
    <t>Without establishing the source of the event, it is impossible to establish, correlate, and investigate the events leading up to an outage or attack.
In addition to logging where events occur within the application, the application must also produce audit records that identify the application itself as the source of the event.
In the case of centralized logging, the source would be the application name accompanied by the host or client name. 
In order to compile an accurate risk assessment, and provide forensic analysis, it is essential for security personnel to know the source of the event, particularly in the case of centralized logging.
Associating information about the source of the event within the application provides a means of investigating an attack; recognizing resource utilization or capacity thresholds; or identifying an improperly configured application.</t>
  </si>
  <si>
    <t>The Mainframe Product must produce audit records containing information to establish the source of the events.</t>
  </si>
  <si>
    <t>SRG-APP-000098-MFP-000143</t>
  </si>
  <si>
    <t>SV-205467r395730_rule</t>
  </si>
  <si>
    <t>V-205467</t>
  </si>
  <si>
    <t>V-68245; SV-82735</t>
  </si>
  <si>
    <t>Configure the Mainframe Product audit records written to external security manager audit files and/or SMF records to contain information that details where the events occurred.</t>
  </si>
  <si>
    <t>Examine installation and configuration settings.
Verify data written to external security manager audit files and/or SMF records contain information that details where events occurred. If it does not, this is a finding.</t>
  </si>
  <si>
    <t>Without establishing where events occurred, it is impossible to establish, correlate, and investigate the events relating to an incident.
In order to compile an accurate risk assessment, and provide forensic analysis, it is essential for security personnel to know where events occurred, such as application components, modules, session identifiers, filenames, host names, and functionality.
Associating information about where the event occurred within the application provides a means of investigating an attack; recognizing resource utilization or capacity thresholds; or identifying an improperly configured application.</t>
  </si>
  <si>
    <t>The Mainframe Product must produce audit records containing information to establish where the events occurred.</t>
  </si>
  <si>
    <t>SRG-APP-000097-MFP-000142</t>
  </si>
  <si>
    <t>SV-205466r395727_rule</t>
  </si>
  <si>
    <t>V-205466</t>
  </si>
  <si>
    <t>V-68243; SV-82733</t>
  </si>
  <si>
    <t>Configure the Mainframe Product audit records written to external security manager audit files and/or SMF records to contain information that details when (date and time) the events occurred.</t>
  </si>
  <si>
    <t>Examine installation and configuration settings.
Ensure data written to external security manager audit files and/or SMF records contain information that details when events occurred. If it does not, this is a finding.</t>
  </si>
  <si>
    <t>Without establishing when events occurred, it is impossible to establish, correlate, and investigate the events relating to an incident.
In order to compile an accurate risk assessment, and provide forensic analysis, it is essential for security personnel to know when events occurred (date and time). 
Associating event types with detected events in the application and audit logs provides a means of investigating an attack; recognizing resource utilization or capacity thresholds; or identifying an improperly configured application.</t>
  </si>
  <si>
    <t>The Mainframe Product must produce audit records containing information to establish when (date and time) the events occurred.</t>
  </si>
  <si>
    <t>SRG-APP-000096-MFP-000141</t>
  </si>
  <si>
    <t>SV-205465r395724_rule</t>
  </si>
  <si>
    <t>V-205465</t>
  </si>
  <si>
    <t>V-68241; SV-82731</t>
  </si>
  <si>
    <t>Configure the Mainframe Product audit records written to external security manager audit files and/or SMF records to contain information that details what type of events occurred.</t>
  </si>
  <si>
    <t>Examine installation and configuration settings.
Verify data written to external security manager audit files and/or SMF records contain information that details what type of events occurred. If it does not, this is a finding.</t>
  </si>
  <si>
    <t>Without establishing what type of event occurred, it would be difficult to establish, correlate, and investigate the events relating to an incident, or identify those responsible for one. 
Audit record content that may be necessary to satisfy the requirement of this policy includes, for example, time stamps, source and destination addresses, user/process identifiers, event descriptions, success/fail indications, filenames involved, and access control or flow control rules invoked.
Associating event types with detected events in the application and audit logs provides a means of investigating an attack; recognizing resource utilization or capacity thresholds; or identifying an improperly configured application.</t>
  </si>
  <si>
    <t>The Mainframe Product must produce audit records containing information to establish what type of events occurred.</t>
  </si>
  <si>
    <t>SRG-APP-000095-MFP-000140</t>
  </si>
  <si>
    <t>SV-205464r395721_rule</t>
  </si>
  <si>
    <t>V-205464</t>
  </si>
  <si>
    <t>V-68235; SV-82725</t>
  </si>
  <si>
    <t>Configure the Mainframe Product to initiate session auditing upon startup.</t>
  </si>
  <si>
    <t>If the Mainframe Product has no function or capability for session operations, this is not applicable.
Examine installation and configuration settings.
Verify that session auditing is initiated at session startup. If it is not, this is a finding.</t>
  </si>
  <si>
    <t>If auditing is enabled late in the start-up process, the actions of some start-up processes may not be audited. Some audit systems also maintain state information only available if auditing is enabled before a given process is created.</t>
  </si>
  <si>
    <t>The Mainframe Product must initiate session auditing upon startup.</t>
  </si>
  <si>
    <t>SRG-APP-000092-MFP-000137</t>
  </si>
  <si>
    <t>SV-205462r395715_rule</t>
  </si>
  <si>
    <t>V-205462</t>
  </si>
  <si>
    <t>V-68191; SV-82681</t>
  </si>
  <si>
    <t>Configure the Mainframe Product to write to SMF and/or provide audit SAF call for the external security manager when successful/unsuccessful attempts to access privileges occur.</t>
  </si>
  <si>
    <t>Examine the installation and configuration settings.
Verify that the Mainframe Product identifies privileged functions and writes to SMF and/or uses an external security manager to generate audit records when successful/unsuccessful attempts to access privileges occur. 
If it does not, this is a finding.</t>
  </si>
  <si>
    <t>The Mainframe Product must generate audit records when successful/unsuccessful attempts to access privileges occur.</t>
  </si>
  <si>
    <t>SRG-APP-000091-MFP-000116</t>
  </si>
  <si>
    <t>SV-205461r395712_rule</t>
  </si>
  <si>
    <t>V-205461</t>
  </si>
  <si>
    <t>V-68189; SV-82679</t>
  </si>
  <si>
    <t xml:space="preserve">Configure the Mainframe Product to restrict selection of auditable events to   security administrators (or individuals or roles appointed by the ISSM).   </t>
  </si>
  <si>
    <t>Examine the configuration settings.
Verify the capability to select auditable events is restricted to security administrators (or individuals or roles appointed by the ISSM). If it is not, this is a finding.</t>
  </si>
  <si>
    <t>Without the capability to restrict which roles and individuals can select which events are audited, unauthorized personnel may be able to prevent the auditing of critical events. Misconfigured audits may degrade the system's performance by overwhelming the audit log. Misconfigured audits may also make it more difficult to establish, correlate, and investigate the events relating to an incident, or identify those responsible for one.
The list of audited events is the set of events for which audits are to be generated. This set of events is typically a subset of the list of all events for which the system is capable of generating audit records.</t>
  </si>
  <si>
    <t>The Mainframe Product must allow only the information system security manager (ISSM) or individuals or roles appointed by the ISSM to select which auditable events are to be audited.</t>
  </si>
  <si>
    <t>SRG-APP-000090-MFP-000115</t>
  </si>
  <si>
    <t>SV-205460r395709_rule</t>
  </si>
  <si>
    <t>V-205460</t>
  </si>
  <si>
    <t>V-68187; SV-82677</t>
  </si>
  <si>
    <t>Configure the Mainframe Product to audit all DoD-defined auditing events within all Mainframe Product components.</t>
  </si>
  <si>
    <t>Examine Mainframe Product documentation.
Refer to NIST SP 800-53 AU-2 or the Risk Management Knowledge Service (RMKS) for DoD auditing events.
Examine configuration settings.
Compare available auditing events.
If available auditing events do not include all DoD-defined auditing events, this is a finding.
If auditing is not available for all components of the Mainframe Product, this is a finding.</t>
  </si>
  <si>
    <t>Without the capability to generate audit records, it would be difficult to establish, correlate, and investigate the events relating to an incident, or identify those responsible for one. 
Audit records can be generated from various components within the application (e.g., process, module). Certain specific application functionalities may be audited as well. The list of audited events is the set of events for which audits are to be generated. This set of events is typically a subset of the list of all events for which the system is capable of generating audit records.
DoD has defined the list of events for which the application will provide an audit record generation capability as the following: 
(i) Successful and unsuccessful attempts to access, modify, or delete privileges, security objects, security levels, or categories of information (e.g., classification levels);
(ii) Access actions, such as successful and unsuccessful logon attempts, privileged activities or other system level access, starting and ending time for user access to the system, concurrent logons from different workstations, successful and unsuccessful accesses to objects, all program initiations, and all direct access to the information system; and
(iii) All account creation, modification, disabling, and termination actions.</t>
  </si>
  <si>
    <t>The Mainframe Product must provide audit record generation capability for DoD-defined auditable events within all application components.</t>
  </si>
  <si>
    <t>SRG-APP-000089-MFP-000114</t>
  </si>
  <si>
    <t>SV-205459r395706_rule</t>
  </si>
  <si>
    <t>V-205459</t>
  </si>
  <si>
    <t>V-68181; SV-82671</t>
  </si>
  <si>
    <t>Configure the Mainframe Product to use the operating system clock for time stamps.</t>
  </si>
  <si>
    <t>If the Mainframe Product does not perform audit record aggregation, this is not applicable.
Examine configuration settings.
If the Mainframe Product settings do not use the operating system clock for time stamps, this is a finding.</t>
  </si>
  <si>
    <t>Without the ability to collate records based on the time when the events occurred, the ability to perform forensic analysis and investigations across multiple components is significantly degraded.
Audit trails are time-correlated if the time stamps in the individual audit records can be reliably related to the time stamps in other audit records to achieve a time ordering of the records within an organization-defined level of tolerance.
This requirement applies only to Mainframe Products that provide the capability to compile system-wide audit records for multiple systems or system components.</t>
  </si>
  <si>
    <t>For Mainframe Products providing audit record aggregation, the Mainframe Product must compile audit records from mainframe components into a system-wide audit trail that is time-correlated with a tolerance for the relationship between time stamps of individual records in the audit trail in accordance with the site security plan.</t>
  </si>
  <si>
    <t>SRG-APP-000086-MFP-000110</t>
  </si>
  <si>
    <t>SV-205458r864585_rule</t>
  </si>
  <si>
    <t>V-205458</t>
  </si>
  <si>
    <t>V-68179; SV-82669</t>
  </si>
  <si>
    <t>Configure the Mainframe Product to identify initiating user for authentication for all tasks.</t>
  </si>
  <si>
    <t>If the Mainframe Product does not perform tasks on the behalf of other users, this is not applicable.
Examine configuration settings.
Determine whether settings identify initiating user for authentication. If it does not, this is a finding.</t>
  </si>
  <si>
    <t>Without non-repudiation, it is impossible to positively attribute an action to an individual (or process acting on behalf of an individual).
Non-repudiation services can be used to determine if information originated from a particular individual, or if an individual took specific actions (e.g., sending an email, signing a contract, approving a procurement request) or received specific information. Non-repudiation protects individuals against later claims by an author of not having authored a particular document, a sender of not having transmitted a message, a receiver of not having received a message, or a signatory of not having signed a document. The application will be configured to provide non-repudiation services for an organization-defined set of commands that are used by the user (or processes action on behalf of the user).
DoD PKI provides for non-repudiation through the use of digital signatures. Non-repudiation requirements will vary from one application to another and will be defined based on application functionality, data sensitivity and mission requirements.</t>
  </si>
  <si>
    <t>The Mainframe Product must protect against an individual (or process acting on behalf of an individual) falsely denying having performed actions defined in the site security plan to be covered by non-repudiation.</t>
  </si>
  <si>
    <t>SRG-APP-000080-MFP-000102</t>
  </si>
  <si>
    <t>SV-205457r395691_rule</t>
  </si>
  <si>
    <t>V-205457</t>
  </si>
  <si>
    <t>V-68419; SV-82909</t>
  </si>
  <si>
    <t xml:space="preserve">CCI-000870
The organization checks media containing diagnostic and test programs for malicious code before the media are used in the information system.
NIST SP 800-53 :: MA-3 (2)
NIST SP 800-53A :: MA-3 (2).1
NIST SP 800-53 Revision 4 :: MA-3 (2)
</t>
  </si>
  <si>
    <t>Configure the Mainframe Product to scan all media used in maintenance prior to use.</t>
  </si>
  <si>
    <t>If the Mainframe Product has no function or capability for scanning activity, this is not applicable.
Examine installation and configuration settings.
If the Mainframe Product is not configured to scan all media brought into the organization for diagnostic and testing purposes for intentional or unintentionally included malicious code prior to use, this is a finding.</t>
  </si>
  <si>
    <t>There are security-related issues arising from software brought into the information system specifically for diagnostic and repair actions (e.g., a software packet sniffer installed on a system in order to troubleshoot system traffic, or a vendor installing or running a diagnostic application in order to troubleshoot an issue with a vendor-supported system). 
If, upon inspection of media containing maintenance diagnostic and test programs, organizations determine that the media contain malicious code, the incident is handled consistent with organizational incident handling policies and procedures.
This requirement addresses security-related issues associated with maintenance tools used specifically for diagnostic and repair actions on organizational information systems. Maintenance tools can include hardware, software, and firmware items. Maintenance tools are potential vehicles for transporting malicious code, either intentionally or unintentionally, into a facility and subsequently into organizational information systems. Maintenance tools can include, for example, hardware/software diagnostic test equipment and hardware/software packet sniffers. This requirement does not cover hardware/software components that may support information system maintenance, yet are a part of the system (e.g., the software implementing "ping," "ls," "ipconfig," or the hardware and software implementing the monitoring port of an Ethernet switch).</t>
  </si>
  <si>
    <t>Mainframe Products scanning for malicious code must scan all media used for system maintenance prior to use.</t>
  </si>
  <si>
    <t>SRG-APP-000073-MFP-000255</t>
  </si>
  <si>
    <t>SV-205456r395619_rule</t>
  </si>
  <si>
    <t>SRG-APP-000073</t>
  </si>
  <si>
    <t>V-205456</t>
  </si>
  <si>
    <t>V-68175; SV-82665</t>
  </si>
  <si>
    <t>Configure the Mainframe Product account management settings to enforce a limit of three consecutive invalid logon attempts by a user during a 15 minute time period.</t>
  </si>
  <si>
    <t>If the Mainframe Product has no function or capability for user logon, this is not applicable.
If the Mainframe Product employs an external security manager for all account management functions, this is not applicable.
Examine Mainframe Product configuration settings.
Verify that the Mainframe Product account management settings enforce a limit of three consecutive invalid logon attempts by a user during a 15 minute time period. If it does not, this is a finding.</t>
  </si>
  <si>
    <t>The Mainframe Product must enforce the limit of three consecutive invalid logon attempts by a user during a 15 minute time period.</t>
  </si>
  <si>
    <t>SRG-APP-000065-MFP-000093</t>
  </si>
  <si>
    <t>SV-205455r395607_rule</t>
  </si>
  <si>
    <t>V-205455</t>
  </si>
  <si>
    <t>V-68167; SV-82657</t>
  </si>
  <si>
    <t>Configure the Mainframe Product to enforce approved authorizations for controlling the flow of information within the system with applicable access control policies.</t>
  </si>
  <si>
    <t>Examine installation and configuration settings.
Verify that the Mainframe Product enforces approved authorizations for controlling the flow of information within the system with applicable access control policies. If it does not, this is a finding.</t>
  </si>
  <si>
    <t>A mechanism to detect and prevent unauthorized communication flow must be configured or provided as part of the system design. If information flow is not enforced based on approved authorizations, the system may become compromised. Information flow control regulates where information is allowed to travel within a system and between interconnected systems. The flow of all system information must be monitored and controlled so it does not introduce any unacceptable risk to the systems or data.
Application specific examples of enforcement occurs in systems that employ rule sets or establish configuration settings that restrict information system services, or message-filtering capability based on message content (e.g., implementing key word searches or using document characteristics).
Applications providing information flow control must be able to enforce approved authorizations for controlling the flow of information within the system in accordance with applicable policy.</t>
  </si>
  <si>
    <t>The Mainframe Product must enforce approved authorizations for controlling the flow of information within the system based on site security plan information flow control policies.</t>
  </si>
  <si>
    <t>SRG-APP-000038-MFP-000067</t>
  </si>
  <si>
    <t>SV-205454r395568_rule</t>
  </si>
  <si>
    <t>V-205454</t>
  </si>
  <si>
    <t>V-68165; SV-82655</t>
  </si>
  <si>
    <t>Configure the Mainframe Product to enforce role and/or resource access in accordance with applicable access control policies. This can be accomplished using an ESM.
Configure the ESM to restrict system programmer access according to applicable access control policies.</t>
  </si>
  <si>
    <t>If an external security manager (ESM) is used, check the ESM rules and configuration.
If there are no rules for these resources or the rules do not restrict system programmer access in accordance with applicable access control policies, this is a finding.
If an ESM is not in use, examine installation and configuration settings.
Verify that the Mainframe Product enforces system programmer access to information and system resources in accordance with applicable access control policies. 
If it does not, this is a finding.</t>
  </si>
  <si>
    <t>To mitigate the risk of unauthorized access to sensitive information by entities that have been issued certificates by DoD-approved PKIs, all DoD systems (e.g., networks, web servers, and web portals) must be properly configured to incorporate access control methods that do not rely solely on the possession of a certificate for access. Successful authentication must not automatically give an entity access to an asset or security boundary. Authorization procedures and controls must be implemented to ensure each authenticated entity also has a validated and current authorization. Authorization is the process of determining whether an entity, once authenticated, is permitted to access a specific asset. Information systems use access control policies and enforcement mechanisms to implement this requirement.
Access control policies include identity-based policies, role-based policies, and attribute-based policies. Access enforcement mechanisms include access control lists, access control matrices, and cryptography. These policies and mechanisms must be employed by the application to control access between users (or processes acting on behalf of users) and objects (e.g., devices, files, records, processes, programs, and domains) in the information system.
This requirement is applicable to access control enforcement applications (e.g., authentication servers) and other applications that perform information and system access control functions.</t>
  </si>
  <si>
    <t>The Mainframe Product must enforce approved authorizations for system programmer access to sensitive information and system resources in accordance with applicable access control policies.</t>
  </si>
  <si>
    <t>SRG-APP-000033-MFP-000066</t>
  </si>
  <si>
    <t>SV-205453r539577_rule</t>
  </si>
  <si>
    <t>V-205453</t>
  </si>
  <si>
    <t>V-68161; SV-82651</t>
  </si>
  <si>
    <t>Configure the Mainframe Product to enforce role and/or resource access in accordance with applicable access control policies. This can be accomplished using an external security manager.
Configure the external security manager to restrict security administrator access according to applicable access control policies.</t>
  </si>
  <si>
    <t>If an external security manager is used, check the external security manager rules and configuration.
If there are no rules for these resources or the rules do not restrict security administrator access in accordance with applicable access control policies, this is a finding.
Examine installation and configuration settings.
Verify that the Mainframe Product enforces security administrator access to information and system resources in accordance with applicable access control policies. 
If it does not, this is a finding.</t>
  </si>
  <si>
    <t>The Mainframe Product must enforce approved authorizations for security administrator access to sensitive information and system resources in accordance with applicable access control policies.</t>
  </si>
  <si>
    <t>SRG-APP-000033-MFP-000057</t>
  </si>
  <si>
    <t>SV-205452r539575_rule</t>
  </si>
  <si>
    <t>V-205452</t>
  </si>
  <si>
    <t>V-68159; SV-82649</t>
  </si>
  <si>
    <t>Configure the Mainframe Product to enforce role and/or resource access in accordance with applicable access control policies. This can be accomplished using an external security manager.
Configure the external security manager to restrict user access according to applicable access control policies.</t>
  </si>
  <si>
    <t>If an external security manager is used, check the external security manager rules and configuration.
If there are no rules for these resources or the rules do not restrict user access in accordance with applicable access control policies, this is a finding.
Examine mainframe product installation and configuration settings.
Verify that the Mainframe Product enforces role and/or resource access in accordance with applicable access control policies. 
If it does not, this is a finding.</t>
  </si>
  <si>
    <t>The Mainframe Product must enforce approved authorizations for logical access to sensitive information and system resources in accordance with applicable access control policies.</t>
  </si>
  <si>
    <t>SRG-APP-000033-MFP-000056</t>
  </si>
  <si>
    <t>SV-205451r539573_rule</t>
  </si>
  <si>
    <t>V-205451</t>
  </si>
  <si>
    <t>V-68143; SV-82633</t>
  </si>
  <si>
    <t>Configure the Mainframe Product account management settings to automatically audit account removal actions.</t>
  </si>
  <si>
    <t>If the Mainframe Product employs an external security manager for all account management functions, this is not applicable.
Examine account management settings.
If the Mainframe Product does not automatically audit account removal actions, this is a finding.</t>
  </si>
  <si>
    <t>When application accounts are removed, user accessibility is affected. Accounts are used for identifying individual application users or for identifying the application processes themselves. In order to detect and respond to events affecting user accessibility and application processing, applications must audit account removal actions and, as required, notify the appropriate individuals, so they can investigate the event. Such a capability greatly reduces the risk that application accessibility will be negatively affected for extended periods of time and provides logging that can be used for forensic purposes.
To address access requirements, many application developers choose to integrate their applications with enterprise-level authentication/access/audit mechanisms meeting or exceeding access control policy requirements. Such integration allows the application developer to off-load those access control functions and focus on core application features and functionality.</t>
  </si>
  <si>
    <t>The Mainframe Product must automatically audit account removal actions.</t>
  </si>
  <si>
    <t>SRG-APP-000029-MFP-000042</t>
  </si>
  <si>
    <t>SV-205450r395493_rule</t>
  </si>
  <si>
    <t>V-205450</t>
  </si>
  <si>
    <t>V-68141; SV-82631</t>
  </si>
  <si>
    <t>Configure the Mainframe Product account management settings to automatically audit account disabling actions.</t>
  </si>
  <si>
    <t>If the Mainframe Product employs an external security manager for all account management functions, this is not applicable.
Examine account management settings.
If the Mainframe Product does not automatically audit account disabling actions, this is a finding.</t>
  </si>
  <si>
    <t>When application accounts are disabled, user accessibility is affected. Accounts are used for identifying individual application users or for identifying the application processes themselves. In order to detect and respond to events affecting user accessibility and application processing, applications must audit account disabling actions and, as required, notify the appropriate individuals, so they can investigate the event. Such a capability greatly reduces the risk that application accessibility will be negatively affected for extended periods of time and provides logging that can be used for forensic purposes.
To address access requirements, many application developers choose to integrate their applications with enterprise-level authentication/access/audit mechanisms meeting or exceeding access control policy requirements. Such integration allows the application developer to off-load those access control functions and focus on core application features and functionality.</t>
  </si>
  <si>
    <t>The Mainframe Product must automatically audit account disabling actions.</t>
  </si>
  <si>
    <t>SRG-APP-000028-MFP-000041</t>
  </si>
  <si>
    <t>SV-205449r395490_rule</t>
  </si>
  <si>
    <t>V-205449</t>
  </si>
  <si>
    <t>V-68139; SV-82629</t>
  </si>
  <si>
    <t>Configure the Mainframe Product account management settings to automatically audit account modification.</t>
  </si>
  <si>
    <t>If the Mainframe Product employs an external security manager for all account management functions, this is not applicable.
Examine account management settings.
If the Mainframe Product does not automatically audit account modification, this is a finding.</t>
  </si>
  <si>
    <t>Once an attacker establishes initial access to a system, the attacker often attempts to create a persistent method of re-establishing access. One way to accomplish this is for the attacker to simply modify an existing account. Auditing of account modification is one method for mitigating this risk. A comprehensive account management process will ensure an audit trail documents the modification of application user accounts and, as required, notifies administrators and/or application owners. Such a process greatly reduces the risk that accounts will be surreptitiously created and provides logging that can be used for forensic purposes.
To address access requirements, many application developers choose to integrate their applications with enterprise-level authentication/access/auditing mechanisms meeting or exceeding access control policy requirements. Such integration allows the application developer to off-load those access control functions and focus on core application features and functionality.</t>
  </si>
  <si>
    <t>The Mainframe Product must automatically audit account modification.</t>
  </si>
  <si>
    <t>SRG-APP-000027-MFP-000040</t>
  </si>
  <si>
    <t>SV-205448r395487_rule</t>
  </si>
  <si>
    <t>V-205448</t>
  </si>
  <si>
    <t>V-68137; SV-82627</t>
  </si>
  <si>
    <t>Configure the Mainframe Product account management settings to automatically audit account creation.</t>
  </si>
  <si>
    <t>Once an attacker establishes initial access to a system, the attacker often attempts to create a persistent method of re-establishing access. One way to accomplish this is for the attacker to simply create a new account. Auditing of account creation is one method for mitigating this risk. A comprehensive account management process will ensure an audit trail documents the creation of application user accounts and, as required, notifies administrators and/or application owners. Such a process greatly reduces the risk that accounts will be surreptitiously created and provides logging that can be used for forensic purposes. 
To address access requirements, many application developers choose to integrate their applications with enterprise-level authentication/access/auditing mechanisms meeting or exceeding access control policy requirements. Such integration allows the application developer to off-load those access control functions and focus on core application features and functionality.</t>
  </si>
  <si>
    <t>The Mainframe Product must automatically audit account creation.</t>
  </si>
  <si>
    <t>SRG-APP-000026-MFP-000039</t>
  </si>
  <si>
    <t>SV-205447r395484_rule</t>
  </si>
  <si>
    <t>V-205447</t>
  </si>
  <si>
    <t>V-68135; SV-82625</t>
  </si>
  <si>
    <t>Configure the Mainframe Product account management settings to automatically disable accounts after 35 days of account inactivity.</t>
  </si>
  <si>
    <t>If the Mainframe Product employs an external security manager for all account management functions, this is not applicable.
Examine account management settings.
If the Mainframe Product automatically disables accounts after 35 days of inactivity, this is not a finding.</t>
  </si>
  <si>
    <t>Attackers that are able to exploit an inactive account can potentially obtain and maintain undetected access to an application. Owners of inactive accounts will not notice if unauthorized access to their user account has been obtained. Applications need to track periods of user inactivity and disable accounts after 35 days of inactivity. Such a process greatly reduces the risk that accounts will be hijacked, leading to a data compromise.
To address access requirements, many application developers choose to integrate their applications with enterprise-level authentication/access mechanisms that meet or exceed access control policy requirements. Such integration allows the application developer to off-load those access control functions and focus on core application features and functionality.
This policy does not apply to either emergency accounts or infrequently used accounts. Infrequently used accounts are security administrator accounts used by system programmers when network or normal logon/access is not available. Emergency accounts are administrator accounts created in response to crisis situations.</t>
  </si>
  <si>
    <t>The Mainframe Product must automatically disable accounts after 35 days of account inactivity.</t>
  </si>
  <si>
    <t>SRG-APP-000025-MFP-000038</t>
  </si>
  <si>
    <t>SV-205446r395481_rule</t>
  </si>
  <si>
    <t>V-205446</t>
  </si>
  <si>
    <t>V-68131; SV-82621</t>
  </si>
  <si>
    <t>Configure the Mainframe Product account management settings to automatically remove or disable temporary user accounts after 72 hours.</t>
  </si>
  <si>
    <t>If the Mainframe Product employs an external security manager for all account management functions, this is not applicable.
Examine account management settings.
If temporary users are not removed or disabled after 72 hours, this is a finding.</t>
  </si>
  <si>
    <t>If temporary user accounts remain active when no longer needed or for an excessive period, these accounts may be used to gain unauthorized access. To mitigate this risk, automated termination of all temporary accounts must be set upon account creation.
Temporary accounts are established as part of normal account activation procedures when there is a need for short-term accounts without the demand for immediacy in account activation.
If temporary accounts are used, the application must be configured to automatically terminate these types of accounts after a DoD-defined time period of 72 hours.
To address access requirements, many application developers choose to integrate their applications with enterprise-level authentication/access mechanisms meeting or exceeding access control policy requirements. Such integration allows the application developer to off-load those access control functions and focus on core application features and functionality.</t>
  </si>
  <si>
    <t>The Mainframe Product must automatically remove or disable temporary user accounts after 72 hours.</t>
  </si>
  <si>
    <t>SRG-APP-000024-MFP-000036</t>
  </si>
  <si>
    <t>SV-205445r395478_rule</t>
  </si>
  <si>
    <t>V-205445</t>
  </si>
  <si>
    <t>V-68127; SV-82617</t>
  </si>
  <si>
    <t>Configure the Mainframe Product to use an external security manager for all account management functions.</t>
  </si>
  <si>
    <t>Examine installation and configuration settings.
If the Mainframe Product does not use an external security manager to support all account management functions, this is a finding.</t>
  </si>
  <si>
    <t>Enterprise environments make application account management challenging and complex. A manual process for account management functions adds the risk of a potential oversight or other error.
A comprehensive application account management process that includes automation helps to ensure accounts designated as requiring attention are consistently and promptly addressed. Examples include, but are not limited to, using automation to take action on multiple accounts designated as inactive, suspended or terminated or by disabling accounts located in non-centralized account stores such as multiple servers. This requirement applies to all account types, including individual/user, shared, group, system, guest/anonymous, emergency, developer/manufacturer/vendor, temporary, and service.
The application must be configured to automatically provide account management functions and these functions must immediately enforce the organization's current account policy. The automated mechanisms may reside within the application itself or may be offered by the operating system or other infrastructure providing automated account management capabilities. Automated mechanisms may be comprised of differing technologies that when placed together contain an overall automated mechanism supporting an organization's automated account management requirements.
Account management functions include: assignment of group or role membership; identifying account type; specifying user access authorizations (i.e., privileges); account removal, update, or termination; and administrative alerts. The use of automated mechanisms can include, for example: using email or text messaging to automatically notify account managers when users are terminated or transferred; using the information system to monitor account usage; and using automated telephonic notification to report atypical system account usage.</t>
  </si>
  <si>
    <t>The Mainframe Product must use an external security manager for all account management functions.</t>
  </si>
  <si>
    <t>SRG-APP-000023-MFP-000033</t>
  </si>
  <si>
    <t>SV-205444r395475_rule</t>
  </si>
  <si>
    <t>V-205444</t>
  </si>
  <si>
    <t>V-68115; SV-82605</t>
  </si>
  <si>
    <t>Configure the Mainframe Product setting to retain session locks until user reestablishes access using established identification and authentication procedures.</t>
  </si>
  <si>
    <t>If the Mainframe Product has no data screen capability, this requirement is not applicable. 
Determine whether the Mainframe Product has the capability to retain the session lock until user reestablishes access using established Identification and authentication procedures. If it does not, this is a finding.
Examine configuration settings to determine if sessions locks are held until the user reestablishes access. If they are not properly set, this is a finding.</t>
  </si>
  <si>
    <t>A session lock is a temporary action taken when a user stops work and moves away from the immediate physical vicinity of the information system, but does not want to log out because of the temporary nature of the absence. 
The session lock is implemented at the point where session activity can be determined. This is typically determined and performed at the operating system-level, but in some instances it may be at the application-level.
Regardless of where the session lock is determined and implemented, once invoked the session lock must remain in place until the user re-authenticates. No other system or application activity aside from re-authentication must unlock the system.</t>
  </si>
  <si>
    <t>The Mainframe Product must retain the session lock until the user reestablishes access using established identification and authentication procedures.</t>
  </si>
  <si>
    <t>SRG-APP-000005-MFP-000005</t>
  </si>
  <si>
    <t>SV-205443r395454_rule</t>
  </si>
  <si>
    <t>V-205443</t>
  </si>
  <si>
    <t>V-68113; SV-82603</t>
  </si>
  <si>
    <t>Configure the Mainframe Product user's attributes to enable ability to initiate a session lock.
Verify the external security manager permits it.</t>
  </si>
  <si>
    <t>If the Mainframe Product has no data screen capability, this requirement is not applicable. 
Determine whether the Mainframe Product allows users to directly initiate a session lock. If it does not this is a finding.
Examine the Mainframe Product configuration parameters and user attributes to determine whether user can initiate a session lock.
If the parameters are not properly set and/or user is not permitted, this is a finding.</t>
  </si>
  <si>
    <t>A session lock is a temporary action taken when a user stops work and moves away from the immediate physical vicinity of the information system, but does not want to log out because of the temporary nature of the absence. 
The session lock is implemented at the point where session activity can be determined. This is typically at the operating system-level, but may be at the application-level. Rather than be forced to wait for a period of time to expire before the user session can be locked, applications need to provide users with the ability to manually invoke a session lock so users may secure their application should the need arise for them to temporarily vacate the immediate physical vicinity.</t>
  </si>
  <si>
    <t>The Mainframe Product must provide the capability for users to directly initiate a session lock.</t>
  </si>
  <si>
    <t>SRG-APP-000004-MFP-000004</t>
  </si>
  <si>
    <t>SV-205442r859061_rule</t>
  </si>
  <si>
    <t>V-205442</t>
  </si>
  <si>
    <t>V-68111; SV-82601</t>
  </si>
  <si>
    <t>Configure the Mainframe Product to perform a session lock after 15 minutes of inactivity.</t>
  </si>
  <si>
    <t>If the Mainframe Product has no data screen capability, this requirement is not applicable.
Examine configuration parameters to determine whether the Mainframe Product performs a session lock after 15 minutes of inactivity. If it does not, this is a finding.</t>
  </si>
  <si>
    <t>A session time-out lock is a temporary action taken when a user stops work and moves away from the immediate physical vicinity of the information system, but does not log out because of the temporary nature of the absence. Rather than relying on the user to manually lock their application session prior to vacating the vicinity, applications need to be able to identify when a user's application session has idled and take action to initiate the session lock.
The session lock is implemented at the point where session activity can be determined and/or controlled. This is typically at the operating system-level and results in a system lock, but may be at the application-level where the application interface window is secured instead.</t>
  </si>
  <si>
    <t>The Mainframe Product must initiate a session lock after a 15-minute period of inactivity.</t>
  </si>
  <si>
    <t>SRG-APP-000003-MFP-000003</t>
  </si>
  <si>
    <t>SV-205441r395448_rule</t>
  </si>
  <si>
    <t>V-205441</t>
  </si>
  <si>
    <t>V-68109; SV-82599</t>
  </si>
  <si>
    <t>Configure the Mainframe Product to conceal previously displayed information at a session lock.</t>
  </si>
  <si>
    <t>If the Mainframe Product has no data screen capability, this requirement is not applicable.
Examine configuration parameters to determine whether information previously displayed on the screen is concealed at a session lock. 
If information is not concealed, this is a finding.</t>
  </si>
  <si>
    <t>A session time-out lock is a temporary action taken when a user stops work and moves away from the immediate physical vicinity of the information system, but does not log out because of the temporary nature of the absence. 
The session lock is implemented at the point where session activity can be determined. This is typically at the operating system-level, but may be at the application-level. 
When the application design specifies the application rather than the operating system will determine when to lock the session, the application session lock event must include an obfuscation of the display screen so as to prevent other users from reading what was previously displayed. 
Publicly viewable images can include static or dynamic images, for example, patterns used with screen savers, photographic images, solid colors, a clock, a battery life indicator, or a blank screen, with the additional caveat that none of the images convey sensitive information.</t>
  </si>
  <si>
    <t>The Mainframe Product must conceal, via the session lock, information previously visible on the display with a publicly viewable image.</t>
  </si>
  <si>
    <t>SRG-APP-000002-MFP-000002</t>
  </si>
  <si>
    <t>SV-205440r395445_rule</t>
  </si>
  <si>
    <t>V-205440</t>
  </si>
  <si>
    <t>V-67801; SV-82291</t>
  </si>
  <si>
    <t>Configure the Mainframe Product to limit current sessions to three per account by type of user.</t>
  </si>
  <si>
    <t>If the Mainframe Product has no log on capability, this requirement is not applicable. 
Examine installation and configuration settings.
If concurrent sessions are not limited to three per account by type of user, this is a finding.</t>
  </si>
  <si>
    <t>Application management includes the ability to control the number of users and user sessions that utilize an application. Limiting the number of allowed users and sessions per user is helpful in limiting risks related to DoS attacks.
This requirement may be met via the application or by using information system session control provided by a web server with specialized session management capabilities. If it has been specified that this requirement will be handled by the application, the capability to limit the maximum number of concurrent single user sessions must be designed and built into the application. 
This requirement addresses concurrent sessions for information system accounts and does not address concurrent sessions by single users via multiple system accounts. The maximum number of concurrent sessions should be defined based on mission needs and the operational environment for each system.</t>
  </si>
  <si>
    <t>The Mainframe Product must limit the number of concurrent sessions to three for all accounts and/or account types.</t>
  </si>
  <si>
    <t>SRG-APP-000001-MFP-000001</t>
  </si>
  <si>
    <t>SV-205439r395442_rule</t>
  </si>
  <si>
    <t>V-205439</t>
  </si>
  <si>
    <t>V-100097; SV-109201</t>
  </si>
  <si>
    <t>Layer 2 Switch Security Requirements Guide :: Version 2, Release: 1 Benchmark Date: 18 May 2021</t>
  </si>
  <si>
    <t>Configure the switch to be configured in accordance with the security configuration settings based on DoD security configuration or implementation guidance, including STIGs, NSA configuration guides, CTOs, and DTMs.</t>
  </si>
  <si>
    <t>Determine if the switch is configured in accordance with the security configuration settings based on DoD security configuration or implementation guidance, including STIGs, NSA configuration guides, CTOs, and DTMs.
If it is not configured in accordance with the designated security configuration settings, this is a finding.</t>
  </si>
  <si>
    <t>The layer 2 switch must be configured in accordance with the security configuration settings based on DoD security configuration or implementation guidance, including STIGs, NSA configuration guides, CTOs, and DTMs.</t>
  </si>
  <si>
    <t>SRG-NET-000512-L2S-000100</t>
  </si>
  <si>
    <t>SV-216507r539569_rule</t>
  </si>
  <si>
    <t>V-216507</t>
  </si>
  <si>
    <t>V-62213; SV-76703</t>
  </si>
  <si>
    <t>Configure all access switch ports to a VLAN other than the native VLAN.</t>
  </si>
  <si>
    <t>Review the switch configurations and examine all access switch ports. Verify that they do not belong to the native VLAN.
If any access switch ports have been assigned to the same VLAN ID as the native VLAN, this is a finding.</t>
  </si>
  <si>
    <t>Double encapsulation can be initiated by an attacker who has access to a switch port belonging to the native VLAN of the trunk port. Knowing the victim’s MAC address and with the victim attached to a different switch belonging to the same trunk group, thereby requiring the trunk link and frame tagging, the malicious user can begin the attack by sending frames with two sets of tags. The outer tag that will have the attacker’s VLAN ID (probably the well-known and omnipresent default VLAN) is stripped off by the switch, and the inner tag that will have the victim’s VLAN ID is used by the switch as the next hop and sent out the trunk port.</t>
  </si>
  <si>
    <t>The layer 2 switch must not have any switch ports assigned to the native VLAN.</t>
  </si>
  <si>
    <t>SRG-NET-000512-L2S-000013</t>
  </si>
  <si>
    <t>SV-206672r385561_rule</t>
  </si>
  <si>
    <t>V-206672</t>
  </si>
  <si>
    <t>V-62211; SV-76701</t>
  </si>
  <si>
    <t>To ensure the integrity of the trunk link and prevent unauthorized access, the ID of the native VLAN of the trunk port must be changed from the default VLAN (i.e., VLAN 1) to its own unique VLAN ID.  The native VLAN ID must be the same on both ends of the trunk link; otherwise, traffic could accidentally leak between broadcast domains.
Note: An alternative to configuring a dedicated native VLAN is to ensure that all native VLAN traffic is tagged. This will mitigate the risk of VLAN hopping since there will always be an outer tag for native traffic as it traverses an 802.1q trunk link.</t>
  </si>
  <si>
    <t>Review the switch configurations and examine all trunk links. Verify the native VLAN has been configured to a VLAN ID other than the ID of the default VLAN (i.e. VLAN 1).
If the native VLAN has the same VLAN ID as the default VLAN, this is a finding.</t>
  </si>
  <si>
    <t>VLAN hopping can be initiated by an attacker who has access to a switch port belonging to the same VLAN as the native VLAN of the trunk link connecting to another switch that the victim is connected to. If the attacker knows the victim’s MAC address, it can forge a frame with two 802.1q tags and a layer 2 header with the destination address of the victim. Since the frame will ingress the switch from a port belonging to its native VLAN, the trunk port connecting to the victim’s switch will simply remove the outer tag because native VLAN traffic is to be untagged. The switch will forward the frame on to the trunk link unaware of the inner tag with a VLAN ID of which the victim’s  switch port is a member.</t>
  </si>
  <si>
    <t>The layer 2 switch must have the native VLAN assigned to an ID other than the default VLAN for all 802.1q trunk links.</t>
  </si>
  <si>
    <t>SRG-NET-000512-L2S-000012</t>
  </si>
  <si>
    <t>SV-206671r539568_rule</t>
  </si>
  <si>
    <t>V-206671</t>
  </si>
  <si>
    <t>V-62209; SV-76699</t>
  </si>
  <si>
    <t>Disable trunking on all user-facing or untrusted switch ports.</t>
  </si>
  <si>
    <t>Review the switch configurations and examine all user-facing or untrusted switch ports.
If any of the user-facing switch ports are configured as a trunk, this is a finding.</t>
  </si>
  <si>
    <t>Double encapsulation can be initiated by an attacker who has access to a switch port belonging to the native VLAN of the trunk port. Knowing the victim's MAC address and with the victim attached to a different switch belonging to the same trunk group, thereby requiring the trunk link and frame tagging, the malicious user can begin the attack by sending frames with two sets of tags. The outer tag that will have the attacker's VLAN ID (probably the well-known and omnipresent default VLAN) is stripped off by the switch, and the inner tag that will have the victim's VLAN ID is used by the switch as the next hop and sent out the trunk port.</t>
  </si>
  <si>
    <t>The layer 2 switch must have all user-facing or untrusted ports configured as access switch ports.</t>
  </si>
  <si>
    <t>SRG-NET-000512-L2S-000011</t>
  </si>
  <si>
    <t>SV-206670r385561_rule</t>
  </si>
  <si>
    <t>V-206670</t>
  </si>
  <si>
    <t>V-62207; SV-76697</t>
  </si>
  <si>
    <t>Configure the switch for management access to use a VLAN other than the default VLAN.</t>
  </si>
  <si>
    <t>Review the switch configuration and verify that the default VLAN is not used to access the switch for management.
If the default VLAN is being used to access the switch, this is a finding.</t>
  </si>
  <si>
    <t>Switches use the default VLAN (i.e., VLAN 1) for in-band management and to communicate with directly connected switches using Spanning-Tree Protocol (STP), Dynamic Trunking Protocol (DTP), VLAN Trunking Protocol (VTP), and Port Aggregation Protocol (PAgP)—all untagged traffic. As a consequence, the default VLAN may unwisely span the entire network if not appropriately pruned. If its scope is large enough, the risk of compromise can increase significantly.</t>
  </si>
  <si>
    <t>The layer 2 switch must not use the default VLAN for management traffic.</t>
  </si>
  <si>
    <t>SRG-NET-000512-L2S-000010</t>
  </si>
  <si>
    <t>SV-206669r385561_rule</t>
  </si>
  <si>
    <t>V-206669</t>
  </si>
  <si>
    <t>V-62205; SV-76695</t>
  </si>
  <si>
    <t>Best practice for VLAN-based networks is to prune unnecessary trunk links from gaining access to the default VLAN and to ensure that frames belonging to the default VLAN do not traverse trunks not requiring frames from the VLAN.</t>
  </si>
  <si>
    <t>Review the switch configuration and verify that the default VLAN is pruned from trunk links that do not require it.
If the default VLAN is not pruned from trunk links that should not be transporting frames for the VLAN, this is a finding.</t>
  </si>
  <si>
    <t>The default VLAN (i.e., VLAN 1) is a special VLAN used for control plane traffic such as Spanning-Tree Protocol (STP), Dynamic Trunking Protocol (DTP), VLAN Trunking Protocol (VTP), and Port Aggregation Protocol (PAgP). VLAN 1 is enabled on all trunks and ports by default. With larger campus networks, care needs to be taken about the diameter of the STP domain for the default VLAN. Instability in one part of the network could affect the default VLAN, thereby influencing control-plane stability and therefore STP stability for all other VLANs.</t>
  </si>
  <si>
    <t>The layer 2 switch must have the default VLAN pruned from all trunk ports that do not require it.</t>
  </si>
  <si>
    <t>SRG-NET-000512-L2S-000009</t>
  </si>
  <si>
    <t>SV-206668r385561_rule</t>
  </si>
  <si>
    <t>V-206668</t>
  </si>
  <si>
    <t>V-62203; SV-76693</t>
  </si>
  <si>
    <t>Remove the assignment of the default VLAN from all access switch ports.</t>
  </si>
  <si>
    <t>Review the switch configurations and verify that no access switch ports have been assigned membership to the default VLAN (i.e., VLAN 1).  A good method of ensuring there is not membership to the default VLAN is to have it disabled (i.e., shutdown) on the switch. This technique does not prevent switch control plane protocols such as CDP, DTP, VTP, and PAgP from using the default VLAN.
If there are access switch ports assigned to the default VLAN, this is a finding.</t>
  </si>
  <si>
    <t>In a VLAN-based network, switches use the default VLAN (i.e., VLAN 1) for in-band management and to communicate with other networking devices using Spanning-Tree Protocol (STP), Dynamic Trunking Protocol (DTP), VLAN Trunking Protocol (VTP), and Port Aggregation Protocol (PAgP)—all untagged traffic. As a consequence, the default VLAN may unwisely span the entire network if not appropriately pruned. If its scope is large enough, the risk of compromise can increase significantly.</t>
  </si>
  <si>
    <t>The layer 2 switch must not have the default VLAN assigned to any host-facing switch ports.</t>
  </si>
  <si>
    <t>SRG-NET-000512-L2S-000008</t>
  </si>
  <si>
    <t>SV-206667r385561_rule</t>
  </si>
  <si>
    <t>V-206667</t>
  </si>
  <si>
    <t>V-62201; SV-76691</t>
  </si>
  <si>
    <t>Assign all switch ports not in use to an inactive VLAN.
Note: Switch ports configured for 802.1x are exempt from this requirement.</t>
  </si>
  <si>
    <t>Review the switch configurations and examine all access switch ports.  Each access switch port not in use should have membership to an inactive VLAN that is not used for any purpose and is not allowed on any trunk links.
If there are any access switch ports not in use and not in an inactive VLAN, this is a finding.
Note: Switch ports configured for 802.1x are exempt from this requirement.</t>
  </si>
  <si>
    <t>It is possible that a disabled port that is assigned to a user or management VLAN becomes enabled by accident or by an attacker and as a result gains access to that VLAN as a member.</t>
  </si>
  <si>
    <t>The layer 2 switch must have all disabled switch ports assigned to an unused VLAN.</t>
  </si>
  <si>
    <t>SRG-NET-000512-L2S-000007</t>
  </si>
  <si>
    <t>SV-206666r385561_rule</t>
  </si>
  <si>
    <t>V-206666</t>
  </si>
  <si>
    <t>V-62197; SV-76687</t>
  </si>
  <si>
    <t>Configure the switch to enable trunk links statically.</t>
  </si>
  <si>
    <t>Review the switch configuration to verify that trunk negotiation is disabled by statically configuring all trunk links. Configuring a command to manually disable negotiation may also be required for some switch platforms.
If trunk negotiation is enabled on any interface, this is a finding.</t>
  </si>
  <si>
    <t>When trunk negotiation is enabled via Dynamic Trunk Protocol (DTP), considerable time can be spent negotiating trunk settings (802.1q or ISL) when a node or interface is restored. While this negotiation is happening, traffic is dropped because the link is up from a layer 2 perspective. Packet loss can be eliminated by setting the interface statically to trunk mode, thereby avoiding dynamic trunk protocol negotiation and significantly reducing any outage when restoring a failed link or switch.</t>
  </si>
  <si>
    <t>The layer 2 switch must have all trunk links enabled statically.</t>
  </si>
  <si>
    <t>SRG-NET-000512-L2S-000005</t>
  </si>
  <si>
    <t>SV-206665r385561_rule</t>
  </si>
  <si>
    <t>V-206665</t>
  </si>
  <si>
    <t>V-62195; SV-76685</t>
  </si>
  <si>
    <t>Configure the switch to enable Unidirectional Link Detection (UDLD) to protect against one-way connections.
Note: UDLD is a Cisco-proprietary protocol.  However, other switch vendors, such as 3Com, Extreme, and D-Link, have similar functionality in their products, respectively: Device Link Detection Protocol (DLDP), Extreme Link Status Monitoring (ELSM), and D-Link Unidirectional Link Detection (DULD).</t>
  </si>
  <si>
    <t>If any of the switch ports have fiber optic interconnections with neighbors, review the switch configuration to verify that UDLD is enabled globally or on a per interface basis. 
If the switch has fiber optic interconnections with neighbors and UDLD is not enabled, this is a finding.</t>
  </si>
  <si>
    <t>In topologies where fiber optic interconnections are used, physical misconnections can occur that allow a link to appear to be up when there is a mismatched set of transmit/receive pairs. When such a physical misconfiguration occurs, protocols such as STP can cause network instability. UDLD is a layer 2 protocol that can detect these physical misconfigurations by verifying that traffic is flowing bidirectionally between neighbors. Ports with UDLD enabled periodically transmit packets to neighbor devices. If the packets are not echoed back within a specific time frame, the link is flagged as unidirectional and the interface is shut down.</t>
  </si>
  <si>
    <t>The layer 2 switch must enable Unidirectional Link Detection (UDLD) to protect against one-way connections.</t>
  </si>
  <si>
    <t>SRG-NET-000512-L2S-000004</t>
  </si>
  <si>
    <t>SV-206664r539566_rule</t>
  </si>
  <si>
    <t>V-206664</t>
  </si>
  <si>
    <t>V-62193; SV-76683</t>
  </si>
  <si>
    <t>Configure Rapid STP to be implemented at the access and distribution layers where VLANs span multiple switches.</t>
  </si>
  <si>
    <t>In cases where VLANs do not span multiple switches, it is a best practice to not implement STP. Avoiding the use of STP will provide the most deterministic and highly available network topology.  If STP is required, then review the switch configuration to verify that Rapid STP has been implemented. 
If Rapid STP has not been implemented where STP is required, this is a finding.</t>
  </si>
  <si>
    <t>Spanning Tree Protocol (STP) is implemented on bridges and switches to prevent layer 2 loops when a broadcast domain spans multiple bridges and switches and when redundant links are provisioned to provide high availability in case of link failures. Convergence time can be significantly reduced using Rapid STP (802.1w) instead of STP (802.1d), resulting in improved availability. Rapid STP should be deployed by implementing either Rapid Per-VLAN-Spanning-Tree (Rapid-PVST) or Multiple Spanning-Tree Protocol (MSTP), the latter scales much better when there are many VLANs.</t>
  </si>
  <si>
    <t>The layer 2 switch must implement Rapid STP where VLANs span multiple switches with redundant links.</t>
  </si>
  <si>
    <t>SRG-NET-000512-L2S-000003</t>
  </si>
  <si>
    <t>SV-206663r385561_rule</t>
  </si>
  <si>
    <t>V-206663</t>
  </si>
  <si>
    <t>V-95881; SV-105019</t>
  </si>
  <si>
    <t>Configure IGMP or MLD snooping for IPv4 and IPv6 multicast traffic respectively for each VLAN.</t>
  </si>
  <si>
    <t xml:space="preserve">Review the switch configuration to verify that IGMP or MLD snooping has been configured for IPv4 and IPv6 multicast traffic respectively.
If the switch is not configured to implement IGMP or MLD snooping for each VLAN, this is a finding.
</t>
  </si>
  <si>
    <t>IGMP and MLD snooping provides a way to constrain multicast traffic at Layer 2. By monitoring the IGMP or MLD membership reports sent by hosts within a VLAN, the snooping application can set up Layer 2 multicast forwarding tables to deliver specific multicast traffic only to interfaces connected to hosts interested in receiving the traffic, thereby significantly reducing the volume of multicast traffic that would otherwise flood the VLAN.</t>
  </si>
  <si>
    <t>The layer 2 switch must have IGMP or MLD Snooping configured on all VLANs</t>
  </si>
  <si>
    <t>SRG-NET-000512-L2S-000002</t>
  </si>
  <si>
    <t>SV-206662r385561_rule</t>
  </si>
  <si>
    <t>V-206662</t>
  </si>
  <si>
    <t>V-95879; SV-105017</t>
  </si>
  <si>
    <t>Configure storm control on each host-facing switch ports.</t>
  </si>
  <si>
    <t xml:space="preserve">Review the switch configuration to verify that storm control is enabled on host-facing interfaces.
If storm control is not enabled on all host-facing switch ports, this is a finding.
</t>
  </si>
  <si>
    <t>A traffic storm occurs when packets flood a LAN, creating excessive traffic and degrading network performance. Traffic storm control prevents network disruption by suppressing ingress traffic when the number of packets reaches a configured threshold levels. Traffic storm control monitors ingress traffic levels on a port and drops traffic when the number of packets reaches the configured threshold level during any one-second interval.</t>
  </si>
  <si>
    <t>The layer 2 switch must have Storm Control configured on all host-facing switch ports.</t>
  </si>
  <si>
    <t>SRG-NET-000512-L2S-000001</t>
  </si>
  <si>
    <t>SV-206661r385561_rule</t>
  </si>
  <si>
    <t>V-206661</t>
  </si>
  <si>
    <t>V-62185; SV-76675</t>
  </si>
  <si>
    <t>Configure the switch to have Dynamic Address Resolution Protocol (ARP) Inspection (DAI) enabled on all user VLANs.</t>
  </si>
  <si>
    <t>Review the switch configuration to verify that Dynamic Address Resolution Protocol (ARP) Inspection (DAI) feature is enabled on all user VLANs.
If DAI is not enabled on all user VLANs, this is a finding.</t>
  </si>
  <si>
    <t>DAI intercepts Address Resolution Protocol (ARP) requests and verifies that each of these packets has a valid IP-to-MAC address binding before updating the local ARP cache and before forwarding the packet to the appropriate destination. Invalid ARP packets are dropped and logged. DAI determines the validity of an ARP packet based on valid IP-to-MAC address bindings stored in the DHCP snooping binding database. If the ARP packet is received on a trusted interface, the switch forwards the packet without any checks. On untrusted interfaces, the switch forwards the packet only if it is valid.</t>
  </si>
  <si>
    <t>The layer 2 switch must have Dynamic Address Resolution Protocol (ARP) Inspection (DAI) enabled on all user VLANs.</t>
  </si>
  <si>
    <t>SRG-NET-000362-L2S-000027</t>
  </si>
  <si>
    <t>SV-206660r383575_rule</t>
  </si>
  <si>
    <t>V-206660</t>
  </si>
  <si>
    <t>V-62183; SV-76673</t>
  </si>
  <si>
    <t>Configure the switch to have IP Source Guard enabled on all user-facing or untrusted access switch ports.</t>
  </si>
  <si>
    <t>Review the switch configuration to verify that IP Source Guard is enabled on all user-facing or untrusted access switch ports.
If the switch does not have IP Source Guard enabled on all untrusted access switch ports, this is a finding.</t>
  </si>
  <si>
    <t>IP Source Guard provides source IP address filtering on a Layer 2 port to prevent a malicious host from impersonating a legitimate host by assuming the legitimate host's IP address. The feature uses dynamic DHCP snooping and static IP source binding to match IP addresses to hosts on untrusted Layer 2 access ports. Initially, all IP traffic on the protected port is blocked except for DHCP packets. After a client receives an IP address from the DHCP server, or after static IP source binding is configured by the administrator, all traffic with that IP source address is permitted from that client. Traffic from other hosts is denied. This filtering limits a host's ability to attack the network by claiming a neighbor host's IP address.</t>
  </si>
  <si>
    <t>The layer 2 switch must have IP Source Guard enabled on all user-facing or untrusted access switch ports.</t>
  </si>
  <si>
    <t>SRG-NET-000362-L2S-000026</t>
  </si>
  <si>
    <t>SV-206659r383575_rule</t>
  </si>
  <si>
    <t>V-206659</t>
  </si>
  <si>
    <t>V-62181; SV-76671</t>
  </si>
  <si>
    <t>Configure the switch to have DHCP snooping for all user VLANs to validate DHCP messages from untrusted sources.</t>
  </si>
  <si>
    <t xml:space="preserve">Review the switch configuration and verify that DHCP snooping is enabled on all user VLANs. 
If the switch does not have DHCP snooping enabled for all user VLANs to validate DHCP messages from untrusted sources, this is a finding. 
</t>
  </si>
  <si>
    <t>In an enterprise network, devices under administrative control are trusted sources. These devices include the switches, routers, and servers in the network. Host ports and unknown DHCP servers are considered untrusted sources. An unknown DHCP server on the network on an untrusted port is called a spurious DHCP server, any device (PC, Wireless Access Point) that is loaded with DHCP server enabled. The DHCP snooping feature determines whether traffic sources are trusted or untrusted. The potential exists for a spurious DHCP server to respond to DHCPDISCOVER messages before the real server has time to respond. DHCP snooping allows switches on the network to trust the port a DHCP server is connected to and not trust the other ports.
The DHCP snooping feature validates DHCP messages received from untrusted sources and filters out invalid messages as well as rate-limits DHCP traffic from trusted and untrusted sources. DHCP snooping feature builds and maintains a binding database, which contains information about untrusted hosts with leased IP addresses, and it utilizes the database to validate subsequent requests from untrusted hosts. Other security features, such as IP Source Guard and Dynamic Address Resolution Protocol (ARP) Inspection (DAI), also use information stored in the DHCP snooping binding database. Hence, it is imperative that the DHCP snooping feature is enabled on all VLANs.</t>
  </si>
  <si>
    <t>The layer 2 switch must have DHCP snooping for all user VLANs to validate DHCP messages from untrusted sources.</t>
  </si>
  <si>
    <t>SRG-NET-000362-L2S-000025</t>
  </si>
  <si>
    <t>SV-206658r383575_rule</t>
  </si>
  <si>
    <t>V-206658</t>
  </si>
  <si>
    <t>V-62179; SV-76669</t>
  </si>
  <si>
    <t>Configure the switch to have Unknown Unicast Flood Blocking (UUFB) enabled.</t>
  </si>
  <si>
    <t>Review the switch configuration to verify that UUFB is enabled on all access switch ports.
If any access switch ports do not have UUFB enabled, this is a finding.</t>
  </si>
  <si>
    <t>Access layer switches use the Content Addressable Memory (CAM) table to direct traffic to specific ports based on the VLAN number and the destination MAC address of the frame. When a router has an Address Resolution Protocol (ARP) entry for a destination host and forwards it to the access layer switch and there is no entry corresponding to the frame's destination MAC address in the incoming VLAN, the frame will be sent to all forwarding ports within the respective VLAN, which causes flooding. Large amounts of flooded traffic can saturate low-bandwidth links, causing network performance issues or complete connectivity outage to the connected devices. Unknown unicast flooding has been a nagging problem in networks that have asymmetric routing and default timers. To mitigate the risk of a connectivity outage, the Unknown Unicast Flood Blocking (UUFB) feature must be implemented on all access layer switches. The UUFB feature will block unknown unicast traffic flooding and only permit egress traffic with MAC addresses that are known to exit on the port.</t>
  </si>
  <si>
    <t>The layer 2 switch must have Unknown Unicast Flood Blocking (UUFB) enabled.</t>
  </si>
  <si>
    <t>SRG-NET-000362-L2S-000024</t>
  </si>
  <si>
    <t>SV-206657r383575_rule</t>
  </si>
  <si>
    <t>V-206657</t>
  </si>
  <si>
    <t>V-62177; SV-76667</t>
  </si>
  <si>
    <t>Configure the switch to have STP Loop Guard enabled globally or at a minimum on all non-designated STP switch ports.</t>
  </si>
  <si>
    <t>Review the switch configuration to verify that STP Loop Guard is enabled.
If STP Loop Guard is not configured globally or on non-designated STP ports, this is a finding.</t>
  </si>
  <si>
    <t>The Spanning Tree Protocol (STP) loop guard feature provides additional protection against STP loops. An STP loop is created when an STP blocking port in a redundant topology erroneously transitions to the forwarding state. In its operation, STP relies on continuous reception and transmission of BPDUs based on the port role. The designated port transmits BPDUs, and the non-designated port receives BPDUs. When one of the ports in a physically redundant topology no longer receives BPDUs, the STP conceives that the topology is loop free. Eventually, the blocking port from the alternate or backup port becomes a designated port and moves to a forwarding state. This situation creates a loop. The loop guard feature makes additional checks. If BPDUs are not received on a non-designated port and loop guard is enabled, that port is moved into the STP loop-inconsistent blocking state.</t>
  </si>
  <si>
    <t>The layer 2 switch must have STP Loop Guard enabled on all non-designated STP switch ports.</t>
  </si>
  <si>
    <t>SRG-NET-000362-L2S-000023</t>
  </si>
  <si>
    <t>SV-206656r383575_rule</t>
  </si>
  <si>
    <t>V-206656</t>
  </si>
  <si>
    <t>V-62175; SV-76665</t>
  </si>
  <si>
    <t>Configure the switch to have BPDU Guard enabled on all user-facing or untrusted access switch ports.</t>
  </si>
  <si>
    <t>Review the switch configuration to verify that BPDU Guard is enabled on all user-facing or untrusted access switch ports.
If the switch has not enabled BPDU Guard, this is a finding.</t>
  </si>
  <si>
    <t>If a rogue switch is introduced into the topology and transmits a Bridge Protocol Data Unit (BPDU) with a lower bridge priority than the existing root bridge, it will become the new root bridge and cause a topology change, rendering the network in a suboptimal state. The STP PortFast BPDU guard enhancement allows network designers to enforce the STP domain borders and keep the active topology predictable. The devices behind the ports that have STP PortFast enabled are not able to influence the STP topology. At the reception of BPDUs, the BPDU guard operation disables the port that has PortFast configured. The BPDU guard transitions the port into errdisable state and sends a log message.</t>
  </si>
  <si>
    <t>The layer 2 switch must have BPDU Guard enabled on all user-facing or untrusted access switch ports.</t>
  </si>
  <si>
    <t>SRG-NET-000362-L2S-000022</t>
  </si>
  <si>
    <t>SV-206655r383575_rule</t>
  </si>
  <si>
    <t>V-206655</t>
  </si>
  <si>
    <t>V-62173; SV-76663</t>
  </si>
  <si>
    <t>Configure the switch to have Root Guard enabled on all switch ports connecting to access layer switches and hosts.</t>
  </si>
  <si>
    <t xml:space="preserve">Review the switch topology as well as the switch configuration to verify that Root Guard is enabled on all switch ports connecting to access layer switches and hosts.
If the switch has not enabled Root Guard on all switch ports connecting to access layer switches and hosts, this is a finding.
</t>
  </si>
  <si>
    <t>Spanning Tree Protocol (STP) does not provide any means for the network administrator to securely enforce the topology of the switched network. Any switch can be the root bridge in a network. However, a more optimal forwarding topology places the root bridge at a specific predetermined location. With the standard STP, any bridge in the network with a lower bridge ID takes the role of the root bridge. The administrator cannot enforce the position of the root bridge but can set the root bridge priority to 0 in an effort to secure the root bridge position.
The root guard feature provides a way to enforce the root bridge placement in the network. If the bridge receives superior STP Bridge Protocol Data Units (BPDUs) on a root guard-enabled port, root guard moves this port to a root-inconsistent STP state and no traffic can be forwarded across this port while it is in this state. To enforce the position of the root bridge it is imperative that root guard is enabled on all ports where the root bridge should never appear.</t>
  </si>
  <si>
    <t>The layer 2 switch must have Root Guard enabled on all switch ports connecting to access layer switches and hosts.</t>
  </si>
  <si>
    <t>SRG-NET-000362-L2S-000021</t>
  </si>
  <si>
    <t>SV-206654r383575_rule</t>
  </si>
  <si>
    <t>V-206654</t>
  </si>
  <si>
    <t>V-62171; SV-76661</t>
  </si>
  <si>
    <t>Configure 802.1 x authentications on all host-facing access switch ports. To authenticate those devices that do not support 802.1x, MAC Authentication Bypass must be configured.</t>
  </si>
  <si>
    <t>Verify if the switch configuration has 802.1x authentication implemented for all access switch ports connecting to LAN outlets (i.e., RJ-45 wall plates) or devices not located in the telecom room, wiring closets, or equipment rooms. MAC Authentication Bypass (MAB) must be configured on those switch ports connected to devices that do not provide an 802.1x supplicant.
If 802.1x authentication or MAB is not on configured on all access switch ports connecting to LAN outlets or devices not located in the telecom room, wiring closets, or equipment rooms, this is a finding.</t>
  </si>
  <si>
    <t>The layer 2 switch must authenticate all network-connected endpoint devices before establishing any connection.</t>
  </si>
  <si>
    <t>SRG-NET-000343-L2S-000016</t>
  </si>
  <si>
    <t>SV-206653r383458_rule</t>
  </si>
  <si>
    <t>V-206653</t>
  </si>
  <si>
    <t>V-62169; SV-76659</t>
  </si>
  <si>
    <t>Enable the feature or configure the switch so that it is capable of capturing ingress and egress packets from any designated switch port for the purpose of monitoring a specific user session.</t>
  </si>
  <si>
    <t>Verify that the switch is capable of capturing ingress and egress packets from any designated switch port for the purpose of remotely monitoring a specific user session.
If the switch is not capable of capturing ingress and egress packets from a designated switch port for the purpose of remotely monitoring a specific user session, this is a finding.</t>
  </si>
  <si>
    <t>Without the capability to remotely view/hear all content related to a user session, investigations into suspicious user activity would be hampered. Real-time monitoring allows authorized personnel to take action before additional damage is done. The ability to observe user sessions as they are happening allows for interceding in ongoing events that after-the-fact review of captured content would not allow.</t>
  </si>
  <si>
    <t>The layer 2 switch must provide the capability for authorized users to remotely view, in real time, all content related to an established user session from a component separate from the layer 2 switch.</t>
  </si>
  <si>
    <t>SRG-NET-000332-L2S-000002</t>
  </si>
  <si>
    <t>SV-206652r383365_rule</t>
  </si>
  <si>
    <t>SRG-NET-000332</t>
  </si>
  <si>
    <t>V-206652</t>
  </si>
  <si>
    <t>V-62167; SV-76657</t>
  </si>
  <si>
    <t>Verify that the switch is capable of capturing ingress and egress packets from any designated switch port for the purpose of monitoring a specific user session.
If the switch is not capable of capturing ingress and egress packets from a designated switch port, this is a finding.</t>
  </si>
  <si>
    <t>Without the capability to select a user session to capture/record or view/hear, investigations into suspicious or harmful events would be hampered by the volume of information captured. The volume of information captured may also adversely impact the operation for the network. Session audits may include port mirroring, tracking websites visited, and recording information and/or file transfers.</t>
  </si>
  <si>
    <t>The layer 2 switch must provide the capability for authorized users to select a user session to capture.</t>
  </si>
  <si>
    <t>SRG-NET-000331-L2S-000001</t>
  </si>
  <si>
    <t>SV-206651r383362_rule</t>
  </si>
  <si>
    <t>SRG-NET-000331</t>
  </si>
  <si>
    <t>V-206651</t>
  </si>
  <si>
    <t>V-62165; SV-76655</t>
  </si>
  <si>
    <t>Configure the layer 2 switch to fail to a secure state upon failure of initialization, shutdown, or abort actions.</t>
  </si>
  <si>
    <t>Review the vendor documentation to determine if the layer 2 switch will fail to a secure state in the event that the system initialization fails, shutdown fails, or abort fails.
If the layer 2 switch does not fail to a secure state in the event that the system initialization fails, shutdown fails, or abort fails, this is a finding.</t>
  </si>
  <si>
    <t>If the switch fails in an unsecure manner (open), unauthorized traffic originating externally to the enclave may enter or the device may permit unauthorized information release. Fail secure is a condition achieved by employing information system mechanisms to ensure, in the event of an operational failure of the switch, that it does not enter into an unsecure state where intended security properties no longer hold.
If the device fails, it must not fail in a manner that will allow unauthorized access. If the switch fails for any reason, it must stop forwarding traffic altogether or maintain the configured security policies. If the device stops forwarding traffic, maintaining network availability would be achieved through device redundancy.
An example is a firewall that blocks all traffic rather than allowing all traffic when a firewall component fails (e.g., fail closed and do not forward traffic). This prevents an attacker from forcing a failure of the system in order to obtain access. Abort refers to stopping a program or function before it has finished naturally. The term abort refers to both requested and unexpected terminations.</t>
  </si>
  <si>
    <t>The layer 2 switch must be configured to fail securely in the event of an operational failure.</t>
  </si>
  <si>
    <t>SRG-NET-000235-L2S-000031</t>
  </si>
  <si>
    <t>SV-206650r383119_rule</t>
  </si>
  <si>
    <t>V-206650</t>
  </si>
  <si>
    <t>V-62163; SV-76653</t>
  </si>
  <si>
    <t>Implement a QoS policy for traffic prioritization and bandwidth reservation. This policy must enforce the traffic priorities specified by the Combatant Commanders/Services/Agencies.</t>
  </si>
  <si>
    <t>Review the switch configuration to verify that QoS has been enabled to ensure that sufficient capacity is available for mission-critical traffic such as voice and enforce the traffic priorities specified by the Combatant Commanders/Services/Agencies.
If the switch is not configured to implement a QoS policy, this is a finding.</t>
  </si>
  <si>
    <t>Denial of service is a condition when a resource is not available for legitimate users. Packet flooding DDoS attacks are referred to as volumetric attacks and have the objective of overloading a network or circuit to deny or seriously degrade performance, which denies access to the services that normally traverse the network or circuit. Volumetric attacks have become relatively easy to launch by using readily available tools such as Low Orbit Ion Cannon or by using botnets.
Measures to mitigate the effects of a successful volumetric attack must be taken to ensure that sufficient capacity is available for mission-critical traffic. Managing capacity may include, for example, establishing selected network usage priorities or quotas and enforcing them using rate limiting, Quality of Service (QoS), or other resource reservation control methods. These measures may also mitigate the effects of sudden decreases in network capacity that are the result of accidental or intentional physical damage to telecommunications facilities (such as cable cuts or weather-related outages).</t>
  </si>
  <si>
    <t>The layer 2 switch must manage excess bandwidth to limit the effects of packet flooding types of denial of service (DoS) attacks.</t>
  </si>
  <si>
    <t>SRG-NET-000193-L2S-000020</t>
  </si>
  <si>
    <t>SV-206649r385534_rule</t>
  </si>
  <si>
    <t>V-206649</t>
  </si>
  <si>
    <t>V-62161; SV-76651</t>
  </si>
  <si>
    <t>Configure the switch to authenticate all VLAN Trunk Protocol (VTP) messages with a hash function using the most secured cryptographic algorithm available.</t>
  </si>
  <si>
    <t>Review the switch configuration to verify if VTP is enabled. If VTP is enabled, verify that authentication has been configured.
If VTP has been configured on the switch and is not authenticating VTP messages with a hash function using the most secured cryptographic algorithm available, this is a finding.</t>
  </si>
  <si>
    <t>VLAN Trunk Protocol (VTP) provides central management of VLAN domains, thus reducing administration in a switched network. When configuring a new VLAN on a VTP server, the VLAN is distributed through all switches in the domain. This reduces the need to configure the same VLAN everywhere. VTP pruning preserves bandwidth by preventing VLAN traffic (unknown MAC, broadcast, multicast) from being sent down trunk links when not needed, that is, there are no access switch ports in neighboring switches belonging to such VLANs. An attack can force a digest change for the VTP domain enabling a rogue device to become the VTP server, which could allow unauthorized access to previously blocked VLANs or allow the addition of unauthorized switches into the domain. Authenticating VTP messages with a cryptographic hash function can reduce the risk of the VTP domain's being compromised.</t>
  </si>
  <si>
    <t>The layer 2 switch must authenticate all VLAN Trunk Protocol (VTP) messages with a hash function using the most secured cryptographic algorithm available.</t>
  </si>
  <si>
    <t>SRG-NET-000168-L2S-000019</t>
  </si>
  <si>
    <t>SV-206648r385516_rule</t>
  </si>
  <si>
    <t>V-206648</t>
  </si>
  <si>
    <t>V-62155; SV-95193</t>
  </si>
  <si>
    <t>Verify if the switch configuration has 802.1x authentication implemented for all access switch ports connecting to LAN outlets (i.e., RJ-45 wall plates) or devices not located in the telecom room, wiring closets, or equipment rooms. MAC Authentication Bypass (MAB) must be configured on those switch ports connected to devices that do not support an 802.1x supplicant.
If 802.1x authentication or MAB is not configured on all access switch ports connecting to LAN outlets or devices not located in the telecom room, wiring closets, or equipment rooms, this is a finding.</t>
  </si>
  <si>
    <t>Controlling LAN access via 802.1x authentication can assist in preventing a malicious user from connecting an unauthorized PC to a switch port to inject or receive data from the network without detection.</t>
  </si>
  <si>
    <t>The layer 2 switch must uniquely identify all network-connected endpoint devices before establishing any connection.</t>
  </si>
  <si>
    <t>SRG-NET-000148-L2S-000015</t>
  </si>
  <si>
    <t>SV-206647r385501_rule</t>
  </si>
  <si>
    <t>V-206647</t>
  </si>
  <si>
    <t>V-62065; SV-76555</t>
  </si>
  <si>
    <t>Remove unneeded services and functions from the switch. Removal is recommended since the service or function may be inadvertently enabled otherwise. However, if removal is not possible, disable the service or function.</t>
  </si>
  <si>
    <t>Review the switch configuration to determine if services or functions not required for operation, or not related to switch functionality, are enabled.
If unnecessary services and functions are enabled on the switch, this is a finding.</t>
  </si>
  <si>
    <t>A compromised switch introduces risk to the entire network infrastructure as well as data resources that are accessible via the network. The perimeter defense has no oversight or control of attacks by malicious users within the network. Preventing network breaches from within is dependent on implementing a comprehensive defense-in-depth strategy, including securing each device connected to the network. This is accomplished by following and implementing all security guidance applicable for each node type. A fundamental step in securing each switch is to enable only the capabilities required for operation.</t>
  </si>
  <si>
    <t>The layer 2 switch must be configured to disable non-essential capabilities.</t>
  </si>
  <si>
    <t>SRG-NET-000131-L2S-000014</t>
  </si>
  <si>
    <t>SV-206646r382903_rule</t>
  </si>
  <si>
    <t>V-206646</t>
  </si>
  <si>
    <t>Intrusion Detection and Prevention Systems (IDPS) Security Requirements Guide :: Version 2, Release: 6 Benchmark Date: 24 Jul 2020</t>
  </si>
  <si>
    <t>Configure the IDPS to automatically install updates to signature definitions, detection heuristics, and vendor-provided rules.</t>
  </si>
  <si>
    <t>Verify the IDPS automatically installs updates to signature definitions, detection heuristics, and vendor-provided rules.
If the IDPS does not automatically install updates to signature definitions, detection heuristics, and vendor-provided rules, this is a finding.</t>
  </si>
  <si>
    <t>Failing to automatically update malicious code protection mechanisms, including application software files, signature definitions, and vendor-provided rules, leaves the system vulnerable to exploitation by recently developed attack methods and programs. An automatic update process ensures this important task is performed without the need for system administrator intervention.
The IDPS is a key malicious code protection mechanism in the enclave infrastructure. To ensure this protection is responsive to changes in malicious code threats, IDPS components must be automatically updated, including anti-virus signatures, detection heuristics, vendor-provided rules, and vendor-provided signatures.
If a DoD patch management server or update repository having the tested/verified updates is available for the IDPS component, the components must be configured to automatically check this server/site for updates and install new updates. 
If a DoD server/site is not available, the component must be configured to automatically check a trusted vendor site for updates. A trusted vendor is either commonly used by DoD, specifically approved by DoD, the vendor from which the equipment was purchased, or approved by the local program's CCB.</t>
  </si>
  <si>
    <t>The IDPS must automatically install updates to signature definitions, detection heuristics, and vendor-provided rules.</t>
  </si>
  <si>
    <t>SRG-NET-000251-IDPS-00178</t>
  </si>
  <si>
    <t>SV-69843r2_rule</t>
  </si>
  <si>
    <t>V-55597</t>
  </si>
  <si>
    <t>Configure the IDPS to detect SQL injection attacks launched against data storage objects, including, at a minimum, databases, database records, and database fields.</t>
  </si>
  <si>
    <t>Verify the IDPS detects SQL injection attacks launched against data storage objects, including, at a minimum, databases, database records, and database fields.
If the IDPS does not detect SQL injection attacks launched against data storage objects, including, at a minimum, databases, database records, and database fields, this is a finding.</t>
  </si>
  <si>
    <t>Data mining is the analysis of large quantities of data to discover patterns and is used in intelligence gathering. Failure to detect attacks that use unauthorized data mining techniques to attack databases may result in the compromise of information.
SQL injection attacks are the most prevalent attacks against web applications and databases. These attacks inject SQL commands that can read, modify, or compromise the meaning of the original SQL query. An attacker can spoof identity; expose, tamper, destroy, or make existing data unavailable; or gain unauthorized privileges on the database server.
IDPS component(s) with anomaly detection must be included in the IDPS implementation to monitor for and detect unauthorized data mining. These components must include rules and anomaly detection algorithms to monitor for SQL injection attacks.</t>
  </si>
  <si>
    <t>To protect against unauthorized data mining, the IDPS must detect SQL injection attacks launched against data storage objects, including, at a minimum, databases, database records, and database fields.</t>
  </si>
  <si>
    <t>SRG-NET-000319-IDPS-00186</t>
  </si>
  <si>
    <t>SV-69655r1_rule</t>
  </si>
  <si>
    <t>V-55409</t>
  </si>
  <si>
    <t>Configure the IDPS to detect code injection attacks launched against application objects including, at a minimum, application URLs and application code.</t>
  </si>
  <si>
    <t>Verify the IDPS detects code injection attacks launched against application objects including, at a minimum, application URLs and application code.
If the IDPS does not detect code injection attacks launched against application objects including, at a minimum, application URLs and application code, this is a finding.</t>
  </si>
  <si>
    <t>Data mining is the analysis of large quantities of data to discover patterns and is used in intelligence gathering. Failure to detect attacks that use unauthorized data mining techniques to attack applications may result in the compromise of information.
Injection attacks allow an attacker to inject code into a program or query or inject malware onto a computer to execute remote commands that can read or modify a database, or change data on a website. These attacks include buffer overrun, XML, JavaScript, and HTML injections.
IDPS component(s) with anomaly detection must be included in the IDPS implementation. These components must include rules and anomaly detection algorithms to monitor for atypical application behavior, commands, and accesses.</t>
  </si>
  <si>
    <t>To protect against unauthorized data mining, the IDPS must detect code injection attacks launched against application objects including, at a minimum, application URLs and application code.</t>
  </si>
  <si>
    <t>SRG-NET-000319-IDPS-00185</t>
  </si>
  <si>
    <t>SV-69653r1_rule</t>
  </si>
  <si>
    <t>V-55407</t>
  </si>
  <si>
    <t>Configure the IDPS components to detect code injection attacks launched against data storage objects, including, at a minimum, databases, database records, queries, and fields.</t>
  </si>
  <si>
    <t>Verify the IDPS detects code injection attacks launched against data storage objects, including, at a minimum, databases, database records, queries, and fields.
If the IDPS does not detect code injection attacks launched against data storage objects, including, at a minimum, databases, database records, queries, and fields, this is a finding.</t>
  </si>
  <si>
    <t>Data mining is the analysis of large quantities of data to discover patterns and is used in intelligence gathering. Failure to detect attacks that use unauthorized data mining techniques to attack databases may result in the compromise of information.
Injection attacks allow an attacker to inject code into a program or query or inject malware onto a computer to execute remote commands that can read or modify a database, or change data on a website. Web applications frequently access databases to store, retrieve, and update information. An attacker can construct inputs that the database will execute. This is most commonly referred to as a code injection attack. This type of attack includes XPath and LDAP injections.
IDPS component(s) with anomaly detection must be included in the IDPS implementation to protect against unauthorized data mining. These components must include rules and anomaly detection algorithms to monitor for atypical database queries or accesses.</t>
  </si>
  <si>
    <t>To protect against unauthorized data mining, the IDPS must detect code injection attacks launched against data storage objects, including, at a minimum, databases, database records, queries, and fields.</t>
  </si>
  <si>
    <t>SRG-NET-000319-IDPS-00184</t>
  </si>
  <si>
    <t>SV-69649r1_rule</t>
  </si>
  <si>
    <t>V-55403</t>
  </si>
  <si>
    <t>Configure the IDPS to prevent SQL injection attacks launched against data storage objects, including, at a minimum, databases, database records, and database fields.</t>
  </si>
  <si>
    <t>Verify the IDPS prevents SQL injection attacks launched against data storage objects, including, at a minimum, databases, database records, and database fields.
If the IDPS does not prevent SQL injection attacks launched against data storage objects, including, at a minimum, databases, database records, and database fields, this is a finding.</t>
  </si>
  <si>
    <t>Data mining is the analysis of large quantities of data to discover patterns and is used in intelligence gathering. Failure to detect attacks that use unauthorized data mining techniques to attack databases may result in the compromise of information.
SQL injection attacks are the most prevalent attacks against web applications and databases. These attacks inject SQL commands that can read, modify, or compromise the meaning of the original SQL query. An attacker can spoof identity; expose, tamper, destroy, or make existing data unavailable; or gain unauthorized privileges on the database server.
IDPS component(s) with the capability to prevent SQL code injections must be included in the IDPS implementation to protect against unauthorized data mining. These components must include rules and anomaly detection algorithms to monitor for SQL injection attacks.</t>
  </si>
  <si>
    <t>To protect against unauthorized data mining, the IDPS must prevent SQL injection attacks launched against data storage objects, including, at a minimum, databases, database records, and database fields.</t>
  </si>
  <si>
    <t>SRG-NET-000318-IDPS-00183</t>
  </si>
  <si>
    <t>SV-69647r1_rule</t>
  </si>
  <si>
    <t>V-55401</t>
  </si>
  <si>
    <t>Configure the IDPS to prevent code injection attacks launched against application objects including, at a minimum, application URLs and application code.</t>
  </si>
  <si>
    <t>Verify the IDPS prevents code injection attacks launched against application objects including, at a minimum, application URLs and application code.
If the IDPS does not prevent code injection attacks launched against application objects including, at a minimum, application URLs and application code, this is a finding.</t>
  </si>
  <si>
    <t>Data mining is the analysis of large quantities of data to discover patterns and is used in intelligence gathering. Failure to detect attacks that use unauthorized data mining techniques to attack applications may result in the compromise of information.
Injection attacks allow an attacker to inject code into a program or query or inject malware onto a computer to execute remote commands that can read or modify a database, or change data on a website. These attacks include buffer overrun, XML, JavaScript, and HTML injections.
IDPS component(s) with the capability to prevent code injections must be included in the IDPS implementation to protect against unauthorized data mining. These components must include rules and anomaly detection algorithms to monitor for atypical database queries or accesses.</t>
  </si>
  <si>
    <t>To protect against unauthorized data mining, the IDPS must prevent code injection attacks launched against application objects including, at a minimum, application URLs and application code.</t>
  </si>
  <si>
    <t>SRG-NET-000318-IDPS-00182</t>
  </si>
  <si>
    <t>SV-69645r1_rule</t>
  </si>
  <si>
    <t>V-55399</t>
  </si>
  <si>
    <t>Configure the IDPS components to prevent code injection attacks launched against data storage objects, including, at a minimum, databases, database records, queries, and fields.</t>
  </si>
  <si>
    <t>Verify the IDPS prevents code injection attacks launched against data storage objects, including, at a minimum, databases, database records, queries, and fields.
If the IDPS does not prevent code injection attacks launched against data storage objects, including, at a minimum, databases, database records, queries, and fields, this is a finding.</t>
  </si>
  <si>
    <t>Data mining is the analysis of large quantities of data to discover patterns and is used in intelligence gathering. Failure to detect attacks that use unauthorized data mining techniques to attack databases may result in the compromise of information.
Injection attacks allow an attacker to inject code into a program or query or inject malware onto a computer to execute remote commands that can read or modify a database, or change data on a website. Web applications frequently access databases to store, retrieve, and update information. An attacker can construct inputs that the database will execute. This is most commonly referred to as a code injection attack. This type of attack includes XPath and LDAP injections. 
IDPS component(s) with the capability to prevent code injections must be included in the IDPS implementation to protect against unauthorized data mining. These components must include rules and anomaly detection algorithms to monitor for atypical database queries or accesses.</t>
  </si>
  <si>
    <t>To protect against unauthorized data mining, the IDPS must prevent code injection attacks launched against data storage objects, including, at a minimum, databases, database records, queries, and fields.</t>
  </si>
  <si>
    <t>SRG-NET-000318-IDPS-00068</t>
  </si>
  <si>
    <t>SV-69643r1_rule</t>
  </si>
  <si>
    <t>V-55397</t>
  </si>
  <si>
    <t>Configure the IDPS to send an alert to, at a minimum, the ISSM and ISSO when new active propagation of malware infecting DoD systems or malicious code adversely affecting the operations and/or security of DoD systems is detected.</t>
  </si>
  <si>
    <t>Verify the IDPS sends an alert to, at a minimum, the ISSM and ISSO when new active propagation of malware infecting DoD systems or malicious code adversely affecting the operations and/or security of DoD systems is detected.
If the IDPS does not send an alert to, at a minimum, the ISSM and ISSO when new active propagation of malware infecting DoD systems or malicious code adversely affecting the operations and/or security of DoD systems is detected, this is a finding.</t>
  </si>
  <si>
    <t>Without an alert, security personnel may be unaware of major detection incidents that require immediate action and this delay may result in the loss or compromise of information.
CJCSM 6510.01B, "Cyber Incident Handling Program", lists nine Cyber Incident and Reportable Event Categories. DoD has determined that categories identified by CJCSM 6510.01B Major Indicators (category I, II, IV, and VII detection events) will require an alert when an event is detected.
Alerts messages must include a severity level indicator or code as an indicator of the criticality of the incident. Since these incidents require immediate action, these messages are assigned a critical or level 1 priority/severity, depending on the system's priority schema.
Alerts may be transmitted, for example, telephonically, by electronic mail messages, or by text messaging. The IDPS must either send the alert to a management console that is actively monitored by authorized personnel or use a messaging capability to send the alert directly to designated personnel.</t>
  </si>
  <si>
    <t>The IDPS must generate an alert to, at a minimum, the ISSM and ISSO when new active propagation of malware infecting DoD systems or malicious code adversely affecting the operations and/or security
of DoD systems is detected.</t>
  </si>
  <si>
    <t>SRG-NET-000392-IDPS-00219</t>
  </si>
  <si>
    <t>SV-69641r2_rule</t>
  </si>
  <si>
    <t>V-55395</t>
  </si>
  <si>
    <t>Configure the IDPS to send an alert to, at a minimum, the IAM and IAO when denial of service incidents are detected.</t>
  </si>
  <si>
    <t>Verify the IDPS sends an alert to, at a minimum, the ISSM and ISSO when denial of service incidents are detected.
If the IDPS does not send an alert to, at a minimum, the ISSM and ISSO when root level intrusion events when denial of service incidents are detected, this is a finding.</t>
  </si>
  <si>
    <t>Without an alert, security personnel may be unaware of major detection incidents that require immediate action and this delay may result in the loss or compromise of information.
CJCSM 6510.01B, "Cyber Incident Handling Program", lists nine Cyber Incident and Reportable Event Categories. DoD has determined that categories identified by CJCSM 6510.01B Major Indicators (category I, II, IV, and VII detection events) will require an alert when an event is detected.
Alerts messages must include a severity level indicator or code as an indicator of the criticality of the incident. Since these incidents require immediate action, these messages are assigned a critical or level 1 priority/severity, depending on the system's priority schema.
Alerts may be transmitted, for example, telephonically, by electronic mail messages, or by text messaging. The IDPS must either send the alert to a management console that is actively monitored by authorized personnel or use a messaging capability to send the alert directly to designated personnel. The ISSM or ISSO may designate the system administrator or other authorized personnel to receive the alert within the specified time, validate the alert, then forward only validated alerts to the ISSM and ISSO.</t>
  </si>
  <si>
    <t>The IDPS must send an alert to, at a minimum, the ISSM and ISSO when denial of service incidents are detected.</t>
  </si>
  <si>
    <t>SRG-NET-000392-IDPS-00218</t>
  </si>
  <si>
    <t>SV-69639r3_rule</t>
  </si>
  <si>
    <t>V-55393</t>
  </si>
  <si>
    <t>Configure the IDPS to send an alert to, at a minimum, the ISSM and ISSO when user level intrusions which provide non-privileged access are detected.</t>
  </si>
  <si>
    <t>Verify the IDPS sends an alert to, at a minimum, the ISSM and ISSO when user level intrusions which provide non-privileged access are detected.
If the IDPS does not send an alert to, at a minimum, the ISSM and ISSO when root level intrusion events when user level intrusions which provide non-privileged access are detected, this is a finding.</t>
  </si>
  <si>
    <t xml:space="preserve">Without an alert, security personnel may be unaware of major detection incidents that require immediate action and this delay may result in the loss or compromise of information.
CJCSM 6510.01B, "Cyber Incident Handling Program", lists nine Cyber Incident and Reportable Event Categories. DoD has determined that categories identified by CJCSM 6510.01B Major Indicators (category I, II, IV, and VII detection events) will require an alert when an event is detected.
Alerts messages must include a severity level indicator or code as an indicator of the criticality of the incident. Since these incidents require immediate action, these messages are assigned a critical or level 1 priority/severity, depending on the system's priority schema.
Alerts may be transmitted, for example, telephonically, by electronic mail messages, or by text messaging. The IDPS must either send the alert to a management console that is actively monitored by authorized personnel or use a messaging capability to send the alert directly to designated personnel. The ISSM or ISSO may designate the system administrator or other authorized personnel to receive the alert within the specified time, validate the alert, then forward only validated alerts to the ISSM and ISSO.
</t>
  </si>
  <si>
    <t>The IDPS must send an alert to, at a minimum, the ISSM and ISSO when user level intrusions which provide non-privileged access are detected.</t>
  </si>
  <si>
    <t>SRG-NET-000392-IDPS-00217</t>
  </si>
  <si>
    <t>SV-69637r3_rule</t>
  </si>
  <si>
    <t>wFSRG-NET-000392-IDPS-00217</t>
  </si>
  <si>
    <t>V-55391</t>
  </si>
  <si>
    <t>Configure the IDPS to send an alert to, at a minimum, the ISSM and ISSO when root level intrusion events which provide unauthorized privileged access are detected.</t>
  </si>
  <si>
    <t>Verify the IDPS sends an alert to, at a minimum, the ISSM and ISSO when root level intrusion events which provide unauthorized privileged access are detected.
If the IDPS does not send an alert to, at a minimum, the ISSM and ISSO when root level intrusion events which provide unauthorized privileged access are detected, this is a finding.</t>
  </si>
  <si>
    <t>The IDPS must generate an alert to, at a minimum, the ISSM and ISSO when root level intrusion events which provide unauthorized privileged access are detected.</t>
  </si>
  <si>
    <t>SRG-NET-000392-IDPS-00216</t>
  </si>
  <si>
    <t>SV-69635r3_rule</t>
  </si>
  <si>
    <t>V-55389</t>
  </si>
  <si>
    <t>Configure the IDPS to send an alert to, at a minimum, the ISSM and ISSO when threats identified by authoritative sources (e.g., IAVMs or CTOs) are detected which indicate a compromise or potential for compromise.</t>
  </si>
  <si>
    <t>Verify the IDPS sends an alert to, at a minimum, the ISSM and ISSO when threats identified by authoritative sources (e.g., IAVMs or CTOs) are detected which indicate a compromise or potential for compromise.
If the IDPS does not send an alert to, at a minimum, the ISSM and ISSO when threats identified by authoritative sources (e.g., IAVMs or CTOs) are detected which indicate a compromise or potential for compromise, this is a finding.</t>
  </si>
  <si>
    <t>Without an alert, security personnel may be unaware of an impending failure of the audit capability, and the ability to perform forensic analysis and detect rate-based and other anomalies will be impeded.
Alerts may be transmitted, for example, telephonically, by electronic mail messages, or by text messaging. The IDPS must either send the alert to a management console that is actively monitored by authorized personnel or use a messaging capability to send the alert directly to designated personnel. The ISSM or ISSO may designate the system administrator or other authorized personnel to receive the alert within the specified time, validate the alert, then forward only validated alerts to the ISSM and ISSO.</t>
  </si>
  <si>
    <t>The IDPS must send an alert to, at a minimum, the ISSM and ISSO when threats identified by authoritative sources (e.g., IAVMs or CTOs) are detected which indicate a compromise or potential for compromise.</t>
  </si>
  <si>
    <t>SRG-NET-000392-IDPS-00215</t>
  </si>
  <si>
    <t>SV-69633r3_rule</t>
  </si>
  <si>
    <t>V-55387</t>
  </si>
  <si>
    <t>Configure the IDPS to send an alert to, at a minimum, the ISSO and ISSM when intrusion detection events are detected which indicate a compromise or potential for compromise.</t>
  </si>
  <si>
    <t>Verify the IDPS sends an alert to, at a minimum, the ISSM and ISSO when intrusion detection events are detected which indicate a compromise or potential for compromise.
If the IDPS does not send an alert to, at a minimum, the ISSO and ISSM when intrusion detection events are detected which indicate a compromise or potential for compromise, this is a finding.</t>
  </si>
  <si>
    <t>Without an alert, security personnel may be unaware of intrusion detection incidents that require immediate action and this delay may result in the loss or compromise of information.
In accordance with CCI-001242, the IDPS is a real-time intrusion detection system. These systems must generate an alert when detection events from real-time monitoring occur. Alerts may be transmitted, for example, telephonically, by electronic mail messages, or by text messaging. The IDPS must either send the alert to a management console that is actively monitored by authorized personnel or use a messaging capability to send the alert directly to designated personnel. The ISSM or ISSO may designate the system administrator or other authorized personnel to receive the alert within the specified time, validate the alert, then forward only validated alerts to the ISSM and ISSO.</t>
  </si>
  <si>
    <t>The IDSP must send an alert to, at a minimum, the ISSM and ISSO when intrusion detection events are detected which indicate a compromise or potential for compromise.</t>
  </si>
  <si>
    <t>SRG-NET-000392-IDPS-00214</t>
  </si>
  <si>
    <t>SV-69631r3_rule</t>
  </si>
  <si>
    <t>V-55385</t>
  </si>
  <si>
    <t xml:space="preserve">CCI-002662
The information system monitors outbound communications traffic per organization-defined frequency for unusual or unauthorized activities or conditions.
NIST SP 800-53 Revision 4 :: SI-4 (4)
</t>
  </si>
  <si>
    <t>Configure the IDPS to continuously monitor outbound communications traffic for unusual/unauthorized activities or conditions.</t>
  </si>
  <si>
    <t>Verify the IDPS continuously monitors outbound communications traffic for unusual/unauthorized activities or conditions.
If the IDPS does not continuously monitor outbound communications traffic for unusual/unauthorized activities or conditions, this is a finding.</t>
  </si>
  <si>
    <t>If outbound communications traffic is not continuously monitored for unusual/unauthorized activities or conditions, there will be times when hostile activity may not be noticed and defended against. 
Although some of the components in the site's content scanning solution may be used for periodic scanning assessment, the IDPS sensors and other components must provide continuous, 24 hours a day, 7 days a week monitoring.
Unusual/unauthorized activities or conditions related to information system outbound communications traffic include, for example, internal traffic that indicates the presence of malicious code within organizational information systems or propagating among system components, the unauthorized exporting of information, or signaling to external information systems. Anomalies within organizational information systems include, for example, large file transfers, long-time persistent connections, use of unusual protocols and ports, and communications with suspected or known malicious external entities.</t>
  </si>
  <si>
    <t>The IDPS must continuously monitor outbound communications traffic for unusual/unauthorized activities or conditions.</t>
  </si>
  <si>
    <t>SRG-NET-000391-IDPS-00213</t>
  </si>
  <si>
    <t>SV-69629r1_rule</t>
  </si>
  <si>
    <t>V-55383</t>
  </si>
  <si>
    <t xml:space="preserve">CCI-002661
The information system monitors inbound communications traffic per organization-defined frequency for unusual or unauthorized activities or conditions.
NIST SP 800-53 Revision 4 :: SI-4 (4)
</t>
  </si>
  <si>
    <t>Configure the IDPS to continuously monitor inbound communications traffic for unusual/unauthorized activities or conditions.</t>
  </si>
  <si>
    <t>Verify the IDPS continuously monitors inbound communications traffic for unusual/unauthorized activities or conditions.
If the IDPS does not continuously monitor inbound communications traffic for unusual/unauthorized activities or conditions, this is a finding.</t>
  </si>
  <si>
    <t>If inbound communications traffic is not continuously monitored for unusual/unauthorized activities or conditions, there will be times when hostile activity may not be noticed and defended against. 
Although some of the components in the site's content scanning solution may be used for periodic scanning assessment, the IDPS sensors and other components must provide continuous, 24 hours a day, 7 days a week monitoring. 
Unusual/unauthorized activities or conditions related to information system inbound communications traffic include, for example, internal traffic that indicates the presence of malicious code within organizational information systems or propagating among system components, the unauthorized exporting of information, or signaling to external information systems. Anomalies within organizational information systems include, for example, large file transfers, long-time persistent connections, use of unusual protocols and ports, and communications with suspected or known malicious external entities.</t>
  </si>
  <si>
    <t>The IDPS must continuously monitor inbound communications traffic for unusual/unauthorized activities or conditions.</t>
  </si>
  <si>
    <t>SRG-NET-000390-IDPS-00212</t>
  </si>
  <si>
    <t>SV-69627r1_rule</t>
  </si>
  <si>
    <t>V-55381</t>
  </si>
  <si>
    <t>Configure the IDPS to generate an alert to the ISSM and ISSo, at a minimum, when unauthorized network services are detected.</t>
  </si>
  <si>
    <t>Verify the IDPS generates an alert to the ISSM and ISSO, at a minimum, when unauthorized network services are detected.
If the IDPS does not generate an alert to the ISSM and ISSO, at a minimum, when unauthorized network services are detected, this is a finding.</t>
  </si>
  <si>
    <t>Unauthorized or unapproved network services lack organizational verification or validation and therefore may be unreliable or serve as malicious rogues for valid services.
Automated mechanisms can be used to send automatic alerts or notifications. Such automatic alerts or notifications can be conveyed in a variety of ways (e.g., telephonically, via electronic mail, via text message, or via websites).
The IDPS must either send the alert to a management console that is actively monitored by authorized personnel or use a messaging capability to send the alert directly to designated personnel. The ISSM or ISSO may designate the system administrator or other authorized personnel to receive the alert within the specified time, validate the alert, then forward only validated alerts to the ISSO to the vulnerability discussion.</t>
  </si>
  <si>
    <t>The IDPS must generate an alert to the ISSM and ISSO, at a minimum, when unauthorized network services are detected.</t>
  </si>
  <si>
    <t>SRG-NET-000385-IDPS-00211</t>
  </si>
  <si>
    <t>SV-69625r3_rule</t>
  </si>
  <si>
    <t>V-55379</t>
  </si>
  <si>
    <t>Configure the IDPS to generate a log record when unauthorized network services are detected.</t>
  </si>
  <si>
    <t>Verify the IDPS generates a log record when unauthorized network services are detected. 
If the IDPS does not generate a log record when unauthorized network services are detected, this is a finding.</t>
  </si>
  <si>
    <t>Unauthorized or unapproved network services lack organizational verification or validation and therefore may be unreliable or serve as malicious rogues for valid services. 
Examples of network services include service-oriented architectures (SOAs), cloud-based services (e.g., infrastructure as a service, platform as a service, or software as a service), cross-domain, Voice Over Internet Protocol, Instant Messaging, auto-execute, and file sharing.</t>
  </si>
  <si>
    <t>The IDPS must generate a log record when unauthorized network services are detected.</t>
  </si>
  <si>
    <t>SRG-NET-000385-IDPS-00210</t>
  </si>
  <si>
    <t>SV-69623r1_rule</t>
  </si>
  <si>
    <t>V-55377</t>
  </si>
  <si>
    <t>Configure the IDPS to detect network services that have not been authorized or approved by the ISSO or ISSM, at a minimum.</t>
  </si>
  <si>
    <t>Verify the IDPS detects network services that have not been authorized or approved by the ISSO or ISSM, at a minimum.
If the IDPS does not detect network services that have not been authorized or approved by the ISSO or ISSM, at a minimum, this is a finding.</t>
  </si>
  <si>
    <t>Unauthorized or unapproved network services lack organizational verification or validation and therefore may be unreliable or serve as malicious rogues for valid services. 
Examples of network services include service-oriented architectures (SOAs), cloud-based services (e.g., infrastructure as a service, platform as a service, or software as a service), cross-domain, Voice Over Internet Protocol, Instant Messaging, auto-execute, and file sharing.
To comply with this requirement, the IDPS may be configured to detect services either directly or indirectly (i.e., by detecting traffic associated with a service).</t>
  </si>
  <si>
    <t>The IDPS must detect network services that have not been authorized or approved by the ISSO or ISSM, at a minimum.</t>
  </si>
  <si>
    <t>SRG-NET-000384-IDPS-00209</t>
  </si>
  <si>
    <t>SV-69621r2_rule</t>
  </si>
  <si>
    <t>V-55375</t>
  </si>
  <si>
    <t xml:space="preserve">CCI-002656
The organization configures individual intrusion detection tools into an information system-wide intrusion detection system.
NIST SP 800-53 Revision 4 :: SI-4 (1)
</t>
  </si>
  <si>
    <t>Configure the IDPS components, including sensors, event databases, and management consoles to integrate with a network-wide monitoring capability.</t>
  </si>
  <si>
    <t>Verify the IDPS integrates with a network-wide monitoring capability which includes sensors, event databases, and management consoles.
If the IDPS does not integrate with a network-wide monitoring capability which includes sensors, event databases, and management consoles, this is a finding.</t>
  </si>
  <si>
    <t>An integrated, network-wide intrusion detection capability increases the ability to detect and prevent sophisticated distributed attacks based on access patterns and characteristics of access.
Integration is more than centralized logging and a centralized management console. The enclave's monitoring capability may include multiple sensors, IPS, sensor event databases, behavior-based monitoring devices, application-level content inspection systems, malicious code protection software, scanning tools, audit record monitoring software, and network monitoring software. Some tools may monitor external traffic while others monitor internal traffic at key boundaries. 
These capabilities may be implemented using different devices and therefore can have different security policies and severity-level schema. This is valuable because content filtering, monitoring, and prevention can become a bottleneck on the network if not carefully configured.</t>
  </si>
  <si>
    <t>IDPS components, including sensors, event databases, and management consoles must integrate with a network-wide monitoring capability.</t>
  </si>
  <si>
    <t>SRG-NET-000383-IDPS-00208</t>
  </si>
  <si>
    <t>SV-69611r1_rule</t>
  </si>
  <si>
    <t>V-55365</t>
  </si>
  <si>
    <t>Configure the IDPS to send an immediate (within seconds) alert to, at a minimum, the system administrator when malicious code is detected.</t>
  </si>
  <si>
    <t>Verify the IDPS sends an immediate (within seconds) alert to, at a minimum, the system administrator when malicious code is detected.
If the IDPS does not send an immediate (within seconds) alert to, at a minimum, the system administrator when malicious code is detected, this is a finding.</t>
  </si>
  <si>
    <t>Without an alert, security personnel may be unaware of an impending failure of the audit capability, and the ability to perform forensic analysis and detect rate-based and other anomalies will be impeded.
The IDPS generates an immediate (within seconds) alert which notifies designated personnel of the incident. Sending a message to an unattended log or console does not meet this requirement since that will not be seen immediately. These messages should include a severity level indicator or code as an indicator of the criticality of the incident.</t>
  </si>
  <si>
    <t>The IDPS must send an immediate (within seconds) alert to, at a minimum, the system administrator when malicious code is detected.</t>
  </si>
  <si>
    <t>SRG-NET-000249-IDPS-00222</t>
  </si>
  <si>
    <t>SV-69609r2_rule</t>
  </si>
  <si>
    <t>V-55363</t>
  </si>
  <si>
    <t>Configure the IDPS to quarantine and/or delete malicious code.</t>
  </si>
  <si>
    <t>Verify the IDPS quarantines and/or delete malicious code.
If the IDPS does not quarantine and/or delete malicious code, this is a finding.</t>
  </si>
  <si>
    <t>Configuring the network element to delete and/or quarantine based on local organizational incident handling procedures minimizes the impact of this code on the network.
Malicious code includes, but is not limited to, viruses, worms, Trojan horses, and spyware. The code provides the ability for a malicious user to read from and write to files and folders on a computer's hard drive. Malicious code may also be able to run and attach programs, which may allow the unauthorized distribution of malicious mobile code.
Sometimes it is necessary to generate a log event and then automatically delete the malicious code; however, for critical attacks or where forensic evidence is deemed necessary, the preferred action is for the file to be quarantined for further investigation.
This requirement is limited to network elements that perform security functions, such as ALG and IDPS.</t>
  </si>
  <si>
    <t>The IDPS must quarantine and/or delete malicious code.</t>
  </si>
  <si>
    <t>SRG-NET-000249-IDPS-00221</t>
  </si>
  <si>
    <t>SV-69607r1_rule</t>
  </si>
  <si>
    <t>V-55361</t>
  </si>
  <si>
    <t xml:space="preserve">CCI-001242
The organization configures malicious code protection mechanisms to perform real-time scans of files from external sources at endpoints as the files are downloaded, opened, or executed in accordance with organizational security policy.
NIST SP 800-53 :: SI-3 c
NIST SP 800-53A :: SI-3.1 (vi)
NIST SP 800-53 Revision 4 :: SI-3 c 1
</t>
  </si>
  <si>
    <t>Configure the IDPS to perform real-time monitoring of files from external sources at network entry/exit points.</t>
  </si>
  <si>
    <t>Verify the IDPS performs real-time monitoring of files from external sources at network entry/exit points.
If the IDPS does not perform real-time monitoring of files from external sources at network entry/exit points, this is a finding.</t>
  </si>
  <si>
    <t>Real-time monitoring of files from external sources at network entry/exit points helps to detect covert malicious code before it is downloaded to or executed by internal and external endpoints. Using malicious code, such as viruses, worms, Trojan horses, and spyware, an attacker may gain access to sensitive data and systems.
IDPSs innately meet this requirement for real-time scanning for malicious code when properly configured to meet the requirements of this SRG. However, most products perform communications traffic inspection at the packet level.</t>
  </si>
  <si>
    <t>The IDPS must perform real-time monitoring of files from external sources at network entry/exit points.</t>
  </si>
  <si>
    <t>SRG-NET-000248-IDPS-00206</t>
  </si>
  <si>
    <t>SV-69605r1_rule</t>
  </si>
  <si>
    <t>V-55359</t>
  </si>
  <si>
    <t>Configure the IDPS to install updates for application software files, signature definitions, detection heuristics, and vendor-provided rules when new releases are available in accordance with organizational configuration management policy and procedures.</t>
  </si>
  <si>
    <t>Verify the IDPS installs updates for application software files, signature definitions, detection heuristics, and vendor-provided rules when new releases are available in accordance with organizational configuration management policy and procedures.
If the IDPS does not install updates for application software files, signature definitions, detection heuristics, and vendor-provided rules when new releases are available in accordance with organizational configuration management policy and procedures, this is a finding.</t>
  </si>
  <si>
    <t>Failing to update malicious code protection mechanisms, including application software files, signature definitions, and vendor-provided rules, leaves the system vulnerable to exploitation by recently developed attack methods and programs. 
The IDPS is a key malicious code protection mechanism in the enclave infrastructure. To ensure this protection is responsive to changes in malicious code threats, IDPS components must be updated, including application software files, anti-virus signatures, detection heuristics, vendor-provided rules, and vendor-provided signatures.
Updates must be installed in accordance with the CCB procedures for the local organization. However, at a minimum: 
1. Updates designated as critical security updates by the vendor must be installed immediately.
2. Updates for signature definitions, detection heuristics, and vendor-provided rules must be installed immediately.
3. Updates for application software are installed in accordance with the CCB procedures.
4. Prior to automatically installing updates, either manual or automated integrity and authentication checking is required, at a minimum, for application software updates.</t>
  </si>
  <si>
    <t>The IDPS must install updates for application software files, signature definitions, detection heuristics, and vendor-provided rules when new releases are available in accordance with organizational configuration management policy and procedures.</t>
  </si>
  <si>
    <t>SRG-NET-000246-IDPS-00205</t>
  </si>
  <si>
    <t>SV-69603r1_rule</t>
  </si>
  <si>
    <t>V-55357</t>
  </si>
  <si>
    <t>Configure the IDPS to block malicious ICMP packets by properly configuring ICMP signatures and rules.</t>
  </si>
  <si>
    <t>Verify the IDPS blocks malicious ICMP packets by properly configuring ICMP signatures and rules.
If the IDPS does not block malicious ICMP packets by properly configuring ICMP signatures and rules, this is a finding.</t>
  </si>
  <si>
    <t>Internet Control Message Protocol (ICMP) messages are used to provide feedback about problems in the network. These messages are sent back to the sender to support diagnostics. However, some messages can also provide host information, network topology, and a covert channel that may be exploited by an attacker.
Given the prevalence of ICMP traffic on the network, monitoring for malicious ICMP traffic would be cumbersome. Vendors provide signatures and rules which filter for known ICMP traffic exploits.</t>
  </si>
  <si>
    <t>The IDPS must block malicious ICMP packets by properly configuring ICMP signatures and rules.</t>
  </si>
  <si>
    <t>SRG-NET-000273-IDPS-00204</t>
  </si>
  <si>
    <t>SV-69601r1_rule</t>
  </si>
  <si>
    <t>V-55355</t>
  </si>
  <si>
    <t>Configure the IDPS to, for fragmented packets, either block the packets or properly reassemble the packets before inspecting and forwarding.</t>
  </si>
  <si>
    <t>Verify the IDPS, for fragmented packets, either blocks the packets or properly reassembles the packets before inspecting and forwarding.
For fragmented packets, if the IDPS does not either block the packets or properly reassemble the packets before inspecting and forwarding, this is a finding.</t>
  </si>
  <si>
    <t>Packet fragmentation is allowed by the TCP/IP specifications and is encouraged in situations where it is needed. However, packet fragmentation has been used to make some attacks harder to detect (by placing them within fragmented packets), and unusual fragmentation has also been used as a form of attack. For example, some network-based attacks have used packets that should not exist in normal communications, such as sending some fragments of a packet but not the first fragment, or sending packet fragments that overlap each other. These, and other types of packet fragmentation, aim to evade the IDPS. 
Since it is usually not possible to test this capability in a production environment, systems should either be validated in a testing environment or prior to installation. This requirement is usually a function of the design of the IDPS component. Compliance can be verified by acceptance/validation processes or vendor attestation.</t>
  </si>
  <si>
    <t>The IDPS must, for fragmented packets, either block the packets or properly reassemble the packets before inspecting and forwarding.</t>
  </si>
  <si>
    <t>SRG-NET-000401-IDPS-00203</t>
  </si>
  <si>
    <t>SV-69597r1_rule</t>
  </si>
  <si>
    <t>V-55351</t>
  </si>
  <si>
    <t>Configure the IDPS to protect against or limit the effects of known types of DoS attacks by employing signatures.</t>
  </si>
  <si>
    <t>Verify the IDPS protects against or limits the effects of known types of DoS attacks by employing signatures.
If the device does not protect against or limit the effects of known types of DoS attacks by employing signatures, this is a finding.</t>
  </si>
  <si>
    <t>If the network does not provide safeguards against DoS attack, network resources will be unavailable to users. 
Installation of IDPS detection and prevention components (i.e., sensors) at key boundaries in the architecture mitigates the risk of DoS attacks. These attacks can be detected by matching observed communications traffic with patterns of known attacks and monitoring for anomalies in traffic volume, type, or protocol usage.
Detection components that use signatures can detect known attacks by using known attack signatures. Signatures are usually obtained from and updated by the IDPS component vendor. These attacks include SYN-flood, ICMP-flood, and Land Attacks.
This requirement applies to the communications traffic functionality of the IDPS as it pertains to handling communications traffic, rather than to the IDPS device itself.</t>
  </si>
  <si>
    <t>The IDPS must protect against or limit the effects of known types of Denial of Service (DoS) attacks by employing signatures.</t>
  </si>
  <si>
    <t>SRG-NET-000362-IDPS-00198</t>
  </si>
  <si>
    <t>SV-69595r1_rule</t>
  </si>
  <si>
    <t>V-55349</t>
  </si>
  <si>
    <t>Configure the IDPS to protect against or limit the effects of known and unknown types of DoS attacks by employing anomaly-based detection.</t>
  </si>
  <si>
    <t>Verify the IDPS protect against or limits the effects of known and unknown types of DoS attacks by employing, also known as anomaly-based detection.
If the device does not protect against or limit the effects of known and unknown types of DoS attacks by employing anomaly-based detection, this is a finding.</t>
  </si>
  <si>
    <t>If the network does not provide safeguards against DoS attack, network resources will be unavailable to users.
Installation of IDPS detection and prevention components (i.e., sensors) at key boundaries in the architecture mitigates the risk of DoS attacks. These attacks can be detected by matching observed communications traffic with patterns of known attacks.
Detection components that use anomaly-based attack detection can detect attacks when signatures for the attack do not exist or are not installed. These attacks include zero-day attacks which are new attacks for which vendors have not yet developed signatures.
This requirement applies to the communications traffic functionality of the IDPS as it pertains to handling communications traffic, rather than to the IDPS device itself.</t>
  </si>
  <si>
    <t>The IDPS must protect against or limit the effects of known and unknown types of Denial of Service (DoS) attacks by employing anomaly-based attack detection.</t>
  </si>
  <si>
    <t>SRG-NET-000362-IDPS-00197</t>
  </si>
  <si>
    <t>SV-69593r2_rule</t>
  </si>
  <si>
    <t>V-55347</t>
  </si>
  <si>
    <t>Configure the IDPS to protect against or limit the effects of known and unknown types of DoS attacks by employing rate-based attack prevention behavior analysis.</t>
  </si>
  <si>
    <t>Verify the IDPS protects against or limits the effects of known and unknown types of DoS attacks by employing rate-based attack prevention behavior analysis.
If the device does not protect against or limit the effects of known and unknown types of DoS attacks by employing rate-based attack prevention behavior analysis, this is a finding.</t>
  </si>
  <si>
    <t>If the network does not provide safeguards against DoS attack, network resources will be unavailable to users.
Installation of IDPS detection and prevention components (i.e., sensors) at key boundaries in the architecture mitigates the risk of DoS attacks. These attacks can be detected by matching observed communications traffic with patterns of known attacks and monitoring for anomalies in traffic volume/type.
Detection components that use rate-based behavior analysis can detect attacks when signatures for the attack do not exist or are not installed. These attacks include zero-day attacks which are new attacks for which vendors have not yet developed signatures. Rate-based behavior analysis can detect sophisticated, Distributed DoS (DDoS) attacks by correlating traffic information from multiple network segments or components.
This requirement applies to the communications traffic functionality of the IDPS as it pertains to handling communications traffic, rather than to the IDPS device itself.</t>
  </si>
  <si>
    <t>The IDPS must protect against or limit the effects of known and unknown types of Denial of Service (DoS) attacks by employing rate-based attack prevention behavior analysis.</t>
  </si>
  <si>
    <t>SRG-NET-000362-IDPS-00196</t>
  </si>
  <si>
    <t>SV-69591r1_rule</t>
  </si>
  <si>
    <t>V-55345</t>
  </si>
  <si>
    <t>Configure the IDPS to detects, at a minimum, mobile code that is unsigned or exhibiting unusual behavior, has not undergone a risk assessment, or are prohibited for use based on a risk assessment.</t>
  </si>
  <si>
    <t>Verify the IDPS detects, at a minimum, mobile code that is unsigned or exhibiting unusual behavior, has not undergone a risk assessment, or is prohibited for use based on a risk assessment.
If the IDPS does not detect, at a minimum, mobile code that is unsigned or exhibiting unusual behavior, has not undergone a risk assessment, or is prohibited for use based on a risk assessment, this is a finding.</t>
  </si>
  <si>
    <t>Mobile code is defined as software modules obtained from remote systems, transferred across a network, and then downloaded and executed on a local system without explicit installation or execution by the recipient. Examples of mobile code include JavaScript, VBScript, Java applets, ActiveX controls, Flash animations, Shockwave videos, and macros embedded within Microsoft Office documents. Mobile code can be exploited to attack a host. It can be sent as an e-mail attachment or embedded in other file formats not traditionally associated with executable code. 
While the IDPS cannot replace the anti-virus and host-based IDS (HIDS) protection installed on the network's endpoints, vendor or locally created sensor rules can be implemented, which provide preemptive defense against both known and zero-day vulnerabilities. Many of the protections may provide defenses before vulnerabilities are discovered and rules or blacklist updates are distributed by anti-virus or malicious code solution vendors.
To monitor for and detect known prohibited mobile code or approved mobile code that violates permitted usage requirements, the IDPS must implement policy filters, rules, signatures, and anomaly analysis.</t>
  </si>
  <si>
    <t>The IDPS must detect, at a minimum, mobile code that is unsigned or exhibiting unusual behavior, has not undergone a risk assessment, or is prohibited for use based on a risk assessment.</t>
  </si>
  <si>
    <t>SRG-NET-000228-IDPS-00196</t>
  </si>
  <si>
    <t>SV-69589r1_rule</t>
  </si>
  <si>
    <t>V-55343</t>
  </si>
  <si>
    <t>Configure the IDPS to prohibit or restrict the use of functions, ports, protocols, and/or services, as defined in the PPSM CAL and vulnerability assessments.</t>
  </si>
  <si>
    <t>Verify the IDPS is configured to prohibit or restrict the use of functions, ports, protocols, and/or services, as defined in the PPSM CAL and vulnerability assessments.
If the IDPS is not configured to prohibit or restrict the use of functions, ports, protocols, and/or services, as defined in the PPSM CAL and vulnerability assessments, this is a finding.</t>
  </si>
  <si>
    <t>Some ports, protocols, or services have known exploits or security weaknesses. These ports, protocols, and services must be prohibited or restricted in the IDPS configuration in accordance with DoD policy. 
Policy filters restrict traffic destined to the enclave perimeter in accordance with the guidelines contained in DoD Instruction 8551.1 for all ports, protocols, and functions.
System administrators will review the vulnerability assessment for each port allowed into the enclave and apply all appropriate mitigations defined in the Vulnerability Assessment report. Only ports, protocols, and functions allowed into the enclave should be registered in the PPSM database. It is the responsibility of the enclave owner to have the applications the enclave uses registered in the PPSM database.</t>
  </si>
  <si>
    <t>The IDPS must be configured to prohibit or restrict the use of functions, ports, protocols, and/or services, as defined in the PPSM CAL and vulnerability assessments.</t>
  </si>
  <si>
    <t>SRG-NET-000132-IDPS-00195</t>
  </si>
  <si>
    <t>SV-69587r2_rule</t>
  </si>
  <si>
    <t>V-55341</t>
  </si>
  <si>
    <t>Remove or disable non-essential capabilities from the IDPS. Removal is recommended since the service or function may be inadvertently enabled. However, if removal is not possible, disable the service or function. Document all necessary services.</t>
  </si>
  <si>
    <t>Have the SCA display the services running on the IDPS components. Review the IDPS configuration to determine if non-essential capabilities not required for operation, or not related to IDPS functionality (e.g., DNS, email client or server, FTP server, or web server) are enabled. 
If the IDPS is not configured to remove or disable non-essential capabilities which are not required for operation or not related to IDPS functionality (e.g., DNS, email client or server, FTP server, or web server), this is a finding.</t>
  </si>
  <si>
    <t>An IDPS can be capable of providing a wide variety of capabilities. Not all of these capabilities are necessary. Unnecessary services, functions, and applications increase the attack surface (sum of attack vectors) of a system. These unnecessary capabilities are often overlooked and therefore may remain unsecured.</t>
  </si>
  <si>
    <t>The IDPS must be configured to remove or disable non-essential capabilities which are not required for operation or not related to IDPS functionality (e.g., DNS, email client or server, FTP server, or web server).</t>
  </si>
  <si>
    <t>SRG-NET-000131-IDPS-00011</t>
  </si>
  <si>
    <t>SV-69585r1_rule</t>
  </si>
  <si>
    <t>V-55339</t>
  </si>
  <si>
    <t>Configure the IDPS to comply with the security configuration settings based on DoD security policy and technology-specific security best practices.</t>
  </si>
  <si>
    <t>Verify the IDPS is configured in accordance with the security configuration settings based on DoD security policy and technology-specific security best practices.
If the IDPS is not configured in accordance with the security configuration settings based on DoD security policy and technology-specific security best practices, this is a finding.</t>
  </si>
  <si>
    <t>Configuring the IDPS to implement organization-wide security implementation guides and security checklists ensures compliance with federal standards and establishes a common security baseline across DoD that reflects the most restrictive security posture consistent with operational requirements.
Configuration settings are the set of parameters that can be changed that affect the security posture and/or functionality of the network element. Security-related parameters are those parameters impacting the security state of the network element, including the parameters required to satisfy other security control requirements. For the network element, security-related parameters include settings for communications traffic management configurations.</t>
  </si>
  <si>
    <t>The IDPS must be configured in accordance with the security configuration settings based on DoD security policy and technology-specific security best practices.</t>
  </si>
  <si>
    <t>SRG-NET-000512-IDPS-00194</t>
  </si>
  <si>
    <t>SV-69583r1_rule</t>
  </si>
  <si>
    <t>V-55337</t>
  </si>
  <si>
    <t>Configure the IDPS to provide log information in a format that can be extracted and used by centralized analysis tools.</t>
  </si>
  <si>
    <t>Verify the IDPS provides log information in a format that can be extracted and used by centralized analysis tools.
If the IDPS does not provide log information in a format that can be extracted and used by centralized analysis tools, this is a finding.</t>
  </si>
  <si>
    <t>Centralized review and analysis of log records from multiple IDPS components gives the organization the capability to better detect distributed attacks and provides increased data points for behavior analysis techniques. These techniques are invaluable in monitoring for indicators of complex attack patterns. 
To support the centralized analysis capability, the IDPS components must be able to provide the information in a format (e.g., Syslog) that can be extracted and used, allowing the application to effectively review and analyze the log records.</t>
  </si>
  <si>
    <t>The IDPS must provide log information in a format that can be extracted and used by centralized analysis tools.</t>
  </si>
  <si>
    <t>SRG-NET-000091-IDPS-00193</t>
  </si>
  <si>
    <t>SV-69581r1_rule</t>
  </si>
  <si>
    <t>V-55335</t>
  </si>
  <si>
    <t>Configure the IDPS, in the event of a logging failure caused by loss of communications with the central logging server, to queue audit records locally until communication is restored or until the audit records are retrieved manually or using automated synchronization tools.</t>
  </si>
  <si>
    <t>Verify the IDPS, in the event of a logging failure caused by loss of communications with the central logging server, queues audit records locally until communication is restored or until the audit records are retrieved manually or using automated synchronization tools.
In the event of a logging failure caused by loss of communications with the central logging server, if the IDPS does not queue audit records locally until communication is restored or until the audit records are retrieved manually or using automated synchronization tools, this is a finding.</t>
  </si>
  <si>
    <t>It is critical that when the IDPS is at risk of failing to process audit logs as required, it take action to mitigate the failure.
Audit processing failures include: software/hardware errors; failures in the audit capturing mechanisms; and audit storage capacity being reached or exceeded. Responses to audit failure depend upon the nature of the failure.
The IDPS performs a critical security function, so its continued operation is imperative. Since availability of the IDPS is an overriding concern, shutting down the system in the event of an audit failure should be avoided, except as a last resort. The SYSLOG protocol does not support automated synchronization, however this functionality may be provided by Network Management Systems (NMSs) which are not within the scope of this SRG.</t>
  </si>
  <si>
    <t>In the event of a logging failure, caused by loss of communications with the central logging server, the IDPS must queue audit records locally until communication is restored or until the audit records are retrieved manually or using automated synchronization tools.</t>
  </si>
  <si>
    <t>SRG-NET-000089-IDPS-00010</t>
  </si>
  <si>
    <t>SV-69579r1_rule</t>
  </si>
  <si>
    <t>V-55333</t>
  </si>
  <si>
    <t>Configure the IDPS to provide an alert to, at a minimum, the system administrator and ISSO when any audit failure events occur.</t>
  </si>
  <si>
    <t>Verify the IDPS provides an alert to, at a minimum, the system administrator and ISSO when any audit failure events occur.
If the IDPS does not provide an alert to, at a minimum, the system administrator and ISSO when any audit failure events occur, this is a finding.</t>
  </si>
  <si>
    <t>Without an alert, security personnel may be unaware of an impending failure of the audit capability, and the ability to perform forensic analysis may be impeded.
This requirement includes, but is not limited to, failures where the detection and/or prevention function is unable to write events to either local storage or the centralized server. The IDPS must generate an alert which will notify designated personnel of the logging failure. Alerts provide organizations with urgent messages. The alert must provide these messages immediately (i.e., the time from event detection to alert occurs in seconds or less). Alert messages must include the severity level.
The IDPS must either send the alert to a management console that is actively monitored by authorized personnel or use a messaging capability to send the alert directly to designated personnel. The ISSM or ISSO may designate the system administrator or other authorized personnel to receive the alert within the specified time, validate the alert, then forward only validated alerts to the ISSO.</t>
  </si>
  <si>
    <t>The IDPS must provide an alert to, at a minimum, the system administrator and ISSO when any audit failure events occur.</t>
  </si>
  <si>
    <t>SRG-NET-000335-IDPS-00014</t>
  </si>
  <si>
    <t>SV-69577r3_rule</t>
  </si>
  <si>
    <t>V-55331</t>
  </si>
  <si>
    <t>Configure the IDPS to assign a critical severity level to all audit processing failures.</t>
  </si>
  <si>
    <t>Verify the IDPS provides assign a critical severity level to all audit processing failures.
If the IDPS does not assign a critical severity level to all audit processing failures, this is a finding.</t>
  </si>
  <si>
    <t>It is critical that when the IDPS is at risk of failing to process audit logs as required, it takes action to mitigate the failure
Audit processing failures include: software/hardware errors; failures in the audit capturing mechanisms; and audit storage capacity being reached or exceeded. Since action must be taken immediately, these messages will be designated as a critical severity level and this level must be sent as part of the alert message.</t>
  </si>
  <si>
    <t>The IDPS must assign a critical severity level to all audit processing failures.</t>
  </si>
  <si>
    <t>SRG-NET-000335-IDPS-00223</t>
  </si>
  <si>
    <t>SV-69575r1_rule</t>
  </si>
  <si>
    <t>V-55329</t>
  </si>
  <si>
    <t>Configure the IDPS to off-load log records to a centralized log server in real-time.</t>
  </si>
  <si>
    <t>Verify the IDPS off-loads log records to a centralized log server in real-time.
If the IDPS does not off-load log records to a centralized log server in real-time, this is a finding.</t>
  </si>
  <si>
    <t>Off-loading ensures audit information does not get overwritten if the limited audit storage capacity is reached and also protects the audit record in case the system/component being audited is compromised.
Off-loading is a common process in information systems with limited audit storage capacity. The audit storage on the IDPS is used only in a transitory fashion until the system can communicate with the centralized log server designated for storing the audit records, at which point the information is transferred. However, DoD requires that the log be transferred in real-time which indicates that the time from event detection to off-loading is seconds or less.
This does not apply to audit logs generated on behalf of the device itself (management).</t>
  </si>
  <si>
    <t>The IDPS must off-load log records to a centralized log server in real-time.</t>
  </si>
  <si>
    <t>SRG-NET-000511-IDPS-00012</t>
  </si>
  <si>
    <t>SV-69573r1_rule</t>
  </si>
  <si>
    <t>V-55327</t>
  </si>
  <si>
    <t>Configure the IDPS to off-load log records to a centralized log server.</t>
  </si>
  <si>
    <t>Verify the IDPS off-loads log records to a centralized log server.
If the IDPS does not off-load log records to a centralized log server, this is a finding.</t>
  </si>
  <si>
    <t>Information stored in one location is vulnerable to accidental or incidental deletion or alteration. Off-loading ensures audit information does not get overwritten if the limited audit storage capacity is reached and also protects the audit record in case the system/component being audited is compromised.
This also prevents the log records from being lost if the logs stored locally are accidentally or intentionally deleted, altered, or corrupted.</t>
  </si>
  <si>
    <t>The IDPS must off-load log records to a centralized log server.</t>
  </si>
  <si>
    <t>SRG-NET-000334-IDPS-00191</t>
  </si>
  <si>
    <t>SV-69571r1_rule</t>
  </si>
  <si>
    <t>V-55325</t>
  </si>
  <si>
    <t>Configure the IDPS to support centralized management and configuration of the content captured in audit records generated by all IDPS components.</t>
  </si>
  <si>
    <t>Verify the IDPS is configured to support centralized management and configuration of the content captured in audit records generated by all IDPS components.
If the IDPS does not support centralized management and configuration of the content captured in audit records generated by all IDPS components, this is a finding.</t>
  </si>
  <si>
    <t>Without the ability to centrally manage the content captured in the log records, identification, troubleshooting, and correlation of suspicious behavior would be difficult and could lead to a delayed or incomplete analysis of an attack. Centralized management and storage of log records increases efficiency in maintenance and management of records as well as facilitates the backup and archiving of those records.
The IDPS must be configured to support centralized management and configuration of the content to be captured in audit records generated by all network components. IDPS sensors and consoles must have the capability to support centralized logging. They must be configured to send log messages to centralized, redundant servers and be capable of being remotely configured to change logging parameters (such as facility and severity levels).</t>
  </si>
  <si>
    <t>IDPS must support centralized management and configuration of the content captured in audit records generated by all IDPS components.</t>
  </si>
  <si>
    <t>SRG-NET-000333-IDPS-00190</t>
  </si>
  <si>
    <t>SV-69569r1_rule</t>
  </si>
  <si>
    <t>V-55323</t>
  </si>
  <si>
    <t>Configure the IDPS to provide audit record generation with a configurable severity and escalation level capability.</t>
  </si>
  <si>
    <t>Verify the configuration provides audit record generation with a configurable severity and escalation level capability.
If the IDPS does not provide audit record generation with a configurable severity and escalation level capability, this is a finding.</t>
  </si>
  <si>
    <t>Without the capability to generate audit records with a severity code it is difficult to track and handle detection events.
While auditing and logging are closely related, they are not the same. Logging is recording data about events that take place in a system, while auditing is the use of log records to identify security-relevant information such as system or user accesses. In short, log records are audited to establish an accurate history. Without logging, it would be impossible to establish an audit trail.
The IDPS must have the capability to collect and log the severity associated with the policy, rule, or signature. IDPS products often have either pre-configured and/or a configurable method for associating an impact indicator or severity code with signatures and rules, at a minimum.</t>
  </si>
  <si>
    <t>The IDPS must provide audit record generation with a configurable severity and escalation level capability.</t>
  </si>
  <si>
    <t>SRG-NET-000113-IDPS-00189</t>
  </si>
  <si>
    <t>SV-69567r2_rule</t>
  </si>
  <si>
    <t>V-55321</t>
  </si>
  <si>
    <t>Configure the IDPS to provide audit record generation capability for detection events based on implementation of policy filters, rules, signatures, and anomaly analysis.</t>
  </si>
  <si>
    <t>Verify the configuration provides audit record generation capability for detection events based on implementation of policy filters, rules, signatures, and anomaly analysis.
If the IDPS does not provide audit record generation capability for detection events based on implementation of policy filters, rules, signatures, and anomaly analysis, this is a finding.</t>
  </si>
  <si>
    <t>Without the capability to generate audit records, it would be difficult to establish, correlate, and investigate the events relating to an incident, or identify those responsible for one.
While auditing and logging are closely related, they are not the same. Logging is recording data about events that take place in a system, while auditing is the use of log records to identify security-relevant information such as system or user accesses. In short, log records are audited to establish an accurate history. Without logging, it would be impossible to establish an audit trail.
The IDPS must have the capability to capture and log detected security violations and potential security violations.</t>
  </si>
  <si>
    <t>The IDPS must provide audit record generation capability for detection events based on implementation of policy filters, rules, signatures, and anomaly analysis.</t>
  </si>
  <si>
    <t>SRG-NET-000113-IDPS-00013</t>
  </si>
  <si>
    <t>SV-69565r1_rule</t>
  </si>
  <si>
    <t>V-55319</t>
  </si>
  <si>
    <t>Configure the IDPS to immediately use updates made to policy filters, rules, signatures, and anomaly analysis algorithms for traffic detection and prevention functions.</t>
  </si>
  <si>
    <t>Verify the IDPS immediately uses updates made to policy filters, rules, signatures, and anomaly analysis algorithms for traffic detection and prevention functions.
If the IDPS does not immediately use updates made to policy filters, rules, signatures, and anomaly analysis algorithms to traffic detection and prevention functions, this is a finding.</t>
  </si>
  <si>
    <t>Information flow policies regarding dynamic information flow control include, for example, allowing or disallowing information flows based on changes to the PPSM CAL, vulnerability assessments, or mission conditions. Changing conditions include changes in the threat environment and detection of potentially harmful or adverse events.
Changes to the IDPS must take effect when made by an authorized administrator and the new configuration is put in place or committed, including upon restart or the application or reboot of the system. With some devices, the changes take effect as the configuration is changed, while with others, the new configuration must be submitted to the device. In any case, the behavior of the IDPS must immediately be affected to reflect the configuration change.</t>
  </si>
  <si>
    <t>The IDPS must immediately use updates made to policy filters, rules, signatures, and anomaly analysis algorithms for traffic detection and prevention functions.</t>
  </si>
  <si>
    <t>SRG-NET-000019-IDPS-00187</t>
  </si>
  <si>
    <t>SV-69563r1_rule</t>
  </si>
  <si>
    <t>V-55317</t>
  </si>
  <si>
    <t>Configure the IDPS to block outbound ICMP Destination Unreachable, Redirect, and Address Mask reply messages. 
An acceptable alternative to blocking all Destination Unreachable responses is to filter Destination Unreachable messages generated by the firewall implementation to allow ICMP Destination Unreachable--
Fragmentation Needed but DF Bit Set (Type 3, Code 4) and apply this filter to the external interfaces.</t>
  </si>
  <si>
    <t>Verify the IDPS blocks outbound ICMP Destination Unreachable, Redirect, and Address Mask reply messages. 
If the IDPS does not block outbound ICMP Destination Unreachable, Redirect, and Address Mask reply messages, this is a finding.</t>
  </si>
  <si>
    <t>Internet Control Message Protocol (ICMP) messages are used to provide feedback about problems in the network. These messages are sent back to the sender to support diagnostics. However, some messages can also provide host information and network topology that may be exploited by an attacker.
An IDPS must be configured to "silently drop" the packet and not send an ICMP control message back to the source. In some cases, it may be necessary to direct the traffic to a null interface.
Three ICMP messages are commonly used by attackers for network mapping: Destination Unreachable, Redirect, and Address Mask Reply.
These responses must be blocked on external interfaces; however, blocking the Destination Unreachable response will prevent Path Maximum Transmission Unit Discovery (PMTUD), which relies on the response "ICMP Destination Unreachable--Fragmentation Needed but DF Bit Set". PMTUD is a useful function and should only be "broken" after careful consideration.
An acceptable alternative to blocking all Destination Unreachable responses is to filter Destination Unreachable messages generated by the IDPS to allow ICMP Destination Unreachable--Fragmentation Needed but DF Bit Set (Type 3, Code 4) and apply this filter to the external interfaces.</t>
  </si>
  <si>
    <t>The IDPS must block outbound ICMP Destination Unreachable, Redirect, and Address Mask reply messages.</t>
  </si>
  <si>
    <t>SRG-NET-000273-IDPS-00198</t>
  </si>
  <si>
    <t>SV-45716r2_rule</t>
  </si>
  <si>
    <t>V-34788</t>
  </si>
  <si>
    <t>Configure the IDPS to block malicious code.</t>
  </si>
  <si>
    <t>Verify the IDPS blocks malicious code.
If the IDPS does not block malicious code, this is a finding.</t>
  </si>
  <si>
    <t>Configuring the IDPS to delete and/or quarantine based on local organizational incident handling procedures minimizes the impact of this code on the network.</t>
  </si>
  <si>
    <t>The IDPS must block malicious code.</t>
  </si>
  <si>
    <t>SRG-NET-000249-IDPS-00176</t>
  </si>
  <si>
    <t>SV-45686r2_rule</t>
  </si>
  <si>
    <t>V-34762</t>
  </si>
  <si>
    <t>Configure the IDPS to verify the integrity of updates obtained directly from the vendor.</t>
  </si>
  <si>
    <t>Verify the IDPS verifies the integrity of updates obtained directly from the vendor.
If the IDPS does not verify the integrity of updates obtained directly from the vendor, this is a finding.</t>
  </si>
  <si>
    <t>If the integrity of updates downloaded directly from the vendor is not verified, then malicious code or errors may impact the ability of the IDPS to protect against harmful communication traffic. 
The recommended verification method depends on the update's format, as follows: 
1. For files downloaded from a Web site or FTP site, administrators should compare file checksums provided by the vendor with checksums that they compute for the downloaded files. 
2. For updates downloaded automatically through the IDPS user interface, if an update is downloaded as a single file or a set of files, either checksum provided by the vendor should be compared to checksums generated by the administrator, or the IDPS user interface itself should perform some sort of integrity check. In some cases, updates are downloaded and installed as one action, precluding checksum verification. In this case, the IDPS user interface should check each update'
s integrity as part of this process. 
3. In the case of removable media (e.g., CD, DVD), vendors may not provide a specific method for customers to verify the legitimacy of removable media apparently sent by the vendors. If media verification is a concern, administrators should contact their vendors to determine how the media can be verified, such as comparing vendor-provided checksums to checksums computed for files on the media, or verifying digital signatures on the media's contents to ensure they are valid. Administrators should also consider scanning the media for malware, with the caveat that false positives may be triggered by IDPS signatures for malware on the media.</t>
  </si>
  <si>
    <t>The IDPS must verify the integrity of updates obtained directly from the vendor.</t>
  </si>
  <si>
    <t>SRG-NET-000246-IDPS-00175</t>
  </si>
  <si>
    <t>SV-45683r2_rule</t>
  </si>
  <si>
    <t>V-34759</t>
  </si>
  <si>
    <t>Configure the IDPS to, upon failure of the IDPS function, save diagnostic information, log system messages, and load the most current security policies, rules, and signatures when restarted.</t>
  </si>
  <si>
    <t>Verify the IDPS, upon failure of the IDPS function, saves diagnostic information, logs system messages, and loads the most current security policies, rules, and signatures when restarted.
If IDPS function, upon system failure, does not save diagnostic information, log system messages, and load the most current security policies, rules, and signatures when restarted, this is a finding.</t>
  </si>
  <si>
    <t>Failure in a secure state address safety or security in accordance with the mission needs of the organization. Failure to a secure state helps prevent a loss of confidentiality, integrity, or availability in the event of a failure of the information system or a component of the system. Preserving state information helps to facilitate the restart of the IDPS application and a return to operation with minimum disruption.
This requirement applies to a failure of the IDPS function rather than the device or operating system as a whole which is addressed in the Network Device Management SRG.
Since it is usually not possible to test this capability in a production environment, systems should either be validated in a testing environment or prior to installation. This requirement is usually a function of the design of the IDPS component. Compliance can be verified by acceptance/validation processes or vendor attestation.</t>
  </si>
  <si>
    <t>In the event of a failure of the IDPS function, the IDPS must save diagnostic information, log system messages, and load the most current security policies, rules, and signatures when restarted.</t>
  </si>
  <si>
    <t>SRG-NET-000236-IDPS-00170</t>
  </si>
  <si>
    <t>SV-45660r2_rule</t>
  </si>
  <si>
    <t>V-34750</t>
  </si>
  <si>
    <t xml:space="preserve">Configure the IDPS to fail to a secure state which maintains access control mechanisms when the IDPS hardware, software, or firmware fails on initialization/shutdown or experiences a sudden abort during normal operation. </t>
  </si>
  <si>
    <t>Verify the IDPS fails to a secure state which maintains access control mechanisms when the IDPS hardware, software, or firmware fails on initialization/shutdown or experiences a sudden abort during normal operation. 
If the IDPS does not fail to a secure state which maintains access control mechanisms when the IDPS hardware, software, or firmware fails on initialization/shutdown or experiences a sudden abort during normal operation, this is a finding.</t>
  </si>
  <si>
    <t>Failure to a known safe state helps prevent systems from failing to a state that may cause loss of data or unauthorized access to system resources. Preserving information system state information also facilitates system restart and return to the operational mode of the organization with less disruption to mission-essential processes. 
This requirement applies to the device itself, not the network traffic. Abort refers to stopping a program or function before it has finished naturally. The term abort refers to both requested and unexpected terminations. 
Since it is usually not possible to test this capability in a production environment, systems should either be validated in a testing environment or prior to installation. This requirement is usually a function of the design of the IDPS component. Compliance can be verified by acceptance/validation processes or vendor attestation.</t>
  </si>
  <si>
    <t xml:space="preserve">The IDPS must fail to a secure state which maintains access control mechanisms when the IDPS hardware, software, or firmware fails on initialization/shutdown or experiences a sudden abort during normal operation. </t>
  </si>
  <si>
    <t>SRG-NET-000235-IDPS-00169</t>
  </si>
  <si>
    <t>SV-45659r3_rule</t>
  </si>
  <si>
    <t>V-34749</t>
  </si>
  <si>
    <t>Configure the IDPS to block any prohibited mobile code at the enclave boundary when it is detected.</t>
  </si>
  <si>
    <t>Verify the IDPS blocks any prohibited mobile code at the enclave boundary when it is detected.
If the IDPS does not block any prohibited mobile code at the enclave boundary when it is detected, this is a finding.</t>
  </si>
  <si>
    <t>Mobile code is defined as software modules obtained from remote systems, transferred across a network, and then downloaded and executed on a local system without explicit installation or execution by the recipient. Examples of mobile code include JavaScript, VBScript, Java applets, ActiveX controls, Flash animations, Shockwave videos, and macros embedded within Microsoft Office documents. Mobile code can be exploited to attack a host. It can be sent as an e-mail attachment or embedded in other file formats not traditionally associated with executable code. 
While the IDPS cannot replace the anti-virus and host-based IDS (HIDS) protection installed on the network's endpoints, vendor or locally created sensor rules can be implemented, which provide preemptive defense against both known and zero-day vulnerabilities. Many of the protections may provide defenses before vulnerabilities are discovered and rules or blacklist updates are distributed by anti-virus or malicious code solution vendors.
To block known prohibited mobile code or approved mobile code that violates permitted usage requirements, the IDPS must implement policy filters, rules, signatures, and anomaly analysis.</t>
  </si>
  <si>
    <t>The IDPS must block any prohibited mobile code at the enclave boundary when it is detected.</t>
  </si>
  <si>
    <t>SRG-NET-000229-IDPS-00163</t>
  </si>
  <si>
    <t>SV-45652r2_rule</t>
  </si>
  <si>
    <t>V-34743</t>
  </si>
  <si>
    <t>Configure the IDPS to block outbound traffic containing known and unknown DoS attacks, by ensuring that security policies, signatures, rules, and anomaly detection techniques are applied to outbound communications traffic.</t>
  </si>
  <si>
    <t>Verify the IDPS blocks outbound traffic containing known and unknown DoS attacks by ensuring that security policies, signatures, rules, and anomaly detection techniques are applied to outbound communications traffic. 
If the IDPS does not block outbound traffic containing known and unknown DoS attacks, by ensuring that security policies, signatures, rules, and anomaly detection techniques are applied to outbound communications traffic, this is a finding.</t>
  </si>
  <si>
    <t>The IDPS must include protection against DoS attacks that originate from inside the enclave which can affect either internal or external systems. These attacks may use legitimate or rogue endpoints from inside the enclave. 
Installation of IDPS detection and prevention components (i.e., sensors) at key boundaries in the architecture mitigates the risk of DoS attacks. These attacks can be detected by matching observed communications traffic with patterns of known attacks and monitoring for anomalies in traffic volume/type.
To comply with this requirement, the IDPS must inspect outbound traffic for indications of known and unknown DoS attacks. Sensor log capacity management along with techniques which prevent the logging of redundant information during an attack also guard against DoS attacks. This requirement is used in conjunction with other requirements which require configuration of security policies, signatures, rules, and anomaly detection techniques and are applicable to both inbound and outbound traffic.</t>
  </si>
  <si>
    <t>The IDPS must block outbound traffic containing known and unknown DoS attacks by ensuring that security policies, signatures, rules, and anomaly detection techniques are applied to outbound communications traffic.</t>
  </si>
  <si>
    <t>SRG-NET-000192-IDPS-00140</t>
  </si>
  <si>
    <t>SV-45593r2_rule</t>
  </si>
  <si>
    <t>V-34707</t>
  </si>
  <si>
    <t>Configure the IDPS to remove or disable non-essential features, functions, and services of the IDPS application.</t>
  </si>
  <si>
    <t>Verify the IDPS is configured to remove or disable non-essential features, functions, and services of the IDPS application.
If the IDPS is not configured to remove or disable non-essential features, functions, and services of the IDPS application, this is a finding.</t>
  </si>
  <si>
    <t>An IDPS can be capable of providing a wide variety of capabilities. Not all of these capabilities are necessary. Unnecessary services, functions, and applications increase the attack surface (sum of attack vectors) of a system. These unnecessary capabilities are often overlooked and therefore may remain unsecured.
This requirement applies to unnecessary features of the IDPS application itself.</t>
  </si>
  <si>
    <t>The IDPS must be configured to remove or disable non-essential features, functions, and services of the IDPS application.</t>
  </si>
  <si>
    <t>SRG-NET-000131-IDPS-00097</t>
  </si>
  <si>
    <t>SV-45500r2_rule</t>
  </si>
  <si>
    <t>V-34625</t>
  </si>
  <si>
    <t>Configure the IDPS to provide audit record generation capability for events where communication traffic is blocked or restricted based on policy filters, rules, signatures, and anomaly analysis algorithms.</t>
  </si>
  <si>
    <t>Verify the configuration provides audit record generation capability for events where communication traffic is blocked or restricted based on policy filters, rules, signatures, and anomaly analysis algorithms.
If the IDPS does not provide audit record generation capability for events where communication traffic is blocked or restricted based on policy filters, rules, signatures, and anomaly analysis, this is a finding.</t>
  </si>
  <si>
    <t>Without the capability to generate audit records, it would be difficult to establish, correlate, and investigate the events relating to an incident, or identify those responsible for one.
While auditing and logging are closely related, they are not the same. Logging is recording data about events that take place in a system, while auditing is the use of log records to identify security-relevant information such as system or user accesses. In short, log records are audited to establish an accurate history. Without logging, it would be impossible to establish an audit trail.
The IDPS must have the capability to capture and log events where communications traffic was blocked or restricted because of a security violation or potential security violations.</t>
  </si>
  <si>
    <t>The IDPS must provide audit record generation capability for events where communication traffic is blocked or restricted based on policy filters, rules, signatures, and anomaly analysis.</t>
  </si>
  <si>
    <t>SRG-NET-000113-IDPS-00082</t>
  </si>
  <si>
    <t>SV-45458r2_rule</t>
  </si>
  <si>
    <t>V-34594</t>
  </si>
  <si>
    <t>Configure the IDPS to, in the event of a logging failure caused by the lack of audit record storage capacity, continue generating and storing audit records and overwriting the oldest audit records in a first-in-first-out manner.</t>
  </si>
  <si>
    <t>Verify the IDPS, in the event of a logging failure caused by the lack of audit record storage capacity, continues generating and storing audit records and overwriting the oldest audit records in a first-in-first-out manner.
In the event of a logging failure caused by the lack of audit record storage capacity, if the IDPS does not continue generating and storing audit records and overwriting the oldest audit records in a first-in-first-out manner, this is a finding.</t>
  </si>
  <si>
    <t>It is critical that when the IDPS is at risk of failing to process audit logs as required, it takes action to mitigate the failure.
The IDPS performs a critical security function, so its continued operation is imperative. Since availability of the IDPS is an overriding concern, shutting down the system in the event of an audit failure should be avoided, except as a last resort.</t>
  </si>
  <si>
    <t>In the event of a logging failure caused by the lack of audit record storage capacity, the IDPS must continue generating and storing audit records if possible, overwriting the oldest audit records in a first-in-first-out manner.</t>
  </si>
  <si>
    <t>SRG-NET-000089-IDPS-00069</t>
  </si>
  <si>
    <t>SV-45397r2_rule</t>
  </si>
  <si>
    <t>V-34555</t>
  </si>
  <si>
    <t>Configure the IDPS components to ensure entries sent to the audit log include, at a minimum, capturing all associated communications traffic.</t>
  </si>
  <si>
    <t>Verify the entries sent to the audit log include, at a minimum, capturing all associated communications traffic.
If the audit log event records do not include, at a minimum, capturing all associated communications traffic, this is a finding.</t>
  </si>
  <si>
    <t>Associating event outcome with detected events in the log provides a means of investigating an attack or suspected attack.
While auditing and logging are closely related, they are not the same. Logging is recording data about events that take place in a system, while auditing is the use of log records to identify security-relevant information such as system or user accesses. In short, log records are audited to establish an accurate history. Without logging, it would be impossible to establish an audit trail.
The logs should identify what servers, destination addresses, applications, or databases were potentially attacked by logging communications traffic between the target and the attacker. All commands that were entered by the attacker (such as account creations, changes in permissions, files accessed, etc.) during the session should also be logged.</t>
  </si>
  <si>
    <t>The IDPS must produce audit records containing information to establish the outcome of events associated with detected harmful or potentially harmful traffic, including, at a minimum, capturing all associated communications traffic.</t>
  </si>
  <si>
    <t>SRG-NET-000078-IDPS-00063</t>
  </si>
  <si>
    <t>SV-45386r2_rule</t>
  </si>
  <si>
    <t>V-34544</t>
  </si>
  <si>
    <t>Configure the IDPS to produce audit records containing information to establish the source of the event, including, at a minimum, originating source address.</t>
  </si>
  <si>
    <t>Verify configuration produces audit records containing information to establish the source of the event, including, at a minimum, originating source address.
If the IDPS does not produce audit records containing information to establish the source of the event, including, at a minimum, originating source address, this is a finding.</t>
  </si>
  <si>
    <t>Associating the source of the event with detected events in the logs provides a means of investigating an attack or suspected attack.
While auditing and logging are closely related, they are not the same. Logging is recording data about events that take place in a system, while auditing is the use of log records to identify security-relevant information such as system or user accesses. In short, log records are audited to establish an accurate history. Without logging, it would be impossible to establish an audit trail.</t>
  </si>
  <si>
    <t>The IDPS must produce audit records containing information to establish the source of the event, including, at a minimum, originating source address.</t>
  </si>
  <si>
    <t>SRG-NET-000077-IDPS-00062</t>
  </si>
  <si>
    <t>SV-45385r2_rule</t>
  </si>
  <si>
    <t>V-34543</t>
  </si>
  <si>
    <t>Configure the IDPS to produce audit records containing information to establish where the event was detected, including, at a minimum, network segment, destination address, and IDPS component which detected the event.</t>
  </si>
  <si>
    <t>Verify the IDPS produces audit records containing information to establish where the event was detected, including, at a minimum, network segment, destination address, and IDPS component which detected the event.
If the audit log events do not include information which establishes where the event was detected, including, at a minimum, network segment, destination address, and IDPS component which detected the event, this is a finding.</t>
  </si>
  <si>
    <t>Associating where the event was detected with the event log entries provides a means of investigating an attack or identifying an improperly configured IDPS. This information can be used to determine what systems may have been affected.
While auditing and logging are closely related, they are not the same. Logging is recording data about events that take place in a system, while auditing is the use of log records to identify security-relevant information such as system or user accesses. In short, log records are audited to establish an accurate history. Without logging, it would be impossible to establish an audit trail.</t>
  </si>
  <si>
    <t>The IDPS must produce audit records containing information to establish where the event was detected, including, at a minimum, network segment, destination address, and IDPS component which detected the event.</t>
  </si>
  <si>
    <t>SRG-NET-000076-IDPS-00061</t>
  </si>
  <si>
    <t>SV-45384r2_rule</t>
  </si>
  <si>
    <t>V-34542</t>
  </si>
  <si>
    <t>Configure the IDPS components to include the date time stamp of events in log messages.</t>
  </si>
  <si>
    <t>Verify the entries sent to the audit log include the date and time of each event.
If the audit log event records do not include the date and time the events occurred, this is a finding.</t>
  </si>
  <si>
    <t>Without establishing the time (date/time) an event occurred, it would be difficult to establish, correlate, and investigate the events leading up to an outage or attack. Associating the date and time the event occurred with each event log entry provides a means of investigating an attack or identifying an improperly configured IDPS. 
While auditing and logging are closely related, they are not the same. Logging is recording data about events that take place in a system, while auditing is the use of log records to identify security-relevant information such as system or user accesses. In short, log records are audited to establish an accurate history. Without logging, it would be impossible to establish an audit trail.</t>
  </si>
  <si>
    <t>The IDPS must produce audit records containing information to establish when (date and time) the events occurred.</t>
  </si>
  <si>
    <t>SRG-NET-000075-IDPS-00060</t>
  </si>
  <si>
    <t>SV-45383r2_rule</t>
  </si>
  <si>
    <t>V-34541</t>
  </si>
  <si>
    <t>Configure the IDPS components to ensure entries sent to the audit log include sufficient information to determine the type or category for each audit event recorded in the audit log, including, at a minimum, event descriptions, policy filter, rule or signature invoked, port, protocol, and criticality level/alert code or description.</t>
  </si>
  <si>
    <t>Verify the entries sent to the audit log include, at a minimum, event descriptions, policy filter, rule or signature invoked, port, protocol, criticality level/alert code or description.
If the audit log event records does not include, at a minimum, event descriptions, policy filter, rule signature invoked, port, protocol, and criticality level/alert code or description, this is a finding.</t>
  </si>
  <si>
    <t>Without establishing what type of event occurred, it would be difficult to establish, correlate, and investigate the events leading up to an outage or attack. Associating an event type with each event log entry provides a means of investigating an attack or identifying an improperly configured IDPS.
While auditing and logging are closely related, they are not the same. Logging is recording data about events that take place in a system, while auditing is the use of log records to identify security-relevant information such as system or user accesses. In short, log records are audited to establish an accurate history. Without logging, it would be impossible to establish an audit trail.</t>
  </si>
  <si>
    <t>The IDPS must produce audit records containing sufficient information to establish what type of event occurred, including, at a minimum, event descriptions, policy filter, rule or signature invoked, port, protocol, and criticality level/alert code or description.</t>
  </si>
  <si>
    <t>SRG-NET-000074-IDPS-00059</t>
  </si>
  <si>
    <t>SV-45382r2_rule</t>
  </si>
  <si>
    <t>V-34540</t>
  </si>
  <si>
    <t>Configure the IDPS to enforce approved authorizations by restricting or blocking the flow of harmful or suspicious communications traffic for controlling the flow of information between interconnected networks as defined in the PPSM CAL and vulnerability assessments.</t>
  </si>
  <si>
    <t>Verify the IDPS enforces approved authorizations by restricting or blocking the flow of harmful or suspicious communications traffic for controlling the flow of information between interconnected networks as defined in the PPSM CAL and vulnerability assessments.
If the IDPS does not enforce approved authorizations by restricting or blocking the flow of harmful or suspicious communications traffic for controlling the flow of information between interconnected networks as defined in the PPSM CAL and vulnerability assessments, this is a finding.</t>
  </si>
  <si>
    <t>The IDPS enforces approved authorizations by controlling the flow of information between interconnected networks to prevent harmful or suspicious traffic does spread to these interconnected networks.
Information flow control policies and restrictions govern where information is allowed to travel as opposed to who is allowed to access the information. The IDPS includes policy filters, rules, signatures, and behavior analysis algorithms that inspects and restricts traffic based on the characteristics of the information and/or the information path as it crosses external/perimeter boundaries. IDPS components are installed and configured such that they restrict or block detected harmful or suspect information flows based on attribute- and content-based inspection of the source, destination, headers, and/or content of the communications traffic.</t>
  </si>
  <si>
    <t>The IDPS must restrict or block harmful or suspicious communications traffic between interconnected networks based on attribute- and content-based inspection of the source, destination, headers, and/or content of the communications traffic.</t>
  </si>
  <si>
    <t>SRG-NET-000019-IDPS-00019</t>
  </si>
  <si>
    <t>SV-45262r2_rule</t>
  </si>
  <si>
    <t>V-34485</t>
  </si>
  <si>
    <t>Configure the IDPS to enforce approved authorizations by restricting or blocking the flow of harmful or suspicious communications traffic within the network as defined in the PPSM CAL and vulnerability assessments.</t>
  </si>
  <si>
    <t>Verify the IDPS enforces approved authorizations by restricting or blocking the flow of harmful or suspicious communications traffic within the network as defined in the PPSM CAL and vulnerability assessments.
If the IDPS does not enforce approved authorizations by restricting or blocking the flow of harmful or suspicious communications traffic within the network as defined in the PPSM CAL and vulnerability assessments, this is a finding.</t>
  </si>
  <si>
    <t>The flow of all communications traffic must be monitored and controlled so it does not introduce any unacceptable risk to the network infrastructure or data.
Restricting the flow of communications traffic, also known as Information flow control, regulates where information is allowed to travel as opposed to who is allowed to access the information and without explicit regard to subsequent accesses to that information.
The IDPS will include policy filters, rules, signatures, and behavior analysis algorithms that inspects and restricts traffic based on the characteristics of the information and/or the information path as it crosses internal network boundaries. The IDPS monitors for harmful or suspicious information flows and restricts or blocks this traffic based on attribute- and content-based inspection of the source, destination, headers, and/or content of the communications traffic.</t>
  </si>
  <si>
    <t>The IDPS must enforce approved authorizations by restricting or blocking the flow of harmful or suspicious communications traffic within the network as defined in the PPSM CAL and vulnerability assessments.</t>
  </si>
  <si>
    <t>SRG-NET-000018-IDPS-00018</t>
  </si>
  <si>
    <t>SV-45260r2_rule</t>
  </si>
  <si>
    <t>V-34484</t>
  </si>
  <si>
    <t>V-64813; SV-79303</t>
  </si>
  <si>
    <t>General Purpose Operating System Security Requirements Guide :: Version 2, Release: 4 Benchmark Date: 27 Jul 2022</t>
  </si>
  <si>
    <t>Configure the operating system to protect the confidentiality and integrity of communications with wireless peripherals.</t>
  </si>
  <si>
    <t>Verify the operating system protects the confidentiality and integrity of communications with wireless peripherals. If it does not, this is a finding.</t>
  </si>
  <si>
    <t>Without protection of communications with wireless peripherals, confidentiality and integrity may be compromised because unprotected communications can be intercepted and either read, altered, or used to compromise the operating system.
This requirement applies to wireless peripheral technologies (e.g., wireless mice, keyboards, displays, etc.) used with an operating system. Wireless peripherals (e.g., Wi-Fi/Bluetooth/IR Keyboards, Mice, and Pointing Devices and Near Field Communications [NFC]) present a unique challenge by creating an open, unsecured port on a computer. Wireless peripherals must meet DoD requirements for wireless data transmission and be approved for use by the AO. Even though some wireless peripherals, such as mice and pointing devices, do not ordinarily carry information that need to be protected, modification of communications with these wireless peripherals may be used to compromise the operating system. Communication paths outside the physical protection of a controlled boundary are exposed to the possibility of interception and modification.
Protecting the confidentiality and integrity of communications with wireless peripherals can be accomplished by physical means (e.g., employing physical barriers to wireless radio frequencies) or by logical means (e.g., employing cryptographic techniques). If physical means of protection are employed, then logical means (cryptography) do not have to be employed, and vice versa. If the wireless peripheral is only passing telemetry data, encryption of the data may not be required.</t>
  </si>
  <si>
    <t>The operating system must protect the confidentiality and integrity of communications with wireless peripherals.</t>
  </si>
  <si>
    <t>SRG-OS-000481-GPOS-00481</t>
  </si>
  <si>
    <t>SV-252688r818984_rule</t>
  </si>
  <si>
    <t>SRG-OS-000481</t>
  </si>
  <si>
    <t>V-252688</t>
  </si>
  <si>
    <t>V-56573; SV-70833</t>
  </si>
  <si>
    <t>Ensure the operating system's application firewall is enabled, if available.</t>
  </si>
  <si>
    <t>Verify the operating system enabled an application firewall, if available. If it does not, this is a finding. If the operating system does not support an application firewall, this may be downgraded to a CAT III finding.</t>
  </si>
  <si>
    <t>Firewalls protect computers from network attacks by blocking or limiting access to open network ports. Application firewalls limit which applications are allowed to communicate over the network.</t>
  </si>
  <si>
    <t>The operating system must enable an application firewall, if available.</t>
  </si>
  <si>
    <t>SRG-OS-000480-GPOS-00232</t>
  </si>
  <si>
    <t>SV-203784r388482_rule</t>
  </si>
  <si>
    <t>SRG-OS-000480</t>
  </si>
  <si>
    <t>V-203784</t>
  </si>
  <si>
    <t>V-56583; SV-70843</t>
  </si>
  <si>
    <t>Configure the operating system to limit the ability of non-privileged users to grant other users direct access to the contents of their home directories/folders.</t>
  </si>
  <si>
    <t>Verify the operating system limits the ability of non-privileged users to grant other users direct access to the contents of their home directories/folders. If it does not, this is a finding.</t>
  </si>
  <si>
    <t>Users' home directories/folders may contain information of a sensitive nature. Non-privileged users should coordinate any sharing of information with an SA through shared resources.</t>
  </si>
  <si>
    <t>The operating system must limit the ability of non-privileged users to grant other users direct access to the contents of their home directories/folders.</t>
  </si>
  <si>
    <t>SRG-OS-000480-GPOS-00230</t>
  </si>
  <si>
    <t>SV-203783r388482_rule</t>
  </si>
  <si>
    <t>V-203783</t>
  </si>
  <si>
    <t>V-56587; SV-70847</t>
  </si>
  <si>
    <t>If the operating system provides a public access service, such as a kiosk, this is not applicable. Configure the operating system to not allow an unattended or automatic logon to the system. Automatic logon as an authorized user allows access to any user with physical access to the operating system.</t>
  </si>
  <si>
    <t>If the operating system provides a public access service, such as a kiosk, this is not applicable. Verify the operating system does not allow an unattended or automatic logon to the system. If it does, this is a finding. Automatic logon as an authorized user allows access to any user with physical access to the operating system.</t>
  </si>
  <si>
    <t>Failure to restrict system access to authenticated users negatively impacts operating system security.</t>
  </si>
  <si>
    <t>The operating system must not allow an unattended or automatic logon to the system.</t>
  </si>
  <si>
    <t>SRG-OS-000480-GPOS-00229</t>
  </si>
  <si>
    <t>SV-203782r388482_rule</t>
  </si>
  <si>
    <t>V-203782</t>
  </si>
  <si>
    <t>V-56589; SV-70849</t>
  </si>
  <si>
    <t>Configure the operating system to define default permissions for all authenticated users in such a way that the user can only read and modify their own files.</t>
  </si>
  <si>
    <t>Verify the operating system defines default permissions for all authenticated users in such a way that the user can only read and modify their own files. If it does not, this is a finding.</t>
  </si>
  <si>
    <t>Setting the most restrictive default permissions ensures that when new accounts are created they do not have unnecessary access.</t>
  </si>
  <si>
    <t>The operating system must define default permissions for all authenticated users in such a way that the user can only read and modify their own files.</t>
  </si>
  <si>
    <t>SRG-OS-000480-GPOS-00228</t>
  </si>
  <si>
    <t>SV-203781r388482_rule</t>
  </si>
  <si>
    <t>V-203781</t>
  </si>
  <si>
    <t>V-56591; SV-70851</t>
  </si>
  <si>
    <t>Configure the operating system in accordance with the security configuration settings based on DoD security configuration or implementation guidance, including STIGs, NSA configuration guides, CTOs, and DTMs.</t>
  </si>
  <si>
    <t>Verify the operating system is configured in accordance with the security configuration settings based on DoD security configuration or implementation guidance, including STIGs, NSA configuration guides, CTOs, and DTMs. If it is not, this is a finding.</t>
  </si>
  <si>
    <t>Configuring the operating system to implement organization-wide security implementation guides and security checklists ensures compliance with federal standards and establishes a common security baseline across DoD that reflects the most restrictive security posture consistent with operational requirements.
Configuration settings are the set of parameters that can be changed in hardware, software, or firmware components of the system that affect the security posture and/or functionality of the system. Security-related parameters are those parameters impacting the security state of the system, including the parameters required to satisfy other security control requirements. Security-related parameters include, for example: registry settings; account, file, directory permission settings; and settings for functions, ports, protocols, services, and remote connections.</t>
  </si>
  <si>
    <t>The operating system must be configured in accordance with the security configuration settings based on DoD security configuration or implementation guidance, including STIGs, NSA configuration guides, CTOs, and DTMs.</t>
  </si>
  <si>
    <t>SRG-OS-000480-GPOS-00227</t>
  </si>
  <si>
    <t>SV-203780r388482_rule</t>
  </si>
  <si>
    <t>V-203780</t>
  </si>
  <si>
    <t>V-56595; SV-70855</t>
  </si>
  <si>
    <t>Configure the operating system to enforce a delay of at least 4 seconds between logon prompts following a failed logon attempt.</t>
  </si>
  <si>
    <t>Verify the operating system enforces a delay of at least 4 seconds between logon prompts following a failed logon attempt. If it does not, this is a finding.</t>
  </si>
  <si>
    <t>Limiting the number of logon attempts over a certain time interval reduces the chances that an unauthorized user may gain access to an account.</t>
  </si>
  <si>
    <t>The operating system must enforce a delay of at least 4 seconds between logon prompts following a failed logon attempt.</t>
  </si>
  <si>
    <t>SRG-OS-000480-GPOS-00226</t>
  </si>
  <si>
    <t>SV-203779r388482_rule</t>
  </si>
  <si>
    <t>V-203779</t>
  </si>
  <si>
    <t>V-56597; SV-70857</t>
  </si>
  <si>
    <t>Configure the operating system to prevent the use of dictionary words for passwords.</t>
  </si>
  <si>
    <t>Verify the operating system prevents the use of dictionary words for passwords. If it does not, this is a finding.</t>
  </si>
  <si>
    <t>If the operating system allows the user to select passwords based on dictionary words, then this increases the chances of password compromise by increasing the opportunity for successful guesses and brute-force attacks.</t>
  </si>
  <si>
    <t>The operating system must prevent the use of dictionary words for passwords.</t>
  </si>
  <si>
    <t>SRG-OS-000480-GPOS-00225</t>
  </si>
  <si>
    <t>SV-203778r388482_rule</t>
  </si>
  <si>
    <t>V-203778</t>
  </si>
  <si>
    <t>V-56599; SV-70859</t>
  </si>
  <si>
    <t>Configure the operating system to, at a minimum, off-load interconnected systems in real time and off-load standalone systems weekly.</t>
  </si>
  <si>
    <t>Verify the operating system, at a minimum, off-loads interconnected systems in real time and off-loads standalone systems weekly. If it does not, this is a finding.</t>
  </si>
  <si>
    <t>The operating system must, at a minimum, off-load audit data from interconnected systems in real time and off-load audit data from standalone systems weekly.</t>
  </si>
  <si>
    <t>SRG-OS-000479-GPOS-00224</t>
  </si>
  <si>
    <t>SV-203777r381499_rule</t>
  </si>
  <si>
    <t>SRG-OS-000479</t>
  </si>
  <si>
    <t>V-203777</t>
  </si>
  <si>
    <t>V-56601; SV-70861</t>
  </si>
  <si>
    <t>Configure the operating system to implement NIST FIPS-validated cryptography for the following: to provision digital signatures, to generate cryptographic hashes, and to protect unclassified information requiring confidentiality and cryptographic protection in accordance with applicable federal laws, Executive Orders, directives, policies, regulations, and standards.</t>
  </si>
  <si>
    <t>Verify the operating system implements NIST FIPS-validated cryptography for the following: to provision digital signatures, to generate cryptographic hashes, and to protect unclassified information requiring confidentiality and cryptographic protection in accordance with applicable federal laws, Executive Orders, directives, policies, regulations, and standards. If it does not, this is a finding.</t>
  </si>
  <si>
    <t>Use of weak or untested encryption algorithms undermines the purposes of utilizing encryption to protect data. The operating system must implement cryptographic modules adhering to the higher standards approved by the federal government since this provides assurance they have been tested and validated.</t>
  </si>
  <si>
    <t>The operating system must implement NIST FIPS-validated cryptography for the following: to provision digital signatures, to generate cryptographic hashes, and to protect unclassified information requiring confidentiality and cryptographic protection in accordance with applicable federal laws, Executive Orders, directives, policies, regulations, and standards.</t>
  </si>
  <si>
    <t>SRG-OS-000478-GPOS-00223</t>
  </si>
  <si>
    <t>SV-203776r381496_rule</t>
  </si>
  <si>
    <t>SRG-OS-000478</t>
  </si>
  <si>
    <t>V-203776</t>
  </si>
  <si>
    <t>V-56603; SV-70863</t>
  </si>
  <si>
    <t>Configure the operating system to generate audit records for all kernel module load, unload, and restart actions, and also for all program initiations.</t>
  </si>
  <si>
    <t>Verify the operating system generates audit records for all kernel module load, unload, and restart actions, and also for all program initiations. If it does not, this is a finding.</t>
  </si>
  <si>
    <t>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t>
  </si>
  <si>
    <t>The operating system must generate audit records for all kernel module load, unload, and restart actions, and also for all program initiations.</t>
  </si>
  <si>
    <t>SRG-OS-000477-GPOS-00222</t>
  </si>
  <si>
    <t>SV-203775r381493_rule</t>
  </si>
  <si>
    <t>SRG-OS-000477</t>
  </si>
  <si>
    <t>V-203775</t>
  </si>
  <si>
    <t>V-56605; SV-70865</t>
  </si>
  <si>
    <t>Configure the operating system to generate audit records for all account creations, modifications, disabling, and termination events.</t>
  </si>
  <si>
    <t>Verify the operating system generates audit records for all account creations, modifications, disabling, and termination events. If it does not, this is a finding.</t>
  </si>
  <si>
    <t>The operating system must generate audit records for all account creations, modifications, disabling, and termination events.</t>
  </si>
  <si>
    <t>SRG-OS-000476-GPOS-00221</t>
  </si>
  <si>
    <t>SV-203774r381490_rule</t>
  </si>
  <si>
    <t>SRG-OS-000476</t>
  </si>
  <si>
    <t>V-203774</t>
  </si>
  <si>
    <t>V-56607; SV-70867</t>
  </si>
  <si>
    <t>Configure the operating system to generate audit records for all direct access to the information system.</t>
  </si>
  <si>
    <t>Verify the operating system generates audit records for all direct access to the information system. If it does not, this is a finding.</t>
  </si>
  <si>
    <t>The operating system must generate audit records for all direct access to the information system.</t>
  </si>
  <si>
    <t>SRG-OS-000475-GPOS-00220</t>
  </si>
  <si>
    <t>SV-203773r381487_rule</t>
  </si>
  <si>
    <t>SRG-OS-000475</t>
  </si>
  <si>
    <t>V-203773</t>
  </si>
  <si>
    <t>V-56609; SV-70869</t>
  </si>
  <si>
    <t>Configure the operating system to generate audit records when successful/unsuccessful accesses to objects occur.</t>
  </si>
  <si>
    <t>Verify the operating system generates audit records when successful/unsuccessful accesses to objects occur. If it does not, this is a finding.</t>
  </si>
  <si>
    <t>The operating system must generate audit records when successful/unsuccessful accesses to objects occur.</t>
  </si>
  <si>
    <t>SRG-OS-000474-GPOS-00219</t>
  </si>
  <si>
    <t>SV-203772r381484_rule</t>
  </si>
  <si>
    <t>SRG-OS-000474</t>
  </si>
  <si>
    <t>V-203772</t>
  </si>
  <si>
    <t>V-56611; SV-70871</t>
  </si>
  <si>
    <t>Configure the operating system to generate audit records when concurrent logons to the same account occur from different sources.</t>
  </si>
  <si>
    <t>Verify the operating system generates audit records when concurrent logons to the same account occur from different sources. If it does not, this is a finding.</t>
  </si>
  <si>
    <t>The operating system must generate audit records when concurrent logons to the same account occur from different sources.</t>
  </si>
  <si>
    <t>SRG-OS-000473-GPOS-00218</t>
  </si>
  <si>
    <t>SV-203771r381481_rule</t>
  </si>
  <si>
    <t>SRG-OS-000473</t>
  </si>
  <si>
    <t>V-203771</t>
  </si>
  <si>
    <t>V-56613; SV-70873</t>
  </si>
  <si>
    <t>Configure the operating system to generate audit records showing starting and ending time for user access to the system.</t>
  </si>
  <si>
    <t>Verify the operating system generates audit records showing starting and ending time for user access to the system. If it does not, this is a finding.</t>
  </si>
  <si>
    <t>The operating system must generate audit records showing starting and ending time for user access to the system.</t>
  </si>
  <si>
    <t>SRG-OS-000472-GPOS-00217</t>
  </si>
  <si>
    <t>SV-203770r381478_rule</t>
  </si>
  <si>
    <t>SRG-OS-000472</t>
  </si>
  <si>
    <t>V-203770</t>
  </si>
  <si>
    <t>V-56615; SV-70875</t>
  </si>
  <si>
    <t>Configure the audit system to audit the loading and unloading of dynamic kernel modules.</t>
  </si>
  <si>
    <t>Verify the audit system is configured to audit the loading and unloading of dynamic kernel modules. If it does not, this is a finding.</t>
  </si>
  <si>
    <t>The audit system must be configured to audit the loading and unloading of dynamic kernel modules.</t>
  </si>
  <si>
    <t>SRG-OS-000471-GPOS-00216</t>
  </si>
  <si>
    <t>SV-203769r381475_rule</t>
  </si>
  <si>
    <t>SRG-OS-000471</t>
  </si>
  <si>
    <t>V-203769</t>
  </si>
  <si>
    <t>V-56617; SV-70877</t>
  </si>
  <si>
    <t>Configure the operating system to generate audit records for privileged activities or other system-level access.</t>
  </si>
  <si>
    <t>Verify the operating system generates audit records for privileged activities or other system-level access. If it does not, this is a finding.</t>
  </si>
  <si>
    <t>The operating system must generate audit records for privileged activities or other system-level access.</t>
  </si>
  <si>
    <t>SRG-OS-000471-GPOS-00215</t>
  </si>
  <si>
    <t>SV-203768r381475_rule</t>
  </si>
  <si>
    <t>V-203768</t>
  </si>
  <si>
    <t>V-56619; SV-70879</t>
  </si>
  <si>
    <t>Configure the operating system to generate audit records when successful/unsuccessful logon attempts occur.</t>
  </si>
  <si>
    <t>Verify the operating system generates audit records when successful/unsuccessful logon attempts occur. If it does not, this is a finding.</t>
  </si>
  <si>
    <t>The operating system must generate audit records when successful/unsuccessful logon attempts occur.</t>
  </si>
  <si>
    <t>SRG-OS-000470-GPOS-00214</t>
  </si>
  <si>
    <t>SV-203767r381472_rule</t>
  </si>
  <si>
    <t>SRG-OS-000470</t>
  </si>
  <si>
    <t>V-203767</t>
  </si>
  <si>
    <t>V-56621; SV-70881</t>
  </si>
  <si>
    <t>Configure the operating system to generate audit records when successful/unsuccessful attempts to delete security objects occur.</t>
  </si>
  <si>
    <t>Verify the operating system generates audit records when successful/unsuccessful attempts to delete security objects occur. If it does not, this is a finding.</t>
  </si>
  <si>
    <t>The operating system must generate audit records when successful/unsuccessful attempts to delete security objects occur.</t>
  </si>
  <si>
    <t>SRG-OS-000468-GPOS-00212</t>
  </si>
  <si>
    <t>SV-203766r381466_rule</t>
  </si>
  <si>
    <t>SRG-OS-000468</t>
  </si>
  <si>
    <t>V-203766</t>
  </si>
  <si>
    <t>V-56623; SV-70883</t>
  </si>
  <si>
    <t>Configure the operating system to generate audit records when successful/unsuccessful attempts to delete security levels occur.</t>
  </si>
  <si>
    <t>Verify the operating system generates audit records when successful/unsuccessful attempts to delete security levels occur. If it does not, this is a finding.</t>
  </si>
  <si>
    <t>The operating system must generate audit records when successful/unsuccessful attempts to delete security levels occur.</t>
  </si>
  <si>
    <t>SRG-OS-000467-GPOS-00211</t>
  </si>
  <si>
    <t>SV-203765r381463_rule</t>
  </si>
  <si>
    <t>SRG-OS-000467</t>
  </si>
  <si>
    <t>V-203765</t>
  </si>
  <si>
    <t>V-56625; SV-70885</t>
  </si>
  <si>
    <t>Configure the operating system to generate audit records when successful/unsuccessful attempts to delete privileges occur.</t>
  </si>
  <si>
    <t>Verify the operating system generates audit records when successful/unsuccessful attempts to delete privileges occur. If it does not, this is a finding.</t>
  </si>
  <si>
    <t>The operating system must generate audit records when successful/unsuccessful attempts to delete privileges occur.</t>
  </si>
  <si>
    <t>SRG-OS-000466-GPOS-00210</t>
  </si>
  <si>
    <t>SV-203764r381460_rule</t>
  </si>
  <si>
    <t>SRG-OS-000466</t>
  </si>
  <si>
    <t>V-203764</t>
  </si>
  <si>
    <t>V-56627; SV-70887</t>
  </si>
  <si>
    <t>Configure the operating system to generate audit records when successful/unsuccessful attempts to modify categories of information (e.g., classification levels) occur.</t>
  </si>
  <si>
    <t>Verify the operating system generates audit records when successful/unsuccessful attempts to modify categories of information (e.g., classification levels) occur. If it does not, this is a finding.</t>
  </si>
  <si>
    <t>The operating system must generate audit records when successful/unsuccessful attempts to modify categories of information (e.g., classification levels) occur.</t>
  </si>
  <si>
    <t>SRG-OS-000465-GPOS-00209</t>
  </si>
  <si>
    <t>SV-203763r381457_rule</t>
  </si>
  <si>
    <t>SRG-OS-000465</t>
  </si>
  <si>
    <t>V-203763</t>
  </si>
  <si>
    <t>V-56643; SV-70903</t>
  </si>
  <si>
    <t>Configure the operating system to generate audit records when successful/unsuccessful attempts to modify security objects occur.</t>
  </si>
  <si>
    <t>Verify the operating system generates audit records when successful/unsuccessful attempts to modify security objects occur. If it does not, this is a finding.</t>
  </si>
  <si>
    <t>The operating system must generate audit records when successful/unsuccessful attempts to modify security objects occur.</t>
  </si>
  <si>
    <t>SRG-OS-000463-GPOS-00207</t>
  </si>
  <si>
    <t>SV-203762r381451_rule</t>
  </si>
  <si>
    <t>SRG-OS-000463</t>
  </si>
  <si>
    <t>V-203762</t>
  </si>
  <si>
    <t>V-56645; SV-70905</t>
  </si>
  <si>
    <t>Configure the operating system to generate audit records when successful/unsuccessful attempts to modify privileges occur.</t>
  </si>
  <si>
    <t>Verify the operating system generates audit records when successful/unsuccessful attempts to modify privileges occur. If it does not, this is a finding.</t>
  </si>
  <si>
    <t>The operating system must generate audit records when successful/unsuccessful attempts to modify privileges occur.</t>
  </si>
  <si>
    <t>SRG-OS-000462-GPOS-00206</t>
  </si>
  <si>
    <t>SV-203761r381448_rule</t>
  </si>
  <si>
    <t>SRG-OS-000462</t>
  </si>
  <si>
    <t>V-203761</t>
  </si>
  <si>
    <t>V-56711; SV-70971</t>
  </si>
  <si>
    <t>Configure the operating system to generate audit records when successful/unsuccessful attempts to access categories of information (e.g., classification levels) occur.</t>
  </si>
  <si>
    <t>Verify the operating system generates audit records when successful/unsuccessful attempts to access categories of information (e.g., classification levels) occur. If it does not, this is a finding.</t>
  </si>
  <si>
    <t>The operating system must generate audit records when successful/unsuccessful attempts to access categories of information (e.g., classification levels) occur.</t>
  </si>
  <si>
    <t>SRG-OS-000461-GPOS-00205</t>
  </si>
  <si>
    <t>SV-203760r380335_rule</t>
  </si>
  <si>
    <t>SRG-OS-000461</t>
  </si>
  <si>
    <t>V-203760</t>
  </si>
  <si>
    <t>V-56713; SV-70973</t>
  </si>
  <si>
    <t>Configure the operating system to generate audit records when successful/unsuccessful attempts to access security objects occur.</t>
  </si>
  <si>
    <t>Verify the operating system generates audit records when successful/unsuccessful attempts to access security objects occur. If it does not, this is a finding.</t>
  </si>
  <si>
    <t>The operating system must generate audit records when successful/unsuccessful attempts to access security objects occur.</t>
  </si>
  <si>
    <t>SRG-OS-000458-GPOS-00203</t>
  </si>
  <si>
    <t>SV-203759r380329_rule</t>
  </si>
  <si>
    <t>SRG-OS-000458</t>
  </si>
  <si>
    <t>V-203759</t>
  </si>
  <si>
    <t>V-56715; SV-70975</t>
  </si>
  <si>
    <t>Configure the operating system to shut down the information system, restart the information system, and/or notify the system administrator when anomalies in the operation of the security functions are discovered.</t>
  </si>
  <si>
    <t>Verify the operating system shuts down the information system, restarts the information system, and/or notifies the system administrator when anomalies in the operation of any security functions are discovered. If it does not, this is a finding.</t>
  </si>
  <si>
    <t>If anomalies are not acted upon, security functions may fail to secure the system. 
Security function is defined as the hardware, software, and/or firmware of the information system responsible for enforcing the system security policy and supporting the isolation of code and data on which the protection is based. Security functionality includes, but is not limited to, establishing system accounts, configuring access authorizations (i.e., permissions, privileges), setting events to be audited, and setting intrusion detection parameters.
Notifications provided by information systems include messages to local computer consoles, and/or hardware indications, such as lights.
This capability must take into account operational requirements for availability for selecting an appropriate response. The organization may choose to shut down or restart the information system upon security function anomaly detection.</t>
  </si>
  <si>
    <t>The operating system must shut down the information system, restart the information system, and/or notify the system administrator when anomalies in the operation of any security functions are discovered.</t>
  </si>
  <si>
    <t>SRG-OS-000447-GPOS-00201</t>
  </si>
  <si>
    <t>SV-203758r380299_rule</t>
  </si>
  <si>
    <t>SRG-OS-000447</t>
  </si>
  <si>
    <t>V-203758</t>
  </si>
  <si>
    <t>V-56717; SV-70977</t>
  </si>
  <si>
    <t>Configure the operating system to perform verification of the correct operation of security functions: upon system start-up and/or restart; upon command by a user with privileged access; and/or every 30 days.</t>
  </si>
  <si>
    <t>Verify the operating system performs verification of the correct operation of security functions: upon system start-up and/or restart; upon command by a user with privileged access; and/or every 30 days. If it does not, this is a finding.</t>
  </si>
  <si>
    <t>Without verification of the security functions, security functions may not operate correctly and the failure may go unnoticed. Security function is defined as the hardware, software, and/or firmware of the information system responsible for enforcing the system security policy and supporting the isolation of code and data on which the protection is based. Security functionality includes, but is not limited to, establishing system accounts, configuring access authorizations (i.e., permissions, privileges), setting events to be audited, and setting intrusion detection parameters.
Notifications provided by information systems include, for example, electronic alerts to system administrators, messages to local computer consoles, and/or hardware indications, such as lights.
This requirement applies to operating systems performing security function verification/testing and/or systems and environments that require this functionality.</t>
  </si>
  <si>
    <t>The operating system must perform verification of the correct operation of security functions: upon system start-up and/or restart; upon command by a user with privileged access; and/or every 30 days.</t>
  </si>
  <si>
    <t>SRG-OS-000446-GPOS-00200</t>
  </si>
  <si>
    <t>SV-203757r380296_rule</t>
  </si>
  <si>
    <t>SRG-OS-000446</t>
  </si>
  <si>
    <t>V-203757</t>
  </si>
  <si>
    <t>V-56719; SV-70979</t>
  </si>
  <si>
    <t>Configure the operating system to verify correct operation of all security functions.</t>
  </si>
  <si>
    <t>Verify the operating system verifies correct operation of all security functions. If it does not, this is a finding.</t>
  </si>
  <si>
    <t>Without verification of the security functions, security functions may not operate correctly and the failure may go unnoticed. Security function is defined as the hardware, software, and/or firmware of the information system responsible for enforcing the system security policy and supporting the isolation of code and data on which the protection is based. Security functionality includes, but is not limited to, establishing system accounts, configuring access authorizations (i.e., permissions, privileges), setting events to be audited, and setting intrusion detection parameters.
This requirement applies to operating systems performing security function verification/testing and/or systems and environments that require this functionality.</t>
  </si>
  <si>
    <t>The operating system must verify correct operation of all security functions.</t>
  </si>
  <si>
    <t>SRG-OS-000445-GPOS-00199</t>
  </si>
  <si>
    <t>SV-203756r380293_rule</t>
  </si>
  <si>
    <t>SRG-OS-000445</t>
  </si>
  <si>
    <t>V-203756</t>
  </si>
  <si>
    <t>V-56721; SV-70981</t>
  </si>
  <si>
    <t>Configure the operating system to remove all software components after updated versions have been installed.</t>
  </si>
  <si>
    <t>Verify the operating system removes all software components after updated versions have been installed. If it does not, this is a finding.</t>
  </si>
  <si>
    <t>The operating system must remove all software components after updated versions have been installed.</t>
  </si>
  <si>
    <t>SRG-OS-000437-GPOS-00194</t>
  </si>
  <si>
    <t>SV-203755r380278_rule</t>
  </si>
  <si>
    <t>SRG-OS-000437</t>
  </si>
  <si>
    <t>V-203755</t>
  </si>
  <si>
    <t>V-56723; SV-70983</t>
  </si>
  <si>
    <t>Configure the operating system to implement address space layout randomization to protect its memory from unauthorized code execution.</t>
  </si>
  <si>
    <t>Verify the operating system implements address space layout randomization to protect its memory from unauthorized code execution. If it does not, this is a finding.</t>
  </si>
  <si>
    <t>The operating system must implement address space layout randomization to protect its memory from unauthorized code execution.</t>
  </si>
  <si>
    <t>SRG-OS-000433-GPOS-00193</t>
  </si>
  <si>
    <t>SV-203754r380206_rule</t>
  </si>
  <si>
    <t>SRG-OS-000433</t>
  </si>
  <si>
    <t>V-203754</t>
  </si>
  <si>
    <t>V-56725; SV-70985</t>
  </si>
  <si>
    <t>Configure the operating system to implement non-executable data to protect its memory from unauthorized code execution.</t>
  </si>
  <si>
    <t>Verify the operating system implements non-executable data to protect its memory from unauthorized code execution. If it does not, this is a finding.</t>
  </si>
  <si>
    <t>The operating system must implement non-executable data to protect its memory from unauthorized code execution.</t>
  </si>
  <si>
    <t>SRG-OS-000433-GPOS-00192</t>
  </si>
  <si>
    <t>SV-203753r380206_rule</t>
  </si>
  <si>
    <t>V-203753</t>
  </si>
  <si>
    <t>V-56727; SV-70987</t>
  </si>
  <si>
    <t>Configure the operating system to behave in a predictable and documented manner that reflects organizational and system objectives when invalid inputs are received.</t>
  </si>
  <si>
    <t>Verify the operating system behaves in a predictable and documented manner that reflects organizational and system objectives when invalid inputs are received. If it does not, this is a finding.</t>
  </si>
  <si>
    <t>A common vulnerability of operating system is unpredictable behavior when invalid inputs are received. This requirement guards against adverse or unintended system behavior caused by invalid inputs, where information system responses to the invalid input may be disruptive or cause the system to fail into an unsafe state.
The behavior will be derived from the organizational and system requirements and includes, but is not limited to, notification of the appropriate personnel, creating an audit record, and rejecting invalid input.</t>
  </si>
  <si>
    <t>The operating system must behave in a predictable and documented manner that reflects organizational and system objectives when invalid inputs are received.</t>
  </si>
  <si>
    <t>SRG-OS-000432-GPOS-00191</t>
  </si>
  <si>
    <t>SV-203752r380203_rule</t>
  </si>
  <si>
    <t>SRG-OS-000432</t>
  </si>
  <si>
    <t>V-203752</t>
  </si>
  <si>
    <t>V-56729; SV-70989</t>
  </si>
  <si>
    <t>Configure the operating system to maintain the confidentiality and integrity of information during reception.</t>
  </si>
  <si>
    <t>Verify the operating system maintains the confidentiality and integrity of information during reception. If it does not, this is a finding.</t>
  </si>
  <si>
    <t>Information can be either unintentionally or maliciously disclosed or modified during reception, including, for example, during aggregation, at protocol transformation points, and during packing/unpacking. These unauthorized disclosures or modifications compromise the confidentiality or integrity of the information.
Ensuring the confidentiality of transmitted information requires the operating system to take measures in preparing information for transmission. This can be accomplished via access control and encryption.
Use of this requirement will be limited to situations where the data owner has a strict requirement for ensuring data integrity and confidentiality is maintained at every step of the data transfer and handling process. When receiving data, operating systems need to leverage protection mechanisms such as TLS, SSL VPNs, or IPSec.</t>
  </si>
  <si>
    <t>The operating system must maintain the confidentiality and integrity of information during reception.</t>
  </si>
  <si>
    <t>SRG-OS-000426-GPOS-00190</t>
  </si>
  <si>
    <t>SV-203751r380185_rule</t>
  </si>
  <si>
    <t>SRG-OS-000426</t>
  </si>
  <si>
    <t>V-203751</t>
  </si>
  <si>
    <t>V-56731; SV-70991</t>
  </si>
  <si>
    <t>Configure the operating system to maintain the confidentiality and integrity of information during preparation for transmission.</t>
  </si>
  <si>
    <t>Verify the operating system maintains the confidentiality and integrity of information during preparation for transmission. If it does not, this is a finding.</t>
  </si>
  <si>
    <t>Information can be either unintentionally or maliciously disclosed or modified during preparation for transmission, for example, during aggregation, at protocol transformation points, and during packing/unpacking. These unauthorized disclosures or modifications compromise the confidentiality or integrity of the information.
Ensuring the confidentiality of transmitted information requires the operating system to take measures in preparing information for transmission. This can be accomplished via access control and encryption.
Use of this requirement will be limited to situations where the data owner has a strict requirement for ensuring data integrity and confidentiality is maintained at every step of the data transfer and handling process. When transmitting data, operating systems need to support transmission protection mechanisms such as TLS, SSL VPNs, or IPSec.</t>
  </si>
  <si>
    <t>The operating system must maintain the confidentiality and integrity of information during preparation for transmission.</t>
  </si>
  <si>
    <t>SRG-OS-000425-GPOS-00189</t>
  </si>
  <si>
    <t>SV-203750r793263_rule</t>
  </si>
  <si>
    <t>SRG-OS-000425</t>
  </si>
  <si>
    <t>V-203750</t>
  </si>
  <si>
    <t>V-56733; SV-70993</t>
  </si>
  <si>
    <t>Configure the operating system to implement cryptographic mechanisms to prevent unauthorized disclosure of information and/or detect changes to information during transmission unless otherwise protected by alternative physical safeguards, such as, at a minimum, a Protected Distribution System (PDS).</t>
  </si>
  <si>
    <t>Verify the operating system implements cryptographic mechanisms to prevent unauthorized disclosure of information and/or detect changes to information during transmission unless otherwise protected by alternative physical safeguards, such as, at a minimum, a Protected Distribution System (PDS). 
If it does not, this is a finding.</t>
  </si>
  <si>
    <t>Encrypting information for transmission protects information from unauthorized disclosure and modification. Cryptographic mechanisms implemented to protect information integrity include, for example, cryptographic hash functions which have common application in digital signatures, checksums, and message authentication codes. 
Use of this requirement will be limited to situations where the data owner has a strict requirement for ensuring data integrity and confidentiality is maintained at every step of the data transfer and handling process. When transmitting data, operating systems need to leverage transmission protection mechanisms such as TLS, SSL VPNs, or IPSec.
Alternative physical protection measures include PDS. PDSs are used to transmit unencrypted classified National Security Information (NSI) through an area of lesser classification or control. Since the classified NSI is unencrypted, the PDS must provide adequate electrical, electromagnetic, and physical safeguards to deter exploitation.</t>
  </si>
  <si>
    <t>The operating system must implement cryptographic mechanisms to prevent unauthorized disclosure of information and/or detect changes to information during transmission unless otherwise protected by alternative physical safeguards, such as, at a minimum, a Protected Distribution System (PDS).</t>
  </si>
  <si>
    <t>SRG-OS-000424-GPOS-00188</t>
  </si>
  <si>
    <t>SV-203749r793167_rule</t>
  </si>
  <si>
    <t>SRG-OS-000424</t>
  </si>
  <si>
    <t>V-203749</t>
  </si>
  <si>
    <t>V-56735; SV-70995</t>
  </si>
  <si>
    <t>Configure the operating system to protect the confidentiality and integrity of transmitted information.</t>
  </si>
  <si>
    <t>Verify the operating system protects the confidentiality and integrity of transmitted information. If it does not, this is a finding.</t>
  </si>
  <si>
    <t>Without protection of the transmitted information, confidentiality and integrity may be compromised because unprotected communications can be intercepted and either read or altered. 
This requirement applies to both internal and external networks and all types of information system components from which information can be transmitted (e.g., servers, mobile devices, notebook computers, printers, copiers, scanners, and facsimile machines). Communication paths outside the physical protection of a controlled boundary are exposed to the possibility of interception and modification. 
Protecting the confidentiality and integrity of organizational information can be accomplished by physical means (e.g., employing physical distribution systems) or by logical means (e.g., employing cryptographic techniques). If physical means of protection are employed, then logical means (cryptography) do not have to be employed, and vice versa.</t>
  </si>
  <si>
    <t>The operating system must protect the confidentiality and integrity of transmitted information.</t>
  </si>
  <si>
    <t>SRG-OS-000423-GPOS-00187</t>
  </si>
  <si>
    <t>SV-203748r380176_rule</t>
  </si>
  <si>
    <t>SRG-OS-000423</t>
  </si>
  <si>
    <t>V-203748</t>
  </si>
  <si>
    <t>V-56737; SV-70997</t>
  </si>
  <si>
    <t>Configure the operating system to protect against or limit the effects of Denial of Service (DoS) attacks by ensuring the operating system is implementing rate-limiting measures on impacted network interfaces.</t>
  </si>
  <si>
    <t>Verify the operating system protects against or limits the effects of Denial of Service (DoS) attacks by ensuring the operating system is implementing rate-limiting measures on impacted network interfaces. If it does not, this is a finding.</t>
  </si>
  <si>
    <t>DoS is a condition when a resource is not available for legitimate users. When this occurs, the organization either cannot accomplish its mission or must operate at degraded capacity.
This requirement addresses the configuration of the operating system to mitigate the impact of DoS attacks that have occurred or are ongoing on system availability. For each system, known and potential DoS attacks must be identified and solutions for each type implemented. A variety of technologies exist to limit or, in some cases, eliminate the effects of DoS attacks (e.g., limiting processes or establishing memory partitions). Employing increased capacity and bandwidth, combined with service redundancy, may reduce the susceptibility to some DoS attacks.</t>
  </si>
  <si>
    <t>The operating system must protect against or limit the effects of Denial of Service (DoS) attacks by ensuring the operating system is implementing rate-limiting measures on impacted network interfaces.</t>
  </si>
  <si>
    <t>SRG-OS-000420-GPOS-00186</t>
  </si>
  <si>
    <t>SV-203747r380167_rule</t>
  </si>
  <si>
    <t>SRG-OS-000420</t>
  </si>
  <si>
    <t>V-203747</t>
  </si>
  <si>
    <t>V-56739; SV-70999</t>
  </si>
  <si>
    <t>Configure the operating system to implement cryptographic mechanisms to prevent unauthorized disclosure of all information at rest on all operating system components.</t>
  </si>
  <si>
    <t>Verify the operating system implements cryptographic mechanisms to prevent unauthorized disclosure of all information at rest on all operating system components. If it does not, this is a finding.</t>
  </si>
  <si>
    <t>Operating systems handling data requiring "data at rest" protections must employ cryptographic mechanisms to prevent unauthorized disclosure and modification of the information at rest.
Selection of a cryptographic mechanism is based on the need to protect the integrity of organizational information. The strength of the mechanism is commensurate with the security category and/or classification of the information. Organizations have the flexibility to either encrypt all information on storage devices (i.e., full disk encryption) or encrypt specific data structures (e.g., files, records, or fields).</t>
  </si>
  <si>
    <t>The operating system must implement cryptographic mechanisms to prevent unauthorized disclosure of all information at rest on all operating system components.</t>
  </si>
  <si>
    <t>SRG-OS-000405-GPOS-00184</t>
  </si>
  <si>
    <t>SV-203746r380062_rule</t>
  </si>
  <si>
    <t>SRG-OS-000405</t>
  </si>
  <si>
    <t>V-203746</t>
  </si>
  <si>
    <t>V-56741; SV-71001</t>
  </si>
  <si>
    <t>Configure the operating system to implement cryptographic mechanisms to prevent unauthorized modification of all information at rest on all operating system components.</t>
  </si>
  <si>
    <t>Verify the operating system implements cryptographic mechanisms to prevent unauthorized modification of all information at rest on all operating system components. If it does not, this is a finding.</t>
  </si>
  <si>
    <t>The operating system must implement cryptographic mechanisms to prevent unauthorized modification of all information at rest on all operating system components.</t>
  </si>
  <si>
    <t>SRG-OS-000404-GPOS-00183</t>
  </si>
  <si>
    <t>SV-203745r380059_rule</t>
  </si>
  <si>
    <t>SRG-OS-000404</t>
  </si>
  <si>
    <t>V-203745</t>
  </si>
  <si>
    <t>V-56773; SV-71033</t>
  </si>
  <si>
    <t>Configure the operating system to only allow the use of DoD PKI-established certificate authorities for verification of the establishment of protected sessions.</t>
  </si>
  <si>
    <t>Verify the operating system only allows the use of DoD PKI-established certificate authorities for verification of the establishment of protected sessions. If it does not, this is a finding.</t>
  </si>
  <si>
    <t>Untrusted Certificate Authorities (CA) can issue certificates, but they may be issued by organizations or individuals that seek to compromise DoD systems or by organizations with insufficient security controls. If the CA used for verifying the certificate is not a DoD-approved CA, trust of this CA has not been established.
The DoD will only accept PKI-certificates obtained from a DoD-approved internal or external certificate authority. Reliance on CAs for the establishment of secure sessions includes, for example, the use of SSL/TLS certificates.</t>
  </si>
  <si>
    <t>The operating system must only allow the use of DoD PKI-established certificate authorities for authentication in the establishment of protected sessions to the operating system.</t>
  </si>
  <si>
    <t>SRG-OS-000403-GPOS-00182</t>
  </si>
  <si>
    <t>SV-203744r380056_rule</t>
  </si>
  <si>
    <t>SRG-OS-000403</t>
  </si>
  <si>
    <t>V-203744</t>
  </si>
  <si>
    <t>V-56783; SV-71043</t>
  </si>
  <si>
    <t>Configure the operating system to implement NSA-approved cryptography to protect classified information in accordance with applicable federal laws, Executive Orders, directives, policies, regulations, and standards.</t>
  </si>
  <si>
    <t>Verify the operating system implements NSA-approved cryptography to protect classified information in accordance with applicable federal laws, Executive Orders, directives, policies, regulations, and standards. If it does not, this is a finding.</t>
  </si>
  <si>
    <t>The operating system must implement NSA-approved cryptography to protect classified information in accordance with applicable federal laws, Executive Orders, directives, policies, regulations, and standards.</t>
  </si>
  <si>
    <t>SRG-OS-000396-GPOS-00176</t>
  </si>
  <si>
    <t>SV-203739r379975_rule</t>
  </si>
  <si>
    <t>SRG-OS-000396</t>
  </si>
  <si>
    <t>V-203739</t>
  </si>
  <si>
    <t>V-56787; SV-71047</t>
  </si>
  <si>
    <t>Configure the operating system to verify remote disconnection at the termination of nonlocal maintenance and diagnostic sessions, when used for nonlocal maintenance sessions.</t>
  </si>
  <si>
    <t>Verify the operating system verifies remote disconnection at the termination of nonlocal maintenance and diagnostic sessions, when used for nonlocal maintenance sessions. If it does not, this is a finding.</t>
  </si>
  <si>
    <t>The operating system must verify remote disconnection at the termination of nonlocal maintenance and diagnostic sessions, when used for nonlocal maintenance sessions.</t>
  </si>
  <si>
    <t>SRG-OS-000395-GPOS-00175</t>
  </si>
  <si>
    <t>SV-203738r379972_rule</t>
  </si>
  <si>
    <t>SRG-OS-000395</t>
  </si>
  <si>
    <t>V-203738</t>
  </si>
  <si>
    <t>V-56789; SV-71049</t>
  </si>
  <si>
    <t>Configure the operating system to implement cryptographic mechanisms to protect the confidentiality of nonlocal maintenance and diagnostic communications, when used for nonlocal maintenance sessions.</t>
  </si>
  <si>
    <t>Verify the operating system implements cryptographic mechanisms to protect the confidentiality of nonlocal maintenance and diagnostic communications, when used for nonlocal maintenance sessions. If it does not, this is a finding.</t>
  </si>
  <si>
    <t>Privileged access contains control and configuration information and is particularly sensitive, so additional protections are necessary. This is maintained by using cryptographic mechanisms such as encryption to protect confidentiality.
Nonlocal maintenance and diagnostic activities are those activities conducted by individuals communicating through a network, either an external network (e.g., the Internet) or an internal network. Local maintenance and diagnostic activities are those activities carried out by individuals physically present at the information system or information system component and not communicating across a network connection. 
This requirement applies to hardware/software diagnostic test equipment or tools. This requirement does not cover hardware/software components that may support information system maintenance, yet are a part of the system (e.g., the software implementing "ping," "ls," "ipconfig," or the hardware and software implementing the monitoring port of an Ethernet switch).
The operating system can meet this requirement through leveraging a cryptographic module.</t>
  </si>
  <si>
    <t>The operating system must implement cryptographic mechanisms to protect the confidentiality of nonlocal maintenance and diagnostic communications, when used for nonlocal maintenance sessions.</t>
  </si>
  <si>
    <t>SRG-OS-000394-GPOS-00174</t>
  </si>
  <si>
    <t>SV-203737r379969_rule</t>
  </si>
  <si>
    <t>SRG-OS-000394</t>
  </si>
  <si>
    <t>V-203737</t>
  </si>
  <si>
    <t>V-56793; SV-71053</t>
  </si>
  <si>
    <t>Configure the operating system to implement cryptographic mechanisms to protect the integrity of nonlocal maintenance and diagnostic communications, when used for nonlocal maintenance sessions.</t>
  </si>
  <si>
    <t>Verify the operating system implements cryptographic mechanisms to protect the integrity of nonlocal maintenance and diagnostic communications, when used for nonlocal maintenance sessions. If it does not, this is a finding.</t>
  </si>
  <si>
    <t>Privileged access contains control and configuration information and is particularly sensitive, so additional protections are necessary. This is maintained by using cryptographic mechanisms, such as a hash function or digital signature, to protect integrity. 
Nonlocal maintenance and diagnostic activities are those activities conducted by individuals communicating through a network, either an external network (e.g., the Internet) or an internal network. Local maintenance and diagnostic activities are those activities carried out by individuals physically present at the information system or information system component and not communicating across a network connection. 
The operating system can meet this requirement through leveraging a cryptographic module. This requirement does not cover hardware/software components that may support information system maintenance, yet are a part of the system (e.g., the software implementing "ping," "ls," "ipconfig," or the hardware and software implementing the monitoring port of an Ethernet switch).</t>
  </si>
  <si>
    <t>The operating system must implement cryptographic mechanisms to protect the integrity of nonlocal maintenance and diagnostic communications, when used for nonlocal maintenance sessions.</t>
  </si>
  <si>
    <t>SRG-OS-000393-GPOS-00173</t>
  </si>
  <si>
    <t>SV-203736r379966_rule</t>
  </si>
  <si>
    <t>SRG-OS-000393</t>
  </si>
  <si>
    <t>V-203736</t>
  </si>
  <si>
    <t>V-56795; SV-71055</t>
  </si>
  <si>
    <t>Configure the operating system to audit all activities performed during nonlocal maintenance and diagnostic sessions.</t>
  </si>
  <si>
    <t>Verify the operating system audits all activities performed during nonlocal maintenance and diagnostic sessions. If it does not, this is a finding.</t>
  </si>
  <si>
    <t>If events associated with nonlocal administrative access or diagnostic sessions are not logged, a major tool for assessing and investigating attacks would not be available.
This requirement addresses auditing-related issues associated with maintenance tools used specifically for diagnostic and repair actions on organizational information systems.
Nonlocal maintenance and diagnostic activities are those activities conducted by individuals communicating through a network, either an external network (e.g., the Internet) or an internal network. Local maintenance and diagnostic activities are those activities carried out by individuals physically present at the information system or information system component and not communicating across a network connection.
This requirement applies to hardware/software diagnostic test equipment or tools. This requirement does not cover hardware/software components that may support information system maintenance, yet are a part of the system, for example, the software implementing "ping," "ls," "ipconfig," or the hardware and software implementing the monitoring port of an Ethernet switch.</t>
  </si>
  <si>
    <t>The operating system must audit all activities performed during nonlocal maintenance and diagnostic sessions.</t>
  </si>
  <si>
    <t>SRG-OS-000392-GPOS-00172</t>
  </si>
  <si>
    <t>SV-203735r379963_rule</t>
  </si>
  <si>
    <t>SRG-OS-000392</t>
  </si>
  <si>
    <t>V-203735</t>
  </si>
  <si>
    <t>V-56797; SV-71057</t>
  </si>
  <si>
    <t>Configure the operating system, for PKI-based authentication, to implement a local cache of revocation data to support path discovery and validation in case of the inability to access revocation information via the network.</t>
  </si>
  <si>
    <t>Verify the operating system, for PKI-based authentication, implements a local cache of revocation data to support path discovery and validation in case of the inability to access revocation information via the network. If it does not, this is a finding.</t>
  </si>
  <si>
    <t>The operating system, for PKI-based authentication, must implement a local cache of revocation data to support path discovery and validation in case of the inability to access revocation information via the network.</t>
  </si>
  <si>
    <t>SRG-OS-000384-GPOS-00167</t>
  </si>
  <si>
    <t>SV-203734r379939_rule</t>
  </si>
  <si>
    <t>SRG-OS-000384</t>
  </si>
  <si>
    <t>V-203734</t>
  </si>
  <si>
    <t>V-56801; SV-71061</t>
  </si>
  <si>
    <t>Configure the operating system to prohibit the use of cached authenticators after one day.</t>
  </si>
  <si>
    <t>Verify the operating system prohibits the use of cached authenticators after one day. If it does not, this is a finding.</t>
  </si>
  <si>
    <t>If cached authentication information is out-of-date, the validity of the authentication information may be questionable.</t>
  </si>
  <si>
    <t>The operating system must prohibit the use of cached authenticators after one day.</t>
  </si>
  <si>
    <t>SRG-OS-000383-GPOS-00166</t>
  </si>
  <si>
    <t>SV-203733r379936_rule</t>
  </si>
  <si>
    <t>SRG-OS-000383</t>
  </si>
  <si>
    <t>V-203733</t>
  </si>
  <si>
    <t>V-56803; SV-71063</t>
  </si>
  <si>
    <t>Configure the operating system to allow the use of a temporary password for system logons with an immediate change to a permanent password.</t>
  </si>
  <si>
    <t>Verify the operating system allows the use of a temporary password for system logons with an immediate change to a permanent password. If it does not, this is a finding.</t>
  </si>
  <si>
    <t>Without providing this capability, an account may be created without a password. Non-repudiation cannot be guaranteed once an account is created if a user is not forced to change the temporary password upon initial logon.
Temporary passwords are typically used to allow access when new accounts are created or passwords are changed. It is common practice for administrators to create temporary passwords for user accounts which allow the users to log on, yet force them to change the password once they have successfully authenticated.</t>
  </si>
  <si>
    <t>The operating system must allow the use of a temporary password for system logons with an immediate change to a permanent password.</t>
  </si>
  <si>
    <t>SRG-OS-000380-GPOS-00165</t>
  </si>
  <si>
    <t>SV-203732r379927_rule</t>
  </si>
  <si>
    <t>SRG-OS-000380</t>
  </si>
  <si>
    <t>V-203732</t>
  </si>
  <si>
    <t>V-56807; SV-71067</t>
  </si>
  <si>
    <t>Configure the operating system to authenticate all endpoint devices before establishing a local, remote, and/or network connection using bidirectional authentication that is cryptographically based.</t>
  </si>
  <si>
    <t>Verify the operating system authenticates all endpoint devices before establishing a local, remote, and/or network connection using bidirectional authentication that is cryptographically based. If it does not, this is a finding.</t>
  </si>
  <si>
    <t>Without authenticating devices, unidentified or unknown devices may be introduced, thereby facilitating malicious activity. Bidirectional authentication provides stronger safeguards to validate the identity of other devices for connections that are of greater risk.
Bidirectional authentication solutions include, but are not limited to, IEEE 802.1x and Extensible Authentication Protocol [EAP], RADIUS server with EAP-Transport Layer Security [TLS] authentication, Kerberos, and SSL mutual authentication.
A local connection is any connection with a device communicating without the use of a network. A network connection is any connection with a device that communicates through a network (e.g., local area network, wide area network, or the Internet). A remote connection is any connection with a device communicating through an external network (e.g., the Internet).
Because of the challenges of applying this requirement on a large scale, organizations are encouraged to only apply this requirement to those limited number (and type) of devices that truly need to support this capability.</t>
  </si>
  <si>
    <t>The operating system must authenticate all endpoint devices before establishing a local, remote, and/or network connection using bidirectional authentication that is cryptographically based.</t>
  </si>
  <si>
    <t>SRG-OS-000379-GPOS-00164</t>
  </si>
  <si>
    <t>SV-203731r379924_rule</t>
  </si>
  <si>
    <t>SRG-OS-000379</t>
  </si>
  <si>
    <t>V-203731</t>
  </si>
  <si>
    <t>V-56809; SV-71069</t>
  </si>
  <si>
    <t>Configure the operating system to authenticate peripherals before establishing a connection.</t>
  </si>
  <si>
    <t>Verify the operating system authenticates peripherals before establishing a connection. If it does not, this is a finding.</t>
  </si>
  <si>
    <t>Without authenticating devices, unidentified or unknown devices may be introduced, thereby facilitating malicious activity.
Peripherals include, but are not limited to, such devices as flash drives, external storage, and printers.</t>
  </si>
  <si>
    <t>The operating system must authenticate peripherals before establishing a connection.</t>
  </si>
  <si>
    <t>SRG-OS-000378-GPOS-00163</t>
  </si>
  <si>
    <t>SV-203730r379921_rule</t>
  </si>
  <si>
    <t>SRG-OS-000378</t>
  </si>
  <si>
    <t>V-203730</t>
  </si>
  <si>
    <t>V-56813; SV-71073</t>
  </si>
  <si>
    <t>Configure the operating system to electronically verify Personal Identity Verification (PIV) credentials.</t>
  </si>
  <si>
    <t>Verify the operating system electronically verifies Personal Identity Verification (PIV) credentials. If it does not, this is a finding.</t>
  </si>
  <si>
    <t>The use of PIV credentials facilitates standardization and reduces the risk of unauthorized access.
DoD has mandated the use of the CAC to support identity management and personal authentication for systems covered under Homeland Security Presidential Directive (HSPD) 12, as well as making the CAC a primary component of layered protection for national security systems.</t>
  </si>
  <si>
    <t>The operating system must electronically verify Personal Identity Verification (PIV) credentials.</t>
  </si>
  <si>
    <t>SRG-OS-000377-GPOS-00162</t>
  </si>
  <si>
    <t>SV-203729r379918_rule</t>
  </si>
  <si>
    <t>SRG-OS-000377</t>
  </si>
  <si>
    <t>V-203729</t>
  </si>
  <si>
    <t>V-56815; SV-71075</t>
  </si>
  <si>
    <t>Configure the operating system to accept Personal Identity Verification (PIV) credentials.</t>
  </si>
  <si>
    <t>Verify the operating system accepts Personal Identity Verification (PIV) credentials. If it does not, this is a finding.</t>
  </si>
  <si>
    <t>The operating system must accept Personal Identity Verification (PIV) credentials.</t>
  </si>
  <si>
    <t>SRG-OS-000376-GPOS-00161</t>
  </si>
  <si>
    <t>SV-203728r379855_rule</t>
  </si>
  <si>
    <t>SRG-OS-000376</t>
  </si>
  <si>
    <t>V-203728</t>
  </si>
  <si>
    <t>V-56817; SV-71077</t>
  </si>
  <si>
    <t>Configure the operating system to implement multifactor authentication for remote access to privileged accounts in such a way that one of the factors is provided by a device separate from the system gaining access.</t>
  </si>
  <si>
    <t>Verify the operating system implements multifactor authentication for remote access to privileged accounts in such a way that one of the factors is provided by a device separate from the system gaining access. If it does not, this is a finding.</t>
  </si>
  <si>
    <t>Using an authentication device, such as a CAC or token that is separate from the information system, ensures that even if the information system is compromised, that compromise will not affect credentials stored on the authentication device.
Multifactor solutions that require devices separate from information systems gaining access include, for example, hardware tokens providing time-based or challenge-response authenticators and smart cards such as the U.S. Government Personal Identity Verification card and the DoD Common Access Card.
A privileged account is defined as an information system account with authorizations of a privileged user.
Remote access is access to DoD nonpublic information systems by an authorized user (or an information system) communicating through an external, non-organization-controlled network. Remote access methods include, for example, dial-up, broadband, and wireless.
This requirement only applies to components where this is specific to the function of the device or has the concept of an organizational user (e.g., VPN, proxy capability). This does not apply to authentication for the purpose of configuring the device itself (management).
Requires further clarification from NIST.</t>
  </si>
  <si>
    <t>The operating system must implement multifactor authentication for remote access to privileged accounts in such a way that one of the factors is provided by a device separate from the system gaining access.</t>
  </si>
  <si>
    <t>SRG-OS-000375-GPOS-00160</t>
  </si>
  <si>
    <t>SV-203727r379852_rule</t>
  </si>
  <si>
    <t>SRG-OS-000375</t>
  </si>
  <si>
    <t>V-203727</t>
  </si>
  <si>
    <t>V-56823; SV-71083</t>
  </si>
  <si>
    <t>Configure the operating system to require devices to re-authenticate when changing authenticators.</t>
  </si>
  <si>
    <t>Verify the operating system requires devices to re-authenticate when changing authenticators. If it does not, this is a finding.</t>
  </si>
  <si>
    <t>Without re-authentication, devices may access resources or perform tasks for which they do not have authorization. 
When operating systems provide the capability to change device authenticators, it is critical the device re-authenticate.</t>
  </si>
  <si>
    <t>The operating system must require devices to re-authenticate when changing authenticators.</t>
  </si>
  <si>
    <t>SRG-OS-000374-GPOS-00159</t>
  </si>
  <si>
    <t>SV-203726r379849_rule</t>
  </si>
  <si>
    <t>SRG-OS-000374</t>
  </si>
  <si>
    <t>V-203726</t>
  </si>
  <si>
    <t>V-56827; SV-71087</t>
  </si>
  <si>
    <t>Configure the operating system to require users to re-authenticate when changing authenticators.</t>
  </si>
  <si>
    <t>Verify the operating system requires users to re-authenticate when changing authenticators. If it does not, this is a finding.</t>
  </si>
  <si>
    <t>Without re-authentication, users may access resources or perform tasks for which they do not have authorization. 
When operating systems provide the capability to change user authenticators, it is critical the user re-authenticate.</t>
  </si>
  <si>
    <t>The operating system must require users to re-authenticate when changing authenticators.</t>
  </si>
  <si>
    <t>SRG-OS-000373-GPOS-00158</t>
  </si>
  <si>
    <t>SV-203725r379846_rule</t>
  </si>
  <si>
    <t>SRG-OS-000373</t>
  </si>
  <si>
    <t>V-203725</t>
  </si>
  <si>
    <t>V-56831; SV-71091</t>
  </si>
  <si>
    <t>Configure the operating system to require users to re-authenticate when changing roles.</t>
  </si>
  <si>
    <t>Verify the operating system requires users to re-authenticate when changing roles. If it does not, this is a finding.</t>
  </si>
  <si>
    <t>Without re-authentication, users may access resources or perform tasks for which they do not have authorization. 
When operating systems provide the capability to change security roles, it is critical the user re-authenticate.</t>
  </si>
  <si>
    <t>The operating system must require users to re-authenticate when changing roles.</t>
  </si>
  <si>
    <t>SRG-OS-000373-GPOS-00157</t>
  </si>
  <si>
    <t>SV-203724r379846_rule</t>
  </si>
  <si>
    <t>V-203724</t>
  </si>
  <si>
    <t>V-56837; SV-71097</t>
  </si>
  <si>
    <t>Configure the operating system to require users to re-authenticate for privilege escalation.</t>
  </si>
  <si>
    <t>Verify the operating system requires users to re-authenticate for privilege escalation. If it does not, this is a finding.</t>
  </si>
  <si>
    <t>Without re-authentication, users may access resources or perform tasks for which they do not have authorization. 
When operating systems provide the capability to escalate a functional capability, it is critical the user re-authenticate.</t>
  </si>
  <si>
    <t>The operating system must require users to re-authenticate for privilege escalation.</t>
  </si>
  <si>
    <t>SRG-OS-000373-GPOS-00156</t>
  </si>
  <si>
    <t>SV-203723r379846_rule</t>
  </si>
  <si>
    <t>V-203723</t>
  </si>
  <si>
    <t>V-56841; SV-71101</t>
  </si>
  <si>
    <t>Configure the operating system to employ a deny-all, permit-by-exception policy to allow the execution of authorized software programs.</t>
  </si>
  <si>
    <t>Verify the operating system employs a deny-all, permit-by-exception policy to allow the execution of authorized software programs. If it does not, this is a finding.</t>
  </si>
  <si>
    <t>Utilizing a whitelist provides a configuration management method for allowing the execution of only authorized software. Using only authorized software decreases risk by limiting the number of potential vulnerabilities.
The organization must identify authorized software programs and permit execution of authorized software. The process used to identify software programs that are authorized to execute on organizational information systems is commonly referred to as whitelisting.
Verification of white-listed software occurs prior to execution or at system startup.
This requirement applies to operating system programs, functions, and services designed to manage system processes and configurations (e.g., group policies).</t>
  </si>
  <si>
    <t>The operating system must employ a deny-all, permit-by-exception policy to allow the execution of authorized software programs.</t>
  </si>
  <si>
    <t>SRG-OS-000370-GPOS-00155</t>
  </si>
  <si>
    <t>SV-203722r379837_rule</t>
  </si>
  <si>
    <t>SRG-OS-000370</t>
  </si>
  <si>
    <t>V-203722</t>
  </si>
  <si>
    <t>V-56845; SV-71105</t>
  </si>
  <si>
    <t>Configure the operating system to prevent program execution in accordance with local policies regarding software program usage and restrictions and/or rules authorizing the terms and conditions of software program usage.</t>
  </si>
  <si>
    <t>Verify the operating system prevents program execution in accordance with local policies regarding software program usage and restrictions and/or rules authorizing the terms and conditions of software program usage. If it does not, this is a finding.</t>
  </si>
  <si>
    <t>Control of program execution is a mechanism used to prevent execution of unauthorized programs. Some operating systems may provide a capability that runs counter to the mission or provides users with functionality that exceeds mission requirements. This includes functions and services installed at the operating system-level.
Some of the programs, installed by default, may be harmful or may not be necessary to support essential organizational operations (e.g., key missions, functions). Removal of executable programs is not always possible; therefore, establishing a method of preventing program execution is critical to maintaining a secure system baseline.
Methods for complying with this requirement include restricting execution of programs in certain environments, while preventing execution in other environments; or limiting execution of certain program functionality based on organization-defined criteria (e.g., privileges, subnets, sandboxed environments, or roles).</t>
  </si>
  <si>
    <t>The operating system must prevent program execution in accordance with local policies regarding software program usage and restrictions and/or rules authorizing the terms and conditions of software program usage.</t>
  </si>
  <si>
    <t>SRG-OS-000368-GPOS-00154</t>
  </si>
  <si>
    <t>SV-203721r379831_rule</t>
  </si>
  <si>
    <t>SRG-OS-000368</t>
  </si>
  <si>
    <t>V-203721</t>
  </si>
  <si>
    <t>V-56849; SV-71109</t>
  </si>
  <si>
    <t>Configure the operating system to prevent the installation of patches, service packs, device drivers, or operating system components without verification they have been digitally signed using a certificate that is recognized and approved by the organization.</t>
  </si>
  <si>
    <t>Verify the operating system prevents the installation of patches, service packs, device drivers, or operating system components without verification they have been digitally signed using a certificate that is recognized and approved by the organization. If it does not, this is a finding.</t>
  </si>
  <si>
    <t>Changes to any software components can have significant effects on the overall security of the operating system. This requirement ensures the software has not been tampered with and that it has been provided by a trusted vendor.
Accordingly, patches, service packs, device drivers, or operating system components must be signed with a certificate recognized and approved by the organization.
Verifying the authenticity of the software prior to installation validates the integrity of the patch or upgrade received from a vendor. This ensures the software has not been tampered with and that it has been provided by a trusted vendor. Self-signed certificates are disallowed by this requirement. The operating system should not have to verify the software again. This requirement does not mandate DoD certificates for this purpose; however, the certificate used to verify the software must be from an approved CA.</t>
  </si>
  <si>
    <t>The operating system must prevent the installation of patches, service packs, device drivers, or operating system components without verification they have been digitally signed using a certificate that is recognized and approved by the organization.</t>
  </si>
  <si>
    <t>SRG-OS-000366-GPOS-00153</t>
  </si>
  <si>
    <t>SV-203720r379825_rule</t>
  </si>
  <si>
    <t>SRG-OS-000366</t>
  </si>
  <si>
    <t>V-203720</t>
  </si>
  <si>
    <t>V-56851; SV-71111</t>
  </si>
  <si>
    <t>Configure the operating system to audit the enforcement actions used to restrict access associated with changes to the system.</t>
  </si>
  <si>
    <t>Verify the operating system audits the enforcement actions used to restrict access associated with changes to the system. If it does not, this is a finding.</t>
  </si>
  <si>
    <t>Without auditing the enforcement of access restrictions against changes to the application configuration, it will be difficult to identify attempted attacks and an audit trail will not be available for forensic investigation for after-the-fact actions.
Enforcement actions are the methods or mechanisms used to prevent unauthorized changes to configuration settings. Enforcement action methods may be as simple as denying access to a file based on the application of file permissions (access restriction). Audit items may consist of lists of actions blocked by access restrictions or changes identified after the fact.</t>
  </si>
  <si>
    <t>The operating system must audit the enforcement actions used to restrict access associated with changes to the system.</t>
  </si>
  <si>
    <t>SRG-OS-000365-GPOS-00152</t>
  </si>
  <si>
    <t>SV-203719r379822_rule</t>
  </si>
  <si>
    <t>SRG-OS-000365</t>
  </si>
  <si>
    <t>V-203719</t>
  </si>
  <si>
    <t>V-57169; SV-71429</t>
  </si>
  <si>
    <t>Configure the operating system to enforce access restrictions.</t>
  </si>
  <si>
    <t>Verify the operating system enforces access restrictions. If it does not, this is a finding.</t>
  </si>
  <si>
    <t>Failure to provide logical access restrictions associated with changes to system configuration may have significant effects on the overall security of the system.
When dealing with access restrictions pertaining to change control, it should be noted that any changes to the hardware, software, and/or firmware components of the operating system can have significant effects on the overall security of the system.
Accordingly, only qualified and authorized individuals should be allowed to obtain access to operating system components for the purposes of initiating changes, including upgrades and modifications.
Logical access restrictions include, for example, controls that restrict access to workflow automation, media libraries, abstract layers (e.g., changes implemented into third-party interfaces rather than directly into information systems), and change windows (e.g., changes occur only during specified times, making unauthorized changes easy to discover).</t>
  </si>
  <si>
    <t>The operating system must enforce access restrictions.</t>
  </si>
  <si>
    <t>SRG-OS-000364-GPOS-00151</t>
  </si>
  <si>
    <t>SV-203718r379819_rule</t>
  </si>
  <si>
    <t>SRG-OS-000364</t>
  </si>
  <si>
    <t>V-203718</t>
  </si>
  <si>
    <t>V-57179; SV-71439</t>
  </si>
  <si>
    <t>Configure the operating system to notify designated personnel if baseline configurations are changed in an unauthorized manner.</t>
  </si>
  <si>
    <t>Verify the operating system notifies designated personnel if baseline configurations are changed in an unauthorized manner. If it does not, this is a finding.</t>
  </si>
  <si>
    <t>Unauthorized changes to the baseline configuration could make the system vulnerable to various attacks or allow unauthorized access to the operating system. Changes to operating system configurations can have unintended side effects, some of which may be relevant to security.
Detecting such changes and providing an automated response can help avoid unintended, negative consequences that could ultimately affect the security state of the operating system. The operating system's IMO/ISSO and SAs must be notified via email and/or monitoring system trap when there is an unauthorized modification of a configuration item.</t>
  </si>
  <si>
    <t>The operating system must notify designated personnel if baseline configurations are changed in an unauthorized manner.</t>
  </si>
  <si>
    <t>SRG-OS-000363-GPOS-00150</t>
  </si>
  <si>
    <t>SV-203717r379816_rule</t>
  </si>
  <si>
    <t>SRG-OS-000363</t>
  </si>
  <si>
    <t>V-203717</t>
  </si>
  <si>
    <t>V-57181; SV-71441</t>
  </si>
  <si>
    <t>Configure the operating system to prohibit user installation of system software without explicit privileged status.</t>
  </si>
  <si>
    <t>Verify the operating system prohibits user installation of system software without explicit privileged status. If it does not, this is a finding.</t>
  </si>
  <si>
    <t>Allowing regular users to install software, without explicit privileges, creates the risk that untested or potentially malicious software will be installed on the system. Explicit privileges (escalated or administrative privileges) provide the regular user with explicit capabilities and control that exceeds the rights of a regular user.
Operating system functionality will vary, and while users are not permitted to install unapproved software, there may be instances where the organization allows the user to install approved software packages, such as from an approved software repository.
The operating system or software configuration management utility must enforce control of software installation by users based upon what types of software installations are permitted (e.g., updates and security patches to existing software) and what types of installations are prohibited (e.g., software whose pedigree with regard to being potentially malicious is unknown or suspect) by the organization.</t>
  </si>
  <si>
    <t>The operating system must prohibit user installation of system software without explicit privileged status.</t>
  </si>
  <si>
    <t>SRG-OS-000362-GPOS-00149</t>
  </si>
  <si>
    <t>SV-203716r379813_rule</t>
  </si>
  <si>
    <t>SRG-OS-000362</t>
  </si>
  <si>
    <t>V-203716</t>
  </si>
  <si>
    <t>V-57185; SV-71445</t>
  </si>
  <si>
    <t>Configure the operating system to enforce dual authorization for movement and/or deletion of all audit information, when such movement or deletion is not part of an authorized automatic process.</t>
  </si>
  <si>
    <t>Verify the operating system enforces dual authorization for movement and/or deletion of all audit information, when such movement or deletion is not part of an authorized automatic process. If it does not, this is a finding.</t>
  </si>
  <si>
    <t>An authorized user may intentionally or accidentally move or delete audit records without those specific actions being authorized.
All bulk manipulation of audit information must be authorized via automatic processes. Any manual manipulation of audit information must require dual authorization. Dual authorization mechanisms require the approval of two authorized individuals to execute.</t>
  </si>
  <si>
    <t>The operating system must enforce dual authorization for movement and/or deletion of all audit information, when such movement or deletion is not part of an authorized automatic process.</t>
  </si>
  <si>
    <t>SRG-OS-000360-GPOS-00147</t>
  </si>
  <si>
    <t>SV-203715r793165_rule</t>
  </si>
  <si>
    <t>SRG-OS-000360</t>
  </si>
  <si>
    <t>V-203715</t>
  </si>
  <si>
    <t>V-57189; SV-71449</t>
  </si>
  <si>
    <t>Configure the operating system to record time stamps for audit records that can be mapped to Coordinated Universal Time (UTC) or Greenwich Mean Time (GMT).</t>
  </si>
  <si>
    <t>Verify the operating system records time stamps for audit records that can be mapped to Coordinated Universal Time (UTC) or Greenwich Mean Time (GMT). If it does not, this is a finding.</t>
  </si>
  <si>
    <t>If time stamps are not consistently applied and there is no common time reference, it is difficult to perform forensic analysis.
Time stamps generated by the operating system include date and time. Time is commonly expressed in Coordinated Universal Time (UTC), a modern continuation of Greenwich Mean Time (GMT), or local time with an offset from UTC.</t>
  </si>
  <si>
    <t>The operating system must record time stamps for audit records that can be mapped to Coordinated Universal Time (UTC) or Greenwich Mean Time (GMT).</t>
  </si>
  <si>
    <t>SRG-OS-000359-GPOS-00146</t>
  </si>
  <si>
    <t>SV-203714r379804_rule</t>
  </si>
  <si>
    <t>SRG-OS-000359</t>
  </si>
  <si>
    <t>V-203714</t>
  </si>
  <si>
    <t>V-57193; SV-71453</t>
  </si>
  <si>
    <t>Configure the operating system to record time stamps for audit records that meet a minimum granularity of one second for a minimum degree of precision.</t>
  </si>
  <si>
    <t>Verify the operating system records time stamps for audit records that meet a minimum granularity of one second for a minimum degree of precision. If it does not, this is a finding.</t>
  </si>
  <si>
    <t>Without sufficient granularity of time stamps, it is not possible to adequately determine the chronological order of records.
Time stamps generated by the operating system include date and time. Granularity of time measurements refers to the degree of synchronization between information system clocks and reference clocks.</t>
  </si>
  <si>
    <t>The operating system must record time stamps for audit records that meet a minimum granularity of one second for a minimum degree of precision.</t>
  </si>
  <si>
    <t>SRG-OS-000358-GPOS-00145</t>
  </si>
  <si>
    <t>SV-203713r379801_rule</t>
  </si>
  <si>
    <t>SRG-OS-000358</t>
  </si>
  <si>
    <t>V-203713</t>
  </si>
  <si>
    <t>V-57203; SV-71463</t>
  </si>
  <si>
    <t xml:space="preserve">CCI-002046
The information system synchronizes the internal system clocks to the authoritative time source when the time difference is greater than the organization-defined time period.
NIST SP 800-53 Revision 4 :: AU-8 (1) (b)
</t>
  </si>
  <si>
    <t>Configure the operating system to synchronize internal information system clocks to the authoritative time source when the time difference is greater than the organization-defined time period.</t>
  </si>
  <si>
    <t>Verify the operating system synchronizes internal information system clocks to the authoritative time source when the time difference is greater than one second. If it does not, this is a finding.</t>
  </si>
  <si>
    <t>Inaccurate time stamps make it more difficult to correlate events and can lead to an inaccurate analysis. Determining the correct time a particular event occurred on a system is critical when conducting forensic analysis and investigating system events.
Synchronizing internal information system clocks provides uniformity of time stamps for information systems with multiple system clocks and systems connected over a network. Organizations should consider setting time periods for different types of systems (e.g., financial, legal, or mission-critical systems).
Organizations should also consider endpoints that may not have regular access to the authoritative time server (e.g., mobile, teleworking, and tactical endpoints). This requirement is related to the comparison done every 24 hours in SRG-OS-000355 because a comparison must be done in order to determine the time difference.</t>
  </si>
  <si>
    <t>The operating system must synchronize internal information system clocks to the authoritative time source when the time difference is greater than one second.</t>
  </si>
  <si>
    <t>SRG-OS-000356-GPOS-00144</t>
  </si>
  <si>
    <t>SV-203712r379735_rule</t>
  </si>
  <si>
    <t>SRG-OS-000356</t>
  </si>
  <si>
    <t>V-203712</t>
  </si>
  <si>
    <t>V-57267; SV-71527</t>
  </si>
  <si>
    <t xml:space="preserve">CCI-001891
The information system compares internal information system clocks on an organization-defined frequency with an organization-defined authoritative time source.
NIST SP 800-53 Revision 4 :: AU-8 (1) (a)
</t>
  </si>
  <si>
    <t>Configure the operating system to, for networked systems, compare internal information system clocks at least every 24 hours with a server which is synchronized to one of the redundant United States Naval Observatory (USNO) time servers, or a time server designated for the appropriate DoD network (NIPRNet/SIPRNet), and/or the Global Positioning System (GPS).</t>
  </si>
  <si>
    <t>Verify the operating system, for networked systems, compares internal information system clocks at least every 24 hours with a server which is synchronized to one of the redundant United States Naval Observatory (USNO) time servers, or a time server designated for the appropriate DoD network (NIPRNet/SIPRNet), and/or the Global Positioning System (GPS). If it does not, this is a finding.</t>
  </si>
  <si>
    <t>Inaccurate time stamps make it more difficult to correlate events and can lead to an inaccurate analysis. Determining the correct time a particular event occurred on a system is critical when conducting forensic analysis and investigating system events. Sources outside the configured acceptable allowance (drift) may be inaccurate.
Synchronizing internal information system clocks provides uniformity of time stamps for information systems with multiple system clocks and systems connected over a network.
Organizations should consider endpoints that may not have regular access to the authoritative time server (e.g., mobile, teleworking, and tactical endpoints).</t>
  </si>
  <si>
    <t>The operating system must, for networked systems, compare internal information system clocks at least every 24 hours with a server which is synchronized to one of the redundant United States Naval Observatory (USNO) time servers, or a time server designated for the appropriate DoD network (NIPRNet/SIPRNet), and/or the Global Positioning System (GPS).</t>
  </si>
  <si>
    <t>SRG-OS-000355-GPOS-00143</t>
  </si>
  <si>
    <t>SV-203711r793164_rule</t>
  </si>
  <si>
    <t>SRG-OS-000355</t>
  </si>
  <si>
    <t>V-203711</t>
  </si>
  <si>
    <t>V-57265; SV-71525</t>
  </si>
  <si>
    <t>Configure the operating system to not alter original content or time ordering of audit records when it provides a report generation capability.</t>
  </si>
  <si>
    <t>Verify the operating system does not alter original content or time ordering of audit records when it provides a report generation capability. If it does not, this is a finding.</t>
  </si>
  <si>
    <t>If the report generation capability alters the content or time ordering of audit records, the integrity of the audit records is compromised, and the records are no longer usable for forensic analysis.
Time ordering refers to the chronological organization of records based on time stamps. The degree of time stamp precision can affect this.
This requirement is specific to operating systems providing report generation capabilities. The report generation capability can be met either natively or through the use of third-party tools.</t>
  </si>
  <si>
    <t>The operating system must not alter original content or time ordering of audit records when it provides a report generation capability.</t>
  </si>
  <si>
    <t>SRG-OS-000354-GPOS-00142</t>
  </si>
  <si>
    <t>SV-203710r379729_rule</t>
  </si>
  <si>
    <t>SRG-OS-000354</t>
  </si>
  <si>
    <t>V-203710</t>
  </si>
  <si>
    <t>V-57263; SV-71523</t>
  </si>
  <si>
    <t>Configure the operating system to not alter original content or time ordering of audit records when it provides an audit reduction capability.</t>
  </si>
  <si>
    <t>Verify the operating system does not alter original content or time ordering of audit records when it provides an audit reduction capability. If it does not, this is a finding.</t>
  </si>
  <si>
    <t>If the audit reduction capability alters the content or time ordering of audit records, the integrity of the audit records is compromised, and the records are no longer usable for forensic analysis.
Audit reduction is a process that manipulates collected audit information and organizes such information in a summary format that is more meaningful to analysts. Time ordering refers to the chronological organization of records based on time stamps. The degree of time stamp precision can affect this.
This requirement is specific to operating systems providing audit reduction capabilities. The audit reduction capability can be met either natively or through the use of third-party tools.</t>
  </si>
  <si>
    <t>The operating system must not alter original content or time ordering of audit records when it provides an audit reduction capability.</t>
  </si>
  <si>
    <t>SRG-OS-000353-GPOS-00141</t>
  </si>
  <si>
    <t>SV-203709r379726_rule</t>
  </si>
  <si>
    <t>SRG-OS-000353</t>
  </si>
  <si>
    <t>V-203709</t>
  </si>
  <si>
    <t>V-57261; SV-71521</t>
  </si>
  <si>
    <t>Ensure the operating system provides a report generation capability that supports after-the-fact investigations of security incidents.</t>
  </si>
  <si>
    <t>Verify the operating system provides a report generation capability that supports after-the-fact investigations of security incidents. If it does not, this is a finding.</t>
  </si>
  <si>
    <t>If the report generation capability does not support after-the-fact investigations, it is difficult to establish, correlate, and investigate the events leading up to an outage or attack or identify those responses for one. This capability is also required to comply with applicable Federal laws and DoD policies.
The report generation capability must support after-the-fact investigations of security incidents either natively or through the use of third-party tools.</t>
  </si>
  <si>
    <t>The operating system must provide a report generation capability that supports after-the-fact investigations of security incidents.</t>
  </si>
  <si>
    <t>SRG-OS-000352-GPOS-00140</t>
  </si>
  <si>
    <t>SV-203708r379723_rule</t>
  </si>
  <si>
    <t>SRG-OS-000352</t>
  </si>
  <si>
    <t>V-203708</t>
  </si>
  <si>
    <t>V-57259; SV-71519</t>
  </si>
  <si>
    <t>Ensure the operating system provides a report generation capability that supports on-demand reporting requirements.</t>
  </si>
  <si>
    <t>Verify the operating system provides a report generation capability that supports on-demand reporting requirements. If it does not, this is a finding.</t>
  </si>
  <si>
    <t>The report generation capability must support on-demand reporting in order to facilitate the organization's ability to generate incident reports, as needed, to better handle larger-scale or more complex security incidents.
Report generation must be capable of generating on-demand (i.e., customizable, ad hoc, and as-needed) reports. On-demand reporting allows personnel to report issues more rapidly to more effectively meet reporting requirements. Collecting log data and aggregating it to present the data in a single, consolidated report achieves this objective.</t>
  </si>
  <si>
    <t>The operating system must provide a report generation capability that supports on-demand reporting requirements.</t>
  </si>
  <si>
    <t>SRG-OS-000351-GPOS-00139</t>
  </si>
  <si>
    <t>SV-203707r379720_rule</t>
  </si>
  <si>
    <t>SRG-OS-000351</t>
  </si>
  <si>
    <t>V-203707</t>
  </si>
  <si>
    <t>V-57257; SV-71517</t>
  </si>
  <si>
    <t>Configure the operating system to provide a report generation capability that supports on-demand audit review and analysis.</t>
  </si>
  <si>
    <t>Verify the operating system provides a report generation capability that supports on-demand audit review and analysis. If it does not, this is a finding.</t>
  </si>
  <si>
    <t>The report generation capability must support on-demand review and analysis in order to facilitate the organization's ability to generate incident reports, as needed, to better handle larger-scale or more complex security incidents.
Report generation must be capable of generating on-demand (i.e., customizable, ad hoc, and as-needed) reports. On-demand reporting allows personnel to report issues more rapidly to more effectively meet reporting requirements. Collecting log data and aggregating it to present the data in a single, consolidated report achieves this objective.</t>
  </si>
  <si>
    <t>The operating system must provide a report generation capability that supports on-demand audit review and analysis.</t>
  </si>
  <si>
    <t>SRG-OS-000350-GPOS-00138</t>
  </si>
  <si>
    <t>SV-203706r379717_rule</t>
  </si>
  <si>
    <t>SRG-OS-000350</t>
  </si>
  <si>
    <t>V-203706</t>
  </si>
  <si>
    <t>V-57255; SV-71515</t>
  </si>
  <si>
    <t>Configure the operating system to provide an audit reduction capability that supports after-the-fact investigations of security incidents.</t>
  </si>
  <si>
    <t>Verify the operating system provides an audit reduction capability that supports after-the-fact investigations of security incidents. If it does not, this is a finding.</t>
  </si>
  <si>
    <t>If the audit reduction capability does not support after-the-fact investigations, it is difficult to establish, correlate, and investigate the events leading up to an outage or attack or identify those responses for one. This capability is also required to comply with applicable Federal laws and DoD policies.
Audit reduction capability must support after-the-fact investigations of security incidents either natively or through the use of third-party tools.
This requirement is specific to operating systems with audit reduction capabilities.</t>
  </si>
  <si>
    <t>The operating system must provide an audit reduction capability that supports after-the-fact investigations of security incidents.</t>
  </si>
  <si>
    <t>SRG-OS-000349-GPOS-00137</t>
  </si>
  <si>
    <t>SV-203705r379714_rule</t>
  </si>
  <si>
    <t>SRG-OS-000349</t>
  </si>
  <si>
    <t>V-203705</t>
  </si>
  <si>
    <t>V-57253; SV-71513</t>
  </si>
  <si>
    <t>Configure the operating system to provide an audit reduction capability that supports on-demand audit review and analysis.</t>
  </si>
  <si>
    <t>Verify the operating system provides an audit reduction capability that supports on-demand audit review and analysis. If it does not, this is a finding.</t>
  </si>
  <si>
    <t>The ability to perform on-demand audit review and analysis, including after the audit data has been subjected to audit reduction, greatly facilitates the organization's ability to generate incident reports, as needed, to better handle larger-scale or more complex security incidents.
Audit reduction is a technique used to reduce the volume of audit records in order to facilitate a manual review. Audit reduction does not alter original audit records. The report generation capability provided by the application must support on-demand (i.e., customizable, ad hoc, and as-needed) reports.</t>
  </si>
  <si>
    <t>The operating system must provide an audit reduction capability that supports on-demand audit review and analysis.</t>
  </si>
  <si>
    <t>SRG-OS-000348-GPOS-00136</t>
  </si>
  <si>
    <t>SV-203704r379711_rule</t>
  </si>
  <si>
    <t>SRG-OS-000348</t>
  </si>
  <si>
    <t>V-203704</t>
  </si>
  <si>
    <t>V-57251; SV-71511</t>
  </si>
  <si>
    <t>Configure the operating system to provide an immediate real-time alert to the SA and ISSO, at a minimum, of all audit failure events requiring real-time alerts.</t>
  </si>
  <si>
    <t>Verify the operating system provides an immediate real-time alert to the SA and ISSO, at a minimum, of all audit failure events requiring real-time alerts. If it does not, this is a finding.</t>
  </si>
  <si>
    <t>It is critical for the appropriate personnel to be aware if a system is at risk of failing to process audit logs as required. Without a real-time alert, security personnel may be unaware of an impending failure of the audit capability and system operation may be adversely affected.
Alerts provide organizations with urgent messages. Real-time alerts provide these messages immediately (i.e., the time from event detection to alert occurs in seconds or less).</t>
  </si>
  <si>
    <t>The operating system must provide an immediate real-time alert to the SA and ISSO, at a minimum, of all audit failure events requiring real-time alerts.</t>
  </si>
  <si>
    <t>SRG-OS-000344-GPOS-00135</t>
  </si>
  <si>
    <t>SV-203703r379699_rule</t>
  </si>
  <si>
    <t>SRG-OS-000344</t>
  </si>
  <si>
    <t>V-203703</t>
  </si>
  <si>
    <t>V-57249; SV-71509</t>
  </si>
  <si>
    <t>Configure the operating system to immediately notify the SA and ISSO (at a minimum) when allocated audit record storage volume reaches 75% of the repository maximum audit record storage capacity.</t>
  </si>
  <si>
    <t>Verify the operating system immediately notifies the SA and ISSO (at a minimum) when allocated audit record storage volume reaches 75% of the repository maximum audit record storage capacity. If it does not, this is a finding.</t>
  </si>
  <si>
    <t>If security personnel are not notified immediately when storage volume reaches 75% utilization, they are unable to plan for audit record storage capacity expansion.</t>
  </si>
  <si>
    <t>The operating system must immediately notify the SA and ISSO (at a minimum) when allocated audit record storage volume reaches 75% of the repository maximum audit record storage capacity.</t>
  </si>
  <si>
    <t>SRG-OS-000343-GPOS-00134</t>
  </si>
  <si>
    <t>SV-203702r379696_rule</t>
  </si>
  <si>
    <t>SRG-OS-000343</t>
  </si>
  <si>
    <t>V-203702</t>
  </si>
  <si>
    <t>V-57247; SV-71507</t>
  </si>
  <si>
    <t>Configure the operating system to off-load audit records onto a different system or media from the system being audited.</t>
  </si>
  <si>
    <t>Verify the operating system off-loads audit records onto a different system or media from the system being audited. If it does not, this is a finding.</t>
  </si>
  <si>
    <t>The operating system must off-load audit records onto a different system or media from the system being audited.</t>
  </si>
  <si>
    <t>SRG-OS-000342-GPOS-00133</t>
  </si>
  <si>
    <t>SV-203701r379693_rule</t>
  </si>
  <si>
    <t>SRG-OS-000342</t>
  </si>
  <si>
    <t>V-203701</t>
  </si>
  <si>
    <t>V-57245; SV-71505</t>
  </si>
  <si>
    <t>Configure the operating system to allocate audit record storage capacity to store at least one week's worth of audit records, when audit records are not immediately sent to a central audit record storage facility.</t>
  </si>
  <si>
    <t>Verify the operating system allocates audit record storage capacity to store at least one week's worth of audit records, when audit records are not immediately sent to a central audit record storage facility. If it does not, this is a finding.</t>
  </si>
  <si>
    <t>In order to ensure operating systems have a sufficient storage capacity in which to write the audit logs, operating systems need to be able to allocate audit record storage capacity.
The task of allocating audit record storage capacity is usually performed during initial installation of the operating system.</t>
  </si>
  <si>
    <t>The operating system must allocate audit record storage capacity to store at least one weeks worth of audit records, when audit records are not immediately sent to a central audit record storage facility.</t>
  </si>
  <si>
    <t>SRG-OS-000341-GPOS-00132</t>
  </si>
  <si>
    <t>SV-203700r379690_rule</t>
  </si>
  <si>
    <t>SRG-OS-000341</t>
  </si>
  <si>
    <t>V-203700</t>
  </si>
  <si>
    <t>V-57239; SV-71499</t>
  </si>
  <si>
    <t>Configure the operating system to provide the capability for assigned IMOs/ISSOs or designated SAs to change the auditing to be performed on all operating system components, based on all selectable event criteria in near real time.</t>
  </si>
  <si>
    <t>Verify the operating system provides the capability for assigned IMOs/ISSOs or designated SAs to change the auditing to be performed on all operating system components, based on all selectable event criteria in near real time. If it does not, this is a finding.</t>
  </si>
  <si>
    <t>If authorized individuals do not have the ability to modify auditing parameters in response to a changing threat environment, the organization may not be able to effectively respond, and important forensic information may be lost.
This requirement enables organizations to extend or limit auditing as necessary to meet organizational requirements. Auditing that is limited to conserve information system resources may be extended to address certain threat situations. In addition, auditing may be limited to a specific set of events to facilitate audit reduction, analysis, and reporting.</t>
  </si>
  <si>
    <t>The operating system must provide the capability for assigned IMOs/ISSOs or designated SAs to change the auditing to be performed on all operating system components, based on all selectable event criteria in near real time.</t>
  </si>
  <si>
    <t>SRG-OS-000337-GPOS-00129</t>
  </si>
  <si>
    <t>SV-203699r793163_rule</t>
  </si>
  <si>
    <t>SRG-OS-000337</t>
  </si>
  <si>
    <t>V-203699</t>
  </si>
  <si>
    <t>V-57237; SV-71497</t>
  </si>
  <si>
    <t>Configure the operating system to automatically lock an account until the locked account is released by an administrator when three unsuccessful logon attempts in 15 minutes are made.</t>
  </si>
  <si>
    <t>Verify the operating system automatically locks an account until the locked account is released by an administrator when three unsuccessful logon attempts in 15 minutes are made. If it does not, this is a finding.</t>
  </si>
  <si>
    <t>By limiting the number of failed logon attempts, the risk of unauthorized system access via user password guessing, otherwise known as brute-forcing, is reduced. Limits are imposed by locking the account.</t>
  </si>
  <si>
    <t>The operating system must automatically lock an account until the locked account is released by an administrator when three unsuccessful logon attempts in 15 minutes occur.</t>
  </si>
  <si>
    <t>SRG-OS-000329-GPOS-00128</t>
  </si>
  <si>
    <t>SV-203698r379606_rule</t>
  </si>
  <si>
    <t>SRG-OS-000329</t>
  </si>
  <si>
    <t>V-203698</t>
  </si>
  <si>
    <t>V-57235; SV-71495</t>
  </si>
  <si>
    <t>Configure the operating system to audit the execution of privileged functions.</t>
  </si>
  <si>
    <t>Verify that the operating system audits the execution of privileged functions. If it does not, this is a finding.</t>
  </si>
  <si>
    <t>The operating system must audit the execution of privileged functions.</t>
  </si>
  <si>
    <t>SRG-OS-000327-GPOS-00127</t>
  </si>
  <si>
    <t>SV-203697r379600_rule</t>
  </si>
  <si>
    <t>SRG-OS-000327</t>
  </si>
  <si>
    <t>V-203697</t>
  </si>
  <si>
    <t>V-57233; SV-71493</t>
  </si>
  <si>
    <t>Configure the operating system to prevent all software from executing at higher privilege levels than users executing the software.</t>
  </si>
  <si>
    <t>Verify that the operating system prevents all software from executing at higher privilege levels than users executing the software. If it does not, this is a finding.</t>
  </si>
  <si>
    <t>In certain situations, software applications/programs need to execute with elevated privileges to perform required functions. However, if the privileges required for execution are at a higher level than the privileges assigned to organizational users invoking such applications/programs, those users are indirectly provided with greater privileges than assigned by the organizations.
Some programs and processes are required to operate at a higher privilege level and therefore should be excluded from the organization-defined software list after review.</t>
  </si>
  <si>
    <t>The operating system must prevent all software from executing at higher privilege levels than users executing the software.</t>
  </si>
  <si>
    <t>SRG-OS-000326-GPOS-00126</t>
  </si>
  <si>
    <t>SV-203696r379597_rule</t>
  </si>
  <si>
    <t>SRG-OS-000326</t>
  </si>
  <si>
    <t>V-203696</t>
  </si>
  <si>
    <t>V-57231; SV-71491</t>
  </si>
  <si>
    <t>Configure the operating system to prevent non-privileged users from executing privileged functions to include disabling, circumventing, or altering implemented security safeguards/countermeasures.</t>
  </si>
  <si>
    <t>Verify that the operating system prevents non-privileged users from executing privileged functions to include disabling, circumventing, or altering implemented security safeguards/countermeasures. If it does not, this is a finding.</t>
  </si>
  <si>
    <t>The operating system must prevent non-privileged users from executing privileged functions to include disabling, circumventing, or altering implemented security safeguards/countermeasures.</t>
  </si>
  <si>
    <t>SRG-OS-000324-GPOS-00125</t>
  </si>
  <si>
    <t>SV-203695r379591_rule</t>
  </si>
  <si>
    <t>SRG-OS-000324</t>
  </si>
  <si>
    <t>V-203695</t>
  </si>
  <si>
    <t>V-57229; SV-71489</t>
  </si>
  <si>
    <t>Configure the operating system to allow operating system admins to change security attributes on users, the operating system, or the operating system's components.</t>
  </si>
  <si>
    <t>Verify the operating system allows operating system admins to change security attributes on users, the operating system, or the operating system's components. If it does not, this is a finding.</t>
  </si>
  <si>
    <t>Discretionary Access Control (DAC) is based on the notion that individual users are "owners" of objects and therefore have discretion over who should be authorized to access the object and in which mode (e.g., read or write). Ownership is usually acquired as a consequence of creating the object or via specified ownership assignment. DAC allows the owner to determine who will have access to objects they control. An example of DAC includes user-controlled file permissions.
When discretionary access control policies are implemented, subjects are not constrained with regard to what actions they can take with information for which they have already been granted access. Thus, subjects that have been granted access to information are not prevented from passing (i.e., the subjects have the discretion to pass) the information to other subjects or objects. A subject that is constrained in its operation by Mandatory Access Control policies is still able to operate under the less rigorous constraints of this requirement. Thus, while Mandatory Access Control imposes constraints preventing a subject from passing information to another subject operating at a different sensitivity level, this requirement permits the subject to pass the information to any subject at the same sensitivity level. The policy is bounded by the information system boundary. Once the information is passed outside the control of the information system, additional means may be required to ensure the constraints remain in effect. While the older, more traditional definitions of discretionary access control require identity-based access control, that limitation is not required for this use of discretionary access control.</t>
  </si>
  <si>
    <t>The operating system must allow operating system admins to change security attributes on users, the operating system, or the operating systems components.</t>
  </si>
  <si>
    <t>SRG-OS-000312-GPOS-00124</t>
  </si>
  <si>
    <t>SV-203694r379495_rule</t>
  </si>
  <si>
    <t>SRG-OS-000312</t>
  </si>
  <si>
    <t>V-203694</t>
  </si>
  <si>
    <t>V-57227; SV-71487</t>
  </si>
  <si>
    <t>Configure the operating system to allow operating system admins to grant their privileges to other operating system admins.</t>
  </si>
  <si>
    <t>Verify the operating system allows operating system admins to grant their privileges to other operating system admins. If it does not, this is a finding.</t>
  </si>
  <si>
    <t>The operating system must allow operating system admins to grant their privileges to other operating system admins.</t>
  </si>
  <si>
    <t>SRG-OS-000312-GPOS-00123</t>
  </si>
  <si>
    <t>SV-203693r379495_rule</t>
  </si>
  <si>
    <t>V-203693</t>
  </si>
  <si>
    <t>V-57225; SV-71485</t>
  </si>
  <si>
    <t>Configure the operating system to allow operating system admins to pass information to any other operating system admin or user.</t>
  </si>
  <si>
    <t>Verify the operating system allows operating system admins to pass information to any other operating system admin or user. If it does not, this is a finding.</t>
  </si>
  <si>
    <t>The operating system must allow operating system admins to pass information to any other operating system admin or user.</t>
  </si>
  <si>
    <t>SRG-OS-000312-GPOS-00122</t>
  </si>
  <si>
    <t>SV-203692r379495_rule</t>
  </si>
  <si>
    <t>V-203692</t>
  </si>
  <si>
    <t>V-57223; SV-71483</t>
  </si>
  <si>
    <t>Configure the operating system to notify the System Administrator(s) and Information System Security Officer(s) when accounts are created, or enabled when previously disabled.</t>
  </si>
  <si>
    <t>Verify the operating system notifies the System Administrator and Information System Security Officer(s) when accounts are created, or enabled when previously disabled. If it does not, this is a finding.</t>
  </si>
  <si>
    <t>Once an attacker establishes access to a system, the attacker often attempts to create a persistent method of reestablishing access.  One way to accomplish this is for the attacker to enable an existing disabled account.  Sending notification of account enabling actions to the system administrator and ISSO is one method for mitigating this risk.  Such a capability greatly reduces the risk that operating system accessibility will be negatively affected for extended periods of time and also provides logging that can be used for forensic purposes.
In order to detect and respond to events that affect user accessibility and application processing, operating systems must audit account enabling actions and, as required, notify the appropriate individuals so they can investigate the event.
To address access requirements, many operating systems can be integrated with enterprise-level authentication/access/auditing mechanisms that meet or exceed access control policy requirements.</t>
  </si>
  <si>
    <t>The operating system must notify system administrators and ISSOs of account enabling actions.</t>
  </si>
  <si>
    <t>SRG-OS-000304-GPOS-00121</t>
  </si>
  <si>
    <t>SV-203691r379471_rule</t>
  </si>
  <si>
    <t>SRG-OS-000304</t>
  </si>
  <si>
    <t>V-203691</t>
  </si>
  <si>
    <t>V-57221; SV-71481</t>
  </si>
  <si>
    <t>Configure the operating system to automatically audit account enabling actions.</t>
  </si>
  <si>
    <t>Verify the operating system automatically audits account enabling actions. If it does not, this is a finding.</t>
  </si>
  <si>
    <t>Once an attacker establishes access to a system, the attacker often attempts to create a persistent method of reestablishing access.  One way to accomplish this is for the attacker to enable a new or disabled account.  Auditing account modification actions provides logging that can be used for forensic purposes. 
To address access requirements, many operating systems can be integrated with enterprise-level authentication/access/auditing mechanisms that meet or exceed access control policy requirements.</t>
  </si>
  <si>
    <t>The operating system must audit all account enabling actions.</t>
  </si>
  <si>
    <t>SRG-OS-000303-GPOS-00120</t>
  </si>
  <si>
    <t>SV-203690r379468_rule</t>
  </si>
  <si>
    <t>SRG-OS-000303</t>
  </si>
  <si>
    <t>V-203690</t>
  </si>
  <si>
    <t>V-57219; SV-71479</t>
  </si>
  <si>
    <t>Configure the operating system to protect wireless access to the system using authentication of users and/or devices.</t>
  </si>
  <si>
    <t>Verify the operating system protects wireless access to the system using authentication of users and/or devices. If it does not, this is a finding.</t>
  </si>
  <si>
    <t>Allowing devices and users to connect to the system without first authenticating them allows untrusted access and can lead to a compromise or attack.
Wireless technologies include, for example, microwave, packet radio (UHF/VHF), 802.11x, and Bluetooth. Wireless networks use authentication protocols (e.g., EAP/TLS, PEAP), which provide credential protection and mutual authentication.
This requirement applies to those operating systems that control wireless devices.</t>
  </si>
  <si>
    <t>The operating system must protect wireless access to the system using authentication of users and/or devices.</t>
  </si>
  <si>
    <t>SRG-OS-000300-GPOS-00118</t>
  </si>
  <si>
    <t>SV-203689r379459_rule</t>
  </si>
  <si>
    <t>SRG-OS-000300</t>
  </si>
  <si>
    <t>V-203689</t>
  </si>
  <si>
    <t>V-57217; SV-71477</t>
  </si>
  <si>
    <t>Configure the operating system to protect wireless access to and from the system using encryption.</t>
  </si>
  <si>
    <t>Verify the operating system protects wireless access to and from the system using encryption. If it does not, this is a finding.</t>
  </si>
  <si>
    <t>Allowing devices and users to connect to or from the system without first authenticating them allows untrusted access and can lead to a compromise or attack. Since wireless communications can be intercepted, it is necessary to use encryption to protect the confidentiality of information in transit.
Wireless technologies include, for example, microwave, packet radio (UHF/VHF), 802.11x, and Bluetooth. Wireless networks use authentication protocols (e.g., EAP/TLS, PEAP), which provide credential protection and mutual authentication.
This requirement applies to those operating systems that control wireless devices.</t>
  </si>
  <si>
    <t>The operating system must protect wireless access to and from the system using encryption.</t>
  </si>
  <si>
    <t>SRG-OS-000299-GPOS-00117</t>
  </si>
  <si>
    <t>SV-203688r379456_rule</t>
  </si>
  <si>
    <t>SRG-OS-000299</t>
  </si>
  <si>
    <t>V-203688</t>
  </si>
  <si>
    <t>V-57215; SV-71475</t>
  </si>
  <si>
    <t>Configure the operating system to provide the capability to immediately disconnect or disable remote access to the operating system.</t>
  </si>
  <si>
    <t>Verify the operating system provides the capability to immediately disconnect or disable remote access to the operating system. If it does not, this is a finding.</t>
  </si>
  <si>
    <t>Without the ability to immediately disconnect or disable remote access, an attack or other compromise taking place would not be immediately stopped.
Operating system remote access functionality must have the capability to immediately disconnect current users remotely accessing the information system and/or disable further remote access. The speed of disconnect or disablement varies based on the criticality of missions functions and the need to eliminate immediate or future remote access to organizational information systems.
The remote access functionality (e.g., RDP) may implement features such as automatic disconnect (or user-initiated disconnect) in case of adverse information based on an indicator of compromise or attack.</t>
  </si>
  <si>
    <t>The operating system must provide the capability to immediately disconnect or disable remote access to the operating system.</t>
  </si>
  <si>
    <t>SRG-OS-000298-GPOS-00116</t>
  </si>
  <si>
    <t>SV-203687r379453_rule</t>
  </si>
  <si>
    <t>SRG-OS-000298</t>
  </si>
  <si>
    <t>V-203687</t>
  </si>
  <si>
    <t>V-57213; SV-71473</t>
  </si>
  <si>
    <t>Configure the operating system to control remote access methods.</t>
  </si>
  <si>
    <t>Verify the operating system controls remote access methods. If it does not, this is a finding.</t>
  </si>
  <si>
    <t>Remote access services, such as those providing remote access to network devices and information systems, which lack automated control capabilities, increase risk and make remote user access management difficult at best.
Remote access is access to DoD nonpublic information systems by an authorized user (or an information system) communicating through an external, non-organization-controlled network. Remote access methods include, for example, dial-up, broadband, and wireless.
Operating system functionality (e.g., RDP) must be capable of taking enforcement action if the audit reveals unauthorized activity. Automated control of remote access sessions allows organizations to ensure ongoing compliance with remote access policies by enforcing connection rules of remote access applications on a variety of information system components (e.g., servers, workstations, notebook computers, smartphones, and tablets).</t>
  </si>
  <si>
    <t>The operating system must control remote access methods.</t>
  </si>
  <si>
    <t>SRG-OS-000297-GPOS-00115</t>
  </si>
  <si>
    <t>SV-203686r379450_rule</t>
  </si>
  <si>
    <t>SRG-OS-000297</t>
  </si>
  <si>
    <t>V-203686</t>
  </si>
  <si>
    <t>V-57211; SV-71471</t>
  </si>
  <si>
    <t>Configure the operating system to display an explicit logoff message to users indicating the reliable termination of authenticated communications sessions.</t>
  </si>
  <si>
    <t>Verify the operating system displays an explicit logoff message to users indicating the reliable termination of authenticated communications sessions. If it does not, this is a finding.</t>
  </si>
  <si>
    <t>If a user cannot explicitly end an operating system session, the session may remain open and be exploited by an attacker; this is referred to as a zombie session. Users need to be aware of whether or not the session has been terminated.
Information resources to which users gain access via authentication include, for example, local workstations and remote services. Logoff messages can be displayed after authenticated sessions have been terminated. However, for some types of interactive sessions, including, for example, remote logon, information systems typically send logoff messages as final messages prior to terminating sessions.</t>
  </si>
  <si>
    <t>The operating system must display an explicit logoff message to users indicating the reliable termination of authenticated communications sessions.</t>
  </si>
  <si>
    <t>SRG-OS-000281-GPOS-00111</t>
  </si>
  <si>
    <t>SV-203685r379342_rule</t>
  </si>
  <si>
    <t>SRG-OS-000281</t>
  </si>
  <si>
    <t>V-203685</t>
  </si>
  <si>
    <t>V-57209; SV-71469</t>
  </si>
  <si>
    <t>Configure the operating system to provide a logoff capability for user-initiated communications sessions when requiring user access authentication.</t>
  </si>
  <si>
    <t>Verify the operating system provides a logoff capability for user-initiated communications sessions when requiring user access authentication. If it does not, this is a finding.</t>
  </si>
  <si>
    <t>If a user cannot explicitly end an operating system session, the session may remain open and be exploited by an attacker; this is referred to as a zombie session.
Information resources to which users gain access via authentication include, for example, local workstations and remote services. For some types of interactive sessions, including, for example, remote logon, information systems typically send logoff messages as final messages prior to terminating sessions.</t>
  </si>
  <si>
    <t>The operating system must provide a logoff capability for user-initiated communications sessions when requiring user access authentication.</t>
  </si>
  <si>
    <t>SRG-OS-000280-GPOS-00110</t>
  </si>
  <si>
    <t>SV-203684r379339_rule</t>
  </si>
  <si>
    <t>SRG-OS-000280</t>
  </si>
  <si>
    <t>V-203684</t>
  </si>
  <si>
    <t>V-57207; SV-71467</t>
  </si>
  <si>
    <t>Configure the operating system to automatically terminate a user session after inactivity time-outs have expired or at shutdown.</t>
  </si>
  <si>
    <t>Verify the operating system automatically terminates a user session after inactivity time-outs have expired or at shutdown. If it does not, this is a finding.</t>
  </si>
  <si>
    <t>Automatic session termination addresses the termination of user-initiated logical sessions in contrast to the termination of network connections that are associated with communications sessions (i.e., network disconnect). A logical session (for local, network, and remote access) is initiated whenever a user (or process acting on behalf of a user) accesses an organizational information system. Such user sessions can be terminated (and thus terminate user access) without terminating network sessions.
Session termination terminates all processes associated with a user's logical session except those processes that are specifically created by the user (i.e., session owner) to continue after the session is terminated.
Conditions or trigger events requiring automatic session termination can include, for example, organization-defined periods of user inactivity, targeted responses to certain types of incidents, and time-of-day restrictions on information system use.
This capability is typically reserved for specific operating system functionality where the system owner, data owner, or organization requires additional assurance.</t>
  </si>
  <si>
    <t>The operating system must automatically terminate a user session after inactivity time-outs have expired or at shutdown.</t>
  </si>
  <si>
    <t>SRG-OS-000279-GPOS-00109</t>
  </si>
  <si>
    <t>SV-203683r379336_rule</t>
  </si>
  <si>
    <t>SRG-OS-000279</t>
  </si>
  <si>
    <t>V-203683</t>
  </si>
  <si>
    <t>V-57205; SV-71465</t>
  </si>
  <si>
    <t>Configure the operating system to use cryptographic mechanisms to protect the integrity of audit tools.</t>
  </si>
  <si>
    <t>Verify the operating system uses cryptographic mechanisms to protect the integrity of audit tools. If it does not, this is a finding.</t>
  </si>
  <si>
    <t>Protecting the integrity of the tools used for auditing purposes is a critical step toward ensuring the integrity of audit information. Audit information includes all information (e.g., audit records, audit settings, and audit reports) needed to successfully audit information system activity.
Audit tools include, but are not limited to, vendor-provided and open source audit tools needed to successfully view and manipulate audit information system activity and records. Audit tools include custom queries and report generators.
It is not uncommon for attackers to replace the audit tools or inject code into the existing tools with the purpose of providing the capability to hide or erase system activity from the audit logs.
To address this risk, audit tools must be cryptographically signed in order to provide the capability to identify when the audit tools have been modified, manipulated, or replaced. An example is a checksum hash of the file or files.</t>
  </si>
  <si>
    <t>The operating system must use cryptographic mechanisms to protect the integrity of audit tools.</t>
  </si>
  <si>
    <t>SRG-OS-000278-GPOS-00108</t>
  </si>
  <si>
    <t>SV-203682r379333_rule</t>
  </si>
  <si>
    <t>SRG-OS-000278</t>
  </si>
  <si>
    <t>V-203682</t>
  </si>
  <si>
    <t>V-57201; SV-71461</t>
  </si>
  <si>
    <t>Configure the operating system to notify System Administrators and Information System Security Officers for account removal actions.</t>
  </si>
  <si>
    <t>Verify the operating system notifies System Administrators and Information System Security Officers for account removal actions. If it does not, this is a finding.</t>
  </si>
  <si>
    <t>When operating system accounts are removed, user accessibility is affected. Accounts are utilized for identifying individual operating system users or for identifying the operating system processes themselves. Sending notification of account removal events to the system administrator and ISSO is one method for mitigating this risk. Such a capability greatly reduces the risk that operating system accessibility will be negatively affected for extended periods of time and also provides logging that can be used for forensic purposes.
To address access requirements, many operating systems can be integrated with enterprise-level authentication/access/auditing mechanisms that meet or exceed access control policy requirements.</t>
  </si>
  <si>
    <t>The operating system must notify system administrators and ISSOs when accounts are removed.</t>
  </si>
  <si>
    <t>SRG-OS-000277-GPOS-00107</t>
  </si>
  <si>
    <t>SV-203681r379330_rule</t>
  </si>
  <si>
    <t>SRG-OS-000277</t>
  </si>
  <si>
    <t>V-203681</t>
  </si>
  <si>
    <t>V-57199; SV-71459</t>
  </si>
  <si>
    <t>Configure the operating system to notify System Administrators and Information System Security Officers when accounts are disabled.</t>
  </si>
  <si>
    <t>Verify the operating system notifies System Administrators and Information System Security Officers when accounts are disabled. If it does not, this is a finding.</t>
  </si>
  <si>
    <t>When operating system accounts are disabled, user accessibility is affected. Accounts are utilized for identifying individual operating system users or for identifying the operating system processes themselves.  Sending notification of account disabling events to the system administrator and ISSO is one method for mitigating this risk. Such a capability greatly reduces the risk that operating system accessibility will be negatively affected for extended periods of time and also provides logging that can be used for forensic purposes. 
To address access requirements, many operating systems can be integrated with enterprise-level authentication/access/auditing mechanisms that meet or exceed access control policy requirements.</t>
  </si>
  <si>
    <t xml:space="preserve">The operating system must notify system administrators and ISSOs when accounts are disabled. </t>
  </si>
  <si>
    <t>SRG-OS-000276-GPOS-00106</t>
  </si>
  <si>
    <t>SV-203680r379327_rule</t>
  </si>
  <si>
    <t>SRG-OS-000276</t>
  </si>
  <si>
    <t>V-203680</t>
  </si>
  <si>
    <t>V-57197; SV-71457</t>
  </si>
  <si>
    <t>Configure the operating system to notify System Administrators and Information System Security Officers when accounts are modified.</t>
  </si>
  <si>
    <t>Verify the operating system notifies System Administrators and Information System Security Officers when accounts are modified. If it does not, this is a finding.</t>
  </si>
  <si>
    <t>Once an attacker establishes access to a system, the attacker often attempts to create a persistent method of reestablishing access.  One way to accomplish this is for the attacker to modify an existing account. Notification of account modification is one method for mitigating this risk. A comprehensive account management process will ensure an audit trail which documents the modification of operating system user accounts and notifies the system administrator and ISSO of changes. Such a process greatly reduces the risk that accounts will be surreptitiously created and provides logging that can be used for forensic purposes.
To address access requirements, many operating systems can be integrated with enterprise-level authentication/access/auditing mechanisms that meet or exceed access control policy requirements.</t>
  </si>
  <si>
    <t>The operating system must notify system administrators and ISSOs when accounts are modified.</t>
  </si>
  <si>
    <t>SRG-OS-000275-GPOS-00105</t>
  </si>
  <si>
    <t>SV-203679r379324_rule</t>
  </si>
  <si>
    <t>SRG-OS-000275</t>
  </si>
  <si>
    <t>V-203679</t>
  </si>
  <si>
    <t>V-57195; SV-71455</t>
  </si>
  <si>
    <t>Configure the operating system to notify System Administrators and Information System Security Officers when accounts are created.</t>
  </si>
  <si>
    <t>Verify the operating system notifies System Administrators and Information System Security Officers when accounts are created. If it does not, this is a finding.</t>
  </si>
  <si>
    <t>Once an attacker establishes access to a system, the attacker often attempts to create a persistent method of reestablishing access.  One way to accomplish this is for the attacker to create a new account.  Notification of account creation is one method for mitigating this risk. A comprehensive account management process will ensure an audit trail which documents the creation of operating system user accounts and notifies administrators and ISSOs that it exists. Such a process greatly reduces the risk that accounts will be surreptitiously created and provides logging that can be used for forensic purposes.
To address access requirements, many operating systems can be integrated with enterprise-level authentication/access/auditing mechanisms that meet or exceed access control policy requirements.</t>
  </si>
  <si>
    <t>The operating system must notify system administrators and ISSOs when accounts are created.</t>
  </si>
  <si>
    <t>SRG-OS-000274-GPOS-00104</t>
  </si>
  <si>
    <t>SV-203678r379321_rule</t>
  </si>
  <si>
    <t>SRG-OS-000274</t>
  </si>
  <si>
    <t>V-203678</t>
  </si>
  <si>
    <t>V-57191; SV-71451</t>
  </si>
  <si>
    <t>Configure the operating system to preserve any information necessary to determine cause of failure and any information necessary to return to operations with least disruption to mission processes, in the event of a system failure.</t>
  </si>
  <si>
    <t>Verify, in the event of a system failure, the operating system preserves any information necessary to determine cause of failure and any information necessary to return to operations with least disruption to mission processes. If it does not, this is a finding.</t>
  </si>
  <si>
    <t>Failure to a known state can address safety or security in accordance with the mission/business needs of the organization. Failure to a known secure state helps prevent a loss of confidentiality, integrity, or availability in the event of a failure of the information system or a component of the system. 
Preserving operating system state information helps to facilitate operating system restart and return to the operational mode of the organization with least disruption to mission/business processes.</t>
  </si>
  <si>
    <t>In the event of a system failure, the operating system must preserve any information necessary to determine cause of failure and any information necessary to return to operations with least disruption to mission processes.</t>
  </si>
  <si>
    <t>SRG-OS-000269-GPOS-00103</t>
  </si>
  <si>
    <t>SV-203677r379318_rule</t>
  </si>
  <si>
    <t>SRG-OS-000269</t>
  </si>
  <si>
    <t>V-203677</t>
  </si>
  <si>
    <t>V-57187; SV-71447</t>
  </si>
  <si>
    <t>Configure the operating system to enforce password complexity by requiring that at least one special character be used.</t>
  </si>
  <si>
    <t>Verify the operating system enforces password complexity by requiring that at least one special character be used. If it does not, this is a finding.</t>
  </si>
  <si>
    <t>Use of a complex password helps to increase the time and resources required to compromise the password. Password complexity or strength is a measure of the effectiveness of a password in resisting attempts at guessing and brute-force attacks.
Password complexity is one factor in determining how long it takes to crack a password. The more complex the password, the greater the number of possible combinations that need to be tested before the password is compromised.
Special characters are those characters that are not alphanumeric. Examples include: ~ ! @ # $ % ^ *.</t>
  </si>
  <si>
    <t>The operating system must enforce password complexity by requiring that at least one special character be used.</t>
  </si>
  <si>
    <t>SRG-OS-000266-GPOS-00101</t>
  </si>
  <si>
    <t>SV-203676r379249_rule</t>
  </si>
  <si>
    <t>SRG-OS-000266</t>
  </si>
  <si>
    <t>V-203676</t>
  </si>
  <si>
    <t>V-57183; SV-71443</t>
  </si>
  <si>
    <t>Configure the operating system to limit privileges to change software resident within software libraries.</t>
  </si>
  <si>
    <t>Verify the operating system limits privileges to change software resident within software libraries. If it does not, this is a finding.</t>
  </si>
  <si>
    <t xml:space="preserve"> If the operating system were to allow any user to make changes to software libraries, then those changes might be implemented without undergoing the appropriate testing and approvals that are part of a robust change management process.
This requirement applies to operating systems with software libraries that are accessible and configurable, as in the case of interpreted languages. Software libraries also include privileged programs which execute with escalated privileges. Only qualified and authorized individuals shall be allowed to obtain access to information system components for purposes of initiating changes, including upgrades and modifications.</t>
  </si>
  <si>
    <t>The operating system must limit privileges to change software resident within software libraries.</t>
  </si>
  <si>
    <t>SRG-OS-000259-GPOS-00100</t>
  </si>
  <si>
    <t>SV-203675r379246_rule</t>
  </si>
  <si>
    <t>SRG-OS-000259</t>
  </si>
  <si>
    <t>V-203675</t>
  </si>
  <si>
    <t>V-57177; SV-71437</t>
  </si>
  <si>
    <t>Configure the operating system to protect audit tools from unauthorized deletion.</t>
  </si>
  <si>
    <t>Verify the operating system protects audit tools from unauthorized deletion. If it does not, this is a finding.</t>
  </si>
  <si>
    <t>Protecting audit information also includes identifying and protecting the tools used to view and manipulate log data. Therefore, protecting audit tools is necessary to prevent unauthorized operation on audit information.
Operating systems providing tools to interface with audit information will leverage user permissions and roles identifying the user accessing the tools and the corresponding rights the user has in order to make access decisions regarding the deletion of audit tools.
Audit tools include, but are not limited to, vendor-provided and open source audit tools needed to successfully view and manipulate audit information system activity and records. Audit tools include custom queries and report generators.</t>
  </si>
  <si>
    <t>The operating system must protect audit tools from unauthorized deletion.</t>
  </si>
  <si>
    <t>SRG-OS-000258-GPOS-00099</t>
  </si>
  <si>
    <t>SV-203674r379243_rule</t>
  </si>
  <si>
    <t>SRG-OS-000258</t>
  </si>
  <si>
    <t>V-203674</t>
  </si>
  <si>
    <t>V-57175; SV-71435</t>
  </si>
  <si>
    <t>Configure the operating system to protect audit tools from unauthorized modification.</t>
  </si>
  <si>
    <t>Verify the operating system protects audit tools from unauthorized modification. If it does not, this is a finding.</t>
  </si>
  <si>
    <t>Protecting audit information also includes identifying and protecting the tools used to view and manipulate log data. Therefore, protecting audit tools is necessary to prevent unauthorized operation on audit information.
Operating systems providing tools to interface with audit information will leverage user permissions and roles identifying the user accessing the tools and the corresponding rights the user has in order to make access decisions regarding the modification of audit tools.
Audit tools include, but are not limited to, vendor-provided and open source audit tools needed to successfully view and manipulate audit information system activity and records. Audit tools include custom queries and report generators.</t>
  </si>
  <si>
    <t>The operating system must protect audit tools from unauthorized modification.</t>
  </si>
  <si>
    <t>SRG-OS-000257-GPOS-00098</t>
  </si>
  <si>
    <t>SV-203673r379240_rule</t>
  </si>
  <si>
    <t>SRG-OS-000257</t>
  </si>
  <si>
    <t>V-203673</t>
  </si>
  <si>
    <t>V-57173; SV-71433</t>
  </si>
  <si>
    <t>Configure the operating system to protect audit tools from unauthorized access.</t>
  </si>
  <si>
    <t>Verify the operating system protects audit tools from unauthorized access. If it does not, this is a finding.</t>
  </si>
  <si>
    <t>Protecting audit information also includes identifying and protecting the tools used to view and manipulate log data. Therefore, protecting audit tools is necessary to prevent unauthorized operation on audit information.
Operating systems providing tools to interface with audit information will leverage user permissions and roles identifying the user accessing the tools and the corresponding rights the user enjoys in order to make access decisions regarding the access to audit tools.
Audit tools include, but are not limited to, vendor-provided and open source audit tools needed to successfully view and manipulate audit information system activity and records. Audit tools include custom queries and report generators.</t>
  </si>
  <si>
    <t>The operating system must protect audit tools from unauthorized access.</t>
  </si>
  <si>
    <t>SRG-OS-000256-GPOS-00097</t>
  </si>
  <si>
    <t>SV-203672r379237_rule</t>
  </si>
  <si>
    <t>SRG-OS-000256</t>
  </si>
  <si>
    <t>V-203672</t>
  </si>
  <si>
    <t>V-57171; SV-71431</t>
  </si>
  <si>
    <t>Configure the operating system to produce audit records containing information to establish the identity of any individual or process associated with the event.</t>
  </si>
  <si>
    <t>Verify the operating system produces audit records containing information to establish the identity of any individual or process associated with the event. If it does not, this is a finding.</t>
  </si>
  <si>
    <t>The operating system must produce audit records containing information to establish the identity of any individual or process associated with the event.</t>
  </si>
  <si>
    <t>SRG-OS-000255-GPOS-00096</t>
  </si>
  <si>
    <t>SV-203671r379234_rule</t>
  </si>
  <si>
    <t>SRG-OS-000255</t>
  </si>
  <si>
    <t>V-203671</t>
  </si>
  <si>
    <t>V-56939; SV-71199</t>
  </si>
  <si>
    <t>Configure the operating system to initiate session audits at system start-up.</t>
  </si>
  <si>
    <t>Verify the operating system initiates session audits at system start-up. If it does not, this is a finding.</t>
  </si>
  <si>
    <t>The operating system must initiate session audits at system start-up.</t>
  </si>
  <si>
    <t>SRG-OS-000254-GPOS-00095</t>
  </si>
  <si>
    <t>SV-203670r379231_rule</t>
  </si>
  <si>
    <t>SRG-OS-000254</t>
  </si>
  <si>
    <t>V-203670</t>
  </si>
  <si>
    <t>V-56935; SV-71195</t>
  </si>
  <si>
    <t>Configure the operating system to implement cryptography to protect the integrity of remote access sessions.</t>
  </si>
  <si>
    <t>Verify the operating system implements cryptography to protect the integrity of remote access sessions. If it does not, this is a finding.</t>
  </si>
  <si>
    <t>Without cryptographic integrity protections, information can be altered by unauthorized users without detection.
Remote access (e.g., RDP) is access to DoD nonpublic information systems by an authorized user (or an information system) communicating through an external, non-organization-controlled network. Remote access methods include, for example, dial-up, broadband, and wireless.
Cryptographic mechanisms used for protecting the integrity of information include, for example, signed hash functions using asymmetric cryptography enabling distribution of the public key to verify the hash information while maintaining the confidentiality of the secret key used to generate the hash.</t>
  </si>
  <si>
    <t>The operating system must implement cryptography to protect the integrity of remote access sessions.</t>
  </si>
  <si>
    <t>SRG-OS-000250-GPOS-00093</t>
  </si>
  <si>
    <t>SV-203669r379225_rule</t>
  </si>
  <si>
    <t>SRG-OS-000250</t>
  </si>
  <si>
    <t>V-203669</t>
  </si>
  <si>
    <t>V-56921; SV-71181</t>
  </si>
  <si>
    <t>Configure the operating system to automatically audit account removal actions.</t>
  </si>
  <si>
    <t>Verify the operating system automatically audits account removal actions. If it does not, this is a finding.</t>
  </si>
  <si>
    <t>When operating system accounts are removed, user accessibility is affected. Accounts are utilized for identifying individual users or for identifying the operating system processes themselves. In order to detect and respond to events affecting user accessibility and system processing, operating systems must audit account removal actions and, as required, notify the appropriate individuals so they can investigate the event. Such a capability greatly reduces the risk that operating system accessibility will be negatively affected for extended periods of time and provides logging that can be used for forensic purposes.
To address access requirements, many operating systems can be integrated with enterprise-level authentication/access/auditing mechanisms that meet or exceed access control policy requirements.</t>
  </si>
  <si>
    <t>The operating system must audit all account removal actions.</t>
  </si>
  <si>
    <t>SRG-OS-000241-GPOS-00091</t>
  </si>
  <si>
    <t>SV-203668r379210_rule</t>
  </si>
  <si>
    <t>SRG-OS-000241</t>
  </si>
  <si>
    <t>V-203668</t>
  </si>
  <si>
    <t>V-56917; SV-71177</t>
  </si>
  <si>
    <t>Configure the operating system to automatically audit account disabling actions.</t>
  </si>
  <si>
    <t>Verify the operating system automatically audits account disabling actions. If it does not, this is a finding.</t>
  </si>
  <si>
    <t>When operating system accounts are disabled, user accessibility is affected. Accounts are utilized for identifying individual users or for identifying the operating system processes themselves. In order to detect and respond to events affecting user accessibility and system processing, operating systems must audit account disabling actions and, as required, notify the appropriate individuals so they can investigate the event. Such a capability greatly reduces the risk that operating system accessibility will be negatively affected for extended periods of time and provides logging that can be used for forensic purposes.
To address access requirements, many operating systems can be integrated with enterprise-level authentication/access/auditing mechanisms that meet or exceed access control policy requirements.</t>
  </si>
  <si>
    <t>The operating system must audit all account disabling actions.</t>
  </si>
  <si>
    <t>SRG-OS-000240-GPOS-00090</t>
  </si>
  <si>
    <t>SV-203667r379207_rule</t>
  </si>
  <si>
    <t>SRG-OS-000240</t>
  </si>
  <si>
    <t>V-203667</t>
  </si>
  <si>
    <t>V-56913; SV-71173</t>
  </si>
  <si>
    <t>Configure the operating system to automatically audit account modification.</t>
  </si>
  <si>
    <t>Verify the operating system automatically audits account modification. If it does not, this is a finding.</t>
  </si>
  <si>
    <t xml:space="preserve">Once an attacker establishes access to a system, the attacker often attempts to create a persistent method of reestablishing access.  One way to accomplish this is for the attacker to modify an existing account.  Auditing account modification actions provides logging that can be used for forensic purposes. 
To address access requirements, many operating systems can be integrated with enterprise-level authentication/access/auditing mechanisms that meet or exceed access control policy requirements. </t>
  </si>
  <si>
    <t>The operating system must audit all account modifications.</t>
  </si>
  <si>
    <t>SRG-OS-000239-GPOS-00089</t>
  </si>
  <si>
    <t>SV-203666r379204_rule</t>
  </si>
  <si>
    <t>SRG-OS-000239</t>
  </si>
  <si>
    <t>V-203666</t>
  </si>
  <si>
    <t>V-56909; SV-71169</t>
  </si>
  <si>
    <t>Configure any publically accessible connection to the operating system to display the Standard Mandatory DoD Notice and Consent Banner before granting access to the system.
The banner must be formatted in accordance with applicable DoD policy. Use the following verbiage for operating systems that can accommodate banners of 1300 characters: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Use the following verbiage for operating systems that have severe limitations on the number of characters that can be displayed in the banner:
"I've read &amp; consent to terms in IS user agreem't."</t>
  </si>
  <si>
    <t>Verify any publically accessible connection to the operating system displays the Standard Mandatory DoD Notice and Consent Banner before granting access to the system. 
The banner must be formatted in accordance with applicable DoD policy. Use the following verbiage for operating systems that can accommodate banners of 1300 characters: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Use the following verbiage for operating systems that have severe limitations on the number of characters that can be displayed in the banner:
"I've read &amp; consent to terms in IS user agreem't."
If it does not, this is a finding.</t>
  </si>
  <si>
    <t>Display of a standardized and approved use notification before granting access to the publicly accessible operating system ensures privacy and security notification verbiage used is consistent with applicable federal laws, Executive Orders, directives, policies, regulations, standards, and guidance.
System use notifications are required only for access via logon interfaces with human users and are not required when such human interfaces do not exist.
The banner must be formatted in accordance with applicable DoD policy. Use the following verbiage for operating systems that can accommodate banners of 1300 characters: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Use the following verbiage for operating systems that have severe limitations on the number of characters that can be displayed in the banner:
"I've read &amp; consent to terms in IS user agreem't."</t>
  </si>
  <si>
    <t>Any publically accessible connection to the operating system must display the Standard Mandatory DoD Notice and Consent Banner before granting access to the system.</t>
  </si>
  <si>
    <t>SRG-OS-000228-GPOS-00088</t>
  </si>
  <si>
    <t>SV-203665r557242_rule</t>
  </si>
  <si>
    <t>SRG-OS-000228</t>
  </si>
  <si>
    <t>V-203665</t>
  </si>
  <si>
    <t>V-56903; SV-71163</t>
  </si>
  <si>
    <t>Configure the operating system to reveal error messages only to authorized users.</t>
  </si>
  <si>
    <t>Verify the operating system reveals error messages only to authorized users. If it does not, this is a finding.</t>
  </si>
  <si>
    <t>Only authorized personnel should be aware of errors and the details of the errors. Error messages are an indicator of an organization's operational state or can identify the operating system or platform. Additionally, Personally Identifiable Information (PII) and operational information must not be revealed through error messages to unauthorized personnel or their designated representatives.
The structure and content of error messages must be carefully considered by the organization and development team. The extent to which the information system is able to identify and handle error conditions is guided by organizational policy and operational requirements.</t>
  </si>
  <si>
    <t>The operating system must reveal error messages only to authorized users.</t>
  </si>
  <si>
    <t>SRG-OS-000206-GPOS-00084</t>
  </si>
  <si>
    <t>SV-203664r557239_rule</t>
  </si>
  <si>
    <t>SRG-OS-000206</t>
  </si>
  <si>
    <t>V-203664</t>
  </si>
  <si>
    <t>V-56887; SV-71147</t>
  </si>
  <si>
    <t>Configure the operating system to generate error messages that provide information necessary for corrective actions without revealing information that could be exploited by adversaries.</t>
  </si>
  <si>
    <t>Verify the operating system generates error messages that provide information necessary for corrective actions without revealing information that could be exploited by adversaries. If it does not, this is a finding.</t>
  </si>
  <si>
    <t xml:space="preserve"> Any operating system providing too much information in error messages risks compromising the data and security of the structure, and content of error messages needs to be carefully considered by the organization.
Organizations carefully consider the structure/content of error messages. The extent to which information systems are able to identify and handle error conditions is guided by organizational policy and operational requirements. Information that could be exploited by adversaries includes, for example, erroneous logon attempts with passwords entered by mistake as the username, mission/business information that can be derived from (if not stated explicitly by) information recorded, and personal information, such as account numbers, social security numbers, and credit card numbers.</t>
  </si>
  <si>
    <t>The operating system must generate error messages that provide information necessary for corrective actions without revealing information that could be exploited by adversaries.</t>
  </si>
  <si>
    <t>SRG-OS-000205-GPOS-00083</t>
  </si>
  <si>
    <t>SV-203663r557236_rule</t>
  </si>
  <si>
    <t>SRG-OS-000205</t>
  </si>
  <si>
    <t>V-203663</t>
  </si>
  <si>
    <t>V-56883; SV-71143</t>
  </si>
  <si>
    <t xml:space="preserve">CCI-001233
The organization employs automated mechanisms on an organization-defined frequency to determine the state of information system components with regard to flaw remediation.
NIST SP 800-53 :: SI-2 (2)
NIST SP 800-53A :: SI-2 (2).1 (ii)
NIST SP 800-53 Revision 4 :: SI-2 (2)
</t>
  </si>
  <si>
    <t>Configure the operating system to employ automated mechanisms to determine the state of system components with regard to flaw remediation using the following frequency: continuously, where ESS is used; 30 days, for any additional internal network scans not covered by ESS; and annually, for external scans by CNDSP.</t>
  </si>
  <si>
    <t>Verify the operating system employs automated mechanisms to determine the state of system components with regard to flaw remediation using the following frequency: continuously, where ESS is used; 30 days, for any additional internal network scans not covered by ESS; and annually, for external scans by CNDSP.
If it does not, this is a finding.</t>
  </si>
  <si>
    <t>Without the use of automated mechanisms to scan for security flaws on a continuous and/or periodic basis, the operating system or other system components may remain vulnerable to the exploits presented by undetected software flaws.
To support this requirement, the operating system may have an integrated solution incorporating continuous scanning using ESS and periodic scanning using other tools, as specified in the requirement.</t>
  </si>
  <si>
    <t>The operating system must employ automated mechanisms to determine the state of system components with regard to flaw remediation using the following frequency: continuously, where Endpoint Security Solution (ESS) is used; 30 days, for any additional internal network scans not covered by ESS; and annually, for external scans by Computer Network Defense Service Provider (CNDSP).</t>
  </si>
  <si>
    <t>SRG-OS-000191-GPOS-00080</t>
  </si>
  <si>
    <t>SV-203662r804662_rule</t>
  </si>
  <si>
    <t>SRG-OS-000191</t>
  </si>
  <si>
    <t>V-203662</t>
  </si>
  <si>
    <t>V-56877; SV-71137</t>
  </si>
  <si>
    <t>Configure the operating system to protect the confidentiality and integrity of all information at rest.</t>
  </si>
  <si>
    <t>Verify the operating system protects the confidentiality and integrity of all information at rest. If it does not, this is a finding.</t>
  </si>
  <si>
    <t>Information at rest refers to the state of information when it is located on a secondary storage device (e.g., disk drive and tape drive, when used for backups) within an operating system.
This requirement addresses protection of user-generated data, as well as operating system-specific configuration data. Organizations may choose to employ different mechanisms to achieve confidentiality and integrity protections, as appropriate, in accordance with the security category and/or classification of the information.</t>
  </si>
  <si>
    <t>The operating system must protect the confidentiality and integrity of all information at rest.</t>
  </si>
  <si>
    <t>SRG-OS-000185-GPOS-00079</t>
  </si>
  <si>
    <t>SV-203661r557230_rule</t>
  </si>
  <si>
    <t>SRG-OS-000185</t>
  </si>
  <si>
    <t>V-203661</t>
  </si>
  <si>
    <t>V-56869; SV-71129</t>
  </si>
  <si>
    <t>Configure the operating system to fail to a secure state if system initialization fails, shutdown fails, or aborts fail.</t>
  </si>
  <si>
    <t>Verify the operating system fails to a secure state if system initialization fails, shutdown fails, or aborts fail. If it does not, this is a finding.</t>
  </si>
  <si>
    <t>Failure to a known safe state helps prevent systems from failing to a state that may cause loss of data or unauthorized access to system resources. Operating systems that fail suddenly and with no incorporated failure state planning may leave the system available but with a reduced security protection capability. Preserving operating system state information also facilitates system restart and return to the operational mode of the organization with less disruption to mission-essential processes. 
Abort refers to stopping a program or function before it has finished naturally. The term abort refers to both requested and unexpected terminations.</t>
  </si>
  <si>
    <t>The operating system must fail to a secure state if system initialization fails, shutdown fails, or aborts fail.</t>
  </si>
  <si>
    <t>SRG-OS-000184-GPOS-00078</t>
  </si>
  <si>
    <t>SV-203660r557227_rule</t>
  </si>
  <si>
    <t>SRG-OS-000184</t>
  </si>
  <si>
    <t>V-203660</t>
  </si>
  <si>
    <t>V-56865; SV-71125</t>
  </si>
  <si>
    <t>Configure the operating system to terminate all network connections associated with a communications session at the end of the session, or as follows: for in-band management sessions (privileged sessions), the session must be terminated after 10 minutes of inactivity; and for user sessions (non-privileged session), the session must be terminated after 15 minutes of inactivity, except to fulfill documented and validated mission requirements.</t>
  </si>
  <si>
    <t>Verify the operating system terminates all network connections associated with a communications session at the end of the session, or as follows: for in-band management sessions (privileged sessions), the session must be terminated after 10 minutes of inactivity; and for user sessions (non-privileged session), the session must be terminated after 15 minutes of inactivity, except to fulfill documented and validated mission requirements. 
If it does not, this is a finding.</t>
  </si>
  <si>
    <t>Terminating an idle session within a short time period reduces the window of opportunity for unauthorized personnel to take control of a management session enabled on the console or console port that has been left unattended. In addition, quickly terminating an idle session will also free up resources committed by the managed network element. 
Terminating network connections associated with communications sessions includes, for example, de-allocating associated TCP/IP address/port pairs at the operating system level, and de-allocating networking assignments at the application level if multiple application sessions are using a single operating system-level network connection. This does not mean that the operating system terminates all sessions or network access; it only ends the inactive session and releases the resources associated with that session.</t>
  </si>
  <si>
    <t>The operating system must terminate all network connections associated with a communications session at the end of the session, or as follows: for in-band management sessions (privileged sessions), the session must be terminated after 10 minutes of inactivity; and for user sessions (non-privileged session), the session must be terminated after 15 minutes of inactivity, except to fulfill documented and validated mission requirements.</t>
  </si>
  <si>
    <t>SRG-OS-000163-GPOS-00072</t>
  </si>
  <si>
    <t>SV-203659r793162_rule</t>
  </si>
  <si>
    <t>SRG-OS-000163</t>
  </si>
  <si>
    <t>V-203659</t>
  </si>
  <si>
    <t>V-56861; SV-71121</t>
  </si>
  <si>
    <t>Configure the operating system to manage excess capacity, bandwidth, or other redundancy to limit the effects of information flooding types of Denial of Service (DoS) attacks.</t>
  </si>
  <si>
    <t>Verify the operating system manages excess capacity, bandwidth, or other redundancy to limit the effects of information flooding types of Denial of Service (DoS) attacks. If it does not, this is a finding.</t>
  </si>
  <si>
    <t>DoS is a condition when a resource is not available for legitimate users. When this occurs, the organization either cannot accomplish its mission or must operate at degraded capacity. 
Managing excess capacity ensures that sufficient capacity is available to counter flooding attacks. Employing increased capacity and service redundancy may reduce the susceptibility to some DoS attacks. Managing excess capacity may include, for example, establishing selected usage priorities, quotas, or partitioning.</t>
  </si>
  <si>
    <t>The operating system must manage excess capacity, bandwidth, or other redundancy to limit the effects of information flooding types of Denial of Service (DoS) attacks.</t>
  </si>
  <si>
    <t>SRG-OS-000142-GPOS-00071</t>
  </si>
  <si>
    <t>SV-203658r557221_rule</t>
  </si>
  <si>
    <t>SRG-OS-000142</t>
  </si>
  <si>
    <t>V-203658</t>
  </si>
  <si>
    <t>V-56853; SV-71113</t>
  </si>
  <si>
    <t>Configure operating systems to prevent unauthorized and unintended information transfer via shared system resources.</t>
  </si>
  <si>
    <t>Verify operating systems prevents unauthorized and unintended information transfer via shared system resources. If it does not, this is a finding.</t>
  </si>
  <si>
    <t>Preventing unauthorized information transfers mitigates the risk of information, including encrypted representations of information, produced by the actions of prior users/roles (or the actions of processes acting on behalf of prior users/roles) from being available to any current users/roles (or current processes) that obtain access to shared system resources (e.g., registers, main memory, hard disks) after those resources have been released back to information systems. The control of information in shared resources is also commonly referred to as object reuse and residual information protection.
This requirement generally applies to the design of an information technology product, but it can also apply to the configuration of particular information system components that are, or use, such products. This can be verified by acceptance/validation processes in DoD or other government agencies.
There may be shared resources with configurable protections (e.g., files in storage) that may be assessed on specific information system components.</t>
  </si>
  <si>
    <t>Operating systems must prevent unauthorized and unintended information transfer via shared system resources.</t>
  </si>
  <si>
    <t>SRG-OS-000138-GPOS-00069</t>
  </si>
  <si>
    <t>SV-203657r557218_rule</t>
  </si>
  <si>
    <t>SRG-OS-000138</t>
  </si>
  <si>
    <t>V-203657</t>
  </si>
  <si>
    <t>V-56843; SV-71103</t>
  </si>
  <si>
    <t>Configure the operating system to isolate security functions from nonsecurity functions.</t>
  </si>
  <si>
    <t>Verify the operating system isolates security functions from nonsecurity functions. If it does not, this is a finding.</t>
  </si>
  <si>
    <t>An isolation boundary provides access control and protects the integrity of the hardware, software, and firmware that perform security functions.
Security functions are the hardware, software, and/or firmware of the information system responsible for enforcing the system security policy and supporting the isolation of code and data on which the protection is based. Operating systems implement code separation (i.e., separation of security functions from nonsecurity functions) in a number of ways, including through the provision of security kernels via processor rings or processor modes. For non-kernel code, security function isolation is often achieved through file system protections that serve to protect the code on disk and address space protections that protect executing code.
Developers and implementers can increase the assurance in security functions by employing well-defined security policy models; structured, disciplined, and rigorous hardware and software development techniques; and sound system/security engineering principles. Implementation may include isolation of memory space and libraries. Operating systems restrict access to security functions through the use of access control mechanisms and by implementing least privilege capabilities.</t>
  </si>
  <si>
    <t>The operating system must isolate security functions from nonsecurity functions.</t>
  </si>
  <si>
    <t>SRG-OS-000134-GPOS-00068</t>
  </si>
  <si>
    <t>SV-203656r557215_rule</t>
  </si>
  <si>
    <t>SRG-OS-000134</t>
  </si>
  <si>
    <t>V-203656</t>
  </si>
  <si>
    <t>V-56835; SV-71095</t>
  </si>
  <si>
    <t>Configure the operating system to separate user functionality (including user interface services) from operating system management functionality.</t>
  </si>
  <si>
    <t>Verify the operating system separates user functionality (including user interface services) from operating system management functionality. If it does not, this is a finding.</t>
  </si>
  <si>
    <t>Operating system management functionality includes functions necessary for administration and requires privileged user access. Allowing non-privileged users to access operating system management functionality capabilities increases the risk that non-privileged users may obtain elevated privileges.
Operating system management functionality includes functions necessary to administer console, network components, workstations, or servers and typically requires privileged user access.
The separation of user functionality from information system management functionality is either physical or logical and is accomplished by using different computers, different central processing units, different instances of the operating system, different network addresses, different TCP/UDP ports, virtualization techniques, combinations of these methods, or other methods, as appropriate.
An example of this type of separation is observed in web administrative interfaces that use separate authentication methods for users of any other information system resources. This may include isolating the administrative interface on a different security domain and with additional access controls.</t>
  </si>
  <si>
    <t>The operating system must separate user functionality (including user interface services) from operating system management functionality.</t>
  </si>
  <si>
    <t>SRG-OS-000132-GPOS-00067</t>
  </si>
  <si>
    <t>SV-203655r557212_rule</t>
  </si>
  <si>
    <t>SRG-OS-000132</t>
  </si>
  <si>
    <t>V-203655</t>
  </si>
  <si>
    <t>V-56829; SV-71089</t>
  </si>
  <si>
    <t>Configure the operating system to terminate all sessions and network connections related to nonlocal maintenance when nonlocal maintenance is completed.</t>
  </si>
  <si>
    <t>Verify the operating system terminates all sessions and network connections related to nonlocal maintenance when nonlocal maintenance is completed. If it does not, this is a finding.</t>
  </si>
  <si>
    <t xml:space="preserve"> If a maintenance session or connection remains open after maintenance is completed, it may be hijacked by an attacker and used to compromise or damage the system.
Some maintenance and test tools are either standalone devices with their own operating systems or are applications bundled with an operating system.
Nonlocal maintenance and diagnostic activities are those activities conducted by individuals communicating through a network, either an external network (e.g., the Internet) or an internal network. Local maintenance and diagnostic activities are those activities carried out by individuals physically present at the information system or information system component and not communicating across a network connection.</t>
  </si>
  <si>
    <t>The operating system must terminate all sessions and network connections related to nonlocal maintenance when nonlocal maintenance is completed.</t>
  </si>
  <si>
    <t>SRG-OS-000126-GPOS-00066</t>
  </si>
  <si>
    <t>SV-203654r557209_rule</t>
  </si>
  <si>
    <t>SRG-OS-000126</t>
  </si>
  <si>
    <t>V-203654</t>
  </si>
  <si>
    <t>V-56811; SV-71071</t>
  </si>
  <si>
    <t>Configure the operating system to employ strong authenticators in the establishment of nonlocal maintenance and diagnostic sessions.</t>
  </si>
  <si>
    <t>Verify the operating system employs strong authenticators in the establishment of nonlocal maintenance and diagnostic sessions. If it does not, this is a finding.</t>
  </si>
  <si>
    <t>If maintenance tools are used by unauthorized personnel, they may accidentally or intentionally damage or compromise the system. The act of managing systems and applications includes the ability to access sensitive application information, such as system configuration details, diagnostic information, user information, and potentially sensitive application data.
Some maintenance and test tools are either standalone devices with their own operating systems or are applications bundled with an operating system.
Nonlocal maintenance and diagnostic activities are those activities conducted by individuals communicating through a network, either an external network (e.g., the Internet) or an internal network. Local maintenance and diagnostic activities are those activities carried out by individuals physically present at the information system or information system component and not communicating across a network connection. Typically, strong authentication requires authenticators that are resistant to replay attacks and employ multifactor authentication. Strong authenticators include, for example, PKI where certificates are stored on a token protected by a password, passphrase, or biometric.</t>
  </si>
  <si>
    <t>The operating system must employ strong authenticators in the establishment of nonlocal maintenance and diagnostic sessions.</t>
  </si>
  <si>
    <t>SRG-OS-000125-GPOS-00065</t>
  </si>
  <si>
    <t>SV-203653r557206_rule</t>
  </si>
  <si>
    <t>SRG-OS-000125</t>
  </si>
  <si>
    <t>V-203653</t>
  </si>
  <si>
    <t>V-56805; SV-71065</t>
  </si>
  <si>
    <t>Configure the operating system such that emergency administrator accounts are automatically removed or disabled within 72 hours.</t>
  </si>
  <si>
    <t>Verify the operating system is configured such that emergency administrator accounts are automatically removed or disabled within 72 hours. If it is not, this is a finding.</t>
  </si>
  <si>
    <t xml:space="preserve">Emergency accounts are privileged accounts that are established in response to crisis situations where the need for rapid account activation is required. Therefore, emergency account activation may bypass normal account authorization processes. If these accounts are automatically disabled, system maintenance during emergencies may not be possible, thus adversely affecting system availability. 
Emergency accounts are different from infrequently used accounts (i.e., local logon accounts used by the organization's system administrators when network or normal logon/access is not available). Infrequently used accounts are not subject to automatic termination dates.  Emergency accounts are accounts created in response to crisis situations, usually for use by maintenance personnel. The automatic expiration or disabling time period may be extended as needed until the crisis is resolved; however, it must not be extended indefinitely. A permanent account should be established for privileged users who need long-term maintenance accounts.
To address access requirements, many operating systems can be integrated with enterprise-level authentication/access mechanisms that meet or exceed access control policy requirements. </t>
  </si>
  <si>
    <t>The information system must automatically remove or disable emergency accounts after the crisis is resolved or 72 hours.</t>
  </si>
  <si>
    <t>SRG-OS-000123-GPOS-00064</t>
  </si>
  <si>
    <t>SV-203652r557203_rule</t>
  </si>
  <si>
    <t>SRG-OS-000123</t>
  </si>
  <si>
    <t>V-203652</t>
  </si>
  <si>
    <t>V-56799; SV-71059</t>
  </si>
  <si>
    <t>Configure the operating system to provide an audit reduction capability that supports on-demand reporting requirements.</t>
  </si>
  <si>
    <t>Verify the operating system provides an audit reduction capability that supports on-demand reporting requirements. If it does not, this is a finding.</t>
  </si>
  <si>
    <t>The ability to generate on-demand reports, including after the audit data has been subjected to audit reduction, greatly facilitates the organization's ability to generate incident reports as needed to better handle larger-scale or more complex security incidents.
Audit reduction is a process that manipulates collected audit information and organizes such information in a summary format that is more meaningful to analysts. The report generation capability provided by the application must support on-demand (i.e., customizable, ad hoc, and as-needed) reports.</t>
  </si>
  <si>
    <t>The operating system must provide an audit reduction capability that supports on-demand reporting requirements.</t>
  </si>
  <si>
    <t>SRG-OS-000122-GPOS-00063</t>
  </si>
  <si>
    <t>SV-203651r557200_rule</t>
  </si>
  <si>
    <t>SRG-OS-000122</t>
  </si>
  <si>
    <t>V-203651</t>
  </si>
  <si>
    <t>V-56791; SV-71051</t>
  </si>
  <si>
    <t>Configure the operating system to uniquely identify and authenticate non-organizational users (or processes acting on behalf of non-organizational users).</t>
  </si>
  <si>
    <t>Verify the operating system uniquely identifies and authenticates non-organizational users (or processes acting on behalf of non-organizational users). If it does not, this is a finding.</t>
  </si>
  <si>
    <t>Lack of authentication and identification enables non-organizational users to gain access to the application or possibly other information systems and provides an opportunity for intruders to compromise resources within the application or information system.
Non-organizational users include all information system users other than organizational users, which include organizational employees or individuals the organization deems to have equivalent status of an employee (e.g., contractors and guest researchers).
Non-organizational users shall be uniquely identified and authenticated for all accesses other than those accesses explicitly identified and documented by the organization when related to the use of anonymous access.</t>
  </si>
  <si>
    <t>The operating system must uniquely identify and must authenticate non-organizational users (or processes acting on behalf of non-organizational users).</t>
  </si>
  <si>
    <t>SRG-OS-000121-GPOS-00062</t>
  </si>
  <si>
    <t>SV-203650r557197_rule</t>
  </si>
  <si>
    <t>SRG-OS-000121</t>
  </si>
  <si>
    <t>V-203650</t>
  </si>
  <si>
    <t>V-56785; SV-71045</t>
  </si>
  <si>
    <t>Configure the operating system to use mechanisms meeting the requirements of applicable federal laws, Executive orders, directives, policies, regulations, standards, and guidance for authentication to a cryptographic module.</t>
  </si>
  <si>
    <t>Verify the operating system uses mechanisms meeting the requirements of applicable federal laws, Executive orders, directives, policies, regulations, standards, and guidance for authentication to a cryptographic module. If it does not, this is a finding.</t>
  </si>
  <si>
    <t>Unapproved mechanisms that are used for authentication to the cryptographic module are not verified and therefore cannot be relied upon to provide confidentiality or integrity, and DoD data may be compromised.
Operating systems utilizing encryption are required to use FIPS-compliant mechanisms for authenticating to cryptographic modules. 
FIPS 140-2/140-3 is the current standard for validating that mechanisms used to access cryptographic modules utilize authentication that meets DoD requirements. This allows for Security Levels 1, 2, 3, or 4 for use on a general purpose computing system.</t>
  </si>
  <si>
    <t>The operating system must use mechanisms meeting the requirements of applicable federal laws, Executive orders, directives, policies, regulations, standards, and guidance for authentication to a cryptographic module.</t>
  </si>
  <si>
    <t>SRG-OS-000120-GPOS-00061</t>
  </si>
  <si>
    <t>SV-203649r832978_rule</t>
  </si>
  <si>
    <t>SRG-OS-000120</t>
  </si>
  <si>
    <t>V-203649</t>
  </si>
  <si>
    <t>V-56771; SV-71031</t>
  </si>
  <si>
    <t>Configure the operating system to disable account identifiers (individuals, groups, roles, and devices) after 35 days of inactivity.</t>
  </si>
  <si>
    <t>Verify the operating system disables account identifiers (individuals, groups, roles, and devices) after 35 days of inactivity. If it does not, this is a finding.</t>
  </si>
  <si>
    <t>Inactive identifiers pose a risk to systems and applications because attackers may exploit an inactive identifier and potentially obtain undetected access to the system. Owners of inactive accounts will not notice if unauthorized access to their user account has been obtained.
Operating systems need to track periods of inactivity and disable application identifiers after 35 days of inactivity.</t>
  </si>
  <si>
    <t>The operating system must disable account identifiers (individuals, groups, roles, and devices) after 35 days of inactivity.</t>
  </si>
  <si>
    <t>SRG-OS-000118-GPOS-00060</t>
  </si>
  <si>
    <t>SV-203648r557191_rule</t>
  </si>
  <si>
    <t>SRG-OS-000118</t>
  </si>
  <si>
    <t>V-203648</t>
  </si>
  <si>
    <t>V-56769; SV-71029</t>
  </si>
  <si>
    <t>Configure the operating system to uniquely identify peripherals before establishing a connection.</t>
  </si>
  <si>
    <t>Verify the operating system uniquely identifies peripherals before establishing a connection. If it does not, this is a finding.</t>
  </si>
  <si>
    <t>Without identifying devices, unidentified or unknown devices may be introduced, thereby facilitating malicious activity.
Peripherals include, but are not limited to, such devices as flash drives, external storage, and printers.</t>
  </si>
  <si>
    <t>The operating system must uniquely identify peripherals before establishing a connection.</t>
  </si>
  <si>
    <t>SRG-OS-000114-GPOS-00059</t>
  </si>
  <si>
    <t>SV-203647r557188_rule</t>
  </si>
  <si>
    <t>SRG-OS-000114</t>
  </si>
  <si>
    <t>V-203647</t>
  </si>
  <si>
    <t>V-56767; SV-71027</t>
  </si>
  <si>
    <t>Configure the operating system to implement replay-resistant authentication mechanisms for network access to non-privileged accounts.</t>
  </si>
  <si>
    <t>Verify the operating system implements replay-resistant authentication mechanisms for network access to non-privileged accounts. If it does not, this is a finding.</t>
  </si>
  <si>
    <t>A replay attack may enable an unauthorized user to gain access to the operating system. Authentication sessions between the authenticator and the operating system validating the user credentials must not be vulnerable to a replay attack.
An authentication process resists replay attacks if it is impractical to achieve a successful authentication by recording and replaying a previous authentication message.
A non-privileged account is any operating system account with authorizations of a non-privileged user.
Techniques used to address this include protocols using nonces (e.g., numbers generated for a specific one-time use) or challenges (e.g., TLS, WS_Security). Additional techniques include time-synchronous or challenge-response one-time authenticators.</t>
  </si>
  <si>
    <t>The operating system must implement replay-resistant authentication mechanisms for network access to non-privileged accounts.</t>
  </si>
  <si>
    <t>SRG-OS-000113-GPOS-00058</t>
  </si>
  <si>
    <t>SV-203646r557185_rule</t>
  </si>
  <si>
    <t>SRG-OS-000113</t>
  </si>
  <si>
    <t>V-203646</t>
  </si>
  <si>
    <t>V-56765; SV-71025</t>
  </si>
  <si>
    <t>Configure the operating system to implement replay-resistant authentication mechanisms for network access to privileged accounts.</t>
  </si>
  <si>
    <t>Verify the operating system implements replay-resistant authentication mechanisms for network access to privileged accounts. If it does not, this is a finding.</t>
  </si>
  <si>
    <t>A replay attack may enable an unauthorized user to gain access to the operating system. Authentication sessions between the authenticator and the operating system validating the user credentials must not be vulnerable to a replay attack.
An authentication process resists replay attacks if it is impractical to achieve a successful authentication by recording and replaying a previous authentication message.
A privileged account is any information system account with authorizations of a privileged user.
Techniques used to address this include protocols using nonces (e.g., numbers generated for a specific one-time use) or challenges (e.g., TLS, WS_Security). Additional techniques include time-synchronous or challenge-response one-time authenticators.</t>
  </si>
  <si>
    <t>The operating system must implement replay-resistant authentication mechanisms for network access to privileged accounts.</t>
  </si>
  <si>
    <t>SRG-OS-000112-GPOS-00057</t>
  </si>
  <si>
    <t>SV-203645r557182_rule</t>
  </si>
  <si>
    <t>SRG-OS-000112</t>
  </si>
  <si>
    <t>V-203645</t>
  </si>
  <si>
    <t>V-56763; SV-71023</t>
  </si>
  <si>
    <t>Configure the operating system to require individuals to be authenticated with an individual authenticator prior to using a group authenticator.</t>
  </si>
  <si>
    <t>Verify the operating system requires individuals to be authenticated with an individual authenticator prior to using a group authenticator. If it does not, this is a finding.</t>
  </si>
  <si>
    <t>To assure individual accountability and prevent unauthorized access, organizational users must be individually identified and authenticated.
A group authenticator is a generic account used by multiple individuals. Use of a group authenticator alone does not uniquely identify individual users. Examples of the group authenticator is the UNIX OS "root" user account, the Windows "Administrator" account, the "sa" account, or a "helpdesk" account.
For example, the UNIX and Windows operating systems offer a 'switch user' capability allowing users to authenticate with their individual credentials and, when needed, 'switch' to the administrator role. This method provides for unique individual authentication prior to using a group authenticator.
Users (and any processes acting on behalf of users) need to be uniquely identified and authenticated for all accesses other than those accesses explicitly identified and documented by the organization, which outlines specific user actions that can be performed on the operating system without identification or authentication.
Requiring individuals to be authenticated with an individual authenticator prior to using a group authenticator allows for traceability of actions, as well as adding an additional level of protection of the actions that can be taken with group account knowledge.</t>
  </si>
  <si>
    <t>The operating system must require individuals to be authenticated with an individual authenticator prior to using a group authenticator.</t>
  </si>
  <si>
    <t>SRG-OS-000109-GPOS-00056</t>
  </si>
  <si>
    <t>SV-203644r557179_rule</t>
  </si>
  <si>
    <t>SRG-OS-000109</t>
  </si>
  <si>
    <t>V-203644</t>
  </si>
  <si>
    <t>V-56761; SV-71021</t>
  </si>
  <si>
    <t>Configure the operating system to use multifactor authentication for local access to non-privileged accounts.</t>
  </si>
  <si>
    <t>Verify the operating system uses multifactor authentication for local access to non-privileged accounts. If it does not, this is a finding.</t>
  </si>
  <si>
    <t>To assure accountability, prevent unauthenticated access, and prevent misuse of the system, non-privileged users must utilize multifactor authentication for local access.
Multifactor authentication is defined as using two or more factors to achieve authentication.
Factors include: 
1) Something you know (e.g., password/PIN); 
2) Something you have (e.g., cryptographic identification device or token); and
3) Something you are (e.g., biometric).
A non-privileged account is defined as an operating system account with authorizations of a regular or non-privileged user.
Local access is defined as access to an organizational information system by a user (or process acting on behalf of a user) communicating through a direct connection without the use of a network.
The DoD CAC with DoD-approved PKI is an example of multifactor authentication.</t>
  </si>
  <si>
    <t>The operating system must use multifactor authentication for local access to non-privileged accounts.</t>
  </si>
  <si>
    <t>SRG-OS-000108-GPOS-00055</t>
  </si>
  <si>
    <t>SV-203643r557176_rule</t>
  </si>
  <si>
    <t>SRG-OS-000108</t>
  </si>
  <si>
    <t>V-203643</t>
  </si>
  <si>
    <t>V-56759; SV-71019</t>
  </si>
  <si>
    <t>Configure the operating system to use multifactor authentication for local access to privileged accounts.</t>
  </si>
  <si>
    <t>Verify the operating system uses multifactor authentication for local access to privileged accounts. If it does not, this is a finding.</t>
  </si>
  <si>
    <t>To assure accountability and prevent unauthenticated access, privileged users must utilize multifactor authentication to prevent potential misuse and compromise of the system.
Multifactor authentication is defined as using two or more factors to achieve authentication.
Factors include: 
1) Something you know (e.g., password/PIN); 
2) Something you have (e.g., cryptographic identification device, token); and
3) Something you are (e.g., biometric).
A privileged account is defined as an operating system account with authorizations of a privileged user.
Local access is defined as access to an organizational information system by a user (or process acting on behalf of a user) communicating through a direct connection without the use of a network.
The DoD CAC with DoD-approved PKI is an example of multifactor authentication.</t>
  </si>
  <si>
    <t>The operating system must use multifactor authentication for local access to privileged accounts.</t>
  </si>
  <si>
    <t>SRG-OS-000107-GPOS-00054</t>
  </si>
  <si>
    <t>SV-203642r557173_rule</t>
  </si>
  <si>
    <t>SRG-OS-000107</t>
  </si>
  <si>
    <t>V-203642</t>
  </si>
  <si>
    <t>V-56757; SV-71017</t>
  </si>
  <si>
    <t>Configure the operating system to use multifactor authentication for network access to non-privileged accounts.</t>
  </si>
  <si>
    <t>Verify the operating system uses multifactor authentication for network access to non-privileged accounts. If it does not, this is a finding.</t>
  </si>
  <si>
    <t>To assure accountability and prevent unauthenticated access, non-privileged users must utilize multifactor authentication to prevent potential misuse and compromise of the system.
Multifactor authentication uses two or more factors to achieve authentication.
Factors include: 
1) Something you know (e.g., password/PIN);
2) Something you have (e.g., cryptographic identification device, token); and
3) Something you are (e.g., biometric).
A non-privileged account is any information system account with authorizations of a non-privileged user.
Network access is any access to an application by a user (or process acting on behalf of a user) where said access is obtained through a network connection.
The DoD CAC with DoD-approved PKI is an example of multifactor authentication.</t>
  </si>
  <si>
    <t>The operating system must use multifactor authentication for network access to non-privileged accounts.</t>
  </si>
  <si>
    <t>SRG-OS-000106-GPOS-00053</t>
  </si>
  <si>
    <t>SV-203641r557170_rule</t>
  </si>
  <si>
    <t>SRG-OS-000106</t>
  </si>
  <si>
    <t>V-203641</t>
  </si>
  <si>
    <t>V-56755; SV-71015</t>
  </si>
  <si>
    <t>Configure the operating system to use multifactor authentication for network access to privileged accounts.</t>
  </si>
  <si>
    <t>Verify the operating system uses multifactor authentication for network access to privileged accounts. If it does not, this is a finding.</t>
  </si>
  <si>
    <t>Without the use of multifactor authentication, the ease of access to privileged functions is greatly increased.
Multifactor authentication requires using two or more factors to achieve authentication.
Factors include: 
1) something a user knows (e.g., password/PIN);
2) something a user has (e.g., cryptographic identification device, token); and
3) something a user is (e.g., biometric).
A privileged account is defined as an information system account with authorizations of a privileged user.
Network access is defined as access to an information system by a user (or a process acting on behalf of a user) communicating through a network (e.g., local area network, wide area network, or the Internet).
The DoD CAC with DoD-approved PKI is an example of multifactor authentication.</t>
  </si>
  <si>
    <t>The operating system must use multifactor authentication for network access to privileged accounts.</t>
  </si>
  <si>
    <t>SRG-OS-000105-GPOS-00052</t>
  </si>
  <si>
    <t>SV-203640r557648_rule</t>
  </si>
  <si>
    <t>SRG-OS-000105</t>
  </si>
  <si>
    <t>V-203640</t>
  </si>
  <si>
    <t>V-56753; SV-71013</t>
  </si>
  <si>
    <t>Configure the operating system to uniquely identify and authenticate organizational users (or processes acting on behalf of organizational users).</t>
  </si>
  <si>
    <t>Verify the operating system uniquely identifies and authenticates organizational users (or processes acting on behalf of organizational users). If it does not, this is a finding.</t>
  </si>
  <si>
    <t>To assure accountability and prevent unauthenticated access, organizational users must be identified and authenticated to prevent potential misuse and compromise of the system.
Organizational users include organizational employees or individuals the organization deems to have equivalent status of employees (e.g., contractors). Organizational users (and processes acting on behalf of users) must be uniquely identified and authenticated to all accesses, except for the following: 
1) Accesses explicitly identified and documented by the organization. Organizations document specific user actions that can be performed on the information system without identification or authentication; and
2) Accesses that occur through authorized use of group authenticators without individual authentication. Organizations may require unique identification of individuals in group accounts (e.g., shared privilege accounts) or for detailed accountability of individual activity.</t>
  </si>
  <si>
    <t>The operating system must uniquely identify and must authenticate organizational users (or processes acting on behalf of organizational users).</t>
  </si>
  <si>
    <t>SRG-OS-000104-GPOS-00051</t>
  </si>
  <si>
    <t>SV-203639r557645_rule</t>
  </si>
  <si>
    <t>SRG-OS-000104</t>
  </si>
  <si>
    <t>V-203639</t>
  </si>
  <si>
    <t>V-56751; SV-71011</t>
  </si>
  <si>
    <t>Configure the operating system to prohibit or restrict the use of functions, ports, protocols, and/or services, as defined in the PPSM CAL and vulnerability assessments.</t>
  </si>
  <si>
    <t>Verify the operating system is configured to prohibit or restrict the use of functions, ports, protocols, and/or services, as defined in the PPSM CAL and vulnerability assessments. If it does not, this is a finding.</t>
  </si>
  <si>
    <t>In order to prevent unauthorized connection of devices, unauthorized transfer of information, or unauthorized tunneling (i.e., embedding of data types within data types), organizations must disable or restrict unused or unnecessary physical and logical ports/protocols on information systems.
Operating systems are capable of providing a wide variety of functions and services. Some of the functions and services provided by default may not be necessary to support essential organizational operations. Additionally, it is sometimes convenient to provide multiple services from a single component (e.g., VPN and IPS); however, doing so increases risk over limiting the services provided by any one component.
To support the requirements and principles of least functionality, the operating system must support the organizational requirements, providing only essential capabilities and limiting the use of ports, protocols, and/or services to only those required, authorized, and approved to conduct official business or to address authorized quality of life issues.</t>
  </si>
  <si>
    <t>The operating system must be configured to prohibit or restrict the use of functions, ports, protocols, and/or services, as defined in the PPSM CAL and vulnerability assessments.</t>
  </si>
  <si>
    <t>SRG-OS-000096-GPOS-00050</t>
  </si>
  <si>
    <t>SV-203638r557642_rule</t>
  </si>
  <si>
    <t>SRG-OS-000096</t>
  </si>
  <si>
    <t>V-203638</t>
  </si>
  <si>
    <t>V-56749; SV-71009</t>
  </si>
  <si>
    <t>Configure the operating system to disable non-essential capabilities.</t>
  </si>
  <si>
    <t>Verify the operating system is configured to disable non-essential capabilities. If it does not, this is a finding.</t>
  </si>
  <si>
    <t>It is detrimental for operating systems to provide, or install by default, functionality exceeding requirements or mission objectives. These unnecessary capabilities or services are often overlooked and therefore may remain unsecured. They increase the risk to the platform by providing additional attack vectors.
Operating systems are capable of providing a wide variety of functions and services. Some of the functions and services, provided by default, may not be necessary to support essential organizational operations (e.g., key missions, functions).
Examples of non-essential capabilities include, but are not limited to, games, software packages, tools, and demonstration software, not related to requirements or providing a wide array of functionality not required for every mission, but which cannot be disabled.</t>
  </si>
  <si>
    <t>The operating system must be configured to disable non-essential capabilities.</t>
  </si>
  <si>
    <t>SRG-OS-000095-GPOS-00049</t>
  </si>
  <si>
    <t>SV-203637r557638_rule</t>
  </si>
  <si>
    <t>SRG-OS-000095</t>
  </si>
  <si>
    <t>V-203637</t>
  </si>
  <si>
    <t>V-56747; SV-71007</t>
  </si>
  <si>
    <t>Configure the operating system to enforce approved authorizations for logical access to information and system resources in accordance with applicable access control policies.</t>
  </si>
  <si>
    <t>Verify the operating system enforces approved authorizations for logical access to information and system resources in accordance with applicable access control policies. If it does not, this is a finding.</t>
  </si>
  <si>
    <t>To mitigate the risk of unauthorized access to sensitive information by entities that have been issued certificates by DoD-approved PKIs, all DoD systems (e.g., web servers and web portals) must be properly configured to incorporate access control methods that do not rely solely on the possession of a certificate for access. Successful authentication must not automatically give an entity access to an asset or security boundary. Authorization procedures and controls must be implemented to ensure each authenticated entity also has a validated and current authorization. Authorization is the process of determining whether an entity, once authenticated, is permitted to access a specific asset. Information systems use access control policies and enforcement mechanisms to implement this requirement.
Access control policies include: identity-based policies, role-based policies, and attribute-based policies. Access enforcement mechanisms include: access control lists, access control matrices, and cryptography. These policies and mechanisms must be employed by the application to control access between users (or processes acting on behalf of users) and objects (e.g., devices, files, records, processes, programs, and domains) in the information system.</t>
  </si>
  <si>
    <t>The operating system must enforce approved authorizations for logical access to information and system resources in accordance with applicable access control policies.</t>
  </si>
  <si>
    <t>SRG-OS-000080-GPOS-00048</t>
  </si>
  <si>
    <t>SV-203636r557634_rule</t>
  </si>
  <si>
    <t>SRG-OS-000080</t>
  </si>
  <si>
    <t>V-203636</t>
  </si>
  <si>
    <t>V-56745; SV-71005</t>
  </si>
  <si>
    <t>Configure the operating system to obscure feedback of authentication information during the authentication process to protect the information from possible exploitation/use by unauthorized individuals.</t>
  </si>
  <si>
    <t>Verify the operating system obscures feedback of authentication information during the authentication process to protect the information from possible exploitation/use by unauthorized individuals. If it does not, this is a finding.</t>
  </si>
  <si>
    <t>To prevent the compromise of authentication information, such as passwords during the authentication process, the feedback from the operating system shall not provide any information allowing an unauthorized user to compromise the authentication mechanism.
Obfuscation of user-provided information that is typed into the system is a method used when addressing this risk.
For example, displaying asterisks when a user types in a password is an example of obscuring feedback of authentication information.</t>
  </si>
  <si>
    <t>The operating system must obscure feedback of authentication information during the authentication process to protect the information from possible exploitation/use by unauthorized individuals.</t>
  </si>
  <si>
    <t>SRG-OS-000079-GPOS-00047</t>
  </si>
  <si>
    <t>SV-203635r557631_rule</t>
  </si>
  <si>
    <t>SRG-OS-000079</t>
  </si>
  <si>
    <t>V-203635</t>
  </si>
  <si>
    <t>V-56743; SV-71003</t>
  </si>
  <si>
    <t>Configure the operating system to enforce a minimum 15-character password length.</t>
  </si>
  <si>
    <t>Verify the operating system enforces a minimum 15-character password length. If it does not, this is a finding.</t>
  </si>
  <si>
    <t>The shorter the password, the lower the number of possible combinations that need to be tested before the password is compromised.
Password complexity, or strength, is a measure of the effectiveness of a password in resisting attempts at guessing and brute-force attacks. Password length is one factor of several that helps to determine strength and how long it takes to crack a password. Use of more characters in a password helps to exponentially increase the time and/or resources required to compromise the password.</t>
  </si>
  <si>
    <t>The operating system must enforce a minimum 15-character password length.</t>
  </si>
  <si>
    <t>SRG-OS-000078-GPOS-00046</t>
  </si>
  <si>
    <t>SV-203634r557628_rule</t>
  </si>
  <si>
    <t>SRG-OS-000078</t>
  </si>
  <si>
    <t>V-203634</t>
  </si>
  <si>
    <t>V-56705; SV-70965</t>
  </si>
  <si>
    <t>Configure the operating system to prohibit password reuse for a minimum of five generations.</t>
  </si>
  <si>
    <t>Verify the operating system prohibits password reuse for a minimum of five generations. If it does not, this is a finding.</t>
  </si>
  <si>
    <t>Password complexity, or strength, is a measure of the effectiveness of a password in resisting attempts at guessing and brute-force attacks. If the information system or application allows the user to consecutively reuse their password when that password has exceeded its defined lifetime, the end result is a password that is not changed as per policy requirements.</t>
  </si>
  <si>
    <t>The operating system must prohibit password reuse for a minimum of five generations.</t>
  </si>
  <si>
    <t>SRG-OS-000077-GPOS-00045</t>
  </si>
  <si>
    <t>SV-203633r557625_rule</t>
  </si>
  <si>
    <t>SRG-OS-000077</t>
  </si>
  <si>
    <t>V-203633</t>
  </si>
  <si>
    <t>V-56703; SV-70963</t>
  </si>
  <si>
    <t xml:space="preserve">Configure operating system to enforce a 60-day maximum password lifetime restriction. </t>
  </si>
  <si>
    <t>Verify operating system enforces a 60-day maximum password lifetime restriction. If it does not, this is a finding.</t>
  </si>
  <si>
    <t>Any password, no matter how complex, can eventually be cracked. Therefore, passwords need to be changed periodically. If the operating system does not limit the lifetime of passwords and force users to change their passwords, there is the risk that the operating system passwords could be compromised.</t>
  </si>
  <si>
    <t>Operating systems must enforce a 60-day maximum password lifetime restriction.</t>
  </si>
  <si>
    <t>SRG-OS-000076-GPOS-00044</t>
  </si>
  <si>
    <t>SV-203632r557622_rule</t>
  </si>
  <si>
    <t>SRG-OS-000076</t>
  </si>
  <si>
    <t>V-203632</t>
  </si>
  <si>
    <t>V-56701; SV-70961</t>
  </si>
  <si>
    <t>Configure operating system to enforce 24 hours/1 day as the minimum password lifetime.</t>
  </si>
  <si>
    <t>Verify operating system enforces 24 hours/1 day as the minimum password lifetime. If it does not, this is a finding.</t>
  </si>
  <si>
    <t>Enforcing a minimum password lifetime helps to prevent repeated password changes to defeat the password reuse or history enforcement requirement. If users are allowed to immediately and continually change their password, then the password could be repeatedly changed in a short period of time to defeat the organization's policy regarding password reuse.</t>
  </si>
  <si>
    <t>Operating systems must enforce 24 hours/1 day as the minimum password lifetime.</t>
  </si>
  <si>
    <t>SRG-OS-000075-GPOS-00043</t>
  </si>
  <si>
    <t>SV-203631r557619_rule</t>
  </si>
  <si>
    <t>SRG-OS-000075</t>
  </si>
  <si>
    <t>V-203631</t>
  </si>
  <si>
    <t>V-56699; SV-70959</t>
  </si>
  <si>
    <t>Configure the operating system to transmit only encrypted representations of passwords.</t>
  </si>
  <si>
    <t>Verify the operating system transmits only encrypted representations of passwords. If it does not, this is a finding.</t>
  </si>
  <si>
    <t>Passwords need to be protected at all times, and encryption is the standard method for protecting passwords. If passwords are not encrypted, they can be plainly read (i.e., clear text) and easily compromised.</t>
  </si>
  <si>
    <t>The operating system must transmit only encrypted representations of passwords.</t>
  </si>
  <si>
    <t>SRG-OS-000074-GPOS-00042</t>
  </si>
  <si>
    <t>SV-203630r557616_rule</t>
  </si>
  <si>
    <t>SRG-OS-000074</t>
  </si>
  <si>
    <t>V-203630</t>
  </si>
  <si>
    <t>V-56697; SV-70957</t>
  </si>
  <si>
    <t>Configure the operating system to store only encrypted representations of passwords.</t>
  </si>
  <si>
    <t>Verify the operating system stores only encrypted representations of passwords. If it does not, this is a finding.</t>
  </si>
  <si>
    <t>The operating system must store only encrypted representations of passwords.</t>
  </si>
  <si>
    <t>SRG-OS-000073-GPOS-00041</t>
  </si>
  <si>
    <t>SV-203629r557613_rule</t>
  </si>
  <si>
    <t>SRG-OS-000073</t>
  </si>
  <si>
    <t>V-203629</t>
  </si>
  <si>
    <t>V-56695; SV-70955</t>
  </si>
  <si>
    <t xml:space="preserve"> Configure the operating system to require the change of at least eight of the total number of characters when passwords are changed.</t>
  </si>
  <si>
    <t>Verify the operating system requires the change of at least eight of the total number of characters when passwords are changed. If it does not, this is a finding.</t>
  </si>
  <si>
    <t xml:space="preserve"> If the operating system allows the user to consecutively reuse extensive portions of passwords, this increases the chances of password compromise by increasing the window of opportunity for attempts at guessing and brute-force attacks.
The number of changed characters refers to the number of changes required with respect to the total number of positions in the current password. In other words, characters may be the same within the two passwords; however, the positions of the like characters must be different.
If the password length is an odd number then number of changed characters must be rounded up.  For example, a password length of 15 characters must require the change of at least 8 characters.</t>
  </si>
  <si>
    <t>The operating system must require the change of at least 50% of the total number of characters when passwords are changed.</t>
  </si>
  <si>
    <t>SRG-OS-000072-GPOS-00040</t>
  </si>
  <si>
    <t>SV-203628r557610_rule</t>
  </si>
  <si>
    <t>SRG-OS-000072</t>
  </si>
  <si>
    <t>V-203628</t>
  </si>
  <si>
    <t>V-56693; SV-70953</t>
  </si>
  <si>
    <t>Configure the operating system to enforce password complexity by requiring that at least one numeric character be used.</t>
  </si>
  <si>
    <t>Verify the operating system enforces password complexity by requiring that at least one numeric character be used. If it does not, this is a finding.</t>
  </si>
  <si>
    <t>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possible combinations that need to be tested before the password is compromised.</t>
  </si>
  <si>
    <t>The operating system must enforce password complexity by requiring that at least one numeric character be used.</t>
  </si>
  <si>
    <t>SRG-OS-000071-GPOS-00039</t>
  </si>
  <si>
    <t>SV-203627r557607_rule</t>
  </si>
  <si>
    <t>SRG-OS-000071</t>
  </si>
  <si>
    <t>V-203627</t>
  </si>
  <si>
    <t>V-56691; SV-70951</t>
  </si>
  <si>
    <t>Configure the operating system to enforce password complexity by requiring that at least one lower-case character be used.</t>
  </si>
  <si>
    <t>Verify the operating system enforces password complexity by requiring that at least one lower-case character be used. If it does not, this is a finding.</t>
  </si>
  <si>
    <t>The operating system must enforce password complexity by requiring that at least one lower-case character be used.</t>
  </si>
  <si>
    <t>SRG-OS-000070-GPOS-00038</t>
  </si>
  <si>
    <t>SV-203626r557604_rule</t>
  </si>
  <si>
    <t>SRG-OS-000070</t>
  </si>
  <si>
    <t>V-203626</t>
  </si>
  <si>
    <t>V-56689; SV-70949</t>
  </si>
  <si>
    <t>Configure the operating system to enforce password complexity by requiring that at least one upper-case character be used.</t>
  </si>
  <si>
    <t>Verify the operating system enforces password complexity by requiring that at least one upper-case character be used. If it does not, this is a finding.</t>
  </si>
  <si>
    <t>The operating system must enforce password complexity by requiring that at least one upper-case character be used.</t>
  </si>
  <si>
    <t>SRG-OS-000069-GPOS-00037</t>
  </si>
  <si>
    <t>SV-203625r557601_rule</t>
  </si>
  <si>
    <t>SRG-OS-000069</t>
  </si>
  <si>
    <t>V-203625</t>
  </si>
  <si>
    <t>V-56687; SV-70947</t>
  </si>
  <si>
    <t>Configure the operating system to map the authenticated identity to the user or group account for PKI-based authentication.</t>
  </si>
  <si>
    <t>Verify the operating system maps the authenticated identity to the user or group account for PKI-based authentication. If it does not, this is a finding.</t>
  </si>
  <si>
    <t>The operating system must map the authenticated identity to the user or group account for PKI-based authentication.</t>
  </si>
  <si>
    <t>SRG-OS-000068-GPOS-00036</t>
  </si>
  <si>
    <t>SV-203624r557598_rule</t>
  </si>
  <si>
    <t>SRG-OS-000068</t>
  </si>
  <si>
    <t>V-203624</t>
  </si>
  <si>
    <t>V-56685; SV-70945</t>
  </si>
  <si>
    <t>Configure the operating system, for PKI-based authentication, to enforce authorized access to the corresponding private key.</t>
  </si>
  <si>
    <t>Verify the operating system, for PKI-based authentication, enforces authorized access to the corresponding private key. If it does not, this is a finding.</t>
  </si>
  <si>
    <t xml:space="preserve"> If the private key is discovered, an attacker can use the key to authenticate as an authorized user and gain access to the network infrastructure.
The cornerstone of the PKI is the private key used to encrypt or digitally sign information.
If the private key is stolen, this will lead to the compromise of the authentication and non-repudiation gained through PKI because the attacker can use the private key to digitally sign documents and pretend to be the authorized user.
Both the holders of a digital certificate and the issuing authority must protect the computers, storage devices, or whatever they use to keep the private keys.</t>
  </si>
  <si>
    <t>The operating system, for PKI-based authentication, must enforce authorized access to the corresponding private key.</t>
  </si>
  <si>
    <t>SRG-OS-000067-GPOS-00035</t>
  </si>
  <si>
    <t>SV-203623r557595_rule</t>
  </si>
  <si>
    <t>SRG-OS-000067</t>
  </si>
  <si>
    <t>V-203623</t>
  </si>
  <si>
    <t>V-56683; SV-70943</t>
  </si>
  <si>
    <t>Configure the operating system, for PKI-based authentication, to validate certificates by constructing a certification path (which includes status information) to an accepted trust anchor.</t>
  </si>
  <si>
    <t>Verify the operating system, for PKI-based authentication, validates certificates by constructing a certification path (which includes status information) to an accepted trust anchor. If it does not, this is a finding.</t>
  </si>
  <si>
    <t>The operating system, for PKI-based authentication, must validate certificates by constructing a certification path (which includes status information) to an accepted trust anchor.</t>
  </si>
  <si>
    <t>SRG-OS-000066-GPOS-00034</t>
  </si>
  <si>
    <t>SV-203622r557592_rule</t>
  </si>
  <si>
    <t>SRG-OS-000066</t>
  </si>
  <si>
    <t>V-203622</t>
  </si>
  <si>
    <t>V-56681; SV-70941</t>
  </si>
  <si>
    <t>Configure the operating system to generate audit records when successful/unsuccessful attempts to access privileges occur.</t>
  </si>
  <si>
    <t>Verify the operating system generates audit records when successful/unsuccessful attempts to access privileges occur. If it does not, this is a finding.</t>
  </si>
  <si>
    <t>The operating system must generate audit records when successful/unsuccessful attempts to access privileges occur.</t>
  </si>
  <si>
    <t>SRG-OS-000064-GPOS-00033</t>
  </si>
  <si>
    <t>SV-203621r557589_rule</t>
  </si>
  <si>
    <t>SRG-OS-000064</t>
  </si>
  <si>
    <t>V-203621</t>
  </si>
  <si>
    <t>V-56679; SV-70939</t>
  </si>
  <si>
    <t>Configure the operating system to allow only the ISSM (or individuals or roles appointed by the ISSM) to select which auditable events are to be audited.</t>
  </si>
  <si>
    <t>Verify the operating system allows only the ISSM (or individuals or roles appointed by the ISSM) to select which auditable events are to be audited. If it does not, this is a finding.</t>
  </si>
  <si>
    <t>Without the capability to restrict which roles and individuals can select which events are audited, unauthorized personnel may be able to prevent the auditing of critical events. Misconfigured audits may degrade the system's performance by overwhelming the audit log. Misconfigured audits may also make it more difficult to establish, correlate, and investigate the events relating to an incident or identify those responsible for one.</t>
  </si>
  <si>
    <t>The operating system must allow only the ISSM (or individuals or roles appointed by the ISSM) to select which auditable events are to be audited.</t>
  </si>
  <si>
    <t>SRG-OS-000063-GPOS-00032</t>
  </si>
  <si>
    <t>SV-203620r557586_rule</t>
  </si>
  <si>
    <t>SRG-OS-000063</t>
  </si>
  <si>
    <t>V-203620</t>
  </si>
  <si>
    <t>V-56677; SV-70937</t>
  </si>
  <si>
    <t>Configure the operating system to provide audit record generation capability for DoD-defined auditable events for all operating system components.
DoD has defined the list of events for which the operating system will provide an audit record generation capability as the following: 
1) Successful and unsuccessful attempts to access, modify, or delete privileges, security objects, security levels, or categories of information (e.g., classification levels);
2) Access actions, such as successful and unsuccessful logon attempts, privileged activities or other system-level access, starting and ending time for user access to the system, concurrent logons from different workstations, successful and unsuccessful accesses to objects, all program initiations, and all direct access to the information system;
3) All account creations, modifications, disabling, and terminations; and 
4) All kernel module load, unload, and restart actions.</t>
  </si>
  <si>
    <t>Verify the operating system provides audit record generation capability for DoD-defined auditable events for all operating system components. 
DoD has defined the list of events for which the operating system will provide an audit record generation capability as the following: 
1) Successful and unsuccessful attempts to access, modify, or delete privileges, security objects, security levels, or categories of information (e.g., classification levels);
2) Access actions, such as successful and unsuccessful logon attempts, privileged activities or other system-level access, starting and ending time for user access to the system, concurrent logons from different workstations, successful and unsuccessful accesses to objects, all program initiations, and all direct access to the information system;
3) All account creations, modifications, disabling, and terminations; and 
4) All kernel module load, unload, and restart actions.
If it does not, this is a finding.</t>
  </si>
  <si>
    <t>Without the capability to generate audit records, it would be difficult to establish, correlate, and investigate the events relating to an incident or identify those responsible for one.
Audit records can be generated from various components within the information system (e.g., module or policy filter).
The list of audited events is the set of events for which audits are to be generated. This set of events is typically a subset of the list of all events for which the system is capable of generating audit records.
DoD has defined the list of events for which the operating system will provide an audit record generation capability as the following: 
1) Successful and unsuccessful attempts to access, modify, or delete privileges, security objects, security levels, or categories of information (e.g., classification levels);
2) Access actions, such as successful and unsuccessful logon attempts, privileged activities or other system-level access, starting and ending time for user access to the system, concurrent logons from different workstations, successful and unsuccessful accesses to objects, all program initiations, and all direct access to the information system;
3) All account creations, modifications, disabling, and terminations; and 
4) All kernel module load, unload, and restart actions.</t>
  </si>
  <si>
    <t>The operating system must provide audit record generation capability for DoD-defined auditable events for all operating system components.</t>
  </si>
  <si>
    <t>SRG-OS-000062-GPOS-00031</t>
  </si>
  <si>
    <t>SV-203619r557583_rule</t>
  </si>
  <si>
    <t>SRG-OS-000062</t>
  </si>
  <si>
    <t>V-203619</t>
  </si>
  <si>
    <t>V-56675; SV-70935</t>
  </si>
  <si>
    <t>Configure the operating system to protect audit information from unauthorized deletion.</t>
  </si>
  <si>
    <t>Verify the operating system protects audit information from unauthorized deletion. If it does not, this is a finding.</t>
  </si>
  <si>
    <t>If audit information were to become compromised, then forensic analysis and discovery of the true source of potentially malicious system activity is impossible to achieve.
To ensure the veracity of audit information, the operating system must protect audit information from unauthorized deletion. This requirement can be achieved through multiple methods, which will depend upon system architecture and design.
Audit information includes all information (e.g., audit records, audit settings, audit reports) needed to successfully audit information system activity.</t>
  </si>
  <si>
    <t>The operating system must protect audit information from unauthorized deletion.</t>
  </si>
  <si>
    <t>SRG-OS-000059-GPOS-00029</t>
  </si>
  <si>
    <t>SV-203618r557580_rule</t>
  </si>
  <si>
    <t>SRG-OS-000059</t>
  </si>
  <si>
    <t>V-203618</t>
  </si>
  <si>
    <t>V-56673; SV-70933</t>
  </si>
  <si>
    <t>Configure the operating system to protect audit information from unauthorized modification.</t>
  </si>
  <si>
    <t>Verify the operating system protects audit information from unauthorized modification. If it does not, this is a finding.</t>
  </si>
  <si>
    <t>If audit information were to become compromised, then forensic analysis and discovery of the true source of potentially malicious system activity is impossible to achieve.
To ensure the veracity of audit information, the operating system must protect audit information from unauthorized modification.
Audit information includes all information (e.g., audit records, audit settings, audit reports) needed to successfully audit information system activity.</t>
  </si>
  <si>
    <t>The operating system must protect audit information from unauthorized modification.</t>
  </si>
  <si>
    <t>SRG-OS-000058-GPOS-00028</t>
  </si>
  <si>
    <t>SV-203617r557577_rule</t>
  </si>
  <si>
    <t>SRG-OS-000058</t>
  </si>
  <si>
    <t>V-203617</t>
  </si>
  <si>
    <t>V-56671; SV-70931</t>
  </si>
  <si>
    <t>Configure the operating system to protect audit information from unauthorized read access.</t>
  </si>
  <si>
    <t>Verify the operating system protects audit information from unauthorized read access. If it does not, this is a finding.</t>
  </si>
  <si>
    <t>Unauthorized disclosure of audit records can reveal system and configuration data to attackers, thus compromising its confidentiality.
Audit information includes all information (e.g., audit records, audit settings, audit reports) needed to successfully audit operating system activity.</t>
  </si>
  <si>
    <t>The operating system must protect audit information from unauthorized read access.</t>
  </si>
  <si>
    <t>SRG-OS-000057-GPOS-00027</t>
  </si>
  <si>
    <t>SV-203616r557574_rule</t>
  </si>
  <si>
    <t>SRG-OS-000057</t>
  </si>
  <si>
    <t>V-203616</t>
  </si>
  <si>
    <t>V-56669; SV-70929</t>
  </si>
  <si>
    <t>Configure the operating system to use internal system clocks to generate time stamps for audit records.</t>
  </si>
  <si>
    <t>Verify the operating system uses internal system clocks to generate time stamps for audit records. If it does not, this is a finding.</t>
  </si>
  <si>
    <t>Without an internal clock used as the reference for the time stored on each event to provide a trusted common reference for the time, forensic analysis would be impeded. Determining the correct time a particular event occurred on a system is critical when conducting forensic analysis and investigating system events.
If the internal clock is not used, the system may not be able to provide time stamps for log messages. Additionally, externally generated time stamps may not be accurate.</t>
  </si>
  <si>
    <t>The operating system must use internal system clocks to generate time stamps for audit records.</t>
  </si>
  <si>
    <t>SRG-OS-000055-GPOS-00026</t>
  </si>
  <si>
    <t>SV-203615r557103_rule</t>
  </si>
  <si>
    <t>SRG-OS-000055</t>
  </si>
  <si>
    <t>V-203615</t>
  </si>
  <si>
    <t>V-56667; SV-70927</t>
  </si>
  <si>
    <t>Configure the operating system to provide the capability to filter audit records for events of interest based upon all audit fields within audit records.</t>
  </si>
  <si>
    <t>Verify the operating system provides the capability to filter audit records for events of interest based upon all audit fields within audit records. If it does not, this is a finding.</t>
  </si>
  <si>
    <t>The ability to specify the event criteria that are of interest provides the individuals reviewing the logs with the ability to quickly isolate and identify these events without having to review entries that are of little or no consequence to the investigation. Without this capability, forensic investigations are impeded.
Events of interest can be identified by the content of specific audit record fields, including, for example, identities of individuals, event types, event locations, event times, event dates, system resources involved, IP addresses involved, or information objects accessed. Organizations may define audit event criteria to any degree of granularity required, for example, locations selectable by general networking location (e.g., by network or subnetwork) or selectable by specific information system component.
This requires operating systems to provide the capability to customize audit record reports based on all available criteria.</t>
  </si>
  <si>
    <t>The operating system must provide the capability to filter audit records for events of interest based upon all audit fields within audit records.</t>
  </si>
  <si>
    <t>SRG-OS-000054-GPOS-00025</t>
  </si>
  <si>
    <t>SV-203614r557100_rule</t>
  </si>
  <si>
    <t>SRG-OS-000054</t>
  </si>
  <si>
    <t>V-203614</t>
  </si>
  <si>
    <t>V-56665; SV-70925</t>
  </si>
  <si>
    <t>Configure the operating system to provide the capability to centrally review and analyze audit records from multiple components within the system.</t>
  </si>
  <si>
    <t>Verify the operating system provides the capability to centrally review and analyze audit records from multiple components within the system. If it does not, this is a finding.</t>
  </si>
  <si>
    <t>Successful incident response and auditing relies on timely, accurate system information and analysis in order to allow the organization to identify and respond to potential incidents in a proficient manner. If the operating system does not provide the ability to centrally review the operating system logs, forensic analysis is negatively impacted.
Segregation of logging data to multiple disparate computer systems is counterproductive and makes log analysis and log event alarming difficult to implement and manage, particularly when the system has multiple logging components writing to different locations or systems.
To support the centralized capability, the operating system must be able to provide the information in a format that can be extracted and used, allowing the application performing the centralization of the log records to meet this requirement.</t>
  </si>
  <si>
    <t>The operating system must provide the capability to centrally review and analyze audit records from multiple components within the system.</t>
  </si>
  <si>
    <t>SRG-OS-000051-GPOS-00024</t>
  </si>
  <si>
    <t>SV-203613r557097_rule</t>
  </si>
  <si>
    <t>SRG-OS-000051</t>
  </si>
  <si>
    <t>V-203613</t>
  </si>
  <si>
    <t>V-56663; SV-70923</t>
  </si>
  <si>
    <t>Configure the operating system to shut down by default upon audit failure (unless availability is an overriding concern).</t>
  </si>
  <si>
    <t>Verify the operating system shuts down by default upon audit failure (unless availability is an overriding concern). If it does not, this is a finding.</t>
  </si>
  <si>
    <t>It is critical that when the operating system is at risk of failing to process audit logs as required, it takes action to mitigate the failure. Audit processing failures include: software/hardware errors; failures in the audit capturing mechanisms; and audit storage capacity being reached or exceeded. Responses to audit failure depend upon the nature of the failure mode.
When availability is an overriding concern, other approved actions in response to an audit failure are as follows: 
1) If the failure was caused by the lack of audit record storage capacity, the operating system must continue generating audit records if possible (automatically restarting the audit service if necessary), overwriting the oldest audit records in a first-in-first-out manner.
2) If audit records are sent to a centralized collection server and communication with this server is lost or the server fails, the operating system must queue audit records locally until communication is restored or until the audit records are retrieved manually. Upon restoration of the connection to the centralized collection server, action should be taken to synchronize the local audit data with the collection server.</t>
  </si>
  <si>
    <t>The operating system must shut down by default upon audit failure (unless availability is an overriding concern).</t>
  </si>
  <si>
    <t>SRG-OS-000047-GPOS-00023</t>
  </si>
  <si>
    <t>SV-203612r557094_rule</t>
  </si>
  <si>
    <t>SRG-OS-000047</t>
  </si>
  <si>
    <t>V-203612</t>
  </si>
  <si>
    <t>V-56661; SV-70921</t>
  </si>
  <si>
    <t>Configure the operating system to alert the ISSO and SA (at a minimum) in the event of an audit processing failure.</t>
  </si>
  <si>
    <t>Verify the operating system alerts the ISSO and SA (at a minimum) in the event of an audit processing failure. If it does not, this is a finding.</t>
  </si>
  <si>
    <t>It is critical for the appropriate personnel to be aware if a system is at risk of failing to process audit logs as required. Without this notification, the security personnel may be unaware of an impending failure of the audit capability, and system operation may be adversely affected.
Audit processing failures include software/hardware errors, failures in the audit capturing mechanisms, and audit storage capacity being reached or exceeded.
This requirement applies to each audit data storage repository (i.e., distinct information system component where audit records are stored), the centralized audit storage capacity of organizations (i.e., all audit data storage repositories combined), or both.</t>
  </si>
  <si>
    <t>The operating system must alert the ISSO and SA (at a minimum) in the event of an audit processing failure.</t>
  </si>
  <si>
    <t>SRG-OS-000046-GPOS-00022</t>
  </si>
  <si>
    <t>SV-203611r557091_rule</t>
  </si>
  <si>
    <t>SRG-OS-000046</t>
  </si>
  <si>
    <t>V-203611</t>
  </si>
  <si>
    <t>V-56659; SV-70919</t>
  </si>
  <si>
    <t>Configure the operating system to produce audit records containing the individual identities of group account users.</t>
  </si>
  <si>
    <t>Verify the operating system produces audit records containing the individual identities of group account users. If it does not, this is a finding.</t>
  </si>
  <si>
    <t>Reconstruction of harmful events or forensic analysis is not possible if audit records do not contain enough information.
At a minimum, the organization must audit the individual identities of group users. The organization must maintain audit trails in sufficient detail to reconstruct events to determine the actual account involved in the activity.</t>
  </si>
  <si>
    <t>The operating system must produce audit records containing the individual identities of group account users.</t>
  </si>
  <si>
    <t>SRG-OS-000042-GPOS-00021</t>
  </si>
  <si>
    <t>SV-203610r557088_rule</t>
  </si>
  <si>
    <t>SRG-OS-000042</t>
  </si>
  <si>
    <t>V-203610</t>
  </si>
  <si>
    <t>V-56657; SV-70917</t>
  </si>
  <si>
    <t>Configure the operating system to generate audit records containing the full-text recording of privileged commands.</t>
  </si>
  <si>
    <t>Verify the operating system generates audit records containing the full-text recording of privileged commands. If it does not, this is a finding.</t>
  </si>
  <si>
    <t>Reconstruction of harmful events or forensic analysis is not possible if audit records do not contain enough information.
At a minimum, the organization must audit the full-text recording of privileged commands. The organization must maintain audit trails in sufficient detail to reconstruct events to determine the cause and impact of compromise.</t>
  </si>
  <si>
    <t>The operating system must generate audit records containing the full-text recording of privileged commands.</t>
  </si>
  <si>
    <t>SRG-OS-000042-GPOS-00020</t>
  </si>
  <si>
    <t>SV-203609r557085_rule</t>
  </si>
  <si>
    <t>V-203609</t>
  </si>
  <si>
    <t>V-56655; SV-70915</t>
  </si>
  <si>
    <t>Configure the operating system to produce audit records containing information to establish the outcome of the events.</t>
  </si>
  <si>
    <t>Verify the operating system produces audit records containing information to establish the outcome of the events. If it does not, this is a finding.</t>
  </si>
  <si>
    <t>The operating system must produce audit records containing information to establish the outcome of the events.</t>
  </si>
  <si>
    <t>SRG-OS-000041-GPOS-00019</t>
  </si>
  <si>
    <t>SV-203608r557082_rule</t>
  </si>
  <si>
    <t>SRG-OS-000041</t>
  </si>
  <si>
    <t>V-203608</t>
  </si>
  <si>
    <t>V-56653; SV-70913</t>
  </si>
  <si>
    <t>Configure the operating system to produce audit records containing information to establish the source of the events.</t>
  </si>
  <si>
    <t>Verify the operating system produces audit records containing information to establish the source of the events. If it does not, this is a finding.</t>
  </si>
  <si>
    <t>Without establishing the source of the event, it is impossible to establish, correlate, and investigate the events leading up to an outage or attack.
In addition to logging where events occur within the operating system, the operating system must also generate audit records that identify sources of events. Sources of operating system events include, but are not limited to, processes and services.
In order to compile an accurate risk assessment and provide forensic analysis, it is essential for security personnel to know the source of the event.</t>
  </si>
  <si>
    <t>The operating system must produce audit records containing information to establish the source of the events.</t>
  </si>
  <si>
    <t>SRG-OS-000040-GPOS-00018</t>
  </si>
  <si>
    <t>SV-203607r557079_rule</t>
  </si>
  <si>
    <t>SRG-OS-000040</t>
  </si>
  <si>
    <t>V-203607</t>
  </si>
  <si>
    <t>V-56651; SV-70911</t>
  </si>
  <si>
    <t>Configure the operating system to produce audit records containing information to establish where the events occurred.</t>
  </si>
  <si>
    <t>Verify the operating system produces audit records containing information to establish where the events occurred. If it does not, this is a finding.</t>
  </si>
  <si>
    <t>Without establishing where events occurred, it is impossible to establish, correlate, and investigate the events leading up to an outage or attack.
In order to compile an accurate risk assessment and provide forensic analysis, it is essential for security personnel to know where events occurred, such as operating system components, modules, device identifiers, node names, file names, and functionality.
Associating information about where the event occurred within the operating system provides a means of investigating an attack; recognizing resource utilization or capacity thresholds; or identifying an improperly configured operating system.</t>
  </si>
  <si>
    <t>The operating system must produce audit records containing information to establish where the events occurred.</t>
  </si>
  <si>
    <t>SRG-OS-000039-GPOS-00017</t>
  </si>
  <si>
    <t>SV-203606r557076_rule</t>
  </si>
  <si>
    <t>SRG-OS-000039</t>
  </si>
  <si>
    <t>V-203606</t>
  </si>
  <si>
    <t>V-56649; SV-70909</t>
  </si>
  <si>
    <t>Configure the operating system to produce audit records containing information to establish when (date and time) the events occurred.</t>
  </si>
  <si>
    <t>Verify the operating system produces audit records containing information to establish when (date and time) the events occurred. If it does not, this is a finding.</t>
  </si>
  <si>
    <t>Without establishing when events occurred, it is impossible to establish, correlate, and investigate the events leading up to an outage or attack.
In order to compile an accurate risk assessment and provide forensic analysis, it is essential for security personnel to know when events occurred (date and time).
Associating event types with detected events in the operating system audit logs provides a means of investigating an attack; recognizing resource utilization or capacity thresholds; or identifying an improperly configured operating system.</t>
  </si>
  <si>
    <t>The operating system must produce audit records containing information to establish when (date and time) the events occurred.</t>
  </si>
  <si>
    <t>SRG-OS-000038-GPOS-00016</t>
  </si>
  <si>
    <t>SV-203605r557073_rule</t>
  </si>
  <si>
    <t>SRG-OS-000038</t>
  </si>
  <si>
    <t>V-203605</t>
  </si>
  <si>
    <t>V-56647; SV-70907</t>
  </si>
  <si>
    <t>Configure the operating system to produce audit records containing information to establish what type of events occurred.</t>
  </si>
  <si>
    <t>Verify the operating system produces audit records containing information to establish what type of events occurred. If it does not, this is a finding.</t>
  </si>
  <si>
    <t>Without establishing what type of events occurred, it would be difficult to establish, correlate, and investigate the events leading up to an outage or attack.
Audit record content that may be necessary to satisfy this requirement includes, for example, time stamps, source and destination addresses, user/process identifiers, event descriptions, success/fail indications, filenames involved, and access control or flow control rules invoked.
Associating event types with detected events in the operating system audit logs provides a means of investigating an attack; recognizing resource utilization or capacity thresholds; or identifying an improperly configured operating system.</t>
  </si>
  <si>
    <t>The operating system must produce audit records containing information to establish what type of events occurred.</t>
  </si>
  <si>
    <t>SRG-OS-000037-GPOS-00015</t>
  </si>
  <si>
    <t>SV-203604r557070_rule</t>
  </si>
  <si>
    <t>SRG-OS-000037</t>
  </si>
  <si>
    <t>V-203604</t>
  </si>
  <si>
    <t>V-56641; SV-70901</t>
  </si>
  <si>
    <t>Configure the operating system to implement DoD-approved encryption to protect the confidentiality of remote access sessions.</t>
  </si>
  <si>
    <t>Verify the operating system implements DoD-approved encryption to protect the confidentiality of remote access sessions. If it does not, this is a finding.</t>
  </si>
  <si>
    <t>Without confidentiality protection mechanisms, unauthorized individuals may gain access to sensitive information via a remote access session.
Remote access is access to DoD nonpublic information systems by an authorized user (or an information system) communicating through an external, non-organization-controlled network. Remote access methods include, for example, dial-up, broadband, and wireless.
Encryption provides a means to secure the remote connection to prevent unauthorized access to the data traversing the remote access connection (e.g., RDP), thereby providing a degree of confidentiality. The encryption strength of a mechanism is selected based on the security categorization of the information.</t>
  </si>
  <si>
    <t>The operating system must implement DoD-approved encryption to protect the confidentiality of remote access sessions.</t>
  </si>
  <si>
    <t>SRG-OS-000033-GPOS-00014</t>
  </si>
  <si>
    <t>SV-203603r557067_rule</t>
  </si>
  <si>
    <t>SRG-OS-000033</t>
  </si>
  <si>
    <t>V-203603</t>
  </si>
  <si>
    <t>V-56639; SV-70899</t>
  </si>
  <si>
    <t>Configure the operating system to monitor remote access methods.</t>
  </si>
  <si>
    <t>Verify the operating system monitors remote access methods. If it does not, this is a finding.</t>
  </si>
  <si>
    <t>Remote access services, such as those providing remote access to network devices and information systems, which lack automated monitoring capabilities, increase risk and make remote user access management difficult at best.
Remote access is access to DoD nonpublic information systems by an authorized user (or an information system) communicating through an external, non-organization-controlled network. Remote access methods include, for example, dial-up, broadband, and wireless.
Automated monitoring of remote access sessions allows organizations to detect cyber attacks and also ensure ongoing compliance with remote access policies by auditing connection activities of remote access capabilities, such as Remote Desktop Protocol (RDP), on a variety of information system components (e.g., servers, workstations, notebook computers, smartphones, and tablets).</t>
  </si>
  <si>
    <t>The operating system must monitor remote access methods.</t>
  </si>
  <si>
    <t>SRG-OS-000032-GPOS-00013</t>
  </si>
  <si>
    <t>SV-203602r557064_rule</t>
  </si>
  <si>
    <t>SRG-OS-000032</t>
  </si>
  <si>
    <t>V-203602</t>
  </si>
  <si>
    <t>V-56637; SV-70897</t>
  </si>
  <si>
    <t>Configure the operating system to conceal, via the session lock, information previously visible on the display with a publicly viewable image.</t>
  </si>
  <si>
    <t>Verify the operating system conceals, via the session lock, information previously visible on the display with a publicly viewable image. If it does not, this is a finding.</t>
  </si>
  <si>
    <t>A session lock is a temporary action taken when a user stops work and moves away from the immediate physical vicinity of the information system but does not log out because of the temporary nature of the absence.
The session lock is implemented at the point where session activity can be determined. The operating system session lock event must include an obfuscation of the display screen so as to prevent other users from reading what was previously displayed.
Publicly viewable images can include static or dynamic images, for example, patterns used with screen savers, photographic images, solid colors, a clock, a battery life indicator, or a blank screen, with the additional caveat that none of the images convey sensitive information.</t>
  </si>
  <si>
    <t>The operating system must conceal, via the session lock, information previously visible on the display with a publicly viewable image.</t>
  </si>
  <si>
    <t>SRG-OS-000031-GPOS-00012</t>
  </si>
  <si>
    <t>SV-203601r557061_rule</t>
  </si>
  <si>
    <t>SRG-OS-000031</t>
  </si>
  <si>
    <t>V-203601</t>
  </si>
  <si>
    <t>V-56635; SV-70895</t>
  </si>
  <si>
    <t>Configure the operating system to provide the capability for users to directly initiate a session lock for all connection types.</t>
  </si>
  <si>
    <t>Verify the operating system provides the capability for users to directly initiate a session lock for all connection types. If it does not, this is a finding.</t>
  </si>
  <si>
    <t>A session lock is a temporary action taken when a user stops work and moves away from the immediate physical vicinity of the information system but does not want to log out because of the temporary nature of the absence.
The session lock is implemented at the point where session activity can be determined. Rather than be forced to wait for a period of time to expire before the user session can be locked, operating systems need to provide users with the ability to manually invoke a session lock so users may secure their session should the need arise for them to temporarily vacate the immediate physical vicinity.</t>
  </si>
  <si>
    <t>The operating system must provide the capability for users to directly initiate a session lock for all connection types.</t>
  </si>
  <si>
    <t>SRG-OS-000030-GPOS-00011</t>
  </si>
  <si>
    <t>SV-203600r557058_rule</t>
  </si>
  <si>
    <t>SRG-OS-000030</t>
  </si>
  <si>
    <t>V-203600</t>
  </si>
  <si>
    <t>V-56633; SV-70893</t>
  </si>
  <si>
    <t>Configure the operating system to initiate a session lock after a 15-minute period of inactivity for all connection types.</t>
  </si>
  <si>
    <t>Verify the operating system initiates a session lock after a 15-minute period of inactivity for all connection types. If it does not, this is a finding.</t>
  </si>
  <si>
    <t>A session time-out lock is a temporary action taken when a user stops work and moves away from the immediate physical vicinity of the information system but does not log out because of the temporary nature of the absence. Rather than relying on the user to manually lock their operating system session prior to vacating the vicinity, operating systems need to be able to identify when a user's session has idled and take action to initiate the session lock.
The session lock is implemented at the point where session activity can be determined and/or controlled.</t>
  </si>
  <si>
    <t>The operating system must initiate a session lock after a 15-minute period of inactivity for all connection types.</t>
  </si>
  <si>
    <t>SRG-OS-000029-GPOS-00010</t>
  </si>
  <si>
    <t>SV-203599r557055_rule</t>
  </si>
  <si>
    <t>SRG-OS-000029</t>
  </si>
  <si>
    <t>V-203599</t>
  </si>
  <si>
    <t>V-56631; SV-70891</t>
  </si>
  <si>
    <t>Configure the operating system to retain a user's session lock until that user reestablishes access using established identification and authentication procedures.</t>
  </si>
  <si>
    <t>Verify the operating system retains a user's session lock until that user reestablishes access using established identification and authentication procedures. If it does not, this is a finding.</t>
  </si>
  <si>
    <t>A session lock is a temporary action taken when a user stops work and moves away from the immediate physical vicinity of the information system but does not want to log out because of the temporary nature of the absence.
The session lock is implemented at the point where session activity can be determined.
Regardless of where the session lock is determined and implemented, once invoked, the session lock shall remain in place until the user re-authenticates. No other activity aside from re-authentication shall unlock the system.</t>
  </si>
  <si>
    <t>The operating system must retain a users session lock until that user reestablishes access using established identification and authentication procedures.</t>
  </si>
  <si>
    <t>SRG-OS-000028-GPOS-00009</t>
  </si>
  <si>
    <t>SV-203598r557052_rule</t>
  </si>
  <si>
    <t>SRG-OS-000028</t>
  </si>
  <si>
    <t>V-203598</t>
  </si>
  <si>
    <t>V-56629; SV-70889</t>
  </si>
  <si>
    <t>Configure the operating system to limit the number of concurrent sessions to ten for all accounts and/or account types.</t>
  </si>
  <si>
    <t>Verify the operating system limits the number of concurrent sessions to ten for all accounts and/or account types. If it does not, this is a finding.</t>
  </si>
  <si>
    <t>Operating system management includes the ability to control the number of users and user sessions that utilize an operating system. Limiting the number of allowed users and sessions per user is helpful in reducing the risks related to DoS attacks.
This requirement addresses concurrent sessions for information system accounts and does not address concurrent sessions by single users via multiple system accounts. The maximum number of concurrent sessions should be defined based upon mission needs and the operational environment for each system.</t>
  </si>
  <si>
    <t>The operating system must limit the number of concurrent sessions to ten for all accounts and/or account types.</t>
  </si>
  <si>
    <t>SRG-OS-000027-GPOS-00008</t>
  </si>
  <si>
    <t>SV-203597r557049_rule</t>
  </si>
  <si>
    <t>SRG-OS-000027</t>
  </si>
  <si>
    <t>V-203597</t>
  </si>
  <si>
    <t>V-56593; SV-70853</t>
  </si>
  <si>
    <t>Configure the operating system to display the Standard Mandatory DoD Notice and Consent Banner until users acknowledge the usage conditions and take explicit actions to log on for further access.</t>
  </si>
  <si>
    <t>Verify the operating system displays the Standard Mandatory DoD Notice and Consent Banner until users acknowledge the usage conditions and take explicit actions to log on for further access. If it does not, this is a finding.</t>
  </si>
  <si>
    <t>The banner must be acknowledged by the user prior to allowing the user access to the operating system. This provides assurance that the user has seen the message and accepted the conditions for access. If the consent banner is not acknowledged by the user, DoD will not be in compliance with system use notifications required by law.
To establish acceptance of the application usage policy, a click-through banner at system logon is required. The system must prevent further activity until the user executes a positive action to manifest agreement by clicking on a box indicating "OK".</t>
  </si>
  <si>
    <t>The operating system must display the Standard Mandatory DoD Notice and Consent Banner until users acknowledge the usage conditions and take explicit actions to log on for further access.</t>
  </si>
  <si>
    <t>SRG-OS-000024-GPOS-00007</t>
  </si>
  <si>
    <t>SV-203596r557046_rule</t>
  </si>
  <si>
    <t>SRG-OS-000024</t>
  </si>
  <si>
    <t>V-203596</t>
  </si>
  <si>
    <t>V-56585; SV-70845</t>
  </si>
  <si>
    <t>Configure the operating system to display the Standard Mandatory DoD Notice and Consent Banner before granting access to the system.
The banner must be formatted in accordance with applicable DoD policy. Use the following verbiage for operating systems that can accommodate banners of 1300 characters: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Use the following verbiage for operating systems that have severe limitations on the number of characters that can be displayed in the banner:
"I've read &amp; consent to terms in IS user agreem't."
If it does not, this is a finding.</t>
  </si>
  <si>
    <t>Verify the operating system displays the Standard Mandatory DoD Notice and Consent Banner before granting access to the system.
The banner must be formatted in accordance with applicable DoD policy. Use the following verbiage for operating systems that can accommodate banners of 1300 characters: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Use the following verbiage for operating systems that have severe limitations on the number of characters that can be displayed in the banner:
"I've read &amp; consent to terms in IS user agreem't."
If it does not, this is a finding.</t>
  </si>
  <si>
    <t>Display of a standardized and approved use notification before granting access to the operating system ensures privacy and security notification verbiage used is consistent with applicable federal laws, Executive Orders, directives, policies, regulations, standards, and guidance.
System use notifications are required only for access via logon interfaces with human users and are not required when such human interfaces do not exist.
The banner must be formatted in accordance with applicable DoD policy. Use the following verbiage for operating systems that can accommodate banners of 1300 characters: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Use the following verbiage for operating systems that have severe limitations on the number of characters that can be displayed in the banner:
"I've read &amp; consent to terms in IS user agreem't."</t>
  </si>
  <si>
    <t>The operating system must display the Standard Mandatory DoD Notice and Consent Banner before granting local or remote access to the system.</t>
  </si>
  <si>
    <t>SRG-OS-000023-GPOS-00006</t>
  </si>
  <si>
    <t>SV-203595r557043_rule</t>
  </si>
  <si>
    <t>SRG-OS-000023</t>
  </si>
  <si>
    <t>V-203595</t>
  </si>
  <si>
    <t>V-56579; SV-70839</t>
  </si>
  <si>
    <t>Configure the operating system to enforce the limit of three consecutive invalid logon attempts by a user during a 15-minute time period.</t>
  </si>
  <si>
    <t>Verify that the operating system enforces the limit of three consecutive invalid logon attempts by a user during a 15-minute time period. If it does not, this is a finding.</t>
  </si>
  <si>
    <t>By limiting the number of failed logon attempts, the risk of unauthorized system access via user password guessing, otherwise known as brute-force attacks, is reduced. Limits are imposed by locking the account.</t>
  </si>
  <si>
    <t>The operating system must enforce the limit of three consecutive invalid logon attempts by a user during a 15-minute time period.</t>
  </si>
  <si>
    <t>SRG-OS-000021-GPOS-00005</t>
  </si>
  <si>
    <t>SV-203594r557040_rule</t>
  </si>
  <si>
    <t>SRG-OS-000021</t>
  </si>
  <si>
    <t>V-203594</t>
  </si>
  <si>
    <t>V-56577; SV-70837</t>
  </si>
  <si>
    <t>Configure the operating system to automatically audit account creation.</t>
  </si>
  <si>
    <t>Verify the operating system automatically audits account creation. If it does not, this is a finding.</t>
  </si>
  <si>
    <t xml:space="preserve">Once an attacker establishes access to a system, the attacker often attempts to create a persistent method of reestablishing access. One way to accomplish this is for the attacker to create an account. Auditing account creation actions provides logging that can be used for forensic purposes.
To address access requirements, many operating systems may be integrated with enterprise level authentication/access/auditing mechanisms that meet or exceed access control policy requirements. </t>
  </si>
  <si>
    <t>The operating system must audit all account creations.</t>
  </si>
  <si>
    <t>SRG-OS-000004-GPOS-00004</t>
  </si>
  <si>
    <t>SV-203593r557037_rule</t>
  </si>
  <si>
    <t>SRG-OS-000004</t>
  </si>
  <si>
    <t>V-203593</t>
  </si>
  <si>
    <t>V-56575; SV-70835</t>
  </si>
  <si>
    <t>Configure the operating system to automatically remove or disable local temporary user accounts after 72 hours.</t>
  </si>
  <si>
    <t>Verify the operating system automatically removes or disables local temporary user accounts after 72 hours. If it does not, this is a finding.</t>
  </si>
  <si>
    <t>If temporary user accounts remain active when no longer needed or for an excessive period, these accounts may be used to gain unauthorized access. To mitigate this risk, automated termination of all temporary accounts must be set upon account creation.
Temporary accounts are established as part of normal account activation procedures when there is a need for short-term accounts without the demand for immediacy in account activation.
If temporary accounts are used, the operating system must be configured to automatically terminate these types of accounts after a DoD-defined time period of 72 hours.
To address access requirements, many operating systems may be integrated with enterprise-level authentication/access mechanisms that meet or exceed access control policy requirements.</t>
  </si>
  <si>
    <t>The operating system must automatically remove or disable temporary user accounts after 72 hours.</t>
  </si>
  <si>
    <t>SRG-OS-000002-GPOS-00002</t>
  </si>
  <si>
    <t>SV-203592r557034_rule</t>
  </si>
  <si>
    <t>SRG-OS-000002</t>
  </si>
  <si>
    <t>V-203592</t>
  </si>
  <si>
    <t>V-56571; SV-70831</t>
  </si>
  <si>
    <t>Configure the operating system to provide automated mechanisms for supporting account management functions.</t>
  </si>
  <si>
    <t>Verify the operating system provides automated mechanisms for supporting account management functions. If it does not, this is a finding.</t>
  </si>
  <si>
    <t>Enterprise environments make account management challenging and complex. A manual process for account management functions adds the risk of a potential oversight or other errors.
A comprehensive account management process that includes automation helps to ensure accounts designated as requiring attention are consistently and promptly addressed. Examples include, but are not limited to, using automation to take action on multiple accounts designated as inactive, suspended or terminated, or by disabling accounts located in non-centralized account stores such as multiple servers. This requirement applies to all account types, including individual/user, shared, group, system, guest/anonymous, emergency, developer/manufacturer/vendor, temporary, and service.
The automated mechanisms may reside within the operating system itself or may be offered by other infrastructure providing automated account management capabilities. Automated mechanisms may be composed of differing technologies that, when placed together, contain an overall automated mechanism supporting an organization's automated account management requirements.
Account management functions include: assigning group or role membership; identifying account type; specifying user access authorizations (i.e., privileges); account removal, update, or termination; and administrative alerts. The use of automated mechanisms can include, for example: using email or text messaging to automatically notify account managers when users are terminated or transferred; using the information system to monitor account usage; and using automated telephonic notification to report atypical system account usage.</t>
  </si>
  <si>
    <t>The operating system must provide automated mechanisms for supporting account management functions.</t>
  </si>
  <si>
    <t>SRG-OS-000001-GPOS-00001</t>
  </si>
  <si>
    <t>SV-203591r557031_rule</t>
  </si>
  <si>
    <t>SRG-OS-000001</t>
  </si>
  <si>
    <t>V-203591</t>
  </si>
  <si>
    <t>V-101107; SV-110211</t>
  </si>
  <si>
    <t>Firewall Security Requirements Guide :: Version 2, Release: 3 Benchmark Date: 27 Oct 2022</t>
  </si>
  <si>
    <t>Configure the firewall with an egress filter or uRPF on all internal interfaces to restrict the firewall from accepting any outbound packet that contains an  illegitimate address in the source field.</t>
  </si>
  <si>
    <t xml:space="preserve">Review the firewall configuration to verify uRPF or an egress filter has been configured on all internal interfaces to restrict the firewall from accepting outbound packets that contain an illegitimate address in the source address field.
If uRPF or an egress ACL to restrict the firewall from accepting outbound IP packets that contain an illegitimate address in the source address field has not been configured on all internal interfaces, this is a finding.
</t>
  </si>
  <si>
    <t>A compromised host in an enclave can be used by a malicious platform to launch cyberattacks on third parties. This is a common practice in "botnets", which are a collection of compromised computers using malware to attack other computers or networks. DDoS attacks frequently leverage IP source address spoofing to send packets to multiple hosts that in turn will then send return traffic to the hosts with the IP addresses that were forged. This can generate significant amounts of traffic. Therefore, protection measures to counteract IP source address spoofing must be taken. When uRPF is enabled in strict mode, the packet must be received on the interface that the device would use to forward the return packet; thereby mitigating IP source address spoofing.</t>
  </si>
  <si>
    <t>The firewall must be configured to restrict it from accepting outbound packets that contain an illegitimate address in the source address field via an egress filter or by enabling Unicast Reverse Path Forwarding (uRPF).</t>
  </si>
  <si>
    <t>SRG-NET-000364-FW-000042</t>
  </si>
  <si>
    <t>SV-223013r604133_rule</t>
  </si>
  <si>
    <t>V-223013</t>
  </si>
  <si>
    <t>V-101105; SV-110209</t>
  </si>
  <si>
    <t>Configure the firewall to inspect all inbound and outbound traffic at the application layer.</t>
  </si>
  <si>
    <t xml:space="preserve">Review the firewall configuration to verify that IPv6 inspection is being performed on all interfaces.
If the firewall is not configujred to inspect all inbound and outbound IPv6 traffic for unknown or out-of-order extension headers, this is a finding.
</t>
  </si>
  <si>
    <t>IPv6 packets with unknown extension headers as well as out-of-order headers can create denial-of-service attacks for other networking components as well as host devices. IPv6 inspection can check conformance to RFC 2460 enforcing the order extension headers. While routers only need to examine the IPv6 destination address and the Hop-by-Hop Options header, firewalls  should must recognize and parse through all existing extension headers since the upper-layer protocol information reside in the last header. An attacker is able to chain lots of extension headers in order to pass firewall- &amp; intrusion detections. An attacker can cause a denial of service if an intermediary device or destination host is not capable of processing an extensive or out-of-order chaine of extension headers. Hence it is imperative, that the firewall is configured to drop packets with unknown or out-of-order headers.</t>
  </si>
  <si>
    <t>The firewall must be configured to inspect all inbound and outbound IPv6 traffic for unknown or out-of-order extension headers.</t>
  </si>
  <si>
    <t>SRG-NET-000364-FW-000041</t>
  </si>
  <si>
    <t>SV-223012r604133_rule</t>
  </si>
  <si>
    <t>V-223012</t>
  </si>
  <si>
    <t>V-101103; SV-110207</t>
  </si>
  <si>
    <t xml:space="preserve">Review the firewall configuration to verify that inspection for applications deployed within the network is being performed on all interfaces.
If the firewall is not configured to inspect all inbound and outbound traffic at the application layer, this is a finding.
</t>
  </si>
  <si>
    <t xml:space="preserve">Application inspection enables the firewall to control traffic based on different parameters that exist within the packets such as enforcing application-specific message and field length. Inspection provides improved protection against application-based attacks by restricting the types of commands allowed for the applications. Application inspection all enforces conformance against published RFCs.
Some applications embed an IP address in the packet that needs to match the source address that is normally translated when it goes through the firewall. Enabling application inspection for a service that embeds IP addresses, the firewall translates embedded addresses and updates any checksum or other fields that are affected by the translation. Enabling application inspection for a service that uses dynamically assigned ports, the firewall monitors sessions to identify the dynamic port assignments, and permits data exchange on these ports for the duration of the specific session. 
</t>
  </si>
  <si>
    <t>The firewall must be configured to inspect all inbound and outbound traffic at the application layer.</t>
  </si>
  <si>
    <t>SRG-NET-000364-FW-000040</t>
  </si>
  <si>
    <t>SV-223011r604133_rule</t>
  </si>
  <si>
    <t>V-223011</t>
  </si>
  <si>
    <t>V-79431; SV-94137</t>
  </si>
  <si>
    <t>Configure the firewall central audit server stanza to generate traffic log records when attempts are made to send packets between security zones that are not authorized to communicate.</t>
  </si>
  <si>
    <t>View the configuration of the firewall or the central audit server log records.
Verify the firewall generates traffic log records when attempts are made to send packets between security zones that are not authorized to communicate.
If the firewall does not generate traffic log records when attempts are made to send packets between security zones that are not authorized to communicate, this is a finding.</t>
  </si>
  <si>
    <t>Without generating log records that are specific to the security and mission needs of the organization, it would be difficult to establish, correlate, and investigate the events relating to an incident or identify those responsible for one.
Access for different security levels maintains separation between resources (particularly stored data) of different security domains.
The firewall can be configured to use security zones that are configured with different security policies based on risk and trust levels. These zones can be leveraged to prevent traffic from one zone from sending packets to another zone. For example, information from certain IP sources will be rejected if the destination matches specified security zones that are not authorized.</t>
  </si>
  <si>
    <t>The firewall must generate traffic log records when attempts are made to send packets between security zones that are not authorized to communicate.</t>
  </si>
  <si>
    <t>SRG-NET-000493-FW-000007</t>
  </si>
  <si>
    <t>SV-206714r604133_rule</t>
  </si>
  <si>
    <t>SRG-NET-000493</t>
  </si>
  <si>
    <t>V-206714</t>
  </si>
  <si>
    <t>V-79429; SV-94135</t>
  </si>
  <si>
    <t>Configure the firewall central audit server stanza to generate traffic log records for events when traffic is denied, restricted, or discarded.</t>
  </si>
  <si>
    <t>View the configuration of the firewall or the central audit server log records.
Verify the firewall generates traffic log records when traffic is denied, restricted, or discarded.
If the firewall does not generate traffic log records for events when traffic is denied, restricted, or discarded, this is a finding.</t>
  </si>
  <si>
    <t>Without generating log records that log usage of objects by subjects and other objects, it would be difficult to establish, correlate, and investigate the events relating to an incident or identify those responsible for one.
Security objects are data objects that are controlled by security policy and bound to security attributes.
The firewall must not forward traffic unless it is explicitly permitted via security policy. Logging for firewall security-related sources such as screens and security policies must be configured separately. To ensure security objects such as firewall filters (i.e., rules, access control lists [ACLs], screens, and policies) send events to a syslog server and local logs, security logging must be configured one each firewall term.</t>
  </si>
  <si>
    <t>The firewall must generate traffic log records when traffic is denied, restricted, or discarded.</t>
  </si>
  <si>
    <t>SRG-NET-000492-FW-000006</t>
  </si>
  <si>
    <t>SV-206713r604133_rule</t>
  </si>
  <si>
    <t>V-206713</t>
  </si>
  <si>
    <t>V-79433; SV-94139</t>
  </si>
  <si>
    <t xml:space="preserve">CCI-001462
The information system provides the capability for authorized users to capture/record and log content related to a user session.
NIST SP 800-53 :: AU-14 a
NIST SP 800-53A :: AU-14.1 (i)
NIST SP 800-53 Revision 4 :: AU-14 (2)
</t>
  </si>
  <si>
    <t>Document a process for authorized users to capture, record, and log all content based on IP, traffic type (TCP, UDP, or ICMP), or protocol.</t>
  </si>
  <si>
    <t>View the documented process for packet capture.
Verify the firewall allows authorized users to perform a packet capture based on IP, traffic type (TCP, UDP, or ICMP), or protocol.
If the firewall is not configured to allow authorized users to capture, record, and log all content related to a user session, this is a finding.</t>
  </si>
  <si>
    <t>Without the ability to capture, record, and log content related to a user session, investigations into suspicious user activity would be hampered.
This configuration ensures the ability to select specific sessions to capture in order to support general auditing/incident investigation or to validate suspected misuse.</t>
  </si>
  <si>
    <t>The firewall must be configured to allow authorized users to record a packet capture based IP, traffic type (TCP, UDP, or ICMP), or protocol.</t>
  </si>
  <si>
    <t>SRG-NET-000399-FW-000008</t>
  </si>
  <si>
    <t>SV-206712r604133_rule</t>
  </si>
  <si>
    <t>SRG-NET-000399</t>
  </si>
  <si>
    <t>V-206712</t>
  </si>
  <si>
    <t>V-79489; SV-94195</t>
  </si>
  <si>
    <t>Configure the firewall (or another network device) to send an alert via instant message, email, or another authorized method to the ISSO and ISSM and other identified personnel when DoS incidents are detected.</t>
  </si>
  <si>
    <t>If a network device such as the events, network management, or SNMP server is configured to send an alert when DoS incidents are detected, this is not a finding.
Verify the firewall is configured to send an alert via instant message, email, SNMP, or another authorized method to the ISSO, ISSM, and other identified personnel when DoS incidents are detected.
If the firewall is not configured to send an alert via an approved and immediate method when DoS incidents are detected, this is a finding.</t>
  </si>
  <si>
    <t>Without an alert, security personnel may be unaware of major detection incidents that require immediate action, and this delay may result in the loss or compromise of information.
The firewall generates an alert that notifies designated personnel of the Indicators of Compromise (IOCs), which require real-time alerts. These messages should include a severity level indicator or code as an indicator of the criticality of the incident. These indicators reflect the occurrence of a compromise or a potential compromise.
Since these incidents require immediate action, these messages are assigned a critical or level 1 priority/severity, depending on the system's priority schema.
CJCSM 6510.01B, "Cyber Incident Handling Program", lists nine Cyber Incident and Reportable Event Categories. DoD has determined that categories identified by CJCSM 6510.01B Major Indicators (category 1, 2, 4, or 7 detection events) will require an alert when an event is detected.
Alerts may be transmitted, for example, telephonically, by electronic mail messages, or by text messaging. The firewall must either send the alert to a management console that is actively monitored by authorized personnel or use a messaging capability to send the alert directly to designated personnel.</t>
  </si>
  <si>
    <t>The firewall must generate an alert that can be forwarded to, at a minimum, the ISSO and ISSM when denial-of-service (DoS) incidents are detected.</t>
  </si>
  <si>
    <t>SRG-NET-000392-FW-000042</t>
  </si>
  <si>
    <t>SV-206711r855869_rule</t>
  </si>
  <si>
    <t>SRG-NET-000392</t>
  </si>
  <si>
    <t>V-206711</t>
  </si>
  <si>
    <t>V-79479; SV-94185</t>
  </si>
  <si>
    <t>Where IPsec technology is deployed to connect the managed network to the NOC, restrict the traffic entering the tunnels so that only the authorized management packets with authorized destination addresses are permitted.</t>
  </si>
  <si>
    <t>Inspect the architecture diagrams. Inspect the NOC and the managed network. Note that the IPsec tunnel endpoints may be configured on the premise or gateway router, the VPN gateway firewall, or a VPN concentrator. 
Verify that all traffic between the managed network and management network and vice-versa is secured via IPsec encapsulation.
If the firewall does not restrict traffic entering the VPN tunnels to the management network to only the authorized management packets based on destination address, this is a finding.</t>
  </si>
  <si>
    <t>Protect the management network with a filtering firewall configured to block unauthorized traffic. This requirement is similar to the out-of-band management (OOBM) model, when the production network is managed in-band. The management network could also be housed at a Network Operations Center (NOC) that is located locally or remotely at a single or multiple interconnected sites. 
NOC interconnectivity, as well as connectivity between the NOC and the managed networks’ premise routers, would be enabled using either provisioned circuits or VPN technologies such as IPsec tunnels or MPLS VPN services.</t>
  </si>
  <si>
    <t>The firewall must restrict traffic entering the VPN tunnels to the management network to only the authorized management packets based on destination address.</t>
  </si>
  <si>
    <t>SRG-NET-000364-FW-000036</t>
  </si>
  <si>
    <t>SV-206708r855868_rule</t>
  </si>
  <si>
    <t>V-206708</t>
  </si>
  <si>
    <t>V-79477; SV-94183</t>
  </si>
  <si>
    <t>With the exception of management traffic destined to perimeter equipment, configure a firewall located behind the premise router to block all outbound management traffic.</t>
  </si>
  <si>
    <t>Review the firewall configuration to verify that it is blocking all outbound management traffic.
If the firewall is not blocking management network from leaking to outside networks, this is a finding.</t>
  </si>
  <si>
    <t>The management network must still have its own subnet in order to enforce control and access boundaries provided by Layer 3 network nodes such as routers and firewalls. Management traffic between the managed network elements and the management network is routed via the same links and nodes as that used for production or operational traffic. 
Safeguards must be implemented to ensure that the management traffic does not leak past the managed network's premise equipment. If a firewall is located behind the premise router, all management traffic must be blocked at that point, with the exception of management traffic destined to premise equipment.</t>
  </si>
  <si>
    <t>The premise firewall (located behind the premise router) must block all outbound management traffic.</t>
  </si>
  <si>
    <t>SRG-NET-000364-FW-000035</t>
  </si>
  <si>
    <t>SV-206707r855867_rule</t>
  </si>
  <si>
    <t>V-206707</t>
  </si>
  <si>
    <t>V-79471; SV-94177</t>
  </si>
  <si>
    <t>Configure a security policy to each outbound zone and/or interface to implement continuous filtering of outbound traffic.
Apply security policy zones/interfaces (including the management interface) through which outbound traffic flows to untrusted external networks or subnetworks.</t>
  </si>
  <si>
    <t>Obtain and review the list of authorized sources and destinations. This is usually part of the System Design Specification, Accreditation or Authorization Package, ports, protocols, and services documentation, and Ports, Protocols, and Services Management (PPSM) database.
If the list of authorized sources and destinations is not available, this is a finding. 
Review the firewall configuration for each of the configured outbound zones and interfaces.
Verify a security policy is applied to each outbound zone/interface, including the management interface.
If an egress filter is not configured for each active outbound zone or interface, this is a finding.</t>
  </si>
  <si>
    <t>If outbound communications traffic is not filtered, hostile activity intended to harm other networks or packets from networks destined to unauthorized networks may not be detected and prevented.
Access control policies and access control lists implemented on devices, such as firewalls, that control the flow of network traffic ensure the flow of traffic is only allowed from authorized sources to authorized destinations. Networks with different levels of trust (e.g., the Internet) must be kept separated.
This requirement addresses the binding of the egress filter to the interface/zone rather than the content of the egress filter.</t>
  </si>
  <si>
    <t>The firewall must apply egress filters to traffic that is outbound from the network through any internal interface.</t>
  </si>
  <si>
    <t>SRG-NET-000364-FW-000032</t>
  </si>
  <si>
    <t>SV-206704r855866_rule</t>
  </si>
  <si>
    <t>V-206704</t>
  </si>
  <si>
    <t>V-79469; SV-94175</t>
  </si>
  <si>
    <t>Configure a security policy to each inbound zone and/or interface to implement continuous filtering of outbound traffic.
Apply security policy zones/interfaces through which inbound traffic flows from untrusted external networks or subnetworks. 
Configure the ingress filters for the management interface to block all transit traffic (i.e., any traffic not destined to the firewall itself) and so that traffic accessing the firewall originates from the NOC.</t>
  </si>
  <si>
    <t>Obtain and review the list of authorized sources and destinations. This is usually part of the System Design Specification, Accreditation or Authorization Package, ports, protocols, and services documentation, and Ports, Protocols, and Services Management (PPSM) database.
If the list of authorized sources and destinations is not available, this is a finding.
Review the firewall configuration for each of the configured inbound zones and interfaces.
Verify an ingress filter (e.g., Access Control List) is applied to each inbound zone/interface, including the management interface.
Verify ingress filters for the management interface to block all transit traffic (i.e., any traffic not destined to the firewall itself). Verify that traffic accessing the firewall originates from the Network Operations Center (NOC).
If an ingress filter is not configured for each active inbound zone or interface, this is a finding.</t>
  </si>
  <si>
    <t>Unrestricted traffic to the trusted networks may contain malicious traffic that poses a threat to an enclave or to other connected networks. Additionally, unrestricted traffic may transit a network, which uses bandwidth and other resources.
Firewall filters control the flow of network traffic, ensure the flow of traffic is only allowed from authorized sources to authorized destinations. Networks with different levels of trust (e.g., the Internet) must be kept separated.</t>
  </si>
  <si>
    <t>The firewall must apply ingress filters to traffic that is inbound to the network through any active external interface.</t>
  </si>
  <si>
    <t>SRG-NET-000364-FW-000031</t>
  </si>
  <si>
    <t>SV-206703r855865_rule</t>
  </si>
  <si>
    <t>V-206703</t>
  </si>
  <si>
    <t>V-79413; SV-94119</t>
  </si>
  <si>
    <t>Configure the firewall to detect and prevent DoS attacks. Implement filters with thresholds that are customized for the specific environment where applicable. DoS filters are based on NIST 800-53 requirements and vendor recommendations.
The following sample commands show filters that implement this requirement (these are examples only):
set filter1 icmp ip-sweep threshold 1000
set filter2 tcp port-scan threshold 1000
set filter3 tcp syn-flood alarm-threshold 1000
set filter3 tcp syn-flood attack-threshold 1100
set filter4 tcp syn-flood source-threshold 100
set filter5 tcp syn-flood destination-threshold 2048
set filter6 tcp syn-flood timeout 20
set filter7 tcp tcp-sweep threshold 1000
set filter8 udp flood threshold 5000
set filter9 udp udp-sweep threshold 1000</t>
  </si>
  <si>
    <t>View the security filters for each interface or security zone.
Verify DoS filters are configured to detect and prevent known DoS attacks such as IP sweeps, TCP sweeps, buffer overflows, unauthorized port scanning, SYN floods, UDP floods, and UDP sweeps.
If filters are not configured or if the security zone is not configured with filters that guard against common DoS attacks, this is a finding.</t>
  </si>
  <si>
    <t>Not configuring a key boundary security protection device such as the firewall against commonly known attacks is an immediate threat to the protected enclave because they are easily implemented by those with little skill. Directions for the attack are obtainable on the Internet and in hacker groups. Without filtering enabled for these attacks, the firewall will allow these attacks beyond the protected boundary.
Configure the perimeter and internal boundary firewall to guard against the three general methods of well-known DoS attacks: flooding attacks, protocol sweeping attacks, and unauthorized port scanning.
Flood attacks occur when the host receives too much traffic to buffer and slows down or crashes. Popular flood attacks include ICMP flood and SYN flood. A TCP flood attack of SYN packets initiating connection requests can overwhelm the device until it can no longer process legitimate connection requests, resulting in denial of service. An ICMP flood can overload the device with so many echo requests (ping requests) that it expends all its resources responding and can no longer process valid network traffic, also resulting in denial of service. An attacker might use session table floods and SYN-ACK-ACK proxy floods to fill up the session table of a host.
In an IP address sweep attack, an attacker sends ICMP echo requests (pings) to multiple destination addresses. If a target host replies, the reply reveals the target’s IP address to the attacker. In a TCP sweep attack, an attacker sends TCP SYN packets to the target device as part of the TCP handshake. If the device responds to those packets, the attacker gets an indication that a port in the target device is open, which makes the port vulnerable to attack. In a UDP sweep attack, an attacker sends UDP packets to the target device. If the device responds to those packets, the attacker gets an indication that a port in the target device is open, which makes the port vulnerable to attack.
In a port scanning attack, an unauthorized application is used to scan the host devices for available services and open ports for subsequent use in an attack. This type of scanning can be used as a DoS attack when the probing packets are sent excessively.</t>
  </si>
  <si>
    <t>The firewall must employ filters that prevent or limit the effects of all types of commonly known denial-of-service (DoS) attacks, including flooding, packet sweeps, and unauthorized port scanning.</t>
  </si>
  <si>
    <t>SRG-NET-000362-FW-000028</t>
  </si>
  <si>
    <t>SV-206701r855864_rule</t>
  </si>
  <si>
    <t>V-206701</t>
  </si>
  <si>
    <t>V-79447; SV-94153</t>
  </si>
  <si>
    <t>Configure the firewall (or another network device) to send an alert via instant message, email, or another authorized method to the SCA, ISSO, and other identified personnel for any log failure event where the filtering functions are unable to write events to the central audit server.</t>
  </si>
  <si>
    <t>If a network device such as the events, network management, or SNMP server is configured to send an alert when communication is lost with the central audit server, this is not a finding.
Verify the firewall is configured to send an alert via instant message, email, SNMP, or another authorized method to the SCA, ISSO, and other identified personnel when communication is lost with the central audit server.
If the firewall is not configured to send an immediate alert via an approved method when communication is lost with the central audit server, this is a finding.</t>
  </si>
  <si>
    <t>Without a real-time alert (less than a second), security personnel may be unaware of an impending failure of the audit functions and system operation may be adversely impacted. Alerts provide organizations with urgent messages. Automated alerts can be conveyed in a variety of ways, including via a regularly monitored console, telephonically, via electronic mail, via text message, or via websites.
Log processing failures include software/hardware errors, failures in the log capturing mechanisms, and log storage capacity being reached or exceeded. Most firewalls use UDP to send audit records to the server and cannot tell if the server has received the transmission, thus the site should either implement a connection-oriented communications solution (e.g., TCP) or implement a heartbeat with the central audit server and send an alert if it is unreachable.</t>
  </si>
  <si>
    <t>If communication with the central audit server is lost, the firewall must generate a real-time alert to, at a minimum, the SCA and ISSO.</t>
  </si>
  <si>
    <t>SRG-NET-000335-FW-000017</t>
  </si>
  <si>
    <t>SV-206700r855863_rule</t>
  </si>
  <si>
    <t>V-206700</t>
  </si>
  <si>
    <t>V-79445; SV-94151</t>
  </si>
  <si>
    <t>Configure the firewall to ensure traffic log entries are transmitted to the organization's central audit server (e.g., syslog server).</t>
  </si>
  <si>
    <t>Examine the traffic log configuration on the firewall.
Verify the firewall is configured to send traffic log entries to the organization's central audit server. 
If the firewall is not configured to send traffic log entries to the organization's central audit server, this is a finding.</t>
  </si>
  <si>
    <t>Without the ability to centrally manage the content captured in the traffic log entries, identification, troubleshooting, and correlation of suspicious behavior would be difficult and could lead to a delayed or incomplete analysis of an ongoing attack.
The DoD requires centralized management of all network component audit record content. Network components requiring centralized traffic log management must have the ability to support centralized management. The content captured in traffic log entries must be managed from a central location (necessitating automation). Centralized management of traffic log records and logs provides for efficiency in maintenance and management of records, as well as the backup and archiving of those records. 
Ensure at least one syslog server is configured on the firewall.
If the product inherently has the ability to store log records locally, the local log must also be secured. However, this requirement is not met since it calls for a use of a central audit server.</t>
  </si>
  <si>
    <t>The firewall must be configured to send traffic log entries to a central audit server for management and configuration of the traffic log entries.</t>
  </si>
  <si>
    <t>SRG-NET-000333-FW-000014</t>
  </si>
  <si>
    <t>SV-206699r863248_rule</t>
  </si>
  <si>
    <t>V-206699</t>
  </si>
  <si>
    <t>V-79465; SV-94171</t>
  </si>
  <si>
    <t>Configure the firewall to fail securely in the event of a transiently corrupt state or failure condition.
When the system restarts, the system boot process must not succeed without passing all self-tests for cryptographic algorithms, RNG tests, and software integrity tests.</t>
  </si>
  <si>
    <t>View the firewall failover configuration or system documentation.
Verify that in the event of a system failure of the firewall function, the firewall saves diagnostic information, logs system messages, and loads the most current security policies, rules, and signatures. Testing of this functionality in a production environment is not recommended.
If in the event of a system failure of the firewall function the firewall does not save diagnostic information, log system messages, and load the most current security policies, rules, and signatures when restarted, this is a finding.</t>
  </si>
  <si>
    <t>Failure to a secure state can address safety or security in accordance with the mission needs of the organization. Failure to a secure state helps prevent a loss of confidentiality, integrity, or availability in the event of a failure of the information system or a component of the system. Preserving state information helps to facilitate the restart of the firewall application and a return to the operational mode with less disruption.
This requirement applies to a failure of the firewall function rather than the device or operating system as a whole, which is addressed in the Network Device Management SRG.
Since it is usually not possible to test this functionality in a production environment, systems should be validated either in a testing environment or prior to installation. This requirement is usually a function of the design of the firewall. Compliance can be verified by acceptance/validation processes or vendor attestation.</t>
  </si>
  <si>
    <t>In the event of a system failure of the firewall function, the firewall must be configured to save diagnostic information, log system messages, and load the most current security policies, rules, and signatures when restarted.</t>
  </si>
  <si>
    <t>SRG-NET-000236-FW-000027</t>
  </si>
  <si>
    <t>SV-206698r604133_rule</t>
  </si>
  <si>
    <t>V-206698</t>
  </si>
  <si>
    <t>V-79463; SV-94169</t>
  </si>
  <si>
    <t>Configure the firewall to stop forwarding traffic or maintain the configured security policies upon the failure of the following actions: system initialization, shutdown, or system abort.</t>
  </si>
  <si>
    <t xml:space="preserve">Verify the firewall stops forwarding traffic or maintains the configured security policies upon the failure of the following: system initialization, shutdown, or system abort.
If the firewall does not stop forwarding traffic or maintain the configured security policies upon the failure of system initialization, shutdown, or system abort, this is a finding.
</t>
  </si>
  <si>
    <t xml:space="preserve">Failure to a known safe state helps prevent systems from failing to a state that may cause loss of data or unauthorized access to system resources. Network elements that fail suddenly and with no incorporated failure state planning may leave the hosting system available but with a reduced security protection capability. Preserving the information system state information also facilitates system restart and return to the operational mode of the organization with less disruption to mission-essential processes. 
</t>
  </si>
  <si>
    <t>The firewall must fail to a secure state upon the failure of the following: system initialization, shutdown, or system abort.</t>
  </si>
  <si>
    <t>SRG-NET-000235-FW-000133</t>
  </si>
  <si>
    <t>SV-206696r604133_rule</t>
  </si>
  <si>
    <t>V-206696</t>
  </si>
  <si>
    <t>V-79485; SV-94191</t>
  </si>
  <si>
    <t>Configure the perimeter firewall to filter traffic destined to the internal enclave in accordance with the guidelines contained in the PPSM CAL and VAs for the enclave.</t>
  </si>
  <si>
    <t>Review the perimeter firewall to verify it filters traffic destined to the internal enclave in accordance with the guidelines contained in the PPSM CAL and VAs for the enclave.
If the perimeter firewall does not filter traffic destined to the internal enclave in accordance with the guidelines contained in the PPSM CAL and VAs for the enclave, this is a finding.</t>
  </si>
  <si>
    <t>The enclave's internal network contains the servers where mission-critical data and applications reside. Malicious traffic can enter from an external boundary or originate from a compromised host internally.
Vulnerability assessments must be reviewed by the SA and protocols must be approved by the IA staff before entering the enclave. 
Firewall filters (e.g., rules, access control lists [ACLs], screens, and policies) are the first line of defense in a layered security approach. They permit authorized packets and deny unauthorized packets based on port or service type. They enhance the posture of the network by not allowing packets to even reach a potential target within the security domain. The filters provided are highly susceptible ports and services that should be blocked or limited as much as possible without adversely affecting customer requirements. Auditing packets attempting to penetrate the network but stopped by the firewall filters will allow network administrators to broaden their protective ring and more tightly define the scope of operation. 
If the perimeter is in a Deny-by-Default posture and what is allowed through the filter is in accordance with the PPSM CAL and VAs for the enclave, and if the permit rule is explicitly defined with explicit ports and protocols allowed, then all requirements related to the database being blocked would be satisfied.</t>
  </si>
  <si>
    <t>The perimeter firewall must filter traffic destined to the internal enclave in accordance with the specific traffic that is approved and registered in the Ports, Protocols, and Services Management (PPSM) Category Assurance List (CAL), Vulnerability Assessments (VAs) for that the enclave.</t>
  </si>
  <si>
    <t>SRG-NET-000205-FW-000040</t>
  </si>
  <si>
    <t>SV-206695r604133_rule</t>
  </si>
  <si>
    <t>V-206695</t>
  </si>
  <si>
    <t>V-79415; SV-94121</t>
  </si>
  <si>
    <t>Configure the firewall with a "Deny" inter-zone policy which, by default, blocks traffic between zones and allows network communications traffic by exception (i.e., deny all, permit by exception) in accordance with PPSM CAL and VAs for the enclave.</t>
  </si>
  <si>
    <t>Determine the default security policies on the firewall for traffic from one zone to another zone (inter-zone). 
The default policy must be a "Deny" policy that blocks all inter-zone traffic by default. Ensure no policy that circumvents the default "Deny" inter-zone policy is allowed. Traffic through the firewall is filtered so that only the specific traffic that is approved and registered in the PPSM CAL and VAs for the enclave. Verify rules or access control statements containing "any" for either the host, destination, protocol, or port are not used.
If the firewall does not deny all network communications traffic by default and allow network communications traffic by exception (i.e., deny all, permit by exception), this is a finding.</t>
  </si>
  <si>
    <t>To prevent malicious or accidental leakage of traffic, organizations must implement a deny-by-default security posture at the network perimeter. Such rulesets prevent many malicious exploits or accidental leakage by restricting the traffic to only known sources and only those ports, protocols, or services that are permitted and operationally necessary.
As a managed boundary interface, the firewall must block all inbound and outbound network traffic unless a filter is installed to explicitly allow it. The allow filters must comply with the Ports, Protocols, and Services Management (PPSM) Category Assurance List (CAL) and Vulnerability Assessment (VA).</t>
  </si>
  <si>
    <t>The firewall must deny network communications traffic by default and allow network communications traffic by exception (i.e., deny all, permit by exception).</t>
  </si>
  <si>
    <t>SRG-NET-000202-FW-000039</t>
  </si>
  <si>
    <t>SV-206694r604133_rule</t>
  </si>
  <si>
    <t>V-206694</t>
  </si>
  <si>
    <t>V-79421; SV-94127</t>
  </si>
  <si>
    <t>Configure a stateless firewall filter to set rate limits based on a destination of the packets. Apply the stateless firewall filter to all inbound interfaces.</t>
  </si>
  <si>
    <t>Use the "show" command to verify that all inbound interfaces have a stateless firewall filter to set rate limits based on a destination.
If the firewall does not have a stateless firewall filter that sets rate limits based on a destination, this is a finding.</t>
  </si>
  <si>
    <t>A firewall experiencing a DoS attack will not be able to handle production traffic load. The high utilization and CPU caused by a DoS attack will also have an effect on control keep-alives and timers used for neighbor peering resulting in route flapping and will eventually black hole production traffic.
The device must be configured to contain and limit a DoS attack's effect on the device's resource utilization. The use of redundant components and load balancing are examples of mitigating "flood-type" DoS attacks through increased capacity.</t>
  </si>
  <si>
    <t>The firewall implementation must manage excess bandwidth to limit the effects of packet flooding types of denial-of-service (DoS) attacks.</t>
  </si>
  <si>
    <t>SRG-NET-000193-FW-000030</t>
  </si>
  <si>
    <t>SV-206693r604133_rule</t>
  </si>
  <si>
    <t>V-206693</t>
  </si>
  <si>
    <t>V-79419; SV-94125</t>
  </si>
  <si>
    <t>Associate a properly configured DoS firewall filter (e.g., rules, access control lists [ACLs], screens, or policies) to outbound interfaces and security zones.
Apply a firewall filter to each outbound interface example:
set security zones security-zone untrust interfaces &lt;OUTBOUND-INTERFACE&gt;
set security zones security-zone trust screen untrust-screen</t>
  </si>
  <si>
    <t>Obtain and review the list of outbound interfaces and zones from site personnel.
Review each of the configured outbound interfaces and zones. Verify zones that communicate outbound have been configured with the DoS firewall filter (i.e., rules, access control lists [ACLs], screens, or policies) such as IP sweeps, TCP sweeps, buffer overflows, unauthorized port scanning, SYN floods, UDP floods, and UDP sweeps.
If all outbound interfaces are not configured to block DoS attacks, this is a finding.</t>
  </si>
  <si>
    <t>DoS attacks can take multiple forms but have the common objective of overloading or blocking a network or host to deny or seriously degrade performance. If the network does not provide safeguards against DoS attacks, network resources will be unavailable to users.
Installation of a firewall at key boundaries in the architecture mitigates the risk of DoS attacks. These attacks can be detected by matching observed communications traffic with patterns of known attacks and monitoring for anomalies in traffic volume/type.
The firewall must include protection against DoS attacks that originate from inside the enclave that can affect either internal or external systems. These attacks may use legitimate or rogue endpoints from inside the enclave. These attacks can be simple "floods" of traffic to saturate circuits or devices, malware that consumes CPU and memory on a device or causes it to crash, or a configuration issue that disables or impairs the proper function of a device. For example, an accidental or deliberate misconfiguration of a routing table can misdirect traffic for multiple networks.</t>
  </si>
  <si>
    <t>The firewall must block outbound traffic containing denial-of-service (DoS) attacks to protect against the use of internal information systems to launch any DoS attacks against other networks or endpoints.</t>
  </si>
  <si>
    <t>SRG-NET-000192-FW-000029</t>
  </si>
  <si>
    <t>SV-206692r604133_rule</t>
  </si>
  <si>
    <t>V-206692</t>
  </si>
  <si>
    <t>V-79461; SV-94167</t>
  </si>
  <si>
    <t>Display and remove unnecessary licenses, services, and functions from the firewall. Examples include NTP, DNS, and DHCP.
Note: Only remove unauthorized services. This control is not intended to restrict the use of network devices with multiple authorized roles.</t>
  </si>
  <si>
    <t>Review the documentation and architecture for the device or check the system-installed licenses or services.
Determine what services and functions are installed on the firewall. Compare installed services and functions to the documentation showing the approved services.
If unneeded services and functions are installed on the device but are not part of the documented role of the device, this is a finding.</t>
  </si>
  <si>
    <t>Network devices are capable of providing a wide variety of functions (capabilities or processes) and services. Some of these functions and services are installed and enabled by default. The organization must determine which functions and services are required to perform the content filtering and other necessary core functionality for each component of the firewall. These unnecessary capabilities or services are often overlooked and therefore may remain unsecured. They increase the risk to the platform by providing additional attack vectors.
Some services may be security related but, based on the firewall’s role in the architecture, must not be installed on the same hardware. For example, the device may serve as a router, VPN, or other perimeter services. However, if these functions are not part of the documented role of the firewall in the enterprise or branch architecture, the software and licenses should not be installed on the device. This mitigates the risk of exploitation of unconfigured services or services that are not kept updated with security fixes. If left unsecured, these services may provide a threat vector.
Some services are not authorized for combination with the firewall and individual policy must be in place to instruct the administrator to remove these services. Examples of these services are Network Time Protocol (NTP), domain name server (DNS), email server, FTP server, web server, and Dynamic Host Configuration Protocol (DHCP). 
Only remove unauthorized services. This control is not intended to restrict the use of firewalls with multiple authorized roles.</t>
  </si>
  <si>
    <t>The firewall must disable or remove unnecessary network services and functions that are not used as part of its role in the architecture.</t>
  </si>
  <si>
    <t>SRG-NET-000131-FW-000025</t>
  </si>
  <si>
    <t>SV-206690r604133_rule</t>
  </si>
  <si>
    <t>V-206690</t>
  </si>
  <si>
    <t>V-79459; SV-94165</t>
  </si>
  <si>
    <t>Validate the firewall includes a baseline cryptographic module that provides confidentiality and integrity services for authentication and for protecting communications with adjacent systems.
Configure role-based, fine-grained permissions management for controlling commands needed to delete log files and records.</t>
  </si>
  <si>
    <t>Verify the firewall's fine-grained permissions are configured to prevent unauthorized deletion of local log files or log records.
If the firewall does not protect traffic log records and log files from unauthorized deletion while stored locally, this is a finding.</t>
  </si>
  <si>
    <t>If audit data were to become compromised, forensic analysis and discovery of the true source of potentially malicious system activity would be impossible to achieve.
To ensure the veracity of audit data, the information system and/or the application must protect audit information from unauthorized modification. This can be achieved through multiple methods, which will depend on system architecture and design. Some commonly employed methods include ensuring log files receive the proper file system permissions and limiting log data locations.
Audit information includes all information (e.g., audit records, audit settings, and audit reports) needed to successfully audit information system activity.
This requirement does not apply to traffic logs generated on behalf of the device itself (device management).</t>
  </si>
  <si>
    <t>The firewall must protect the traffic log from unauthorized deletion of local log files and log records.</t>
  </si>
  <si>
    <t>SRG-NET-000100-FW-000023</t>
  </si>
  <si>
    <t>SV-206688r604133_rule</t>
  </si>
  <si>
    <t>V-206688</t>
  </si>
  <si>
    <t>V-79457; SV-94163</t>
  </si>
  <si>
    <t>Validate the firewall includes a baseline cryptographic module that provides confidentiality and integrity services for authentication and for protecting communications with adjacent systems.
Configure role-based, fine-grained permissions management for controlling commands needed to modify log records.</t>
  </si>
  <si>
    <t>Verify the firewall's fine-grained permissions are configured to prevent unauthorized modification of local log records.
If the firewall does not protect traffic log records from unauthorized modification while stored locally, this is a finding.</t>
  </si>
  <si>
    <t>If audit data were to become compromised, forensic analysis and discovery of the true source of potentially malicious system activity would be impossible to achieve.
To ensure the veracity of audit data, the information system and/or the application must protect audit information from unauthorized modification. This can be achieved through multiple methods, which will depend on system architecture and design. Some commonly employed methods include ensuring log files receive the proper file system permissions and limiting log data locations.
Audit information includes all information (e.g., audit records, audit settings, and audit reports) needed to successfully audit information system activity.
This does not apply to traffic logs generated on behalf of the device itself (management).</t>
  </si>
  <si>
    <t>The firewall must protect the traffic log from unauthorized modification of local log records.</t>
  </si>
  <si>
    <t>SRG-NET-000099-FW-000161</t>
  </si>
  <si>
    <t>SV-206687r604133_rule</t>
  </si>
  <si>
    <t>V-206687</t>
  </si>
  <si>
    <t>V-79453; SV-94159</t>
  </si>
  <si>
    <t xml:space="preserve">Configure the firewall to use TCP when sending log records to the central audit server.
</t>
  </si>
  <si>
    <t xml:space="preserve">Review the firewall configuration and verify that it is configure to use TCP.
If the firewall is not configured to use TCP when sending log records to the central audit server, this is a finding.
</t>
  </si>
  <si>
    <t>If the default UDP protocol is used for communication between the hosts and devices to the Central Log Server, then log records that do not reach the log server are not detected as a data loss. The use of TCP to transport log records to the log servers improves delivery reliability.</t>
  </si>
  <si>
    <t>The firewall must be configured to use TCP when sending log records to the central audit server.</t>
  </si>
  <si>
    <t>SRG-NET-000098-FW-000021</t>
  </si>
  <si>
    <t>SV-206685r604133_rule</t>
  </si>
  <si>
    <t>V-206685</t>
  </si>
  <si>
    <t>V-79451; SV-94157</t>
  </si>
  <si>
    <t>Configure local backup events files to capture DoD-defined auditable events either consistently or, if possible, in the event communication with the central audit server is lost.</t>
  </si>
  <si>
    <t>Verify logging has been enabled and configured for local queuing of the traffic log.
If a local log file (or files) is not configured to capture events locally if communication with the central audit server is lost, this is a finding.</t>
  </si>
  <si>
    <t>It is critical that when the network element is at risk of failing to process traffic logs as required, it takes action to mitigate the failure. Audit processing failures include software/hardware errors, failures in the audit capturing mechanisms, and audit storage capacity being reached or exceeded. Responses to audit failure depend on the nature of the failure mode.
In accordance with DoD policy, the traffic log must be sent to a central audit server. When logging functions are lost, system processing cannot be shut down because firewall availability is an overriding concern given the role of the firewall in the enterprise. The system should either be configured to log events to an alternative server or queue log records locally. Upon restoration of the connection to the central audit server, action should be taken to synchronize the local log data with the central audit server.
If the central audit server uses User Datagram Protocol (UDP) communications instead of a connection oriented protocol such as TCP, a method for detecting a lost connection must be implemented.</t>
  </si>
  <si>
    <t>In the event that communication with the central audit server is lost, the firewall must continue to queue traffic log records locally.</t>
  </si>
  <si>
    <t>SRG-NET-000089-FW-000019</t>
  </si>
  <si>
    <t>SV-206684r604133_rule</t>
  </si>
  <si>
    <t>V-206684</t>
  </si>
  <si>
    <t>V-79443; SV-94149</t>
  </si>
  <si>
    <t>Configure the firewall to generate traffic log entries containing information to establish the outcome of the events, such as, at a minimum, the success or failure of the application of the firewall rule.</t>
  </si>
  <si>
    <t>Examine the traffic log configuration on the firewall or view several alert events on the organization's central audit server.
Verify the entries sent to the traffic log include sufficient information to ascertain the outcome of the firewall rules. Verify that, at a minimum, the success or failure of the event is evented.
If the traffic log entries do not include sufficient information to ascertain the outcome of the application of the firewall rules, this is a finding.
If the traffic log entries do not include the success or failure of the application of the firewall rules, this is a finding.</t>
  </si>
  <si>
    <t>Without information about the outcome of events, security personnel cannot make an accurate assessment as to whether an attack was successful or if changes were made to the security state of the network.
Event outcomes can include indicators of event success or failure and event-specific results. They also provide a means to measure the impact of an event and help authorized personnel to determine the appropriate response.</t>
  </si>
  <si>
    <t>The firewall must generate traffic log entries containing information to establish the outcome of the events, such as, at a minimum, the success or failure of the application of the firewall rule.</t>
  </si>
  <si>
    <t>SRG-NET-000078-FW-000013</t>
  </si>
  <si>
    <t>SV-206682r604133_rule</t>
  </si>
  <si>
    <t>V-206682</t>
  </si>
  <si>
    <t>V-79441; SV-94147</t>
  </si>
  <si>
    <t>Configure the firewall implementation to ensure entries sent to the traffic log include sufficient information to ascertain the source of each event (e.g., IP address, session, or packet ID).</t>
  </si>
  <si>
    <t>Examine the traffic log configuration on the firewall or view several alert events on the organization's central audit server.
Verify the entries sent to the traffic log include sufficient information to ascertain the source of the events (e.g., IP address, session, or packet ID).
If the traffic log entries do not include sufficient information to ascertain the source of the events, this is a finding.</t>
  </si>
  <si>
    <t>Without establishing the source of the event, it is impossible to establish, correlate, and investigate the events leading up to an outage or attack. In order to compile an accurate risk assessment and provide forensic analysis, security personnel need to know the source of the event.
In addition to logging where events occur within the network, the traffic log events must also identify sources of events, such as IP addresses, processes, and node or device names.</t>
  </si>
  <si>
    <t>The firewall must generate traffic log entries containing information to establish the source of the events, such as the source IP address at a minimum.</t>
  </si>
  <si>
    <t>SRG-NET-000077-FW-000012</t>
  </si>
  <si>
    <t>SV-206681r604133_rule</t>
  </si>
  <si>
    <t>V-206681</t>
  </si>
  <si>
    <t>V-79439; SV-94145</t>
  </si>
  <si>
    <t>Configure the firewall to ensure entries sent to the traffic log include the location of each event (e.g., network name, network subnet, network segment, or port).</t>
  </si>
  <si>
    <t>Examine the traffic log configuration on the firewall or view several alert events on the organization's central audit server.
Verify the entries sent to the traffic log include the location of each event (e.g., network name, network subnet, port, or network segment).
If the traffic log entries do not include the event location, this is a finding.</t>
  </si>
  <si>
    <t>Without establishing where events occurred, it is impossible to establish, correlate, and investigate the events leading up to an outage or attack.
In order to compile an accurate risk assessment and provide forensic analysis, it is essential for security personnel to know where events occurred, such as network element components, modules, device identifiers, node names, and functionality. 
Associating information about where the event occurred within the network provides a means of investigating an attack, recognizing resource utilization or capacity thresholds, or identifying an improperly configured network element.</t>
  </si>
  <si>
    <t>The firewall must generate traffic log entries containing information to establish the location on the network where the events occurred.</t>
  </si>
  <si>
    <t>SRG-NET-000076-FW-000011</t>
  </si>
  <si>
    <t>SV-206680r604133_rule</t>
  </si>
  <si>
    <t>V-206680</t>
  </si>
  <si>
    <t>V-79437; SV-94143</t>
  </si>
  <si>
    <t>Configure the firewall to ensure entries sent to the traffic log include the date and time of the event.</t>
  </si>
  <si>
    <t>Examine the traffic log configuration on the firewall or view several alert events on the organization's central audit server.
Verify the entries sent to the traffic log include the date and time of each event.
If the traffic log entries do not include the date and time the event occurred, this is a finding.</t>
  </si>
  <si>
    <t>Without establishing when events occurred, it is impossible to establish, correlate, and investigate the events leading up to an outage or attack.
In order to compile an accurate risk assessment, and provide forensic analysis of network traffic patterns, it is essential for security personnel to know when flow control events occurred (date and time) within the infrastructure.
Associating event types with detected events in the network traffic logs provides a means of investigating an attack, recognizing resource utilization or capacity thresholds, or identifying an improperly configured network element.</t>
  </si>
  <si>
    <t>The firewall must generate traffic log entries containing information to establish when (date and time) the events occurred.</t>
  </si>
  <si>
    <t>SRG-NET-000075-FW-000010</t>
  </si>
  <si>
    <t>SV-206679r604133_rule</t>
  </si>
  <si>
    <t>V-206679</t>
  </si>
  <si>
    <t>V-79435; SV-94141</t>
  </si>
  <si>
    <t>Configure the firewall to ensure entries sent to the traffic log include sufficient information to determine the type or category for each event in the traffic log.</t>
  </si>
  <si>
    <t>Examine the traffic log configuration on the firewall or view several alert events on the organization's central audit server.
Verify the entries sent to the traffic log include sufficient information to determine the type or category for each event in the traffic log.
If the traffic log entries do not include enough information to determine what type of event occurred, this is a finding.</t>
  </si>
  <si>
    <t>Without establishing what type of event occurred, it would be difficult to establish, correlate, and investigate the events leading up to an outage or attack.
Audit event content that may be necessary to satisfy this requirement includes, for example, time stamps, source and destination addresses, user/process identifiers, event descriptions, success/fail indications, filenames involved, and access control or flow control rules invoked.
Associating event types with detected events in the network element logs provides a means of investigating an attack, recognizing resource utilization or capacity thresholds, or identifying an improperly configured network element.</t>
  </si>
  <si>
    <t>The firewall must generate traffic log entries containing information to establish what type of events occurred.</t>
  </si>
  <si>
    <t>SRG-NET-000074-FW-000009</t>
  </si>
  <si>
    <t>SV-206678r604133_rule</t>
  </si>
  <si>
    <t>V-206678</t>
  </si>
  <si>
    <t>V-79423; SV-94129</t>
  </si>
  <si>
    <t>Configure a group policy for remote clients and apply to the interface that is connected to allow ingress and egress to the VPN access points.</t>
  </si>
  <si>
    <t>Review the firewall configuration statements used to create a group policy with filtering rules for remote clients accessing the network using a VPN.
Verify both ingress and egress traffic on this interface is subject to the remote access policy and filtering rules required by the organization. 
If the firewall is used to filter traffic from the VPN access points but is not configured with filtering rules that apply to the monitoring of remote access traffic, this is a finding.</t>
  </si>
  <si>
    <t>Remote access devices (such as those providing remote access to network devices and information systems) that lack automated capabilities increase risk and make remote user access management difficult at best.
Remote access is access to DoD non-public information systems by an authorized user (or an information system) communicating through an external, non-organization-controlled network.
Automated monitoring of remote access sessions allows organizations to detect cyber attacks and also ensure ongoing compliance with remote access policies by auditing connection activities of remote access capabilities from a variety of information system components (e.g., servers, workstations, notebook computers, smart phones, and tablets).</t>
  </si>
  <si>
    <t>The firewall that filters traffic from the VPN access points must be configured with organization-defined filtering rules that apply to the monitoring of remote access traffic.</t>
  </si>
  <si>
    <t>SRG-NET-000061-FW-000001</t>
  </si>
  <si>
    <t>SV-206676r604133_rule</t>
  </si>
  <si>
    <t>SRG-NET-000061</t>
  </si>
  <si>
    <t>V-206676</t>
  </si>
  <si>
    <t>V-79427; SV-94133</t>
  </si>
  <si>
    <t>Require system administrators to commit and test changes upon configuration of the firewall.</t>
  </si>
  <si>
    <t>Verify the firewall immediately uses updates made to policy enforcement mechanisms such as firewall rules, security policies, and security zones. For example, there is no need to reinitialize or reboot or the action to commit the changes is prompted.
If the firewall does not immediately use updates made to policy enforcement mechanisms such as firewall rules, security policies, and security zones, this is a finding.</t>
  </si>
  <si>
    <t>Information flow policies regarding dynamic information flow control include, for example, allowing or disallowing information flows based on changes to the Ports, Protocols, Services Management [PPSM] Category Assurance Levels [CAL] list, vulnerability assessments, or mission conditions. Changing conditions include changes in the threat environment and detection of potentially harmful or adverse events.</t>
  </si>
  <si>
    <t>The firewall must immediately use updates made to policy enforcement mechanisms such as firewall rules, security policies, and security zones.</t>
  </si>
  <si>
    <t>SRG-NET-000019-FW-000004</t>
  </si>
  <si>
    <t>SV-206675r604133_rule</t>
  </si>
  <si>
    <t>V-206675</t>
  </si>
  <si>
    <t>V-79409; SV-94115</t>
  </si>
  <si>
    <t>Configure filters in the firewall to examine characteristics of incoming and outgoing packets, including but not limited to the following:
- Bit fields in the packet header, including IP fragmentation flags, IP options, and TCP flags
- IP version 4 (IPv4) numeric range, including destination port, DiffServ code point (DSCP) value, fragment offset, Internet Control Message Protocol (ICMP) code, ICMP packet type, interface group, IP precedence, packet length, protocol, and TCP and UDP source and destination port
- IP version 6 (IPv6) numeric range, including class of service (CoS) priority, destination address, destination port, ICMP code, ICMP packet type, interface group, IP address, next header, packet length, source address, source port, and TCP and UDP source and destination port
- Source and destination address and prefix list</t>
  </si>
  <si>
    <t>Verify the firewall is configured to use filters to restrict or block information system services based on best practices, known threats, and guidance in the Ports, Protocols, Services Management (PPSM) database regarding restrictions for boundary crossing for ports, protocols, and services.
If the firewall cannot be configured with filters that employ packet header and packet attributes, including source and destination IP addresses and ports, to prevent the flow of unauthorized or suspicious traffic between interconnected networks with different security policies, this is a finding.</t>
  </si>
  <si>
    <t>Information flow control regulates where information is allowed to travel within a network and between interconnected networks. Blocking or restricting detected harmful or suspicious communications between interconnected networks enforces approved authorizations for controlling the flow of traffic.
The firewall that filters traffic outbound to interconnected networks with different security policies must be configured with filters (i.e., rules, access control lists [ACLs], screens, and policies) that permit, restrict, or block traffic based on organization-defined traffic authorizations. Filtering must include packet header and packet attribute information, such as IP addresses and port numbers.
Configure filters to perform certain actions when packets match specified attributes, including the following actions:
- Apply a policy
- Accept, reject, or discard the packets
- Classify the packets based on their source address
- Evaluate the next term in the filter
- Increment a packet counter
- Set the packets’ loss priority
- Specify an IPsec SA (if IPsec is used in the implementation)
- Specify the forwarding path
- Write an alert or message to the system log</t>
  </si>
  <si>
    <t>The firewall must be configured to use filters that use packet headers and packet attributes, including source and destination IP addresses and ports, to prevent the flow of unauthorized or suspicious traffic between interconnected networks with different security policies (including perimeter firewalls and server VLANs).</t>
  </si>
  <si>
    <t>SRG-NET-000019-FW-000003</t>
  </si>
  <si>
    <t>SV-206674r604133_rule</t>
  </si>
  <si>
    <t>V-206674</t>
  </si>
  <si>
    <t>Domain Name System (DNS) Security Requirements Guide :: Version 2, Release: 4 Benchmark Date: 23 Oct 2015</t>
  </si>
  <si>
    <t>Configure the DNS server to be in accordance with the security configuration settings based on DoD security configuration or implementation guidance, including STIGs, NSA configuration guides, CTOs, and DTMs.</t>
  </si>
  <si>
    <t>Review the DNS server implementation configuration to determine if the DNS server is configured in accordance with the security configuration settings based on DoD security configuration or implementation guidance, including STIGs, NSA configuration guides, CTOs, and DTMs. If the DNS server is not configured in accordance with these settings, this is a finding.</t>
  </si>
  <si>
    <t>Configuration settings are the set of parameters that can be changed that affect the security posture and/or functionality of the system. Security-related parameters are those parameters impacting the security state of the application, including the parameters required to satisfy other security control requirements.
Configuring the DNS server implementation to follow organization-wide security implementation guides and security checklists ensures compliance with federal standards and establishes a common security baseline across DoD that reflects the most restrictive security posture consistent with operational requirements.</t>
  </si>
  <si>
    <t>The DNS server implementation must be configured in accordance with the security configuration settings based on DoD security configuration or implementation guidance, including STIGs, NSA configuration guides, CTOs, and DTMs.</t>
  </si>
  <si>
    <t>SRG-APP-000516-DNS-000500</t>
  </si>
  <si>
    <t>SV-69475r1_rule</t>
  </si>
  <si>
    <t>V-55229</t>
  </si>
  <si>
    <t>Configure the DNS server to utilize cryptographic mechanisms to prevent unauthorized modification of zone data.</t>
  </si>
  <si>
    <t>Review the DNS server implementation configuration to determine if the DNS server utilizes cryptographic mechanisms to prevent unauthorized modification of zone data. If the DNS server does not utilize cryptographic mechanisms to prevent unauthorized modification, this is a finding.</t>
  </si>
  <si>
    <t>Applications handling data requiring "data at rest" protections must employ cryptographic mechanisms to prevent unauthorized disclosure and modification of the information at rest.
Selection of a cryptographic mechanism is based on the need to protect the integrity of organizational information. The strength of the mechanism is commensurate with the security category and/or classification of the information. Organizations have the flexibility to either encrypt all information on storage devices (i.e., full disk encryption) or encrypt specific data structures (e.g., files, records, or fields). 
The DNS server must protect the integrity of keys (for TSIG/SIG(0) and DNSSEC) and DNS information.</t>
  </si>
  <si>
    <t>The DNS server implementation must utilize cryptographic mechanisms to prevent unauthorized modification of DNS zone data.</t>
  </si>
  <si>
    <t>SRG-APP-000428-DNS-000061</t>
  </si>
  <si>
    <t>SV-69473r1_rule</t>
  </si>
  <si>
    <t>V-55227</t>
  </si>
  <si>
    <t>Configure the DNS server to produce log records that contain information that establishes when (date and time) events have occurred on the system.
Additionally, configure the audit facility of the DNS system to provide information when events have occurred.</t>
  </si>
  <si>
    <t>Review the DNS system configuration to determine if it is configured to produce, capture, and store log records that contain information to establish when (date and time) events have occurred on the system. 
If the logging function is not configured to produce log records with information regarding when the event took place, this is a finding.</t>
  </si>
  <si>
    <t>Without establishing when events occurred, it is impossible to establish, correlate, and investigate the events relating to an incident. 
Associating event types with detected events in the application and audit logs provides a means of investigating an attack, recognizing resource utilization or capacity thresholds, or identifying an improperly configured application. In order to compile an accurate risk assessment and provide forensic analysis, it is essential for security personnel to know when events occurred (date and time).</t>
  </si>
  <si>
    <t>The DNS server implementation must produce audit records containing information to establish when (date and time) the events occurred.</t>
  </si>
  <si>
    <t>SRG-APP-000096-DNS-000007</t>
  </si>
  <si>
    <t>SV-69471r1_rule</t>
  </si>
  <si>
    <t>V-55225</t>
  </si>
  <si>
    <t>Regenerate signatures for all DNSSEC-enabled zones with FIPS-compatible algorithms.</t>
  </si>
  <si>
    <t>Review the DNS implementation and documentation. Confirm the signature algorithm used for DNSSEC-enabled zones is FIPS-compatible.
If the signature algorithm used for DNSSEC-enabled zones is not FIPS-compatible, this is a finding.</t>
  </si>
  <si>
    <t>The choice of digital signature algorithm will be based on recommended algorithms in well-known standards. NIST's Digital Signature Standard (DSS) [FIPS186] provides three algorithm choices:
* Digital Signature Algorithm (DSA)
* RSA
* Elliptic Curve DSA (ECDSA).
Of these three algorithms, RSA and DSA are more widely available and hence are considered candidates of choice for DNSSEC. In terms of performance, both RSA and DSA have comparable signature generation speeds, but DSA is much slower for signature verification. Hence, RSA is the recommended algorithm as far as this guideline is concerned. RSA with SHA-1 is currently the only cryptographic algorithm mandated to be implemented with DNSSEC, although other algorithm suites (i.e. RSA/SHA-256, ECDSA) are also specified. It can be expected that name servers and clients will be able to use the RSA algorithm at the minimum. It is suggested that at least one ZSK for a zone use the RSA algorithm.
NIST's Secure Hash Standard (SHS) (FIPS 180-3) specifies SHA-1, SHA-224, SHA-256, SHA-384, and SHA-512 as approved hash algorithms to be used as part of the algorithm suite for generating digital signatures using the digital signature algorithms in NIST's DSS[FIPS186]. It is expected that there will be support for Elliptic Curve Cryptography in the DNSSEC. The migration path for USG DNSSEC operation will be to ECDSA (or similar) from RSA/SHA-1 and RSA/SHA-256 before September 30th, 2015.</t>
  </si>
  <si>
    <t>Digital signature algorithm used for DNSSEC-enabled zones must be FIPS-compatible.</t>
  </si>
  <si>
    <t>SRG-APP-000516-DNS-000090</t>
  </si>
  <si>
    <t>SV-69225r1_rule</t>
  </si>
  <si>
    <t>V-54979</t>
  </si>
  <si>
    <t>Configure the DNS server to log the event and send notification to the DNS administrator in the event an error occurs when validating the binding of another DNS server's identity to the DNS information.</t>
  </si>
  <si>
    <t>Review the DNS server implementation configuration to determine if the DNS server, when it encounters an event or an error when validating the binding of another DNS server's identity to the DNS information, is configured to log the event and send notification to the DNS administrator.
If the DNS server does not log the event and send notification to the DNS administrator in the event of such a validation error, this is a finding.</t>
  </si>
  <si>
    <t>Failing to act on the validation errors may result in the use of invalid, corrupted, or compromised information. The validation of bindings can be achieved, for example, by the use of cryptographic checksums. Validations must be performed automatically.
At a minimum, the application must log the validation error. However, more stringent actions can be taken based on the security posture and value of the information. The organization should consider the system's environment and impact of the errors when defining the actions. Additional examples of actions include automated notification to administrators, halting system process, or halting the specific operation.
The DNS server should audit all failed attempts at server authentication through DNSSEC and TSIG/SIG(0). The actual auditing is performed by the OS/NDM but the configuration to trigger the auditing is controlled by the DNS server.</t>
  </si>
  <si>
    <t>In the event of an error when validating the binding of another DNS servers identity to the DNS information, the DNS server implementation must log the event and send notification to the DNS administrator.</t>
  </si>
  <si>
    <t>SRG-APP-000350-DNS-000044</t>
  </si>
  <si>
    <t>SV-69223r1_rule</t>
  </si>
  <si>
    <t>V-54977</t>
  </si>
  <si>
    <t>Configure the DNS server to validate the binding of the other DNS server's identity to the DNS information for a server-to-server transaction (e.g., zone transfer).</t>
  </si>
  <si>
    <t>Review the DNS server implementation configuration to determine if the DNS server validates the binding of the other DNS server's identity to the DNS information for a server-to-server transaction (e.g., zone transfer). If the DNS server does not validate the binding of the other DNS server's identity to the DNS information, this is a finding.</t>
  </si>
  <si>
    <t>Validation of the binding of the information prevents the modification of information between production and review. The validation of bindings can be achieved, for example, by the use of cryptographic checksums. Validations must be performed automatically.
DNSSEC and TSIG/SIG(0) technologies are not effective unless the digital signatures they generate are validated to ensure that the information has not been tampered with and that the producer's identity is legitimate.</t>
  </si>
  <si>
    <t>The DNS server implementation must validate the binding of the other DNS servers identity to the DNS information for a server-to-server transaction (e.g., zone transfer).</t>
  </si>
  <si>
    <t>SRG-APP-000349-DNS-000043</t>
  </si>
  <si>
    <t>SV-69221r1_rule</t>
  </si>
  <si>
    <t>V-54975</t>
  </si>
  <si>
    <t>Configure the DNS server to provide the means for authorized individuals to determine the identity of the source of the DNS server-provided information.</t>
  </si>
  <si>
    <t>Review the DNS server implementation configuration to determine if the DNS server provides the means for authorized individuals to determine the identity of the source of the DNS server-provided information. If the DNS server does not provide such means, this is a finding.</t>
  </si>
  <si>
    <t>Without a means for identifying the individual that produced the information, the information cannot be relied upon. Identifying the validity of information may be delayed or deterred.
This requirement provides organizational personnel with the means to identify who produced specific information in the event of an information transfer. DNSSEC and TSIG/SIG(0) both use digital signatures to establish the identity of the producer of particular pieces of information. These signatures can be examined and verified to determine the identity of the producer of the information.</t>
  </si>
  <si>
    <t>The DNS server implementation must provide the means for authorized individuals to determine the identity of the source of the DNS server-provided information.</t>
  </si>
  <si>
    <t>SRG-APP-000348-DNS-000042</t>
  </si>
  <si>
    <t>SV-69219r1_rule</t>
  </si>
  <si>
    <t>V-54973</t>
  </si>
  <si>
    <t>Configure the DNS server to strongly bind the identity of the DNS server with the DNS information.</t>
  </si>
  <si>
    <t>Review the DNS server implementation configuration to determine if the DNS server strongly binds the identity of the DNS server with the DNS information. Examples include enabling DNSSEC and enabling TSIG or SIG(0). If the DNS server does not strongly bind the identity of the DNS server with the DNS information, this is a finding.</t>
  </si>
  <si>
    <t>Weakly bound credentials can be modified without invalidating the credential; therefore, non-repudiation can be violated.
This requirement supports audit requirements that provide organizational personnel with the means to identify who produced specific information in the event of an information transfer. Organizations and/or data owners determine and approve the strength of the binding between the information producer and the information based on the security category of the information and relevant risk factors.
DNSSEC and TSIG/SIG(0) both use digital signatures to establish the identity of the producer of particular pieces of information.</t>
  </si>
  <si>
    <t>The DNS server implementation must strongly bind the identity of the DNS server with the DNS information.</t>
  </si>
  <si>
    <t>SRG-APP-000347-DNS-000041</t>
  </si>
  <si>
    <t>SV-69217r1_rule</t>
  </si>
  <si>
    <t>V-54971</t>
  </si>
  <si>
    <t>Configure the DNS server so that when a component failure is detected, the server activates a notification to the system administrator.</t>
  </si>
  <si>
    <t>Review the DNS server implementation configuration to determine if the DNS server activates a notification to the system administrator when a component failure is detected. 
If the DNS server does not activate a notification to the system administrator when a failure is detected, this is a finding.</t>
  </si>
  <si>
    <t>Predictable failure prevention requires organizational planning to address system failure issues. If components key to maintaining systems security fail to function, the system could continue operating in an insecure state. The organization must be prepared and the application must support requirements that specify if the application must alarm for such conditions and/or automatically shut down the application or the system. 
This can include conducting a graceful application shutdown to avoid losing information. Automatic or manual transfer of components from standby to active mode can occur, for example, upon detection of component failures.
If a component such as the DNSSEC or TSIG/SIG(0) signing capabilities were to fail, the DNS server should shut itself down to prevent continued execution without the necessary security components in place. Transactions such as zone transfers would not be able to work correctly anyway in this state.</t>
  </si>
  <si>
    <t>The DNS server implementation must, when a component failure is detected, activate a notification to the system administrator.</t>
  </si>
  <si>
    <t>SRG-APP-000268-DNS-000039</t>
  </si>
  <si>
    <t>SV-69215r1_rule</t>
  </si>
  <si>
    <t>V-54969</t>
  </si>
  <si>
    <t>Physically move name servers so that they are geographically at different locations. If moving a name server is not feasible, one of the co-located name servers could be reconfigured to be hidden.</t>
  </si>
  <si>
    <t>Review the NS records for each zone hosted and confirm that each authoritative name server is located at a different physical location than the remaining name servers.
If the master, or primary, authoritative name server is configured to be "hidden", it will not have an NS record. One other name server may be at the same physical location as the hidden name server.
If all name servers, for which NS records are listed, are not physically at different locations, this is a finding.</t>
  </si>
  <si>
    <t>In addition to network-based dispersion, authoritative name servers should be dispersed geographically as well. In other words, in addition to being located on different network segments, the authoritative name servers should not all be located within the same building. One approach that some organizations follow is to locate some authoritative name servers in their own premises and others in their ISPs' data centers or in partnering organizations.
A network administrator may choose to use a "hidden" master authoritative server and only have secondary servers visible on the network. A hidden master authoritative server is an authoritative DNS server whose IP address does not appear in the name server set for a zone.  If the master authoritative name server is "hidden", a secondary authoritative name server may reside in the same building as the hidden master.</t>
  </si>
  <si>
    <t>All authoritative name servers for a zone must be geographically disbursed.</t>
  </si>
  <si>
    <t>SRG-APP-000218-DNS-000027</t>
  </si>
  <si>
    <t>SV-69213r1_rule</t>
  </si>
  <si>
    <t>V-54967</t>
  </si>
  <si>
    <t>Remove any zone-spanning CNAME records that have been active for more than six months.</t>
  </si>
  <si>
    <t>Review the DNS server's hosted zones and respective records. Within the zone statement will be a file option that will display the name of the zone file. The record type column will display CNAME. This is usually the third or fourth field in a record depending on whether the TTL value is utilized. Without a TTL value, the CNAME type will be in the third field; otherwise, it will display as the fourth field.
Review the zone files and the DNS zone record documentation to confirm that there are no CNAME records older than 6 months.
The exceptions are glue records supporting zone delegations, CNAME records supporting a system migration, or CNAME records that point to third party Content Delivery Networks (CDN) or cloud computing platforms.  In the case of third-party CDNs or cloud offerings, an approved mission need must be demonstrated (AO approval of use of a commercial cloud offering would satisfy this requirement).
If there are zone-spanning CNAME records older than 6 months and the CNAME records resolves to anything other than fully qualified domain name for glue records supporting zone delegations, CNAME records supporting a system migration, or CNAME records that point to third-party Content Delivery Networks (CDN) or cloud computing platforms with a AO-approved and documented mission need, this is a finding.</t>
  </si>
  <si>
    <t>The use of CNAME records for exercises, tests, or zone-spanning aliases should be temporary (e.g., to facilitate a migration). When a host name is an alias for a record in another zone, an adversary has two points of attack: the zone in which the alias is defined and the zone authoritative for the alias's canonical name. This configuration also reduces the speed of client resolution because it requires a second lookup after obtaining the canonical name. Furthermore, in the case of an authoritative name server, this information is promulgated throughout the enterprise to caching servers and thus compounds the vulnerability.</t>
  </si>
  <si>
    <t>CNAME records must not point to a zone with lesser security for more than six months.</t>
  </si>
  <si>
    <t>SRG-APP-000516-DNS-000114</t>
  </si>
  <si>
    <t>SV-69211r1_rule</t>
  </si>
  <si>
    <t>V-54965</t>
  </si>
  <si>
    <t>Remove any resource records in a zone file if the resource record resolves to a fully qualified domain name residing in another zone.</t>
  </si>
  <si>
    <t>Review the zone files and confirm with the DNS administrator that the hosts defined in the zone files do not resolve to hosts in another zone with its fully qualified domain name.
The exceptions are glue records supporting zone delegations, CNAME records supporting a system migration, or CNAME records that point to third party Content Delivery Networks (CDN) or cloud computing platforms. In the case of third-party CDNs or cloud offerings, an approved mission need must be demonstrated.
If resource records are maintained that resolve to a fully qualified domain name in another zone, and the usage is not for resource records resolving to hosts that are glue records supporting zone delegations, CNAME records supporting a system migration, or CNAME records that point to third-party Content Delivery Networks (CDN) or cloud computing platforms with a documented and approved mission need, this is a finding.</t>
  </si>
  <si>
    <t>If a name server were able to claim authority for a resource record in a domain for which it was not authoritative, this would pose a security risk. In this environment, an adversary could use illicit control of a name server to impact IP address resolution beyond the scope of that name server (i.e., by claiming authority for records outside of that server's zones). Fortunately, all but the oldest versions of BIND and most other DNS implementations do not allow for this behavior. Nevertheless, the best way to eliminate this risk is to eliminate from the zone files any records for hosts in another zone.
The exceptions are glue records supporting zone delegations, CNAME records supporting a system migration, or CNAME records that point to third-party Content Delivery Networks (CDN) or cloud computing platforms.  In the case of third-party CDNs or cloud offerings, an approved mission need must be demonstrated.</t>
  </si>
  <si>
    <t>A zone file must not include resource records that resolve to a fully qualified domain name residing in another zone.</t>
  </si>
  <si>
    <t>SRG-APP-000516-DNS-000113</t>
  </si>
  <si>
    <t>SV-69209r1_rule</t>
  </si>
  <si>
    <t>V-54963</t>
  </si>
  <si>
    <t>Store the private keys of the ZSK and KSK off-line in an encrypted file system.</t>
  </si>
  <si>
    <t>Review the DNS name server and documentation to determine whether it accepts dynamic updates. If dynamic updates are not accepted, verify the private keys corresponding to both the ZSK (Zone Signing Key) and KSK (Key Signing Key) are not located on the name server.
If the private keys to the ZSK and/or the KSK are located on the name server, this is a finding.</t>
  </si>
  <si>
    <t>The private keys in the KSK and ZSK key pairs must be protected from unauthorized access. If possible, the private keys should be stored off-line (with respect to the Internet-facing, DNSSEC-aware name server) in a physically secure, non-network-accessible machine along with the zone file master copy. 
This strategy is not feasible in situations in which the DNSSEC-aware name server has to support dynamic updates. To support dynamic update transactions, the DNSSEC-aware name server (which usually is a primary authoritative name server) has to have both the zone file master copy and the private key corresponding to the zone-signing key (ZSK-private) online to immediately update the signatures for the updated RRsets. The private key corresponding to the key-signing key (KSK-private) can still be kept off-line.</t>
  </si>
  <si>
    <t>The private keys corresponding to both the ZSK and the KSK must not be kept on the DNSSEC-aware primary authoritative name server when the name server does not support dynamic updates.</t>
  </si>
  <si>
    <t>SRG-APP-000516-DNS-000112</t>
  </si>
  <si>
    <t>SV-69207r1_rule</t>
  </si>
  <si>
    <t>V-54961</t>
  </si>
  <si>
    <t>Apply permissions to the private key corresponding to the ZSK alone with read/modify permissions for the account under which the name server software is run.</t>
  </si>
  <si>
    <t>Review the DNS name server and documentation to determine whether it accepts dynamic updates. If dynamic updates are accepted, ensure the private key corresponding to the ZSK alone is protected with directory/file-level access control list-based or cryptography-based protections.
If the private key corresponding to the ZSK alone is not protected with directory/file-level access control list-based or cryptography-based protections, this is a finding.</t>
  </si>
  <si>
    <t>The private key corresponding to the ZSK, stored on name servers accepting dynamic updates, must have appropriate directory/file-level access control list-based or cryptography-based protections.</t>
  </si>
  <si>
    <t>SRG-APP-000516-DNS-000111</t>
  </si>
  <si>
    <t>SV-69205r1_rule</t>
  </si>
  <si>
    <t>V-54959</t>
  </si>
  <si>
    <t>Configure the DNS server to use a random port for outgoing DNS messages.</t>
  </si>
  <si>
    <t>Review the DNS configuration. Determine if a static port is being used to send outgoing DNS messages or whether it is configured to use a random port.
If the DNS configuration specifies a static port to be used for outgoing DNS messages rather than a random port, this is a finding.</t>
  </si>
  <si>
    <t>OS configuration practices as issued by the US Computer Emergency Response Team (US CERT) and the National Institute of Standards and Technology's (NIST's) National Vulnerability Database (NVD), based on identified vulnerabilities that pertain to the application profile into which the name server software fits, should be always followed. In particular, hosts that run the name server software should not provide any other services and therefore should be configured to respond to DNS traffic only. In other words, the only allowed incoming ports/protocols to these hosts should be 53/udp and 53/tcp. 
Outgoing DNS messages should be sent from a random port to minimize the risk of an attacker guessing the outgoing message port and sending forged replies.</t>
  </si>
  <si>
    <t>The platform on which the name server software is hosted must be configured to send outgoing DNS messages from a random port.</t>
  </si>
  <si>
    <t>SRG-APP-000516-DNS-000110</t>
  </si>
  <si>
    <t>SV-69203r1_rule</t>
  </si>
  <si>
    <t>V-54957</t>
  </si>
  <si>
    <t>Configure the DNS name server to only respond to incoming 53/udp and 53/tcp and any other ports and protocols required for the underlying platform to function normally, as specified by the related OS STIG.</t>
  </si>
  <si>
    <t>Review the name server configuration. Verify the server is configured to only respond to incoming 53/udp and 53/tcp and any other ports and protocols required for the underlying platform to function normally, as specified by the related OS STIG.
If the DNS server is not configured to only respond to incoming 53/udp and 53/tcp and any other ports and protocols required for the underlying platform to function normally, as specified by the related OS STIG, this is a finding.</t>
  </si>
  <si>
    <t>OS configuration practices as issued by the US Computer Emergency Response Team (US CERT) and the National Institute of Standards and Technology's (NIST's) National Vulnerability Database (NVD), based on identified vulnerabilities that pertain to the application profile into which the name server software fits, should be always followed. In particular, hosts that run the name server software should not provide any other services and therefore should be configured to respond to DNS traffic only. In other words, the only allowed incoming ports/protocols to these hosts should be 53/udp and 53/tcp. Outgoing DNS messages should be sent from a random port to minimize the risk of an attacker's guessing the outgoing message port and sending forged replies.</t>
  </si>
  <si>
    <t>The platform on which the name server software is hosted must be configured to respond to DNS traffic only.</t>
  </si>
  <si>
    <t>SRG-APP-000516-DNS-000109</t>
  </si>
  <si>
    <t>SV-69201r1_rule</t>
  </si>
  <si>
    <t>V-54955</t>
  </si>
  <si>
    <t>Remove, from all zones' configuration files, any NS RRs for hidden name servers.</t>
  </si>
  <si>
    <t>Check the DNS documentation to determine if a hidden master authoritative name server is being used. If a hidden master authoritative name server is being used, check the NS records for all zones for which that hidden name server is authoritative and confirm there is not any NS record for that hidden name server.
If any zone for which a hidden name server is authoritative has an NS record for that hidden name server, this is a finding.
If the DNS implementation does not include any hidden name servers, this is not applicable.</t>
  </si>
  <si>
    <t>A hidden master authoritative server is an authoritative DNS server whose IP address does not appear in the name server set for a zone.  All of the name servers that do appear in the zone database as designated name servers get their zone data from the hidden master via a zone transfer request. In effect, all visible name servers are actually secondary slave servers. This prevents potential attackers from targeting the master name server because its IP address may not appear in the zone database.</t>
  </si>
  <si>
    <t>The IP address for hidden master authoritative name servers must not appear in the name servers set in the zone database.</t>
  </si>
  <si>
    <t>SRG-APP-000516-DNS-000108</t>
  </si>
  <si>
    <t>SV-69199r1_rule</t>
  </si>
  <si>
    <t>V-54953</t>
  </si>
  <si>
    <t>Configured the permissions of the account being used to run the DNS software so that it has the least privileges required under which to run the DNS software.</t>
  </si>
  <si>
    <t>Review the account under which the DNS software is running and determine the permissions that account has been assigned.
If the account under which the DNS software is running has not been restricted to the least privileged permissions required for the purpose of running the software, this is a finding.</t>
  </si>
  <si>
    <t>Failure to provide logical access restrictions associated with changes to application configuration may have significant effects on the overall security of the system. When dealing with access restrictions pertaining to change control, it should be noted that any changes to the hardware, software, and/or firmware components of the information system and/or application can have significant effects on the overall security of the system. Accordingly, only qualified and authorized individuals should be allowed to obtain access to application components for the purposes of initiating changes, including upgrades and modifications. 
Logical access restrictions include, for example, controls that restrict access to workflow automation, media libraries, abstract layers (e.g., changes implemented into third-party interfaces rather than directly into information systems), and change windows (e.g., changes occur only during specified times, making unauthorized changes easy to discover).
If the name server software is run as a privileged user (e.g., root in Unix systems), any break-in into the software can have disastrous consequences in terms of resources resident in the name server platform. Specifically, a hacker who breaks into the software acquires unrestricted access and therefore can execute any commands or modify or delete any files. It is necessary to run the name server software as a non-privileged user with access restricted to specified directories to contain damages resulting from break-in.</t>
  </si>
  <si>
    <t>The DNS Name Server software must run with restricted privileges.</t>
  </si>
  <si>
    <t>SRG-APP-000516-DNS-000105</t>
  </si>
  <si>
    <t>SV-69197r1_rule</t>
  </si>
  <si>
    <t>V-54951</t>
  </si>
  <si>
    <t>Update the installed name server software with the latest production version.</t>
  </si>
  <si>
    <t>Review the DNS implementation to determine the name server software version.
If the installed name server software version is not the latest production version, this is a finding.</t>
  </si>
  <si>
    <t>Each newer version of the name server software, especially the BIND software, generally is devoid of vulnerabilities found in earlier versions because it has design changes incorporated to take care of those vulnerabilities. These vulnerabilities have been exploited (i.e., some form of attack was launched), and sufficient information has been generated with respect to the nature of those exploits. It makes good business sense to run the latest version of name server software because theoretically it is the safest version. Even if the software is the latest version, it is not safe to run it in default mode. The security administrator should always configure the software to run in the recommended secure mode of operation after becoming familiar with the new security settings for the latest version.</t>
  </si>
  <si>
    <t>The DNS name server software must be at the latest version.</t>
  </si>
  <si>
    <t>SRG-APP-000516-DNS-000103</t>
  </si>
  <si>
    <t>SV-69195r1_rule</t>
  </si>
  <si>
    <t>V-54949</t>
  </si>
  <si>
    <t>Configure the DNS implementation to use valid root name servers.</t>
  </si>
  <si>
    <t>Review the entries within the root hints file and validate that the entries are correct. G and H root servers are required on the NIPRNet, as a minimum. All default settings on servers must be verified and corrected if necessary. If valid root name servers are not configured, this is a finding.</t>
  </si>
  <si>
    <t>All caching name servers must be authoritative for the root zone because, without this starting point, they would have no knowledge of the DNS infrastructure and thus would be unable to respond to any queries. The security risk is that an adversary could change the root hints and direct the caching name server to a bogus root server. At that point, every query response from that name server is suspect, which would give the adversary substantial control over the network communication of the name servers' clients. When authoritative servers are sent queries for zones that they are not authoritative for, and they are configured as a non-caching server (as recommended), they can either be configured to return a referral to the root servers or they can be configured to refuse to answer the query. The recommendation is to configure authoritative servers to refuse to answer queries for any zones for which they are not authoritative. This is more efficient for the server and allows it to spend more of its resources doing what its intended purpose is, answering authoritatively for its zone.</t>
  </si>
  <si>
    <t>The DNS must utilize valid root name servers in the local root zone file.</t>
  </si>
  <si>
    <t>SRG-APP-000516-DNS-000102</t>
  </si>
  <si>
    <t>SV-69193r1_rule</t>
  </si>
  <si>
    <t>V-54947</t>
  </si>
  <si>
    <t>Configure the DNS server to separate internal and external roles to protect private address space.</t>
  </si>
  <si>
    <t>Review the zone configuration with the DNS administrator and verify whether the zone has records on both the internal and external networks. If the zone is split, verify there is a separate external name server to handle the host records for external address space and an internal name server to handle the host records for internal address space.
If there are split zones and there are not internal and external roles to protect private address space, this is a finding.</t>
  </si>
  <si>
    <t>DNS servers with an internal role only process name/address resolution requests from within the organization (i.e., internal clients). DNS servers with an external role only process name/address resolution information requests from clients external to the organization (i.e., on the external networks, including the Internet). The set of clients that can access an authoritative DNS server in a particular role is specified by the organization using address ranges, explicit access control lists, etc. In order to protect internal DNS resource information, it is important to isolate the requests to internal DNS servers. Separating internal and external roles in DNS prevents address space that is private (e.g., 10.0.0.0/24) or is otherwise concealed by some form of Network Address Translation from leaking into the public DNS system.</t>
  </si>
  <si>
    <t>The DNS implementation must implement internal/external role separation.</t>
  </si>
  <si>
    <t>SRG-APP-000516-DNS-000101</t>
  </si>
  <si>
    <t>SV-69191r1_rule</t>
  </si>
  <si>
    <t>V-54945</t>
  </si>
  <si>
    <t>Configure the DNS implementation to eliminate access rights propagation.</t>
  </si>
  <si>
    <t>Review the DNS configuration and access control structure to determine if DACs are in place to limit the propagation of rights as determined by the organization. Access control lists for user permissions, as well as zone transfers and updates, must be present. If they are not present, this is a finding.</t>
  </si>
  <si>
    <t>Discretionary Access Control (DAC) is based on the premise that individual users are "owners" of objects and therefore have discretion over who should be authorized to access the object and in which mode (e.g., read or write). Ownership is usually acquired as a consequence of creating the object or via specified ownership assignment. In a DNS implementation, DAC should be granted to a minimal number of individuals and objects because DNS does not interact directly with users and users do not store and share data with the DNS application directly.
The primary objective of DNS authentication and access control is the integrity of DNS records; only authorized personnel must be able to create and modify resource records, and name servers should only accept updates from authoritative master servers for the relevant zones. Integrity is best assured through authentication and access control features within the name server software and the file system the name server resides on. In order to protect the zone files and configuration data, which should only be accessed by the name service or an administrator, access controls need to be implemented on files, and rights should not be easily propagated to other users. Lack of a stringent access control policy places the DNS infrastructure at risk to malicious persons and attackers, in addition to potential denial of service to network resources.
DAC allows the owner to determine who will have access to objects they control. An example of DAC includes user-controlled file permissions. DAC models have the potential for the access controls to propagate without limit, resulting in unauthorized access to said objects.
When applications provide a DAC mechanism, the DNS implementation must be able to limit the propagation of those access rights.</t>
  </si>
  <si>
    <t>The DNS implementation must enforce a Discretionary Access Control (DAC) policy that limits propagation of access rights.</t>
  </si>
  <si>
    <t>SRG-APP-000516-DNS-000099</t>
  </si>
  <si>
    <t>SV-69189r1_rule</t>
  </si>
  <si>
    <t>V-54943</t>
  </si>
  <si>
    <t>Configure the DNS implementation to be compliant to the IETF specifications for DNS.
Protect DNS transactions, such as update of DNS name resolution data and data replication that involve DNS nodes within an enterprise's control. The transactions should be protected using hash-based message authentication codes based on shared secrets, as outlined in Internet Engineering Task Force's (IETF) Transaction Signature (TSIG) specification.
Protect the ubiquitous DNS query/response transaction that could involve any DNS node in the global Internet using digital signatures based on asymmetric cryptography, as outlined in IETF's Domain Name System Security Extension (DNSSEC) specification.</t>
  </si>
  <si>
    <t>Review DNS implementation documentation to determine whether the DNS system has capabilities compliant to IETF RFC-1034 (Domain Names-Concepts and Facilities), RFC-1035 (Domain Names-Implementation and Specification), and subsequent RFCs. Systems using DNSSEC (DNS Security Extensions) should be compliant to RFC-4033 (DNS Security Introduction and Requirements), RFC-4024 (Resource Records for the DNS Security Extensions), RFC-4035 (Protocol Modifications for the DNS security Extensions), RFC-5155 (DNS Security (DNSSEC) Hashed Authenticated Denial of Existence) and related RFCs. 
A DNS implementation may also be found non-compliant by empirical analysis, i.e., by experimentally querying and examine the answer. For example, a DNS implementation may not answer a query for the 'NS' resource record type with a CNAME reply.
If the implementation does not comply to the IETF DNS RFCs, this is a finding.</t>
  </si>
  <si>
    <t>Any DNS implementation must be designed to be able to conform to the Internet Engineering Task Force (IETF) specification. DoD utilizes many different DNS servers, and it is essential that core capabilities of all are compatible. DNS servers that do not provide services compliant to the DNS RFCs may cause denial of service issues.
The server must be compliant to the IETF standard so as to provide the right balance between performance and integrity of the DNS system.</t>
  </si>
  <si>
    <t>The DNS implementation must be conformant to the IETF DNS specification.</t>
  </si>
  <si>
    <t>SRG-APP-000516-DNS-000097</t>
  </si>
  <si>
    <t>SV-69187r1_rule</t>
  </si>
  <si>
    <t>V-54941</t>
  </si>
  <si>
    <t>Configure the authoritative name server to specify which secondary name servers from which it will receive zone transfer requests.</t>
  </si>
  <si>
    <t>Review the DNS configuration files. Verify a configuration is in place to limit the secondary name servers from which an authoritative name server receives zone transfer requests.
If a configuration is not in place to limit the secondary name servers from which an authoritative name server receives zone transfer requests, this is a finding.</t>
  </si>
  <si>
    <t>Authoritative name servers (especially primary name servers) should be configured with an allow-transfer access control substatement designating the list of hosts from which zone transfer requests can be accepted. These restrictions address the denial-of-service threat and potential exploits from unrestricted dissemination of information about internal resources. Based on the need-to-know, the only name servers that need to refresh their zone files periodically are the secondary name servers. Zone transfer from primary name servers should be restricted to secondary name servers. The zone transfer should be completely disabled in the secondary name servers. The address match list argument for the allow-transfer substatement should consist of IP addresses of secondary name servers and stealth secondary name servers.</t>
  </si>
  <si>
    <t>Primary authoritative name servers must be configured to only receive zone transfer requests from specified secondary name servers.</t>
  </si>
  <si>
    <t>SRG-APP-000516-DNS-000095</t>
  </si>
  <si>
    <t>SV-69185r1_rule</t>
  </si>
  <si>
    <t>V-54939</t>
  </si>
  <si>
    <t>Configure the DNS configuration on internal name servers to only accept queries from internal resolvers.
Configure DNS configuration on external name servers to only accept queries from external resolvers. 
Configure network perimeter devices to block query resolution traffic from external resolvers to internal name servers and from internal resolvers to external name servers.</t>
  </si>
  <si>
    <t>Review the DNS implementation and ensure internal DNS name servers are not reachable by external resolvers.
If the internal DNS name servers can be reached by external resolvers, this is a finding.</t>
  </si>
  <si>
    <t>Instead of having the same set of authoritative name servers serve different types of clients, an enterprise could have two different sets of authoritative name servers. 
One set, called external name servers, can be located within a DMZ; these would be the only name servers that are accessible to external clients and would serve RRs pertaining to hosts with public services (Web servers that serve external Web pages or provide B2C services, mail servers, etc.) 
The other set, called internal name servers, is to be located within the firewall and should be configured so they are not reachable from outside and hence provide naming services exclusively to internal clients.</t>
  </si>
  <si>
    <t>In a split DNS configuration, where separate name servers are used between the external and internal networks, the internal name server must be configured to not be reachable from outside resolvers.</t>
  </si>
  <si>
    <t>SRG-APP-000516-DNS-000093</t>
  </si>
  <si>
    <t>SV-69183r1_rule</t>
  </si>
  <si>
    <t>V-54937</t>
  </si>
  <si>
    <t>Review the DNS implementation and ensure the external DNS name servers are not reachable by internal resolvers.
If the external DNS name servers can be reached by internal resolvers, this is a finding.</t>
  </si>
  <si>
    <t>In a split DNS configuration, where separate name servers are used between the external and internal networks, the external name server must be configured to not be reachable from inside resolvers.</t>
  </si>
  <si>
    <t>SRG-APP-000516-DNS-000092</t>
  </si>
  <si>
    <t>SV-69181r1_rule</t>
  </si>
  <si>
    <t>V-54935</t>
  </si>
  <si>
    <t>Remove any RRs listed in the internal name server configuration which resolve for external hosts and remove any RRs listed in the external name server configuration which resolve to internal hosts.
For hosts intended to be accessed by both internal and external clients, configure unique IP addresses in each of the internal and external name servers, respective to their location. The perimeter firewall, or other routing device, should handle the Network Address Translation to the true IP address of the destination.</t>
  </si>
  <si>
    <t>Review the Resource Records (RRs) of each zone which is split between external and internal networks. For those internal hosts which are intended to be accessed by both internal and external users, a different RR should be listed on each of the internal and external name servers, with IP addresses reflective of the external or internal network. Traffic destined for those internal hosts will resolve to the IP address in the external name server and then should be NAT'd through the perimeter firewall.
Verify the RRs in the internal name server are not also listed in the external name server.
If there are RRs in the internal name server for hosts also listed in the external name server, and the IP to which it resolves is on the external network, this is a finding.
Verify the RRs in the external name server are not also listed in the internal name server.
If there are RRs in the external name server for hosts also listed in the internal name server, and the IP to which it resolves is on the internal network, this is a finding.</t>
  </si>
  <si>
    <t>Authoritative name servers for an enterprise may be configured to receive requests from both external and internal clients. 
External clients need to receive RRs that pertain only to public services (public Web server, mail server, etc.) 
Internal clients need to receive RRs pertaining to public services as well as internal hosts. 
The zone information that serves the RRs on both the inside and the outside of a firewall should be split into different physical files for these two types of clients (one file for external clients and one file for internal clients).</t>
  </si>
  <si>
    <t>For zones split between the external and internal sides of a network, the RRs for the external hosts must be separate from the RRs for the internal hosts.</t>
  </si>
  <si>
    <t>SRG-APP-000516-DNS-000091</t>
  </si>
  <si>
    <t>SV-69179r1_rule</t>
  </si>
  <si>
    <t>V-54933</t>
  </si>
  <si>
    <t>Configure the name server with DNSSEC enabled.</t>
  </si>
  <si>
    <t>Check the DNS configuration to ensure DNSSEC Resource Records has been enabled.
If the name server is not configured with DNSSEC enabled, this is a finding.</t>
  </si>
  <si>
    <t>The specification for a digital signature mechanism in the context of the DNS infrastructure is in IETF's DNSSEC standard.  In DNSSEC, trust in the public key (for signature verification) of the source is established not by going to a third party or a chain of third parties (as in public key infrastructure [PKI] chaining), but by starting from a trusted zone (such as the root zone) and establishing the chain of trust down to the current source of response through successive verifications of signature of the public key of a child by its parent. The public key of the trusted zone is called the trust anchor. After authenticating the source, the next process DNSSEC calls for is to authenticate the response. DNSSEC mechanisms involve two main processes: sign and serve, and verify signature.
Before a DNSSEC-signed zone can be deployed, a name server must be configured to enable DNSSEC processing.</t>
  </si>
  <si>
    <t>An authoritative name server must be configured to enable DNSSEC Resource Records.</t>
  </si>
  <si>
    <t>SRG-APP-000516-DNS-000089</t>
  </si>
  <si>
    <t>SV-69177r1_rule</t>
  </si>
  <si>
    <t>V-54931</t>
  </si>
  <si>
    <t>Troubleshoot and fix any problems with zone transfers completing successfully between the primary name server and all secondary name servers.</t>
  </si>
  <si>
    <t>Review the DNS configuration for each zone hosted by the authoritative name server. Determine all authoritative name servers for each zone. Review the serial number in the SOA RDATA, on each authoritative name server for each zone, and ensure the serial number is the same on each secondary name server as on the primary name server.
If any secondary name server for a zone has a serial number in the SOA RDATA that is different from the primary name server, this is a finding.</t>
  </si>
  <si>
    <t>The only protection approach for content control of DNS zone file is the use of a zone file integrity checker. The effectiveness of integrity checking using a zone file integrity checker depends upon the database of constraints built into the checker. The deployment process consists of developing these constraints with the right logic, and the only determinant of the truth value of these logical predicates is the parameter values for certain key fields in the format of various RRTypes.
The serial number in the SOA RDATA is used to indicate to secondary name servers that a change to the zone has occurred and a zone transfer should be performed. It should always be increased whenever a change is made to the zone data. DNS NOTIFY must be enabled on the master authoritative name server.</t>
  </si>
  <si>
    <t>All authoritative name servers for a zone must have the same version of zone information.</t>
  </si>
  <si>
    <t>SRG-APP-000516-DNS-000088</t>
  </si>
  <si>
    <t>SV-69175r1_rule</t>
  </si>
  <si>
    <t>V-54929</t>
  </si>
  <si>
    <t>Locate all visible (non-hidden) name servers to be on different network segments.</t>
  </si>
  <si>
    <t>Review the DNS configuration files to determine all of the NS records for each zone. Based upon the NS records for each zone, determine location of each of the name servers. Verify all authoritative name servers are located on different network segments.
If two authoritative name servers are found on the same network segment, and one of those two is hidden, this is not a finding.
If any authoritative name servers are located on the same network segment as another authoritative name server, this is a finding.</t>
  </si>
  <si>
    <t>Most enterprises have an authoritative primary server and a host of authoritative secondary name servers. It is essential that these authoritative name servers for an enterprise be located on different network segments. This dispersion ensures the availability of an authoritative name server not only in situations in which a particular router or switch fails but also during events involving an attack on an entire network segment.
A network administrator may choose to use a "hidden" master authoritative server and only have secondary servers visible on the network. A hidden master authoritative server is an authoritative DNS server whose IP address does not appear in the name server set for a zone. If the master authoritative name server is "hidden", a secondary authoritative name server may reside on the same network as the hidden master.</t>
  </si>
  <si>
    <t>All authoritative name servers for a zone must be located on different network segments.</t>
  </si>
  <si>
    <t>SRG-APP-000516-DNS-000087</t>
  </si>
  <si>
    <t>SV-69173r1_rule</t>
  </si>
  <si>
    <t>V-54927</t>
  </si>
  <si>
    <t>Configure permissions on the key files to only give access to the server administrator, or delete the key files altogether.
Destroy all paper copies of the key files.</t>
  </si>
  <si>
    <t>Review the DNS implementation and documentation and confirm the permissions on the key files, which were generated by the dnssec-keygen program and copied to the name server, are only accessible to the server administrator or have been deleted. 
Verify all paper copies of the key files have been destroyed.
If the key files have been deleted and all paper copies have been destroyed, this is not a finding.
If the key files have been deleted but the paper copies have not been destroyed, this is a finding.
If the key files still exist, and the permissions on the key files have not been configured to only allow the server administrator account access, this is a finding.</t>
  </si>
  <si>
    <t>To enable zone transfer (requests and responses) through authenticated messages, it is necessary to generate a key for every pair of name servers. The key also can be used for securing other transactions, such as dynamic updates, DNS queries, and responses. The binary key string that is generated by most key generation utilities used with DNSSEC is Base64-encoded. ATSIG is a string used to generate the message authentication hash stored in a TSIG RR and used to authenticate an entire DNS message.</t>
  </si>
  <si>
    <t>The two files generated by the dnssec-keygen program must be made accessible only to the server administrator account, or deleted, after they have been copied to the key file in the name server.</t>
  </si>
  <si>
    <t>SRG-APP-000516-DNS-000086</t>
  </si>
  <si>
    <t>SV-69171r1_rule</t>
  </si>
  <si>
    <t>V-54925</t>
  </si>
  <si>
    <t>Remove any NS record in a zone file that does not point to an active name server authoritative for the domain specified in that record.</t>
  </si>
  <si>
    <t>Review the zone file's configuration and confirm that each NS record points to an active name server authoritative for the domain. If this is not the case, this is a finding.</t>
  </si>
  <si>
    <t>Poorly constructed NS records pose a security risk because they create conditions under which an adversary might be able to provide the missing authoritative name services that are improperly specified in the zone file. The adversary could issue bogus responses to queries that clients would accept because they learned of the adversary's name server from a valid authoritative name server, one that need not be compromised for this attack to be successful. The list of slave servers must remain current within 72 hours of any changes to the zone architecture that would affect the list of slaves. If a slave server has been retired or is not operational but remains on the list, then an adversary might have a greater opportunity to impersonate that slave without detection, rather than if the slave were actually online. For example, the adversary may be able to spoof the retired slave's IP address without an IP address conflict, which would not be likely to occur if the true slave were active.</t>
  </si>
  <si>
    <t>The DNS implementation must ensure each NS record in a zone file points to an active name server authoritative for the domain specified in that record.</t>
  </si>
  <si>
    <t>SRG-APP-000516-DNS-000085</t>
  </si>
  <si>
    <t>SV-69169r1_rule</t>
  </si>
  <si>
    <t>V-54923</t>
  </si>
  <si>
    <t>Configure all internal zones to use the NSEC3 RR option for authenticated denial of existence.</t>
  </si>
  <si>
    <t>Review the zone file's configuration for internal zones and confirm the NSEC3 RR option is used to provide authenticated denial of existence.
If the NSEC3 RR option is not used for internal zones, this is a finding.</t>
  </si>
  <si>
    <t>To ensure that RRs associated with a query are really missing in a zone file and have not been removed in transit, the DNSSEC mechanism provides a means for authenticating the nonexistence of an RR. It generates a special RR called an NSEC (or NSEC3) RR that lists the RRTypes associated with an owner name as well as the next name in the zone file. It sends this special RR, along with its signatures, to the resolving name server. By verifying the signature, a DNSSEC-aware resolving name server can determine which authoritative owner name exists in a zone and which authoritative RRTypes exist at those owner names.
IETF's design criteria consider DNS data to be public. Confidentiality is not one of the security goals of DNSSEC. DNSSEC is not designed to directly protect against denial-of-service threats but does so indirectly by providing message integrity and source authentication. An artifact of how DNSSEC performs negative responses allows a client to map all the names in a zone (zone walking). 
A zone which contains zone data that the administrator does not want to be made public should use the NSEC3 RR option for providing authenticated denial of existence.
If DNSSEC is enabled for a server, the ability to verify a particular server which may attempt to update the DNS server actually exists. This is done through the use of NSEC3 records to provide an "authenticated denial of existence" for specific systems whose addresses indicate that they lie within a particular zone.</t>
  </si>
  <si>
    <t>NSEC3 must be used for all internal DNS zones.</t>
  </si>
  <si>
    <t>SRG-APP-000516-DNS-000084</t>
  </si>
  <si>
    <t>SV-69167r1_rule</t>
  </si>
  <si>
    <t>V-54921</t>
  </si>
  <si>
    <t>Configure RRSIGs covering each zone's DNSKEY RRSet to be greater than two days and less than one week.</t>
  </si>
  <si>
    <t>Review the DNS configuration files. Ensure the validity period for RRSIGs has been explicitly configured and is configured for a range of no less than two days and no more than one week.
If the validity period for the RRSIGs covering a zone's DNSKEY RRSet is less than two days or greater than one week, this is a finding.</t>
  </si>
  <si>
    <t>The best way for a zone administrator to minimize the impact of a key compromise is by limiting the validity period of RRSIGs in the zone and in the parent zone. This strategy limits the time during which an attacker can take advantage of a compromised key to forge responses. An attacker that has compromised a ZSK can use that key only during the KSK's signature validity interval. An attacker that has compromised a KSK can use that key for only as long as the signature interval of the RRSIG covering the DS RR in the delegating parent. These validity periods should be short, which will require frequent re-signing.
To minimize the impact of a compromised ZSK, a zone administrator should set a signature validity period of 1 week for RRSIGs covering the DNSKEY RRSet in the zone (the RRSet that contains the ZSK and KSK for the zone). The DNSKEY RRSet can be re-signed without performing a ZSK rollover, but scheduled ZSK rollover should still be performed at regular intervals.</t>
  </si>
  <si>
    <t>The validity period for the RRSIGs covering a zones DNSKEY RRSet must be no less than two days and no more than one week.</t>
  </si>
  <si>
    <t>SRG-APP-000516-DNS-000078</t>
  </si>
  <si>
    <t>SV-69165r1_rule</t>
  </si>
  <si>
    <t>V-54919</t>
  </si>
  <si>
    <t>Include instructions in the DNS operational procedures to change the salt value every time RRs signed by NSEC3 have been re-signed.</t>
  </si>
  <si>
    <t>Check the DNS configuration files and operational documentation. If the zone's RRs have been signed with NSEC3, the operational procedures should stipulate to change the salt value every time the zone is completely re-signed.
If the operational procedures do not specify to change the salt value for RRs signed with NSEC3 every time the zone is completely re-signed, this is a finding.</t>
  </si>
  <si>
    <t>NSEC3 RRs contain other options than just the (hashed) next name and RRType bitmap. There are also 2 values associated with the NSEC3 RR: the iterations (number of times each name is hashed) and the salt (string appended to each name before hashing). These values are configurable during signing and are used to increase the work necessary by an attacker. Both values should be changed on a regular basis to maintain protection against zone enumeration.
The salt value should be changed every time the entire zone is re-signed. The salt value should be a random string with a length small enough to ensure that appending the salt value to the domain name does not result in a FQDN considered too long for the DNS protocol (a single label in the DNS protocol can be 256 octets). A value between 1 - 15 octets would be acceptable for the majority of cases. Note that zones that are dynamically re-signed as needed may not be able to change the salt for NSEC3 RRs as an automatic process. In these cases, the salt rollover procedure is similar to the key algorithm rollover procedure in that the NSEC3 RR chain with the new salt is generated first (ending with the NSEC3PARAM RR) before removing the old (outgoing) NSEC3 chain.</t>
  </si>
  <si>
    <t>The salt value for zones signed using NSEC3 RRs must be changed every time the zone is completely re-signed.</t>
  </si>
  <si>
    <t>SRG-APP-000516-DNS-000077</t>
  </si>
  <si>
    <t>SV-69163r1_rule</t>
  </si>
  <si>
    <t>V-54917</t>
  </si>
  <si>
    <t>Configure the DNS implementation to use NIST FIPS-validated cryptography for provisioning digital signatures, generating cryptographic hashes, and protecting unclassified information requiring confidentiality.</t>
  </si>
  <si>
    <t>Review the DNS implementation and configuration files to ensure FIPS-validated cryptography is being used when provisioning digital signatures, generating cryptographic hashes, and protecting unclassified information that requires confidentiality.
If the DNS configuration does not use FIPS-validated cryptography, this is a finding.</t>
  </si>
  <si>
    <t>The DNS server must implement NIST FIPS-validated cryptography for provisioning digital signatures, generating cryptographic hashes, and protecting unclassified information requiring confidentiality.</t>
  </si>
  <si>
    <t>SRG-APP-000514-DNS-000075</t>
  </si>
  <si>
    <t>SV-69161r1_rule</t>
  </si>
  <si>
    <t>V-54915</t>
  </si>
  <si>
    <t>Configure the DNS system to log success and failure of zone transfers, zone update notifications, dynamic updates, and start and stop of the name server service or daemon.</t>
  </si>
  <si>
    <t>Review the DNS system to determine if it is configured to log, at a minimum, success and failure of zone transfers dynamic updates, and start and stop of the name server service or daemon. 
If the DNS is not configured to log success and failure of zone transfers, zone update notifications, dynamic updates, and start and stop of the name server service or daemon, this is a finding.</t>
  </si>
  <si>
    <t>Auditing and logging are key components of any security architecture. It is essential for security personnel to know what is being performed on the system, where an event occurred, when an event occurred, and by whom the event was triggered, in order to compile an accurate risk assessment. Logging the actions of specific events provides a means to investigate an attack, recognize resource utilization or capacity thresholds, or to simply identify an improperly configured DNS system. If auditing is not comprehensive, it will not be useful for intrusion monitoring, security investigations, and forensic analysis.</t>
  </si>
  <si>
    <t>The DNS implementation must generate audit records for the success and failure of all name server events.</t>
  </si>
  <si>
    <t>SRG-APP-000504-DNS-000082</t>
  </si>
  <si>
    <t>SV-69157r1_rule</t>
  </si>
  <si>
    <t>V-54911</t>
  </si>
  <si>
    <t>Configure the DNS system to log success and failure of the start and stop of the name service or daemon.</t>
  </si>
  <si>
    <t>Review the DNS system to determine if it is configured to log success and failure of the start and stop of the name server service or daemon. If the DNS system is not configured to log these events, this is a finding.</t>
  </si>
  <si>
    <t>Auditing and logging are key components of any security architecture. It is essential for security personnel to know what is being performed on the system, where an event occurred, when an event occurred, and by whom the event was triggered, in order to compile an accurate risk assessment. Logging the actions of specific events provides a means to investigate an attack, to recognize resource utilization or capacity thresholds, or to simply identify an improperly configured DNS system. If auditing is not comprehensive, it will not be useful for intrusion monitoring, security investigations, and forensic analysis.</t>
  </si>
  <si>
    <t>The DNS implementation must generate audit records for the success and failure of start and stop of the name server service or daemon.</t>
  </si>
  <si>
    <t>SRG-APP-000504-DNS-000074</t>
  </si>
  <si>
    <t>SV-69155r1_rule</t>
  </si>
  <si>
    <t>V-54909</t>
  </si>
  <si>
    <t>Configure the DNS server to log the event and notify the system administrator when anomalies in the operation of the signed zone transfers are discovered.</t>
  </si>
  <si>
    <t>Review the DNS server implementation configuration to determine if the DNS server logs the event and notifies the system administrator when anomalies in the operation of the signed zone transfers are discovered. 
If the DNS server implementation does not log the event and notify the system administrator when anomalies in the operation of the signed zone transfers are discovered, this is a finding.</t>
  </si>
  <si>
    <t>Security function is defined as the hardware, software, and/or firmware of the information system responsible for enforcing the system security policy and supporting the isolation of code and data on which the protection is based. Security functionality includes, but is not limited to, establishing system accounts, configuring access authorizations (i.e., permissions, privileges), setting events to be audited, and setting intrusion detection parameters. Notifications provided by information systems include messages to local computer consoles, and/or hardware indications, such as lights. 
If anomalies are not acted upon, security functions may fail to secure the system. 
The DNS server does not have the capability of shutting down or restarting the information system. The DNS server can be configured to generate audit records when anomalies are discovered, and the OS/NDM can then trigger notification messages to the system administrator based on the presence of those audit records.</t>
  </si>
  <si>
    <t>The DNS server implementation must log the event and notify the system administrator when anomalies in the operation of the signed zone transfers are discovered.</t>
  </si>
  <si>
    <t>SRG-APP-000474-DNS-000073</t>
  </si>
  <si>
    <t>SV-69153r1_rule</t>
  </si>
  <si>
    <t>V-54907</t>
  </si>
  <si>
    <t>Configure the DNS server to perform verification of the correct operation of security functions: upon system start-up and/or restart; upon command by a user with privileged access; and/or every 30 days.</t>
  </si>
  <si>
    <t>Review the DNS server implementation configuration to determine if the DNS server performs verification of the correct operation of security functions: upon system start-up and/or restart; upon command by a user with privileged access; and/or every 30 days. If the DNS server does not perform this verification when needed, this is a finding.</t>
  </si>
  <si>
    <t>Security function is defined as the hardware, software, and/or firmware of the information system responsible for enforcing the system security policy and supporting the isolation of code and data on which the protection is based. Security functionality includes, but is not limited to, establishing system accounts, configuring access authorizations (i.e., permissions, privileges), setting events to be audited, and setting intrusion detection parameters. Without verification, security functions may not operate correctly and this failure may go unnoticed. 
Notifications provided by information systems include, for example, electronic alerts to system administrators, messages to local computer consoles, and/or hardware indications, such as lights.
The DNS server should perform self-tests, such as at server start-up, to confirm that its security functions are working properly.</t>
  </si>
  <si>
    <t>The DNS server implementation must perform verification of the correct operation of security functions: upon system start-up and/or restart; upon command by a user with privileged access; and/or every 30 days.</t>
  </si>
  <si>
    <t>SRG-APP-000473-DNS-000072</t>
  </si>
  <si>
    <t>SV-69151r1_rule</t>
  </si>
  <si>
    <t>V-54905</t>
  </si>
  <si>
    <t>Develop internal procedures to ensure a secondary name server to the master in the event the master DNS name server permanently loses functionality.</t>
  </si>
  <si>
    <t>Review the DNS server implementation operating documentation to determine if procedures exist to promote a secondary name server to the master in the event the master DNS name server permanently loses functionality.
If procedures do not exist to promote a secondary name server to the master in the event the master DNS name server permanently loses functionality, this is a finding.</t>
  </si>
  <si>
    <t>Failing to an unsecure condition negatively impacts application security and can lead to system compromise. Failure conditions include, for example, loss of communications among critical system components or between system components and operational facilities. Fail-safe procedures include, for example, alerting operator personnel and providing specific instructions on subsequent steps to take (e.g., do nothing, reestablish system settings, shut down processes, restart the system, or contact designated organizational personnel).
If a component such as the DNSSEC or TSIG/SIG(0) signing capabilities were to fail, the DNS server should shut itself down to prevent continued execution without the necessary security components in place. Transactions such as zone transfers would not be able to work correctly anyway in this state.</t>
  </si>
  <si>
    <t>The DNS server implementation must follow procedures to re-role a secondary name server as the master name server should the master name server permanently lose functionality.</t>
  </si>
  <si>
    <t>SRG-APP-000451-DNS-000069</t>
  </si>
  <si>
    <t>SV-69149r1_rule</t>
  </si>
  <si>
    <t>V-54903</t>
  </si>
  <si>
    <t>Configure the DNS server to behave in a predictable and documented manner that reflects organizational and system objectives when invalid inputs are received.</t>
  </si>
  <si>
    <t>Review the DNS server implementation configuration to determine if the DNS server behaves in a predictable and documented manner that reflects organizational and system objectives when invalid inputs are received. If the DNS server does not behave in such a manner, this is a finding.</t>
  </si>
  <si>
    <t>A common vulnerability of applications is unpredictable behavior when invalid inputs are received. This requirement guards against adverse or unintended system behavior caused by invalid inputs, where information system responses to the invalid input may be disruptive or cause the system to fail into an unsafe state. The behavior will be derived from the organizational and system requirements and includes, but is not limited to, notification of the appropriate personnel, creating an audit record, and rejecting invalid input. 
Attacks may be generated by entering invalid data into DNS transactions, in the hopes that the data will not be handled correctly and will allow a vulnerable condition to be exploited. To safeguard against this, all untrusted data entered in DNS transactions (e.g., DNS queries) should be checked for validity before being processed further.</t>
  </si>
  <si>
    <t>The DNS server implementation must behave in a predictable and documented manner that reflects organizational and system objectives when invalid inputs are received.</t>
  </si>
  <si>
    <t>SRG-APP-000447-DNS-000068</t>
  </si>
  <si>
    <t>SV-69147r1_rule</t>
  </si>
  <si>
    <t>V-54901</t>
  </si>
  <si>
    <t>Configure the DNS server to maintain the integrity of information during reception.</t>
  </si>
  <si>
    <t>Review the DNS server implementation configuration to determine if the DNS server maintains the integrity of information during reception. If the DNS server does not maintain integrity during reception, this is a finding.</t>
  </si>
  <si>
    <t>Information can be either unintentionally or maliciously disclosed or modified during reception, including, for example, during aggregation, at protocol transformation points, and during packing/unpacking. These unauthorized disclosures or modifications compromise the confidentiality or integrity of the information.
Confidentiality is not an objective of DNS, but integrity is. DNS is responsible for maintaining the integrity of DNS information while it is being received.</t>
  </si>
  <si>
    <t>The DNS server implementation must maintain the integrity of information during reception.</t>
  </si>
  <si>
    <t>SRG-APP-000442-DNS-000067</t>
  </si>
  <si>
    <t>SV-69145r1_rule</t>
  </si>
  <si>
    <t>V-54899</t>
  </si>
  <si>
    <t>Configure the DNS server to maintain the integrity of information during preparation for transmission.</t>
  </si>
  <si>
    <t>Review the DNS server implementation configuration to determine if the DNS server maintains the integrity of information during preparation for transmission. If the DNS server does not maintain the integrity during preparation for transmission, this is a finding.</t>
  </si>
  <si>
    <t>Information can be either unintentionally or maliciously disclosed or modified during preparation for transmission, including, for example, during aggregation, at protocol transformation points, and during packing/unpacking. These unauthorized disclosures or modifications compromise the confidentiality or integrity of the information.
Confidentiality is not an objective of DNS, but integrity is. DNS is responsible for maintaining the integrity of DNS information while it is being prepared for transmission.</t>
  </si>
  <si>
    <t>The DNS server implementation must maintain the integrity of information during preparation for transmission.</t>
  </si>
  <si>
    <t>SRG-APP-000441-DNS-000066</t>
  </si>
  <si>
    <t>SV-69143r1_rule</t>
  </si>
  <si>
    <t>V-54897</t>
  </si>
  <si>
    <t>Configure the DNS server to detect changes to information during transmission unless otherwise protected by alternative physical safeguards, such as, at a minimum, a Protected Distribution Systems (PDS).</t>
  </si>
  <si>
    <t>Review the DNS server implementation configuration to determine if the DNS server implements cryptographic mechanisms to detect changes to information during transmission unless otherwise protected by alternative physical safeguards, such as, at a minimum, a Protected Distribution System (PDS). If the DNS server does not implement such cryptographic mechanisms, this is a finding.</t>
  </si>
  <si>
    <t>Encrypting information for transmission protects information from unauthorized disclosure and modification. Cryptographic mechanisms implemented to protect information integrity include, for example, cryptographic hash functions which have common application in digital signatures, checksums, and message authentication codes. 
Confidentiality is not an objective of DNS, but integrity is. DNSSEC and TSIG/SIG(0) both digitally sign DNS information to authenticate its source and ensure its integrity.</t>
  </si>
  <si>
    <t>The DNS server implementation must implement cryptographic mechanisms to detect changes to information during transmission unless otherwise protected by alternative physical safeguards, such as, at a minimum, a Protected Distribution System (PDS).</t>
  </si>
  <si>
    <t>SRG-APP-000440-DNS-000065</t>
  </si>
  <si>
    <t>SV-69141r1_rule</t>
  </si>
  <si>
    <t>V-54895</t>
  </si>
  <si>
    <t>Configure the DNS server to protect the integrity of transmitted information.</t>
  </si>
  <si>
    <t>Review the DNS implementation configuration to determine if the DNS server protects the integrity of transmitted information. If the DNS server does not protect the integrity of transmitted information, this is a finding.</t>
  </si>
  <si>
    <t>Without protection of the transmitted information, confidentiality and integrity may be compromised since unprotected communications can be intercepted and either read or altered. 
Communication paths outside the physical protection of a controlled boundary are exposed to the possibility of interception and modification. Protecting the confidentiality and integrity of organizational information can be accomplished by physical means (e.g., employing physical distribution systems) or by logical means (e.g., employing cryptographic techniques). If physical means of protection are employed, then logical means (cryptography) do not have to be employed, and vice versa.
Confidentiality is not an objective of DNS, but integrity is. DNSSEC and TSIG/SIG(0) both digitally sign DNS information to authenticate its source and ensure its integrity.</t>
  </si>
  <si>
    <t>The DNS server implementation must protect the integrity of transmitted information.</t>
  </si>
  <si>
    <t>SRG-APP-000439-DNS-000063</t>
  </si>
  <si>
    <t>SV-69137r1_rule</t>
  </si>
  <si>
    <t>V-54891</t>
  </si>
  <si>
    <t>Configure the DNS server to utilize cryptographic mechanisms to prevent unauthorized disclosure of non-DNS data while stored on the DNS server.</t>
  </si>
  <si>
    <t>Review the DNS server implementation configuration to determine if the DNS server utilizes cryptographic mechanisms to prevent unauthorized disclosure of non-DNS data while stored on the DNS server. 
If the DNS server does not utilize cryptographic mechanisms to prevent unauthorized disclosure, this is a finding.</t>
  </si>
  <si>
    <t>Applications handling data requiring "data-at-rest" protections must employ cryptographic mechanisms to prevent unauthorized disclosure and modification of the information at rest.
Selection of a cryptographic mechanism is based on the need to protect the confidentiality of organizational information. The strength of mechanism is commensurate with the security category and/or classification of the information. Organizations have the flexibility to either encrypt all information on storage devices (i.e., full disk encryption) or encrypt specific data structures (e.g., files, records, or fields). 
The DNS server must protect the confidentiality of keys (for TSIG/SIG(0) and DNSSEC). There is no need to protect the confidentiality of DNS information because it is accessible by all devices that can contact the server.</t>
  </si>
  <si>
    <t>The DNS server implementation must utilize cryptographic mechanisms to prevent unauthorized disclosure of non-DNS data stored on the DNS server.</t>
  </si>
  <si>
    <t>SRG-APP-000429-DNS-000062</t>
  </si>
  <si>
    <t>SV-69135r1_rule</t>
  </si>
  <si>
    <t>V-54889</t>
  </si>
  <si>
    <t>Configure the DNS server to only allow the use of DoD PKI-established certificate authorities for verification of the establishment of protected transactions.</t>
  </si>
  <si>
    <t>If the DNS server is using SIG(0), review the DNS server implementation configuration to determine if the DNS server only allows the use of DoD PKI-established certificate authorities for verification of the establishment of protected transactions. If the DNS server allows the use of other certificate authorities, this is a finding.</t>
  </si>
  <si>
    <t>Untrusted Certificate Authorities (CA) can issue certificates, but they may be issued by organizations or individuals that seek to compromise DoD systems or by organizations with insufficient security controls. If the CA used for verifying the certificate is not a DoD-approved CA, trust of this CA has not been established.
The DoD will only accept PKI certificates obtained from a DoD-approved internal or external certificate authority. Reliance on CAs for the establishment of secure sessions includes, for example, the use of SSL/TLS certificates. 
SIG(0) relies on PKI-based authentication, so if SIG(0) is being used, this requirement is applicable.</t>
  </si>
  <si>
    <t>If the DNS server is using SIG(0), the DNS server implementation must only allow the use of DoD PKI-established certificate authorities for verification of the establishment of protected transactions.</t>
  </si>
  <si>
    <t>SRG-APP-000427-DNS-000060</t>
  </si>
  <si>
    <t>SV-69133r1_rule</t>
  </si>
  <si>
    <t>V-54887</t>
  </si>
  <si>
    <t>Configure the DNS server to perform data origin verification authentication on the name/address resolution responses the system receives from authoritative sources.</t>
  </si>
  <si>
    <t>Review the DNS server implementation configuration to determine if the DNS server performs data origin verification authentication on the name/address resolution responses the system receives from authoritative sources. If the DNS server does not perform data origin verification authentication on the responses, this is a finding.</t>
  </si>
  <si>
    <t>If data origin authentication and data integrity verification are not performed, the resultant response could be forged, it may have come from a poisoned cache, the packets could have been intercepted without the resolver's knowledge, or resource records could have been removed which would result in query failure or denial of service. Data origin authentication verification must be performed to thwart these types of attacks.
Each client of name resolution services either performs this validation on its own or has authenticated channels to trusted validation providers. Information systems that provide name and address resolution services for local clients include, for example, recursive resolving or caching DNS servers. DNS client resolvers either perform validation of DNSSEC signatures, or clients use authenticated channels to recursive resolvers that perform such validations.</t>
  </si>
  <si>
    <t>A DNS server implementation must perform data origin verification authentication on the name/address resolution responses the system receives from authoritative sources.</t>
  </si>
  <si>
    <t>SRG-APP-000426-DNS-000059</t>
  </si>
  <si>
    <t>SV-69131r1_rule</t>
  </si>
  <si>
    <t>V-54885</t>
  </si>
  <si>
    <t>Configure the DNS server to perform data integrity verification on the name/address resolution responses the system receives from authoritative sources.</t>
  </si>
  <si>
    <t>Review the DNS server implementation configuration to determine if the DNS server performs data integrity verification on the name/address resolution responses the system receives from authoritative sources. If the DNS server does not perform data integrity verification on the responses, this is a finding.</t>
  </si>
  <si>
    <t>If data origin authentication and data integrity verification are not performed, the resultant response could be forged, it may have come from a poisoned cache, the packets could have been intercepted without the resolver's knowledge, or resource records could have been removed that would result in query failure or denial of service. Data integrity verification must be performed to thwart these types of attacks.
Each client of name resolution services either performs this validation on its own or has authenticated channels to trusted validation providers. Information systems that provide name and address resolution services for local clients include, for example, recursive resolving or caching DNS servers. DNS client resolvers either perform validation of DNSSEC signatures, or clients use authenticated channels to recursive resolvers that perform such validations.</t>
  </si>
  <si>
    <t>A DNS server implementation must perform data integrity verification on the name/address resolution responses the system receives from authoritative sources.</t>
  </si>
  <si>
    <t>SRG-APP-000425-DNS-000058</t>
  </si>
  <si>
    <t>SV-69123r1_rule</t>
  </si>
  <si>
    <t>V-54877</t>
  </si>
  <si>
    <t>Configure the DNS server to request data integrity verification on the name/address resolution responses the system receives from authoritative sources.</t>
  </si>
  <si>
    <t>Review the DNS server implementation configuration to determine if the DNS server requests data integrity verification on the name/address resolution responses the system receives from authoritative sources. If the DNS server does not request data integrity verification on the responses, this is a finding.</t>
  </si>
  <si>
    <t>A DNS server implementation must request data integrity verification on the name/address resolution responses the system receives from authoritative sources.</t>
  </si>
  <si>
    <t>SRG-APP-000424-DNS-000057</t>
  </si>
  <si>
    <t>SV-69121r1_rule</t>
  </si>
  <si>
    <t>V-54875</t>
  </si>
  <si>
    <t>Configure the DNS server to request data origin authentication verification on the name/address resolution responses the system receives from authoritative sources.</t>
  </si>
  <si>
    <t>Review the DNS server implementation configuration to determine if the DNS server requests data origin authentication verification on the name/address resolution responses the system receives from authoritative sources. If the DNS server does not request data origin authentication verification on the responses, this is a finding.</t>
  </si>
  <si>
    <t>If data origin authentication and data integrity verification are not performed, the resultant response could be forged, it may have come from a poisoned cache, the packets could have been intercepted without the resolver's knowledge, or resource records could have been removed that would result in query failure or denial of service. Data origin authentication must be performed to thwart these types of attacks.
Each client of name resolution services either performs this validation on its own or has authenticated channels to trusted validation providers. Information systems that provide name and address resolution services for local clients include, for example, recursive resolving or caching DNS servers. DNS client resolvers either perform validation of DNSSEC signatures, or clients use authenticated channels to recursive resolvers that perform such validations.</t>
  </si>
  <si>
    <t>A DNS server implementation must request data origin authentication verification on the name/address resolution responses the system receives from authoritative sources.</t>
  </si>
  <si>
    <t>SRG-APP-000423-DNS-000056</t>
  </si>
  <si>
    <t>SV-69119r1_rule</t>
  </si>
  <si>
    <t>V-54873</t>
  </si>
  <si>
    <t>Configure the DNS server to provide additional integrity artifacts along with the authoritative name resolution data the system returns in response to external name/address resolution queries.</t>
  </si>
  <si>
    <t>Review the DNS server implementation configuration to determine if the DNS server provides additional integrity artifacts along with the authoritative name resolution data the system returns in response to external name/address resolution queries. If the DNS server does not provide such integrity artifacts, this is a finding.</t>
  </si>
  <si>
    <t>The major threat associated with DNS forged responses or failures is the integrity of the DNS data returned in the response. The principle of DNSSEC is to mitigate this threat by providing data origin authentication, establishing trust in the source. This requirement enables remote clients to obtain origin authentication and integrity verification assurances for the host/service name to network address resolution information obtained through the service. 
A DNS server is an example of an information system providing name/address resolution service. Digital signatures and cryptographic keys are examples of additional artifacts. DNS resource records are examples of authoritative data. Applications other than the DNS to map between host/service names and network addresses must provide other means to assure the authenticity and integrity of response data. 
In the case of DNS, employ DNSSEC to provide an additional data origin and integrity artifacts along with the authoritative data the system returns in response to DNS name/address resolution queries.</t>
  </si>
  <si>
    <t>A DNS server implementation must provide additional integrity artifacts along with the authoritative name resolution data the system returns in response to external name/address resolution queries.</t>
  </si>
  <si>
    <t>SRG-APP-000422-DNS-000055</t>
  </si>
  <si>
    <t>SV-69117r1_rule</t>
  </si>
  <si>
    <t>V-54871</t>
  </si>
  <si>
    <t>Configure the DNS server to provide data integrity protection artifacts for internal name/address resolution queries.</t>
  </si>
  <si>
    <t>Review the DNS server implementation configuration to determine if the DNS server provides data integrity protection artifacts for internal name/address resolution queries. If the DNS server does not provide these artifacts, this is a finding.</t>
  </si>
  <si>
    <t>A DNS server implementation must provide data integrity protection artifacts for internal name/address resolution queries.</t>
  </si>
  <si>
    <t>SRG-APP-000421-DNS-000054</t>
  </si>
  <si>
    <t>SV-69115r1_rule</t>
  </si>
  <si>
    <t>V-54869</t>
  </si>
  <si>
    <t>Configure the DNS server to provide data origin artifacts for internal name/address resolution queries.</t>
  </si>
  <si>
    <t>Review the DNS server implementation configuration to determine if the DNS server provides data origin artifacts for internal name/address resolution queries. If the DNS server does not provide these data origin artifacts, this is a finding.</t>
  </si>
  <si>
    <t>A DNS server implementation must provide data origin artifacts for internal name/address resolution queries.</t>
  </si>
  <si>
    <t>SRG-APP-000420-DNS-000053</t>
  </si>
  <si>
    <t>SV-69113r1_rule</t>
  </si>
  <si>
    <t>V-54867</t>
  </si>
  <si>
    <t>Configure the DNS server, for PKI-based authentication, to implement a local cache of revocation data to support path discovery and validation in case of the inability to access revocation information via the network.</t>
  </si>
  <si>
    <t>Review the DNS server implementation configuration to determine if the DNS server, for PKI-based authentication (i.e., SIG(0)), implements a local cache of revocation data to support path discovery and validation in case of the inability to access revocation information via the network. If the DNS server does not implement such a cache of revocation data, this is a finding.</t>
  </si>
  <si>
    <t>Without configuring a local cache of revocation data, there is the potential to allow access to users who are no longer authorized (users with revoked certificates). 
SIG(0) is used for server-to-server authentication for DNS transactions, and it uses PKI-based authentication. So, in cases where SIG(0) is being used instead of TSIG (which uses a shared key, not PKI-based authentication), this requirement is applicable.</t>
  </si>
  <si>
    <t>The DNS server implementation, for PKI-based authentication, must implement a local cache of revocation data to support path discovery and validation in case of the inability to access revocation information via the network.</t>
  </si>
  <si>
    <t>SRG-APP-000401-DNS-000051</t>
  </si>
  <si>
    <t>SV-69111r1_rule</t>
  </si>
  <si>
    <t>V-54865</t>
  </si>
  <si>
    <t>Configure the DNS server to authenticate another DNS server before establishing a remote and/or network connection using bidirectional authentication that is cryptographically based.</t>
  </si>
  <si>
    <t>Review the DNS server implementation configuration to determine if the DNS server authenticates another DNS server before establishing a remote and/or network connection using bidirectional authentication that is cryptographically based. If the DNS server does not authenticate another DNS server before establishing a connection, this is a finding.</t>
  </si>
  <si>
    <t>Without authenticating devices, unidentified or unknown devices may be introduced, thereby facilitating malicious activity. Bidirectional authentication provides stronger safeguards to validate the identity of other devices for connections that are of greater risk.
This requirement applies to server-to-server (zone transfer) transactions only and is provided by TSIG/SIG(0), which enforces mutual server authentication using a key that is unique to each server pair (TSIG) or using PKI-based authentication (SIG(0)).</t>
  </si>
  <si>
    <t>The DNS server implementation must authenticate another DNS server before establishing a remote and/or network connection using bidirectional authentication that is cryptographically based.</t>
  </si>
  <si>
    <t>SRG-APP-000395-DNS-000050</t>
  </si>
  <si>
    <t>SV-69109r1_rule</t>
  </si>
  <si>
    <t>V-54863</t>
  </si>
  <si>
    <t>Configure the DNS server to authenticate the other DNS server before responding to a server-to-server transaction.</t>
  </si>
  <si>
    <t>Review the DNS server implementation configuration to determine if the DNS server authenticates the other DNS server before responding to a server-to-server transaction. If the DNS server does not authenticate the other DNS server, this is a finding.</t>
  </si>
  <si>
    <t>Without authenticating devices, unidentified or unknown devices may be introduced, thereby facilitating malicious activity. Device authentication is a solution enabling an organization to manage devices. It is an additional layer of authentication ensuring only specific pre-authorized devices can access the system. 
This requirement applies to server-to-server (zone transfer) transactions only and is provided by TSIG/SIG(0), which enforces mutual server authentication using a key that is unique to each server pair (TSIG) or using PKI-based authentication (SIG(0)).</t>
  </si>
  <si>
    <t>The DNS server implementation must authenticate the other DNS server before responding to a server-to-server transaction.</t>
  </si>
  <si>
    <t>SRG-APP-000394-DNS-000049</t>
  </si>
  <si>
    <t>SV-69107r1_rule</t>
  </si>
  <si>
    <t>V-54861</t>
  </si>
  <si>
    <t>Configure the DNS server to require devices to re-authenticate each time a zone transfer is initiated and each time a client makes a dynamic update request. Note that the requirement should be inherently met if DNSSEC and TSIG/SIG(0) are enabled.</t>
  </si>
  <si>
    <t>Review the DNS server implementation configuration to determine if the DNS server requires devices to re-authenticate each time a zone transfer is initiated and each time a client makes a dynamic update request. If the DNS server does not require devices to re-authenticate each time a zone transfer is initiated and each time a client makes a dynamic update request, this is a finding. Note that the requirement should be inherently met if DNSSEC and TSIG/SIG(0) are enabled.</t>
  </si>
  <si>
    <t>Without re-authenticating devices, unidentified or unknown devices may be introduced, thereby facilitating malicious activity.
In addition to the re-authentication requirements associated with session locks, organizations may require re-authentication of devices, including, but not limited to, the following other situations:
(i) When authenticators change;
(ii) When roles change;
(iii) When security categories of information systems change;
(iv) After a fixed period of time; or
(v) Periodically.
DNS does perform server authentication when DNSSEC or TSIG/SIG(0) are used, but this authentication is transactional in nature (each transaction has its own authentication performed). So this requirement is applicable for every server-to-server transaction request.</t>
  </si>
  <si>
    <t>The DNS server implementation must require devices to re-authenticate for each zone transfer and dynamic update request connection attempt.</t>
  </si>
  <si>
    <t>SRG-APP-000390-DNS-000048</t>
  </si>
  <si>
    <t>SV-69103r1_rule</t>
  </si>
  <si>
    <t>V-54857</t>
  </si>
  <si>
    <t>Ensure the DNS server is not defined as both authoritative and recursive.</t>
  </si>
  <si>
    <t>Review the DNS server configuration to determine if recursion is being performed on an authoritative name server. If an authoritative name server also performs recursion, this is a finding.</t>
  </si>
  <si>
    <t xml:space="preserve">A potential vulnerability of DNS is that an attacker can poison a name server's cache by sending queries that will cause the server to obtain host-to-IP address mappings from bogus name servers that respond with incorrect information. Once a name server has been poisoned, legitimate clients may be directed to non-existent hosts (which constitutes a denial of service), or, worse, hosts that masquerade as legitimate ones to obtain sensitive data or passwords. 
To guard against poisoning, name servers authoritative for .mil domains should be separated functionally from name servers that resolve queries on behalf of internal clients. Organizations may achieve this separation by dedicating machines to each function or, if possible, by running two instances of the name server software on the same machine: one for the authoritative function and the other for the resolving function. In this design, each name server process may be bound to a different IP address or network interface to implement the required segregation.
DNSSEC ensures that the answer received when querying for name resolution actually comes from a trusted name server. Since DNSSEC is still far from being globally deployed external to DoD, and many resolvers either haven’t been updated or don’t support DNSSEC, maintaining cached zone data separate from authoritative zone data mitigates the gap until all DNS data is validated with DNSSEC. 
Since DNS forwarding of queries can be accomplished in some DNS applications without caching locally, DNS forwarding is the method to be used when providing external DNS resolution to internal clients.   </t>
  </si>
  <si>
    <t>The DNS implementation must prohibit recursion on authoritative name servers.</t>
  </si>
  <si>
    <t>SRG-APP-000383-DNS-000047</t>
  </si>
  <si>
    <t>SV-69101r2_rule</t>
  </si>
  <si>
    <t>V-54855</t>
  </si>
  <si>
    <t>Configure the DNS primary server to explicitly specify which hosts to which it sends zone transfers.</t>
  </si>
  <si>
    <t>Review the DNS server configuration and ensure a limit has been defined for the number of outbound zone transfers to only be allowed to the specified secondary name servers.
If the DNS server configuration does not explicitly specify which hosts to which it sends zone transfers, this is a finding.</t>
  </si>
  <si>
    <t>Limiting the number of concurrent sessions reduces the risk of Denial of Service (DoS) to the DNS implementation. 
Name servers do not have direct user connections but accept client connections for queries. Original restriction on client connections should be high enough to prevent a self-imposed denial of service, after which the connections are monitored and fine-tuned to best meet the organization's specific requirements.
Primary name servers also make outbound connection to secondary name servers to provide zone transfers and accept inbound connection requests from clients wishing to provide a dynamic update. Primary name servers should explicitly limit zone transfers to only be made to designated secondary name servers. Because zone transfers involve the transfer of entire zones and use TCP connections, they place substantial demands on network resources relative to normal DNS queries. Errant or malicious frequent zone transfer requests on the name servers of the enterprise can overload the master zone server and result in DoS to legitimate users. Primary name servers should be configured to limit the hosts from which they will accept dynamic updates.
Additionally, the number of concurrent clients, especially TCP clients, needs to be kept to a level that does not risk placing the system in a DoS state.</t>
  </si>
  <si>
    <t>The DNS implementation must limit the number of concurrent sessions for zone transfers to the number of secondary name servers.</t>
  </si>
  <si>
    <t>SRG-APP-000001-DNS-000001</t>
  </si>
  <si>
    <t>SV-69099r1_rule</t>
  </si>
  <si>
    <t>V-54853</t>
  </si>
  <si>
    <t>Configure the DNS server to allow DNS administrators to change the auditing to be performed on all DNS server components, based on all selectable event criteria.</t>
  </si>
  <si>
    <t>Review the DNS server implementation configuration to determine if the DNS server is configured to allow DNS administrators to change the auditing to be performed on all DNS server components, based on all selectable event criteria.
If the DNS server is not configured to allow DNS administrators to change the auditing to be performed on all DNS server components, based on all selectable event criteria, this is a finding.</t>
  </si>
  <si>
    <t>If authorized individuals do not have the ability to modify auditing parameters in response to a changing threat environment, the organization may not be able to effectively respond, and important forensic information may be lost.
This requirement enables organizations to extend or limit auditing as necessary to meet organizational requirements. Auditing that is limited to conserve information system resources may be extended to address certain threat situations. In addition, auditing may be limited to a specific set of events to facilitate audit reduction, analysis, and reporting. Organizations can establish time thresholds in which audit actions are changed, for example, near real-time, within minutes, or within hours.
For a DNS server, the actual auditing is performed by the OS/NDM, but the configuration to trigger the auditing is controlled by the DNS server.</t>
  </si>
  <si>
    <t>The DNS server implementation must be configured to allow DNS administrators to change the auditing to be performed on all DNS server components, based on all selectable event criteria.</t>
  </si>
  <si>
    <t>SRG-APP-000353-DNS-000045</t>
  </si>
  <si>
    <t>SV-69097r1_rule</t>
  </si>
  <si>
    <t>V-54851</t>
  </si>
  <si>
    <t>AC-4 (12)</t>
  </si>
  <si>
    <t xml:space="preserve">CCI-002201
The information system, when transferring information between different security domains, uses organization-defined data type identifiers to validate data essential for information flow decisions.
NIST SP 800-53 Revision 4 :: AC-4 (12)
</t>
  </si>
  <si>
    <t>Configure the DNS configuration to not include any HINFO, RP, TXT, or LOC RR type RRs.</t>
  </si>
  <si>
    <t>Review the DNS configuration files. Verify there are not any HINFO, RP, TXT, or LOC RR type RRs in the configuration.
If there are any HINFO, RP, TXT or LOC RR type RRs in the configuration, this is a finding.</t>
  </si>
  <si>
    <t>There are several types of RRs in the DNS that are meant to convey information to humans and applications about the network, hosts, or services. These RRs include the Responsible Person (RP) record, the Host Information (HINFO) record, the Location (LOC) record, and the catch-all text string resource record (TXT) [RFC1035]. Although these record types are meant to provide information to users in good faith, they also allow attackers to gain knowledge about network hosts before attempting to exploit them. For example, an attacker may query for HINFO records, looking for hosts that list an OS or platform known to have exploits. 
Therefore, great care should be taken before including these record types in a zone. In fact, they are best left out altogether.
More careful consideration should be taken with the TXT resource record type. A DNS administrator will have to decide if the data contained in a TXT RR constitutes an information leak or is a necessary piece of information. For example, several authenticated email technologies use TXT RR's to store email sender policy information such as valid email senders for a domain. These judgments will have to be made on a case-by-case basis.
A DNS administrator should take care when including HINFO, RP, TXT, LOC, or other RR types that could divulge information that would be useful to an attacker or the external view of a zone if using split DNS. 
RRs such as HINFO and TXT provide information about software name and versions (e.g., for resources such as Web servers and mail servers) that will enable the well-equipped attacker to exploit the known vulnerabilities in those software versions and launch attacks against those resources.</t>
  </si>
  <si>
    <t>The HINFO, RP, TXT and LOC RR types must not be used in the zone SOA.</t>
  </si>
  <si>
    <t>SRG-APP-000333-DNS-000107</t>
  </si>
  <si>
    <t>SV-69095r1_rule</t>
  </si>
  <si>
    <t>V-54849</t>
  </si>
  <si>
    <t>Configure the name server to refuse queries for its version information.</t>
  </si>
  <si>
    <t>Review the DNS configuration files. Verify the DNS name server is explicitly configured to refuse queries asking for its version information.
If the name server is not configured to explicitly refuse queries asking for its version information, this is a finding.</t>
  </si>
  <si>
    <t>Each newer version of the name server software, especially the BIND software, generally is devoid of vulnerabilities found in earlier versions because it has design changes incorporated to take care of those vulnerabilities. Of course, these vulnerabilities have been exploited (i.e., some form of attack was launched), and sufficient information has been generated with respect to the nature of those exploits. Thus, it makes good business sense to run the latest version of name server software because theoretically it is the safest version. 
In some installations, it may not be possible to switch over to the latest version of name server software immediately. If the version of the name server software is revealed in queries, this information may be used by attackers who are looking for a specific version of the software which has a discovered weakness. To prevent information about which version of name server software is running on a system, name servers should be configured to refuse queries for its version information.</t>
  </si>
  <si>
    <t>The DNS Name Server software must be configured to refuse queries for its version information.</t>
  </si>
  <si>
    <t>SRG-APP-000333-DNS-000104</t>
  </si>
  <si>
    <t>SV-69093r1_rule</t>
  </si>
  <si>
    <t>V-54847</t>
  </si>
  <si>
    <t>Configure the DNS server to generate audit records for failed security verification tests so that the ISSO and ISSM can be notified of the failures.</t>
  </si>
  <si>
    <t>Review the DNS server implementation configuration to determine if the DNS server is configured to generate audit records for failed security verification tests so that the ISSO and ISSM can be notified of the failures. If the DNS server is not configured to generate such audit records, this is a finding.</t>
  </si>
  <si>
    <t>Security function is defined as the hardware, software, and/or firmware of the information system responsible for enforcing the system security policy and supporting the isolation of code and data on which the protection is based. Security functionality includes, but is not limited to, establishing system accounts, configuring access authorizations (i.e., permissions, privileges), setting events to be audited, and setting intrusion detection parameters. If personnel are not notified of failed security verification tests, they will not be able to take corrective action and the unsecure condition(s) will remain. Notifications provided by information systems include messages to local computer consoles, and/or hardware indications, such as lights.
The DNS server should be configured to generate audit records whenever a self-test fails. The OS/NDM is responsible for generating notification messages related to this audit record.</t>
  </si>
  <si>
    <t>The DNS server implementation must be configured to generate audit records for failed security verification tests so that the ISSO and ISSM can be notified of the failures.</t>
  </si>
  <si>
    <t>SRG-APP-000275-DNS-000040</t>
  </si>
  <si>
    <t>SV-69091r1_rule</t>
  </si>
  <si>
    <t>V-54845</t>
  </si>
  <si>
    <t>Configure the DNS server to check the validity of all data inputs except those specifically identified by the organization.</t>
  </si>
  <si>
    <t>Review the DNS server implementation configuration to determine if the DNS server checks the validity of all data inputs except those specifically identified by the organization. If the DNS server does not check the validity of all data inputs, this is a finding.</t>
  </si>
  <si>
    <t>Invalid user input occurs when a user inserts data or characters into an application's data entry fields and the application is unprepared to process that data. This results in unanticipated application behavior, potentially leading to an application or information system compromise. Invalid input is one of the primary methods employed when attempting to compromise an application. 
Checking the valid syntax and semantics of information system inputs (e.g., character set, length, numerical range, and acceptable values) verifies that inputs match specified definitions for format and content. Software applications typically follow well-defined protocols that use structured messages (i.e., commands or queries) to communicate between software modules or system components. Structured messages can contain raw or unstructured data interspersed with metadata or control information. If software applications use attacker-supplied inputs to construct structured messages without properly encoding such messages, then the attacker could insert malicious commands or special characters that can cause the data to be interpreted as control information or metadata. Consequently, the module or component that receives the tainted output will perform the wrong operations or otherwise interpret the data incorrectly. Prescreening inputs prior to passing to interpreters prevents the content from being unintentionally interpreted as commands. Input validation helps to ensure accurate and correct inputs and prevent attacks such as cross-site scripting and a variety of injection attacks.
Attacks may be generated by entering invalid data into DNS transactions, in the hopes that the data will not be handled correctly and will allow a vulnerable condition to be exploited. To safeguard against this, all data entered in untrusted DNS transactions (e.g., DNS queries from external hosts) should be checked for validity before being processed further.</t>
  </si>
  <si>
    <t>The DNS server implementation must check the validity of all data inputs except those specifically identified by the organization.</t>
  </si>
  <si>
    <t>SRG-APP-000251-DNS-000037</t>
  </si>
  <si>
    <t>SV-69089r1_rule</t>
  </si>
  <si>
    <t>V-54843</t>
  </si>
  <si>
    <t>Configure the DNS server to manage excess capacity, bandwidth, or other redundancy to limit the effects of information flooding types of DoS attacks.</t>
  </si>
  <si>
    <t>Review the DNS server implementation and configuration to determine if excess capacity and bandwidth are managed and redundancy is built into the system to limit the effects of information flooding types of DoS attacks. 
If excess capacity and bandwidth are not managed, or redundancy is not built into the architecture, this is a finding.</t>
  </si>
  <si>
    <t>A DoS is a condition when a resource is not available for legitimate users. When this occurs, the organization either cannot accomplish its mission or must operate at degraded capacity. 
In the case of application DoS attacks, care must be taken when designing the application to ensure the application makes the best use of system resources. SQL queries have the potential to consume large amounts of CPU cycles if they are not tuned for optimal performance. Web services containing complex calculations requiring large amounts of time to complete can bog down if too many requests for the service are encountered within a short period of time. 
A denial of service (DoS) attack against the DNS infrastructure has the potential to cause a DoS to all network users. As the DNS is a distributed backbone service of the Internet, various forms of amplification attacks resulting in DoS, while utilizing the DNS, are still prevalent on the Internet today. Some potential DoS flooding attacks against the DNS include malformed packet flood, spoofed source addresses, and distributed DoS. Without the DNS, users and systems would not have the ability to perform simple name to IP resolution. 
Configuring the DNS implementation to defend against cache poisoning, employing increased capacity and bandwidth, building redundancy into the DNS architecture, utilizing DNSSEC, limiting and securing recursive services, DNS black holes, etc., may reduce the susceptibility to some flooding types of DoS attacks.</t>
  </si>
  <si>
    <t>The DNS server implementation must manage excess capacity, bandwidth, or other redundancy to limit the effects of information flooding types of Denial of Service (DoS) attacks.</t>
  </si>
  <si>
    <t>SRG-APP-000247-DNS-000036</t>
  </si>
  <si>
    <t>SV-69087r1_rule</t>
  </si>
  <si>
    <t>V-54841</t>
  </si>
  <si>
    <t>Configure the DNS system to restrict the ability of users or other systems to launch Denial of Service (DoS) attacks from the DNS system.</t>
  </si>
  <si>
    <t>Review the DNS server implementation documentation and system settings to determine if the system restricts the ability of users or systems to launch Denial of Service (DoS) attacks against other information systems or networks from the DNS server.
If the DNS system is not configured to restrict this ability, this is a finding.</t>
  </si>
  <si>
    <t>A DoS is a condition where a resource is not available for legitimate users. When this occurs, the organization either cannot accomplish its mission or must operate at degraded capacity.  Individuals of concern can include hostile insiders or external adversaries that have successfully breached the information system and are using the system as a platform to launch cyber attacks on third parties.
Applications and application developers must take the steps needed to ensure users cannot use an authorized application to launch DoS attacks against other systems and networks. For example, applications may include mechanisms that throttle network traffic so users are not able to generate unlimited network traffic via the application. Limiting system resources that are allocated to any user to a bare minimum may also reduce the ability of users to launch some DoS attacks.
When it comes to DoS attacks, most of the attention is paid to ensuring that systems and applications are not victims of these attacks. A DoS attack against the DNS infrastructure has the potential to cause a denial of service to all network users. As the DNS is a distributed backbone service of the Internet, numerous forms of attacks result in DoS, and they are still prevalent on the Internet today. Some potential DoS attacks against the DNS include malformed packet flood, spoofed source addresses, and distributed DoS, and the DNS can be exploited to launch amplification attacks upon other systems.
While it is true that those accountable for systems want to ensure they are not affected by a DoS attack, they also need to ensure their systems and applications are not used to launch such an attack against others. To that end, a variety of technologies exist to limit the effects of DoS attacks, such as careful configuration of resolver and recursion functionality.
DNS administrators must take the steps needed to ensure other systems and tools cannot use exploits to launch DoS attacks against other systems and networks. An example would be designing the DNS architecture to include mechanisms that throttle DNS traffic and resources so that users/other DNS servers are not able to generate unlimited DNS traffic via the application.</t>
  </si>
  <si>
    <t>The DNS server implementation must restrict the ability of individuals to use the DNS server to launch Denial of Service (DoS) attacks against other information systems.</t>
  </si>
  <si>
    <t>SRG-APP-000246-DNS-000035</t>
  </si>
  <si>
    <t>SV-69085r1_rule</t>
  </si>
  <si>
    <t>V-54839</t>
  </si>
  <si>
    <t>Configure the DNS system to protect object reuse to prevent unauthorized and unintended information transfer via shared system resources.</t>
  </si>
  <si>
    <t>Review the DNS vendor documentation and system configuration to determine if object reuse is protected. 
If object reuse is not protected, this is a finding.</t>
  </si>
  <si>
    <t>Preventing unauthorized information transfers mitigates the risk of information, including encrypted representations of information, produced by the actions of prior users/roles (or the actions of processes acting on behalf of prior users/roles) from being available to any current users/roles (or current processes) that obtain access to shared system resources (e.g., registers, main memory, hard disks) after those resources have been released back to information systems. The control of information in shared resources is also commonly referred to as object reuse and residual information protection. 
There may be shared resources with configurable protections (e.g., files on storage) that may be assessed on specific information system components. The purpose of this control is to prevent information, produced by the actions of a prior process (or the actions of a process acting on behalf of a prior user) from being available to any current DNS process that obtains access to a shared system resource (e.g., registers, main memory, secondary storage) after the resource has been released back to the information system. Control of information in shared resources is also referred to as object reuse.</t>
  </si>
  <si>
    <t>The DNS server implementation must prevent unauthorized and unintended information transfer via shared system resources.</t>
  </si>
  <si>
    <t>SRG-APP-000243-DNS-000034</t>
  </si>
  <si>
    <t>SV-69083r1_rule</t>
  </si>
  <si>
    <t>V-54837</t>
  </si>
  <si>
    <t>Configure the DNS server to protect the confidentiality and integrity of secret/private cryptographic keys at rest and the integrity of DNS information at rest.</t>
  </si>
  <si>
    <t>Review the DNS server implementation configuration to determine if the DNS server protects the confidentiality and integrity of secret/private cryptographic keys at rest and the integrity of DNS information at rest. If the DNS server does not properly protect confidentiality and integrity, this is a finding.</t>
  </si>
  <si>
    <t>Information at rest refers to the state of information when it is located on a secondary storage device within an organizational information system. Mobile devices, laptops, desktops, and storage devices can be either lost or stolen, and the contents of their data storage (e.g., hard drives and non-volatile memory) can be read, copied, or altered. Applications and application users generate information throughout the course of their application use.
The DNS server must protect the confidentiality and integrity of shared keys (for TSIG) and private keys (for SIG(0)) and must protect the integrity of DNS information. There is no need to protect the confidentiality of DNS information because it is accessible by all devices that can contact the server.</t>
  </si>
  <si>
    <t>The DNS server implementation must protect the confidentiality and integrity of secret/private cryptographic keys at rest and the integrity of DNS information at rest.</t>
  </si>
  <si>
    <t>SRG-APP-000231-DNS-000033</t>
  </si>
  <si>
    <t>SV-69081r1_rule</t>
  </si>
  <si>
    <t>V-54835</t>
  </si>
  <si>
    <t>Configure the DNS server to preserve any information necessary to determine cause of system failure and any information necessary to return to operations with least disruption to mission processes.</t>
  </si>
  <si>
    <t>Review the DNS server implementation configuration to determine if the DNS server preserves any information necessary to determine cause of system failure and any information necessary to return to operations with least disruption to mission processes. If the DNS server does not preserve the necessary information, this is a finding.</t>
  </si>
  <si>
    <t>In the event of a system failure, the DNS server implementation must preserve any information necessary to determine cause of failure and any information necessary to return to operations with least disruption to mission processes.</t>
  </si>
  <si>
    <t>SRG-APP-000226-DNS-000032</t>
  </si>
  <si>
    <t>SV-69079r1_rule</t>
  </si>
  <si>
    <t>V-54833</t>
  </si>
  <si>
    <t>Configure the DNS server to fail to a secure state if system initialization fails, shutdown fails, or aborts fail.</t>
  </si>
  <si>
    <t>Review the DNS server implementation configuration to determine if the DNS server fails to a secure state if system initialization fails, shutdown fails, or aborts fail. If the DNS server does not fail to a secure state under these conditions, this is a finding.</t>
  </si>
  <si>
    <t>Failure to a known safe state helps prevent systems from failing to a state that may cause loss of data or unauthorized access to system resources. Applications or systems that fail suddenly and with no incorporated failure state planning may leave the hosting system available but with a reduced security protection capability. Preserving information system state information also facilitates system restart and return to the operational mode of the organization with less disruption of mission-essential processes. 
In general, application security mechanisms should be designed so that a failure will follow the same execution path as disallowing the operation. For example, security methods, such as isAuthorized(), isAuthenticated(), and validate(), should all return false if there is an exception during processing. If security controls can throw exceptions, they must be very clear about exactly what that condition means. 
Abort refers to stopping a program or function before it has finished naturally. The term abort refers to both requested and unexpected terminations.</t>
  </si>
  <si>
    <t>The DNS server implementation must fail to a secure state if system initialization fails, shutdown fails, or aborts fail.</t>
  </si>
  <si>
    <t>SRG-APP-000225-DNS-000031</t>
  </si>
  <si>
    <t>SV-69077r1_rule</t>
  </si>
  <si>
    <t>V-54831</t>
  </si>
  <si>
    <t>Configure the DNS server to provide resolvers with verification of query response integrity via DNSSEC.</t>
  </si>
  <si>
    <t>Review the DNS server configuration to ensure all zones are configured to provide resolvers with verification of query response integrity via DNSSEC.
If the DNS Server configuration is not configured to provide resolvers with verification of query response integrity via the implementation of DNSSEC, this is a finding.</t>
  </si>
  <si>
    <t>The underlying feature in the major threat associated with DNS query/response (i.e., forged response or response failure) is the integrity of DNS data returned in the response. An integral part of integrity verification is to ensure that valid data has originated from the right source. DNSSEC is required for securing the DNS query/response transaction by providing data origin authentication and data integrity verification through signature verification and the chain of trust.</t>
  </si>
  <si>
    <t>The DNS implementation must protect the authenticity of communications sessions for queries.</t>
  </si>
  <si>
    <t>SRG-APP-000219-DNS-000030</t>
  </si>
  <si>
    <t>SV-69075r1_rule</t>
  </si>
  <si>
    <t>V-54829</t>
  </si>
  <si>
    <t>Configure the DNS server to employ mechanisms to protect the authenticity of communications sessions for dynamic updates.</t>
  </si>
  <si>
    <t>Review the DNS server configuration to determine if communication sessions for dynamic updates are provided authenticity protection. 
If communications sessions do not employ authenticity protections, this is a finding.</t>
  </si>
  <si>
    <t>DNS is a fundamental network service that is prone to various attacks, such as cache poisoning and man-in-the middle attacks. If communication sessions are not provided appropriate validity protections, such as the employment of DNSSEC, the authenticity of the data cannot be guaranteed.</t>
  </si>
  <si>
    <t>The DNS implementation must protect the authenticity of communications sessions for dynamic updates.</t>
  </si>
  <si>
    <t>SRG-APP-000219-DNS-000029</t>
  </si>
  <si>
    <t>SV-69073r1_rule</t>
  </si>
  <si>
    <t>V-54827</t>
  </si>
  <si>
    <t>Configure the DNS server with transaction signing (TSIG) or SIG(0).</t>
  </si>
  <si>
    <t>Review the DNS server implementation to confirm zone transfers are signing using transaction signing (TSIG) shared key or via SIG(0) asymmetric cryptography public keys.
If the DNS server does not ensure integrity of zone transfers by TSIG or SIG(0) signing, this is a finding.</t>
  </si>
  <si>
    <t>DNS is a fundamental network service that is prone to various attacks, such as cache poisoning and man-in-the middle attacks. 
If communication sessions are not provided appropriate validity protections, such as the employment of DNSSEC, the authenticity of the data cannot be guaranteed.</t>
  </si>
  <si>
    <t>The DNS implementation must protect the authenticity of communications sessions for zone transfers.</t>
  </si>
  <si>
    <t>SRG-APP-000219-DNS-000028</t>
  </si>
  <si>
    <t>SV-69071r1_rule</t>
  </si>
  <si>
    <t>V-54825</t>
  </si>
  <si>
    <t>Configure a recursive, caching only server with the ability to perform DNSSEC validation.
Configure an authoritative name server to sign all zones and to update the entire chain of trust with the signature.</t>
  </si>
  <si>
    <t>If the system being reviewed is an authoritative server, it must be able to provide records that can be authenticated (DS, RRSIG, etc.).
Compare the child zone's hash stored in the child's DS RR to the hash for the child's zone in the parent's zone information. Verify it is the same hash.
If the hashes do not match, or the child zone is not digitally signed, this is a finding.
If the system is a recursive server, it must be able to pass DNSSEC data and perform DNSSEC validation.
If DNSSEC validation capability is not enabled on a recursive DNS server, this is a finding.
If the hash for child domains is not reflected in the parent zone and the chain of trust is not verifiable, this is a finding.</t>
  </si>
  <si>
    <t>If name server replies are invalid or cannot be validated, many networking functions and communication would be adversely affected. With DNS, the presence of Delegation Signer (DS) records associated with child zones informs clients of the security status of child zones. These records are crucial to the DNSSEC chain of trust model. Each parent domain's DS record is used to verify the DNSKEY record in its subdomain, from the top of the DNS hierarchy down.
A DNS server is an example of an information system providing name/address resolution service. Digital signatures and cryptographic keys are examples of additional artifacts. DNS resource records are examples of authoritative data. Applications other than the DNS to map between host/service names and network addresses must provide other means to assure the authenticity and integrity of response data.
DNSSEC provides the means to verify integrity assurances for the host/service name to network address resolution information obtained through the service. By using the delegation signer (DS) resource records in the DNS, the security status of a child domain can be validated.  The DS resource record is used to identify the DNSSEC signing key of a delegated zone.
Starting from a trusted name server (such as the root name server) and down to the current source of response through successive verifications of signature of the public key of a child by its parent, the chain of trust is established. The public key of the trusted name servers is called the trust anchor. After authenticating the source, the next process DNSSEC calls for is to authenticate the response. This requires that responses consist of not only the requested RRs but also an authenticator associated with them. In DNSSEC, this authenticator is the digital signature of a Resource Record (RR) Set. The digital signature of an RRSet is encapsulated through a special RRType called RRSIG. The DNS client using the trusted public key of the source (whose trust has just been established) then verifies the digital signature to detect if the response is valid or bogus.
This control enables the DNS to obtain origin authentication and integrity verification assurances for the host/service name to network address resolution information obtained through the service.  Without indication of the security status of a child domain and enabling verification of a chain of trust, integrity and availability of the DNS infrastructure cannot be assured.</t>
  </si>
  <si>
    <t>A DNS server implementation must provide the means to enable verification of a chain of trust among parent and child domains (if the child supports secure resolution services).</t>
  </si>
  <si>
    <t>SRG-APP-000215-DNS-000026</t>
  </si>
  <si>
    <t>SV-69069r1_rule</t>
  </si>
  <si>
    <t>V-54823</t>
  </si>
  <si>
    <t>Configure the DNS server to enforce approved authorizations for controlling the information flow by applying DNSSEC and TSIG signing practices to the DNS implementation.</t>
  </si>
  <si>
    <t>Review the DNS server implementation configuration to determine if the DNS server enforces approved authorizations for controlling the information flow by using DNSSEC and TSIG signing practices that restrict zone transfers between DNS servers, and dynamic updates from DNS clients to the master name server, to digitally signed traffic.
If the DNS server does not enforce approved authorizations for controlling the information flow by using DNSSEC and TSIG signing practices, restricting zone transfers between DNS servers and dynamic updates from DNS clients to the master name server to digitally signed traffic, this is a finding.</t>
  </si>
  <si>
    <t>A mechanism to detect and prevent unauthorized communication flow must be configured or provided as part of the system design. If information flow is not enforced based on approved authorizations, the system may become compromised. Information flow control regulates where information is allowed to travel within a system and between interconnected systems. The flow of all application information must be monitored and controlled so it does not introduce any unacceptable risk to the systems or data.
Application-specific examples of enforcement occurs in systems that employ rule sets or establish configuration settings that restrict information system services or provide a message filtering capability based on message content (e.g., implementing key word searches or using document characteristics).
Applications providing information flow control must be able to enforce approved authorizations for controlling the flow of information between interconnected systems in accordance with applicable policy.
Within the context of DNS, this is applicable in terms of controlling the flow of DNS information between systems, such as DNS zone transfers.</t>
  </si>
  <si>
    <t>The DNS server implementation must enforce approved authorizations for controlling the flow of information between DNS servers and between DNS servers and DNS clients based on DNSSEC policies.</t>
  </si>
  <si>
    <t>SRG-APP-000215-DNS-000003</t>
  </si>
  <si>
    <t>SV-69067r1_rule</t>
  </si>
  <si>
    <t>V-54821</t>
  </si>
  <si>
    <t>Configure RRSIGs for all zones' delegated children to be greater than two days and less than one week.</t>
  </si>
  <si>
    <t>Review the DNS configuration files. Ensure the validity period for RRSIGs for all zones' delegated children has been explicitly configured and is configured for a range of no less than two days and no more than one week.
If the validity period for the RRSIGs for all zones' delegated children is less than two days or greater than one week, this is a finding.</t>
  </si>
  <si>
    <t>The best way for a zone administrator to minimize the impact of a key compromise is by limiting the validity period of RRSIGs in the zone and in the parent zone. This strategy limits the time during which an attacker can take advantage of a compromised key to forge responses. An attacker that has compromised a ZSK can use that key only during the KSK's signature validity interval. An attacker that has compromised a KSK can use that key for only as long as the signature interval of the RRSIG covering the DS RR in the delegating parent. These validity periods should be short, which will require frequent re-signing.
To prevent the impact of a compromised KSK, a delegating parent should set the signature validity period for RRSIGs covering DS RRs in the range of a few days to 1 week. This re-signing does not require frequent rollover of the parent's ZSK, but scheduled ZSK rollover should still be performed at regular intervals.</t>
  </si>
  <si>
    <t>The validity period for the RRSIGs covering the DS RR for a zones delegated children must be no less than two days and no more than one week.</t>
  </si>
  <si>
    <t>SRG-APP-000214-DNS-000079</t>
  </si>
  <si>
    <t>SV-69065r1_rule</t>
  </si>
  <si>
    <t>V-54819</t>
  </si>
  <si>
    <t>Configure each child zone to upload its DS RRset to the parent zone.</t>
  </si>
  <si>
    <t>Review the zones hosted by the DNS server. Every zone should have an RRSET which includes the RRTypes of RRSIG, DNSKEY and NSEC. 
If a zone has a child, the RRSET should also include the RRType DS (Delegation Signer) RR, which contain the (hash) public key of child zones.
If the zones hosted by the DNS server do not have any child domains, this is not a finding.
If the zones hosted by the DNS server have child domains, and there is not an RRType DS RR in the zone's RRSET, this is a finding.</t>
  </si>
  <si>
    <t>If name server replies are invalid or cannot be validated, many networking functions and communication would be adversely affected. With DNS, the presence of Delegation Signer (DS) records associated with child zones informs clients of the security status of child zones. These records are crucial to the DNSSEC chain of trust model. Each parent domain's DS record is used to verify the DNSKEY record in its subdomain, from the top of the DNS hierarchy down.
A DNS server is an example of an information system providing name/address resolution service. Digital signatures and cryptographic keys are examples of additional artifacts. DNS resource records are examples of authoritative data. Applications other than the DNS, to map between host/service names and network addresses, must provide other means to assure the authenticity and integrity of response data. 
In DNS, trust in the public key of the source is established by starting from a trusted name server and establishing the chain of trust down to the current source of response through successive verifications of signature of the public key of a child by its parent. 
A trust anchor is an authoritative entity represented via a public key and associated data. It is used in the context of public key infrastructures, X.509 digital certificates, and Domain Name System Security Extensions (DNSSEC). 
When there is a chain of trust, usually the top entity to be trusted becomes the trust anchor. A certification path starts with the subject certificate and proceeds through a number of intermediate certificates up to a trusted root certificate. In DNS, a trust anchor is a DNSKEY that is placed into a validating resolver so the validator can cryptographically validate the results for a given request back to a known public key (the trust anchor). 
An example means to indicate the security status of child subspaces is through the use of delegation signer (DS) resource records in the DNS.
Path validation is necessary for a relying party to make an informed trust decision when presented with any certificate not already explicitly trusted. Without path validation and a chain of trust, there can be no trust that the data integrity authenticity has been maintained during a transaction.</t>
  </si>
  <si>
    <t>A DNS server implementation must provide the means to indicate the security status of child zones.</t>
  </si>
  <si>
    <t>SRG-APP-000214-DNS-000025</t>
  </si>
  <si>
    <t>SV-69063r1_rule</t>
  </si>
  <si>
    <t>V-54817</t>
  </si>
  <si>
    <t xml:space="preserve">Generate an RRSET for each zone hosted by the DNS server to include an RRSIG, DNSKEY and NSEC for each zone. </t>
  </si>
  <si>
    <t>Review the zones hosted by the DNS server. Verify each of the zones have been digitally signed.
To determine if the zones have been digitally signed, verify the existence of an RRSET for each zone, which will include, at a minimum, an RRType RRSIG (Resource Record Signature) as well as an RRType DNSKEY and RRType NSEC (Next Secure). 
If the DNS server's zones do not contain these additional RRs along with the regular RRs, this is a finding.</t>
  </si>
  <si>
    <t>The underlying feature in the major threat associated with DNS query/response (i.e., forged response or response failure) is the integrity of DNS data returned in the response. The security objective is to verify the integrity of each response received. An integral part of integrity verification is to ensure that valid data has originated from the right source. Establishing trust in the source is called data origin authentication. 
The security objectives—and consequently the security services—that are required for securing the DNS query/response transaction are data origin authentication and data integrity verification. 
The specification for a digital signature mechanism in the context of the DNS infrastructure is in IETF’s DNSSEC standard. In DNSSEC, trust in the public key (for signature verification) of the source is established not by going to a third party or a chain of third parties (as in public key infrastructure [PKI] chaining), but by starting from a trusted zone (such as the root zone) and establishing the chain of trust down to the current source of response through successive verifications of signature of the public key of a child by its parent. The public key of the trusted zone is called the trust anchor.</t>
  </si>
  <si>
    <t>A DNS server implementation must provide additional data origin artifacts along with the authoritative data the system returns in response to external name/address resolution queries.</t>
  </si>
  <si>
    <t>SRG-APP-000213-DNS-000024</t>
  </si>
  <si>
    <t>SV-69061r1_rule</t>
  </si>
  <si>
    <t>V-54815</t>
  </si>
  <si>
    <t>Configure the DNS system to utilize multifactor authentication for nonlocal access for maintenance and diagnostics.</t>
  </si>
  <si>
    <t>Review the DNS implementation's authentication methods and settings to determine if multifactor authentication is utilized to gain nonlocal access for maintenance and diagnostics. 
If multifactor authentication is not utilized, this is a finding.</t>
  </si>
  <si>
    <t>If maintenance tools are used by unauthorized personnel, they may accidentally or intentionally damage or compromise the system. The act of managing systems and applications includes the ability to access sensitive application information, such as system configuration details, diagnostic information, user information, and potentially sensitive application data. 
Nonlocal maintenance and diagnostic activities are those activities conducted by individuals communicating through a network, either an external network (e.g., the Internet) or an internal network. Local maintenance and diagnostic activities are those activities carried out by individuals physically present at the information system or information system component and not communicating across a network connection. Typically, strong authentication requires authenticators that are resistant to replay attacks and employ multifactor authentication. Strong authenticators include, for example, PKI where certificates are stored on a token protected by a password, passphrase, or biometric.
This requirement applies to hardware/software diagnostic test equipment or tools. This requirement does not cover hardware/software components that may support information system maintenance, yet are a part of the system (e.g., the software implementing "ping," "ls," "ipconfig," or the hardware and software implementing the monitoring port of an Ethernet switch).
Lack of authentication enables anyone to gain access to the network or possibly a network element that provides opportunity for intruders to compromise resources within the network infrastructure. Network access control mechanisms interoperate to prevent unauthorized access and to enforce the organization's security policy. Authorization for access to any network element requires an individual account identifier that has been approved, assigned, and configured on an authentication server. Authentication of all administrator accounts for all privilege levels must be accomplished using two or more factors that include the following:
(i) something you know (e.g., password/PIN); 
(ii) something you have (e.g., cryptographic identification device, token); or 
(iii) something you are (e.g., biometric).</t>
  </si>
  <si>
    <t>The DNS server implementation must employ strong authenticators in the establishment of nonlocal maintenance and diagnostic sessions.</t>
  </si>
  <si>
    <t>SRG-APP-000185-DNS-000021</t>
  </si>
  <si>
    <t>SV-69059r1_rule</t>
  </si>
  <si>
    <t>V-54813</t>
  </si>
  <si>
    <t>Create operation documentation to include the safe management of keys and key storage within the DNS implementation. Include in the documentation steps to ensure signature generation using the KSK are done off-line, using the KSK-private stored off-line or the secure, protected module.</t>
  </si>
  <si>
    <t>Verify the DNS operational procedures and confirm procedures exist to enforce generating signatures using the KSK are performed off-line, using the KSK-private stored off-line or the secure, protected module.
If the procedures do not exist or the procedures do not specify to perform the signature generation off-line from the name server, this is a finding.</t>
  </si>
  <si>
    <t>Security-relevant information is any information within information systems that can potentially impact the operation of security functions or the provision of security services in a manner that could result in failure to enforce system security policies or maintain the isolation of code and data. 
Security-relevant information includes, for example, file permissions, cryptographic key management information, configuration parameters for security services, and access control lists. Secure, non-operable system states include the times in which information systems are not performing mission/business-related processing (e.g., the system is off-line for maintenance, troubleshooting, boot-up, and shut down).</t>
  </si>
  <si>
    <t>Signature generation using the KSK must be done off-line, using the KSK-private stored off-line.</t>
  </si>
  <si>
    <t>SRG-APP-000176-DNS-000096</t>
  </si>
  <si>
    <t>SV-69057r1_rule</t>
  </si>
  <si>
    <t>V-54811</t>
  </si>
  <si>
    <t>Review the DNS name server and documentation to determine whether it accepts dynamic updates. If dynamic updates are accepted, verify only the private keys corresponding to the ZSK (Zone Signing Key) are located on the server.
If the private keys to the KSK are located on the name server that accepts dynamic updates, this is a finding.</t>
  </si>
  <si>
    <t>Only the private key corresponding to the ZSK alone must be kept on the name server that does support dynamic updates.</t>
  </si>
  <si>
    <t>SRG-APP-000176-DNS-000094</t>
  </si>
  <si>
    <t>SV-69055r1_rule</t>
  </si>
  <si>
    <t>V-54809</t>
  </si>
  <si>
    <t>Regenerate a unique TSIG key for each pair of communicating hosts within the DNS architecture.</t>
  </si>
  <si>
    <t>Review the DNS implementation. Verify that each pair of communicating hosts has a unique TSIG key (i.e., a separate key for each secondary name server to authenticate transactions with the primary name server, etc.)
If a unique TSIG key has not been generated for each pair of communicating hosts, this is a finding.</t>
  </si>
  <si>
    <t xml:space="preserve">To enable zone transfer (requests and responses) through authenticated messages, it is necessary to generate a key for every pair of name servers. The key also can be used for securing other transactions, such as dynamic updates, DNS queries, and responses. The binary key string that is generated by most key generation utilities used with DNSSEC is Base64-encoded. TSIG is a string used to generate the message authentication hash stored in a TSIG RR and used to authenticate an entire DNS message.
The process of authenticating the source of a message and its integrity through hash-based message authentication codes (HMAC) is specified through a set of DNS specifications known collectively as TSIG. The sender of the message uses the HMAC function to generate a MAC and sends this MAC along with the message to the receiver. The receiver, who shares the same secret key, uses the key and HMAC function used by the sender to compute the MAC on the received message. The receiver then compares the computed MAC with the received MAC; if the two values match, it provides assurance that the message has been received correctly and that the sender belongs to the community of users sharing the same secret key. Thus, message source authentication and integrity verification are performed in a single process. To enable zone transfer (requests and responses) through authenticated messages, it is necessary to generate a key for every pair of name servers. The key also can be used for securing other transactions, such as dynamic updates, DNS queries, and responses. The binary key string that is generated by most key generation utilities used with DNSSEC is Base64-encoded. TSIG is a string used to generate the message authentication hash stored in a TSIG RR and used to authenticate an entire DNS message.
</t>
  </si>
  <si>
    <t>A unique TSIG key must be generated for each pair of communicating hosts.</t>
  </si>
  <si>
    <t>SRG-APP-000176-DNS-000076</t>
  </si>
  <si>
    <t>SV-69053r1_rule</t>
  </si>
  <si>
    <t>V-54807</t>
  </si>
  <si>
    <t>Apply permissions to the key file to provide read/modify permissions only to the account under which the name server software is run.</t>
  </si>
  <si>
    <t>Review the DNS system to determine privileges on the key file and the account under which the name server software is run.
If the account under which the name server software is run is not the only account which has read/modify permissions to the key file, this is a finding.</t>
  </si>
  <si>
    <t>To enable zone transfer (requests and responses) through authenticated messages, it is necessary to generate a key for every pair of name servers. The key can also be used for securing other transactions, such as dynamic updates, DNS queries, and responses. The binary key string that is generated by most key generation utilities used with DNSSEC is Base64-encoded. TSIG is a string used to generate the message authentication hash stored in a TSIG RR and used to authenticate an entire DNS message.</t>
  </si>
  <si>
    <t>Read/Write access to the key file must be restricted to the account that runs the name server software only.</t>
  </si>
  <si>
    <t>SRG-APP-000176-DNS-000019</t>
  </si>
  <si>
    <t>SV-69051r1_rule</t>
  </si>
  <si>
    <t>V-54805</t>
  </si>
  <si>
    <t>Change ownership for the key file to the account under which the name server software is run.</t>
  </si>
  <si>
    <t>Review the DNS system to determine ownership of the key file and the account under which the name server software is run.
If the key file owner is not the same account as the account under which the name server is run, this is a finding.</t>
  </si>
  <si>
    <t>The key file must be owned by the account under which the name server software is run.</t>
  </si>
  <si>
    <t>SRG-APP-000176-DNS-000018</t>
  </si>
  <si>
    <t>SV-69049r1_rule</t>
  </si>
  <si>
    <t>V-54803</t>
  </si>
  <si>
    <t>Configure the DNS server to enforce authorized access to the corresponding private key when using PKI-based authentication.</t>
  </si>
  <si>
    <t>Review the DNS server implementation configuration to determine if the DNS server, when using PKI-based authentication (e.g., SIG(0)), enforces authorized access to the corresponding private key. If the DNS server does not enforce authorized access to the private key, this is a finding.</t>
  </si>
  <si>
    <t>The cornerstone of the PKI is the private key used to encrypt or digitally sign information. If the private key is stolen, this will lead to the compromise of the authentication and non-repudiation gained through PKI because the attacker can use the private key to digitally sign documents and pretend to be the authorized user. Both the holders of a digital certificate and the issuing authority must protect the computers, storage devices, or whatever they use to keep the private keys. 
SIG(0) is used for server-to-server authentication for DNS transactions, and it uses PKI-based authentication. So, in cases where SIG(0) is being used instead of TSIG (which uses a shared key, not PKI-based authentication), this requirement is applicable.</t>
  </si>
  <si>
    <t>The DNS server implementation, when using PKI-based authentication, must enforce authorized access to the corresponding private key.</t>
  </si>
  <si>
    <t>SRG-APP-000176-DNS-000017</t>
  </si>
  <si>
    <t>SV-69047r1_rule</t>
  </si>
  <si>
    <t>V-54801</t>
  </si>
  <si>
    <t xml:space="preserve">Configure the DNS server to verify another DNS server's unique identify, through the use of TSIG or SIG(0), when accepting server-to-server (zone transfer) transactions from other DNS servers.
</t>
  </si>
  <si>
    <t>Review the DNS server implementation configuration to determine if it validates other DNS servers' unique identify, through the use TSIG or SIG(0), when accepting server-to-server (zone transfer) transactions from the other DNS servers.
If the DNS server does not validate other DNS servers' unique identity, through the use of either TSIG or SIG(0), when accepting server-to-server (zone transfer) transactions from those other DNS servers, this is a finding.</t>
  </si>
  <si>
    <t>Without identifying devices, unidentified or unknown devices may be introduced, thereby facilitating malicious activity. This applies to server-to-server (zone transfer) transactions only and is provided by TSIG/SIG(0), which enforces mutual server authentication using a key that is unique to each server pair (TSIG) or using PKI-based authentication (SIG(0)), thus uniquely identifying the other server.</t>
  </si>
  <si>
    <t>The DNS server implementation must uniquely identify the other DNS server before responding to a server-to-server transaction.</t>
  </si>
  <si>
    <t>SRG-APP-000158-DNS-000015</t>
  </si>
  <si>
    <t>SV-69045r1_rule</t>
  </si>
  <si>
    <t>V-54799</t>
  </si>
  <si>
    <t>Configure the DNS implementation for incoming traffic on UDP/53 and TCP/53 and outgoing traffic sent from a random port rather than the DNS software's default port.</t>
  </si>
  <si>
    <t>Review the DNS system configuration to ensure the system is configured for incoming traffic only on UDP/53 and TCP/53 and outgoing DNS traffic sent from a random port rather than the DNS software's default port.
If the DNS implementation is not configured for incoming traffic on UDP/53 and TCP/53 and outgoing traffic sent from a random port rather than the DNS software's default port, this is a finding.</t>
  </si>
  <si>
    <t>In order to prevent unauthorized connection of devices, unauthorized transfer of information, or unauthorized tunneling (i.e., embedding of data types within data types), organizations must disable or restrict unused or unnecessary physical and logical ports/protocols on information systems.
Applications are capable of providing a wide variety of functions and services. Some of the functions and services provided by default may not be necessary to support essential organizational operations. Additionally, it is sometimes convenient to provide multiple services from a single component (e.g., email and web services); however, doing so increases risk over limiting the services provided by any one component.
To support the requirements and principles of least functionality, the application must support the organizational requirements by providing only essential capabilities and limiting the use of ports, protocols, and/or services to only those required, authorized, and approved to conduct official business or to address authorized quality of life issues.</t>
  </si>
  <si>
    <t>The DNS server implementation must be configured to prohibit or restrict unapproved ports and protocols.</t>
  </si>
  <si>
    <t>SRG-APP-000142-DNS-000014</t>
  </si>
  <si>
    <t>SV-69043r1_rule</t>
  </si>
  <si>
    <t>V-54797</t>
  </si>
  <si>
    <t>Configure the DNS server or the underlying O/S to send audit log content to a centralized logging facility.</t>
  </si>
  <si>
    <t>Review the DNS system configuration to determine if audit record content is sent to a centralized audit log repository, either directly by the DNS system or by the underlying O/S. 
If the DNS system is not configured to support centralized logging and auditing, this is a finding.</t>
  </si>
  <si>
    <t>Protection of log data includes assuring log data is not accidentally lost or deleted. Backing up audit records to a different system or onto separate media than the system being audited on a defined frequency helps to assure, in the event of a catastrophic system failure, the audit records will be retained. 
This helps to ensure a compromise of the information system being audited does not also result in a compromise of the audit records.
This requirement only applies to applications that have a native backup capability for audit records. Operating system backup requirements cover applications that do not provide native backup functions.</t>
  </si>
  <si>
    <t>The DNS server implementations audit records must be backed up at least every seven days onto a different system or system component than the system or component being audited.</t>
  </si>
  <si>
    <t>SRG-APP-000125-DNS-000012</t>
  </si>
  <si>
    <t>SV-69041r1_rule</t>
  </si>
  <si>
    <t>V-54795</t>
  </si>
  <si>
    <t>Configure the DNS system audit settings to log specific user information whenever user information is available.</t>
  </si>
  <si>
    <t>Review the DNS system configuration to determine if audit records exist without specific user information, when user information is available.
If audit records exist without specific user information when user information is available, this is a finding.</t>
  </si>
  <si>
    <t>The DNS server implementation must generate audit records containing information that establishes the identity of any individual or process associated with the event.</t>
  </si>
  <si>
    <t>SRG-APP-000100-DNS-000011</t>
  </si>
  <si>
    <t>SV-69039r1_rule</t>
  </si>
  <si>
    <t>V-54793</t>
  </si>
  <si>
    <t>Configure the DNS server to produce log records that contain information about success and failure of events on the system.
Additionally, configure the audit facility of the DNS system to provide information to establish the success or failure of the event.</t>
  </si>
  <si>
    <t>Review the DNS server configuration to determine if it is configured to produce, capture, and store log records which contain information about success and failure of events on the system. 
If the logging function is not configured to produce log records with information regarding success and failure of events, this is a finding.</t>
  </si>
  <si>
    <t>Without information about the outcome of events, security personnel cannot make an accurate assessment about whether an attack was successful or if changes were made to the security state of the system.
Event outcomes can include indicators of event success or failure and event-specific results (e.g., the security state of the information system after the event occurred). As such, they also provide a means to measure the impact of an event and help authorized personnel to determine the appropriate response.</t>
  </si>
  <si>
    <t>The DNS server implementation must produce audit records that contain information to establish the outcome of the events.</t>
  </si>
  <si>
    <t>SRG-APP-000099-DNS-000010</t>
  </si>
  <si>
    <t>SV-69037r1_rule</t>
  </si>
  <si>
    <t>V-54791</t>
  </si>
  <si>
    <t>Configure the DNS server to produce log records which indicate the source of the events.
Additionally, configure the audit facility of the DNS system to provide information to establish the source of events.</t>
  </si>
  <si>
    <t>Review the DNS server configuration to determine if the source of the events is a configurable option within the audit/logging utility and if it is being captured and stored. 
If the DNS is not configured to capture and store the source of an event, this is a finding.</t>
  </si>
  <si>
    <t>Without establishing the source of the event, it is impossible to establish, correlate, and investigate the events leading up to an outage or attack. Associating information about the source of the event within the application provides a means of investigating an attack, recognizing resource utilization or capacity thresholds, or identifying an improperly configured application. 
In addition to logging where events occur within the application, the application must also produce audit records that identify the application itself as the source of the event. In order to compile an accurate risk assessment and provide forensic analysis, it is essential for security personnel to know the source of the event, particularly in the case of centralized logging. In the case of centralized logging, the source would be the application name accompanied by the host or client name.</t>
  </si>
  <si>
    <t>The DNS server implementation must produce audit records containing information to establish the source of the events.</t>
  </si>
  <si>
    <t>SRG-APP-000098-DNS-000009</t>
  </si>
  <si>
    <t>SV-69035r1_rule</t>
  </si>
  <si>
    <t>V-54789</t>
  </si>
  <si>
    <t>Configure the DNS server to produce log records that contain information that establishes where events have occurred.
Additionally, configure the audit facility of the DNS system to provide information where events have occurred.</t>
  </si>
  <si>
    <t>Review the DNS system configuration to determine if it is configured to produce, capture and store log records which contain information to establish where events have occurred on the system. 
If the logging function is not configured to produce log records with information regarding where the event took place, this is a finding.</t>
  </si>
  <si>
    <t>Without establishing where events occurred, it is impossible to establish, correlate, and investigate the events relating to an incident. Associating information about where the event occurred within the application provides a means of investigating an attack, recognizing resource utilization or capacity thresholds, or identifying an improperly configured application. In order to compile an accurate risk assessment and provide forensic analysis, it is essential for security personnel to know where events occurred, such as application components, modules, session identifiers, filenames, host names, and functionality.</t>
  </si>
  <si>
    <t>The DNS server implementation must produce audit records containing information to establish where the events occurred.</t>
  </si>
  <si>
    <t>SRG-APP-000097-DNS-000008</t>
  </si>
  <si>
    <t>SV-69033r1_rule</t>
  </si>
  <si>
    <t>V-54787</t>
  </si>
  <si>
    <t>Configure the DNS server to log events with enough information to determine what type of event has occurred on the system.</t>
  </si>
  <si>
    <t>Review the DNS system configuration to determine if it is configured to log sufficient information to establish what type of events has occurred on the system. 
If the logging function is not configured to produce log records with information regarding the type of event, this is a finding.</t>
  </si>
  <si>
    <t>Auditing and logging are key components of any security architecture. It is essential for security personnel to know what is being performed on the system, where an event occurred, when an event occurred, and by whom the event was triggered, in order to compile an accurate risk assessment. Logging the actions of specific events provides a means to investigate an attack, recognize resource utilization or capacity thresholds, or to simply identify an improperly configured DNS implementation. Without log records that aid in the establishment of what types of events occurred and when those events occurred, there is no traceability for forensic or analytical purposes, and the cause of events is severely hindered.</t>
  </si>
  <si>
    <t>The DNS server implementation must produce audit records containing information to establish what type of events occurred.</t>
  </si>
  <si>
    <t>SRG-APP-000095-DNS-000006</t>
  </si>
  <si>
    <t>SV-69031r1_rule</t>
  </si>
  <si>
    <t>V-54785</t>
  </si>
  <si>
    <t xml:space="preserve">Configure the DNS server to generate audit events for successful and unsuccessful logon attempts, privileged activities and system-level access within all DNS server components.
</t>
  </si>
  <si>
    <t xml:space="preserve">Review the DNS server implementation configuration to determine if the DNS server is configured to generate audit events for successful and unsuccessful logon attempts, privileged activities and system-level access.
If the DNS server is not configured to generate audit events for successful and unsuccessful logon attempts, privileged activities and system-level access, this is a finding.
</t>
  </si>
  <si>
    <t>Without the capability to generate audit records, it would be difficult to establish, correlate, and investigate the events relating to an incident, or identify those responsible for one. The actual auditing is performed by the OS/NDM, but the configuration to trigger the auditing is controlled by the DNS server.
The list of audited events is the set of events for which audits are to be generated. This set of events is typically a subset of the list of all events for which the system is capable of generating audit records. 
The DoD has defined the list of events for which the application will provide an audit record generation capability as the following: 
(i) Successful and unsuccessful attempts to access, modify, or delete privileges, security objects, security levels, or categories of information (e.g., classification levels);
(ii) Access actions, such as successful and unsuccessful logon attempts, privileged activities or other system-level access, starting and ending time for user access to the system, concurrent logons from different workstations, successful and unsuccessful accesses to objects, all program initiations, and all direct access to the information system; and
(iii) All account creation, modification, disabling, and termination actions.</t>
  </si>
  <si>
    <t>The DNS server implementation must be configured to provide audit record generation capability for DoD-defined auditable events within all DNS server components.</t>
  </si>
  <si>
    <t>SRG-APP-000089-DNS-000005</t>
  </si>
  <si>
    <t>SV-69029r1_rule</t>
  </si>
  <si>
    <t>V-54783</t>
  </si>
  <si>
    <t>Configure the DNS server to generate events for successful and unsuccessful attempts to access, modify, or delete privileges, security objects, security levels, or categories of information (e.g., classification levels) events within all DNS server components.</t>
  </si>
  <si>
    <t>Review the DNS server implementation configuration to determine if the DNS server is configured to generate audit events for successful and unsuccessful attempts to access, modify, or delete privileges, security objects, security levels, or categories of information (e.g., classification levels) events within all DNS server components. 
If the DNS server is not configured to generate audit events for successful and unsuccessful attempts to access, modify, or delete privileges, security objects, security levels, or categories of information (e.g., classification levels) events within all DNS server components, this is a finding.</t>
  </si>
  <si>
    <t>SRG-APP-000089-DNS-000004</t>
  </si>
  <si>
    <t>SV-69027r1_rule</t>
  </si>
  <si>
    <t>V-54781</t>
  </si>
  <si>
    <t>Configure the DNS primary server to explicitly specify which hosts from which it accepts dynamic updates.</t>
  </si>
  <si>
    <t>Review the DNS server configuration and ensure a limit has been defined for the number of inbound dynamic update sessions by defining the finite group of hosts allowed to provide those dynamic updates. 
If the DNS server configuration does not explicitly specify which hosts from which it accepts dynamic updates, this is a finding.</t>
  </si>
  <si>
    <t>Limiting the number of concurrent sessions reduces the risk of Denial of Service (DoS) to the DNS implementation. 
Name servers do not have direct user connections but accept client connections for queries. Original restriction on client connections should be high enough to prevent a self-imposed denial of service, after which the connections are monitored and fine-tuned to best meet the organization's specific requirements.
Primary name servers also make outbound connections to secondary name servers to provide zone transfers and accept inbound connection requests from clients wishing to provide a dynamic update. Primary name servers should explicitly limit zone transfers to only be made to designated secondary name servers. Because zone transfers involve the transfer of entire zones and use TCP connections, they place substantial demands on network resources relative to normal DNS queries. Errant or malicious frequent zone transfer requests on the name servers of the enterprise can overload the master zone server and result in DoS to legitimate users. Primary name servers should be configured to limit the hosts from which they will accept dynamic updates.
Additionally the number of concurrent clients, especially TCP clients, needs to be kept to a level that does not risk placing the system in a DoS state.</t>
  </si>
  <si>
    <t>The DNS implementation must limit the number of concurrent sessions client connections to the number of allowed dynamic update clients.</t>
  </si>
  <si>
    <t>SRG-APP-000001-DNS-000115</t>
  </si>
  <si>
    <t>SV-69023r1_rule</t>
  </si>
  <si>
    <t>V-54777</t>
  </si>
  <si>
    <t>Database Security Requirements Guide :: Version 3, Release: 3 Benchmark Date: 27 Jul 2022</t>
  </si>
  <si>
    <t xml:space="preserve">Remove or decommission all unsupported software products.
Upgrade unsupported DBMS or unsupported components to a supported version of the product. </t>
  </si>
  <si>
    <t>Review the system documentation and interview the database administrator.
Identify all database software components.
Review the version and release information.
Access the vendor website or use other means to verify the version is still supported.
If the DBMS or any of the software components are not supported by the vendor, this is a finding.</t>
  </si>
  <si>
    <t>Unsupported commercial and database systems should not be used because fixes to newly identified bugs will not be implemented by the vendor. The lack of support can result in potential vulnerabilities.
Systems at unsupported servicing levels or releases will not receive security updates for new vulnerabilities, which leaves them subject to exploitation.
When maintenance updates and patches are no longer available, the database software is no longer considered supported and should be upgraded or decommissioned.</t>
  </si>
  <si>
    <t>DBMS products must be a version supported by the vendor.</t>
  </si>
  <si>
    <t>SRG-APP-000456-DB-000400</t>
  </si>
  <si>
    <t>SV-251182r810843_rule</t>
  </si>
  <si>
    <t>V-251182</t>
  </si>
  <si>
    <t>V-58157; SV-72587</t>
  </si>
  <si>
    <t>Deploy a DBMS compatible with the use of NSA-approved cryptography.
Configure the DBMS and related system components to use NSA-approved cryptography to protect classified information in accordance with applicable federal laws, Executive Orders, directives, policies, regulations, and standards.</t>
  </si>
  <si>
    <t>If the DBMS is deployed in an unclassified environment, this is not applicable (NA).
If the DBMS is not configured to use NSA-approved cryptography to protect classified information in accordance with applicable federal laws, Executive Orders, directives, policies, regulations, and standards, this is a finding.</t>
  </si>
  <si>
    <t>Use of weak or untested encryption algorithms undermines the purposes of utilizing encryption to protect data. The application must implement cryptographic modules adhering to the higher standards approved by the federal government since this provides assurance they have been tested and validated.
It is the responsibility of the data owner to assess the cryptography requirements in light of applicable federal laws, Executive Orders, directives, policies, regulations, and standards.
NSA-approved cryptography for classified networks is hardware based. This requirement addresses the compatibility of a DBMS with the encryption devices.</t>
  </si>
  <si>
    <t>The DBMS must use NSA-approved cryptography to protect classified information in accordance with the data owner's requirements.</t>
  </si>
  <si>
    <t>SRG-APP-000416-DB-000380</t>
  </si>
  <si>
    <t>SV-233495r816553_rule</t>
  </si>
  <si>
    <t>V-233495</t>
  </si>
  <si>
    <t>V-58131; SV-72561</t>
  </si>
  <si>
    <t>Configure the DBMS in accordance with DoD security configuration and implementation guidance, including STIGs, NSA configuration guides, CTOs, and DTMs and IAVMs.</t>
  </si>
  <si>
    <t>Review the DBMS documentation and configuration to determine if the DBMS is configured in accordance with DoD security configuration and implementation guidance, including STIGs, NSA configuration guides, CTOs, and DTMs and IAVMs.
If the DBMS is not configured in accordance with security configuration settings, this is a finding.</t>
  </si>
  <si>
    <t>Configuring the DBMS to implement organization-wide security implementation guides and security checklists ensures compliance with federal standards and establishes a common security baseline across DoD that reflects the most restrictive security posture consistent with operational requirements. 
In addition to this SRG, sources of guidance on security and information assurance exist. These include NSA configuration guides, CTOs, DTMs, and IAVMs. The DBMS must be configured in compliance with guidance from all such relevant sources.</t>
  </si>
  <si>
    <t>The DBMS must be configured in accordance with the security configuration settings based on DoD security configuration and implementation guidance, including STIGs, NSA configuration guides, CTOs, DTMs, and IAVMs.</t>
  </si>
  <si>
    <t>SRG-APP-000516-DB-000363</t>
  </si>
  <si>
    <t>SV-206643r617447_rule</t>
  </si>
  <si>
    <t>V-206643</t>
  </si>
  <si>
    <t>V-58055; SV-72485</t>
  </si>
  <si>
    <t>Configure the DBMS or deploy and configure software tools to transfer audit records to a centralized log management system, continuously and in near-real time where a continuous network connection to the log management system exists, or at least weekly in the absence of such a connection.</t>
  </si>
  <si>
    <t>Review the system documentation for a description of how audit records are off-loaded.
If the DBMS has a continuous network connection to the centralized log management system, but the DBMS audit records are not written directly to the centralized log management system or transferred in near-real-time, this is a finding.
If the DBMS does not have a continuous network connection to the centralized log management system, and the DBMS audit records are not transferred to the centralized log management system weekly or more often, this is a finding.</t>
  </si>
  <si>
    <t>Information stored in one location is vulnerable to accidental or incidental deletion or alteration.
Off-loading is a common process in information systems with limited audit storage capacity. 
The DBMS may write audit records to database tables, to files in the file system, to other kinds of local repository, or directly to a centralized log management system. Whatever the method used, it must be compatible with off-loading the records to the centralized system.</t>
  </si>
  <si>
    <t>The DBMS must off-load audit data to a separate log management facility; this shall be continuous and in near real time for systems with a network connection to the storage facility and weekly or more often for stand-alone systems.</t>
  </si>
  <si>
    <t>SRG-APP-000515-DB-000318</t>
  </si>
  <si>
    <t>SV-206642r617447_rule</t>
  </si>
  <si>
    <t>V-206642</t>
  </si>
  <si>
    <t>V-58163; SV-72593</t>
  </si>
  <si>
    <t>Implement NIST FIPS 140-2 or 140-3 validated cryptographic modules to provide cryptographic protection for the unclassified information that requires it.</t>
  </si>
  <si>
    <t>If the DBMS contains or is intended to contain unclassified information requiring confidentiality and cryptographic protection, and does not employ NIST FIPS 140-2 or 140-3 validated cryptographic modules to provide this protection, this is a finding.</t>
  </si>
  <si>
    <t>Use of weak or untested encryption algorithms undermines the purposes of utilizing encryption to protect data. The application must implement cryptographic modules adhering to the higher standards approved by the federal government since this provides assurance they have been tested and validated.
It is the responsibility of the data owner to assess the cryptography requirements in light of applicable federal laws, Executive Orders, directives, policies, regulations, and standards.
For detailed information, refer to NIST FIPS Publication 140-3, Security Requirements For Cryptographic Modules. Note that the product's cryptographic modules must be validated and certified by NIST as FIPS-compliant.</t>
  </si>
  <si>
    <t>The DBMS must implement NIST FIPS 140-2 or 140-3 validated cryptographic modules to protect unclassified information requiring confidentiality and cryptographic protection, in accordance with the data owners requirements.</t>
  </si>
  <si>
    <t>SRG-APP-000514-DB-000383</t>
  </si>
  <si>
    <t>SV-206641r836870_rule</t>
  </si>
  <si>
    <t>V-206641</t>
  </si>
  <si>
    <t>V-58161; SV-72591</t>
  </si>
  <si>
    <t>Implement a NIST FIPS 140-2 or 140-3 validated cryptographic module in the DBMS for generation and verification of cryptographic hashes.</t>
  </si>
  <si>
    <t>If the DBMS does not employ NIST FIPS 140-2 or 140-3 validated cryptographic modules to generate and verify cryptographic hashes, this is a finding.</t>
  </si>
  <si>
    <t>Use of weak or untested encryption algorithms undermines the purposes of utilizing encryption to protect data. The application must implement cryptographic modules adhering to the higher standards approved by the federal government since this provides assurance they have been tested and validated.
For detailed information, refer to NIST FIPS Publication 140-3, Security Requirements For Cryptographic Modules. Note that the product's cryptographic modules must be validated and certified by NIST as FIPS-compliant.</t>
  </si>
  <si>
    <t>The DBMS must implement NIST FIPS 140-2 or 140-3 validated cryptographic modules to generate and validate cryptographic hashes.</t>
  </si>
  <si>
    <t>SRG-APP-000514-DB-000382</t>
  </si>
  <si>
    <t>SV-206640r836867_rule</t>
  </si>
  <si>
    <t>V-206640</t>
  </si>
  <si>
    <t>V-58159; SV-72589</t>
  </si>
  <si>
    <t>Implement NIST FIPS 140-2 or 140-3 validated cryptographic modules to provision digital signatures.</t>
  </si>
  <si>
    <t>If the DBMS does not employ NIST FIPS 140-2 or 140-3 validated cryptographic modules to provision digital signatures, this is a finding.</t>
  </si>
  <si>
    <t>The DBMS must implement NIST FIPS 140-2 or 140-3 validated cryptographic modules to provision digital signatures.</t>
  </si>
  <si>
    <t>SRG-APP-000514-DB-000381</t>
  </si>
  <si>
    <t>SV-206639r836864_rule</t>
  </si>
  <si>
    <t>V-206639</t>
  </si>
  <si>
    <t>V-58123; SV-72553</t>
  </si>
  <si>
    <t>Configure the DBMS to generate audit records for all direct access to the database(s).</t>
  </si>
  <si>
    <t>If the DBMS does not generate audit records for all direct access to the database(s), this is a finding.</t>
  </si>
  <si>
    <t>In this context, direct access is any query, command, or call to the DBMS that comes from any source other than the application(s) that it supports. Examples would be the command line or a database management utility program. The intent is to capture all activity from administrative and non-standard sources.</t>
  </si>
  <si>
    <t>The DBMS must generate audit records for all direct access to the database(s).</t>
  </si>
  <si>
    <t>SRG-APP-000508-DB-000358</t>
  </si>
  <si>
    <t>SV-206638r617447_rule</t>
  </si>
  <si>
    <t>V-206638</t>
  </si>
  <si>
    <t>V-58121; SV-72551</t>
  </si>
  <si>
    <t>Deploy a DBMS capable of producing the required audit records when object access occurs.
Configure audit settings to create audit records when the specified access to the specified objects is unsuccessfully attempted.</t>
  </si>
  <si>
    <t>Review DBMS documentation to verify that administrative users can specify database objects for which access must be audited, and can specify which kinds of access must be audited.
If the DBMS is not capable of this, this is a finding.
Review DBMS documentation to determine whether the application owner has specified database objects (tables, views, procedures, functions, etc.) for which access must be audited.
Review the DBMS/database security and audit settings to verify that audit records are created for unsuccessful attempts at the specified access to the specified objects.
If not, this is a finding.</t>
  </si>
  <si>
    <t>Without tracking all or selected types of access to all or selected objects (tables, views, procedures, functions, etc.), it would be difficult to establish, correlate, and investigate the events relating to an incident or identify those responsible for one. 
In an SQL environment, types of access include, but are not necessarily limited to:
SELECT
INSERT
UPDATE
DELETE
EXECUTE
To aid in diagnosis, it is necessary to keep track of failed attempts in addition to the successful ones.</t>
  </si>
  <si>
    <t>The DBMS must generate audit records when unsuccessful accesses to objects occur.</t>
  </si>
  <si>
    <t>SRG-APP-000507-DB-000357</t>
  </si>
  <si>
    <t>SV-206637r617447_rule</t>
  </si>
  <si>
    <t>V-206637</t>
  </si>
  <si>
    <t>V-58119; SV-72549</t>
  </si>
  <si>
    <t>Deploy a DBMS capable of producing the required audit records when object access occurs.
Configure audit settings to create audit records when the specified access to the specified objects occurs.</t>
  </si>
  <si>
    <t>Review DBMS documentation to verify that administrative users can specify database objects for which access must be audited and can specify which kinds of access must be audited.
If the DBMS is not capable of this, this is a finding.
Review system documentation to determine whether the application owner has specified database objects (tables, views, procedures, functions, etc.) for which access must be audited. Review the DBMS/database security and audit settings to verify that the specified access to the specified objects is audited.
If not, this is a finding.</t>
  </si>
  <si>
    <t>Without tracking all or selected types of access to all or selected objects (tables, views, procedures, functions, etc.), it would be difficult to establish, correlate, and investigate the events relating to an incident, or identify those responsible for one. 
In an SQL environment, types of access include, but are not necessarily limited to:
SELECT
INSERT
UPDATE
DELETE
EXECUTE</t>
  </si>
  <si>
    <t>The DBMS must be able to generate audit records when successful accesses to objects occur.</t>
  </si>
  <si>
    <t>SRG-APP-000507-DB-000356</t>
  </si>
  <si>
    <t>SV-206636r617447_rule</t>
  </si>
  <si>
    <t>V-206636</t>
  </si>
  <si>
    <t>V-58113; SV-72543</t>
  </si>
  <si>
    <t>Configure DBMS audit settings to generate an audit record each time a user (or other principal) who is already connected to the DBMS logs on or connects to the DBMS from a different workstation.</t>
  </si>
  <si>
    <t>Review the DBMS audit settings. 
If the fact of multiple, concurrent logons by a given user (or other principal) can be reliably reconstructed from the log entries for other events, then this is not a finding.
If an audit record is not generated each time a user (or other principal) who is already connected to the DBMS logs on or connects to the DBMS from a different workstation, this is a finding.</t>
  </si>
  <si>
    <t>For completeness of forensic analysis, it is necessary to track who logs on to the DBMS.
Concurrent connections by the same user from multiple workstations may be valid use of the system; or such connections may be due to improper circumvention of the requirement to use the CAC for authentication; or they may indicate unauthorized account sharing; or they may be because an account has been compromised.
(If the fact of multiple, concurrent logons by a given user can be reliably reconstructed from the log entries for other events (logons/connections; voluntary and involuntary disconnections), then it is not mandatory to create additional log entries specifically for this.)</t>
  </si>
  <si>
    <t>The DBMS must generate audit records when concurrent logons/connections by the same user from different workstations occur.</t>
  </si>
  <si>
    <t>SRG-APP-000506-DB-000353</t>
  </si>
  <si>
    <t>SV-206635r617447_rule</t>
  </si>
  <si>
    <t>V-206635</t>
  </si>
  <si>
    <t>V-58111; SV-72541</t>
  </si>
  <si>
    <t>Configure DBMS audit settings to generate an audit record each time a user (or other principal) logs off or disconnects, whether voluntarily or forced by the system, or because of connection or other failure, from the DBMS.
Ensure that the audit record contains the time of the event, the user ID, and session identifier.</t>
  </si>
  <si>
    <t>Review the DBMS audit settings. If an audit record is not generated each time a user (or other principal) logs off or disconnects from the DBMS voluntarily, or forced by the system, or because of connection or other failure, this is a finding.</t>
  </si>
  <si>
    <t>For completeness of forensic analysis, it is necessary to know how long a user's (or other principal's) connection to the DBMS lasts. This can be achieved by recording disconnections, in addition to logons/connections, in the audit logs. 
Disconnection may be initiated by the user or forced by the system (as in a timeout) or result from a system or network failure. To the greatest extent possible, all disconnections must be logged.</t>
  </si>
  <si>
    <t>The DBMS must generate audit records showing starting and ending time for user access to the database(s).</t>
  </si>
  <si>
    <t>SRG-APP-000505-DB-000352</t>
  </si>
  <si>
    <t>SV-206634r617447_rule</t>
  </si>
  <si>
    <t>V-206634</t>
  </si>
  <si>
    <t>V-58117; SV-72547</t>
  </si>
  <si>
    <t>Deploy a DBMS capable of producing the required audit records when the DBMS prevents attempted privileged action.
Configure the DBMS to produce audit records when the DBMS prevents attempted privileged actions.</t>
  </si>
  <si>
    <t>Review DBMS documentation to verify that authorized administrative users can designate actions as privileged and that audit records can be produced when the DBMS prevents attempted privileged actions.
If the DBMS is not capable of this, this is a finding.
Review the DBMS/database security and audit configurations to verify that audit records are produced when the DBMS prevents attempted privileged actions.
If they are not produced, this is a finding.</t>
  </si>
  <si>
    <t>Without tracking privileged activity, it would be difficult to establish, correlate, and investigate the events relating to an incident or identify those responsible for one. 
System documentation should include a definition of the functionality considered privileged.
A privileged function in this context is any operation that modifies the structure of the database, its built-in logic, or its security settings. This would include all Data Definition Language (DDL) statements and all security-related statements. In an SQL environment, it encompasses, but is not necessarily limited to:
CREATE
ALTER
DROP
GRANT
REVOKE
DENY
Note that it is particularly important to audit, and tightly control, any action that weakens the implementation of this requirement itself, since the objective is to have a complete audit trail of all administrative activity.
To aid in diagnosis, it is necessary to keep track of failed attempts in addition to the successful ones.</t>
  </si>
  <si>
    <t>The DBMS must generate audit records when unsuccessful attempts to execute privileged activities or other system-level access occur.</t>
  </si>
  <si>
    <t>SRG-APP-000504-DB-000355</t>
  </si>
  <si>
    <t>SV-206633r617447_rule</t>
  </si>
  <si>
    <t>V-206633</t>
  </si>
  <si>
    <t>V-58115; SV-72545</t>
  </si>
  <si>
    <t>Deploy a DBMS capable of producing the required audit records when privileged actions occur.
Configure the DBMS to produce audit records when privileged actions occur.</t>
  </si>
  <si>
    <t>Review DBMS documentation to verify that authorized administrative users can designate actions as privileged and that audit records can be produced when privileged actions occur.
If the DBMS is not capable of this, this is a finding.
Review the system documentation to obtain the definition of the database/DBMS functionality considered privileged in the context of the system in question. 
Review the DBMS/database security and audit configurations and/or other means used to implement audit logging.
If audit logging covers at least all of the actions defined as privileged, this is not a finding; otherwise, this is a finding.</t>
  </si>
  <si>
    <t>Without tracking privileged activity, it would be difficult to establish, correlate, and investigate the events relating to an incident or identify those responsible for one. 
System documentation should include a definition of the functionality considered privileged.
A privileged function in this context is any operation that modifies the structure of the database, its built-in logic, or its security settings. This would include all Data Definition Language (DDL) statements and all security-related statements. In an SQL environment, it encompasses, but is not necessarily limited to:
CREATE
ALTER
DROP
GRANT
REVOKE
DENY
There may also be Data Manipulation Language (DML) statements that, subject to context, should be regarded as privileged. Possible examples in SQL include:
TRUNCATE TABLE;
DELETE, or
DELETE affecting more than n rows, for some n, or
DELETE without a WHERE clause;
UPDATE or
UPDATE affecting more than n rows, for some n, or
UPDATE without a WHERE clause;
any SELECT, INSERT, UPDATE, or DELETE to an application-defined security table executed by other than a security principal.
Depending on the capabilities of the DBMS and the design of the database and associated applications, audit logging may be achieved by means of DBMS auditing features, database triggers, other mechanisms, or a combination of these.
Note that it is particularly important to audit, and tightly control, any action that weakens the implementation of this requirement itself, since the objective is to have a complete audit trail of all administrative activity.</t>
  </si>
  <si>
    <t>The DBMS must generate audit records for all privileged activities or other system-level access.</t>
  </si>
  <si>
    <t>SRG-APP-000504-DB-000354</t>
  </si>
  <si>
    <t>SV-206632r617447_rule</t>
  </si>
  <si>
    <t>V-206632</t>
  </si>
  <si>
    <t>V-58109; SV-72539</t>
  </si>
  <si>
    <t>Configure DBMS audit settings to generate an audit record each time a user (or other principal) attempts but fails to log on or connect to the DBMS.
Include attempts where the user ID is invalid/unknown. Ensure that the audit record contains the time of the event and the user ID that was entered (if any).</t>
  </si>
  <si>
    <t>Review the DBMS audit settings. If an audit record is not generated each time a user (or other principal) attempts but fails to log on or connect to the DBMS (including attempts where the user ID is invalid/unknown), this is a finding.</t>
  </si>
  <si>
    <t>For completeness of forensic analysis, it is necessary to track failed attempts to log on to the DBMS. While positive identification may not be possible in a case of failed authentication, as much information as possible about the incident must be captured.</t>
  </si>
  <si>
    <t>The DBMS must generate audit records when unsuccessful logons or connection attempts occur.</t>
  </si>
  <si>
    <t>SRG-APP-000503-DB-000351</t>
  </si>
  <si>
    <t>SV-206631r617447_rule</t>
  </si>
  <si>
    <t>V-206631</t>
  </si>
  <si>
    <t>V-58107; SV-72537</t>
  </si>
  <si>
    <t>Configure DBMS audit settings to generate an audit record each time a user (or other principal) logs on or connects to the DBMS. Ensure that the audit record contains the time of the event, the user ID, and session identifier.</t>
  </si>
  <si>
    <t>Review the DBMS audit settings. If an audit record is not generated each time a user (or other principal) logs on or connects to the DBMS, this is a finding.</t>
  </si>
  <si>
    <t>For completeness of forensic analysis, it is necessary to track who/what (a user or other principal) logs on to the DBMS.</t>
  </si>
  <si>
    <t>The DBMS must generate audit records when successful logons or connections occur.</t>
  </si>
  <si>
    <t>SRG-APP-000503-DB-000350</t>
  </si>
  <si>
    <t>SV-206630r617447_rule</t>
  </si>
  <si>
    <t>V-206630</t>
  </si>
  <si>
    <t>V-58105; SV-72535</t>
  </si>
  <si>
    <t>Deploy a DBMS capable of producing the required audit records when it denies or fails to complete deletion of categories of information.
Configure the DBMS to produce audit records when it denies deletion of categories of information.
Configure the DBMS to produce audit records when other errors prevent deletion of categories of information.</t>
  </si>
  <si>
    <t>Review DBMS documentation to verify that audit records can be produced when the system denies or fails to complete attempts to delete categories of information.
If the DBMS is not capable of this, this is a finding.
Review the DBMS/database security and audit configurations to verify that audit records are produced when the system denies attempts to delete categories of information.
If they are not produced, this is a finding.
Review the DBMS/database security and audit configurations to verify that audit records are produced when other errors prevent attempts to delete categories of information.
If they are not produced, this is a finding.</t>
  </si>
  <si>
    <t>Changes in categories of information must be tracked. Without an audit trail, unauthorized access to protected data could go undetected.
To aid in diagnosis, it is necessary to keep track of failed attempts in addition to the successful ones.
For detailed information on categorizing information, refer to FIPS Publication 199, Standards for Security Categorization of Federal Information and Information Systems, and FIPS Publication 200, Minimum Security Requirements for Federal Information and Information Systems.</t>
  </si>
  <si>
    <t>The DBMS must generate audit records when unsuccessful attempts to delete categories of information (e.g., classification levels/security levels) occur.</t>
  </si>
  <si>
    <t>SRG-APP-000502-DB-000349</t>
  </si>
  <si>
    <t>SV-206629r617447_rule</t>
  </si>
  <si>
    <t>V-206629</t>
  </si>
  <si>
    <t>V-58103; SV-72533</t>
  </si>
  <si>
    <t>Deploy a DBMS capable of producing the required audit records when categories of information are deleted.
Configure the DBMS to produce audit records when categories of information are deleted.</t>
  </si>
  <si>
    <t>Review DBMS documentation to verify that audit records can be produced when categories of information are deleted.
If the DBMS is not capable of this, this is a finding.
Review the DBMS/database security and audit configurations to verify that audit records are produced when categories of information are deleted.
If they are not produced, this is a finding.</t>
  </si>
  <si>
    <t>Changes in categories of information must be tracked. Without an audit trail, unauthorized access to protected data could go undetected.
For detailed information on categorizing information, refer to FIPS Publication 199, Standards for Security Categorization of Federal Information and Information Systems, and FIPS Publication 200, Minimum Security Requirements for Federal Information and Information Systems.</t>
  </si>
  <si>
    <t>The DBMS must generate audit records when categories of information (e.g., classification levels/security levels) are deleted.</t>
  </si>
  <si>
    <t>SRG-APP-000502-DB-000348</t>
  </si>
  <si>
    <t>SV-206628r617447_rule</t>
  </si>
  <si>
    <t>V-206628</t>
  </si>
  <si>
    <t>V-58093; SV-72523</t>
  </si>
  <si>
    <t>Deploy a DBMS capable of producing the required audit records when it denies or fails to complete attempts to delete security objects.
Configure the DBMS to produce audit records when it denies attempts to delete security objects.
Configure the DBMS to produce audit records when other errors prevent attempts to delete security objects.</t>
  </si>
  <si>
    <t>If the DBMS architecture makes it impossible for any user, even with the highest privileges, to drop its built-in security objects, and if there are no additional, locally-defined security objects in the database(s), this is not a finding.
Review DBMS documentation to verify that audit records can be produced when the system denies or fails to complete attempts to drop security objects.
If the DBMS is not capable of this, this is a finding.
Review the DBMS/database security and audit configurations to verify that audit records are produced when the system denies attempts to drop security objects.
If they are not produced, this is a finding.
Review the DBMS/database security and audit configurations to verify that audit records are produced when other errors prevent attempts to drop security objects.
If they are not produced, this is a finding.</t>
  </si>
  <si>
    <t>The removal of security objects from the database/DBMS would seriously degrade a system's information assurance posture. If such an action is attempted, it must be logged.
To aid in diagnosis, it is necessary to keep track of failed attempts in addition to the successful ones.</t>
  </si>
  <si>
    <t>The DBMS must generate audit records when unsuccessful attempts to delete security objects occur.</t>
  </si>
  <si>
    <t>SRG-APP-000501-DB-000337</t>
  </si>
  <si>
    <t>SV-206627r617447_rule</t>
  </si>
  <si>
    <t>V-206627</t>
  </si>
  <si>
    <t>V-58091; SV-72521</t>
  </si>
  <si>
    <t>Deploy a DBMS capable of producing the required audit records when security objects are deleted.
Configure the DBMS to produce audit records when security objects are deleted.</t>
  </si>
  <si>
    <t>If the DBMS architecture makes it impossible for any user, even with the highest privileges, to drop its built-in security objects, and if there are no additional, locally-defined security objects in the database(s), this is not a finding.
Review DBMS documentation to verify that audit records can be produced when security objects are drop.
If the DBMS is not capable of this, this is a finding.
Review the DBMS/database security and audit configurations to verify that audit records are produced when security objects are drop.
If they are not produced, this is a finding.</t>
  </si>
  <si>
    <t>The removal of security objects from the database/DBMS would seriously degrade a system's information assurance posture. If such an event occurs, it must be logged.</t>
  </si>
  <si>
    <t>The DBMS must generate audit records when security objects are deleted.</t>
  </si>
  <si>
    <t>SRG-APP-000501-DB-000336</t>
  </si>
  <si>
    <t>SV-206626r617447_rule</t>
  </si>
  <si>
    <t>V-206626</t>
  </si>
  <si>
    <t>V-58081; SV-72511</t>
  </si>
  <si>
    <t>Deploy a DBMS capable of producing the required audit records when it denies or fails to complete attempts to remove, revoke, or deny privileges/permissions/role membership to any user or role.
Configure the DBMS to produce audit records when it denies attempts to remove, revoke, or deny privileges/permissions/role membership to any user or role.
Configure the DBMS to produce audit records when other errors prevent attempts to remove, revoke, or deny privileges/permissions/role membership to any user or role.</t>
  </si>
  <si>
    <t>Review DBMS documentation to verify that audit records can be produced when the system denies or fails to complete attempts remove, revoke, or deny privileges/permissions/role membership to any user or role.
If the DBMS is not capable of this, this is a finding.
Review the DBMS/database security and audit configurations to verify that audit records are produced when the system denies attempts to remove, revoke, or deny privileges/permissions/role membership to any user or role.
If they are not produced, this is a finding.
Review the DBMS/database security and audit configurations to verify that audit records are produced when other errors prevent attempts to remove, revoke, or deny privileges/permissions/role membership to any user or role.
If they are not produced, this is a finding.</t>
  </si>
  <si>
    <t>Failed attempts to change the permissions, privileges, and roles granted to users and roles must be tracked. Without an audit trail, unauthorized attempts to elevate or restrict privileges could go undetected. 
In an SQL environment, deleting permissions is typically done via the REVOKE or DENY command. 
To aid in diagnosis, it is necessary to keep track of failed attempts in addition to the successful ones.</t>
  </si>
  <si>
    <t>The DBMS must generate audit records when unsuccessful attempts to delete privileges/permissions occur.</t>
  </si>
  <si>
    <t>SRG-APP-000499-DB-000331</t>
  </si>
  <si>
    <t>SV-206625r617447_rule</t>
  </si>
  <si>
    <t>V-206625</t>
  </si>
  <si>
    <t>V-58079; SV-72509</t>
  </si>
  <si>
    <t>Deploy a DBMS capable of producing the required audit records when privileges/permissions/role memberships are removed, revoked, or denied to any user or role.
Configure DBMS audit settings to generate an audit record when privileges/permissions/role memberships are removed, revoked, or denied to any user or role.</t>
  </si>
  <si>
    <t>Review DBMS documentation to verify that audit records can be produced when privileges/permissions/role memberships are removed, revoked, or denied to any user or role.
If the DBMS is not capable of this, this is a finding.
Review the DBMS/database security and audit configurations to verify that audit records are produced when privileges/permissions/role memberships are removed, revoked, or denied to any user or role.
If they are not produced, this is a finding.</t>
  </si>
  <si>
    <t>Changes in the permissions, privileges, and roles granted to users and roles must be tracked. Without an audit trail, unauthorized elevation or restriction of privileges could go undetected. Elevated privileges give users access to information and functionality that they should not have; restricted privileges wrongly deny access to authorized users.
In an SQL environment, deleting permissions is typically done via the REVOKE or DENY command.</t>
  </si>
  <si>
    <t>The DBMS must generate audit records when privileges/permissions are deleted.</t>
  </si>
  <si>
    <t>SRG-APP-000499-DB-000330</t>
  </si>
  <si>
    <t>SV-206624r617447_rule</t>
  </si>
  <si>
    <t>V-206624</t>
  </si>
  <si>
    <t>V-58101; SV-72531</t>
  </si>
  <si>
    <t>Deploy a DBMS capable of producing the required audit records when it denies or fails to complete modification of categories of information.
Configure the DBMS to produce audit records when it denies modification of categories of information.
Configure the DBMS to produce audit records when other errors prevent modification of categories of information.</t>
  </si>
  <si>
    <t>Review DBMS documentation to verify that audit records can be produced when the system denies or fails to complete attempts to modify categories of information.
If the DBMS is not capable of this, this is a finding.
Review the DBMS/database security and audit configurations to verify that audit records are produced when the system denies attempts to modify categories of information.
If they are not produced, this is a finding.
Review the DBMS/database security and audit configurations to verify that audit records are produced when other errors prevent attempts to modify categories of information.
If they are not produced, this is a finding.</t>
  </si>
  <si>
    <t>The DBMS must generate audit records when unsuccessful attempts to modify categories of information (e.g., classification levels/security levels) occur.</t>
  </si>
  <si>
    <t>SRG-APP-000498-DB-000347</t>
  </si>
  <si>
    <t>SV-206623r617447_rule</t>
  </si>
  <si>
    <t>V-206623</t>
  </si>
  <si>
    <t>V-58099; SV-72529</t>
  </si>
  <si>
    <t>Deploy a DBMS capable of producing the required audit records when categories of information are modified.
Configure the DBMS to produce audit records when categories of information are modified.</t>
  </si>
  <si>
    <t>Review DBMS documentation to verify that audit records can be produced when categories of information are modified.
If the DBMS is not capable of this, this is a finding.
Review the DBMS/database security and audit configurations to verify that audit records are produced when categories of information are modified.
If they are not produced, this is a finding.</t>
  </si>
  <si>
    <t>The DBMS must generate audit records when categories of information (e.g., classification levels/security levels) are modified.</t>
  </si>
  <si>
    <t>SRG-APP-000498-DB-000346</t>
  </si>
  <si>
    <t>SV-206622r617447_rule</t>
  </si>
  <si>
    <t>V-206622</t>
  </si>
  <si>
    <t>V-58089; SV-72519</t>
  </si>
  <si>
    <t>Deploy a DBMS capable of producing the required audit records when it denies or fails to complete attempts to modify security objects, such as tables, views, procedures, and functions.
Configure the DBMS to produce audit records when it denies attempts to modify security objects, to include reads, creations, modifications, and deletions.
Configure the DBMS to produce audit records when other errors prevent attempts to modify security objects, to include reads, creations, modifications, and deletions.</t>
  </si>
  <si>
    <t>If the DBMS architecture makes it impossible for any user, even with the highest privileges, to modify the structure and logic of its built-in security objects, and if there are no additional, locally-defined security objects in the database(s), this is not a finding.
Review DBMS documentation to verify that audit records can be produced when the system denies or fails to complete attempts to modify security objects.
If the DBMS is not capable of this, this is a finding.
Review the DBMS/database security and audit configurations to verify that audit records are produced when the system denies attempts to modify security objects.
If they are not produced, this is a finding.
Review the DBMS/database security and audit configurations to verify that audit records are produced when other errors prevent attempts to modify security objects.
If they are not produced, this is a finding.</t>
  </si>
  <si>
    <t>Changes in the database objects (tables, views, procedures, functions) that record and control permissions, privileges, and roles granted to users and roles must be tracked. Without an audit trail, unauthorized changes to the security subsystem could go undetected. The database could be severely compromised or rendered inoperative.
To aid in diagnosis, it is necessary to keep track of failed attempts in addition to the successful ones.</t>
  </si>
  <si>
    <t>The DBMS must generate audit records when unsuccessful attempts to modify security objects occur.</t>
  </si>
  <si>
    <t>SRG-APP-000496-DB-000335</t>
  </si>
  <si>
    <t>SV-206621r617447_rule</t>
  </si>
  <si>
    <t>V-206621</t>
  </si>
  <si>
    <t>V-58087; SV-72517</t>
  </si>
  <si>
    <t>Deploy a DBMS capable of producing the required audit records when security objects, such as tables, views, procedures, and functions, are modified.
Configure the DBMS to produce audit records when security objects, such as tables, views, procedures, and functions, are modified.</t>
  </si>
  <si>
    <t>If the DBMS architecture makes it impossible for any user, even with the highest privileges, to modify the structure and logic of its built-in security objects, and if there are no additional, locally-defined security objects in the database(s), this is not a finding.
Review DBMS documentation to verify that audit records can be produced when security objects are modified.
If the DBMS is not capable of this, this is a finding.
Review the DBMS/database security and audit configurations to verify that audit records are produced when security objects are modified.
If they are not produced, this is a finding.</t>
  </si>
  <si>
    <t>Changes in the database objects (tables, views, procedures, functions) that record and control permissions, privileges, and roles granted to users and roles must be tracked. Without an audit trail, unauthorized changes to the security subsystem could go undetected. The database could be severely compromised or rendered inoperative.</t>
  </si>
  <si>
    <t>The DBMS must generate audit records when security objects are modified.</t>
  </si>
  <si>
    <t>SRG-APP-000496-DB-000334</t>
  </si>
  <si>
    <t>SV-206620r617447_rule</t>
  </si>
  <si>
    <t>V-206620</t>
  </si>
  <si>
    <t>V-58077; SV-72507</t>
  </si>
  <si>
    <t>Deploy a DBMS capable of producing the required audit records when it denies or fails to complete attempts to modify privileges/permissions/role membership.
Configure the DBMS to produce audit records when it denies attempts to modify privileges/permissions/role membership.
Configure the DBMS to produce audit records when other errors prevent attempts to modify privileges/permissions/role membership.</t>
  </si>
  <si>
    <t>If there is no distinction in the DBMS's security architecture between modifying permissions on the one hand, and adding and deleting permissions on the other hand, this is not a finding.
Review DBMS documentation to verify that audit records can be produced when the system denies or fails to complete attempts to modify privileges/permissions/role membership.
If the DBMS is not capable of this, this is a finding.
Review the DBMS/database security and audit configurations to verify that audit records are produced when the system denies attempts to modify privileges/permissions/role membership.
If they are not produced, this is a finding.
Review the DBMS/database security and audit configurations to verify that audit records are produced when other errors prevent attempts to modify privileges/permissions/role membership.
If they are not produced, this is a finding.</t>
  </si>
  <si>
    <t>Failed attempts to change the permissions, privileges, and roles granted to users and roles must be tracked. Without an audit trail, unauthorized attempts to elevate or restrict privileges could go undetected. 
In an SQL environment, modifying permissions is typically done via the GRANT, REVOKE, and DENY commands. 
To aid in diagnosis, it is necessary to keep track of failed attempts in addition to the successful ones.</t>
  </si>
  <si>
    <t>The DBMS must generate audit records when unsuccessful attempts to modify privileges/permissions occur.</t>
  </si>
  <si>
    <t>SRG-APP-000495-DB-000329</t>
  </si>
  <si>
    <t>SV-206619r617447_rule</t>
  </si>
  <si>
    <t>V-206619</t>
  </si>
  <si>
    <t>V-58075; SV-72505</t>
  </si>
  <si>
    <t>Deploy a DBMS capable of producing the required audit records when privileges/permissions/role memberships are modified.
Configure the DBMS to produce audit records when privileges/permissions/role memberships are modified.</t>
  </si>
  <si>
    <t>If there is no distinction in the DBMS's security architecture between modifying permissions on the one hand, and adding and deleting permissions on the other hand, this is not a finding.
Review DBMS documentation to verify that audit records can be produced when privileges/permissions/role memberships are modified.
If the DBMS is not capable of this, this is a finding.
Review the DBMS/database security and audit configurations to verify that audit records are produced when privileges/permissions/role memberships are modified.
If they are not produced, this is a finding.</t>
  </si>
  <si>
    <t>Changes in the permissions, privileges, and roles granted to users and roles must be tracked. Without an audit trail, unauthorized elevation or restriction of privileges could go undetected. Elevated privileges give users access to information and functionality that they should not have; restricted privileges wrongly deny access to authorized users.
In an SQL environment, modifying permissions is typically done via the GRANT, REVOKE, and DENY commands.</t>
  </si>
  <si>
    <t>The DBMS must generate audit records when privileges/permissions are modified.</t>
  </si>
  <si>
    <t>SRG-APP-000495-DB-000328</t>
  </si>
  <si>
    <t>SV-206618r617447_rule</t>
  </si>
  <si>
    <t>V-206618</t>
  </si>
  <si>
    <t>V-58073; SV-72503</t>
  </si>
  <si>
    <t>Deploy a DBMS capable of producing the required audit records when it denies or fails to complete attempts to add privileges/permissions/role membership.
Configure the DBMS to produce audit records when it denies attempts to add privileges/permissions/role membership.
Configure the DBMS to produce audit records when other errors prevent attempts to add privileges/permissions/role membership.</t>
  </si>
  <si>
    <t>Review DBMS documentation to verify that audit records can be produced when the system denies or fails to complete attempts to add privileges/permissions/role membership.
If the DBMS is not capable of this, this is a finding.
Review the DBMS/database security and audit configurations to verify that audit records are produced when the DBMS denies the addition of privileges/permissions/role membership.
If they are not produced, this is a finding.
Review the DBMS/database security and audit configurations to verify that audit records are produced when other errors prevent the addition of privileges/permissions/role membership.
If they are not produced, this is a finding.</t>
  </si>
  <si>
    <t>Failed attempts to change the permissions, privileges, and roles granted to users and roles must be tracked. Without an audit trail, unauthorized attempts to elevate or restrict privileges could go undetected. 
In an SQL environment, adding permissions is typically done via the GRANT command, or, in the negative, the DENY command. 
To aid in diagnosis, it is necessary to keep track of failed attempts in addition to the successful ones.</t>
  </si>
  <si>
    <t>The DBMS must generate audit records when unsuccessful attempts to add privileges/permissions occur.</t>
  </si>
  <si>
    <t>SRG-APP-000495-DB-000327</t>
  </si>
  <si>
    <t>SV-206617r617447_rule</t>
  </si>
  <si>
    <t>V-206617</t>
  </si>
  <si>
    <t>V-58071; SV-72501</t>
  </si>
  <si>
    <t>Deploy a DBMS capable of producing the required audit records when privileges/permissions/role memberships are added.
Configure the DBMS to produce audit records when privileges/permissions/role memberships are added.</t>
  </si>
  <si>
    <t>Review DBMS documentation to verify that audit records can be produced when privileges/permissions/role memberships are added.
If the DBMS is not capable of this, this is a finding.
Review the DBMS/database security and audit configurations to verify that audit records are produced when privileges/permissions/role memberships are added.
If they are not produced, this is a finding.</t>
  </si>
  <si>
    <t>Changes in the permissions, privileges, and roles granted to users and roles must be tracked. Without an audit trail, unauthorized elevation or restriction of privileges could go undetected. Elevated privileges give users access to information and functionality that they should not have; restricted privileges wrongly deny access to authorized users.
In an SQL environment, adding permissions is typically done via the GRANT command, or, in the negative, the DENY command.</t>
  </si>
  <si>
    <t>The DBMS must generate audit records when privileges/permissions are added.</t>
  </si>
  <si>
    <t>SRG-APP-000495-DB-000326</t>
  </si>
  <si>
    <t>SV-206616r617447_rule</t>
  </si>
  <si>
    <t>V-206616</t>
  </si>
  <si>
    <t>V-58097; SV-72527</t>
  </si>
  <si>
    <t>Deploy a DBMS capable of producing the required audit records when it denies or fails to complete access to categories of information.
Configure the DBMS to produce audit records when it denies access to categories of information, such access to include reads, creations, modifications and deletions.
Configure the DBMS to produce audit records when other errors prevent access to categories of information, such access to include reads, creations, modifications and deletions.</t>
  </si>
  <si>
    <t>Review DBMS documentation to verify that audit records can be produced when the system denies or fails to complete attempts to access categories of information, such access to include reads, creations, modifications and deletions.
If the DBMS is not capable of this, this is a finding.
Review the DBMS/database security and audit configurations to verify that audit records are produced when the system denies attempts to access categories of information, such access to include reads, creations, modifications and deletions.
If they are not produced, this is a finding.
Review the DBMS/database security and audit configurations to verify that audit records are produced when other errors prevent attempts to access categories of information, such access to include reads, creations, modifications and deletions.
If they are not produced, this is a finding.</t>
  </si>
  <si>
    <t>The DBMS must generate audit records when unsuccessful attempts to access categories of information (e.g., classification levels/security levels) occur.</t>
  </si>
  <si>
    <t>SRG-APP-000494-DB-000345</t>
  </si>
  <si>
    <t>SV-206615r617447_rule</t>
  </si>
  <si>
    <t>V-206615</t>
  </si>
  <si>
    <t>V-58095; SV-72525</t>
  </si>
  <si>
    <t>Deploy a DBMS capable of producing the required audit records when categories of information are accessed.
Configure the DBMS to produce audit records when categories of information are accessed, to include reads, creations, modifications, and deletions.</t>
  </si>
  <si>
    <t>Review DBMS documentation to verify that audit records can be produced when categories of information are accessed, to include reads, creations, modifications, and deletions.
If the DBMS is not capable of this, this is a finding.
Review the DBMS/database security and audit configurations to verify that audit records are produced when categories of information are accessed, to include reads, creations, modifications, and deletions.
If they are not produced, this is a finding.</t>
  </si>
  <si>
    <t>The DBMS must generate audit records when categories of information (e.g., classification levels/security levels) are accessed.</t>
  </si>
  <si>
    <t>SRG-APP-000494-DB-000344</t>
  </si>
  <si>
    <t>SV-206614r617447_rule</t>
  </si>
  <si>
    <t>V-206614</t>
  </si>
  <si>
    <t>V-58085; SV-72515</t>
  </si>
  <si>
    <t>Deploy a DBMS capable of producing the required audit records when it denies or fails to complete access to security objects, such as tables, views, procedures, and functions.
Configure the DBMS to produce audit records when it denies access to security objects, such as tables, views, procedures, and functions, such access to include reads, creations, modifications and deletions of data, and execution of logic.
Configure the DBMS to produce audit records when other errors prevent access to security objects, such as tables, views, procedures, and functions, such access to include reads, creations, modifications and deletions of data, and execution of logic.</t>
  </si>
  <si>
    <t>If the DBMS architecture makes it impossible for any user, even with the highest privileges, to directly view or directly modify the contents of its built-in security objects, and if there are no additional, locally-defined security objects in the database(s), this is not a finding.
Review DBMS documentation to verify that audit records can be produced when the system denies or fails to complete attempts to access security objects, such as tables, views, procedures, and functions, such access to include reads, creations, modifications and deletions of data, and execution of logic.
If the DBMS is not capable of this, this is a finding.
Review the DBMS/database security and audit configurations to verify that audit records are produced when the system denies attempts to access security objects, such as tables, views, procedures, and functions, such access to include reads, creations, modifications and deletions of data, and execution of logic.
If they are not produced, this is a finding.
Review the DBMS/database security and audit configurations to verify that audit records are produced when other errors prevent attempts to access security object.
If they are not produced, this is a finding.</t>
  </si>
  <si>
    <t>Changes to the security configuration must be tracked.
This requirement applies to situations where security data is retrieved or modified via data manipulation operations, as opposed to via specialized security functionality.
In an SQL environment, types of access include, but are not necessarily limited to:
SELECT
INSERT
UPDATE
DELETE
EXECUTE
To aid in diagnosis, it is necessary to keep track of failed attempts in addition to the successful ones.</t>
  </si>
  <si>
    <t>The DBMS must generate audit records when unsuccessful attempts to access security objects occur.</t>
  </si>
  <si>
    <t>SRG-APP-000492-DB-000333</t>
  </si>
  <si>
    <t>SV-206613r617447_rule</t>
  </si>
  <si>
    <t>V-206613</t>
  </si>
  <si>
    <t>V-58083; SV-72513</t>
  </si>
  <si>
    <t>Deploy a DBMS capable of producing the required audit records when security objects, such as tables, views, procedures, and functions, are accessed.
Configure the DBMS to produce audit records when security objects, such as tables, views, procedures, and functions, are accessed, to include reads, creations, modifications and deletions of data, and execution of logic.</t>
  </si>
  <si>
    <t>If the DBMS architecture makes it impossible for any user, even with the highest privileges, to directly view or directly modify the contents of its built-in security objects, and if there are no additional, locally-defined security objects in the database(s), this is not a finding.
Review DBMS documentation to verify that audit records can be produced when security objects, such as tables, views, procedures, and functions, are accessed, to include reads, creations, modifications and deletions of data, and execution of logic.
If the DBMS is not capable of this, this is a finding.
Review the DBMS/database security and audit configurations to verify that audit records are produced when security objects, such as tables, views, procedures, and functions, are accessed, to include reads, creations, modifications and deletions of data, and execution of logic.
If they are not produced, this is a finding.</t>
  </si>
  <si>
    <t>Changes to the security configuration must be tracked.
This requirement applies to situations where security data is retrieved or modified via data manipulation operations, as opposed to via specialized security functionality.
In an SQL environment, types of access include, but are not necessarily limited to:
SELECT
INSERT
UPDATE
DELETE
EXECUTE</t>
  </si>
  <si>
    <t>The DBMS must be able to generate audit records when security objects are accessed.</t>
  </si>
  <si>
    <t>SRG-APP-000492-DB-000332</t>
  </si>
  <si>
    <t>SV-206612r617447_rule</t>
  </si>
  <si>
    <t>V-206612</t>
  </si>
  <si>
    <t>V-58177; SV-72607</t>
  </si>
  <si>
    <t>Institute and adhere to policies and procedures to ensure that patches are consistently applied to the DBMS within the time allowed.</t>
  </si>
  <si>
    <t>Obtain evidence that software patches are consistently applied to the DBMS within the time frame defined for each patch.
If such evidence cannot be obtained, or the evidence that is obtained indicates a pattern of noncompliance, this is a finding.</t>
  </si>
  <si>
    <t>Security flaws with software applications, including database management systems, are discovered daily. Vendors are constantly updating and patching their products to address newly discovered security vulnerabilities. Organizations (including any contractor to the organization) are required to promptly install security-relevant software updates (e.g., patches, service packs, and hot fixes). Flaws discovered during security assessments, continuous monitoring, incident response activities, or information system error handling must also be addressed expeditiously. 
Organization-defined time periods for updating security-relevant software may vary based on a variety of factors including, for example, the security category of the information system or the criticality of the update (i.e., severity of the vulnerability related to the discovered flaw). 
This requirement will apply to software patch management solutions that are used to install patches across the enclave and also to applications themselves that are not part of that patch management solution. For example, many browsers today provide the capability to install their own patch software. Patch criticality, as well as system criticality, will vary. Therefore, the tactical situations regarding the patch management process will also vary. This means that the time period utilized must be a configurable parameter. Time frames for application of security-relevant software updates may be dependent upon the Information Assurance Vulnerability Management (IAVM) process.
The application will be configured to check for and install security-relevant software updates within an identified time period from the availability of the update. The specific time period will be defined by an authoritative source (e.g. IAVM, CTOs, DTMs, and STIGs).</t>
  </si>
  <si>
    <t>Security-relevant software updates to the DBMS must be installed within the time period directed by an authoritative source (e.g. IAVM, CTOs, DTMs, and STIGs).</t>
  </si>
  <si>
    <t>SRG-APP-000456-DB-000390</t>
  </si>
  <si>
    <t>SV-206611r617447_rule</t>
  </si>
  <si>
    <t>V-206611</t>
  </si>
  <si>
    <t>V-58175; SV-72605</t>
  </si>
  <si>
    <t>Identify and remove software components that have been replaced or made unnecessary.</t>
  </si>
  <si>
    <t>If software components that have been replaced or made unnecessary are not removed, this is a finding.</t>
  </si>
  <si>
    <t>Previous versions of DBMS components that are not removed from the information system after updates have been installed may be exploited by adversaries. 
Some DBMSs' installation tools may remove older versions of software automatically from the information system. In other cases, manual review and removal will be required. In planning installations and upgrades, organizations must include steps (automated, manual, or both) to identify and remove the outdated modules.
A transition period may be necessary when both the old and the new software are required. This should be taken into account in the planning.</t>
  </si>
  <si>
    <t>When updates are applied to the DBMS software, any software components that have been replaced or made unnecessary must be removed.</t>
  </si>
  <si>
    <t>SRG-APP-000454-DB-000389</t>
  </si>
  <si>
    <t>SV-206610r617447_rule</t>
  </si>
  <si>
    <t>V-206610</t>
  </si>
  <si>
    <t>V-58183; SV-72613</t>
  </si>
  <si>
    <t>Revise and deploy the source code for database program objects (stored procedures, functions, triggers) and application source code, to implement the documented behavior.</t>
  </si>
  <si>
    <t>Review system documentation to determine how input errors are to be handled in general and if any special handling is defined for specific circumstances.
Review the source code for database program objects (stored procedures, functions, triggers) and application source code to identify how the system responds to invalid input.
If it does not implement the documented behavior, this is a finding.</t>
  </si>
  <si>
    <t>A common vulnerability is unplanned behavior when invalid inputs are received. This requirement guards against adverse or unintended system behavior caused by invalid inputs, where information system responses to the invalid input may be disruptive or cause the system to fail into an unsafe state.
The behavior will be derived from the organizational and system requirements and includes, but is not limited to, notification of the appropriate personnel, creating an audit record, and rejecting invalid input.
This calls for inspection of application source code, which will require collaboration with the application developers. It is recognized that in many cases, the database administrator (DBA) is organizationally separate from the application developers, and may have limited, if any, access to source code. Nevertheless, protections of this type are so important to the secure operation of databases that they must not be ignored. At a minimum, the DBA must attempt to obtain assurances from the development organization that this issue has been addressed, and must document what has been discovered.</t>
  </si>
  <si>
    <t>When invalid inputs are received, the DBMS must behave in a predictable and documented manner that reflects organizational and system objectives.</t>
  </si>
  <si>
    <t>SRG-APP-000447-DB-000393</t>
  </si>
  <si>
    <t>SV-206609r617447_rule</t>
  </si>
  <si>
    <t>V-206609</t>
  </si>
  <si>
    <t>V-58155; SV-72585</t>
  </si>
  <si>
    <t>Implement protective measures against unauthorized disclosure and modification during reception.</t>
  </si>
  <si>
    <t>If the data owner does not have a strict requirement for ensuring data integrity and confidentiality is maintained at every step of the data transfer and handling process, this is not a finding.
If the DBMS, associated applications, and infrastructure do not employ protective measures against unauthorized disclosure and modification during reception, this is a finding.</t>
  </si>
  <si>
    <t>Information can be either unintentionally or maliciously disclosed or modified during reception, including, for example, during aggregation, at protocol transformation points, and during packing/unpacking. These unauthorized disclosures or modifications compromise the confidentiality or integrity of the information.
This requirement applies only to those applications that are either distributed or can allow access to data nonlocally. Use of this requirement will be limited to situations where the data owner has a strict requirement for ensuring data integrity and confidentiality is maintained at every step of the data transfer and handling process. 
When receiving data, the DBMS, associated applications, and infrastructure must leverage protection mechanisms.</t>
  </si>
  <si>
    <t>The DBMS must maintain the confidentiality and integrity of information during reception.</t>
  </si>
  <si>
    <t>SRG-APP-000442-DB-000379</t>
  </si>
  <si>
    <t>SV-206608r617447_rule</t>
  </si>
  <si>
    <t>V-206608</t>
  </si>
  <si>
    <t>V-58153; SV-72583</t>
  </si>
  <si>
    <t>Implement protective measures against unauthorized disclosure and modification during preparation for transmission.</t>
  </si>
  <si>
    <t>If the data owner does not have a strict requirement for ensuring data integrity and confidentiality is maintained at every step of the data transfer and handling process, this is not a finding.
If the DBMS does not employ protective measures against unauthorized disclosure and modification during preparation for transmission, this is a finding.</t>
  </si>
  <si>
    <t>Information can be either unintentionally or maliciously disclosed or modified during preparation for transmission, including, for example, during aggregation, at protocol transformation points, and during packing/unpacking. These unauthorized disclosures or modifications compromise the confidentiality or integrity of the information.
Use of this requirement will be limited to situations where the data owner has a strict requirement for ensuring data integrity and confidentiality is maintained at every step of the data transfer and handling process. 
When transmitting data, the DBMS, associated applications, and infrastructure must leverage transmission protection mechanisms.</t>
  </si>
  <si>
    <t>The DBMS must maintain the confidentiality and integrity of information during preparation for transmission.</t>
  </si>
  <si>
    <t>SRG-APP-000441-DB-000378</t>
  </si>
  <si>
    <t>SV-206607r617447_rule</t>
  </si>
  <si>
    <t>V-206607</t>
  </si>
  <si>
    <t>V-58173; SV-72603</t>
  </si>
  <si>
    <t>Deploy a DBMS capable of maintaining a separate execution domain for each executing process.
If this is a configurable feature, configure the DBMS to implement it.</t>
  </si>
  <si>
    <t>Review the DBMS architecture to find out if and how it protects the private resources of one process (such as working memory, temporary tables, uncommitted data and, especially, executable code) from unauthorized access or modification by another user or process.
If it is not capable of maintaining a separate execution domain for each executing process, this is a finding.
If the DBMS is capable of maintaining a separate execution domain for each executing process, but is configured not to do so, this is a finding.</t>
  </si>
  <si>
    <t>Database management systems can maintain separate execution domains for each executing process by assigning each process a separate address space. Each process has a distinct address space so that communication between processes is controlled through the security functions, and one process cannot modify the executing code of another process. Maintaining separate execution domains for executing processes can be achieved, for example, by implementing separate address spaces.</t>
  </si>
  <si>
    <t>The DBMS must maintain a separate execution domain for each executing process.</t>
  </si>
  <si>
    <t>SRG-APP-000431-DB-000388</t>
  </si>
  <si>
    <t>SV-206606r617447_rule</t>
  </si>
  <si>
    <t>V-206606</t>
  </si>
  <si>
    <t>V-58171; SV-72601</t>
  </si>
  <si>
    <t>Configure the DBMS, operating system/file system, and additional software as relevant, to provide the required level of cryptographic protection for information requiring cryptographic protection against disclosure.
Secure the premises, equipment, and media to provide the required level of physical protection.</t>
  </si>
  <si>
    <t>Review the system documentation to determine whether the organization has defined the information at rest that is to be protected from disclosure, which must include, at a minimum, PII and classified information.
If the documentation indicates no information requires such protections, this is not a finding.
Review the configuration of the DBMS, operating system/file system, and additional software as relevant.
If any of the information defined as requiring protection is not encrypted in a manner that provides the required level of protection and is not physically secured to the required level, this is a finding.</t>
  </si>
  <si>
    <t>DBMSs handling data requiring "data at rest" protections must employ cryptographic mechanisms to prevent unauthorized disclosure and modification of the information at rest. These cryptographic mechanisms may be native to the DBMS or implemented via additional software or operating system/file system settings, as appropriate to the situation.
Selection of a cryptographic mechanism is based on the need to protect the integrity of organizational information. The strength of the mechanism is commensurate with the security category and/or classification of the information. Organizations have the flexibility to either encrypt all information on storage devices (i.e., full disk encryption) or encrypt specific data structures (e.g., files, records, or fields). 
The decision whether and what to encrypt rests with the data owner and is also influenced by the physical measures taken to secure the equipment and media on which the information resides.</t>
  </si>
  <si>
    <t>The DBMS must implement cryptographic mechanisms preventing the unauthorized disclosure of organization-defined information at rest on organization-defined information system components.</t>
  </si>
  <si>
    <t>SRG-APP-000429-DB-000387</t>
  </si>
  <si>
    <t>SV-206605r617447_rule</t>
  </si>
  <si>
    <t>V-206605</t>
  </si>
  <si>
    <t>V-58169; SV-72599</t>
  </si>
  <si>
    <t>Configure the DBMS, operating system/file system, and additional software as relevant, to provide the required level of cryptographic protection.</t>
  </si>
  <si>
    <t>Review the system documentation to determine whether the organization has defined the information at rest that is to be protected from modification, which must include, at a minimum, PII and classified information.
If no information is identified as requiring such protection, this is not a finding.
Review the configuration of the DBMS, operating system/file system, and additional software as relevant.
If any of the information defined as requiring cryptographic protection from modification is not encrypted in a manner that provides the required level of protection, this is a finding.</t>
  </si>
  <si>
    <t>The DBMS must implement cryptographic mechanisms to prevent unauthorized modification of organization-defined information at rest (to include, at a minimum, PII and classified information) on organization-defined information system components.</t>
  </si>
  <si>
    <t>SRG-APP-000428-DB-000386</t>
  </si>
  <si>
    <t>SV-206604r617447_rule</t>
  </si>
  <si>
    <t>V-206604</t>
  </si>
  <si>
    <t>V-58167; SV-72597</t>
  </si>
  <si>
    <t>Revoke trust in any certificates not issued by a DoD-approved certificate authority.   Configure the DBMS to accept only DoD and DoD-approved PKI end-entity certificates.</t>
  </si>
  <si>
    <t>If the DBMS will accept non-DoD approved PKI end-entity certificates, this is a finding.</t>
  </si>
  <si>
    <t>Only DoD-approved external PKIs have been evaluated to ensure that they have security controls and identity vetting procedures in place which are sufficient for DoD systems to rely on the identity asserted in the certificate.  PKIs lacking sufficient security controls and identity vetting procedures risk being compromised and issuing certificates that enable adversaries to impersonate legitimate users. 
The authoritative list of DoD-approved PKIs is published at http://iase.disa.mil/pki-pke/interoperability.
This requirement focuses on communications protection for the DBMS session rather than for the network packet.</t>
  </si>
  <si>
    <t>The DBMS must only accept end entity certificates issued by DoD PKI or DoD-approved PKI Certification Authorities (CAs) for the establishment of all encrypted sessions.</t>
  </si>
  <si>
    <t>SRG-APP-000427-DB-000385</t>
  </si>
  <si>
    <t>SV-206603r617447_rule</t>
  </si>
  <si>
    <t>V-206603</t>
  </si>
  <si>
    <t>V-58137; SV-72567</t>
  </si>
  <si>
    <t>Modify system settings to implement the organization-defined limit on the lifetime of cached authenticators.</t>
  </si>
  <si>
    <t>Review system settings to determine whether the organization-defined limit for cached authentication is implemented.
If it is not implemented, this is a finding.</t>
  </si>
  <si>
    <t>The DBMS must prohibit the use of cached authenticators after an organization-defined time period.</t>
  </si>
  <si>
    <t>SRG-APP-000400-DB-000367</t>
  </si>
  <si>
    <t>SV-206601r617447_rule</t>
  </si>
  <si>
    <t>V-206601</t>
  </si>
  <si>
    <t>V-58147; SV-72577</t>
  </si>
  <si>
    <t>Modify and/or configure the DBMS and related applications and tools so that users are always required to re-authenticate when changing role or escalating privileges.
Modify and/or configure the DBMS and related applications and tools so that users are always required to re-authenticate when the specified cases needing reauthorization occur.</t>
  </si>
  <si>
    <t>Review the system documentation and the configuration of the DBMS and related applications and tools.
If there are any circumstances under which a user is not required to re-authenticate when changing role or escalating privileges, this is a finding.
If the information owner has identified additional cases where re-authentication is needed, but there are circumstances where the system does not ask the user to re-authenticate when those cases occur, this is a finding.</t>
  </si>
  <si>
    <t>The DoD standard for authentication of an interactive user is the presentation of a Common Access Card (CAC) or other physical token bearing a valid, current, DoD-issued Public Key Infrastructure (PKI) certificate, coupled with a Personal Identification Number (PIN) to be entered by the user at the beginning of each session and whenever re-authentication is required.
Without re-authentication, users may access resources or perform tasks for which they do not have authorization. 
When applications provide the capability to change security roles or escalate the functional capability of the application, it is critical the user re-authenticate.
In addition to the re-authentication requirements associated with session locks, organizations may require re-authentication of individuals and/or devices in other situations, including (but not limited to) the following circumstances:
(i) When authenticators change; 
(ii) When roles change; 
(iii) When security categories of information systems change; 
(iv) When the execution of privileged functions occurs; 
(v) After a fixed period of time; or
(vi) Periodically.
Within the DoD, the minimum circumstances requiring re-authentication are privilege escalation and role changes.</t>
  </si>
  <si>
    <t>The DBMS must require users to re-authenticate when organization-defined circumstances or situations require re-authentication.</t>
  </si>
  <si>
    <t>SRG-APP-000389-DB-000372</t>
  </si>
  <si>
    <t>SV-206600r617447_rule</t>
  </si>
  <si>
    <t>V-206600</t>
  </si>
  <si>
    <t>V-58133; SV-72563</t>
  </si>
  <si>
    <t>Deploy a DBMS capable of disabling a network function, port, protocol, or service prohibited by the PPSM guidance.
Disable each prohibited network function, port, protocol, or service.</t>
  </si>
  <si>
    <t>Review the network functions, ports, protocols, and services supported by the DBMS.
If any protocol is prohibited by the PPSM guidance and is enabled, this is a finding.</t>
  </si>
  <si>
    <t>Use of nonsecure network functions, ports, protocols, and services exposes the system to avoidable threats.</t>
  </si>
  <si>
    <t>The DBMS must disable network functions, ports, protocols, and services deemed by the organization to be nonsecure, in accord with the Ports, Protocols, and Services Management (PPSM) guidance.</t>
  </si>
  <si>
    <t>SRG-APP-000383-DB-000364</t>
  </si>
  <si>
    <t>SV-206599r617447_rule</t>
  </si>
  <si>
    <t>V-206599</t>
  </si>
  <si>
    <t>V-58127; SV-72557</t>
  </si>
  <si>
    <t>Deploy a DBMS capable of producing the required audit records when it denies or fails to complete attempts to change the configuration of the DBMS or database(s).
Configure the DBMS to produce audit records when it denies attempts to change the configuration of the DBMS or database(s).
Configure the DBMS to produce audit records when other errors prevent attempts to change the configuration of the DBMS or database(s).</t>
  </si>
  <si>
    <t>Review DBMS documentation to verify that audit records can be produced when the system denies or fails to complete attempts to change the configuration of the DBMS or database(s).
If the DBMS is not capable of this, this is a finding.
Review the DBMS/database security and audit configurations to verify that audit records are produced when the system denies attempts to change the configuration of the DBMS or database(s).
If they are not produced, this is a finding.
Review the DBMS/database security and audit configurations to verify that audit records are produced when other errors prevent attempts to change the configuration of the DBMS or database(s).
If they are not produced, this is a finding.</t>
  </si>
  <si>
    <t>Without auditing the enforcement of access restrictions against changes to configuration, it would be difficult to identify attempted attacks and an audit trail would not be available for forensic investigation for after-the-fact actions. 
Enforcement actions are the methods or mechanisms used to prevent unauthorized changes to configuration settings. Enforcement action methods may be as simple as denying access to a file based on the application of file permissions (access restriction). Audit items may consist of lists of actions blocked by access restrictions or changes identified after the fact.</t>
  </si>
  <si>
    <t>The DBMS must produce audit records of its enforcement of access restrictions associated with changes to the configuration of the DBMS or database(s).</t>
  </si>
  <si>
    <t>SRG-APP-000381-DB-000361</t>
  </si>
  <si>
    <t>SV-206598r617447_rule</t>
  </si>
  <si>
    <t>V-206598</t>
  </si>
  <si>
    <t>V-58125; SV-72555</t>
  </si>
  <si>
    <t>Deploy a DBMS capable of enforcing access restrictions associated with changes to the configuration of the DBMS or database(s).
Configure the DBMS to enforce access restrictions associated with changes to the configuration of the DBMS or database(s).</t>
  </si>
  <si>
    <t>Review DBMS vendor documentation with respect to its ability to enforce access restrictions associated with changes to the configuration of the DBMS or database(s).
If it is not able to do this, this is a finding.
Review the security configuration of the DBMS and database(s).
If it does not enforce access restrictions associated with changes to the configuration of the DBMS or database(s), this is a finding.</t>
  </si>
  <si>
    <t>Failure to provide logical access restrictions associated with changes to configuration may have significant effects on the overall security of the system. 
When dealing with access restrictions pertaining to change control, it should be noted that any changes to the hardware, software, and/or firmware components of the information system can potentially have significant effects on the overall security of the system. 
Accordingly, only qualified and authorized individuals should be allowed to obtain access to system components for the purposes of initiating changes, including upgrades and modifications.</t>
  </si>
  <si>
    <t>The DBMS must enforce access restrictions associated with changes to the configuration of the DBMS or database(s).</t>
  </si>
  <si>
    <t>SRG-APP-000380-DB-000360</t>
  </si>
  <si>
    <t>SV-206597r617447_rule</t>
  </si>
  <si>
    <t>V-206597</t>
  </si>
  <si>
    <t>V-58135; SV-72565</t>
  </si>
  <si>
    <t>Document and obtain approval for any non-administrative users who require the ability to create, alter or replace logic modules.
Implement the approved permissions. Revoke any unapproved permissions.</t>
  </si>
  <si>
    <t>If the DBMS supports only software development, experimentation and/or developer-level testing (that is, excluding production systems, integration testing, stress testing, and user acceptance testing), this is not a finding.
Review the DBMS and database security settings with respect to non-administrative users' ability to create, alter, or replace logic modules, to include but not necessarily only stored procedures, functions, triggers, and views.
If any such permissions exist and are not documented and approved, this is a finding.</t>
  </si>
  <si>
    <t>Allowing regular users to install software, without explicit privileges, creates the risk that untested or potentially malicious software will be installed on the system. Explicit privileges (escalated or administrative privileges) provide the regular user with explicit capabilities and control that exceed the rights of a regular user.
DBMS functionality and the nature and requirements of databases will vary; so while users are not permitted to install unapproved software, there may be instances where the organization allows the user to install approved software packages such as from an approved software repository. The requirements for production servers will be more restrictive than those used for development and research.
The DBMS must enforce software installation by users based upon what types of software installations are permitted (e.g., updates and security patches to existing software) and what types of installations are prohibited (e.g., software whose pedigree with regard to being potentially malicious is unknown or suspect) by the organization). 
In the case of a database management system, this requirement covers stored procedures, functions, triggers, views, etc.</t>
  </si>
  <si>
    <t>The DBMS must prohibit user installation of logic modules (stored procedures, functions, triggers, views, etc.) without explicit privileged status.</t>
  </si>
  <si>
    <t>SRG-APP-000378-DB-000365</t>
  </si>
  <si>
    <t>SV-206596r617447_rule</t>
  </si>
  <si>
    <t>V-206596</t>
  </si>
  <si>
    <t>V-58065; SV-72495</t>
  </si>
  <si>
    <t>Deploy a DBMS that can generate and record time stamps with a granularity of one second or finer.
Configure auditing so that the time stamps are recorded to a precision of one second or finer.
Modify applications and/or column/field definitions so that the time stamps in audit trail columns/fields in application data are recorded to a precision of one second or finer.</t>
  </si>
  <si>
    <t>Review product documentation to verify that the DBMS can generate time stamps with a granularity of one second or finer. If it cannot, this is a finding.
Review audit log records produced by the DBMS for confirmation that time stamps are recorded to a precision of one second or finer. If not, this is a finding.
Review time stamp values in audit trail columns/fields in application data in the database. If the time stamps are not recorded to a precision of one second or finer, this is a finding.</t>
  </si>
  <si>
    <t>Without sufficient granularity of time stamps, it is not possible to adequately determine the chronological order of records. 
Time stamps generated by the DBMS must include date and time. Granularity of time measurements refers to the precision available in time stamp values. Granularity coarser than one second is not sufficient for audit trail purposes. Time stamp values are typically presented with three or more decimal places of seconds; however, the actual granularity may be coarser than the apparent precision. For example, SQL Server's GETDATE()/CURRENT_TMESTAMP values are presented to three decimal places, but the granularity is not one millisecond: it is about 1/300 of a second.
Some DBMS products offer a data type called TIMESTAMP that is not a representation of date and time. Rather, it is a database state counter and does not correspond to calendar and clock time. This requirement does not refer to that meaning of TIMESTAMP.</t>
  </si>
  <si>
    <t>The DBMS must generate time stamps, for audit records and application data, with a minimum granularity of one second.</t>
  </si>
  <si>
    <t>SRG-APP-000375-DB-000323</t>
  </si>
  <si>
    <t>SV-206595r617447_rule</t>
  </si>
  <si>
    <t>V-206595</t>
  </si>
  <si>
    <t>V-58063; SV-72493</t>
  </si>
  <si>
    <t>Ensure the DBMS generates time stamps, in audit records and application data, that maps to UTC.</t>
  </si>
  <si>
    <t>Verify that the DBMS generates time stamps, in audit records and application data, that maps to UTC.
If it does not, this is a finding.</t>
  </si>
  <si>
    <t>If time stamps are not consistently applied and there is no common time reference, it is difficult to perform forensic analysis.
Time stamps generated by the DBMS must include date and time. Time is commonly expressed in Coordinated Universal Time (UTC), a modern continuation of Greenwich Mean Time (GMT), or local time with an offset from UTC. 
Some DBMS products offer a data type called TIMESTAMP that is not a representation of date and time. Rather, it is a database state counter and does not correspond to calendar and clock time. This requirement does not refer to that meaning of TIMESTAMP.</t>
  </si>
  <si>
    <t>The DBMS must record time stamps, in audit records and application data, that can be mapped to Coordinated Universal Time (UTC, formerly GMT).</t>
  </si>
  <si>
    <t>SRG-APP-000374-DB-000322</t>
  </si>
  <si>
    <t>SV-206594r617447_rule</t>
  </si>
  <si>
    <t>V-206594</t>
  </si>
  <si>
    <t>V-58059; SV-72489</t>
  </si>
  <si>
    <t>Configure the system to provide immediate real-time alerts to appropriate support staff when an audit log failure occurs.</t>
  </si>
  <si>
    <t>Review DBMS settings, OS, or third-party logging software settings to determine whether a real-time alert will be sent to the appropriate personnel when auditing fails for any reason.
If real-time alerts are not sent upon auditing failure, this is a finding.</t>
  </si>
  <si>
    <t>It is critical for the appropriate personnel to be aware if a system is at risk of failing to process audit logs as required. Without a real-time alert, security personnel may be unaware of an impending failure of the audit capability, and system operation may be adversely affected. 
The appropriate support staff include, at a minimum, the ISSO and the DBA/SA.
A failure of database auditing will result in either the database continuing to function without auditing or in a complete halt to database operations. When audit processing fails, appropriate personnel must be alerted immediately to avoid further downtime or unaudited transactions.
Alerts provide organizations with urgent messages. Real-time alerts provide these messages immediately (i.e., the time from event detection to alert occurs in seconds or less).</t>
  </si>
  <si>
    <t>The DBMS must provide an immediate real-time alert to appropriate support staff of all audit log failures.</t>
  </si>
  <si>
    <t>SRG-APP-000360-DB-000320</t>
  </si>
  <si>
    <t>SV-206593r617447_rule</t>
  </si>
  <si>
    <t>V-206593</t>
  </si>
  <si>
    <t>V-58057; SV-72487</t>
  </si>
  <si>
    <t>Configure the system to notify appropriate support staff immediately upon storage volume utilization reaching 75%.</t>
  </si>
  <si>
    <t>Review system configuration.
If appropriate support staff are not notified immediately upon storage volume utilization reaching 75%, this is a finding.</t>
  </si>
  <si>
    <t>Organizations are required to use a central log management system, so, under normal conditions, the audit space allocated to the DBMS on its own server will not be an issue. However, space will still be required on the DBMS server for audit records in transit, and, under abnormal conditions, this could fill up. Since a requirement exists to halt processing upon audit failure, a service outage would result.
If support personnel are not notified immediately upon storage volume utilization reaching 75%, they are unable to plan for storage capacity expansion. 
The appropriate support staff include, at a minimum, the ISSO and the DBA/SA.</t>
  </si>
  <si>
    <t>The DBMS must provide a warning to appropriate support staff when allocated audit record storage volume reaches 75% of maximum audit record storage capacity.</t>
  </si>
  <si>
    <t>SRG-APP-000359-DB-000319</t>
  </si>
  <si>
    <t>SV-206592r617447_rule</t>
  </si>
  <si>
    <t>V-206592</t>
  </si>
  <si>
    <t>V-58053; SV-72483</t>
  </si>
  <si>
    <t>Allocate sufficient audit file/table space to support peak demand.</t>
  </si>
  <si>
    <t>Investigate whether there have been any incidents where the DBMS ran out of audit log space since the last time the space was allocated or other corrective measures were taken.
If there have been, this is a finding.</t>
  </si>
  <si>
    <t>In order to ensure sufficient storage capacity for the audit logs, the DBMS must be able to allocate audit record storage capacity. Although another requirement (SRG-APP-000515-DB-000318) mandates that audit data be off-loaded to a centralized log management system, it remains necessary to provide space on the database server to serve as a buffer against outages and capacity limits of the off-loading mechanism.
The task of allocating audit record storage capacity is usually performed during initial installation of the DBMS and is closely associated with the DBA and system administrator roles. The DBA or system administrator will usually coordinate the allocation of physical drive space with the application owner/installer and the application will prompt the installer to provide the capacity information, the physical location of the disk, or both.
In determining the capacity requirements, consider such factors as: total number of users; expected number of concurrent users during busy periods; number and type of events being monitored; types and amounts of data being captured; the frequency/speed with which audit records are off-loaded to the central log management system; and any limitations that exist on the DBMS's ability to reuse the space formerly occupied by off-loaded records.</t>
  </si>
  <si>
    <t>The DBMS must allocate audit record storage capacity in accordance with organization-defined audit record storage requirements.</t>
  </si>
  <si>
    <t>SRG-APP-000357-DB-000316</t>
  </si>
  <si>
    <t>SV-206591r617447_rule</t>
  </si>
  <si>
    <t>V-206591</t>
  </si>
  <si>
    <t>V-58051; SV-72481</t>
  </si>
  <si>
    <t>Deploy a DBMS that provides a unified tool for audit configuration.</t>
  </si>
  <si>
    <t>Review DBMS vendor documentation.
If the DBMS does not provide a unified tool for audit configuration, this is a finding.</t>
  </si>
  <si>
    <t>If the configuration of the DBMS's auditing is spread across multiple locations in the database management software, or across multiple commands, only loosely related, it is harder to use and takes longer to reconfigure in response to events.
The DBMS must provide a unified tool for audit configuration.</t>
  </si>
  <si>
    <t>The DBMS must provide centralized configuration of the content to be captured in audit records generated by all components of the DBMS.</t>
  </si>
  <si>
    <t>SRG-APP-000356-DB-000315</t>
  </si>
  <si>
    <t>SV-206590r617447_rule</t>
  </si>
  <si>
    <t>V-206590</t>
  </si>
  <si>
    <t>V-58049; SV-72479</t>
  </si>
  <si>
    <t>Configure and/or deploy software tools to ensure that DBMS audit records are written directly to or systematically transferred to a centralized log management system.</t>
  </si>
  <si>
    <t>Review the system documentation for a description of how audit records are off-loaded and how local audit log space is managed.
If the DBMS audit records are not written directly to or systematically transferred to a centralized log management system, this is a finding.</t>
  </si>
  <si>
    <t>Without the ability to centrally manage the content captured in the audit records, identification, troubleshooting, and correlation of suspicious behavior would be difficult and could lead to a delayed or incomplete analysis of an ongoing attack.
The content captured in audit records must be managed from a central location (necessitating automation). Centralized management of audit records and logs provides for efficiency in maintenance and management of records, as well as the backup and archiving of those records. 
The DBMS may write audit records to database tables, to files in the file system, to other kinds of local repository, or directly to a centralized log management system. Whatever the method used, it must be compatible with off-loading the records to the centralized system.</t>
  </si>
  <si>
    <t>The DBMS must utilize centralized management of the content captured in audit records generated by all components of the DBMS.</t>
  </si>
  <si>
    <t>SRG-APP-000356-DB-000314</t>
  </si>
  <si>
    <t>SV-206589r617447_rule</t>
  </si>
  <si>
    <t>V-206589</t>
  </si>
  <si>
    <t>V-58021; SV-72451</t>
  </si>
  <si>
    <t>Determine where, when, how, and by what principals/subjects elevated privilege is needed. 
Modify the database and DBMS security configuration, DBMS internal logic, external modules invoked by the DBMS, and the application(s) using the database, to ensure privilege elevation is used only as required.</t>
  </si>
  <si>
    <t>Review the system documentation, database and DBMS security configuration, source code for DBMS internal logic, source code of external modules invoked by the DBMS, and source code of the application(s) using the database.
If elevation of DBMS privileges is utilized but not documented, this is a finding.
If elevation of DBMS privileges is documented, but not implemented as described in the documentation, this is a finding.
If the privilege-elevation logic can be invoked in ways other than intended, or in contexts other than intended, or by subjects/principals other than intended, this is a finding.</t>
  </si>
  <si>
    <t>In certain situations, to provide required functionality, a DBMS needs to execute internal logic (stored procedures, functions, triggers, etc.) and/or external code modules with elevated privileges. However, if the privileges required for execution are at a higher level than the privileges assigned to organizational users invoking the functionality applications/programs, those users are indirectly provided with greater privileges than assigned by organizations.
Privilege elevation must be utilized only where necessary and protected from misuse.
This calls for inspection of application source code, which will require collaboration with the application developers. It is recognized that in many cases, the database administrator (DBA) is organizationally separate from the application developers, and may have limited, if any, access to source code. Nevertheless, protections of this type are so important to the secure operation of databases that they must not be ignored. At a minimum, the DBA must attempt to obtain assurances from the development organization that this issue has been addressed, and must document what has been discovered.</t>
  </si>
  <si>
    <t>Execution of software modules (to include stored procedures, functions, and triggers) with elevated privileges must be restricted to necessary cases only.</t>
  </si>
  <si>
    <t>SRG-APP-000342-DB-000302</t>
  </si>
  <si>
    <t>SV-206587r617447_rule</t>
  </si>
  <si>
    <t>V-206587</t>
  </si>
  <si>
    <t>V-58023; SV-72453</t>
  </si>
  <si>
    <t>Configure DBMS security to protect all privileged functionality.</t>
  </si>
  <si>
    <t>Review the system documentation to obtain the definition of the database/DBMS functionality considered privileged in the context of the system in question.
Review the DBMS security configuration and/or other means used to protect privileged functionality from unauthorized use.
If the configuration does not protect all of the actions defined as privileged, this is a finding.</t>
  </si>
  <si>
    <t>Preventing non-privileged users from executing privileged functions mitigates the risk that unauthorized individuals or processes may gain unnecessary access to information or privileges. 
System documentation should include a definition of the functionality considered privileged.
Depending on circumstances, privileged functions can include, for example, establishing accounts, performing system integrity checks, or administering cryptographic key management activities. Non-privileged users are individuals that do not possess appropriate authorizations. Circumventing intrusion detection and prevention mechanisms or malicious code protection mechanisms are examples of privileged functions that require protection from non-privileged users.
A privileged function in the DBMS/database context is any operation that modifies the structure of the database, its built-in logic, or its security settings. This would include all Data Definition Language (DDL) statements and all security-related statements. In an SQL environment, it encompasses, but is not necessarily limited to: 
CREATE
ALTER
DROP
GRANT
REVOKE
DENY
There may also be Data Manipulation Language (DML) statements that, subject to context, should be regarded as privileged. Possible examples include:
TRUNCATE TABLE;
DELETE, or
DELETE affecting more than n rows, for some n, or
DELETE without a WHERE clause;
UPDATE or
UPDATE affecting more than n rows, for some n, or
UPDATE without a WHERE clause;
any SELECT, INSERT, UPDATE, or DELETE to an application-defined security table executed by other than a security principal.
Depending on the capabilities of the DBMS and the design of the database and associated applications, the prevention of unauthorized use of privileged functions may be achieved by means of DBMS security features, database triggers, other mechanisms, or a combination of these.</t>
  </si>
  <si>
    <t>The DBMS must prevent non-privileged users from executing privileged functions, to include disabling, circumventing, or altering implemented security safeguards/countermeasures.</t>
  </si>
  <si>
    <t>SRG-APP-000340-DB-000304</t>
  </si>
  <si>
    <t>SV-206586r617447_rule</t>
  </si>
  <si>
    <t>V-206586</t>
  </si>
  <si>
    <t>V-58019; SV-72449</t>
  </si>
  <si>
    <t>Implement the organization's DAC policy in the security configuration of the database and DBMS, and, if applicable, the security configuration of the application(s) using the database.</t>
  </si>
  <si>
    <t>Review system documentation to identify the required discretionary access control (DAC).
Review the security configuration of the database and DBMS. If applicable, review the security configuration of the application(s) using the database.
If the discretionary access control defined in the documentation is not implemented in the security configuration, this is a finding.</t>
  </si>
  <si>
    <t>Discretionary Access Control (DAC) is based on the notion that individual users are "owners" of objects and therefore have discretion over who should be authorized to access the object and in which mode (e.g., read or write). Ownership is usually acquired as a consequence of creating the object or via specified ownership assignment. DAC allows the owner to determine who will have access to objects they control. An example of DAC includes user-controlled table permissions.
When discretionary access control policies are implemented, subjects are not constrained with regard to what actions they can take with information for which they have already been granted access. Thus, subjects that have been granted access to information are not prevented from passing (i.e., the subjects have the discretion to pass) the information to other subjects or objects. 
A subject that is constrained in its operation by Mandatory Access Control policies is still able to operate under the less rigorous constraints of this requirement. Thus, while Mandatory Access Control imposes constraints preventing a subject from passing information to another subject operating at a different sensitivity level, this requirement permits the subject to pass the information to any subject at the same sensitivity level. 
The policy is bounded by the information system boundary. Once the information is passed outside of the control of the information system, additional means may be required to ensure the constraints remain in effect. While the older, more traditional definitions of discretionary access control require identity-based access control, that limitation is not required for this use of discretionary access control.</t>
  </si>
  <si>
    <t>The DBMS must enforce discretionary access control policies, as defined by the data owner, over defined subjects and objects.</t>
  </si>
  <si>
    <t>SRG-APP-000328-DB-000301</t>
  </si>
  <si>
    <t>SV-206585r617447_rule</t>
  </si>
  <si>
    <t>V-206585</t>
  </si>
  <si>
    <t>V-58041; SV-72471</t>
  </si>
  <si>
    <t>Enable DBMS features, deploy third-party software, or add custom data structures, data elements and application code, to provide reliable security labeling of information in transmission.</t>
  </si>
  <si>
    <t>If security labeling is not required, this is not a finding.
If security labeling requirements have been specified, but the security labeling is not implemented or does not reliably maintain labels on information in transmission, this is a finding.</t>
  </si>
  <si>
    <t>Without the association of security labels to information, there is no basis for the DBMS to make security-related access-control decisions.
Security labels are abstractions representing the basic properties or characteristics of an entity (e.g., subjects and objects) with respect to safeguarding information. 
These labels are typically associated with internal data structures (e.g., tables, rows) within the database and are used to enable the implementation of access control and flow control policies, reflect special dissemination, handling or distribution instructions, or support other aspects of the information security policy. 
One example includes marking data as classified or FOUO. These security labels may be assigned manually or during data processing, but, either way, it is imperative these assignments are maintained while the data is in storage. If the security labels are lost when the data is stored, there is the risk of a data compromise.
The mechanism used to support security labeling may be a feature of the DBMS product, a third-party product, or custom application code.</t>
  </si>
  <si>
    <t>The DBMS must associate organization-defined types of security labels having organization-defined security label values with information in transmission.</t>
  </si>
  <si>
    <t>SRG-APP-000314-DB-000310</t>
  </si>
  <si>
    <t>SV-206584r617447_rule</t>
  </si>
  <si>
    <t>V-206584</t>
  </si>
  <si>
    <t>V-58039; SV-72469</t>
  </si>
  <si>
    <t>Enable DBMS features, deploy third-party software, or add custom data structures, data elements and application code, to provide reliable security labeling of information in process.</t>
  </si>
  <si>
    <t>If security labeling is not required, this is not a finding.
If security labeling requirements have been specified, but the security labeling is not implemented or does not reliably maintain labels on information in process, this is a finding.</t>
  </si>
  <si>
    <t>The DBMS must associate organization-defined types of security labels having organization-defined security label values with information in process.</t>
  </si>
  <si>
    <t>SRG-APP-000313-DB-000309</t>
  </si>
  <si>
    <t>SV-206583r617447_rule</t>
  </si>
  <si>
    <t>V-206583</t>
  </si>
  <si>
    <t>V-58037; SV-72467</t>
  </si>
  <si>
    <t>Enable DBMS features, deploy third-party software, or add custom data structures, data elements and application code, to provide reliable security labeling of information in storage.</t>
  </si>
  <si>
    <t>If security labeling is not required, this is not a finding.
If security labeling requirements have been specified, but the security labeling is not implemented or does not reliably maintain labels on information in storage, this is a finding.</t>
  </si>
  <si>
    <t>The DBMS must associate organization-defined types of security labels having organization-defined security label values with information in storage.</t>
  </si>
  <si>
    <t>SRG-APP-000311-DB-000308</t>
  </si>
  <si>
    <t>SV-206582r617447_rule</t>
  </si>
  <si>
    <t>V-206582</t>
  </si>
  <si>
    <t>V-58035; SV-72465</t>
  </si>
  <si>
    <t>Where relevant, modify the configuration to allow the user to manually terminate a session initiated by that user.</t>
  </si>
  <si>
    <t>Determine, by reviewing DBMS documentation and/or inquiring of the vendor's technical support staff, whether the DBMS satisfies this requirement; and, if it does, determine whether this is inherent, unchangeable behavior, or a configurable feature.
If the DBMS does not satisfy the requirement, this is a permanent finding.
If the behavior is inherent, this is permanently not a finding.
If the behavior is configurable, and the current configuration does not enforce it, this is a finding.</t>
  </si>
  <si>
    <t>If a user cannot explicitly end a DBMS session, the session may remain open and be exploited by an attacker; this is referred to as a zombie session.
Such logout may be explicit or implicit. Examples of explicit are: clicking on a "Log Out" link or button in the application window; clicking the Windows Start button and selecting "Log Out" or "Shut Down." Examples of implicit logout are: closing the application's (main) window; powering off the workstation without invoking the OS shutdown. 
Both the explicit and implicit logouts must be detected by the DBMS.
In all cases, the DBMS must ensure that the user's DBMS session and all processes owned by the session are terminated. 
This should not, however, interfere with batch processes/jobs initiated by the user during his/her online session: these should be permitted to run to completion.</t>
  </si>
  <si>
    <t>The DBMS must provide logout functionality to allow the user to manually terminate a session initiated by that user.</t>
  </si>
  <si>
    <t>SRG-APP-000296-DB-000306</t>
  </si>
  <si>
    <t>SV-206581r617447_rule</t>
  </si>
  <si>
    <t>V-206581</t>
  </si>
  <si>
    <t>V-58025; SV-72455</t>
  </si>
  <si>
    <t>Configure the DBMS to automatically terminate a user session after organization-defined conditions or trigger events requiring session termination.</t>
  </si>
  <si>
    <t>Review system documentation to obtain the organization's definition of circumstances requiring automatic session termination. If the documentation explicitly states that such termination is not required or is prohibited, this is not a finding.
If the documentation requires automatic session termination, but the DBMS is not configured accordingly, this is a finding.</t>
  </si>
  <si>
    <t>This addresses the termination of user-initiated logical sessions in contrast to the termination of network connections that are associated with communications sessions (i.e., network disconnect). A logical session (for local, network, and remote access) is initiated whenever a user (or process acting on behalf of a user) accesses an organizational information system. Such user sessions can be terminated (and thus terminate user access) without terminating network sessions. 
Session termination ends all processes associated with a user's logical session except those batch processes/jobs that are specifically created by the user (i.e., session owner) to continue after the session is terminated. 
Conditions or trigger events requiring automatic session termination can include, for example, organization-defined periods of user inactivity, targeted responses to certain types of incidents, and time-of-day restrictions on information system use.
This capability is typically reserved for specific cases where the system owner, data owner, or organization requires additional assurance.</t>
  </si>
  <si>
    <t>The DBMS must automatically terminate a user session after organization-defined conditions or trigger events requiring session disconnect.</t>
  </si>
  <si>
    <t>SRG-APP-000295-DB-000305</t>
  </si>
  <si>
    <t>SV-206580r617447_rule</t>
  </si>
  <si>
    <t>V-206580</t>
  </si>
  <si>
    <t>V-32571; SV-42908</t>
  </si>
  <si>
    <t>Configure DBMS settings, custom database code, and associated application code not to display detailed error messages to those not authorized to view them.</t>
  </si>
  <si>
    <t>Check DBMS settings and custom database code to determine if detailed error messages are ever displayed to unauthorized individuals.
If detailed error messages are displayed to individuals not authorized to view them, this is a finding.</t>
  </si>
  <si>
    <t>If the DBMS provides too much information in error logs and administrative messages to the screen, this could lead to compromise. The structure and content of error messages need to be carefully considered by the organization and development team. The extent to which the information system is able to identify and handle error conditions is guided by organizational policy and operational requirements. 
Some default DBMS error messages can contain information that could aid an attacker in, among others things, identifying the database type, host address, or state of the database. Custom errors may contain sensitive customer information. 
It is important that detailed error messages be visible only to those who are authorized to view them; that general users receive only generalized acknowledgment that errors have occurred; and that these generalized messages appear only when relevant to the user's task. For example, a message along the lines of, "An error has occurred. Unable to save your changes. If this problem persists, please contact your help desk" would be relevant. A message such as "Warning: your transaction generated a large number of page splits" would likely not be relevant. 
Administrative users authorized to review detailed error messages typically are the ISSO, ISSM, SA, and DBA. Other individuals or roles may be specified according to organization-specific needs, with appropriate approval.
This calls for inspection of application source code, which will require collaboration with the application developers. It is recognized that in many cases, the database administrator (DBA) is organizationally separate from the application developers, and may have limited, if any, access to source code. Nevertheless, protections of this type are so important to the secure operation of databases that they must not be ignored. At a minimum, the DBA must attempt to obtain assurances from the development organization that this issue has been addressed, and must document what has been discovered.</t>
  </si>
  <si>
    <t>The DBMS must reveal detailed error messages only to the ISSO, ISSM, SA and DBA.</t>
  </si>
  <si>
    <t>SRG-APP-000267-DB-000163</t>
  </si>
  <si>
    <t>SV-206579r617447_rule</t>
  </si>
  <si>
    <t>V-206579</t>
  </si>
  <si>
    <t>V-32570; SV-42907</t>
  </si>
  <si>
    <t>Configure DBMS settings, custom database code, and associated application code not to divulge sensitive information or information useful for system identification in error messages.</t>
  </si>
  <si>
    <t>Check DBMS settings and custom database code to verify that error messages do not contain information beyond what is needed for troubleshooting the issue.
If database errors contain PII data, sensitive business data, or information useful for identifying the host system or database structure, this is a finding.</t>
  </si>
  <si>
    <t>Any DBMS or associated application providing too much information in error messages on the screen or printout risks compromising the data and security of the system. The structure and content of error messages need to be carefully considered by the organization and development team.
Databases can inadvertently provide a wealth of information to an attacker through improperly handled error messages. In addition to sensitive business or personal information, database errors can provide host names, IP addresses, user names, and other system information not required for troubleshooting but very useful to someone targeting the system.
Carefully consider the structure/content of error messages. The extent to which information systems are able to identify and handle error conditions is guided by organizational policy and operational requirements. Information that could be exploited by adversaries includes, for example, logon attempts with passwords entered by mistake as the username, mission/business information that can be derived from (if not stated explicitly by) information recorded, and personal information, such as account numbers, social security numbers, and credit card numbers.
This calls for inspection of application source code, which will require collaboration with the application developers. It is recognized that in many cases, the database administrator (DBA) is organizationally separate from the application developers, and may have limited, if any, access to source code. Nevertheless, protections of this type are so important to the secure operation of databases that they must not be ignored. At a minimum, the DBA must attempt to obtain assurances from the development organization that this issue has been addressed, and must document what has been discovered.</t>
  </si>
  <si>
    <t>The DBMS must provide non-privileged users with error messages that provide information necessary for corrective actions without revealing information that could be exploited by adversaries.</t>
  </si>
  <si>
    <t>SRG-APP-000266-DB-000162</t>
  </si>
  <si>
    <t>SV-206578r617447_rule</t>
  </si>
  <si>
    <t>V-206578</t>
  </si>
  <si>
    <t>V-58181; SV-72611</t>
  </si>
  <si>
    <t>Where dynamic code execution is used, modify the code to implement protections against code injection.</t>
  </si>
  <si>
    <t>Review DBMS source code (stored procedures, functions, triggers) and application source code to identify cases of dynamic code execution.
If dynamic code execution is employed without protective measures against code injection, this is a finding.</t>
  </si>
  <si>
    <t>With respect to database management systems, one class of threat is known as SQL Injection, or more generally, code injection. It takes advantage of the dynamic execution capabilities of various programming languages, including dialects of SQL. In such cases, the attacker deduces the manner in which SQL statements are being processed, either from inside knowledge or by observing system behavior in response to invalid inputs. When the attacker identifies scenarios where SQL queries are being assembled by application code (which may be within the database or separate from it) and executed dynamically, the attacker is then able to craft input strings that subvert the intent of the query. Potentially, the attacker can gain unauthorized access to data, including security settings, and severely corrupt or destroy the database.
The principal protection against code injection is not to use dynamic execution except where it provides necessary functionality that cannot be utilized otherwise. Use strongly typed data items rather than general-purpose strings as input parameters to task-specific, pre-compiled stored procedures and functions (and triggers).
When dynamic execution is necessary, ways to mitigate the risk include the following, which should be implemented both in the on-screen application and at the database level, in the stored procedures:
-- Allow strings as input only when necessary. 
-- Rely on data typing to validate numbers, dates, etc. Do not accept invalid values. If substituting other values for them, think carefully about whether this could be subverted.
-- Limit the size of input strings to what is truly necessary.
-- If single quotes/apostrophes, double quotes, semicolons, equals signs, angle brackets, or square brackets will never be valid as input, reject them.
-- If comment markers will never be valid as input, reject them. In SQL, these are -- or /* */ 
-- If HTML and XML tags, entities, comments, etc., will never be valid, reject them.
-- If wildcards are present, reject them unless truly necessary. In SQL these are the underscore and the percentage sign, and the word ESCAPE is also a clue that wildcards are in use.
-- If SQL key words, such as SELECT, INSERT, UPDATE, DELETE, CREATE, ALTER, DROP, ESCAPE, UNION, GRANT, REVOKE, DENY, MODIFY will never be valid, reject them. Use case-insensitive comparisons when searching for these. Bear in mind that some of these words, particularly Grant (as a person's name), could also be valid input. 
-- If there are range limits on the values that may be entered, enforce those limits.
-- Institute procedures for inspection of programs for correct use of dynamic coding, by a party other than the developer.
-- Conduct rigorous testing of program modules that use dynamic coding, searching for ways to subvert the intended use.
-- Record the inspection and testing in the system documentation.
-- Bear in mind that all this applies not only to screen input, but also to the values in an incoming message to a web service or to a stored procedure called by a software component that has not itself been hardened in these ways. Not only can the caller be subject to such vulnerabilities; it may itself be the attacker.
This calls for inspection of application source code, which will require collaboration with the application developers. It is recognized that in many cases, the database administrator (DBA) is organizationally separate from the application developers, and may have limited, if any, access to source code. Nevertheless, protections of this type are so important to the secure operation of databases that they must not be ignored. At a minimum, the DBA must attempt to obtain assurances from the development organization that this issue has been addressed, and must document what has been discovered.</t>
  </si>
  <si>
    <t>The DBMS and associated applications, when making use of dynamic code execution, must scan input data for invalid values that may indicate a code injection attack.</t>
  </si>
  <si>
    <t>SRG-APP-000251-DB-000392</t>
  </si>
  <si>
    <t>SV-206577r617447_rule</t>
  </si>
  <si>
    <t>V-206577</t>
  </si>
  <si>
    <t>V-58179; SV-72609</t>
  </si>
  <si>
    <t>Where dynamic code execution is employed in circumstances where the objective could practically be satisfied by static execution with strongly typed parameters, modify the code to do so.</t>
  </si>
  <si>
    <t>Review DBMS source code (stored procedures, functions, triggers) and application source code, to identify cases of dynamic code execution.
If dynamic code execution is employed in circumstances where the objective could practically be satisfied by static execution with strongly typed parameters, this is a finding.</t>
  </si>
  <si>
    <t>With respect to database management systems, one class of threat is known as SQL Injection, or more generally, code injection. It takes advantage of the dynamic execution capabilities of various programming languages, including dialects of SQL. In such cases, the attacker deduces the manner in which SQL statements are being processed, either from inside knowledge or by observing system behavior in response to invalid inputs. When the attacker identifies scenarios where SQL queries are being assembled by application code (which may be within the database or separate from it) and executed dynamically, the attacker is then able to craft input strings that subvert the intent of the query. Potentially, the attacker can gain unauthorized access to data, including security settings, and severely corrupt or destroy the database.
The principal protection against code injection is not to use dynamic execution except where it provides necessary functionality that cannot be utilized otherwise. Use strongly typed data items rather than general-purpose strings as input parameters to task-specific, pre-compiled stored procedures and functions (and triggers).
This calls for inspection of application source code, which will require collaboration with the application developers. It is recognized that in many cases, the database administrator (DBA) is organizationally separate from the application developers, and may have limited, if any, access to source code. Nevertheless, protections of this type are so important to the secure operation of databases that they must not be ignored. At a minimum, the DBA must attempt to obtain assurances from the development organization that this issue has been addressed, and must document what has been discovered.</t>
  </si>
  <si>
    <t>The DBMS and associated applications must reserve the use of dynamic code execution for situations that require it.</t>
  </si>
  <si>
    <t>SRG-APP-000251-DB-000391</t>
  </si>
  <si>
    <t>SV-206576r617447_rule</t>
  </si>
  <si>
    <t>V-206576</t>
  </si>
  <si>
    <t>V-32555; SV-42892</t>
  </si>
  <si>
    <t>Modify database code to properly validate data before it is put into the database or acted upon by the database.
Modify the database to contain column/field definitions for each column/field in the database.
Modify the database to contain constraints and validity checking on database columns and tables that require them for data integrity.</t>
  </si>
  <si>
    <t>Review DBMS code (stored procedures, functions, and triggers), application code, settings, column and field definitions, and constraints to determine whether the database is protected against invalid input.
If code exists that allows invalid data to be acted upon or input into the database, this is a finding.
If column/field definitions do not exist in the database, this is a finding.
If columns/fields do not contain constraints and validity checking where required, this is a finding.
Where a column/field is noted in the system documentation as necessarily free-form, even though its name and context suggest that it should be strongly typed and constrained, the absence of these protections is not a finding.
Where a column/field is clearly identified by name, caption or context as Notes, Comments, Description, Text, etc., the absence of these protections is not a finding.</t>
  </si>
  <si>
    <t>Invalid user input occurs when a user inserts data or characters into an application's data entry fields and the application is unprepared to process that data. This results in unanticipated application behavior, potentially leading to an application or information system compromise. Invalid user input is one of the primary methods employed when attempting to compromise an application.
With respect to database management systems, one class of threat is known as SQL Injection, or more generally, code injection. It takes advantage of the dynamic execution capabilities of various programming languages, including dialects of SQL. Potentially, the attacker can gain unauthorized access to data, including security settings, and severely corrupt or destroy the database.
Even when no such hijacking takes place, invalid input that gets recorded in the database, whether accidental or malicious, reduces the reliability and usability of the system. Available protections include data types, referential constraints, uniqueness constraints, range checking, and application-specific logic. Application-specific logic can be implemented within the database in stored procedures and triggers, where appropriate.
This calls for inspection of application source code, which will require collaboration with the application developers. It is recognized that in many cases, the database administrator (DBA) is organizationally separate from the application developers, and may have limited, if any, access to source code. Nevertheless, protections of this type are so important to the secure operation of databases that they must not be ignored. At a minimum, the DBA must attempt to obtain assurances from the development organization that this issue has been addressed, and must document what has been discovered.</t>
  </si>
  <si>
    <t>The DBMS must check the validity of all data inputs except those specifically identified by the organization.</t>
  </si>
  <si>
    <t>SRG-APP-000251-DB-000160</t>
  </si>
  <si>
    <t>SV-206575r617447_rule</t>
  </si>
  <si>
    <t>V-206575</t>
  </si>
  <si>
    <t>V-58151; SV-72581</t>
  </si>
  <si>
    <t>Configure the permissions granted by the operating system/file system on the database files, database log files, and database backup files so that only relevant system accounts and authorized system administrators and database administrators with a need to know are permitted to read/view these files.</t>
  </si>
  <si>
    <t>Review the permissions granted to users by the operating system/file system on the database files, database log files and database backup files. 
If any user/role who is not an authorized system administrator with a need to know or database administrator with a need to know, or a system account for running DBMS processes, is permitted to read/view any of these files, this is a finding.</t>
  </si>
  <si>
    <t>Applications, including DBMSs, must prevent unauthorized and unintended information transfer via shared system resources. Permitting only DBMS processes and authorized, administrative users to have access to the files where the database resides helps ensure that those files are not shared inappropriately and are not open to backdoor access and manipulation.</t>
  </si>
  <si>
    <t>Access to database files must be limited to relevant processes and to authorized, administrative users.</t>
  </si>
  <si>
    <t>SRG-APP-000243-DB-000374</t>
  </si>
  <si>
    <t>SV-206574r617447_rule</t>
  </si>
  <si>
    <t>V-206574</t>
  </si>
  <si>
    <t>V-58149; SV-72579</t>
  </si>
  <si>
    <t>Deploy a DBMS capable of effectively protecting the private resources of one process or user from unauthorized access by another user or process.
Configure the DBMS to effectively protect the private resources of one process or user from unauthorized access by another user or process.</t>
  </si>
  <si>
    <t>Review the DBMS architecture to find out if and how it protects the private resources of one process or user (such as working memory, temporary tables, uncommitted data) from unauthorized access by another user or process.
If it does not effectively do so, this is a finding.</t>
  </si>
  <si>
    <t>The purpose of this control is to prevent information, including encrypted representations of information, produced by the actions of a prior user/role (or the actions of a process acting on behalf of a prior user/role) from being available to any current user/role (or current process) that obtains access to a shared system resource (e.g., registers, main memory, secondary storage) after the resource has been released back to the information system. Control of information in shared resources is also referred to as object reuse.</t>
  </si>
  <si>
    <t>The DBMS must prevent unauthorized and unintended information transfer via shared system resources.</t>
  </si>
  <si>
    <t>SRG-APP-000243-DB-000373</t>
  </si>
  <si>
    <t>SV-206573r617447_rule</t>
  </si>
  <si>
    <t>V-206573</t>
  </si>
  <si>
    <t>V-32547; SV-42884</t>
  </si>
  <si>
    <t>Modify any code used for moving data from production to development/test systems to comply with the organization-defined data transfer policy, and to ensure copies of production data are not left in unsecured locations.</t>
  </si>
  <si>
    <t>Review the procedures for the refreshing of development/test data from production.
Review any scripts or code that exists for the movement of production data to development/test systems, or to any other location or for any other purpose.
Verify that copies of production data are not left in unprotected locations. 
If the code that exists for data movement does not comply with the organization-defined data transfer policy and/or fails to remove any copies of production data from unprotected locations, this is a finding.</t>
  </si>
  <si>
    <t>Applications, including DBMSs, must prevent unauthorized and unintended information transfer via shared system resources. 
Data used for the development and testing of applications often involves copying data from production. It is important that specific procedures exist for this process, to include the conditions under which such transfer may take place, where the copies may reside, and the rules for ensuring sensitive data are not exposed.
Copies of sensitive data must not be misplaced or left in a temporary location without the proper controls.</t>
  </si>
  <si>
    <t>Database contents must be protected from unauthorized and unintended information transfer by enforcement of a data-transfer policy.</t>
  </si>
  <si>
    <t>SRG-APP-000243-DB-000128</t>
  </si>
  <si>
    <t>SV-206572r617447_rule</t>
  </si>
  <si>
    <t>V-206572</t>
  </si>
  <si>
    <t>V-32536; SV-42873</t>
  </si>
  <si>
    <t>Locate security-related database objects and code in a separate database, schema, or other separate security domain from database objects and code implementing application logic.</t>
  </si>
  <si>
    <t>Check DBMS settings to determine whether objects or code implementing security functionality are located in a separate security domain, such as a separate database or schema created specifically for security functionality.
If security-related database objects or code are not kept separate, this is a finding.</t>
  </si>
  <si>
    <t>An isolation boundary provides access control and protects the integrity of the hardware, software, and firmware that perform security functions. 
Security functions are the hardware, software, and/or firmware of the information system responsible for enforcing the system security policy and supporting the isolation of code and data on which the protection is based.
Developers and implementers can increase the assurance in security functions by employing well-defined security policy models; structured, disciplined, and rigorous hardware and software development techniques; and sound system/security engineering principles. 
Database Management Systems typically separate security functionality from non-security functionality via separate databases or schemas. Database objects or code implementing security functionality should not be commingled with objects or code implementing application logic. When security and non-security functionality are commingled, users who have access to non-security functionality may be able to access security functionality.</t>
  </si>
  <si>
    <t>The DBMS must isolate security functions from non-security functions.</t>
  </si>
  <si>
    <t>SRG-APP-000233-DB-000124</t>
  </si>
  <si>
    <t>SV-206571r617447_rule</t>
  </si>
  <si>
    <t>V-206571</t>
  </si>
  <si>
    <t>V-32534; SV-42871</t>
  </si>
  <si>
    <t>Apply appropriate controls to protect the confidentiality and integrity of data at rest in the database.</t>
  </si>
  <si>
    <t>If the application owner and Authorizing Official have determined that encryption of data at rest is NOT required, this is not a finding.
Review DBMS settings to determine whether controls exist to protect the confidentiality and integrity of data at rest in the database.
If controls do not exist or are not enabled, this is a finding.</t>
  </si>
  <si>
    <t>This control is intended to address the confidentiality and integrity of information at rest in non-mobile devices and covers user information and system information. Information at rest refers to the state of information when it is located on a secondary storage device (e.g., disk drive, tape drive) within an organizational information system. Applications and application users generate information throughout the course of their application use. 
User data generated, as well as application-specific configuration data, needs to be protected. Organizations may choose to employ different mechanisms to achieve confidentiality and integrity protections, as appropriate. 
If the confidentiality and integrity of application data is not protected, the data will be open to compromise and unauthorized modification.</t>
  </si>
  <si>
    <t>The DBMS must protect the confidentiality and integrity of all information at rest.</t>
  </si>
  <si>
    <t>SRG-APP-000231-DB-000154</t>
  </si>
  <si>
    <t>SV-206570r810841_rule</t>
  </si>
  <si>
    <t>V-206570</t>
  </si>
  <si>
    <t>V-32529; SV-42866</t>
  </si>
  <si>
    <t>Configure DBMS settings to preserve any organization-defined system state information in the event of a system failure.</t>
  </si>
  <si>
    <t>Check DBMS settings to determine whether organization-defined system state information is being preserved in the event of a system failure.
If organization-defined system state information is not being preserved, this is a finding.</t>
  </si>
  <si>
    <t>Failure to a known state can address safety or security in accordance with the mission/business needs of the organization.
Failure to a known secure state helps prevent a loss of confidentiality, integrity, or availability in the event of a failure of the information system or a component of the system. 
Preserving information system state information helps to facilitate system restart and return to the operational mode of the organization with less disruption of mission/business processes. 
Since it is usually not possible to test this capability in a production environment, systems should either be validated in a testing environment or prior to installation. This requirement is usually a function of the design of the IDPS component. Compliance can be verified by acceptance/validation processes or vendor attestation.</t>
  </si>
  <si>
    <t>In the event of a system failure, the DBMS must preserve any information necessary to determine cause of failure and any information necessary to return to operations with least disruption to mission processes.</t>
  </si>
  <si>
    <t>SRG-APP-000226-DB-000147</t>
  </si>
  <si>
    <t>SV-206569r617447_rule</t>
  </si>
  <si>
    <t>V-206569</t>
  </si>
  <si>
    <t>V-32528; SV-42865</t>
  </si>
  <si>
    <t>Configure DBMS settings so that, in the event of a system failure, the DBMS will roll back open transactions to a consistent state, to include a security configuration that is at least as restrictive as before the system failure.</t>
  </si>
  <si>
    <t>Check DBMS settings and vendor documentation to verify the DBMS properly handles transactions in the event of a system failure.
If open transactions are not rolled back to a consistent state during system failure, this is a finding.
The consistent state must include a security configuration that is at least as restrictive as before the system failure. If this is not guaranteed, this is a finding.</t>
  </si>
  <si>
    <t>Failure to a known state can address safety or security in accordance with the mission/business needs of the organization. 
Failure to a known secure state helps prevent a loss of confidentiality, integrity, or availability in the event of a failure of the information system or a component of the system. 
Failure to a known safe state helps prevent systems from failing to a state that may cause loss of data or unauthorized access to system resources. Systems that fail suddenly and with no incorporated failure state planning may leave the hosting system available but with a reduced security protection capability. Preserving information system state data also facilitates system restart and return to the operational mode of the organization with less disruption of mission/business processes. 
Databases must fail to a known consistent state. Transactions must be successfully completed or rolled back.
In general, security mechanisms should be designed so that a failure will follow the same execution path as disallowing the operation. For example, application security methods, such as isAuthorized(), isAuthenticated(), and validate(), should all return false if there is an exception during processing. If security controls can throw exceptions, they must be very clear about exactly what that condition means. 
Abort refers to stopping a program or function before it has finished naturally. The term abort refers to both requested and unexpected terminations.</t>
  </si>
  <si>
    <t>The DBMS must fail to a secure state if system initialization fails, shutdown fails, or aborts fail.</t>
  </si>
  <si>
    <t>SRG-APP-000225-DB-000153</t>
  </si>
  <si>
    <t>SV-206568r617447_rule</t>
  </si>
  <si>
    <t>V-206568</t>
  </si>
  <si>
    <t>V-58165; SV-72595</t>
  </si>
  <si>
    <t>Utilize a DBMS product that can provide demonstrably effective protection against man-in-the-middle attacks that guess at session identifier values.
Configure DBMS settings to enable protections against man-in-the-middle attacks that guess at session identifier values.</t>
  </si>
  <si>
    <t>Review DBMS vendor documentation and system behavior (and if necessary, consult vendor representatives) to determine whether the DBMS can provide demonstrably effective protection against man-in-the-middle attacks that guess at session identifier values.
If not, this is a finding.
Review DBMS settings to determine whether protections against man-in-the-middle attacks that guess at session identifier values are enabled.
If they are not, this is a finding.</t>
  </si>
  <si>
    <t>One class of man-in-the-middle, or session hijacking, attack involves the adversary guessing at valid session identifiers based on patterns in identifiers already known.
The preferred technique for thwarting guesses at Session IDs is the generation of unique session identifiers using a FIPS 140-2 or 140-3 approved random number generator.
However, it is recognized that available DBMS products do not all implement the preferred technique yet may have other protections against session hijacking. Therefore, other techniques are acceptable, provided they are demonstrated to be effective.</t>
  </si>
  <si>
    <t>The DBMS must maintain the authenticity of communications sessions by guarding against man-in-the-middle attacks that guess at Session ID values.</t>
  </si>
  <si>
    <t>SRG-APP-000224-DB-000384</t>
  </si>
  <si>
    <t>SV-206567r836861_rule</t>
  </si>
  <si>
    <t>V-206567</t>
  </si>
  <si>
    <t>V-32526; SV-42863</t>
  </si>
  <si>
    <t>Utilize a DBMS product that only recognizes session identifiers that are system-generated.</t>
  </si>
  <si>
    <t>Review DBMS settings and vendor documentation to determine whether the DBMS recognizes session identifiers that are not system-generated.
If the DBMS recognizes session identifiers that are not system generated, this is a finding.</t>
  </si>
  <si>
    <t>DBMSs utilize sessions and session identifiers to control application behavior and user access. If an attacker can guess the session identifier or can inject or manually insert session information, the session may be compromised.
This requirement focuses on communications protection for the DBMS session rather than for the network packet. The intent of this control is to establish grounds for confidence at each end of a communications session in the ongoing identity of the other party and in the validity of the information being transmitted. 
The DBMS must recognize only system-generated session identifiers. If an attacker were able to generate a session with a non-system-generated session identifier and have it recognized by the system, the attacker could gain access to the system without passing through access controls designed to limit database sessions to authorized users.</t>
  </si>
  <si>
    <t>The DBMS must recognize only system-generated session identifiers.</t>
  </si>
  <si>
    <t>SRG-APP-000223-DB-000168</t>
  </si>
  <si>
    <t>SV-206566r617447_rule</t>
  </si>
  <si>
    <t>V-206566</t>
  </si>
  <si>
    <t>V-32523; SV-42860</t>
  </si>
  <si>
    <t>Configure DBMS settings to terminate sessions, invalidating their session identifiers, upon user logout.
Configure DBMS settings to terminate sessions, invalidating their session identifiers, upon the occurrence of any organization- or policy-defined session termination event.</t>
  </si>
  <si>
    <t>Review DBMS settings and vendor documentation to verify user sessions are terminated, and session identifiers invalidated, upon user logout. If they are not, this is a finding.
Review system documentation and organization policy to identify other events that should result in session terminations.
If other session termination events are defined, review DBMS settings to verify occurrences of these events would cause session termination, invalidating the session identifiers.
If occurrences of defined session terminating events do not cause session terminations, invalidating the session identifiers, this is a finding.</t>
  </si>
  <si>
    <t>Captured sessions can be reused in "replay" attacks. This requirement limits the ability of adversaries to capture and continue to employ previously valid session IDs.
This requirement focuses on communications protection for the DBMS session rather than for the network packet. The intent of this control is to establish grounds for confidence at each end of a communications session in the ongoing identity of the other party and in the validity of the information being transmitted. 
Session IDs are tokens generated by DBMSs to uniquely identify a user's (or process's) session. DBMSs will make access decisions and execute logic based on the session ID.
Unique session IDs help to reduce predictability of said identifiers. Unique session IDs address man-in-the-middle attacks, including session hijacking or insertion of false information into a session. If the attacker is unable to identify or guess the session information related to pending application traffic, they will have more difficulty in hijacking the session or otherwise manipulating valid sessions. 
When a user logs out, or when any other session termination event occurs, the DBMS must terminate the user session(s) to minimize the potential for sessions to be hijacked.</t>
  </si>
  <si>
    <t>The DBMS must invalidate session identifiers upon user logout or other session termination.</t>
  </si>
  <si>
    <t>SRG-APP-000220-DB-000149</t>
  </si>
  <si>
    <t>SV-206565r617447_rule</t>
  </si>
  <si>
    <t>V-206565</t>
  </si>
  <si>
    <t>V-32514; SV-42851</t>
  </si>
  <si>
    <t>Configure DBMS to separate database administration and general user functionality.</t>
  </si>
  <si>
    <t>Check DBMS settings and vendor documentation to verify that administrative functionality is separate from user functionality.
If administrator and general user functionality are not separated either physically or logically, this is a finding.</t>
  </si>
  <si>
    <t>Information system management functionality includes functions necessary to administer databases, network components, workstations, or servers and typically requires privileged user access. 
The separation of user functionality from information system management functionality is either physical or logical and is accomplished by using different computers, different central processing units, different instances of the operating system, different network addresses, combinations of these methods, or other methods, as appropriate. 
An example of this type of separation is observed in web administrative interfaces that use separate authentication methods for users of any other information system resources. 
This may include isolating the administrative interface on a different domain and with additional access controls.
If administrative functionality or information regarding DBMS management is presented on an interface available for users, information on DBMS settings may be inadvertently made available to the user.</t>
  </si>
  <si>
    <t>The DBMS must separate user functionality (including user interface services) from database management functionality.</t>
  </si>
  <si>
    <t>SRG-APP-000211-DB-000122</t>
  </si>
  <si>
    <t>SV-206564r617447_rule</t>
  </si>
  <si>
    <t>V-206564</t>
  </si>
  <si>
    <t>V-32481; SV-42818</t>
  </si>
  <si>
    <t>Configure DBMS settings to uniquely identify and authenticate all non-organizational users who log onto the system.</t>
  </si>
  <si>
    <t>Review DBMS settings to determine whether non-organizational users are uniquely identified and authenticated when logging onto the system.
If non-organizational users are not uniquely identified and authenticated, this is a finding.</t>
  </si>
  <si>
    <t>Non-organizational users include all information system users other than organizational users, which include organizational employees or individuals the organization deems to have equivalent status of employees (e.g., contractors, guest researchers, individuals from allied nations). 
Non-organizational users shall be uniquely identified and authenticated for all accesses other than those accesses explicitly identified and documented by the organization when related to the use of anonymous access, such as accessing a web server. 
Accordingly, a risk assessment is used in determining the authentication needs of the organization. 
Scalability, practicality, and security are simultaneously considered in balancing the need to ensure ease of use for access to federal information and information systems with the need to protect and adequately mitigate risk to organizational operations, organizational assets, individuals, other organizations, and the Nation.</t>
  </si>
  <si>
    <t>The DBMS must uniquely identify and authenticate non-organizational users (or processes acting on behalf of non-organizational users).</t>
  </si>
  <si>
    <t>SRG-APP-000180-DB-000115</t>
  </si>
  <si>
    <t>SV-206563r617447_rule</t>
  </si>
  <si>
    <t>V-206563</t>
  </si>
  <si>
    <t>V-32480; SV-42817</t>
  </si>
  <si>
    <t>Utilize NIST FIPS 140-2 or 140-3 validated cryptographic modules for all cryptographic operations.</t>
  </si>
  <si>
    <t>Review DBMS configuration to verify it is using NIST FIPS 140-2 or 140-3 validated cryptographic modules for cryptographic operations.
If NIST FIPS 140-2 or 140-3 validated modules are not being used for all cryptographic operations, this is a finding.</t>
  </si>
  <si>
    <t>Use of weak or not validated cryptographic algorithms undermines the purposes of utilizing encryption and digital signatures to protect data. Weak algorithms can be easily broken and not validated cryptographic modules may not implement algorithms correctly. Unapproved cryptographic modules or algorithms should not be relied on for authentication, confidentiality, or integrity. Weak cryptography could allow an attacker to gain access to and modify data stored in the database as well as the administration settings of the DBMS.
Applications (including DBMSs) utilizing cryptography are required to use approved NIST FIPS 140-2 or 140-3 validated cryptographic modules that meet the requirements of applicable federal laws, Executive Orders, directives, policies, regulations, standards, and guidance. 
NSA Type-X (where X=1, 2, 3, 4) products are NSA-certified, hardware-based encryption modules.
The standard for validating cryptographic modules will transition to the NIST FIPS 140-3 publication.
FIPS 140-2 modules can remain active for up to five years after validation or until September 21, 2026, when the FIPS 140-2 validations will be moved to the historical list. Even on the historical list, CMVP supports the purchase and use of these modules for existing systems. While Federal Agencies decide when they move to FIPS 140-3 only modules, purchasers are reminded that for several years there may be a limited selection of FIPS 140-3 modules from which to choose. CMVP recommends purchasers consider all modules that appear on the Validated Modules Search Page:
https://csrc.nist.gov/projects/cryptographic-module-validation-program/validated-modules
More information on the FIPS 140-3 transition can be found here: 
https://csrc.nist.gov/Projects/fips-140-3-transition-effort/</t>
  </si>
  <si>
    <t>The DBMS must use NIST FIPS 140-2 or 140-3 validated cryptographic modules for cryptographic operations.</t>
  </si>
  <si>
    <t>SRG-APP-000179-DB-000114</t>
  </si>
  <si>
    <t>SV-206562r836860_rule</t>
  </si>
  <si>
    <t>V-206562</t>
  </si>
  <si>
    <t>V-32479; SV-42816</t>
  </si>
  <si>
    <t>Modify and configure each non-compliant application, tool, or feature associated with the DBMS/database so that it does not display authentication secrets.</t>
  </si>
  <si>
    <t>If all interaction with the user for purposes of authentication is handled by a software component separate from the DBMS, this is not a finding.
If any application, tool or feature associated with the DBMS/database displays any authentication secrets (to include PINs and passwords) during - or after - the authentication process, this is a finding.</t>
  </si>
  <si>
    <t>The DoD standard for authentication is DoD-approved PKI certificates.
Normally, with PKI authentication, the interaction with the user for authentication will be handled by a software component separate from the DBMS, such as ActivIdentity ActivClient. However, in cases where the DBMS controls the interaction, this requirement applies.
To prevent the compromise of authentication information such as passwords and PINs during the authentication process, the feedback from the system must not provide any information that would allow an unauthorized user to compromise the authentication mechanism. 
Obfuscation of user-provided authentication secrets when typed into the system is a method used in addressing this risk. 
Displaying asterisks when a user types in a password or a smart card PIN is an example of obscuring feedback of authentication secrets.
This calls for review of applications, which will require collaboration with the application developers. It is recognized that in many cases, the database administrator (DBA) is organizationally separate from the application developers, and may have limited, if any, access to source code. Nevertheless, protections of this type are so important to the secure operation of databases that they must not be ignored. At a minimum, the DBA must attempt to obtain assurances from the development organization that this issue has been addressed, and must document what has been discovered.</t>
  </si>
  <si>
    <t>The DBMS must obscure feedback of authentication information during the authentication process to protect the information from possible exploitation/use by unauthorized individuals.</t>
  </si>
  <si>
    <t>SRG-APP-000178-DB-000083</t>
  </si>
  <si>
    <t>SV-206561r810839_rule</t>
  </si>
  <si>
    <t>V-206561</t>
  </si>
  <si>
    <t>V-32478; SV-42815</t>
  </si>
  <si>
    <t>Configure the DBMS to map the authenticated identity directly to the DBMS user account.</t>
  </si>
  <si>
    <t>Review DBMS configuration to verify DBMS user accounts are being mapped directly to unique identifying information within the validated PKI certificate.
If user accounts are not being mapped to authenticated identities, this is a finding.</t>
  </si>
  <si>
    <t>The DoD standard for authentication is DoD-approved PKI certificates. Once a PKI certificate has been validated, it must be mapped to a DBMS user account for the authenticated identity to be meaningful to the DBMS and useful for authorization decisions.</t>
  </si>
  <si>
    <t>The DBMS must map the PKI-authenticated identity to an associated user account.</t>
  </si>
  <si>
    <t>SRG-APP-000177-DB-000069</t>
  </si>
  <si>
    <t>SV-206560r617447_rule</t>
  </si>
  <si>
    <t>V-206560</t>
  </si>
  <si>
    <t>V-32476; SV-42813</t>
  </si>
  <si>
    <t>Store all DBMS PKI private keys in a FIPS 140-2 or 140-3 validated cryptographic module. Ensure access to the DBMS PKI private keys is restricted to only authenticated and authorized users.</t>
  </si>
  <si>
    <t>Review DBMS configuration to determine whether appropriate access controls exist to protect the DBMS's private key(s). If the DMBS’s private key(s) are not stored in a FIPS 140-2 or 140-3 validated cryptographic module, this is a finding.
If access to the DBMS’s private key(s) is not restricted to authenticated and authorized users, this is a finding.</t>
  </si>
  <si>
    <t>The DoD standard for authentication is DoD-approved PKI certificates. PKI certificate-based authentication is performed by requiring the certificate holder to cryptographically prove possession of the corresponding private key.
If the private key is stolen, an attacker can use the private key(s) to impersonate the certificate holder. In cases where the DBMS-stored private keys are used to authenticate the DBMS to the system’s clients, loss of the corresponding private keys would allow an attacker to successfully perform undetected man in the middle attacks against the DBMS system and its clients.
Both the holder of a digital certificate and the issuing authority must take careful measures to protect the corresponding private key. Private keys should always be generated and protected in FIPS 140-2 or 140-3 validated cryptographic modules.
All access to the private key(s) of the DBMS must be restricted to authorized and authenticated users. If unauthorized users have access to one or more of the DBMS's private keys, an attacker could gain access to the key(s) and use them to impersonate the database on the network or otherwise perform unauthorized actions.</t>
  </si>
  <si>
    <t>The DBMS must enforce authorized access to all PKI private keys stored/utilized by the DBMS.</t>
  </si>
  <si>
    <t>SRG-APP-000176-DB-000068</t>
  </si>
  <si>
    <t>SV-206559r836857_rule</t>
  </si>
  <si>
    <t>V-206559</t>
  </si>
  <si>
    <t>V-32475; SV-42812</t>
  </si>
  <si>
    <t>Configure the DBMS to validate certificates by performing RFC 5280-compliant certification path validation.</t>
  </si>
  <si>
    <t>Review DBMS configuration to verify that certificates being accepted by the DBMS are validated by performing RFC 5280-compliant certification path validation.
If certificates are not being validated by performing RFC 5280-compliant certification path validation, this is a finding.</t>
  </si>
  <si>
    <t>The DoD standard for authentication is DoD-approved PKI certificates.
A certificate’s certification path is the path from the end entity certificate to a trusted root certification authority (CA).  Certification path validation is necessary for a relying party to make an informed decision regarding acceptance of an end entity certificate.  Certification path validation includes checks such as certificate issuer trust, time validity and revocation status for each certificate in the certification path.  Revocation status information for CA and subject certificates in a certification path is commonly provided via certificate revocation lists (CRLs) or online certificate status protocol (OCSP) responses.
Database Management Systems that do not validate certificates by performing RFC 5280-compliant certification path validation are in danger of accepting certificates that are invalid and/or counterfeit. This could allow unauthorized access to the database.</t>
  </si>
  <si>
    <t>The DBMS, when utilizing PKI-based authentication, must validate certificates by performing RFC 5280-compliant certification path validation.</t>
  </si>
  <si>
    <t>SRG-APP-000175-DB-000067</t>
  </si>
  <si>
    <t>SV-206558r617447_rule</t>
  </si>
  <si>
    <t>V-206558</t>
  </si>
  <si>
    <t>V-32469; SV-42806</t>
  </si>
  <si>
    <t>Configure encryption for transmission of passwords across the network. If the database does not provide encryption for logon events natively, employ encryption at the OS or network level.
Ensure passwords remain encrypted from source to destination.</t>
  </si>
  <si>
    <t>Review configuration settings for encrypting passwords in transit across the network. If passwords are not encrypted, this is a finding. 
If it is determined that passwords are passed unencrypted at any point along the transmission path between the source and destination, this is a finding.</t>
  </si>
  <si>
    <t>The DoD standard for authentication is DoD-approved PKI certificates.
Authentication based on User ID and Password may be used only when it is not possible to employ a PKI certificate, and requires AO approval.
In such cases, passwords need to be protected at all times, and encryption is the standard method for protecting passwords during transmission.
DBMS passwords sent in clear text format across the network are vulnerable to discovery by unauthorized users. Disclosure of passwords may easily lead to unauthorized access to the database.</t>
  </si>
  <si>
    <t>If passwords are used for authentication, the DBMS must transmit only encrypted representations of passwords.</t>
  </si>
  <si>
    <t>SRG-APP-000172-DB-000075</t>
  </si>
  <si>
    <t>SV-206557r810837_rule</t>
  </si>
  <si>
    <t>V-206557</t>
  </si>
  <si>
    <t>V-32468; SV-42805</t>
  </si>
  <si>
    <t>Develop, document, and maintain a list of DBMS database objects, database configuration files, associated scripts, applications defined within or external to the DBMS that access the database, and DBMS/user environment files/settings in the System Security Plan.
Record whether they do or do not contain DBMS passwords. If passwords are present, ensure that they are correctly hashed using one-way, salted hashing functions, and that the hashes are protected by host system security.</t>
  </si>
  <si>
    <t>Review the list of DBMS database objects, database configuration files, associated scripts, and applications defined within and external to the DBMS that access the database. The list should also include files or settings used to configure the operational environment for the DBMS and for interactive DBMS user accounts.
Determine whether any DBMS database objects, database configuration files, associated scripts, applications defined within or external to the DBMS that access the database, and DBMS/user environment files/settings contain database passwords. If any do, confirm that DBMS passwords stored internally or externally to the DBMS are hashed using FIPS-approved cryptographic algorithms and include a salt. If any passwords are stored in clear text, this is a finding.   If any passwords are stored with reversible encryption, this is a finding.  If any passwords are stored using unsalted hashes, this is a finding.</t>
  </si>
  <si>
    <t>The DoD standard for authentication is DoD-approved PKI certificates.
Authentication based on User ID and Password may be used only when it is not possible to employ a PKI certificate, and requires AO approval.
In such cases, database passwords stored in clear text, using reversible encryption, or using unsalted hashes would be vulnerable to unauthorized disclosure. Database passwords must always be in the form of one-way, salted hashes when stored internally or externally to the DBMS.</t>
  </si>
  <si>
    <t>If passwords are used for authentication, the DBMS must store only hashed, salted representations of passwords.</t>
  </si>
  <si>
    <t>SRG-APP-000171-DB-000074</t>
  </si>
  <si>
    <t>SV-206556r810836_rule</t>
  </si>
  <si>
    <t>V-206556</t>
  </si>
  <si>
    <t>V-61407; SV-75897</t>
  </si>
  <si>
    <t xml:space="preserve">If the use of passwords is not needed, configure the DBMS to prevent their use if it is capable of this; if it is not so capable, institute policies and procedures to prohibit their use.
If the DBMS can inherit password complexity rules from the operating system or access control program, configure it to do so.
Otherwise, use DBMS configuration parameters and/or custom code to enforce the following rules for passwords:
a. minimum of 15 characters, including at least one of each of the following character sets:
- Upper-case
- Lower-case
- Numerics
- Special characters (e.g., ~ ! @ # $ % ^ &amp; * ( ) _ + = - ' [ ] / ? &gt; &lt;)
b. Minimum number of characters changed from previous password: 50 percent of the minimum password length; that is, eight
c. Password lifetime limits for interactive accounts: Minimum 24 hours, maximum 60 days
d. Password lifetime limits for non-interactive accounts: Minimum 24 hours, maximum 365 days
e. Number of password changes before an old one may be reused: Minimum of five  </t>
  </si>
  <si>
    <t>If DBMS authentication, using passwords, is not employed, this is not a finding.
If the DBMS is configured to inherit password complexity and lifetime rules from the operating system or access control program, this is not a finding.
Review the DBMS settings relating to password complexity. Determine whether the following rules are enforced. If any are not, this is a finding.
a. minimum of 15 characters, including at least one of each of the following character sets:
- Upper-case
- Lower-case
- Numerics
- Special characters (e.g., ~ ! @ # $ % ^ &amp; * ( ) _ + = - ' [ ] / ? &gt; &lt;)
b. Minimum number of characters changed from previous password: 50 percent of the minimum password length; that is, eight
Review the DBMS settings relating to password lifetime. Determine whether the following rules are enforced. If any are not, this is a finding.
a. Password lifetime limits for interactive accounts: Minimum 24 hours, maximum 60 days
b. Password lifetime limits for non-interactive accounts: Minimum 24 hours, maximum 365 days
c. Number of password changes before an old one may be reused: Minimum of five</t>
  </si>
  <si>
    <t>OS/enterprise authentication and identification must be used (SRG-APP-000023-DB-000001).  Native DBMS authentication may be used only when circumstances make it unavoidable; and must be documented and AO-approved.
The DoD standard for authentication is DoD-approved PKI certificates.  Authentication based on User ID and Password may be used only when it is not possible to employ a PKI certificate, and requires AO approval.
In such cases, the DoD standards for password complexity and lifetime must be implemented.  DBMS products that can inherit the rules for these from the operating system or access control program (e.g., Microsoft Active Directory) must be configured to do so.  For other DBMSs, the rules must be enforced using available configuration parameters or custom code.</t>
  </si>
  <si>
    <t>If DBMS authentication, using passwords, is employed, the DBMS must enforce the DoD standards for password complexity and lifetime.</t>
  </si>
  <si>
    <t>SRG-APP-000164-DB-000401</t>
  </si>
  <si>
    <t>SV-206555r810835_rule</t>
  </si>
  <si>
    <t>V-206555</t>
  </si>
  <si>
    <t>V-32442; SV-42779</t>
  </si>
  <si>
    <t>Configure DBMS settings to uniquely identify and authenticate all organizational users who log on/connect to the system.</t>
  </si>
  <si>
    <t>Review DBMS settings to determine whether organizational users are uniquely identified and authenticated when logging on/connecting to the system.
If organizational users are not uniquely identified and authenticated, this is a finding.</t>
  </si>
  <si>
    <t>To assure accountability and prevent unauthenticated access, organizational users must be identified and authenticated to prevent potential misuse and compromise of the system. 
Organizational users include organizational employees or individuals the organization deems to have equivalent status of employees (e.g., contractors). Organizational users (and any processes acting on behalf of users) must be uniquely identified and authenticated for all accesses, except the following:
(i) Accesses explicitly identified and documented by the organization. Organizations document specific user actions that can be performed on the information system without identification or authentication; and 
(ii) Accesses that occur through authorized use of group authenticators without individual authentication. Organizations may require unique identification of individuals using shared accounts, for detailed accountability of individual activity.</t>
  </si>
  <si>
    <t>The DBMS must uniquely identify and authenticate organizational users (or processes acting on behalf of organizational users).</t>
  </si>
  <si>
    <t>SRG-APP-000148-DB-000103</t>
  </si>
  <si>
    <t>SV-206554r617447_rule</t>
  </si>
  <si>
    <t>V-206554</t>
  </si>
  <si>
    <t>V-32428; SV-42765</t>
  </si>
  <si>
    <t>Disable functions, ports, protocols, and services that are not approved.</t>
  </si>
  <si>
    <t>Review the DBMS settings and local documentation for functions, ports, protocols, and services that are not approved. If any are found, this is a finding.</t>
  </si>
  <si>
    <t>In order to prevent unauthorized connection of devices, unauthorized transfer of information, or unauthorized tunneling (i.e., embedding of data types within data types), organizations must disable or restrict unused or unnecessary physical and logical ports/protocols/services on information systems.
Applications are capable of providing a wide variety of functions and services. Some of the functions and services provided by default may not be necessary to support essential organizational operations. Additionally, it is sometimes convenient to provide multiple services from a single component (e.g., email and web services); however, doing so increases risk over limiting the services provided by any one component. 
To support the requirements and principles of least functionality, the application must support the organizational requirements providing only essential capabilities and limiting the use of ports, protocols, and/or services to only those required, authorized, and approved to conduct official business or to address authorized quality of life issues.
Database Management Systems using ports, protocols, and services deemed unsafe are open to attack through those ports, protocols, and services. This can allow unauthorized access to the database and through the database to other components of the information system.</t>
  </si>
  <si>
    <t>The DBMS must be configured to prohibit or restrict the use of organization-defined functions, ports, protocols, and/or services, as defined in the PPSM CAL and vulnerability assessments.</t>
  </si>
  <si>
    <t>SRG-APP-000142-DB-000094</t>
  </si>
  <si>
    <t>SV-206553r617447_rule</t>
  </si>
  <si>
    <t>V-206553</t>
  </si>
  <si>
    <t>V-32427; SV-42764</t>
  </si>
  <si>
    <t>Disable use of or remove any external application executable object definitions that are not authorized.</t>
  </si>
  <si>
    <t>Review the database for definitions of application executable objects stored external to the database.
Determine if there are methods to disable use or access, or to remove definitions for external executable objects.
Verify each application executable object listed is authorized by the ISSO. If any are not, this is a finding.</t>
  </si>
  <si>
    <t>Information systems are capable of providing a wide variety of functions and services. Some of the functions and services, provided by default, may not be necessary to support essential organizational operations (e.g., key missions, functions). 
It is detrimental for applications to provide, or install by default, functionality exceeding requirements or mission objectives. 
Applications must adhere to the principles of least functionality by providing only essential capabilities.
DBMSs may spawn additional external processes to execute procedures that are defined in the DBMS but stored in external host files (external procedures). The spawned process used to execute the external procedure may operate within a different OS security context than the DBMS and provide unauthorized access to the host system.</t>
  </si>
  <si>
    <t>Access to external executables must be disabled or restricted.</t>
  </si>
  <si>
    <t>SRG-APP-000141-DB-000093</t>
  </si>
  <si>
    <t>SV-206552r617447_rule</t>
  </si>
  <si>
    <t>V-206552</t>
  </si>
  <si>
    <t>V-32426; SV-42763</t>
  </si>
  <si>
    <t>Disable any unused components or features that cannot be uninstalled.</t>
  </si>
  <si>
    <t>Review the DBMS for unused components of the system that cannot be uninstalled.
If unused components or features are present on the system, can be disabled, and are not disabled, this is a finding.</t>
  </si>
  <si>
    <t>Information systems are capable of providing a wide variety of functions and services. Some of the functions and services, provided by default, may not be necessary to support essential organizational operations (e.g., key missions, functions). 
It is detrimental for software products to provide, or install by default, functionality exceeding requirements or mission objectives. 
DBMSs must adhere to the principles of least functionality by providing only essential capabilities.
Unused, unnecessary DBMS components increase the attack vector for the DBMS by introducing additional targets for attack. By minimizing the services and applications installed on the system, the number of potential vulnerabilities is reduced. Components of the system that are unused and cannot be uninstalled must be disabled. The techniques available for disabling components will vary by DBMS product, OS, and the nature of the component and may include DBMS configuration settings, OS service settings, OS file access security, and DBMS user/role permissions.</t>
  </si>
  <si>
    <t>Unused database components that are integrated in the DBMS and cannot be uninstalled must be disabled.</t>
  </si>
  <si>
    <t>SRG-APP-000141-DB-000092</t>
  </si>
  <si>
    <t>SV-206551r617447_rule</t>
  </si>
  <si>
    <t>V-206551</t>
  </si>
  <si>
    <t>V-32424; SV-42761</t>
  </si>
  <si>
    <t>Uninstall unused components or features that are installed and can be uninstalled. Remove any database objects and applications that are installed to support them.</t>
  </si>
  <si>
    <t>Review the list of components and features installed with the database.
Use the DBMS product installation tool if supported and review the product installation documentation.
If unused components or features are installed and are not documented and authorized, this is a finding.</t>
  </si>
  <si>
    <t>Information systems are capable of providing a wide variety of functions and services. Some of the functions and services, provided by default, may not be necessary to support essential organizational operations (e.g., key missions, functions).
It is detrimental for software products to provide, or install by default, functionality exceeding requirements or mission objectives. 
DBMSs must adhere to the principles of least functionality by providing only essential capabilities.</t>
  </si>
  <si>
    <t>Unused database components, DBMS software, and database objects must be removed.</t>
  </si>
  <si>
    <t>SRG-APP-000141-DB-000091</t>
  </si>
  <si>
    <t>SV-206550r617447_rule</t>
  </si>
  <si>
    <t>V-206550</t>
  </si>
  <si>
    <t>V-32423; SV-42760</t>
  </si>
  <si>
    <t>Remove any demonstration and sample databases, database applications, objects, and files from the DBMS.</t>
  </si>
  <si>
    <t>Review vendor documentation and vendor websites to identify vendor-provided demonstration or sample databases, database applications, objects, and files. 
Review the DBMS to determine if any of the demonstration and sample databases, database applications, or files are installed in the database or are included with the DBMS application.
If any are present in the database or are included with the DBMS application, this is a finding.</t>
  </si>
  <si>
    <t>Information systems are capable of providing a wide variety of functions and services. Some of the functions and services, provided by default, may not be necessary to support essential organizational operations (e.g., key missions, functions).
It is detrimental for software products to provide, or install by default, functionality exceeding requirements or mission objectives. Examples include, but are not limited to, installing advertising software, demonstrations, or browser plugins not related to requirements or providing a wide array of functionality, not required for every mission, that cannot be disabled.
DBMSs must adhere to the principles of least functionality by providing only essential capabilities.
Demonstration and sample database objects and applications present publicly known attack points for malicious users. These demonstration and sample objects are meant to provide simple examples of coding specific functions and are not developed to prevent vulnerabilities from being introduced to the DBMS and host system.</t>
  </si>
  <si>
    <t>Default demonstration and sample databases, database objects, and applications must be removed.</t>
  </si>
  <si>
    <t>SRG-APP-000141-DB-000090</t>
  </si>
  <si>
    <t>SV-206549r617447_rule</t>
  </si>
  <si>
    <t>V-206549</t>
  </si>
  <si>
    <t>V-58129; SV-72559</t>
  </si>
  <si>
    <t>Revoke unauthorized memberships in the DBMS modification group(s)/role(s).</t>
  </si>
  <si>
    <t>Identify the group(s)/role(s) established for DBMS modification.
Obtain the list of users in those group(s)/roles.
Identify the individuals authorized to modify the DBMS.
If unauthorized access to the group(s)/role(s) has been granted, this is a finding.</t>
  </si>
  <si>
    <t>If the DBMS were to allow any user to make changes to database structure or logic, then those changes might be implemented without undergoing the appropriate testing and approvals that are part of a robust change management process.
Accordingly, only qualified and authorized individuals shall be allowed to obtain access to information system components for purposes of initiating changes, including upgrades and modifications.
Unmanaged changes that occur to the database software libraries or configuration can lead to unauthorized or compromised installations.</t>
  </si>
  <si>
    <t>The role(s)/group(s) used to modify database structure (including but not necessarily limited to tables, indexes, storage, etc.) and logic modules (stored procedures, functions, triggers, links to software external to the DBMS, etc.) must be restricted to authorized users.</t>
  </si>
  <si>
    <t>SRG-APP-000133-DB-000362</t>
  </si>
  <si>
    <t>SV-206548r617447_rule</t>
  </si>
  <si>
    <t>V-206548</t>
  </si>
  <si>
    <t>V-32412; SV-42749</t>
  </si>
  <si>
    <t>Assign ownership of authorized objects to authorized object owner accounts.</t>
  </si>
  <si>
    <t>Review system documentation to identify accounts authorized to own database objects. Review accounts that own objects in the database(s).
If any database objects are found to be owned by users not authorized to own database objects, this is a finding.</t>
  </si>
  <si>
    <t>Within the database, object ownership implies full privileges to the owned object, including the privilege to assign access to the owned objects to other subjects. Database functions and procedures can be coded using definer's rights. This allows anyone who utilizes the object to perform the actions if they were the owner. If not properly managed, this can lead to privileged actions being taken by unauthorized individuals.
Conversely, if critical tables or other objects rely on unauthorized owner accounts, these objects may be lost when an account is removed.</t>
  </si>
  <si>
    <t>Database objects (including but not limited to tables, indexes, storage, stored procedures, functions, triggers, links to software external to the DBMS, etc.) must be owned by database/DBMS principals authorized for ownership.</t>
  </si>
  <si>
    <t>SRG-APP-000133-DB-000200</t>
  </si>
  <si>
    <t>SV-206547r617447_rule</t>
  </si>
  <si>
    <t>V-206547</t>
  </si>
  <si>
    <t>V-32413; SV-42750</t>
  </si>
  <si>
    <t>Install all applications on directories separate from the DBMS software library directory. Relocate any directories or reinstall other application software that currently shares the DBMS software library directory.
For mainframe-based databases, locate database software and configuration files in separate DASD pools from other mainframe applications.</t>
  </si>
  <si>
    <t>Review the DBMS software library directory and note other root directories located on the same disk directory or any subdirectories.
If any non-DBMS software directories exist on the disk directory, examine or investigate their use. If any of the directories are used by other applications, including third-party applications that use the DBMS, this is a finding.
Only applications that are required for the functioning and administration, not use, of the DBMS should be located in the same disk directory as the DBMS software libraries.
If other applications are located in the same directory as the DBMS, this is a finding.
For databases located on mainframes, confirm that the database and its configuration files are isolated in their own DASD pools.
If database software and database configuration files share DASD with other applications, this is a finding.</t>
  </si>
  <si>
    <t>When dealing with change control issues, it should be noted any changes to the hardware, software, and/or firmware components of the information system and/or application can potentially have significant effects on the overall security of the system.
Multiple applications can provide a cumulative negative effect. A vulnerability and subsequent exploit to one application can lead to an exploit of other applications sharing the same security context. For example, an exploit to a web server process that leads to unauthorized administrative access to host system directories can most likely lead to a compromise of all applications hosted by the same system. Database software not installed using dedicated directories both threatens and is threatened by other hosted applications. Access controls defined for one application may by default provide access to the other application's database objects or directories. Any method that provides any level of separation of security context assists in the protection between applications.</t>
  </si>
  <si>
    <t>Database software, including DBMS configuration files, must be stored in dedicated directories, or DASD pools, separate from the host OS and other applications.</t>
  </si>
  <si>
    <t>SRG-APP-000133-DB-000199</t>
  </si>
  <si>
    <t>SV-206546r617447_rule</t>
  </si>
  <si>
    <t>V-206546</t>
  </si>
  <si>
    <t>V-32414; SV-42751</t>
  </si>
  <si>
    <t>Develop, document, and implement procedures to restrict and track use of the DBMS software installation account.</t>
  </si>
  <si>
    <t>Review procedures for controlling, granting access to, and tracking use of the DBMS software installation account.
If access or use of this account is not restricted to the minimum number of personnel required or if unauthorized access to the account has been granted, this is a finding.</t>
  </si>
  <si>
    <t>When dealing with change control issues, it should be noted any changes to the hardware, software, and/or firmware components of the information system and/or application can have significant effects on the overall security of the system. 
If the system were to allow any user to make changes to software libraries, then those changes might be implemented without undergoing the appropriate testing and approvals that are part of a robust change management process.
Accordingly, only qualified and authorized individuals shall be allowed access to information system components for purposes of initiating changes, including upgrades and modifications.
DBA and other privileged administrative or application owner accounts are granted privileges that allow actions that can have a great impact on database security and operation. It is especially important to grant privileged access to only those persons who are qualified and authorized to use them.</t>
  </si>
  <si>
    <t>The DBMS software installation account must be restricted to authorized users.</t>
  </si>
  <si>
    <t>SRG-APP-000133-DB-000198</t>
  </si>
  <si>
    <t>SV-206545r810834_rule</t>
  </si>
  <si>
    <t>V-206545</t>
  </si>
  <si>
    <t>V-32415; SV-42752</t>
  </si>
  <si>
    <t>Implement procedures to monitor for unauthorized changes to DBMS software libraries, related software application libraries, and configuration files. If a third-party automated tool is not employed, an automated job that reports file information on the directories and files of interest and compares them to the baseline report for the same will meet the requirement.
Use file hashes or checksums for comparisons, as file dates may be manipulated by malicious users.</t>
  </si>
  <si>
    <t>Review monitoring procedures and implementation evidence to verify monitoring of changes to database software libraries, related applications, and configuration files is done.
Verify the list of files, directories, and database application objects (procedures, functions, and triggers) being monitored is complete.
If monitoring does not occur or is not complete, this is a finding.</t>
  </si>
  <si>
    <t>If the system were to allow any user to make changes to software libraries, then those changes might be implemented without undergoing the appropriate testing and approvals that are part of a robust change management process.
Accordingly, only qualified and authorized individuals shall be allowed to obtain access to information system components for purposes of initiating changes, including upgrades and modifications.
Unmanaged changes that occur to the database software libraries or configuration can lead to unauthorized or compromised installations.</t>
  </si>
  <si>
    <t>The DBMS must limit privileges to change software modules, to include stored procedures, functions and triggers, and links to software external to the DBMS.</t>
  </si>
  <si>
    <t>SRG-APP-000133-DB-000179</t>
  </si>
  <si>
    <t>SV-206544r617447_rule</t>
  </si>
  <si>
    <t>V-206544</t>
  </si>
  <si>
    <t>V-32399; SV-42736</t>
  </si>
  <si>
    <t>Apply or modify access controls and permissions (both within the DBMS and in the file system/operating system) to tools used to view or modify audit log data. Ensure that tools may be removed by authorized personnel only.</t>
  </si>
  <si>
    <t>Review the access permissions to tools used to view or modify audit log data. These tools may include features within the DBMS itself or software external to the database.
If appropriate permissions and access controls to prevent unauthorized removal are not applied to these tools, this is a finding.</t>
  </si>
  <si>
    <t>The DBMS must protect its audit features from unauthorized removal.</t>
  </si>
  <si>
    <t>SRG-APP-000123-DB-000204</t>
  </si>
  <si>
    <t>SV-206543r617447_rule</t>
  </si>
  <si>
    <t>V-206543</t>
  </si>
  <si>
    <t>V-32398; SV-42735</t>
  </si>
  <si>
    <t>Apply or modify access controls and permissions (both within the DBMS and in the file system/operating system) to tools used to view or modify audit log data. Tools must be configurable by authorized personnel only.</t>
  </si>
  <si>
    <t>Review the access permissions to tools used to view or modify audit log data. These tools may include features within the DBMS itself or software external to the database.
If appropriate permissions and access controls to prevent unauthorized configuration are not applied to these tools, this is a finding.</t>
  </si>
  <si>
    <t>The DBMS must protect its audit configuration from unauthorized modification.</t>
  </si>
  <si>
    <t>SRG-APP-000122-DB-000203</t>
  </si>
  <si>
    <t>SV-206542r617447_rule</t>
  </si>
  <si>
    <t>V-206542</t>
  </si>
  <si>
    <t>V-32397; SV-42734</t>
  </si>
  <si>
    <t>Apply or modify access controls and permissions (both within the DBMS and in the file system/operating system) to tools used to view or modify audit log data. Tools must be accessible by authorized personnel only.</t>
  </si>
  <si>
    <t>Review the access permissions to tools used to view or modify audit log data. These tools may include features within the DBMS itself or software external to the database.
If appropriate permissions and access controls to prevent unauthorized access are not applied to these tools, this is a finding.</t>
  </si>
  <si>
    <t>Protecting audit data also includes identifying and protecting the tools used to view and manipulate log data. 
Depending upon the log format and application, system and application log tools may provide the only means to manipulate and manage application and system log data. It is, therefore, imperative that access to audit tools be controlled and protected from unauthorized access. 
Applications providing tools to interface with audit data will leverage user permissions and roles identifying the user accessing the tools and the corresponding rights the user enjoys in order make access decisions regarding the access to audit tools.
Audit tools include, but are not limited to, OS-provided audit tools, vendor-provided audit tools, and open source audit tools needed to successfully view and manipulate audit information system activity and records. 
If an attacker were to gain access to audit tools, he could analyze audit logs for system weaknesses or weaknesses in the auditing itself. An attacker could also manipulate logs to hide evidence of malicious activity.</t>
  </si>
  <si>
    <t>The DBMS must protect its audit features from unauthorized access.</t>
  </si>
  <si>
    <t>SRG-APP-000121-DB-000202</t>
  </si>
  <si>
    <t>SV-206541r617447_rule</t>
  </si>
  <si>
    <t>V-206541</t>
  </si>
  <si>
    <t>V-32395; SV-42732</t>
  </si>
  <si>
    <t>Apply controls and modify permissions to protect database audit log data from unauthorized deletion, whether stored in the database itself or at the OS level.</t>
  </si>
  <si>
    <t>Review locations of audit logs, both internal to the database, and database audit logs located at the operating system level.
Verify there are appropriate controls and permissions to protect the audit information from unauthorized deletion.
If appropriate controls and permissions do not exist, this is a finding.</t>
  </si>
  <si>
    <t>If audit data were to become compromised, then competent forensic analysis and discovery of the true source of potentially malicious system activity is impossible to achieve.
To ensure the veracity of audit data, the information system and/or the application must protect audit information from unauthorized deletion. This requirement can be achieved through multiple methods which will depend upon system architecture and design.
Some commonly employed methods include: ensuring log files enjoy the proper file system permissions utilizing file system protections; restricting access; and backing up log data to ensure log data is retained.
Applications providing a user interface to audit data will leverage user permissions and roles identifying the user accessing the data and the corresponding rights the user enjoys in order make access decisions regarding the deletion of audit data.
Audit information includes all information (e.g., audit records, audit settings, and audit reports) needed to successfully audit information system activity.
Deletion of database audit data could mask the theft of, or the unauthorized modification of, sensitive data stored in the database.</t>
  </si>
  <si>
    <t>The audit information produced by the DBMS must be protected from unauthorized deletion.</t>
  </si>
  <si>
    <t>SRG-APP-000120-DB-000061</t>
  </si>
  <si>
    <t>SV-206540r617447_rule</t>
  </si>
  <si>
    <t>V-206540</t>
  </si>
  <si>
    <t>V-32394; SV-42731</t>
  </si>
  <si>
    <t>Apply controls and modify permissions to protect database audit log data from unauthorized modification, whether stored in the database itself or at the OS level.</t>
  </si>
  <si>
    <t>Review locations of audit logs, both internal to the database and database audit logs located at the operating system level.
Verify there are appropriate controls and permissions to protect the audit information from unauthorized modification.
If appropriate controls and permissions do not exist, this is a finding.</t>
  </si>
  <si>
    <t>If audit data were to become compromised, then competent forensic analysis and discovery of the true source of potentially malicious system activity is impossible to achieve. 
To ensure the veracity of audit data the information system and/or the application must protect audit information from unauthorized modification. 
This requirement can be achieved through multiple methods that will depend upon system architecture and design. Some commonly employed methods include ensuring log files enjoy the proper file system permissions and limiting log data locations. 
Applications providing a user interface to audit data will leverage user permissions and roles identifying the user accessing the data and the corresponding rights that the user enjoys in order to make access decisions regarding the modification of audit data.
Audit information includes all information (e.g., audit records, audit settings, and audit reports) needed to successfully audit information system activity. 
Modification of database audit data could mask the theft of, or the unauthorized modification of, sensitive data stored in the database.</t>
  </si>
  <si>
    <t>The audit information produced by the DBMS must be protected from unauthorized modification.</t>
  </si>
  <si>
    <t>SRG-APP-000119-DB-000060</t>
  </si>
  <si>
    <t>SV-206539r617447_rule</t>
  </si>
  <si>
    <t>V-206539</t>
  </si>
  <si>
    <t>V-32393; SV-42730</t>
  </si>
  <si>
    <t>Apply controls and modify permissions to protect database audit log data from unauthorized access, whether stored in the database itself or at the OS level.</t>
  </si>
  <si>
    <t>Review locations of audit logs, both internal to the database and database audit logs located at the operating system level.
Verify there are appropriate controls and permissions to protect the audit information from unauthorized access.
If appropriate controls and permissions do not exist, this is a finding.</t>
  </si>
  <si>
    <t>If audit data were to become compromised, then competent forensic analysis and discovery of the true source of potentially malicious system activity is difficult, if not impossible, to achieve. In addition, access to audit records provides information an attacker could potentially use to his or her advantage.
To ensure the veracity of audit data, the information system and/or the application must protect audit information from any and all unauthorized access. This includes read, write, copy, etc.
This requirement can be achieved through multiple methods which will depend upon system architecture and design. Some commonly employed methods include ensuring log files enjoy the proper file system permissions utilizing file system protections and limiting log data location. 
Additionally, applications with user interfaces to audit records should not allow for the unfettered manipulation of or access to those records via the application. If the application provides access to the audit data, the application becomes accountable for ensuring that audit information is protected from unauthorized access.
Audit information includes all information (e.g., audit records, audit settings, and audit reports) needed to successfully audit information system activity.</t>
  </si>
  <si>
    <t>The audit information produced by the DBMS must be protected from unauthorized read access.</t>
  </si>
  <si>
    <t>SRG-APP-000118-DB-000059</t>
  </si>
  <si>
    <t>SV-206538r617447_rule</t>
  </si>
  <si>
    <t>V-206538</t>
  </si>
  <si>
    <t>V-32391; SV-42728</t>
  </si>
  <si>
    <t>Deploy a DBMS that can use time stamp values obtained from or synchronized with the internal system clock used by the operating system.
Configure the DBMS to use time stamp values obtained from or synchronized with the internal system clock used by the operating system.</t>
  </si>
  <si>
    <t>Using product documentation, verify that the DBMS uses current time stamp values obtained from or synchronized with the internal system clock used by the operating system. 
If it is not able to, this is a finding.
If it is able to but is configured so that it does not do so, this is a finding.</t>
  </si>
  <si>
    <t>Internal system clocks are typically a feature of server hardware and are maintained and used by the operating system. They are typically synchronized with an authoritative time server at regular intervals.
Without an internal system clock used as the reference for the time stored on each event to provide a trusted common reference for the time, forensic analysis would be impeded. Determining the correct time a particular event occurred on a system is critical when conducting forensic analysis and investigating system events. 
Time stamps generated by the internal system clock and used by the DBMS shall include both date and time. The time may be expressed in Coordinated Universal Time (UTC), a modern continuation of Greenwich Mean Time (GMT), or local time with an offset from UTC.
If time sources other than the system time are used for audit records, the timeline of events can get skewed. This makes forensic analysis of the logs much less reliable.</t>
  </si>
  <si>
    <t>The DBMS must use system clocks to generate time stamps for use in audit records and application data.</t>
  </si>
  <si>
    <t>SRG-APP-000116-DB-000057</t>
  </si>
  <si>
    <t>SV-206537r617447_rule</t>
  </si>
  <si>
    <t>V-206537</t>
  </si>
  <si>
    <t>V-58061; SV-72491</t>
  </si>
  <si>
    <t>Deploy a DBMS capable of continuing to generate audit records upon audit failure.
Configure the system to continue to generate audit records, overwriting the oldest existing records, in the case of an auditing failure.</t>
  </si>
  <si>
    <t>If the application owner has determined that the need for system availability does not outweigh the need for a complete audit trail, this is not applicable (NA).
Review DBMS, OS, or third-party logging application settings and/or documentation to determine whether the system is capable of continuing to generate audit records, overwriting the oldest existing records, in the case of an auditing failure. If it is not, this is a finding.
If the system is capable of continuing to generate audit records upon audit failure but is not configured to do so, this is a finding.</t>
  </si>
  <si>
    <t>It is critical that when the DBMS is at risk of failing to process audit logs as required, it take action to mitigate the failure. Audit processing failures include: software/hardware errors; failures in the audit capturing mechanisms; and audit storage capacity being reached or exceeded. Responses to audit failure depend upon the nature of the failure mode. 
When availability is an overriding concern, approved actions in response to an audit failure are as follows: 
(i) If the failure was caused by the lack of audit record storage capacity, the DBMS must continue generating audit records, if possible (automatically restarting the audit service if necessary), overwriting the oldest audit records in a first-in-first-out manner.
(ii) If audit records are sent to a centralized collection server and communication with this server is lost or the server fails, the DBMS must queue audit records locally until communication is restored or until the audit records are retrieved manually. Upon restoration of the connection to the centralized collection server, action should be taken to synchronize the local audit data with the collection server.
Systems where availability is paramount will most likely be MAC I; the final determination is the prerogative of the application owner, subject to Authorizing Official concurrence. In any case, sufficient auditing resources must be allocated to avoid audit data loss in all but the most extreme situations.</t>
  </si>
  <si>
    <t>The DBMS must be configurable to overwrite audit log records, oldest first (First-In-First-Out - FIFO), in the event of unavailability of space for more audit log records.</t>
  </si>
  <si>
    <t>SRG-APP-000109-DB-000321</t>
  </si>
  <si>
    <t>SV-206536r617447_rule</t>
  </si>
  <si>
    <t>V-206536</t>
  </si>
  <si>
    <t>V-32383; SV-42720</t>
  </si>
  <si>
    <t>Configure the system to shut down, rolling back all in-flight transactions, in the case of an auditing failure.</t>
  </si>
  <si>
    <t>If the application owner has determined that the need for system availability outweighs the need for a complete audit trail, this is not applicable (NA). 
Review DBMS, OS, or third-party logging application settings and/or documentation to determine whether the system is capable of shutting down, rolling back all in-flight transactions, in the case of an auditing failure. If it is not, this is a finding.
If the system is capable of shutting down upon audit failure but is not configured to do so, this is a finding.</t>
  </si>
  <si>
    <t>It is critical that when the DBMS is at risk of failing to process audit logs as required, it take action to mitigate the failure. Audit processing failures include: software/hardware errors; failures in the audit capturing mechanisms; and audit storage capacity being reached or exceeded. Responses to audit failure depend upon the nature of the failure mode. 
When the need for system availability does not outweigh the need for a complete audit trail, the DBMS should shut down immediately, rolling back all in-flight transactions.
Systems where audit trail completeness is paramount will most likely be at a lower MAC level than MAC I; the final determination is the prerogative of the application owner, subject to Authorizing Official concurrence. In any case, sufficient auditing resources must be allocated to avoid a shutdown in all but the most extreme situations.</t>
  </si>
  <si>
    <t>The DBMS must by default shut down upon audit failure, to include the unavailability of space for more audit log records; or must be configurable to shut down upon audit failure.</t>
  </si>
  <si>
    <t>SRG-APP-000109-DB-000049</t>
  </si>
  <si>
    <t>SV-206535r617447_rule</t>
  </si>
  <si>
    <t>V-206535</t>
  </si>
  <si>
    <t>V-32375; SV-42712</t>
  </si>
  <si>
    <t>Configure DBMS audit settings to include all organization-defined detailed information in the audit records for audit events identified by type, location, or subject.</t>
  </si>
  <si>
    <t>Review the system documentation to identify what additional information the organization has determined to be necessary.
Check DBMS settings and existing audit records to verify that all organization-defined additional, more detailed information is in the audit records for audit events identified by type, location, or subject.
If any additional information is defined and is not contained in the audit records, this is a finding.</t>
  </si>
  <si>
    <t>Information system auditing capability is critical for accurate forensic analysis. Reconstruction of harmful events or forensic analysis is not possible if audit records do not contain enough information. To support analysis, some types of events will need information to be logged that exceeds the basic requirements of event type, time stamps, location, source, outcome, and user identity. If additional information is not available, it could negatively impact forensic investigations into user actions or other malicious events.
The organization must determine what additional information is required for complete analysis of the audited events. The additional information required is dependent on the type of information (e.g., sensitivity of the data and the environment within which it resides). At a minimum, the organization must employ either full-text recording of privileged commands or the individual identities of users of shared accounts, or both. The organization must maintain audit trails in sufficient detail to reconstruct events to determine the cause and impact of compromise. 
Examples of detailed information the organization may require in audit records are full-text recording of privileged commands or the individual identities of shared account users.</t>
  </si>
  <si>
    <t>The DBMS must include additional, more detailed, organization-defined information in the audit records for audit events identified by type, location, or subject.</t>
  </si>
  <si>
    <t>SRG-APP-000101-DB-000044</t>
  </si>
  <si>
    <t>SV-206534r617447_rule</t>
  </si>
  <si>
    <t>V-206534</t>
  </si>
  <si>
    <t>V-32374; SV-42711</t>
  </si>
  <si>
    <t>Configure DBMS audit settings to include user name as part of the audit record.</t>
  </si>
  <si>
    <t>Check DBMS settings and existing audit records to verify a user name associated with the event is being captured and stored with the audit records. If audit records exist without specific user information, this is a finding.</t>
  </si>
  <si>
    <t>Information system auditing capability is critical for accurate forensic analysis. Without information that establishes the identity of the subjects (i.e., users or processes acting on behalf of users) associated with the events, security personnel cannot determine responsibility for the potentially harmful event.
Identifiers (if authenticated or otherwise known) include, but are not limited to, user database tables, primary key values, user names, or process identifiers.</t>
  </si>
  <si>
    <t>The DBMS must produce audit records containing sufficient information to establish the identity of any user/subject or process associated with the event.</t>
  </si>
  <si>
    <t>SRG-APP-000100-DB-000201</t>
  </si>
  <si>
    <t>SV-206533r617447_rule</t>
  </si>
  <si>
    <t>V-206533</t>
  </si>
  <si>
    <t>V-32373; SV-42710</t>
  </si>
  <si>
    <t>Configure DBMS audit settings to include the outcome of the event as part of the audit record.</t>
  </si>
  <si>
    <t>Check DBMS settings and existing audit records to verify information specific to the outcome of the event is being captured and stored with the audit records.
If audit records exist without the outcome of the event that occurred, this is a finding.</t>
  </si>
  <si>
    <t>Information system auditing capability is critical for accurate forensic analysis. Without information about the outcome of events, security personnel cannot make an accurate assessment as to whether an attack was successful or if changes were made to the security state of the system.
Event outcomes can include indicators of event success or failure and event-specific results (e.g., the security state of the information system after the event occurred). As such, they also provide a means to measure the impact of an event and help authorized personnel to determine the appropriate response.</t>
  </si>
  <si>
    <t>The DBMS must produce audit records containing sufficient information to establish the outcome (success or failure) of the events.</t>
  </si>
  <si>
    <t>SRG-APP-000099-DB-000043</t>
  </si>
  <si>
    <t>SV-206532r617447_rule</t>
  </si>
  <si>
    <t>V-206532</t>
  </si>
  <si>
    <t>V-32371; SV-42708</t>
  </si>
  <si>
    <t>Configure DBMS audit settings to include the source of the event as part of the audit record.</t>
  </si>
  <si>
    <t>Check DBMS settings and existing audit records to verify information specific to the source (origin) of the event is being captured and stored with audit records.
If audit records exist without information regarding the source of the event, this is a finding.</t>
  </si>
  <si>
    <t>Information system auditing capability is critical for accurate forensic analysis. Without establishing the source of the event, it is impossible to establish, correlate, and investigate the events relating to an incident.
In order to compile an accurate risk assessment and provide forensic analysis, it is essential for security personnel to know where events occurred, such as application components, modules, session identifiers, filenames, host names, and functionality. 
In addition to logging where events occur within the application, the application must also produce audit records that identify the application itself as the source of the event.
Associating information about the source of the event within the application provides a means of investigating an attack; recognizing resource utilization or capacity thresholds; or identifying an improperly configured application.</t>
  </si>
  <si>
    <t>The DBMS must produce audit records containing sufficient information to establish the sources (origins) of the events.</t>
  </si>
  <si>
    <t>SRG-APP-000098-DB-000042</t>
  </si>
  <si>
    <t>SV-206531r617447_rule</t>
  </si>
  <si>
    <t>V-206531</t>
  </si>
  <si>
    <t>V-32370; SV-42707</t>
  </si>
  <si>
    <t>Configure DBMS audit settings to include where the event occurred as part of the audit record.</t>
  </si>
  <si>
    <t>Check DBMS settings and existing audit records to verify information specific to where the event occurred is being captured and stored with the audit records.
If audit records exist without information regarding where the event occurred, this is a finding.</t>
  </si>
  <si>
    <t>Information system auditing capability is critical for accurate forensic analysis. Without establishing where events occurred, it is impossible to establish, correlate, and investigate the events relating to an incident.
In order to compile an accurate risk assessment and provide forensic analysis, it is essential for security personnel to know where events occurred, such as application components, modules, session identifiers, filenames, host names, and functionality. 
Associating information about where the event occurred within the application provides a means of investigating an attack; recognizing resource utilization or capacity thresholds; or identifying an improperly configured application.</t>
  </si>
  <si>
    <t>The DBMS must produce audit records containing sufficient information to establish where the events occurred.</t>
  </si>
  <si>
    <t>SRG-APP-000097-DB-000041</t>
  </si>
  <si>
    <t>SV-206530r617447_rule</t>
  </si>
  <si>
    <t>V-206530</t>
  </si>
  <si>
    <t>V-32369; SV-42706</t>
  </si>
  <si>
    <t>Configure DBMS audit settings to include the date and time of the occurrence of the event as part of the audit record.</t>
  </si>
  <si>
    <t>Check DBMS settings and existing audit records to verify information specific to the date and time of the event is being captured and stored with the audit records.
If audit records exist without the date and time of the event, this is a finding.</t>
  </si>
  <si>
    <t>Information system auditing capability is critical for accurate forensic analysis. Without establishing when events occurred, it is impossible to establish, correlate, and investigate the events relating to an incident.
In order to compile an accurate risk assessment and provide forensic analysis, it is essential for security personnel to know the date and time when events occurred.
Associating the date and time with detected events in the application and audit logs provides a means of investigating an attack; recognizing resource utilization or capacity thresholds; or identifying an improperly configured application. 
Database software is capable of a range of actions on data stored within the database. It is important, for accurate forensic analysis, to know exactly when specific actions were performed. This requires the date and time an audit record is referring to. If date and time information is not recorded and stored with the audit record, the record itself is of very limited use.</t>
  </si>
  <si>
    <t>The DBMS must produce audit records containing time stamps to establish when the events occurred.</t>
  </si>
  <si>
    <t>SRG-APP-000096-DB-000040</t>
  </si>
  <si>
    <t>SV-206529r617447_rule</t>
  </si>
  <si>
    <t>V-206529</t>
  </si>
  <si>
    <t>V-32368; SV-42705</t>
  </si>
  <si>
    <t>Configure DBMS audit settings to include event type as part of the audit record.</t>
  </si>
  <si>
    <t>Check DBMS settings and existing audit records to verify information specific to the audit event type is being captured and stored with the audit records.
If audit records exist without information regarding what type of event occurred, this is a finding.</t>
  </si>
  <si>
    <t>Information system auditing capability is critical for accurate forensic analysis. Without establishing what type of event occurred, it would be difficult to establish, correlate, and investigate the events relating to an incident or identify those responsible for one. 
Audit record content that may be necessary to satisfy the requirement of this policy includes, for example, time stamps, user/process identifiers, event descriptions, success/fail indications, filenames involved, and access control or flow control rules invoked.
Associating event types with detected events in the application and audit logs provides a means of investigating an attack; recognizing resource utilization or capacity thresholds; or identifying an improperly configured application. 
Database software is capable of a range of actions on data stored within the database. It is important, for accurate forensic analysis, to know exactly what actions were performed. This requires specific information regarding the event type an audit record is referring to. If event type information is not recorded and stored with the audit record, the record itself is of very limited use.</t>
  </si>
  <si>
    <t>The DBMS must produce audit records containing sufficient information to establish what type of events occurred.</t>
  </si>
  <si>
    <t>SRG-APP-000095-DB-000039</t>
  </si>
  <si>
    <t>SV-206528r617447_rule</t>
  </si>
  <si>
    <t>V-206528</t>
  </si>
  <si>
    <t>V-32365; SV-42702</t>
  </si>
  <si>
    <t>Deploy a DBMS capable of session auditing.
Configure the DBMS software or third-party product to enable session auditing.</t>
  </si>
  <si>
    <t>Review DBMS vendor documentation to determine whether the DBMS software is capable of session auditing.
If the DBMS is not capable of session auditing and a third party product is not being used for session level auditing, this is a finding.
If the DBMS is capable of session level auditing and specific session audits are currently defined but session auditing is not enabled; or if a third-party product is available for session auditing and specific session audits are currently defined but session auditing is not enabled, this is a finding.</t>
  </si>
  <si>
    <t>Session auditing is for use when a user's activities are under investigation. To be sure of capturing all activity during those periods when session auditing is in use, it needs to be in operation for the whole time the DBMS is running.</t>
  </si>
  <si>
    <t>The DBMS must initiate session auditing upon startup.</t>
  </si>
  <si>
    <t>SRG-APP-000092-DB-000208</t>
  </si>
  <si>
    <t>SV-206527r617447_rule</t>
  </si>
  <si>
    <t>V-206527</t>
  </si>
  <si>
    <t>V-58069; SV-72499</t>
  </si>
  <si>
    <t>Deploy a DBMS capable of producing the required audit records when it denies or fails to complete access to privileges/permissions/role membership.
If currently required, configure the DBMS to produce audit records when it denies access to privileges/permissions/role membership.
Configure the DBMS to produce audit records when other errors prevent access to privileges/permissions/role membership.</t>
  </si>
  <si>
    <t>Review DBMS documentation to verify that audit records can be produced when the system denies or fails to complete attempts to retrieve privileges/permissions/role membership.
If the DBMS is not capable of this, this is a finding.
If the DBMS is currently required to audit the retrieval of privilege/permission/role membership information, review the DBMS/database security and audit configurations to verify that audit records are produced when the DBMS denies retrieval of privileges/permissions/role memberships.
If they are not produced, this is a finding.
Review the DBMS/database security and audit configurations to verify that audit records are produced when other errors prevent retrieval of privileges/permissions/role memberships.
If they are not produced, this is a finding.</t>
  </si>
  <si>
    <t>Under some circumstances, it may be useful to monitor who/what is reading privilege/permission/role information. Therefore, it must be possible to configure auditing to do this. DBMSs typically make such information available through views or functions.
This requirement addresses explicit requests for privilege/permission/role membership information. It does not refer to the implicit retrieval of privileges/permissions/role memberships that the DBMS continually performs to determine if any and every action on the database is permitted.
To aid in diagnosis, it is necessary to keep track of failed attempts in addition to the successful ones.</t>
  </si>
  <si>
    <t>The DBMS must be able to generate audit records when unsuccessful attempts to retrieve privileges/permissions occur.</t>
  </si>
  <si>
    <t>SRG-APP-000091-DB-000325</t>
  </si>
  <si>
    <t>SV-206526r617447_rule</t>
  </si>
  <si>
    <t>V-206526</t>
  </si>
  <si>
    <t>V-32364; SV-42701</t>
  </si>
  <si>
    <t>Deploy a DBMS capable of producing the required audit records when privileges/permissions/role memberships are retrieved.
If currently required, configure the DBMS to produce audit records when privileges/permissions/role memberships are retrieved.</t>
  </si>
  <si>
    <t>Review DBMS documentation to verify that audit records can be produced when privileges/permissions/role memberships are retrieved.
If the DBMS is not capable of this, this is a finding.
If the DBMS is currently required to audit the retrieval of privilege/permission/role membership information, review the DBMS/database security and audit configurations to verify that audit records are produced when privileges/permissions/role memberships are retrieved.
If they are not produced, this is a finding.</t>
  </si>
  <si>
    <t>Under some circumstances, it may be useful to monitor who/what is reading privilege/permission/role information. Therefore, it must be possible to configure auditing to do this. DBMSs typically make such information available through views or functions.
This requirement addresses explicit requests for privilege/permission/role membership information. It does not refer to the implicit retrieval of privileges/permissions/role memberships that the DBMS continually performs to determine if any and every action on the database is permitted.</t>
  </si>
  <si>
    <t>The DBMS must be able to generate audit records when privileges/permissions are retrieved.</t>
  </si>
  <si>
    <t>SRG-APP-000091-DB-000066</t>
  </si>
  <si>
    <t>SV-206525r617447_rule</t>
  </si>
  <si>
    <t>V-206525</t>
  </si>
  <si>
    <t>V-32363; SV-42700</t>
  </si>
  <si>
    <t>Configure the DBMS's settings to allow designated personnel to select which auditable events are audited.</t>
  </si>
  <si>
    <t>Check DBMS settings and documentation to determine whether designated personnel are able to select which auditable events are being audited.
If designated personnel are not able to configure auditable events, this is a finding.</t>
  </si>
  <si>
    <t>Without the capability to restrict which roles and individuals can select which events are audited, unauthorized personnel may be able to prevent or interfere with the auditing of critical events.
Suppression of auditing could permit an adversary to evade detection.
Misconfigured audits can degrade the system's performance by overwhelming the audit log. Misconfigured audits may also make it more difficult to establish, correlate, and investigate the events relating to an incident or identify those responsible for one.</t>
  </si>
  <si>
    <t>The DBMS must allow only the ISSM (or individuals or roles appointed by the ISSM) to select which auditable events are to be audited.</t>
  </si>
  <si>
    <t>SRG-APP-000090-DB-000065</t>
  </si>
  <si>
    <t>SV-206524r617447_rule</t>
  </si>
  <si>
    <t>V-206524</t>
  </si>
  <si>
    <t>V-32362; SV-42699</t>
  </si>
  <si>
    <t>Deploy a DBMS that supports the DoD minimum set of auditable events.
Configure the DBMS to generate audit records for at least the DoD minimum set of events.</t>
  </si>
  <si>
    <t>Check DBMS auditing to determine whether organization-defined auditable events are being audited by the system.
If organization-defined auditable events are not being audited, this is a finding.</t>
  </si>
  <si>
    <t>Without the capability to generate audit records, it would be difficult to establish, correlate, and investigate the events relating to an incident or identify those responsible for one. 
Audit records can be generated from various components within the DBMS (e.g., process, module). Certain specific application functionalities may be audited as well. The list of audited events is the set of events for which audits are to be generated. This set of events is typically a subset of the list of all events for which the system is capable of generating audit records.
DoD has defined the list of events for which the DBMS will provide an audit record generation capability as the following: 
(i) Successful and unsuccessful attempts to access, modify, or delete privileges, security objects, security levels, or categories of information (e.g., classification levels);
(ii) Access actions, such as successful and unsuccessful logon attempts, privileged activities, or other system-level access, starting and ending time for user access to the system, concurrent logons from different workstations, successful and unsuccessful accesses to objects, all program initiations, and all direct access to the information system; and
(iii) All account creation, modification, disabling, and termination actions.
Organizations may define additional events requiring continuous or ad hoc auditing.</t>
  </si>
  <si>
    <t>The DBMS must provide audit record generation capability for DoD-defined auditable events within all DBMS/database components.</t>
  </si>
  <si>
    <t>SRG-APP-000089-DB-000064</t>
  </si>
  <si>
    <t>SV-206523r617447_rule</t>
  </si>
  <si>
    <t>V-206523</t>
  </si>
  <si>
    <t>V-32347; SV-42684</t>
  </si>
  <si>
    <t>Use accounts assigned to individual users. Where the application connects to the DBMS using a standard, shared account, ensure that it also captures the individual user identification and passes it to the DBMS.
Modify application database tables and all supporting code to capture the necessary audit data.
Modify the configuration of audit logs to include details identifying the individual user.</t>
  </si>
  <si>
    <t>Review system documentation to determine the data and the actions on data that need to be protected from repudiation by means of audit trails.
Review DBMS settings to determine whether users can be identified as individuals when using shared accounts. If the individual user who is using a shared account cannot be identified, this is a finding.
Review the design and the contents of the application data tables. If they do not include the necessary audit data, this is a finding.
Review the configuration of audit logs to determine whether auditing includes details identifying the individual user. If it does not, this is a finding.</t>
  </si>
  <si>
    <t>Non-repudiation of actions taken is required in order to maintain data integrity. Examples of particular actions taken by individuals include creating information, sending a message, approving information (e.g., indicating concurrence or signing a contract), and receiving a message. 
Non-repudiation protects against later claims by a user of not having created, modified, or deleted a particular data item or collection of data in the database.
In designing a database, the organization must define the types of data and the user actions that must be protected from repudiation. The implementation must then include building audit features into the application data tables and configuring the DBMS's audit tools to capture the necessary audit trail. Design and implementation also must ensure that applications pass individual user identification to the DBMS, even where the application connects to the DBMS with a standard, shared account.</t>
  </si>
  <si>
    <t>The DBMS must protect against a user falsely repudiating having performed organization-defined actions.</t>
  </si>
  <si>
    <t>SRG-APP-000080-DB-000063</t>
  </si>
  <si>
    <t>SV-206522r617447_rule</t>
  </si>
  <si>
    <t>V-206522</t>
  </si>
  <si>
    <t>V-32203; SV-42520</t>
  </si>
  <si>
    <t>Configure the DBMS settings and access controls to permit user access only to objects and data that the user is authorized to view or interact with, and to prevent access to all other objects and data.</t>
  </si>
  <si>
    <t>Check DBMS settings to determine whether users are restricted from accessing objects and data they are not authorized to access.
If appropriate access controls are not implemented to restrict access to authorized users and to restrict the access of those users to objects and data they are authorized to see, this is a finding.</t>
  </si>
  <si>
    <t>Authentication with a DoD-approved PKI certificate does not necessarily imply authorization to access the DBMS.  To mitigate the risk of unauthorized access to sensitive information by entities that have been issued certificates by DoD-approved PKIs, all DoD systems, including databases, must be properly configured to implement access control policies. 
Successful authentication must not automatically give an entity access to an asset or security boundary. Authorization procedures and controls must be implemented to ensure each authenticated entity also has a validated and current authorization. Authorization is the process of determining whether an entity, once authenticated, is permitted to access a specific asset. Information systems use access control policies and enforcement mechanisms to implement this requirement. 
Access control policies include identity-based policies, role-based policies, and attribute-based policies. Access enforcement mechanisms include access control lists, access control matrices, and cryptography. These policies and mechanisms must be employed by the application to control access between users (or processes acting on behalf of users) and objects (e.g., devices, files, records, processes, programs, and domains) in the information system. 
This requirement is applicable to access control enforcement applications, a category that includes database management systems.  If the DBMS does not follow applicable policy when approving access, it may be in conflict with networks or other applications in the information system. This may result in users either gaining or being denied access inappropriately and in conflict with applicable policy.</t>
  </si>
  <si>
    <t>The DBMS must enforce approved authorizations for logical access to information and system resources in accordance with applicable access control policies.</t>
  </si>
  <si>
    <t>SRG-APP-000033-DB-000084</t>
  </si>
  <si>
    <t>SV-206521r810833_rule</t>
  </si>
  <si>
    <t>V-206521</t>
  </si>
  <si>
    <t>V-32192; SV-42509</t>
  </si>
  <si>
    <t>Integrate DBMS security with an organization-level authentication/access mechanism providing account management for all users, groups, roles, and any other principals.
For each DBMS-managed account that is not documented and approved, either transfer it to management by the external mechanism, or document the need for it and obtain approval, as appropriate.</t>
  </si>
  <si>
    <t>If all accounts are authenticated by the organization-level authentication/access mechanism and not by the DBMS, this is not a finding.
If there are any accounts managed by the DBMS, review the system documentation for justification and approval of these accounts.
If any DBMS-managed accounts exist that are not documented and approved, this is a finding.</t>
  </si>
  <si>
    <t>Enterprise environments make account management for applications and databases challenging and complex. A manual process for account management functions adds the risk of a potential oversight or other error. Managing accounts for the same person in multiple places is inefficient and prone to problems with consistency and synchronization.
A comprehensive application account management process that includes automation helps to ensure that accounts designated as requiring attention are consistently and promptly addressed. 
Examples include, but are not limited to, using automation to take action on multiple accounts designated as inactive, suspended, or terminated, or by disabling accounts located in non-centralized account stores, such as multiple servers. Account management functions can also include: assignment of group or role membership; identifying account type; specifying user access authorizations (i.e., privileges); account removal, update, or termination; and administrative alerts. The use of automated mechanisms can include, for example: using email or text messaging to notify account managers when users are terminated or transferred; using the information system to monitor account usage; and using automated telephone notification to report atypical system account usage.
The DBMS must be configured to automatically utilize organization-level account management functions, and these functions must immediately enforce the organization's current account policy. 
Automation may be comprised of differing technologies that when placed together contain an overall mechanism supporting an organization's automated account management requirements.</t>
  </si>
  <si>
    <t>The DBMS must integrate with an organization-level authentication/access mechanism providing account management and automation for all users, groups, roles, and any other principals.</t>
  </si>
  <si>
    <t>SRG-APP-000023-DB-000001</t>
  </si>
  <si>
    <t>SV-206520r810832_rule</t>
  </si>
  <si>
    <t>V-206520</t>
  </si>
  <si>
    <t>V-32157; SV-42474</t>
  </si>
  <si>
    <t>If the DBMS is capable of enforcing this restriction, but is not configured to do so, configure it to do so. (This may involve the development of one or more triggers.)
If it is not technically feasible for the DBMS to enforce this restriction, and the application(s) and supporting software are not configured to do so, configure them to do so.
If the value for any type of user account is not set, determine the correct value and set it. 
If a value is set but is not equal to the value specified for the type of user, determine the correct value, set it, and update the documentation, as appropriate.</t>
  </si>
  <si>
    <t>Determine whether the system documentation specifies limits on the number of concurrent DBMS sessions per account by type of user. If it does not, assume a limit of 10 for database administrators and 2 for all other users.
Review the concurrent-sessions settings in the DBMS and/or the applications using it, and/or the system software supporting it. 
If the DBMS is capable of enforcing this restriction but is not configured to do so, this is a finding. This holds even if the restriction is enforced by applications or supporting software.
If it is not technically feasible for the DBMS to enforce this restriction, but the application(s) or supporting software are configured to do so, this is not a finding. 
If it is not technically feasible for the DBMS to enforce this restriction, and applications and supporting software are not so configured, this is a finding.
If the value for any type of user account is not set, this is a finding.
If a value is set but is not equal to the value specified in the documentation (or the default value defined in this check) for the type of user, this is a finding.</t>
  </si>
  <si>
    <t>Database management includes the ability to control the number of users and user sessions utilizing a DBMS. Unlimited concurrent connections to the DBMS could allow a successful Denial of Service (DoS) attack by exhausting connection resources; and a system can also fail or be degraded by an overload of legitimate users. Limiting the number of concurrent sessions per user is helpful in reducing these risks.
This requirement addresses concurrent session control for a single account. It does not address concurrent sessions by a single user via multiple system accounts; and it does not deal with the total number of sessions across all accounts.
The capability to limit the number of concurrent sessions per user must be configured in or added to the DBMS (for example, by use of a logon trigger), when this is technically feasible. Note that it is not sufficient to limit sessions via a web server or application server alone, because legitimate users and adversaries can potentially connect to the DBMS by other means.
The organization will need to define the maximum number of concurrent sessions by account type, by account, or a combination thereof. In deciding on the appropriate number, it is important to consider the work requirements of the various types of users. For example, 2 might be an acceptable limit for general users accessing the database via an application; but 10 might be too few for a database administrator using a database management GUI tool, where each query tab and navigation pane may count as a separate session.
(Sessions may also be referred to as connections or logons, which for the purposes of this requirement are synonyms.)</t>
  </si>
  <si>
    <t>The DBMS must limit the number of concurrent sessions to an organization-defined number per user for all accounts and/or account types.</t>
  </si>
  <si>
    <t>SRG-APP-000001-DB-000031</t>
  </si>
  <si>
    <t>SV-206519r617447_rule</t>
  </si>
  <si>
    <t>V-206519</t>
  </si>
  <si>
    <t>Container Platform Security Requirements Guide :: Version 1, Release: 3 Benchmark Date: 27 Jan 2022</t>
  </si>
  <si>
    <t>Configure the container platform to use protocols that transmit authentication data encrypted and to use cryptographic algorithms that are not flawed.</t>
  </si>
  <si>
    <t>Review the container platform configuration to verify that container platform is not using protocols that transmit authentication data unencrypted and that the container platform is not using flawed cryptographic algorithms for transmission. 
If the container platform is using protocols to transmit authentication data unencrypted or is using flawed cryptographic algorithms, this is a finding.</t>
  </si>
  <si>
    <t>The use of secure ports, protocols and services within the container platform must be controlled and conform to the PPSM CAL. Those ports, protocols, and services that fall outside the PPSM CAL must be blocked by the runtime. Instructions on the PPSM can be found in DoD Instruction 8551.01 Policy.
Unsecure protocols for transmission will expose the information system data and information, making the session susceptible to manipulation, hijacking, and man-in-the middle attacks.</t>
  </si>
  <si>
    <t>The container platform must prohibit or restrict the use of protocols that transmit unencrypted authentication information or use flawed cryptographic algorithms for transmission.</t>
  </si>
  <si>
    <t>SRG-APP-000645-CTR-001410</t>
  </si>
  <si>
    <t>SV-233290r601860_rule</t>
  </si>
  <si>
    <t>SRG-APP-000645</t>
  </si>
  <si>
    <t>V-233290</t>
  </si>
  <si>
    <t>Configure the container platform to use FIPS-validated cryptographic modules to encrypt unclassified information requiring confidentiality.</t>
  </si>
  <si>
    <t>Review the container platform configuration to ensure FIPS-validated cryptographic modules are implemented to encrypt unclassified information requiring confidentiality. 
If FIPS-validated cryptographic modules are not being used, this is a finding.</t>
  </si>
  <si>
    <t>Unvalidated cryptography is viewed by NIST as providing no protection to the information or data. In effect, the data would be considered unprotected plaintext. If the agency specifies that the information or data be cryptographically protected, then FIPS 140-2 is applicable. In essence, if cryptography is required, it must be validated. Cryptographic modules that have been approved for classified use may be used in lieu of modules that have been validated against the FIPS 140-2 standard.
Cryptographic module used must have one FIPS-validated encryption algorithm (i.e., validated Advanced Encryption Standard [AES]). This validated algorithm must be used for encryption for cryptographic security function within the container platform component and information residing in the container platform registry and keystore.</t>
  </si>
  <si>
    <t>The container platform must use a FIPS-validated cryptographic module to implement encryption services for unclassified information requiring confidentiality.</t>
  </si>
  <si>
    <t>SRG-APP-000635-CTR-001405</t>
  </si>
  <si>
    <t>SV-233289r601356_rule</t>
  </si>
  <si>
    <t>SRG-APP-000635</t>
  </si>
  <si>
    <t>V-233289</t>
  </si>
  <si>
    <t>Configure the container platform to use a FIPS-validated SHA-2 or higher hash function for digital signature generation and verification.</t>
  </si>
  <si>
    <t>Review the container platform configuration to validate that a FIPS-validated SHA-2 or higher hash function is being used for digital signature generation and verification. 
If a FIPS-validated SHA-2 or higher hash function is not being used for digital signature generation and verification, this is a finding.</t>
  </si>
  <si>
    <t>Without the use of digital signature, information can be altered by unauthorized accounts accessing or modifying the container platform registry, keystore, and container at runtime. Digital signatures provide non-repudiation for transactions between the components within the container platform. Without the use of approved FIPS-validated SHA-2 or higher hash function with digital signatures, the container platform cannot claim the validity of the individual or service identity and guarantee private key is kept secret. Keeping the private keys secure is vital for validating individuals or service identity prior to information exchange. The container platform must be configured to use SHA-2 or higher hash functions for digital signatures in accordance with SP 800-131Ar2.</t>
  </si>
  <si>
    <t>The container platform must use FIPS-validated SHA-2 or higher hash function for digital signature generation and verification (non-legacy use).</t>
  </si>
  <si>
    <t>SRG-APP-000610-CTR-001385</t>
  </si>
  <si>
    <t>SV-233285r601897_rule</t>
  </si>
  <si>
    <t>V-233285</t>
  </si>
  <si>
    <t>Configure the container platform to validate certificates used for Transport Layer Security (TLS) functions by performing an RFC 5280-compliant certification path validation and to disable the use of self-signed certificates.</t>
  </si>
  <si>
    <t>Review the container platform configuration to verify the container platform is validating certificates used for Transport Layer Security (TLS) functions by performing a RFC 5280-compliant certification path validation and that self-signed certificates are not being used. 
If the container platform is not validating certificates used for TLS functions by performing an RFC 5280-compliant certification path validation, this is a finding. 
If self-signed certificates are in use, this is a finding.</t>
  </si>
  <si>
    <t>A certification path is the path from the end entity certificate to a trusted root certification authority (CA). Certification path validation is necessary for a relying party to make an informed decision regarding acceptance of an end entity certificate and discourages the use of self-signed certificates.
Certification path validation includes checks such as certificate issuer trust, time validity, and revocation status for each certificate in the certification path. Revocation status information for CA and subject certificates in a certification path is commonly provided via certificate revocation lists (CRLs) or online certificate status protocol (OCSP) responses. Compliance checks should be in accordance to RFC 5280.
Not adhering to RFC 5280 could result in rogue certificates, session hijacks, man-in-the-middle, denial-of-service attacks, malware, and data or information manipulation.</t>
  </si>
  <si>
    <t>The container platform must validate certificates used for Transport Layer Security (TLS) functions by performing an RFC 5280-compliant certification path validation.</t>
  </si>
  <si>
    <t>SRG-APP-000605-CTR-001380</t>
  </si>
  <si>
    <t>SV-233284r601856_rule</t>
  </si>
  <si>
    <t>V-233284</t>
  </si>
  <si>
    <t>Configure the container platform to prohibit communication using TLS versions 1.0 and 1.1, SSL 2.0 and 3.0.</t>
  </si>
  <si>
    <t>Review the container platform configuration to determine if TLS versions 1.0 and 1.1, SSL 2.0 and 3.0 are prohibited for communication. 
If communication using TLS versions 1.0 and 1.1, SSL 2.0 and 3.0 is permitted, this is a finding.</t>
  </si>
  <si>
    <t>The container platform and its components will prohibit the use of SSL and unauthorized versions of TLS protocols to properly secure communication.
The use of unsupported protocol exposes vulnerabilities to the container platform by rogue traffic interceptions, man-in-the middle-attacks, and impersonation of users or services from the container platform runtime, registry, and keystore.
The container platform and its components will adhere to NIST 800-52R2.</t>
  </si>
  <si>
    <t>The container platform must prohibit communication using TLS versions 1.0 and 1.1, and SSL 2.0 and 3.0.</t>
  </si>
  <si>
    <t>SRG-APP-000560-CTR-001340</t>
  </si>
  <si>
    <t>SV-233276r601317_rule</t>
  </si>
  <si>
    <t>V-233276</t>
  </si>
  <si>
    <t>Implement continuous vulnerability scans of container platform components, containers, and container images either by the container platform or from external vulnerability scanning applications.</t>
  </si>
  <si>
    <t>Review the container platform to validate continuous vulnerability scans of components, containers, and container images are being performed. 
If continuous vulnerability scans are not being performed, this is a finding.</t>
  </si>
  <si>
    <t>Finding vulnerabilities quickly within the container platform and within containers deployed within the platform is important to keep the overall platform secure. When a vulnerability within a component or container is unknown or allowed to remain unpatched, other containers and customers within the platform become vulnerability. The vulnerability can lead to the loss of application data, organizational infrastructure data, and denial of service (DoS) to hosted applications.
Vulnerability scanning can be performed by the container platform or by external applications.</t>
  </si>
  <si>
    <t>The container platform must continuously scan components, containers, and images for vulnerabilities.</t>
  </si>
  <si>
    <t>SRG-APP-000516-CTR-001335</t>
  </si>
  <si>
    <t>SV-233275r601314_rule</t>
  </si>
  <si>
    <t>V-233275</t>
  </si>
  <si>
    <t>Enable the container platform to store and instantiate industry standard container image formats.</t>
  </si>
  <si>
    <t>Review the container platform configuration and documentation to determine if the platform is configured to store and instantiate industry standard container images. 
If the container platform cannot instantiate industry standard container images, this is a finding.</t>
  </si>
  <si>
    <t>Monitoring the container images and containers during their lifecycle is important to guarantee the container platform is secure. To monitor the containers and images, security tools can be put in place. To fully utilize the security tools available, using images formatted in an industry standard format should be used. This allows the tools to fully understand the images and containers. One standard being worked on by industry leaders in the container space is the Open Container Initiative (OCI). This group is developing a standard container image format.</t>
  </si>
  <si>
    <t>The container platform must be able to store and instantiate industry standard container images.</t>
  </si>
  <si>
    <t>SRG-APP-000516-CTR-001330</t>
  </si>
  <si>
    <t>SV-233274r601854_rule</t>
  </si>
  <si>
    <t>V-233274</t>
  </si>
  <si>
    <t>Configure container services in accordance with the security configuration settings based on DoD security configuration or implementation guidance, including SRGs, STIGs, NSA configuration guides, CTOs, and DTMs.</t>
  </si>
  <si>
    <t>Review the container platform configuration to determine the services offered by the container platform and validate that any services that are offered are configured in accordance with the security configuration settings based on DoD security configuration or implementation guidance, including SRGs, STIGs, NSA configuration guides, CTOs, and DTMs. 
If container platform services are not configured in accordance with the security configuration settings based on DoD security configuration or implementation guidance, including SRGs, STIGs, NSA configuration guides, CTOs, and DTMs, this is a finding.</t>
  </si>
  <si>
    <t>Container platform components are part of the overall container platform, offering services that enable the container platform to fully orchestrate user containers. These components may fall outside the scope of this document, but they still must be secured. Examples of such components are DNS, routers, and firewalls. These and any other services offered by the container platform must follow the appropriate STIG or SRG for the technology offered. If a STIG or SRG is not available for the technology, then best practices for the technology must be used. For example, the Cloud Native Computing Foundation (CNCF) is an open-source organization that is working on container platform best practices.</t>
  </si>
  <si>
    <t>Container platform components must be configured in accordance with the security configuration settings based on DoD security configuration or implementation guidance, including SRGs, STIGs, NSA configuration guides, CTOs, and DTMs.</t>
  </si>
  <si>
    <t>SRG-APP-000516-CTR-001325</t>
  </si>
  <si>
    <t>SV-233273r601852_rule</t>
  </si>
  <si>
    <t>V-233273</t>
  </si>
  <si>
    <t>Configure the container platform to use valid FIPS 140-2 approved cryptographic modules to generate hashes.</t>
  </si>
  <si>
    <t>Review the container platform configuration to validate that valid FIPS 140-2 approved cryptographic modules are being used to generate hashes. 
If non-valid or unapproved FIPS 140-2 cryptographic modules are being used to generate hashes, this is a finding.</t>
  </si>
  <si>
    <t>The cryptographic module used must have at least one validated hash algorithm. This validated hash algorithm must be used to generate cryptographic hashes for all cryptographic security function within the container platform components being evaluated.
FIPS 140-2 precludes the use of invalidated cryptography for the cryptographic protection of sensitive or valuable data within Federal systems. Unvalidated cryptography is viewed by NIST as providing no protection to the information or data. In effect, the data would be considered unprotected plaintext. If the agency specifies that the information or data be cryptographically protected, then FIPS 140-2 is applicable. In essence, if cryptography is required, it must be validated. Cryptographic modules that have been approved for classified use may be used in lieu of modules that have been validated against the FIPS 140-2 standard.</t>
  </si>
  <si>
    <t>The container platform must use a valid FIPS 140-2 approved cryptographic modules to generate hashes.</t>
  </si>
  <si>
    <t>SRG-APP-000514-CTR-001315</t>
  </si>
  <si>
    <t>SV-233271r601850_rule</t>
  </si>
  <si>
    <t>V-233271</t>
  </si>
  <si>
    <t>Configure the container runtime to generate audit records for container execution, shutdown, and restart events.</t>
  </si>
  <si>
    <t>Review the container runtime configuration to validate audit record generation for container execution, shutdown, and restart events. 
If the container runtime does not generate records for container execution, shutdown and restart events, this is a finding.</t>
  </si>
  <si>
    <t>The container runtime must generate audit records that are specific to the security and mission needs of the organization. Without audit record, it would be difficult to establish, correlate, and investigate events relating to an incident.</t>
  </si>
  <si>
    <t>The container runtime must generate audit records for all container execution, shutdown, restart events, and program initiations.</t>
  </si>
  <si>
    <t>SRG-APP-000510-CTR-001310</t>
  </si>
  <si>
    <t>SV-233270r601848_rule</t>
  </si>
  <si>
    <t>V-233270</t>
  </si>
  <si>
    <t>Configure the container platform to generate audit records for all account creations, modifications, disabling, and termination events.</t>
  </si>
  <si>
    <t>Review the container platform configuration to determine if the container platform is configured to generate audit records for all account creations, modifications, disabling, and termination events. 
If the container platform is not configured to generate the audit records, this is a finding.</t>
  </si>
  <si>
    <t>The container platform must generate audit records for all account creations, modifications, disabling, and termination events.</t>
  </si>
  <si>
    <t>SRG-APP-000509-CTR-001305</t>
  </si>
  <si>
    <t>SV-233269r601846_rule</t>
  </si>
  <si>
    <t>V-233269</t>
  </si>
  <si>
    <t>Configure the container platform to generate audit records when accessed directly.</t>
  </si>
  <si>
    <t>Review the container platform configuration to determine if direct access of the container platform generates audit records. 
If audit records are not generated, this is a finding.</t>
  </si>
  <si>
    <t>Direct access to the container platform and its components must generate audit records. All the components must use the same standard so that the events can be tied together to understand what took place within the overall container platform. This must establish, correlate, and help assist with investigating the events relating to an incident, or identify those responsible.</t>
  </si>
  <si>
    <t>Direct access to the container platform must generate audit records.</t>
  </si>
  <si>
    <t>SRG-APP-000508-CTR-001300</t>
  </si>
  <si>
    <t>SV-233268r601293_rule</t>
  </si>
  <si>
    <t>V-233268</t>
  </si>
  <si>
    <t>Configure the container platform runtime to generate audit records on successful/unsuccessful access to objects.</t>
  </si>
  <si>
    <t>Review the container platform configuration to verify that the runtime generates audit records on successful/unsuccessful access to objects. 
If audit records are not generated by the runtime when objects are successfully/unsuccessfully accessed, this is a finding.</t>
  </si>
  <si>
    <t>Container platform runtime objects are defined as configuration files, code, etc. This provides the ability to configure resources and software parameters prior to image execution from the container platform registry. An unauthorized user with malicious intent could modify existing objects causing vulnerabilities or attacks. It would be difficult to establish, correlate, and investigate events relating to an incident or identify those responsible without audit record generation.
Without audit record generation, unauthorized users can access objects unknowingly for malicious intent creating vulnerabilities within the container platform.</t>
  </si>
  <si>
    <t>The container platform runtime must generate audit records when successful/unsuccessful attempts to access objects occur.</t>
  </si>
  <si>
    <t>SRG-APP-000507-CTR-001295</t>
  </si>
  <si>
    <t>SV-233267r601844_rule</t>
  </si>
  <si>
    <t>V-233267</t>
  </si>
  <si>
    <t>Configure the container platform to generate audit log for concurrent logins from multiple workstations and systems. Revise all applicable system documentation.</t>
  </si>
  <si>
    <t>Review the container platform configuration for audit logon events. 
Ensure audit policy for concurrent logons from different workstations and systems is enabled. 
Verify events are written to the log. 
Validate system documentation is current. 
If concurrent logons from different workstations and systems do not generate log records, this is a finding.</t>
  </si>
  <si>
    <t>The container platform and its components must generate audit records for concurrent logons from workstations perform remote maintenance, runtime instances, connectivity to the container registry, and keystore. All the components must use the same standard so the events can be tied together to understand what took place within the overall container platform. This must establish, correlate, and help assist with investigating the events relating to an incident, or identify those responsible.</t>
  </si>
  <si>
    <t>The container platform must generate audit records when concurrent logons from different workstations and systems occur.</t>
  </si>
  <si>
    <t>SRG-APP-000506-CTR-001290</t>
  </si>
  <si>
    <t>SV-233266r601842_rule</t>
  </si>
  <si>
    <t>V-233266</t>
  </si>
  <si>
    <t>Configure the container platform to generate audit log for user access start and end times for any all accounts and services. Revise all applicable system documentation.</t>
  </si>
  <si>
    <t>Review the container platform configuration for audit user access start and end times. 
Ensure audit policy for user access start and end times are enabled. 
Verify events are written to the log. 
Validate system documentation is current. 
If user access start and end times do not generate log records, this is a finding.</t>
  </si>
  <si>
    <t>The container platform must generate audit records showing start and end times for users and services acting on behalf of a user accessing the registry and keystore. These components must use the same standard so that the events can be tied together to understand what took place within the overall container platform. This must establish, correlate, and help assist with investigating the events relating to an incident, or identify those responsible.</t>
  </si>
  <si>
    <t>The container platform audit records must record user access start and end times.</t>
  </si>
  <si>
    <t>SRG-APP-000505-CTR-001285</t>
  </si>
  <si>
    <t>SV-233265r601840_rule</t>
  </si>
  <si>
    <t>V-233265</t>
  </si>
  <si>
    <t>Configure the container platform to generate log records for privileged activities.</t>
  </si>
  <si>
    <t>Review the documentation and configuration guides to determine if the container platform generates log records for privileged activities. 
If log records are not generated for privileged activities, this is a finding.</t>
  </si>
  <si>
    <t>The container platform components will generate audit records for privilege activities and container platform runtime, registry, and keystore must generate access audit records to detect possible malicious intent. All the components must use the same standard so that the events can be tied together to understand what took place within the overall container platform. It would be difficult to establish, correlate, and investigate events relating to an incident or identify those responsible without these activities. Audit records can be generated from various components within the container platform.</t>
  </si>
  <si>
    <t>The container platform must generate audit record for privileged activities.</t>
  </si>
  <si>
    <t>SRG-APP-000504-CTR-001280</t>
  </si>
  <si>
    <t>SV-233264r601281_rule</t>
  </si>
  <si>
    <t>V-233264</t>
  </si>
  <si>
    <t>Configure the container platform registry, keystore, and runtime to generate audit log for successful and unsuccessful logon for any all accounts and services. Revise all applicable system documentation.</t>
  </si>
  <si>
    <t>Review the container platform configuration for audit logon events. 
Ensure audit policy for successful and unsuccessful logon events are enabled. 
Verify events are written to the log. 
Validate system documentation is current. 
If logon attempts do not generate log records, this is a finding.</t>
  </si>
  <si>
    <t>The container platform and its components must generate audit records when successful and unsuccessful logon attempts occur. The information system can determine if an account is compromised or is in the process of being compromised and can take actions to thwart the attack. All the components must use the same standard so that the events can be tied together to understand what took place within the overall container platform. This must establish, correlate, and help assist with investigating the events relating to an incident, or identify those responsible.</t>
  </si>
  <si>
    <t>The container platform must generate audit records when successful/unsuccessful logon attempts occur.</t>
  </si>
  <si>
    <t>SRG-APP-000503-CTR-001275</t>
  </si>
  <si>
    <t>SV-233263r601883_rule</t>
  </si>
  <si>
    <t>V-233263</t>
  </si>
  <si>
    <t>Configure the container platform to generate audit records on successful/unsuccessful attempts to delete categories of information occur.</t>
  </si>
  <si>
    <t>Review the container platform configuration to determine if audit records are generated on successful/unsuccessful attempts to delete categories of information occur. 
If audit records are not generated, this is a finding.</t>
  </si>
  <si>
    <t>The container platform must generate audit records when successful/unsuccessful attempts to delete categories of information (e.g., classification levels) occur.</t>
  </si>
  <si>
    <t>SRG-APP-000502-CTR-001270</t>
  </si>
  <si>
    <t>SV-233262r601275_rule</t>
  </si>
  <si>
    <t>V-233262</t>
  </si>
  <si>
    <t>Configure the container platform to generate audit records on successful/unsuccessful attempts to delete security objects occur.</t>
  </si>
  <si>
    <t>Review the container platform configuration to determine if audit records are generated on successful/unsuccessful attempts to delete security objects occur. 
If audit records are not generated, this is a finding.</t>
  </si>
  <si>
    <t>Unauthorized users modify level the security levels to exploit vulnerabilities within the container platform component. All the components must use the same standard so that the events can be tied together to understand what took place within the overall container platform. This must establish, correlate, and help assist with investigating the events relating to an incident, or identify those responsible.
Without audit record generation, unauthorized users can access delete security objects unknowingly for malicious intent creating vulnerabilities within the container platform.</t>
  </si>
  <si>
    <t>The container platform must generate audit records when successful/unsuccessful attempts to delete security objects occur.</t>
  </si>
  <si>
    <t>SRG-APP-000501-CTR-001265</t>
  </si>
  <si>
    <t>SV-233261r601272_rule</t>
  </si>
  <si>
    <t>V-233261</t>
  </si>
  <si>
    <t>Configure the container platform to generate audit records when successful/unsuccessful attempts to delete security levels.</t>
  </si>
  <si>
    <t>Review the container platform configuration to verify audit records are generated on successful/unsuccessful attempts to delete security levels. 
If audit records are not generated, this is a finding.</t>
  </si>
  <si>
    <t>The container platform and its components must generate audit records when deleting security levels. All the components must use the same standard so that the events can be tied together to understand what took place within the overall container platform. This must establish, correlate, and help assist with investigating the events relating to an incident, or identify those responsible.
Without audit record generation, unauthorized users can delete security levels unknowingly for malicious intent creating vulnerabilities within the container platform.</t>
  </si>
  <si>
    <t>The container platform must generate audit records when successful/unsuccessful attempts to delete security levels occur.</t>
  </si>
  <si>
    <t>SRG-APP-000500-CTR-001260</t>
  </si>
  <si>
    <t>SV-233260r601269_rule</t>
  </si>
  <si>
    <t>V-233260</t>
  </si>
  <si>
    <t>Configure the container platform to generate audit records when successful/unsuccessful attempts are made to delete privileges occur.</t>
  </si>
  <si>
    <t>Review the container platform configuration to verify audit records are generated when successful/unsuccessful attempts are made to delete privileges. 
If audit records are not generated, this is a finding.</t>
  </si>
  <si>
    <t>The container platform must generate audit records when successful/unsuccessful attempts to delete privileges occur.</t>
  </si>
  <si>
    <t>SRG-APP-000499-CTR-001255</t>
  </si>
  <si>
    <t>SV-233259r601266_rule</t>
  </si>
  <si>
    <t>V-233259</t>
  </si>
  <si>
    <t>Configure the container platform to generate audit records when successful/unsuccessful attempts are made to modify categories of information.</t>
  </si>
  <si>
    <t>Review the container platform configuration to verify audit records are generated when successful/unsuccessful attempts are made to modify categories of information. 
If audit records are not generated, this is a finding.</t>
  </si>
  <si>
    <t>The container platform must generate audit records when successful/unsuccessful attempts to modify categories of information (e.g., classification levels) occur.</t>
  </si>
  <si>
    <t>SRG-APP-000498-CTR-001250</t>
  </si>
  <si>
    <t>SV-233258r601263_rule</t>
  </si>
  <si>
    <t>V-233258</t>
  </si>
  <si>
    <t>Configure the container platform to generate audit records when successful/unsuccessful attempts to modify security levels.</t>
  </si>
  <si>
    <t>Review the container platform configuration to verify audit records are generated on successful/unsuccessful attempts to modify security levels. 
If audit records are not generated, this is a finding.</t>
  </si>
  <si>
    <t>Unauthorized users could modify the security levels to exploit vulnerabilities within the container platform component. All the components must use the same standard so that the events can be tied together to understand what took place within the overall container platform. This must establish, correlate, and help assist with investigating the events relating to an incident, or identify those responsible.
Without audit record generation, unauthorized users can modify security levels unknowingly for malicious intent creating vulnerabilities within the container platform.</t>
  </si>
  <si>
    <t>The container platform must generate audit records when successful/unsuccessful attempts to modify security levels occur.</t>
  </si>
  <si>
    <t>SRG-APP-000497-CTR-001245</t>
  </si>
  <si>
    <t>SV-233257r601260_rule</t>
  </si>
  <si>
    <t>V-233257</t>
  </si>
  <si>
    <t>Configure the container platform to generate audit records when successful/unsuccessful attempts to modify security objects.</t>
  </si>
  <si>
    <t>Review the container platform configuration to verify audit records are generated on successful/unsuccessful attempts to modify security objects. 
If audit records are not generated, this is a finding.</t>
  </si>
  <si>
    <t>The container platform and its components must generate audit records when modifying security objects. All the components must use the same standard so that the events can be tied together to understand what took place within the overall container platform. This must establish, correlate, and help assist with investigating the events relating to an incident, or identify those responsible.
Without audit record generation, unauthorized users can modify security objects unknowingly for malicious intent creating vulnerabilities within the container platform.</t>
  </si>
  <si>
    <t>The container platform must generate audit records when successful/unsuccessful attempts to modify security objects occur.</t>
  </si>
  <si>
    <t>SRG-APP-000496-CTR-001240</t>
  </si>
  <si>
    <t>SV-233256r601257_rule</t>
  </si>
  <si>
    <t>V-233256</t>
  </si>
  <si>
    <t>Configure the container platform to generate audit records on successful/unsuccessful attempts to modify privileges.</t>
  </si>
  <si>
    <t>Review the container platform configuration to verify audit records are generated on successful/unsuccessful attempts to modify privileges. 
If audit records are not generated, this is a finding.</t>
  </si>
  <si>
    <t>The container platform must generate audit records when successful/unsuccessful attempts to modify privileges occur.</t>
  </si>
  <si>
    <t>SRG-APP-000495-CTR-001235</t>
  </si>
  <si>
    <t>SV-233255r601254_rule</t>
  </si>
  <si>
    <t>V-233255</t>
  </si>
  <si>
    <t>Configure the container platform to generate audit records on successful/unsuccessful attempts to access categories of information.</t>
  </si>
  <si>
    <t>Review the container platform configuration to verify audit records are generated on successful/unsuccessful attempts to access categories of information. 
If audit records are not generated, this is a finding.</t>
  </si>
  <si>
    <t>The container platform must generate audit records when successful/unsuccessful attempts to access categories of information (e.g., classification levels) occur.</t>
  </si>
  <si>
    <t>SRG-APP-000494-CTR-001230</t>
  </si>
  <si>
    <t>SV-233254r601251_rule</t>
  </si>
  <si>
    <t>V-233254</t>
  </si>
  <si>
    <t>Configure the container platform to generate audit records when successful/unsuccessful attempts to access security levels occur.</t>
  </si>
  <si>
    <t>Review the container platform configuration to verify audit records are generated on successful/unsuccessful attempts to access security levels. 
If audit records are not generated, this is a finding.</t>
  </si>
  <si>
    <t>Unauthorized users could access the security levels to exploit vulnerabilities within the container platform component. All the components must use the same standard so that the events can be tied together to understand what took place within the overall container platform. This must establish, correlate, and help assist with investigating the events relating to an incident, or identify those responsible.
Without audit record generation, unauthorized users can access security levels unknowingly for malicious intent creating vulnerabilities within the container platform.</t>
  </si>
  <si>
    <t>The container platform must generate audit records when successful/unsuccessful attempts to access security levels occur.</t>
  </si>
  <si>
    <t>SRG-APP-000493-CTR-001225</t>
  </si>
  <si>
    <t>SV-233253r601248_rule</t>
  </si>
  <si>
    <t>V-233253</t>
  </si>
  <si>
    <t>Configure the container platform to generate audit records when successful/unsuccessful attempts to access security objects occur.</t>
  </si>
  <si>
    <t>Review the container platform configuration to verify audit records are generated on successful/unsuccessful attempts to access security objects. 
If audit records are not generated, this is a finding.</t>
  </si>
  <si>
    <t>The container platform and its components must generate audit records when successful and unsuccessful access security objects occur. All the components must use the same standard so that the events can be tied together to understand what took place within the overall container platform. This must establish, correlate, and help assist with investigating the events relating to an incident, or identify those responsible.
Without audit record generation access controls levels can access by unauthorized users unknowingly for malicious intent creating vulnerabilities within the container platform.</t>
  </si>
  <si>
    <t>The container platform must generate audit records when successful/unsuccessful attempts to access security objects occur.</t>
  </si>
  <si>
    <t>SRG-APP-000492-CTR-001220</t>
  </si>
  <si>
    <t>SV-233252r601245_rule</t>
  </si>
  <si>
    <t>V-233252</t>
  </si>
  <si>
    <t>Configure the container platform runtime to notify system administrator and operation staff when anomalies in the operation of the security functions as defined in site security plan are discovered.</t>
  </si>
  <si>
    <t>Review container platform runtime documentation and configuration settings. 
If the container platform is not configured to notify organization-defined information system role when anomalies in the operation of security functions as defined by site security plan are discovered, this is a finding.</t>
  </si>
  <si>
    <t>If anomalies are not acted upon, security functions may fail to secure the container within the container platform runtime.
Security functions are responsible for enforcing the system security policy and supporting the isolation of code and data on which the protection is based. Security functionality includes, but is not limited to, establishing system accounts, configuring access authorizations (i.e., permissions, privileges), setting events to be audited, and setting intrusion detection parameters.
Notifications provided by information systems include, for example, electronic alerts to system administrators.</t>
  </si>
  <si>
    <t>The container platform must provide system notifications to the system administrator and operational staff when anomalies in the operation of the organization-defined security functions are discovered.</t>
  </si>
  <si>
    <t>SRG-APP-000474-CTR-001180</t>
  </si>
  <si>
    <t>SV-233244r601879_rule</t>
  </si>
  <si>
    <t>V-233244</t>
  </si>
  <si>
    <t>Configure the container platform to perform verification of the correct operation of security functions, which may include the connection validation, upon product startup/restart, or by a user with privileged access, and/or every 30 days.</t>
  </si>
  <si>
    <t>Review container platform documentation.
Verify that the container platform is configured to perform verification of the correct operation of security functions, which may include the valid connection to an external security manager (ESM), upon product startup/restart, by a user with privileged access, and/or every 30 days.
If it is not, this is a finding.</t>
  </si>
  <si>
    <t>Without verification, security functions may not operate correctly and this failure may go unnoticed within the container platform.
Security functions are responsible for enforcing the system security policy and supporting the isolation of code and data on which the protection is based. Security functionality includes, but is not limited to, establishing system accounts, configuring access authorizations (i.e., permissions, privileges), setting events to be audited, and setting intrusion detection parameters.
Notifications provided by information systems include, for example, electronic alerts to organization-defined role.</t>
  </si>
  <si>
    <t>The container platform must perform verification of the correct operation of security functions: upon system startup and/or restart; upon command by a user with privileged access; and/or every 30 days. Security functionality includes, but is not limited to, establishing system accounts, configuring access authorizations (i.e., permissions, privileges), setting events to be audited, and setting intrusion detection parameters.</t>
  </si>
  <si>
    <t>SRG-APP-000473-CTR-001175</t>
  </si>
  <si>
    <t>SV-233243r601896_rule</t>
  </si>
  <si>
    <t>V-233243</t>
  </si>
  <si>
    <t>Configure the container platform configuration and installation settings to perform verification of the correct operation of security functions.</t>
  </si>
  <si>
    <t>Review container platform documentation and configuration verification of the correct operation of security functions, which may include the valid connection to an external security manager (ESM). 
If verification of the correct operation of security functions is not performed, this is a finding.</t>
  </si>
  <si>
    <t>Without verification, security functions may not operate correctly and this failure may go unnoticed within the container platform. The container platform components must identity and ensure the security functions are still operational and applicable to the organization.
Security functions are responsible for enforcing the system security policy and supporting the isolation of code and data on which the protection is based. Security functionality includes, but is not limited to, establishing system accounts, configuring access authorizations (i.e., permissions, privileges), setting events to be audited, and setting intrusion detection parameters.
Notifications provided by information systems include, for example, electronic alerts to system administrators.</t>
  </si>
  <si>
    <t>The organization-defined role must verify correct operation of security functions in the container platform.</t>
  </si>
  <si>
    <t>SRG-APP-000472-CTR-001170</t>
  </si>
  <si>
    <t>SV-233242r601832_rule</t>
  </si>
  <si>
    <t>V-233242</t>
  </si>
  <si>
    <t>Configure the container platform registry to use approved vendor repository to ensure latest images containing security-relevant updates are installed within the time period directed by the authoritative source.</t>
  </si>
  <si>
    <t>Review documentation and configuration to determine if the container platform registry inspects and contains approved vendor repository latest images containing security-relevant updates within a timeframe directed by an authoritative source (IAVM, CTOs, DTMs, STIGs, etc.). 
If the container platform registry does not contain the latest image with security-relevant updates within the time period directed by the authoritative source, this is a finding.
The container platform registry should help the user understand where the code in the environment was deployed from and must provide controls that prevent deployment from untrusted sources or registries.</t>
  </si>
  <si>
    <t>The container platform runtime must be carefully monitored for vulnerabilities, and when problems are detected, they must be remediated quickly. A vulnerable runtime exposes all containers it supports, as well as the host itself, to potentially significant risk. Organizations should use tools to look for Common Vulnerabilities and Exposures (CVEs) vulnerabilities in the runtimes deployed, to upgrade any instances at risk, and to ensure that orchestrators only allow deployments to properly maintained runtimes.</t>
  </si>
  <si>
    <t>The container platform runtime must have updates installed within the time period directed by an authoritative source (e.g., IAVM, CTOs, DTMs, and STIGs).</t>
  </si>
  <si>
    <t>SRG-APP-000456-CTR-001130</t>
  </si>
  <si>
    <t>SV-233234r601830_rule</t>
  </si>
  <si>
    <t>V-233234</t>
  </si>
  <si>
    <t>Configure the container platform registry to use approved vendor repository to ensure latest images containing security-relevant updates are installed.</t>
  </si>
  <si>
    <t>Review documentation and configuration to determine if the container platform registry inspects and contains approved vendor repository latest images containing security-relevant updates within a timeframe directed by an authoritative source (IAVM, CTOs, DTMs, STIGs, etc.). 
If the container platform registry does not contain the latest image with security-relevant updates within the time period directed by the authoritative source, this is a finding.
The container platform registry should help the user understand where the code in the environment was deployed from, and must provide controls that prevent deployment from untrusted sources or registries.</t>
  </si>
  <si>
    <t>Software supporting the container platform, images in the registry must stay up to date with the latest patches, service packs, and hot fixes. Not updating the container platform and container images will expose the organization to vulnerabilities.
Flaws discovered during security assessments, continuous monitoring, incident response activities, or information system error handling must also be addressed expeditiously.
Organization-defined time periods for updating security-relevant container platform components may vary based on a variety of factors including, for example, the security category of the information system or the criticality of the update (i.e., severity of the vulnerability related to the discovered flaw).
This requirement will apply to software patch management solutions that are used to install patches across the enclave and to applications themselves that are not part of that patch management solution. For example, many browsers today provide the capability to install their own patch software. Patch criticality, as well as system criticality will vary. Therefore, the tactical situations regarding the patch management process will also vary. This means that the time period utilized must be a configurable parameter. Time frames for application of security-relevant software updates may be dependent upon the Information Assurance Vulnerability Management (IAVM) process.
The container platform components will be configured to check for and install security-relevant software updates within an identified time period from the availability of the update. The container platform registry will ensure the images are current. The specific time period will be defined by an authoritative source (e.g., IAVM, CTOs, DTMs, and STIGs).</t>
  </si>
  <si>
    <t xml:space="preserve">The container platform registry must contain the latest images with most recent updates and execute within the container platform runtime as authorized by IAVM, CTOs, DTMs, and STIGs. </t>
  </si>
  <si>
    <t>SRG-APP-000456-CTR-001125</t>
  </si>
  <si>
    <t>SV-233233r601828_rule</t>
  </si>
  <si>
    <t>V-233233</t>
  </si>
  <si>
    <t>Configure the container platform registry to update organization-defined images with current approved vendor version and remove obsolete images after updated versions have been installed. Configure the container platform runtime to execute latest organization-defined images from the container platform registry.</t>
  </si>
  <si>
    <t>Review container platform registry documentation and configuration to determine if organization-defined images contains latest approved vendor software image version. 
If organization-defined images do not contain the latest approved vendor software image version, this is a finding. 
Review container platform registry documentation and configuration to determine if organization-defined images are removed after updated versions have been installed. 
If organization-defined images are not removed after updated versions have been installed, this is a finding. 
Review container platform runtime documentation and configuration to determine if organization-defined images are executing latest image version from the container registry. 
If container platform runtime is not executing latest organization-defined images from the container platform registry, this is a finding.</t>
  </si>
  <si>
    <t>Obsolete and stale images need to be removed from the registry to ensure the container platform maintains a secure posture. While the storing of these images does not directly pose a threat, they do increase the likelihood of these images being deployed. Removing stale or obsolete images and only keeping the most recent versions of those that are still in use removes any possibility of vulnerable images being deployed.</t>
  </si>
  <si>
    <t>The container platform registry must remove old container images after updating versions have been made available.</t>
  </si>
  <si>
    <t>SRG-APP-000454-CTR-001115</t>
  </si>
  <si>
    <t>SV-233231r601826_rule</t>
  </si>
  <si>
    <t>V-233231</t>
  </si>
  <si>
    <t>Review container platform registry documentation and configuration to determine if organization-defined images contains latest approved vendor software image version. 
If organization-defined images do not contain the latest approved vendor software image version, this is a finding. 
Review container platform registry documentation and configuration to determine if organization-defined images are removed after updated versions have been installed. 
If organization-defined images are not removed after updated versions have been installed, this is a finding. 
Review container platform runtime documentation and configuration to determine if organization-define images are executing latest image version from the container platform registry. 
If container platform runtime is not executing latest organization-defined images from the container platform registry, this is a finding.</t>
  </si>
  <si>
    <t>Previous versions of container platform components that are not removed from the container platform after updates have been installed may be exploited by adversaries by causing older components to execute which contain vulnerabilities. When these components are deleted, the likelihood of this happening is removed.</t>
  </si>
  <si>
    <t>The container platform must remove old components after updated versions have been installed.</t>
  </si>
  <si>
    <t>SRG-APP-000454-CTR-001110</t>
  </si>
  <si>
    <t>SV-233230r601824_rule</t>
  </si>
  <si>
    <t>V-233230</t>
  </si>
  <si>
    <t>Configure the container platform to have safeguards in place to protect the system memory and CPU from resource depletion and unauthorized code execution.</t>
  </si>
  <si>
    <t>Review the container platform configuration to determine if safeguards are in place to protect the system memory and CPU from resource depletion and unauthorized execution. 
If safeguards are not in place, this is a finding.</t>
  </si>
  <si>
    <t>The execution of images within the container platform runtime must implement organizational defined security safeguards to prevent distributed denial-of-service (DDOS) and other possible attacks against the container image at runtime.
Security safeguards employed to protect memory and CPU include, for example, data execution prevention and address space layout randomization. Data execution prevention safeguards can be software-enforced. Other means of protection are to limit memory and CPU resources to a container.</t>
  </si>
  <si>
    <t>The container platform must implement organization-defined security safeguards to protect system CPU and memory from resource depletion and unauthorized code execution.</t>
  </si>
  <si>
    <t>SRG-APP-000450-CTR-001105</t>
  </si>
  <si>
    <t>SV-233229r601176_rule</t>
  </si>
  <si>
    <t>V-233229</t>
  </si>
  <si>
    <t>Configure the container platform behave in a predictable and documented manner that reflects organizational and system objectives when invalid inputs are received.</t>
  </si>
  <si>
    <t>Review the configuration to determine if the container platform behaves in a predictable and documented manner that reflects organizational and system objectives when invalid inputs are received. 
If the container platform does not meet this requirement, this is a finding.</t>
  </si>
  <si>
    <t>Software or code parameters typically follow well-defined protocols that use structured messages (i.e., commands or queries) to communicate between software modules or system components. Structured messages can contain raw or unstructured data interspersed with metadata or control information. If attacker-supplied inputs to construct structured messages without properly encoding such messages, then the attacker could insert malicious commands or special characters that can cause the data to be interpreted as control information or metadata.
This requirement guards against adverse or unintended system behavior caused by invalid inputs, where container platform components responses to the invalid input may be disruptive or cause the container image runtime to fail into an unsafe state.
The behavior will be derived from the organizational and system requirements and includes, but is not limited to, notification of the appropriate personnel, creating an audit record, and rejecting invalid input.</t>
  </si>
  <si>
    <t>The container platform must behave in a predictable and documented manner that reflects organizational and system objectives when invalid inputs are received.</t>
  </si>
  <si>
    <t>SRG-APP-000447-CTR-001100</t>
  </si>
  <si>
    <t>SV-233228r601822_rule</t>
  </si>
  <si>
    <t>V-233228</t>
  </si>
  <si>
    <t>Configure the container platform to maintain the confidentiality and integrity using mechanisms such as TLS, TLS VPNs, or IPsec during reception.</t>
  </si>
  <si>
    <t>Review documentation and configuration settings to determine if the container platform maintains the confidentiality and integrity of information during reception.
If confidentiality and integrity are not maintained using mechanisms such as TLS, TLS VPNs, or IPsec during reception, this is a finding.</t>
  </si>
  <si>
    <t>Information either can be unintentionally or maliciously disclosed or modified during reception for reception within the container platform during aggregation, at protocol transformation points, and during container image runtime. These unauthorized disclosures or modifications compromise the confidentiality or integrity of the information. When receiving data, the container platform components need to leverage protection mechanisms, such as TLS, TLS VPNs, or IPsec.</t>
  </si>
  <si>
    <t>The container platform must maintain the confidentiality and integrity of information during reception.</t>
  </si>
  <si>
    <t>SRG-APP-000442-CTR-001095</t>
  </si>
  <si>
    <t>SV-233227r601820_rule</t>
  </si>
  <si>
    <t>V-233227</t>
  </si>
  <si>
    <t>Configure the container platform to maintain the confidentiality and integrity of information using mechanisms such as TLS, TLS VPNs, or IPsec during preparation for transmission.</t>
  </si>
  <si>
    <t>Review the documentation and deployed configuration to determine if the container platform maintains the confidentiality and integrity of information during preparation before transmission. 
If the confidentiality and integrity are not maintained using mechanisms such as TLS, TLS VPNs, or IPsec during preparation before transmission, this is a finding.</t>
  </si>
  <si>
    <t>Information may be unintentionally or maliciously disclosed or modified during preparation for transmission within the container platform during aggregation, at protocol transformation points, and during container image runtime. These unauthorized disclosures or modifications compromise the confidentiality or integrity of the information. When transmitting data, the container platform components need to leverage transmission protection mechanisms, such as TLS, TLS VPNs, or IPsec.</t>
  </si>
  <si>
    <t>The container platform must maintain the confidentiality and integrity of information during preparation for transmission.</t>
  </si>
  <si>
    <t>SRG-APP-000441-CTR-001090</t>
  </si>
  <si>
    <t>SV-233226r601818_rule</t>
  </si>
  <si>
    <t>V-233226</t>
  </si>
  <si>
    <t>Configure the container platform to utilize a transmission method that maintains the confidentiality and integrity of information during transmission.</t>
  </si>
  <si>
    <t>Review container platform configuration to determine if it is using a transmission method that maintains the confidentiality and integrity of information during transmission.
If a transmission method is not being used that maintains the confidentiality and integrity of the data, this is a finding.</t>
  </si>
  <si>
    <t>Without protection of the transmitted information, confidentiality and integrity may be compromised since unprotected communications can be intercepted and either read or altered. 
This requirement applies only to those applications that either are distributed or can allow access to data non-locally. Use of this requirement will be limited to situations where the data owner has a strict requirement for ensuring data integrity and confidentiality is maintained at every step of the data transfer and handling process. When transmitting data, applications need to leverage transmission protection mechanisms, such as TLS, TLS VPNs, or IPsec.
Communication paths outside the physical protection of a controlled boundary are exposed to the possibility of interception and modification. Protecting the confidentiality and integrity of organizational information can be accomplished by physical means (e.g., employing physical distribution systems) or by logical means (e.g., employing cryptographic techniques). If physical means of protection are employed, then logical means (cryptography) do not have to be employed, and vice versa.</t>
  </si>
  <si>
    <t>SRG-APP-000439-CTR-001080</t>
  </si>
  <si>
    <t>SV-233224r810988_rule</t>
  </si>
  <si>
    <t>V-233224</t>
  </si>
  <si>
    <t>Configure the container platform to protect against or limit the effects of all types of DoS attacks by employing defined security safeguards. Safeguards such as resource limits on memory, storage, and CPU can be used.</t>
  </si>
  <si>
    <t>Review documentation and configuration to determine if the container platform can protect against or limit the effects of all types of DoS attacks by employing defined security safeguards against resource depletion. Examples of resource limits are on memory, storage, and CPU. 
If the container platform cannot be configured to protect against or limit the effects of all types of DoS, this is a finding.</t>
  </si>
  <si>
    <t>DoS is a condition when a resource is not available for legitimate users. When this occurs, the organization either cannot accomplish its mission or must operate at degraded capacity.
This requirement addresses the configuration of the container platform to mitigate the impact of DoS attacks that have occurred. For each container platform component, known and potential DoS attacks must be identified and solutions for each type implemented. A variety of technologies exist to limit or, in some cases, eliminate the effects of DoS attacks (e.g., limiting runtime processes or restricting the number of sessions the container platform runtime open, limiting container resources to memory and CPU).
Processes are an important indicator of security-and operations-relevant container activity. Process names and their arguments provide important visibility into a container’s activity. If an image includes non-default aliases or renamed binaries, attackers will still attempt to use well-known names.
The same malicious or unwanted activity might affect multiple deployments across different applications or environments. Staff investigating a potential incident need to find those exposures quickly.</t>
  </si>
  <si>
    <t>The container platform must protect against or limit the effects of all types of denial-of-service (DoS) attacks by employing organization-defined security safeguards.</t>
  </si>
  <si>
    <t>SRG-APP-000435-CTR-001070</t>
  </si>
  <si>
    <t>SV-233222r601816_rule</t>
  </si>
  <si>
    <t>V-233222</t>
  </si>
  <si>
    <t>Deploy a container platform runtime capable of maintaining a separate execution domain and namespace for each executing process. Create a namespace for each containers, defining them as logical groups.</t>
  </si>
  <si>
    <t>Review container platform runtime documentation and configuration is maintaining a separate execution domain for each executing process. Different groups of applications, and services with different security needs, should be deployed in separate namespaces as a first level of isolation. 
If container platform runtime is not configured to execute processes in separate domains and namespaces, this is a finding. 
If namespaces use defaults, this is a finding.</t>
  </si>
  <si>
    <t>Container namespace access is limited upon runtime execution. Each container is a distinct process so that communication between containers is performed in a manner controlled through security policies that limits the communication so one container cannot modify another container. Different groups of containers with different security needs should be deployed in separate namespaces as a first level of isolation.
Namespaces are a key boundary for network policies, orchestrator access control restrictions, and other important security controls. Separating workloads into namespaces can help contain attacks and limit the impact of mistakes or destructive actions by authorized users.</t>
  </si>
  <si>
    <t>The container platform runtime must maintain separate execution domains for each container by assigning each container a separate address space.</t>
  </si>
  <si>
    <t>SRG-APP-000431-CTR-001065</t>
  </si>
  <si>
    <t>SV-233221r601814_rule</t>
  </si>
  <si>
    <t>V-233221</t>
  </si>
  <si>
    <t>Configure the container platform keystore encryption to maintain the confidentiality and integrity of information for applicable sensitivity level.</t>
  </si>
  <si>
    <t>Review container platform keystore documentation and configuration to verify encryption levels meet the information sensitivity level. 
If the container platform keystore encryption configuration does not meet system requirements, this is a finding.</t>
  </si>
  <si>
    <t>Container platform keystore is used for container deployments for persistent storage of all its REST API objects. These objects are sensitive in nature and should be encrypted at rest to avoid any unauthorized disclosure. Selection of a cryptographic mechanism is based on the need to protect the confidentiality of organizational information. The strength of mechanism is commensurate with the security category and/or classification of the information.</t>
  </si>
  <si>
    <t>The container platform keystore must implement encryption to prevent unauthorized disclosure of information at rest within the container platform.</t>
  </si>
  <si>
    <t>SRG-APP-000429-CTR-001060</t>
  </si>
  <si>
    <t>SV-233220r601149_rule</t>
  </si>
  <si>
    <t>V-233220</t>
  </si>
  <si>
    <t>Configure the container platform to utilize NSA-approved cryptography to protect classified information.</t>
  </si>
  <si>
    <t>Review documentation to verify that the container platform is using NSA-approved cryptography to protect classified data and applications. 
If the container platform is not using NSA-approved cryptography for classified data and applications, this is a finding.</t>
  </si>
  <si>
    <t>Use of weak or untested encryption algorithms undermines the purposes of utilizing encryption to protect data and images. The container platform must implement cryptographic modules adhering to the higher standards approved by the federal government since this provides assurance they have been tested and validated.</t>
  </si>
  <si>
    <t>The container platform must implement NSA-approved cryptography to protect classified information in accordance with applicable federal laws, Executive Orders, directives, policies, regulations, and standards.</t>
  </si>
  <si>
    <t>SRG-APP-000416-CTR-001015</t>
  </si>
  <si>
    <t>SV-233211r601812_rule</t>
  </si>
  <si>
    <t>V-233211</t>
  </si>
  <si>
    <t>Configure the vulnerability scanning application to have privileged access to the container platform components, containers, and container images.</t>
  </si>
  <si>
    <t>Validate that scanning applications have privileged access to container platform components, containers, and container images to properly perform vulnerability scans. 
If privileged access is not given to the scanning application, this is a finding.</t>
  </si>
  <si>
    <t>In certain situations, the nature of the vulnerability scanning may be more intrusive, or the container platform component that is the subject of the scanning may contain highly sensitive information. Privileged access authorization to selected system components facilitates more thorough vulnerability scanning and protects the sensitive nature of such scanning.
The vulnerability scanning application must utilize privileged access authorization for the scanning account.</t>
  </si>
  <si>
    <t>Vulnerability scanning applications must implement privileged access authorization to all container platform components, containers, and container images for selected organization-defined vulnerability scanning activities.</t>
  </si>
  <si>
    <t>SRG-APP-000414-CTR-001010</t>
  </si>
  <si>
    <t>SV-233210r601119_rule</t>
  </si>
  <si>
    <t>V-233210</t>
  </si>
  <si>
    <t>Configure the container platform web management tools and Application Program Interfaces (API) with FIPS-validated Advanced Encryption Standard (AES) cipher block algorithm to protect the confidentiality of maintenance and diagnostic communications for nonlocal maintenance sessions.</t>
  </si>
  <si>
    <t>Validate the container platform web management tools and Application Program Interfaces (API) are configured to use FIPS-validated Advanced Encryption Standard (AES) cipher block algorithms to protect the confidentiality of maintenance and diagnostic communications for nonlocal maintenance sessions. 
If the web management tools and API are not configured to use FIPS-validated Advanced Encryption Standard (AES) cipher block algorithms, this is a finding.</t>
  </si>
  <si>
    <t>The container platform must configure web management tools and Application Program Interfaces (API) with FIPS-validated Advanced Encryption Standard (AES) cipher block algorithm to protect the confidentiality of maintenance and diagnostic communications for nonlocal maintenance sessions.</t>
  </si>
  <si>
    <t>SRG-APP-000412-CTR-001000</t>
  </si>
  <si>
    <t>SV-233208r601877_rule</t>
  </si>
  <si>
    <t>V-233208</t>
  </si>
  <si>
    <t>Configure the container platform applications and APIs used for nonlocal maintenance sessions to use FIPS-validated HMAC to protect the integrity of nonlocal maintenance and diagnostic communications.</t>
  </si>
  <si>
    <t>Validate that container platform applications and APIs used for nonlocal maintenance sessions are using FIPS-validated HMAC to protect the integrity of nonlocal maintenance and diagnostic communications. 
If the sessions are not using FIPS-validated HMAC, this is a finding.</t>
  </si>
  <si>
    <t>Unapproved mechanisms that are used for authentication to the cryptographic module are not verified, and therefore cannot be relied on to provide confidentiality or integrity, and DoD data may be compromised.
Nonlocal maintenance and diagnostic activities are activities conducted by individuals communicating through either an external network (e.g., the internet) or an internal network.
Currently, HMAC is the only FIPS-approved algorithm for generating and verifying message/data authentication codes in accordance with FIPS 198-1. Products that are FIPS 140-2 validated will have an HMAC that meets specification; however, the option must be configured for use as the only message authentication code used for authentication to cryptographic modules.
Separate requirements for configuring applications and protocols used by each product (e.g., SNMPv3, SSHv2, NTP, and other protocols and applications that require server/client authentication) are required to implement this requirement. The SSHv2 protocol suite must be mandated in the product because it includes layer 7 protocols such as SCP and SFTP that can be used for secure file transfers.</t>
  </si>
  <si>
    <t>Container platform applications and Application Program Interfaces (API) used for nonlocal maintenance sessions must use FIPS-validated keyed-hash message authentication code (HMAC) to protect the integrity of nonlocal maintenance and diagnostic communications.</t>
  </si>
  <si>
    <t>SRG-APP-000411-CTR-000995</t>
  </si>
  <si>
    <t>SV-233207r601874_rule</t>
  </si>
  <si>
    <t>V-233207</t>
  </si>
  <si>
    <t>Configure the container platform to audit non-local maintenance and diagnostic sessions' organization-defined audit events.</t>
  </si>
  <si>
    <t>Review the container platform to verify if the platform is auditing non-local maintenance and diagnostic sessions' organization-defined audit events. 
If the container platform is not auditing non-local maintenance and diagnostic sessions' organization-defined audit events, this is a finding.</t>
  </si>
  <si>
    <t>To fully investigate an attack, it is important to understand the event and those events taking place during the same time period. Often, non-local administrative access and diagnostic sessions are not logged. These events are seen as only administrative functions and not worthy of being audited, but these events are important in any investigation and are a major tool for assessing and investigating attacks.</t>
  </si>
  <si>
    <t>The container platform must audit non-local maintenance and diagnostic sessions' organization-defined audit events associated with non-local maintenance.</t>
  </si>
  <si>
    <t>SRG-APP-000409-CTR-000990</t>
  </si>
  <si>
    <t>SV-233206r601808_rule</t>
  </si>
  <si>
    <t>V-233206</t>
  </si>
  <si>
    <t>Configure the container platform to accept PIV credentials from other federal agencies.</t>
  </si>
  <si>
    <t>Review the documentation and configuration to determine if the container platform accepts PIV credentials from other federal agencies. 
If the container platform does not accept other federal agency PIV credentials, this is a finding.</t>
  </si>
  <si>
    <t>Controlling access to the container platform and its components is paramount in having a secure and stable system. Validating users is the first step in controlling the access. Users may be validated by the overall container platform or they may be validated by each component. It is essential to accept PIV credentials from other federal agencies and eliminate the possibility of access being denied to authorized users.
PIV credentials are those credentials issued by federal agencies that conform to FIPS Publication 201 and supporting guidance documents. OMB Memorandum 11-11 requires federal agencies to continue implementing the requirements specified in HSPD-12 to enable agency-wide use of PIV credentials.</t>
  </si>
  <si>
    <t>The container platform must accept Personal Identity Verification (PIV) credentials from other federal agencies.</t>
  </si>
  <si>
    <t>SRG-APP-000402-CTR-000970</t>
  </si>
  <si>
    <t>SV-233202r601095_rule</t>
  </si>
  <si>
    <t>V-233202</t>
  </si>
  <si>
    <t>Configure the container platform to implement a local cache of revocation data to support path discovery and validation in case of the inability to access revocation information via the network.</t>
  </si>
  <si>
    <t>Review the container platform configuration.
 If the container platform is not implemented to use a local cache of revocation data to support path discovery and validation in case of the inability to access revocation information via the network, this is a finding.</t>
  </si>
  <si>
    <t>The potential of allowing access to users who are no longer authorized  (have revoked certificates) increases unless a local cache of revocation data is configured.</t>
  </si>
  <si>
    <t>The container platform, for PKI-based authentication, must implement a local cache of revocation data to support path discovery and validation in case of the inability to access revocation information via the network.</t>
  </si>
  <si>
    <t>SRG-APP-000401-CTR-000965</t>
  </si>
  <si>
    <t>SV-233201r601806_rule</t>
  </si>
  <si>
    <t>V-233201</t>
  </si>
  <si>
    <t>Configure the container platform to prohibit the use of cached authenticators after an organization-defined time period.</t>
  </si>
  <si>
    <t>Review the container platform configuration to determine if the platform is configured to prohibit the use of cached authenticators after an organization-defined time period. 
If the container platform is not configured to prohibit the use of cached authenticators after an organization-defined time period, this is a finding.</t>
  </si>
  <si>
    <t>The container platform must prohibit the use of cached authenticators after an organization-defined time period.</t>
  </si>
  <si>
    <t>SRG-APP-000400-CTR-000960</t>
  </si>
  <si>
    <t>SV-233200r601804_rule</t>
  </si>
  <si>
    <t>V-233200</t>
  </si>
  <si>
    <t>Configure the container platform to allow the use of a temporary password for system logons with an immediate change to a permanent password.</t>
  </si>
  <si>
    <t>Review the container platform configuration to determine if the platform is configured to allow the use of a temporary password for system logons with an immediate change to a permanent password. 
If the container platform is not configured to allow temporary passwords with immediate change to a permanent password, this is a finding.</t>
  </si>
  <si>
    <t>Without providing this capability, an account may be created without a password. Non-repudiation cannot be guaranteed once an account is created if a user is not forced to change the temporary password upon initial login.
Temporary passwords are typically used to allow access to applications when new accounts are created or passwords are changed. It is common practice for administrators to create temporary passwords for user accounts, which allow the users to log in, yet forces them to change the password once they have successfully authenticated.</t>
  </si>
  <si>
    <t>The container platform must allow the use of a temporary password for system logons with an immediate change to a permanent password.</t>
  </si>
  <si>
    <t>SRG-APP-000397-CTR-000955</t>
  </si>
  <si>
    <t>SV-233199r601802_rule</t>
  </si>
  <si>
    <t>V-233199</t>
  </si>
  <si>
    <t>Configure the container platform to accept standard DoD multifactor token-based credentials when users interface with the platform.</t>
  </si>
  <si>
    <t>Review documentation and configuration to ensure the container platform is configured to use an approved DoD multifactor token (CAC) when accessing platform via user interfaces. 
If multifactor authentication is not configured, this is a finding.</t>
  </si>
  <si>
    <t>Controlling access to the container platform and its components is paramount in having a secure and stable system. Validating users is the first step in controlling the access. Users may be validated by the overall container platform or they may be validated by each component. To standardize and reduce the risks of unauthorized access, the use of multifactor token-based credentials is the preferred method.
DoD has mandated the use of the CAC to support identity management and personal authentication for systems covered under HSPD 12, as well as a primary component of layered protection for national security systems.</t>
  </si>
  <si>
    <t>The container platform must be configured to use multi-factor authentication for user authentication.</t>
  </si>
  <si>
    <t>SRG-APP-000391-CTR-000935</t>
  </si>
  <si>
    <t>SV-233195r601074_rule</t>
  </si>
  <si>
    <t>V-233195</t>
  </si>
  <si>
    <t>Configure the container platform to require devices to reauthenticate when organization-defined circumstances or situations require reauthentication.</t>
  </si>
  <si>
    <t>Review documentation and configuration to determine if the container platform requires devices to reauthenticate when organization-defined circumstances or situations require reauthentication. 
If the container platform does not require a device to reauthenticate, this is a finding.</t>
  </si>
  <si>
    <t>The container platform may require external devices be used to fully orchestrate the services needed for users. Examples would be storage or external servers. Without reauthentication, unidentified or unknown devices may be introduced; thereby facilitating malicious activity.
The container platform must be capable of allowing the organization to set requirements associated with device reauthentication. Examples are:
Organizations may require reauthentication of devices, including (but not limited to), the following other situations:
(i) When authenticators change; 
(ii) When roles change; 
(iii) When security categories of information systems change;
(iv) After a fixed period of time; or 
(v) Periodically.
For distributed architectures (e.g., service-oriented architectures), the decisions regarding the validation of identification claims may be made by services separate from the services acting on those decisions. In such situations, it is necessary to provide the identification decisions (as opposed to the actual identifiers) to the services that need to act on those decisions.</t>
  </si>
  <si>
    <t>The container platform must require devices to reauthenticate when organization-defined circumstances or situations requiring reauthentication.</t>
  </si>
  <si>
    <t>SRG-APP-000390-CTR-000930</t>
  </si>
  <si>
    <t>SV-233194r601800_rule</t>
  </si>
  <si>
    <t>V-233194</t>
  </si>
  <si>
    <t>Configure the container platform to require a user to reauthenticate when organization-defined circumstances or situations are met.</t>
  </si>
  <si>
    <t>Review documentation and configuration to determine if the container platform requires a user to reauthenticate when organization-defined circumstances or situations are met. 
If the container platform does not meet this requirement, this is a finding.</t>
  </si>
  <si>
    <t>Controlling user access is paramount in securing the container platform. During a user's access to the container platform, events may occur that change the user's access and which require reauthentication. For instance, if the capability to change security roles or escalate privileges is implemented, it is critical the user reauthenticate.
In addition to the reauthentication requirements associated with change in security roles or privilege escalation, organizations may require reauthentication of individuals in other situations, including (but not limited to) the following circumstances:
(i) When authenticators change; 
(ii) When roles change; 
(iii) When security categories of information systems change; 
(iv) When the execution of privileged functions occurs; 
(v) After a fixed period of time; or
(vi) Periodically.
Within the DoD, the minimum circumstances requiring reauthentication are privilege escalation and role changes.</t>
  </si>
  <si>
    <t>The container platform must require users to reauthenticate when organization-defined circumstances or situations require reauthentication.</t>
  </si>
  <si>
    <t>SRG-APP-000389-CTR-000925</t>
  </si>
  <si>
    <t>SV-233193r601068_rule</t>
  </si>
  <si>
    <t>V-233193</t>
  </si>
  <si>
    <t>Configure the container platform to utilize a deny-all, permit-by-exception policy when allowing the execution of authorized software.</t>
  </si>
  <si>
    <t>Review documentation and configuration settings to identify if the container platform whitelisting specifies which container platform components are allowed to execute.
Check for the existence of policy settings or policy files that can be configured to restrict container platform component execution. Demonstrate how the program execution is restricted. Look for a deny-all, permit-by-exception policy of restriction.
Some methods for restricting execution include but are not limited to the use of custom capabilities built into the application or Software Restriction Policies, Application Security Manager, or Role-Based Access Controls (RBAC).
If container platform whitelisting is not utilized or does not follow a deny-all, permit-by-exception (whitelist) policy, this is a finding.</t>
  </si>
  <si>
    <t>Controlling the sources where container images can be pulled from allows the organization to define what software can be run within the container platform. Allowing any container image to be introduced and instantiated within the container platform may introduce malicious code and vulnerabilities to the platform and the hosting system. 
The container platform registry must deny all container images except for those signed by organizational-approved sources.</t>
  </si>
  <si>
    <t>The container platform registry must employ a deny-all, permit-by-exception (whitelist) policy to allow only authorized container images in the container platform.</t>
  </si>
  <si>
    <t>SRG-APP-000386-CTR-000920</t>
  </si>
  <si>
    <t>SV-233192r601798_rule</t>
  </si>
  <si>
    <t>V-233192</t>
  </si>
  <si>
    <t>Configure the container platform so that any platform components that are not required in order to meet the organization's mission are disabled or removed. Document the components that must be disabled or removed for reference.</t>
  </si>
  <si>
    <t>Review documentation and configuration setting to determine if policies, rules, or restrictions exist regarding usage of container platform components. 
If no such no restrictions are in place, this is not a finding. 
Identify any components the organization requires to be disabled or removed and configure the container platform according to that policy. 
If the container platform components are not disabled or removed according to the organization's policy, this is a finding.</t>
  </si>
  <si>
    <t>The container platform may offer components such as DNS services, firewall services, router services, or web services that are not required by every organization to meet their needs. Container platform components may also add capabilities that run counter to the mission or that provide users with functionality that exceeds mission requirements. To meet the requirements of an organization, the container platform must have a method to remove or disable components not required to meet the organization's mission.</t>
  </si>
  <si>
    <t>The container platform must prevent component execution in accordance with organization-defined policies regarding software program usage and restrictions, and/or rules authorizing the terms and conditions of software program usage.</t>
  </si>
  <si>
    <t>SRG-APP-000384-CTR-000915</t>
  </si>
  <si>
    <t>SV-233191r601796_rule</t>
  </si>
  <si>
    <t>V-233191</t>
  </si>
  <si>
    <t>Configure the container platform to only utilize secure ports and protocols required for operation that have been accepted for use as per the Ports, Protocols, and Services Category Assignments List (CAL) from DISA (PPSM).</t>
  </si>
  <si>
    <t>Review the container platform configuration to determine if services or capabilities presently on the information system are required for operational or mission needs. 
If additional services or capabilities are present on the system, this is a finding.</t>
  </si>
  <si>
    <t>To properly offer services to the user and to orchestrate containers, the container platform may offer services that use ports and protocols that best fit those services. The container platform, when offering the services, must only offer the services on ports and protocols authorized by the DoD.
To validate that the services are using only the approved ports and protocols, the organization must perform a periodic scan/review of the container platform and disable functions, ports, protocols, and services deemed to be unneeded or non-secure.</t>
  </si>
  <si>
    <t>All non-essential, unnecessary, and unsecure DoD ports, protocols, and services must be disabled in the container platform.</t>
  </si>
  <si>
    <t>SRG-APP-000383-CTR-000910</t>
  </si>
  <si>
    <t>SV-233190r601059_rule</t>
  </si>
  <si>
    <t>V-233190</t>
  </si>
  <si>
    <t>Configure the container platform to log the enforcement actions used to restrict access associated with changes.</t>
  </si>
  <si>
    <t>Review container platform documentation and logs to determine if enforcement actions used to restrict access associated with changes to the container platform are logged. 
If these actions are not logged, this is a finding.</t>
  </si>
  <si>
    <t>Auditing the enforcement of access restrictions against changes to the container platform helps identify attacks and provides forensic data for investigation for after-the-fact actions. Attempts to change configurations, components, or data maintained by a component (e.g., images in the registry, running containers in the runtime, or keys in the keystore) must be audited. 
Enforcement actions are the methods or mechanisms used to prevent unauthorized changes to configuration settings. Enforcement action methods may be as simple as denying access to a file based on the application of file permissions (access restriction). Audit items may consist of lists of actions blocked by access restrictions or changes identified after the fact.</t>
  </si>
  <si>
    <t>The container platform must enforce access restrictions and support auditing of the enforcement actions.</t>
  </si>
  <si>
    <t>SRG-APP-000381-CTR-000905</t>
  </si>
  <si>
    <t>SV-233189r601056_rule</t>
  </si>
  <si>
    <t>V-233189</t>
  </si>
  <si>
    <t>Configure the container platform to enforce access restrictions associated with changes to the container platform components configuration.</t>
  </si>
  <si>
    <t>Review documentation and configuration settings to determine if the container platform enforces access restrictions associated with changes to container platform components configuration. 
If the container platform does not enforce such access restrictions, this is a finding.</t>
  </si>
  <si>
    <t>Configuration changes cause the container platform to change the way it operates. These changes can be used to improve the system with added features or performance, but these configuration changes can also be used to introduce malicious features and degrade performance. To control the configuration changes made to the container platform, it is important that only authorized users are allowed, through container platform enforcement, to make configuration changes.</t>
  </si>
  <si>
    <t>The container platform must enforce access restrictions for container platform configuration changes.</t>
  </si>
  <si>
    <t>SRG-APP-000380-CTR-000900</t>
  </si>
  <si>
    <t>SV-233188r601881_rule</t>
  </si>
  <si>
    <t>V-233188</t>
  </si>
  <si>
    <t>Document and obtain approval for any non-administrative users who require the ability to create, alter, or replace container images within the container platform registry. Implement the approved permissions. Revoke any unapproved permissions.</t>
  </si>
  <si>
    <t>Review container platform registry security settings with respect to non-administrative users' ability to create, alter, or replace container images. 
If any such permissions exist and are not documented and approved, this is a finding.</t>
  </si>
  <si>
    <t>Controlling access to those users and roles that perform container platform registry functions reduces the risk of untested or potentially malicious containers from being introduced into the platform. This access may be separate from the access required to instantiate container images into services and those access requirements required to perform patch management and upgrades within the container platform. Explicit privileges (escalated or administrative privileges) provide the regular user with explicit capabilities and control that exceeds the rights of a regular user.</t>
  </si>
  <si>
    <t>The container platform registry must prohibit installation or modification of container images without explicit privileged status.</t>
  </si>
  <si>
    <t>SRG-APP-000378-CTR-000890</t>
  </si>
  <si>
    <t>SV-233186r601047_rule</t>
  </si>
  <si>
    <t>V-233186</t>
  </si>
  <si>
    <t xml:space="preserve"> Configure the container platform runtime to prohibit the instantiation of container images without explicit container image instantiation privileges given to users.</t>
  </si>
  <si>
    <t>Review the container platform runtime configuration to determine if only accounts given specific container instantiation privileges can execute the container image instantiation process. 
Attempt to instantiate a container image using an account that does not have the proper privileges to execute the process. 
If container images can be instantiated using an account without the proper privileges, this is a finding.</t>
  </si>
  <si>
    <t>Controlling access to those users and roles responsible for container image instantiation reduces the risk of untested or potentially malicious containers from being executed within the platform and on the hosting system. This access may be separate from the access required to install container images into the registry and those access requirements required to perform patch management and upgrades within the container platform. Explicit privileges (escalated or administrative privileges) provide the regular user with explicit capabilities and control that exceeds the rights of a regular user.</t>
  </si>
  <si>
    <t>The container platform runtime must prohibit the instantiation of container images without explicit privileged status.</t>
  </si>
  <si>
    <t>SRG-APP-000378-CTR-000885</t>
  </si>
  <si>
    <t>SV-233185r601792_rule</t>
  </si>
  <si>
    <t>V-233185</t>
  </si>
  <si>
    <t>Configure the container platform to only allow patch installation and upgrades using privileged accounts.</t>
  </si>
  <si>
    <t>Review the container platform configuration to determine if patches and updates can only be installed through accounts with privileged status. 
Attempt to install a patch or upgrade using a non-privileged user account. 
If patches or updates can be installed using a non-privileged account or the container platform is not configured to stop the installation using a non-privileged account, this is a finding.</t>
  </si>
  <si>
    <t>Controlling access to those users and roles responsible for patching and updating the container platform reduces the risk of untested or potentially malicious software from being installed within the platform. This access may be separate from the access required to install container images into the registry and those access requirements required to instantiate an image into a service. Explicit privileges (escalated or administrative privileges) provide the regular user with explicit capabilities and control that exceeds the rights of a regular user.</t>
  </si>
  <si>
    <t>The container platform must prohibit the installation of patches and updates without explicit privileged status.</t>
  </si>
  <si>
    <t>SRG-APP-000378-CTR-000880</t>
  </si>
  <si>
    <t>SV-233184r601790_rule</t>
  </si>
  <si>
    <t>V-233184</t>
  </si>
  <si>
    <t>Configure the container platform to use time stamps for log records that can meet a granularity of one second.</t>
  </si>
  <si>
    <t>Review the container platform documentation and configuration files to determine if time stamps for log records meet a granularity of one second. 
If the time stamp cannot generate to a one-second granularity, this is a finding.</t>
  </si>
  <si>
    <t>To properly investigate an event, it is important to have enough granularity within the time stamps to determine the chronological order of the audited events. Without this granularity, events may be interpreted out of proper sequence, thus hobbling the investigation or causing the investigation to come to inaccurate conclusions.
Time stamps generated by the container platform include date and time. Granularity of time measurements refers to the degree of synchronization between information system clocks and reference clocks.</t>
  </si>
  <si>
    <t>The container platform must record time stamps for audit records that meet a granularity of one second for a minimum degree of precision.</t>
  </si>
  <si>
    <t>SRG-APP-000375-CTR-000870</t>
  </si>
  <si>
    <t>SV-233182r601035_rule</t>
  </si>
  <si>
    <t>V-233182</t>
  </si>
  <si>
    <t>Configure the container platform to use UTC or GMT or local time that offset from UTC based time stamps for log records.</t>
  </si>
  <si>
    <t>Review the container platform documentation and configuration files to determine if time stamps for log records can be mapped to UTC or GMT or local time that offsets from UTC. 
If the time stamp cannot be mapped to UTC or GMT, this is a finding.</t>
  </si>
  <si>
    <t>The container platform and its components must generate audit records using either Coordinated Universal Time (UTC) or Greenwich Mean Time (GMT) time stamps or local time that offset from UTC. All the components must use the same standard so that the events can be tied together to understand what took place within the overall container platform.
Time stamps generated by the container platform and its components must include date and time.</t>
  </si>
  <si>
    <t>All audit records must use UTC or GMT time stamps.</t>
  </si>
  <si>
    <t>SRG-APP-000374-CTR-000865</t>
  </si>
  <si>
    <t>SV-233181r601032_rule</t>
  </si>
  <si>
    <t>V-233181</t>
  </si>
  <si>
    <t>Configure the container platform to provide an immediate real-time alert to the SA and ISSO of all audit failure events requiring real-time alerts.</t>
  </si>
  <si>
    <t>Review the container platform configuration to determine if it is configured to provide an immediate real-time alert to the SA and ISSO of all audit failure events requiring real-time alerts. 
If the container platform is not configured to provide an immediate real-time alert, this is a finding.</t>
  </si>
  <si>
    <t>The container platform must provide an immediate real-time alert to the SA and ISSO, at a minimum, of all audit failure events requiring real-time alerts.</t>
  </si>
  <si>
    <t>SRG-APP-000360-CTR-000815</t>
  </si>
  <si>
    <t>SV-233171r601788_rule</t>
  </si>
  <si>
    <t>V-233171</t>
  </si>
  <si>
    <t>Configure the container platform to provide an immediate real-time alert to the SA and ISSO when allocated audit record storage volume reaches 75 percent of repository maximum audit record storage capacity.</t>
  </si>
  <si>
    <t>Review the container platform configuration to determine if it is configured to provide an immediate warning to the SA and ISSO (at a minimum) when allocated audit record storage volume reaches 75 percent of repository maximum audit record storage capacity. 
If the container platform is not configured to provide an immediate real-time alert, this is a finding.</t>
  </si>
  <si>
    <t>The container platform must provide an immediate warning to the SA and ISSO (at a minimum) when allocated audit record storage volume reaches 75 percent of repository maximum audit record storage capacity.</t>
  </si>
  <si>
    <t>SRG-APP-000359-CTR-000810</t>
  </si>
  <si>
    <t>SV-233170r601786_rule</t>
  </si>
  <si>
    <t>V-233170</t>
  </si>
  <si>
    <t>Configure the container platform to off-load the logs to a remote log or management server.</t>
  </si>
  <si>
    <t>Verify the log records are being off-loaded to a separate system or transferred from the container platform storage location to a storage location other than the container platform itself. 
The information system may demonstrate this capability using a log management application, system configuration, or other means. 
If logs are not being off-loaded, this is a finding.</t>
  </si>
  <si>
    <t>Auditable events are used in the investigation of incidents and must be protected from being deleted or altered. Often, events that took place in the past must be viewed to understand the entire incident. For the purposes of audit event protection and recall, audit events are often off-loaded to an external storage location. The container platform must provide a mechanism to assist in the off-loading of the audit data or at a minimum, must not hinder an external process used for audit event off-loading.</t>
  </si>
  <si>
    <t>Audit records must be stored at a secondary location.</t>
  </si>
  <si>
    <t>SRG-APP-000358-CTR-000805</t>
  </si>
  <si>
    <t>SV-233169r601784_rule</t>
  </si>
  <si>
    <t>V-233169</t>
  </si>
  <si>
    <t>Configure the container platform to allocate audit record storage capacity in accordance with organization-defined audit record storage requirements.</t>
  </si>
  <si>
    <t>Review the container platform configuration to determine if audit record storage capacity is allocated in accordance with organization-defined audit record storage requirements. 
If audit record storage capacity is not allocated in accordance with organization-defined audit record storage requirements, this is a finding.</t>
  </si>
  <si>
    <t>In order to ensure applications have a sufficient storage capacity in which to write the audit logs, applications need to be able to allocate audit record storage capacity.
The task of allocating audit record storage capacity is usually performed during initial installation of the application and is closely associated with the DBA and system administrator roles. The DBA or system administrator will usually coordinate the allocation of physical drive space with the application owner/installer and the application will prompt the installer to provide the capacity information, the physical location of the disk, or both.</t>
  </si>
  <si>
    <t>The container platform must allocate audit record storage capacity in accordance with organization-defined audit record storage requirements.</t>
  </si>
  <si>
    <t>SRG-APP-000357-CTR-000800</t>
  </si>
  <si>
    <t>SV-233168r601782_rule</t>
  </si>
  <si>
    <t>V-233168</t>
  </si>
  <si>
    <t>Deploy a container platform that provides the ability for users in authorized roles to reconfigure auditing at any time. Deploy a container platform that allows audit configuration changes to take effect within the timeframe required by the organization and without involving actions or events that the organization rules unacceptable.</t>
  </si>
  <si>
    <t>Review documentation and configuration setting. 
If the container platform does not provide the ability for users in authorized roles to reconfigure auditing at any time of the user's choosing, this is a finding. 
If changes in audit configuration cannot take effect until after a certain time or date, or until some event, such as a server restart, has occurred, and if that time or event does not meet the requirements specified by the organization, this is a finding.</t>
  </si>
  <si>
    <t>Auditing requirements may change per organization or situation within and organization. With the container platform allowing an organization to customize the auditing, an organization can decide to extend or limit auditing as necessary to meet organizational requirements. Auditing that is limited to conserve resources may be extended to address certain threat situations. In addition, auditing may be limited to a specific set of events to facilitate audit reduction, analysis, and reporting. Organizations can establish time thresholds in which audit actions are changed, for example, near real-time, within minutes, or within hours.
Modifying auditing within the container platform must be controlled to only those individuals or roles identified by the organization to modify auditable events.</t>
  </si>
  <si>
    <t>The container platform must provide the configuration for organization-identified individuals or roles to change the auditing to be performed on all components, based on all selectable event criteria within organization-defined time thresholds.</t>
  </si>
  <si>
    <t>SRG-APP-000516-CTR-000790</t>
  </si>
  <si>
    <t>SV-233166r601869_rule</t>
  </si>
  <si>
    <t>V-233166</t>
  </si>
  <si>
    <t>Configure the container platform to automatically lock an account until the locked account is released by an administrator when three unsuccessful login attempts in 15 minutes are exceeded.</t>
  </si>
  <si>
    <t>Determine if the container platform is configured to automatically lock an account until the locked account is released by an administrator when three unsuccessful login attempts in 15 minutes are exceeded. 
If the container platform is not configured to lock the account, this is a finding.</t>
  </si>
  <si>
    <t>By limiting the number of failed login attempts, the risk of unauthorized system access via user password guessing, otherwise known as brute forcing, is reduced. Limits are imposed by locking the account.</t>
  </si>
  <si>
    <t>The container platform must automatically lock an account until the locked account is released by an administrator when three unsuccessful login attempts in 15 minutes are exceeded.</t>
  </si>
  <si>
    <t>SRG-APP-000345-CTR-000785</t>
  </si>
  <si>
    <t>SV-233165r601767_rule</t>
  </si>
  <si>
    <t>V-233165</t>
  </si>
  <si>
    <t>Configure the container platform to log privileged activity.</t>
  </si>
  <si>
    <t>Review container platform documentation and log configuration to verify the application server logs privileged activity. 
If the container platform is not configured to log privileged activity, this is a finding.</t>
  </si>
  <si>
    <t>Privileged functions within the container platform can be component specific or can envelope the entire container platform. Because of the nature of the commands, it is important to understand what command was executed for either investigation of an incident or for debugging/error correction; therefore, privileged function execution must be audited.</t>
  </si>
  <si>
    <t>The container platform must audit the execution of privileged functions.</t>
  </si>
  <si>
    <t>SRG-APP-000343-CTR-000780</t>
  </si>
  <si>
    <t>SV-233164r600981_rule</t>
  </si>
  <si>
    <t>V-233164</t>
  </si>
  <si>
    <t>Configure the container platform to block instantiation with no more privileges than necessary.</t>
  </si>
  <si>
    <t>Review documentation and configuration to determine if the container platform disallows instantiation of containers trying to execute with more privileges than required or with privileged permissions. 
If the container platform does not block containers requesting privileged permissions, privilege escalation, or allows containers to have more privileges than required, this is a finding.</t>
  </si>
  <si>
    <t>Containers running within the container platform must execute as non-privileged. When a container can execute as a privileged container, the privileged container is also a privileged user within the hosting system, and the hosting system becomes a major security risk. It is important for the container platform runtime to validate the container user and disallow instantiation if the container is trying to execute with more privileges than required, as a privileged user, or is trying to perform a privilege escalation.
When privileged access is necessary for a container, a new policy for execution should be written for the container. The default behavior must not give containers privileged execution.
Examples of privileged users are root, admin, and default service accounts for the container platform.</t>
  </si>
  <si>
    <t>Container images instantiated by the container platform must execute using least privileges.</t>
  </si>
  <si>
    <t>SRG-APP-000342-CTR-000775</t>
  </si>
  <si>
    <t>SV-233163r601765_rule</t>
  </si>
  <si>
    <t>V-233163</t>
  </si>
  <si>
    <t>Configure the container platform to security to protect all privileged functionality. Assigning roles that limit what actions a particular user can perform are the most common means of meeting this requirement.</t>
  </si>
  <si>
    <t>Review documentation to obtain the definition of the container platform functionality considered privileged in the context of the information system in question. 
Review the container platform security configuration and/or other means used to protect privileged functionality from unauthorized use. 
If the configuration does not protect all of the actions defined as privileged, this is a finding.</t>
  </si>
  <si>
    <t>Controlling what users can perform privileged functions prevents unauthorized users from performing tasks that may expose data or degrade the container platform. When users are not segregated into privileged and non-privileged users, unauthorized individuals may perform tasks such as deploying containers, pulling images into the register, and modify keys in the keystore. These actions can introduce malicious containers and cause denial-of-service (DoS) attacks and undermine the container platform integrity. The enforcement may take place at the container platform and can be implemented within each container platform component (e.g. runtime, registry, and keystore).</t>
  </si>
  <si>
    <t>The container platform must prevent non-privileged users from executing privileged functions to include disabling, circumventing, or altering implemented security safeguards/countermeasures.</t>
  </si>
  <si>
    <t>SRG-APP-000340-CTR-000770</t>
  </si>
  <si>
    <t>SV-233162r601763_rule</t>
  </si>
  <si>
    <t>V-233162</t>
  </si>
  <si>
    <t>Configure the container platform to notify system administrator and ISSO of account enabling actions.</t>
  </si>
  <si>
    <t>Determine if the container platform is configured to notify system administrator and ISSO of account enabling actions.
If the container platform is not configured to notify system administrator and ISSO of account enabling actions, this is a finding.</t>
  </si>
  <si>
    <t>Once an attacker establishes access to an application, the attacker often attempts to create a persistent method of re-establishing access. One way to accomplish this is for the attacker to simply enable a new or disabled account. Sending notification of account enabling events to the system administrator and ISSO is one method for mitigating this risk. Such a capability greatly reduces the risk that application accessibility will be negatively affected for extended periods of time and provides logging that can be used for forensic purposes.
In order to detect and respond to events that affect user accessibility and application processing, applications must notify the appropriate individuals so they can investigate the event.
To address access requirements, many application developers choose to integrate their applications with enterprise-level authentication/access/auditing mechanisms that meet or exceed access control policy requirements. Such integration allows the application developer to off-load those access control functions and focus on core application features and functionality.</t>
  </si>
  <si>
    <t>The container platform must notify system administrator and ISSO of account enabling actions.</t>
  </si>
  <si>
    <t>SRG-APP-000320-CTR-000750</t>
  </si>
  <si>
    <t>SV-233158r600963_rule</t>
  </si>
  <si>
    <t>V-233158</t>
  </si>
  <si>
    <t>Configure the container platform to automatically audit account-enabling actions.</t>
  </si>
  <si>
    <t>Determine if the container platform is configured to automatically audit account-enabling actions. 
If the container platform is not configured to automatically audit account-enabling actions, this is a finding.</t>
  </si>
  <si>
    <t>Once an attacker establishes access to an application, the attacker often attempts to create a persistent method of re-establishing access. One way to accomplish this is for the attacker to simply enable a new or disabled account. Automatically auditing account enabling actions provides logging that can be used for forensic purposes.
To address access requirements, many application developers choose to integrate their applications with enterprise-level authentication/access/auditing mechanisms that meet or exceed access control policy requirements. Such integration allows the application developer to off-load those access control functions and focus on core application features and functionality.</t>
  </si>
  <si>
    <t>The container platform must automatically audit account-enabling actions.</t>
  </si>
  <si>
    <t>SRG-APP-000319-CTR-000745</t>
  </si>
  <si>
    <t>SV-233157r600960_rule</t>
  </si>
  <si>
    <t>V-233157</t>
  </si>
  <si>
    <t>Configure the container platform to enforce organization-defined circumstances and/or usage conditions for organization-defined accounts.</t>
  </si>
  <si>
    <t>Determine if the container platform is configured to enforce organization-defined circumstances and/or usage conditions for organization-defined accounts. 
If the container platform does not enforce organization-defined circumstances and/or usage conditions for organization-defined accounts, this is a finding.</t>
  </si>
  <si>
    <t>Activity under unusual conditions can indicate hostile activity. For example, what is normal activity during business hours can indicate hostile activity if it occurs during off hours.
Depending on mission needs and conditions, account usage restrictions based on conditions and circumstances may be critical to limit access to resources and data to comply with operational or mission access control requirements. Thus, the application must be configured to enforce the specific conditions or circumstances under which application accounts can be used (e.g., by restricting usage to certain days of the week, time of day, or specific durations of time).</t>
  </si>
  <si>
    <t>The container platform must enforce organization-defined circumstances and/or usage conditions for organization-defined accounts.</t>
  </si>
  <si>
    <t>SRG-APP-000318-CTR-000740</t>
  </si>
  <si>
    <t>SV-233156r601761_rule</t>
  </si>
  <si>
    <t>V-233156</t>
  </si>
  <si>
    <t>Configure the container platform to terminate shared/group account credentials when members leave the group.</t>
  </si>
  <si>
    <t>Determine if the container platform is configured to terminate shared/group account credentials when members leave the group. 
If the container platform does not terminated shared/group account credentials when members leave the group, this is a finding.</t>
  </si>
  <si>
    <t>The container platform must terminate shared/group account credentials when members leave the group.</t>
  </si>
  <si>
    <t>SRG-APP-000317-CTR-000735</t>
  </si>
  <si>
    <t>SV-233155r600954_rule</t>
  </si>
  <si>
    <t>V-233155</t>
  </si>
  <si>
    <t>Configure the container platform components to display an explicit logout message to users.</t>
  </si>
  <si>
    <t>Review documentation and configuration settings to determine if the container platform displays a logout message. 
If the container platform does not display a logout message, this is a finding.</t>
  </si>
  <si>
    <t>Access to the container platform will occur through web and terminal sessions. Any web interfaces must conform to application and web security requirements. Terminal access to the container platform and its components must provide a logout facility that terminates the connection to the component or the platform.</t>
  </si>
  <si>
    <t>Access to the container platform must display an explicit logout message to user indicating the reliable termination of authenticated communication sessions.</t>
  </si>
  <si>
    <t>SRG-APP-000297-CTR-000705</t>
  </si>
  <si>
    <t>SV-233149r600936_rule</t>
  </si>
  <si>
    <t>V-233149</t>
  </si>
  <si>
    <t>Configure the container platform to notify system administrators and ISSO when accounts are removed.</t>
  </si>
  <si>
    <t>Review the container platform configuration to determine if system administrators and ISSO are notified when accounts are removed. 
If system administrators and ISSO are not notified, this is a finding.</t>
  </si>
  <si>
    <t>When application accounts are removed, user accessibility is affected. Accounts are utilized for identifying users or for identifying the application processes themselves. Sending notification of account removal events to the system administrator and ISSO is one method for mitigating this risk. Such a capability greatly reduces the risk that application accessibility will be negatively affected for extended periods of time, and provides logging that can be used for forensic purposes.
To address access requirements, many operating systems can be integrated with enterprise-level authentication/access/auditing mechanisms that meet or exceed access control policy requirements.</t>
  </si>
  <si>
    <t>The container platform must notify system administrators and ISSO for account removal actions.</t>
  </si>
  <si>
    <t>SRG-APP-000294-CTR-000690</t>
  </si>
  <si>
    <t>SV-233146r600927_rule</t>
  </si>
  <si>
    <t>V-233146</t>
  </si>
  <si>
    <t>Configure the container platform to notify system administrators and ISSO when accounts are disabled.</t>
  </si>
  <si>
    <t>Review the container platform configuration to determine if system administrators and ISSO are notified when accounts are disabled. 
If system administrators and ISSO are not notified, this is a finding.</t>
  </si>
  <si>
    <t>When application accounts are disabled, user accessibility is affected. Accounts are utilized for identifying individual users or for identifying the application processes themselves. Sending notification of account disabling events to the system administrator and ISSO is one method for mitigating this risk. Such a capability greatly reduces the risk that application accessibility will be negatively affected for extended periods of time and provides logging that can be used for forensic purposes.
To address access requirements, many operating systems can be integrated with enterprise-level authentication/access/auditing mechanisms that meet or exceed access control policy requirements.</t>
  </si>
  <si>
    <t>The container platform must notify system administrators and ISSO for account disabling actions.</t>
  </si>
  <si>
    <t>SRG-APP-000293-CTR-000685</t>
  </si>
  <si>
    <t>SV-233145r600924_rule</t>
  </si>
  <si>
    <t>V-233145</t>
  </si>
  <si>
    <t>Configure the container platform to notify system administrators and ISSO when accounts are modified.</t>
  </si>
  <si>
    <t>Review the container platform configuration to determine if system administrators and ISSO are notified when accounts are modified. 
If system administrators and ISSO are not notified, this is a finding.</t>
  </si>
  <si>
    <t>When application accounts are modified, user accessibility is affected. Accounts are utilized for identifying individual users or for identifying the application processes themselves. Sending notification of account modification events to the system administrator and ISSO is one method for mitigating this risk. Such a capability greatly reduces the risk that application accessibility will be negatively affected for extended periods of time and provides logging that can be used for forensic purposes.
To address access requirements, many operating systems can be integrated with enterprise-level authentication/access/auditing mechanisms that meet or exceed access control policy requirements.</t>
  </si>
  <si>
    <t>The container platform must notify system administrators and ISSO when accounts are modified.</t>
  </si>
  <si>
    <t>SRG-APP-000292-CTR-000680</t>
  </si>
  <si>
    <t>SV-233144r600921_rule</t>
  </si>
  <si>
    <t>V-233144</t>
  </si>
  <si>
    <t>Configure the container platform to notify system administrators and ISSO when accounts are created.</t>
  </si>
  <si>
    <t>Review the container platform configuration to determine if system administrators and ISSO are notified when accounts are created. 
If system administrators and ISSO are not notified, this is a finding.</t>
  </si>
  <si>
    <t>Once an attacker establishes access to an application, the attacker often attempts to create a persistent method of re-establishing access. One way to accomplish this is for the attacker to simply create a new account. Sending notification of account creation events to the system administrator and ISSO is one method for mitigating this risk.
To address access requirements, many application developers choose to integrate their applications with enterprise-level authentication/access/auditing mechanisms that meet or exceed access control policy requirements. Such integration allows the application developer to off-load those access control functions and focus on core application features and functionality.</t>
  </si>
  <si>
    <t>The container platform must notify system administrators and ISSO when accounts are created.</t>
  </si>
  <si>
    <t>SRG-APP-000291-CTR-000675</t>
  </si>
  <si>
    <t>SV-233143r600918_rule</t>
  </si>
  <si>
    <t>V-233143</t>
  </si>
  <si>
    <t>Configure the container platform to use cryptographic mechanisms to protect the integrity of audit tools.</t>
  </si>
  <si>
    <t>Review the container platform configuration to determine if the integrity of the audit tools is protected using cryptographic mechanisms. 
If audit tools are not protected through cryptographic mechanisms, this is a finding.</t>
  </si>
  <si>
    <t>Protecting the integrity of the tools used for auditing purposes is a critical step to ensuring the integrity of audit data. Audit data includes all information (e.g., audit records, audit settings, and audit reports) needed to successfully audit information system activity.
Audit tools include, but are not limited to, vendor provided and open source audit tools needed to successfully view and manipulate audit information system activity and records. Audit tools include custom queries and report generators.
It is common for attackers to replace the audit tools or inject code into the existing tools with the purpose of providing the capability to hide or erase system activity from the audit logs.
To address this risk, audit tools must be cryptographically signed in order to provide the capability to identify when the audit tools have been modified, manipulated, or replaced. An example is a checksum hash of the file or files.</t>
  </si>
  <si>
    <t>The container platform must use cryptographic mechanisms to protect the integrity of audit tools.</t>
  </si>
  <si>
    <t>SRG-APP-000290-CTR-000670</t>
  </si>
  <si>
    <t>SV-233142r600915_rule</t>
  </si>
  <si>
    <t>V-233142</t>
  </si>
  <si>
    <t>Configure the container platform to not write sensitive information into the logs and administrative messages.</t>
  </si>
  <si>
    <t>Review documentation and logs to determine if the container platform writes sensitive information such as passwords or private keys into the logs and administrative messages. 
If the container platform writes sensitive or potentially harmful information into the logs and administrative messages, this is a finding.</t>
  </si>
  <si>
    <t>The container platform is responsible for offering services to users. These services could be across diverse user groups and data types. To protect information about the container platform, services, users, and data, it is important during error message generation to offer enough information to diagnose the error, but not reveal information that needs to be protected.</t>
  </si>
  <si>
    <t>The container platform must generate error messages that provide information necessary for corrective actions without revealing information that could be exploited by adversaries.</t>
  </si>
  <si>
    <t>SRG-APP-000266-CTR-000625</t>
  </si>
  <si>
    <t>SV-233133r601759_rule</t>
  </si>
  <si>
    <t>V-233133</t>
  </si>
  <si>
    <t>Configure the container platform to restrict the ability of users or other systems to launch DoS attacks from the container platform components by setting resource quotas on resources such as memory, storage, and CPU utilization.</t>
  </si>
  <si>
    <t>Review the container platform implementation and security documentation and components settings to determine if the information system restricts the ability of users or systems to launch organization-defined DoS attacks against other information systems or networks from the container platform. 
If the container platform is not configured to restrict this ability, this is a finding.</t>
  </si>
  <si>
    <t>The container platform will offer services to users and these services share resources available on the hosting system. To share the resources in a manner that does not exhaust or over utilize resources, it is necessary for the container platform to have mechanisms that allow developers to size there containers to provide minimum and maximum amounts. If there is no mechanism to specify limits, container services can cause DoS by over utilization.</t>
  </si>
  <si>
    <t>The container platform must restrict individuals' ability to launch organizationally defined denial-of-service (DoS) attacks against other information systems.</t>
  </si>
  <si>
    <t>SRG-APP-000246-CTR-000605</t>
  </si>
  <si>
    <t>SV-233129r601757_rule</t>
  </si>
  <si>
    <t>V-233129</t>
  </si>
  <si>
    <t>Deploy a container platform capable of effectively protecting the resources of one process or user from unauthorized access by another user or process. Configure the container platform to effectively protect the resources of one process or user from unauthorized access by another user or process. The container security solution should help the user understand where the code in the environment was deployed from, and provide controls that prevent deployment from untrusted sources or registries.</t>
  </si>
  <si>
    <t>Review the container platform architecture documentation to find out if and how it protects the resources of one process or user (such as working memory, storage, host system kernel, network connections) from unauthorized access by another user or process. 
If the container platform configuration settings do not effectively implement these protections to prevent unauthorized access by another user or process, this is a finding.</t>
  </si>
  <si>
    <t>The container platform makes host system resources available to container services. These shared resources, such as the host system kernel, network connections, and storage, must be protected to prevent unauthorized and unintended information transfer. The protections must be implemented for users and processes acting on behalf of users.</t>
  </si>
  <si>
    <t>The container platform must prevent unauthorized and unintended information transfer via shared system resources.</t>
  </si>
  <si>
    <t>SRG-APP-000243-CTR-000600</t>
  </si>
  <si>
    <t>SV-233128r601755_rule</t>
  </si>
  <si>
    <t>V-233128</t>
  </si>
  <si>
    <t>Configure the container platform to block instantiation of containers requesting access to host system-privileged resources.</t>
  </si>
  <si>
    <t>Review documentation and configuration to determine if the container platform disallows instantiation of containers trying to access host system privileged resources. 
If the container platform does not block containers requesting host system privileged resources, this is a finding.</t>
  </si>
  <si>
    <t>Containers images instantiated within the container platform may request access to host system resources. Access to privileged resources can allow for unauthorized and unintended transfer of information, but in some cases, these resources may be needed for the service being offered by the container. By default, containers should be denied instantiation when privileged system resources are requested and granted only after approval has been given.
When access to privileged resources is necessary for a container, a new policy for execution should be written for the container. The default behavior must not give containers privileged access to host system resources.
Examples of system resources that should be protected are kernel namespaces and host system sensitive directories such as /etc and /usr.</t>
  </si>
  <si>
    <t>The container platform must prohibit containers from accessing privileged resources.</t>
  </si>
  <si>
    <t>SRG-APP-000243-CTR-000595</t>
  </si>
  <si>
    <t>SV-233127r601753_rule</t>
  </si>
  <si>
    <t>V-233127</t>
  </si>
  <si>
    <t>Configure the container platform to never remove or disable emergency accounts.</t>
  </si>
  <si>
    <t>Review the container platform to determine if emergency accounts are automatically removed or disabled. 
If emergency accounts are automatically removed or disabled, this is a finding.</t>
  </si>
  <si>
    <t>Emergency accounts are administrator accounts that are established in response to crisis situations where the need for rapid account activation is required. Therefore, emergency account activation may bypass normal account authorization processes. If these accounts are automatically disabled, system maintenance during emergencies may not be possible, thus adversely affecting system availability.
Emergency accounts are different from infrequently used accounts (i.e., local logon accounts used by system administrators when network or normal logon/access is not available). Infrequently used accounts also remain available and are not subject to automatic termination dates. However, an emergency account is normally a different account that is created for use by vendors or system maintainers.
To address access requirements, many application developers choose to integrate their applications with enterprise-level authentication/access mechanisms that meet or exceed access control policy requirements. Such integration allows the application developer to off-load those access control functions and focus on core application features and functionality.</t>
  </si>
  <si>
    <t>The container platform must never automatically remove or disable emergency accounts.</t>
  </si>
  <si>
    <t>SRG-APP-000234-CTR-000590</t>
  </si>
  <si>
    <t>SV-233126r600867_rule</t>
  </si>
  <si>
    <t>V-233126</t>
  </si>
  <si>
    <t>Configure the container platform runtime to isolate security functions from non-security functions.</t>
  </si>
  <si>
    <t>Verify container platform runtime configuration settings to determine whether container services used for security functions are located in an isolated security function such as a separate environment variables, labels, network segregation, and kernel groups.
If security-related functions are not separate, this is a finding.</t>
  </si>
  <si>
    <t>The container platform runtime must be configured to isolate those services used for security functions from those used for non-security functions. This separation can be performed using environment variables, labels, network segregation, and kernel groups.</t>
  </si>
  <si>
    <t>The container platform runtime must isolate security functions from non-security functions.</t>
  </si>
  <si>
    <t>SRG-APP-000233-CTR-000585</t>
  </si>
  <si>
    <t>SV-233125r601751_rule</t>
  </si>
  <si>
    <t>V-233125</t>
  </si>
  <si>
    <t>Configure the container platform to preserve information necessary to determine the cause of the disruption or failure.</t>
  </si>
  <si>
    <t>Review the container platform configuration to determine if information necessary to determine the cause of a disruption or failure is preserved. 
If the information is not preserved, this is a finding.</t>
  </si>
  <si>
    <t>When a failure occurs within the container platform, preserving the state of the container platform and its components, along with other container services, helps to facilitate container platform restart and return to the operational mode of the organization with less disruption to mission essential processes. When preserving state, considerations for preservation of data confidentiality and integrity must be taken into consideration.</t>
  </si>
  <si>
    <t>The container platform must preserve any information necessary to determine the cause of the disruption or failure.</t>
  </si>
  <si>
    <t>SRG-APP-000226-CTR-000575</t>
  </si>
  <si>
    <t>SV-233123r600858_rule</t>
  </si>
  <si>
    <t>V-233123</t>
  </si>
  <si>
    <t>Configure the container platform runtime to fail to a secure state if system initialization fails, shutdown fails, or aborts fail.</t>
  </si>
  <si>
    <t>Review documentation and configuration to determine if the container platform runtime fails to a secure state if system initialization fails, shutdown fails, or aborts fail. 
If the container platform runtime cannot be configured to fail securely, this is a finding.</t>
  </si>
  <si>
    <t>The container platform offers services for container image orchestration and services for users. If any of these services were to fail into an insecure state, security measures for user and data separation and image instantiation could become absent. In addition, audit log protections could be relaxed allowing for investigation of what occurred could be lost. To protect services and data, it is important for the container platform to fail to a secure state if the container platform registry initialization fails, shutdown fails, or aborts fail.</t>
  </si>
  <si>
    <t>The container platform runtime must fail to a secure state if system initialization fails, shutdown fails, or aborts fail.</t>
  </si>
  <si>
    <t>SRG-APP-000225-CTR-000570</t>
  </si>
  <si>
    <t>SV-233122r601749_rule</t>
  </si>
  <si>
    <t>V-233122</t>
  </si>
  <si>
    <t>Configure the container platform to use FIPS-validated 140-2 or 140-3 cryptographic modules to protect container images during transmission.</t>
  </si>
  <si>
    <t>Review the container platform configuration to determine if FIPS-validated 140-2 or 140-3 cryptographic modules are being used to protect container images during transmission. 
If FIPS-validated 140-2 or 140-3 cryptographic modules are not being use, this is a finding.</t>
  </si>
  <si>
    <t>The container platform is responsible for pulling images from trusted sources and placing those images into its registry. To protect the transmission of images, the container platform must use FIPS-validated 140-2 or 140-3 cryptographic modules. This added protection defends against main-in-the-middle attacks where malicious code could be added to an image during transmission.</t>
  </si>
  <si>
    <t>The container platform must protect authenticity of communications sessions with the use of FIPS-validated 140-2 or 140-3 security requirements for cryptographic modules.</t>
  </si>
  <si>
    <t>SRG-APP-000219-CTR-000550</t>
  </si>
  <si>
    <t>SV-233118r601745_rule</t>
  </si>
  <si>
    <t>V-233118</t>
  </si>
  <si>
    <t>Configure the container platform and its components to separate management and user functionality.</t>
  </si>
  <si>
    <t>Review the container platform configuration to determine if management functionality is separated from user functionality. 
Validate that the separation is also implemented within the components by trying to execute management functions for each component as a user. 
If the container platform is not configured to separate management and user functionality or if component management and user functionality are not separated, this is a finding.</t>
  </si>
  <si>
    <t>Separating user functionality from management functionality is a requirement for all the components within the container platform. Without the separation, users may have access to management functions that can degrade the container platform and the services being offered and can offer a method to bypass testing and validation of functions before introduced into a production environment.
The separation should be enforced by each component within the container platform.</t>
  </si>
  <si>
    <t>The container platform must separate user functionality (including user interface services) from information system management functionality.</t>
  </si>
  <si>
    <t>SRG-APP-000211-CTR-000530</t>
  </si>
  <si>
    <t>SV-233114r601743_rule</t>
  </si>
  <si>
    <t>V-233114</t>
  </si>
  <si>
    <t>Configure the container platform to terminate user sessions on defined conditions or trigger events.</t>
  </si>
  <si>
    <t>Review documentation and configuration settings to determine if the container platform is configured to close user sessions after defined conditions or trigger events are met.
If the container platform is not configured or cannot be configured to disconnect users after defined conditions and trigger events are met, this is a finding.</t>
  </si>
  <si>
    <t>Terminating an idle session within a short time period reduces the window of opportunity for unauthorized personnel to take control of a management session enabled on the console or console port that has been left unattended. In addition, quickly terminating an idle session will also free up resources committed by the managed network element. 
Terminating network connections associated with communications sessions includes, for example, de-allocating associated TCP/IP address/port pairs at the operating system level, or de-allocating networking assignments at the application level if multiple application sessions are using a single, operating system level network connection. This does not mean that the application terminates all sessions or network access; it only ends the inactive session and releases the resources associated with that session.</t>
  </si>
  <si>
    <t>The application must terminate all network connections associated with a communications session at the end of the session, or as follows: for in-band management sessions (privileged sessions), the session must be terminated after 10 minutes of inactivity;</t>
  </si>
  <si>
    <t>SRG-APP-000190-CTR-000500</t>
  </si>
  <si>
    <t>SV-233108r810985_rule</t>
  </si>
  <si>
    <t>V-233108</t>
  </si>
  <si>
    <t>Configure the container platform to employ strong authenticators in the establishment of non-local maintenance and diagnostic sessions.</t>
  </si>
  <si>
    <t>Review the container platform configuration to determine if the container platform is configured to employ strong authenticators in the establishment of non-local maintenance and diagnostic sessions. 
If the container platform is not configured to employ strong authenticators in the establishment of non-local maintenance and diagnostic sessions, this is a finding.</t>
  </si>
  <si>
    <t>If maintenance tools are used by unauthorized personnel, they may accidentally or intentionally damage or compromise the system. The act of managing systems and applications includes the ability to access sensitive application information, such as, system configuration details, diagnostic information, user information, and potentially sensitive application data.
Non-local maintenance and diagnostic activities are those activities conducted by individuals communicating through a network, either an external network (e.g., the internet) or an internal network. Local maintenance and diagnostic activities are those activities carried out by individuals physically present at the information system or information system component and not communicating across a network connection. Typically, strong authentication requires authenticators that are resistant to replay attacks and employ multifactor authentication. Strong authenticators include, for example, PKI where certificates are stored on a token protected by a password, passphrase, or biometric.
This requirement applies to hardware/software diagnostic test equipment or tools. This requirement does not cover hardware/software components that may support information system maintenance, yet are a part of the system (e.g., the software implementing "ping," "ls," "ipconfig," or the hardware and software implementing the monitoring port of an Ethernet switch).</t>
  </si>
  <si>
    <t>The container platform must employ strong authenticators in the establishment of non-local maintenance and diagnostic sessions.</t>
  </si>
  <si>
    <t>SRG-APP-000185-CTR-000490</t>
  </si>
  <si>
    <t>SV-233106r601741_rule</t>
  </si>
  <si>
    <t>V-233106</t>
  </si>
  <si>
    <t>Configure the container platform to support on-demand reporting requirements.</t>
  </si>
  <si>
    <t>Review the container platform configuration to determine if the container platform is configured to provide an audit reduction capability that supports on-demand reporting requirements. 
If the container platform is not configured to support on-demand reporting requirements, this is a finding.</t>
  </si>
  <si>
    <t>The ability to generate on-demand reports, including after the audit data has been subjected to audit reduction, greatly facilitates the organization's ability to generate incident reports as needed to better handle larger-scale or more complex security incidents. 
Audit reduction is a process that manipulates collected audit information and organizes such information in a summary format that is more meaningful to analysts. The report generation capability provided by the application must support on-demand (i.e., customizable, ad hoc, and as-needed) reports.
This requirement is specific to applications with audit reduction capabilities; however, applications need to support on-demand audit review and analysis.</t>
  </si>
  <si>
    <t>The container platform must provide an audit reduction capability that supports on-demand reporting requirements.</t>
  </si>
  <si>
    <t>SRG-APP-000181-CTR-000485</t>
  </si>
  <si>
    <t>SV-233105r601739_rule</t>
  </si>
  <si>
    <t>V-233105</t>
  </si>
  <si>
    <t>Configure the container platform to obscure feedback of authentication information during the authentication process to protect the information from possible exploitation/use by unauthorized individuals.</t>
  </si>
  <si>
    <t>Review container platform documentation and configuration to determine if any interfaces that are provided for authentication purposes display the user's password when it is typed into the data entry field. 
If authentication information is not obfuscated when entered, this is a finding.</t>
  </si>
  <si>
    <t>To prevent the compromise of authentication information such as passwords during the authentication process, the feedback from the container platform and its components, e.g., runtime, registry, and keystore, must not provide any information that would allow an unauthorized user to compromise the authentication mechanism.
Obfuscation of user-provided information when typed is a method used in addressing this risk.
Displaying asterisks when a user types in a password is an example of obscuring feedback of authentication information.</t>
  </si>
  <si>
    <t>The container platform must obscure feedback of authentication information during the authentication process to protect the information from possible exploitation/use by unauthorized individuals.</t>
  </si>
  <si>
    <t>SRG-APP-000178-CTR-000470</t>
  </si>
  <si>
    <t>SV-233102r601737_rule</t>
  </si>
  <si>
    <t>V-233102</t>
  </si>
  <si>
    <t>Configure the container platform to utilize the DoD Enterprise PKI infrastructure.</t>
  </si>
  <si>
    <t>Review documentation and configuration to ensure the container platform provides a PKI integration capability that meets DoD PKI infrastructure requirements. 
If the container platform is not configured to meet this requirement, this is a finding.</t>
  </si>
  <si>
    <t>The container platform and its components may require authentication before use. When the authentication is PKI-based, the container platform or component must map the certificate to a user account. If the certificate is not mapped to a user account, the ability to determine the identity of the individual user or group will not be available for forensic analysis.</t>
  </si>
  <si>
    <t>The container platform must map the authenticated identity to the individual user or group account for PKI-based authentication.</t>
  </si>
  <si>
    <t>SRG-APP-000177-CTR-000465</t>
  </si>
  <si>
    <t>SV-233101r600792_rule</t>
  </si>
  <si>
    <t>V-233101</t>
  </si>
  <si>
    <t>Configure the container platform to enforce a 60-day maximum password lifetime restriction.</t>
  </si>
  <si>
    <t>Review the container platform configuration to determine if it enforces a 60-day maximum password lifetime restriction. 
If the container platform does not enforce a 60-day maximum password lifetime restriction, this is a finding.</t>
  </si>
  <si>
    <t>The container platform must enforce a 60-day maximum password lifetime restriction.</t>
  </si>
  <si>
    <t>SRG-APP-000174-CTR-000450</t>
  </si>
  <si>
    <t>SV-233098r600783_rule</t>
  </si>
  <si>
    <t>V-233098</t>
  </si>
  <si>
    <t>Configure the container platform to enforce 24 hours/1 day as the minimum password lifetime.</t>
  </si>
  <si>
    <t>Review the container platform configuration to determine if it enforces 24 hours/1 day as the minimum password lifetime. 
If the container platform does not enforce 24 hours/1 day as the minimum password lifetime, this is a finding.</t>
  </si>
  <si>
    <t>The container platform must enforce 24 hours (one day) as the minimum password lifetime.</t>
  </si>
  <si>
    <t>SRG-APP-000173-CTR-000445</t>
  </si>
  <si>
    <t>SV-233097r600780_rule</t>
  </si>
  <si>
    <t>V-233097</t>
  </si>
  <si>
    <t>Configure the container platform to transmit only encrypted FIPS-validated SHA-2 or later representations of passwords.</t>
  </si>
  <si>
    <t>Review the documentation and configuration to determine if the container platform enforces the required FIPS-validated encrypt passwords when they are transmitted. 
If the container platform is not configured to meet this requirement, this is a finding.</t>
  </si>
  <si>
    <t>Passwords need to be protected on entry, in transmission, during authentication, and when stored. If compromised at any of these security points, a nefarious user can use the password along with stolen user account information to gain access or to escalate privileges. The container platform may require account authentication during container platform tasks and before accessing container platform components, e.g. runtime, registry, and keystore.
During any user authentication, the container platform must use FIPS-validated SHA-2 or later protocol to protect the integrity of the password authentication process.</t>
  </si>
  <si>
    <t>For accounts using password authentication, the container platform must use FIPS-validated SHA-2 or later protocol to protect the integrity of the password authentication process.</t>
  </si>
  <si>
    <t>SRG-APP-000172-CTR-000440</t>
  </si>
  <si>
    <t>SV-233096r600777_rule</t>
  </si>
  <si>
    <t>V-233096</t>
  </si>
  <si>
    <t>Configure the container platform to store only cryptographic representations of passwords if passwords are being used for authentication.</t>
  </si>
  <si>
    <t>Review the container platform configuration to determine if it using password authentication and stores only cryptographic representations of the passwords. 
If the container platform is using password authentication and does not store only cryptographic representations of passwords, this is a finding.</t>
  </si>
  <si>
    <t>Passwords need to be protected at all times, and encryption is the standard method for protecting passwords. If passwords are not encrypted, they can be plainly read and easily compromised. Use of passwords for authentication is intended only for limited situations and should not be used as a replacement for two-factor CAC-enabled authentication.
Examples of situations where a user ID and password might be used include:
- When the user does not use a CAC and is not a current DoD employee, member of the military, or DoD contractor.
- When a user has been officially designated as temporarily unable to present a CAC for some reason (lost, damaged, not yet issued, broken card reader) (i.e., Temporary Exception User) and to satisfy urgent organizational needs must be temporarily permitted to use user ID/password authentication until the problem with CAC use has been remedied.
- When the application is publicly available and or hosting publicly releasable data requiring some degree of need-to-know protection.
If the password is already encrypted and not a plaintext password, this meets this requirement. Implementation of this requirement requires configuration of FIPS-approved cipher block algorithm and block cipher modes for encryption. This method uses a one-way hashing encryption algorithm with a salt value to validate a user's password without having to store the actual password. Performance and time required to access are factors that must be considered, and the one-way hash is the most feasible means of securing the password and providing an acceptable measure of password security.
Verifying the user knows a password is performed using a password verifier. In its simplest form, a password verifier is a computational function that is capable of creating a hash of a password and determining if the value provided by the user matches the hash. A more secure version of verifying a user knowing a password is to store the result of an iterating hash function and a large random salt value as follows:
H0 = H(pwd, H(salt))
Hn = H(Hn-1,H(salt))
In the above, "n" is a cryptographically-strong random [*3] number. "Hn" is stored along with the salt. When the application wishes to verify that the user knows a password, it simply repeats the process and compares "Hn" with the stored "Hn". A salt is essentially a fixed-length cryptographically strong random value.
Another method is using a keyed-hash message authentication code (HMAC). HMAC calculates a message authentication code via a cryptographic hash function used in conjunction with an encryption key. The key must be protected as with any private key.
This requirement applies to all accounts including authentication server, AAA, and local account, including the root account and the account of last resort.</t>
  </si>
  <si>
    <t>For container platform using password authentication, the application must store only cryptographic representations of passwords.</t>
  </si>
  <si>
    <t>SRG-APP-000171-CTR-000435</t>
  </si>
  <si>
    <t>SV-233095r601735_rule</t>
  </si>
  <si>
    <t>V-233095</t>
  </si>
  <si>
    <t>Configure the container platform to require the change of at least 15 of the total number of characters when passwords are changed.</t>
  </si>
  <si>
    <t>Review the container platform configuration to determine if it requires the change of at least 15 of the total number of characters when passwords are changed. 
If the container platform does not require the change of at least 15 of the total number of characters when passwords are changed, this is a finding.</t>
  </si>
  <si>
    <t>The container platform must require the change of at least 15 of the total number of characters when passwords are changed.</t>
  </si>
  <si>
    <t>SRG-APP-000170-CTR-000430</t>
  </si>
  <si>
    <t>SV-233094r601733_rule</t>
  </si>
  <si>
    <t>V-233094</t>
  </si>
  <si>
    <t>Configure the container platform to enforce password complexity by requiring that at least one special character be used.</t>
  </si>
  <si>
    <t>Review the container platform configuration to determine if it enforces password complexity by requiring that at least one special character be used. 
If the container platform does not enforce password complexity by requiring that at least one special character be used, this is a finding.</t>
  </si>
  <si>
    <t>Use of a complex password helps to increase the time and resources required to compromise the password. Password complexity, or strength, is a measure of the effectiveness of a password in resisting attempts at guessing and brute-force attacks.
Password complexity is one factor in determining how long it takes to crack a password. The more complex the password, the greater the number of possible combinations that need to be tested before the password is compromised.
Special characters are those characters that are not alphanumeric. Examples include ~ ! @ # $ % ^ *.</t>
  </si>
  <si>
    <t>The container platform must enforce password complexity by requiring that at least one special character be used.</t>
  </si>
  <si>
    <t>SRG-APP-000169-CTR-000425</t>
  </si>
  <si>
    <t>SV-233093r601731_rule</t>
  </si>
  <si>
    <t>V-233093</t>
  </si>
  <si>
    <t>Configure the container platform to enforce password complexity by requiring that at least one numeric character be used.</t>
  </si>
  <si>
    <t>Review the container platform configuration to determine if it enforces password complexity by requiring that at least one numeric character be used. 
If the container platform does not enforce password complexity by requiring that at least one numeric character be used, this is a finding.</t>
  </si>
  <si>
    <t>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 how long it takes to crack a password. The more complex the password, the greater the number of possible combinations that need to be tested before the password is compromised.</t>
  </si>
  <si>
    <t>The container platform must enforce password complexity by requiring that at least one numeric character be used.</t>
  </si>
  <si>
    <t>SRG-APP-000168-CTR-000420</t>
  </si>
  <si>
    <t>SV-233092r601729_rule</t>
  </si>
  <si>
    <t>V-233092</t>
  </si>
  <si>
    <t>Configure the container platform to enforce password complexity by requiring that at least one lowercase character be used.</t>
  </si>
  <si>
    <t>Review the container platform configuration to determine if it enforces password complexity by requiring that at least one lowercase character be used. 
If the container platform does not enforce password complexity by requiring that at least one lowercase character be used, this is a finding.</t>
  </si>
  <si>
    <t>The container platform must enforce password complexity by requiring that at least one lowercase character be used.</t>
  </si>
  <si>
    <t>SRG-APP-000167-CTR-000415</t>
  </si>
  <si>
    <t>SV-233091r601727_rule</t>
  </si>
  <si>
    <t>V-233091</t>
  </si>
  <si>
    <t>Configure the container platform to enforce password complexity by requiring that at least one uppercase character be used.</t>
  </si>
  <si>
    <t>Review the container platform configuration to determine if it enforces password complexity by requiring that at least one uppercase character be used. 
If the container platform does not enforce password complexity by requiring that at least one uppercase character be used, this is a finding.</t>
  </si>
  <si>
    <t>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 how long it takes to crack a password. The more complex the password is, the greater the number of possible combinations that need to be tested before the password is compromised.</t>
  </si>
  <si>
    <t>The container platform must enforce password complexity by requiring that at least one uppercase character be used.</t>
  </si>
  <si>
    <t>SRG-APP-000166-CTR-000410</t>
  </si>
  <si>
    <t>SV-233090r601725_rule</t>
  </si>
  <si>
    <t>V-233090</t>
  </si>
  <si>
    <t>Configure the container platform to prohibit password reuse for a minimum of five generations.</t>
  </si>
  <si>
    <t>Review the container platform configuration to determine if it prohibits password reuse for a minimum of five generations. 
If the container platform does not prohibit password reuse for a minimum of five generations, this is a finding.</t>
  </si>
  <si>
    <t>The container platform must prohibit password reuse for a minimum of 10 generations.</t>
  </si>
  <si>
    <t>SRG-APP-000165-CTR-000405</t>
  </si>
  <si>
    <t>SV-233089r600756_rule</t>
  </si>
  <si>
    <t>V-233089</t>
  </si>
  <si>
    <t>Configure the container platform to enforce a minimum 15-character password length.</t>
  </si>
  <si>
    <t>Review the container platform configuration to determine if the container platform enforces a minimum 15-character password length. 
If the container platform does not enforce a 15-character password length, this is a finding.</t>
  </si>
  <si>
    <t>The shorter the password, the lower the number of possible combinations that need to be tested before the password is compromised.
Password complexity, or strength, is a measure of the effectiveness of a password in resisting attempts at guessing and brute-force attacks. Password length is one factor of several that helps to determine strength and how long it takes to crack a password. The shorter the password, the lower the number of possible combinations that need to be tested before the password is compromised.
Use of more characters in a password helps to exponentially increase the time and/or resources required to compromise the password.</t>
  </si>
  <si>
    <t>The container platform must enforce a minimum 15-character password length.</t>
  </si>
  <si>
    <t>SRG-APP-000164-CTR-000400</t>
  </si>
  <si>
    <t>SV-233088r600753_rule</t>
  </si>
  <si>
    <t>V-233088</t>
  </si>
  <si>
    <t>Configure the container platform to disable identifiers (individuals, groups, roles, and devices) after 35 days of inactivity.</t>
  </si>
  <si>
    <t>Review the container platform configuration to determine if the container platform is configured to disable identifiers (individuals, groups, roles, and devices) after 35 days of inactivity. 
If identifiers are not disabled after 35 days of inactivity, this is a finding.</t>
  </si>
  <si>
    <t>Inactive identifiers pose a risk to systems and applications. Attackers that are able to exploit an inactive identifier can potentially obtain and maintain undetected access to the application. Owners of inactive accounts will not notice if unauthorized access to their user account has been obtained.
Applications need to track periods of inactivity and disable application identifiers after 35 days of inactivity.
Management of user identifiers is not applicable to shared information system accounts (e.g., guest and anonymous accounts). It is commonly the case that a user account is the name of an information system account associated with an individual.
To avoid having to build complex user management capabilities directly into their application, wise developers leverage the underlying OS or other user account management infrastructure (AD, LDAP) that is already in place within the organization and meets organizational user account management requirements.</t>
  </si>
  <si>
    <t>The container platform must disable identifiers (individuals, groups, roles, and devices) after 35 days of inactivity.</t>
  </si>
  <si>
    <t>SRG-APP-000163-CTR-000395</t>
  </si>
  <si>
    <t>SV-233087r601723_rule</t>
  </si>
  <si>
    <t>V-233087</t>
  </si>
  <si>
    <t>Configure the container platform to uniquely identify all nodes before establishing the connection.</t>
  </si>
  <si>
    <t>Review the container platform configuration to determine if the container platform uniquely identifies all nodes before establishing a connection. 
If the container platform is not configured to uniquely identify all nodes before establishing the connection, this is a finding.</t>
  </si>
  <si>
    <t>A container platform usually consists of multiple nodes. It is important for these nodes to be uniquely identified before a connection is allowed. Without identifying the nodes, unidentified or unknown nodes may be introduced, thereby facilitating malicious activity.</t>
  </si>
  <si>
    <t>The container platform must uniquely identify all network-connected nodes before establishing any connection.</t>
  </si>
  <si>
    <t>SRG-APP-000158-CTR-000390</t>
  </si>
  <si>
    <t>SV-233086r601721_rule</t>
  </si>
  <si>
    <t>V-233086</t>
  </si>
  <si>
    <t>Configure the container platform to provide replay-resistant authentication mechanisms for network access to non-privileged accounts.</t>
  </si>
  <si>
    <t>Review the container platform configuration to determine if the container platform is configured to provide replay-resistant authentication mechanisms for network access to non-privileged accounts. 
If the container platform is not configured to provide replay-resistant authentication mechanisms for network access to non-privileged accounts, this is a finding.</t>
  </si>
  <si>
    <t>A replay attack may enable an unauthorized user to gain access to the application. Authentication sessions between the authenticator and the application validating the user credentials must not be vulnerable to a replay attack.
An authentication process resists replay attacks if it is impractical to achieve a successful authentication by recording and replaying a previous authentication message.
A non-privileged account is any operating system account with authorizations of a non-privileged user.
Techniques used to address this include protocols using nonces (e.g., numbers generated for a specific one-time use) or challenges (e.g., TLS, WS_Security). Additional techniques include time-synchronous or challenge-response one-time authenticators.</t>
  </si>
  <si>
    <t>The container platform must implement replay-resistant authentication mechanisms for network access to non-privileged accounts.</t>
  </si>
  <si>
    <t>SRG-APP-000157-CTR-000385</t>
  </si>
  <si>
    <t>SV-233085r601719_rule</t>
  </si>
  <si>
    <t>V-233085</t>
  </si>
  <si>
    <t>Configure the container platform to use FIPS-validated SHA-1 or higher hash function to provide replay-resistant authentication mechanisms for network access to privileged accounts.</t>
  </si>
  <si>
    <t>Review the container platform configuration to determine if the container platform is configured to use FIPS-validated SHA-1 or higher hash function to provide replay-resistant authentication mechanisms for network access to privileged accounts. 
If the container platform is not configured to use FIPS-validated SHA-1 or higher hash function to provide replay-resistant authentication mechanisms for network access to privileged accounts, this is a finding.</t>
  </si>
  <si>
    <t>A replay attack may enable an unauthorized user to gain access to the application. Authentication sessions between the authenticator and the application validating the user credentials must not be vulnerable to a replay attack.
Anti-replay is a cryptographically based mechanism; thus, it must use FIPS-approved algorithms. An authentication process resists replay attacks if it is impractical to achieve a successful authentication by recording and replaying a previous authentication message. Note that the anti-replay service is implicit when data contains monotonically increasing sequence numbers and data integrity is assured. Use of DoD PKI is inherently compliant with this requirement for user and device access. Use of Transport Layer Security (TLS), including application protocols such as HTTPS and DNSSEC, that use TLS/SSL as the underlying security protocol is also compliant.
Configure the information system to use the hash message authentication code (HMAC) algorithm for authentication services to Kerberos, SSH, web management tool, and any other access method.</t>
  </si>
  <si>
    <t>The container platform must use FIPS-validated SHA-1 or higher hash function to provide replay-resistant authentication mechanisms for network access to privileged accounts.</t>
  </si>
  <si>
    <t>SRG-APP-000156-CTR-000380</t>
  </si>
  <si>
    <t>SV-233084r601717_rule</t>
  </si>
  <si>
    <t>V-233084</t>
  </si>
  <si>
    <t>Configure the container platform to ensure users are authenticated with an individual authenticator prior to using a group authenticator.</t>
  </si>
  <si>
    <t>Review the container platform configuration to determine if the container platform is configured to ensure users are authenticated with an individual authenticator prior to using a group authenticator. 
If the container platform is not configured to ensure users are authenticated with an individual authenticator prior to using a group authenticator, this is a finding.</t>
  </si>
  <si>
    <t>To ensure individual accountability and prevent unauthorized access, application users must be individually identified and authenticated.
Individual accountability mandates that each user be uniquely identified. A group authenticator is a shared account or some other form of authentication that allows multiple unique individuals to access the application using a single account.
If an application allows or provides for group authenticators, it must first individually authenticate users prior to implementing group authenticator functionality.
Some applications may not need to provide a group authenticator; this is considered a matter of application design. In those instances where the application design includes the use of a group authenticator, this requirement will apply.
There may also be instances when specific user actions need to be performed on the information system without unique user identification or authentication. An example of this type of access is a web server, which contains publicly releasable information.</t>
  </si>
  <si>
    <t>The container platform must ensure users are authenticated with an individual authenticator prior to using a group authenticator.</t>
  </si>
  <si>
    <t>SRG-APP-000153-CTR-000375</t>
  </si>
  <si>
    <t>SV-233083r601715_rule</t>
  </si>
  <si>
    <t>V-233083</t>
  </si>
  <si>
    <t>Configure the container platform to use multifactor authentication for local access to non-privileged accounts.</t>
  </si>
  <si>
    <t>Review the container platform configuration to determine if multifactor authentication is used for local access to non-privileged accounts. 
If multifactor authentication for local access to non-privileged accounts is not being used, this is a finding.</t>
  </si>
  <si>
    <t>To ensure accountability, prevent unauthenticated access, and prevent misuse of the system, non-privileged users must utilize multi-factor authentication for local access.
Multifactor authentication is defined as using two or more factors to achieve authentication.
Factors include: 
(i) Something a user knows (e.g., password/PIN); 
(ii) Something a user has (e.g., cryptographic identification device, token); or 
(iii) Something a user is (e.g., biometric).
A non-privileged account is defined as an information system account with authorizations of a regular or non-privileged user.
Local access is defined as access to an organizational information system by a user (or process acting on behalf of a user) communicating through a direct connection without the use of a network.</t>
  </si>
  <si>
    <t>The container platform must use multifactor authentication for local access to non-privileged accounts.</t>
  </si>
  <si>
    <t>SRG-APP-000152-CTR-000370</t>
  </si>
  <si>
    <t>SV-233082r600735_rule</t>
  </si>
  <si>
    <t>V-233082</t>
  </si>
  <si>
    <t>Configure the container platform to use multifactor authentication for local access to privileged accounts.</t>
  </si>
  <si>
    <t>Review the container platform configuration to determine if multifactor authentication is used for local access to privileged accounts. 
If multifactor authentication for local access to privileged accounts is not being used, this is a finding.</t>
  </si>
  <si>
    <t>To ensure accountability and prevent unauthenticated access, privileged users must utilize multifactor authentication to prevent potential misuse and compromise of the system.
Multifactor authentication is defined as using two or more factors to achieve authentication.
Factors include: 
(i) Something a user knows (e.g., password/PIN); 
(ii) Something a user has (e.g., cryptographic identification device, token); or 
(iii) Something a user is (e.g., biometric).
A privileged account is defined as an information system account with authorizations of a privileged user.
Local access is defined as access to an organizational information system by a user (or process acting on behalf of a user) communicating through a direct connection without the use of a network.</t>
  </si>
  <si>
    <t>The container platform must use multifactor authentication for local access to privileged accounts.</t>
  </si>
  <si>
    <t>SRG-APP-000151-CTR-000365</t>
  </si>
  <si>
    <t>SV-233081r600732_rule</t>
  </si>
  <si>
    <t>V-233081</t>
  </si>
  <si>
    <t>Configure the container platform to use multifactor authentication for network access to non-privileged accounts.</t>
  </si>
  <si>
    <t>Review the container platform configuration to determine if the container platform is configured to use multifactor authentication for network access to non-privileged accounts. 
If the container platform does not use multifactor authentication for network access to non-privileged accounts, this is a finding.</t>
  </si>
  <si>
    <t>To ensure accountability and prevent unauthenticated access, non-privileged users must utilize multifactor authentication to prevent potential misuse and compromise of the system.
Multifactor authentication uses two or more factors to achieve authentication.
Factors include: 
(i) Something you know (e.g., password/PIN); 
(ii) Something you have (e.g., cryptographic identification device, token); or 
(iii) Something you are (e.g., biometric).
A non-privileged account is any information system account with authorizations of a non-privileged user.
Network access is any access to an application by a user (or process acting on behalf of a user) where said access is obtained through a network connection.
Applications integrating with the DoD Active Directory and utilize the DoD CAC are examples of compliant multifactor authentication solutions.</t>
  </si>
  <si>
    <t>The container platform must use multifactor authentication for network access to non-privileged accounts.</t>
  </si>
  <si>
    <t>SRG-APP-000150-CTR-000360</t>
  </si>
  <si>
    <t>SV-233080r601713_rule</t>
  </si>
  <si>
    <t>V-233080</t>
  </si>
  <si>
    <t>Configure the container platform to use multifactor authentication for network access to privileged accounts.</t>
  </si>
  <si>
    <t>Review the container platform configuration to determine if the container platform is configured to use multifactor authentication for network access to privileged accounts. 
If the container platform does not use multifactor authentication for network access to privileged accounts, this is a finding.</t>
  </si>
  <si>
    <t>Without the use of multifactor authentication, the ease of access to privileged functions is greatly increased.
Multifactor authentication requires using two or more factors to achieve authentication.
Factors include: 
(i) something a user knows (e.g., password/PIN); 
(ii) something a user has (e.g., cryptographic identification device, token); or 
(iii) something a user is (e.g., biometric).
A privileged account is defined as an information system account with authorizations of a privileged user.
Network access is defined as access to an information system by a user (or a process acting on behalf of a user) communicating through a network (e.g., local area network, wide area network, or the internet).</t>
  </si>
  <si>
    <t>The container platform must use multifactor authentication for network access to privileged accounts.</t>
  </si>
  <si>
    <t>SRG-APP-000149-CTR-000355</t>
  </si>
  <si>
    <t>SV-233079r601711_rule</t>
  </si>
  <si>
    <t>V-233079</t>
  </si>
  <si>
    <t>Configure the container platform API to uniquely identify and authenticate processes acting on behalf of users.</t>
  </si>
  <si>
    <t>Review the container platform API configuration to determine if processes acting on behalf of users are uniquely identified and authenticated. 
If processes acting on behalf of users are not uniquely identified or are not authenticated, this is a finding.</t>
  </si>
  <si>
    <t>The container platform API can be used to perform any task within the platform. Often, the API is used to create tasks that perform some kind of maintenance task and run without user interaction. To guarantee the task is authorized, it is important to authenticate the task. These tasks, even though executed without user intervention, run on behalf of a user and must run with the user's authorization. If tasks are allowed to be created without authentication, users could bypass authentication and authorization mechanisms put in place for user interfaces. This could lead to users gaining greater access than given to the user putting the container platform into a compromised state.</t>
  </si>
  <si>
    <t>The container platform application program interface (API) must uniquely identify and authenticate processes acting on behalf of the users.</t>
  </si>
  <si>
    <t>SRG-APP-000148-CTR-000350</t>
  </si>
  <si>
    <t>SV-233078r601709_rule</t>
  </si>
  <si>
    <t>V-233078</t>
  </si>
  <si>
    <t>Configure the container platform to uniquely identify and authenticate processes acting on behalf of users.</t>
  </si>
  <si>
    <t>Review the container platform configuration to determine if processes acting on behalf of users are uniquely identified and authenticated. 
If processes acting on behalf of users are not uniquely identified or are not authenticated, this is a finding.</t>
  </si>
  <si>
    <t>The container platform will instantiate a container image and use the user privileges given to the user used to execute the container. To ensure accountability and prevent unauthenticated access to containers, the user the container is using to execute must be uniquely identified and authenticated to prevent potential misuse and compromise of the system.</t>
  </si>
  <si>
    <t>The container platform must uniquely identify and authenticate processes acting on behalf of the users.</t>
  </si>
  <si>
    <t>SRG-APP-000148-CTR-000345</t>
  </si>
  <si>
    <t>SV-233077r600720_rule</t>
  </si>
  <si>
    <t>V-233077</t>
  </si>
  <si>
    <t>Configure the container platform to uniquely identify and authenticate users before container platform API access.</t>
  </si>
  <si>
    <t>Review the container platform configuration to determine if users are uniquely identified and authenticated before the API is executed. 
If users are not uniquely identified or are not authenticated, this is a finding.</t>
  </si>
  <si>
    <t>The container platform requires user accounts to perform container platform tasks. These tasks are often performed through the container platform API. Protecting the API from users who are not authorized or authenticated is essential to keep the container platform stable. Protection of platform and application data and enhances the protections put in place for Denial-of Service (DoS) attacks.</t>
  </si>
  <si>
    <t>The container platform application program interface (API) must uniquely identify and authenticate users.</t>
  </si>
  <si>
    <t>SRG-APP-000148-CTR-000340</t>
  </si>
  <si>
    <t>SV-233076r600717_rule</t>
  </si>
  <si>
    <t>V-233076</t>
  </si>
  <si>
    <t>Configure the container platform to uniquely identify and authenticate users.</t>
  </si>
  <si>
    <t>Review the container platform configuration to determine if users are uniquely identified and authenticated. 
If users are not uniquely identified or are not authenticated, this is a finding.</t>
  </si>
  <si>
    <t>The container platform requires user accounts to perform container platform tasks. These tasks may pertain to the overall container platform or may be component-specific, thus requiring users to authenticate against those specific components. To ensure accountability and prevent unauthenticated access, users must be identified and authenticated to prevent potential misuse and compromise of the system.</t>
  </si>
  <si>
    <t>The container platform must uniquely identify and authenticate users.</t>
  </si>
  <si>
    <t>SRG-APP-000148-CTR-000335</t>
  </si>
  <si>
    <t>SV-233075r600714_rule</t>
  </si>
  <si>
    <t>V-233075</t>
  </si>
  <si>
    <t>Configure the container platform to disallow the use of privileged ports by containers. Move any containers that are using privileged ports to non-privileged ports.</t>
  </si>
  <si>
    <t>Review the container platform configuration and the containers within the platform by performing the following checks:
1. Verify the container platform is configured to disallow the use of privileged ports by containers.
2. Validate all containers within the container platform are using non-privileged ports.
3. Attempt to instantiate a container image that uses a privileged port.
If the container platform is not configured to disallow the use of privileged ports, this is a finding.
If the container platform has containers using privileged ports, this is a finding.
If the container platform allows containers to be instantiated that use privileged ports, this is a finding.</t>
  </si>
  <si>
    <t>Privileged ports are those ports below 1024 and that require system privileges for their use. If containers are able to use these ports, the container must be run as a privileged user. The container platform must stop containers that try to map to these ports directly. Allowing non-privileged ports to be mapped to the container-privileged port is the allowable method when a certain port is needed. An example is mapping port 8080 externally to port 80 in the container.</t>
  </si>
  <si>
    <t>The container platform runtime must enforce the use of ports that are non-privileged.</t>
  </si>
  <si>
    <t>SRG-APP-000142-CTR-000330</t>
  </si>
  <si>
    <t>SV-233074r601707_rule</t>
  </si>
  <si>
    <t>V-233074</t>
  </si>
  <si>
    <t>Configure the container platform to disable any ports or protocols that are prohibited by the PPSM CAL and not necessary for the operation.</t>
  </si>
  <si>
    <t>Review the container platform documentation and deployment configuration to determine which ports and protocols are enabled. 
Verify the ports and protocols being used are not prohibited by PPSM CAL in accordance to DoD Instruction 8551.01 Policy and are necessary for the operations and applications.
If any of the ports or protocols is prohibited or not necessary for the operation, this is a finding.</t>
  </si>
  <si>
    <t>Ports, protocols, and services within the container platform runtime must be controlled and conform to the PPSM CAL. Those ports, protocols, and services that fall outside the PPSM CAL must be blocked by the runtime. Instructions on the PPSM can be found in DoD Instruction 8551.01 Policy.</t>
  </si>
  <si>
    <t>The container platform runtime must enforce ports, protocols, and services that adhere to the PPSM CAL.</t>
  </si>
  <si>
    <t>SRG-APP-000142-CTR-000325</t>
  </si>
  <si>
    <t>SV-233073r601892_rule</t>
  </si>
  <si>
    <t>V-233073</t>
  </si>
  <si>
    <t>Remove all container images from the container platform registry that are not being used or contain features and functions not supported by the platform.</t>
  </si>
  <si>
    <t>Review the container platform registry and the container images being stored. 
If container images are stored in the registry and are not being used to offer container platform capabilities, this is a finding.</t>
  </si>
  <si>
    <t>Allowing container images to reside within the container platform registry that are not essential to the capabilities being offered by the container platform becomes a potential security risk. By allowing these non-essential container images to exist, the possibility for accidental instantiation exists. The images may be unpatched, not supported, or offer non-approved capabilities. Those images for customer services are considered essential capabilities.</t>
  </si>
  <si>
    <t>The container platform registry must contain only container images for those capabilities being offered by the container platform.</t>
  </si>
  <si>
    <t>SRG-APP-000141-CTR-000320</t>
  </si>
  <si>
    <t>SV-233072r600705_rule</t>
  </si>
  <si>
    <t>V-233072</t>
  </si>
  <si>
    <t>Identify the role the container platform is intended to play in the production environment and remove any components that are not needed or used for the intended purpose.</t>
  </si>
  <si>
    <t>Review the container platform configuration and verify that only those components needed for operation are installed. 
If components are installed that are not used for the intended purpose of the organization, this is a finding.</t>
  </si>
  <si>
    <t>The container platform can be built with components that are not used for the intended purpose of the organization. To limit the attack surface of the container platform, it is essential that the non-essential services are not installed.</t>
  </si>
  <si>
    <t>The container platform must be configured with only essential configurations.</t>
  </si>
  <si>
    <t>SRG-APP-000141-CTR-000315</t>
  </si>
  <si>
    <t>SV-233071r600702_rule</t>
  </si>
  <si>
    <t>V-233071</t>
  </si>
  <si>
    <t>Configure the container platform to only allow authentication file modifications by privileged users.</t>
  </si>
  <si>
    <t>Review the container platform to verify that authentication files cannot be modified by non-privileged users. 
If non-privileged users can modify key and certificate files, this is a finding.</t>
  </si>
  <si>
    <t>The secure configuration of the container platform must be protected by disallowing changing to be implemented by non-privileged users. Changes to the container platform can introduce security risks and stability issues and undermine change management procedures. To secure authentication files from non-privileged user modification can be enforced using file ownership and permissions.
Examples of authentication files are keys, certificates, and tokens.</t>
  </si>
  <si>
    <t>Authentication files for the container platform must be protected.</t>
  </si>
  <si>
    <t>SRG-APP-000133-CTR-000310</t>
  </si>
  <si>
    <t>SV-233070r600699_rule</t>
  </si>
  <si>
    <t>V-233070</t>
  </si>
  <si>
    <t>Configure the container platform to only allow configuration modifications by privileged users.</t>
  </si>
  <si>
    <t>Review the container platform to verify that configuration files cannot be modified by non-privileged users. 
If non-privileged users can modify configuration files, this is a finding.</t>
  </si>
  <si>
    <t>The secure configuration of the container platform must be protected by disallowing changes to be implemented by non-privileged users. Changes to the container platform can introduce security risks or stability issues and undermine change management procedures. Securing configuration files from non-privileged user modification can be enforced using file ownership and permissions.</t>
  </si>
  <si>
    <t>Configuration files for the container platform must be protected.</t>
  </si>
  <si>
    <t>SRG-APP-000133-CTR-000305</t>
  </si>
  <si>
    <t>SV-233069r600696_rule</t>
  </si>
  <si>
    <t>V-233069</t>
  </si>
  <si>
    <t>Configure the container platform to use and enforce user privileges when accessing the container platform keystore.</t>
  </si>
  <si>
    <t>Review the container platform keystore configuration to determine if the level of access to the keystore is controlled through user privileges. 
Attempt to perform keystore operations to determine if the privileges are enforced. 
If the container platform keystore is not limited through user privileges or the user privileges are not enforced, this is a finding.</t>
  </si>
  <si>
    <t>The container platform keystore is used to store credentials used to build a trust between the container platform and some external source. This trust relationship is authorized by the organization. If a malicious user were to have access to the container platform keystore, two negative scenarios could develop:
1) Keys not approved could be introduced and 
2) Approved keys deleted, leading to the introduction of container images from sources that were never approved by the organization. 
To thwart this threat, it is important to protect the container platform keystore and give access to only those individuals and roles approved by the organization.</t>
  </si>
  <si>
    <t>The container platform must limit privileges to the container platform keystore.</t>
  </si>
  <si>
    <t>SRG-APP-000133-CTR-000300</t>
  </si>
  <si>
    <t>SV-233068r601703_rule</t>
  </si>
  <si>
    <t>V-233068</t>
  </si>
  <si>
    <t>Configure the container platform to use and enforce user privileges when accessing the container platform runtime.</t>
  </si>
  <si>
    <t>Review the container platform runtime configuration to determine if the level of access to the runtime is controlled through user privileges. 
Attempt to perform runtime operations to determine if the privileges are enforced. 
If the container platform runtime is not limited through user privileges or the user privileges are not enforced, this is a finding.</t>
  </si>
  <si>
    <t>To control what is instantiated within the container platform, it is important to control access to the runtime. Without this control, container platform specific services and customer services can be introduced without receiving approval and going through proper testing. Only those individuals and roles approved by the organization can have access to the container platform runtime.</t>
  </si>
  <si>
    <t>The container platform must limit privileges to the container platform runtime.</t>
  </si>
  <si>
    <t>SRG-APP-000133-CTR-000295</t>
  </si>
  <si>
    <t>SV-233067r601701_rule</t>
  </si>
  <si>
    <t>V-233067</t>
  </si>
  <si>
    <t>Configure the container platform to use and enforce user privileges when accessing the container platform registry.</t>
  </si>
  <si>
    <t>Review the container platform registry configuration to determine if the level of access to the registry is controlled through user privileges. 
Attempt to perform registry operations to determine if the privileges are enforced. 
If the container platform registry is not limited through user privileges or the user privileges are not enforced, this is a finding.</t>
  </si>
  <si>
    <t>To control what is instantiated within the container platform, it is important to control access to the registry. Without this control, container images can be introduced and instantiated by accident or on container platform startup. Without control of the registry, security measures put in place for the runtime can be bypassed meaning the controls of approval and testing are also bypassed. Only those individuals and roles approved by the organization can have access to the container platform registry.</t>
  </si>
  <si>
    <t>The container platform must limit privileges to the container platform registry.</t>
  </si>
  <si>
    <t>SRG-APP-000133-CTR-000290</t>
  </si>
  <si>
    <t>SV-233066r601699_rule</t>
  </si>
  <si>
    <t>V-233066</t>
  </si>
  <si>
    <t>Configure the container platform to verify container images are digitally signed and the signature is from a recognized and approved source.</t>
  </si>
  <si>
    <t>Review the container platform configuration to determine if container images are verified by enforcing image signing and that the image is signed recognized by an approved source. 
If container images are not verified or the signature is not verified as a recognized and approved source, this is a finding.</t>
  </si>
  <si>
    <t>The container platform must be capable of validating container images are signed and that the digital signature is from a recognized and approved source approved by the organization. Allowing any container image to be introduced into the registry and instantiated into a container can allow for services to be introduced that are not trusted and may contain malicious code, which introduces unwanted services. These unwanted services can cause harm and security risks to the hosting server, the container platform, other services running within the container platform, and the overall organization.</t>
  </si>
  <si>
    <t>The container platform must verify container images.</t>
  </si>
  <si>
    <t>SRG-APP-000131-CTR-000285</t>
  </si>
  <si>
    <t>SV-233065r601697_rule</t>
  </si>
  <si>
    <t>V-233065</t>
  </si>
  <si>
    <t>Rebuild the container platform from verified packages that are digitally signed by known and approved sources.</t>
  </si>
  <si>
    <t>Review the container platform configuration to verify it has been built from packages that are digitally signed by known and approved sources. 
If the container platform was built from packages that are not digitally signed or are from unknown or non-approved sources, this is a finding.</t>
  </si>
  <si>
    <t>It is important to patch and upgrade the container platform when patches and upgrades are available. More important is to get these patches and upgrades from a known source. To validate the authenticity of any patches and upgrades before installation, the container platform must check that the files are digitally signed by sources approved by the organization.</t>
  </si>
  <si>
    <t>The container platform must be built from verified packages.</t>
  </si>
  <si>
    <t>SRG-APP-000131-CTR-000280</t>
  </si>
  <si>
    <t>SV-233064r601695_rule</t>
  </si>
  <si>
    <t>V-233064</t>
  </si>
  <si>
    <t>Configure the container platform to use FIPS-validated cryptographic mechanisms to protect the integrity of log information.</t>
  </si>
  <si>
    <t>Review the container platform configuration to determine if FIPS-validated cryptographic mechanisms are being used to protect the integrity of log information. 
If FIPS-validated cryptographic mechanisms are not being used to protect the integrity of log information, this is a finding.</t>
  </si>
  <si>
    <t>To fully investigate an incident and to have trust in the audit data that is generated, it is important to put in place data protections. Without integrity protections, unauthorized changes may be made to the audit files and reliable forensic analysis and discovery of the source of malicious system activity may be degraded. Although digital signatures are one example of protecting integrity, this control is not intended to cause a new cryptographic hash to be generated every time a record is added to a log file. 
Integrity protections can also be implemented by using cryptographic techniques for security function isolation and file system protections to protect against unauthorized changes.</t>
  </si>
  <si>
    <t>The container platform must use FIPS validated cryptographic mechanisms to protect the integrity of log information.</t>
  </si>
  <si>
    <t>SRG-APP-000126-CTR-000275</t>
  </si>
  <si>
    <t>SV-233063r601693_rule</t>
  </si>
  <si>
    <t>V-233063</t>
  </si>
  <si>
    <t>Configure the container platform to protect audit tools from unauthorized deletion.</t>
  </si>
  <si>
    <t>Review the container platform to validate container platform audit tools are protected from unauthorized deletion. 
If the audit tools are not protected from unauthorized deletion, this is a finding.</t>
  </si>
  <si>
    <t>The container platform must protect audit tools from unauthorized deletion.</t>
  </si>
  <si>
    <t>SRG-APP-000123-CTR-000265</t>
  </si>
  <si>
    <t>SV-233061r600672_rule</t>
  </si>
  <si>
    <t>V-233061</t>
  </si>
  <si>
    <t>Configure the container platform to protect audit tools from unauthorized modification.</t>
  </si>
  <si>
    <t>Review the container platform to validate container platform audit tools are protected from unauthorized modification. 
If the audit tools are not protected from unauthorized modification, this is a finding.</t>
  </si>
  <si>
    <t>The container platform must protect audit tools from unauthorized modification.</t>
  </si>
  <si>
    <t>SRG-APP-000122-CTR-000260</t>
  </si>
  <si>
    <t>SV-233060r600669_rule</t>
  </si>
  <si>
    <t>V-233060</t>
  </si>
  <si>
    <t>Configure the container platform to protect audit tools from unauthorized access.</t>
  </si>
  <si>
    <t>Review the container platform to validate container platform audit tools are protected from unauthorized access. 
If the audit tools are not protected from unauthorized access, this is a finding.</t>
  </si>
  <si>
    <t>Protecting audit data also includes identifying and protecting the tools used to view and manipulate log data. Therefore, protecting audit tools is necessary to prevent unauthorized operation on audit data.
Applications providing tools to interface with audit data will leverage user permissions and roles identifying the user accessing the tools and the corresponding rights the user enjoys in order to make access decisions regarding the access to audit tools.
Audit tools include, but are not limited to, vendor-provided and open source audit tools needed to successfully view and manipulate audit information system activity and records. Audit tools include custom queries and report generators.</t>
  </si>
  <si>
    <t>The container platform must protect audit tools from unauthorized access.</t>
  </si>
  <si>
    <t>SRG-APP-000121-CTR-000255</t>
  </si>
  <si>
    <t>SV-233059r600666_rule</t>
  </si>
  <si>
    <t>V-233059</t>
  </si>
  <si>
    <t>Configure the container platform to protect the storage of audit information from unauthorized deletion.</t>
  </si>
  <si>
    <t>Review the container platform configuration to determine where audit information is stored. 
If the audit log data is not protected from unauthorized deletion, this is a finding.</t>
  </si>
  <si>
    <t>If audit data were to become compromised, then forensic analysis and discovery of the true source of potentially malicious system activity would be impossible to achieve.
To ensure the veracity of audit data, the information system and/or the application must protect audit information from unauthorized deletion. This requirement can be achieved through multiple methods, which will depend upon system architecture and design.
Some commonly employed methods include: ensuring log files receive the proper file system permissions utilizing file system protections, restricting access, and backing up log data to ensure log data is retained.
Applications providing a user interface to audit data will leverage user permissions and roles identifying the user accessing the data and the corresponding rights the user enjoys in order make access decisions regarding the deletion of audit data.
Audit information includes all information (e.g., audit records, audit settings, and audit reports) needed to successfully audit information system activity. Audit information may include data from other applications or be included with the audit application itself.</t>
  </si>
  <si>
    <t>The container platform must protect audit information from unauthorized deletion.</t>
  </si>
  <si>
    <t>SRG-APP-000120-CTR-000250</t>
  </si>
  <si>
    <t>SV-233058r600663_rule</t>
  </si>
  <si>
    <t>V-233058</t>
  </si>
  <si>
    <t>Configure the container platform to protect the storage of audit information from unauthorized modification.</t>
  </si>
  <si>
    <t>Review the container platform configuration to determine where audit information is stored. 
If the audit log data is not protected from unauthorized modification, this is a finding.</t>
  </si>
  <si>
    <t>If audit data were to become compromised, then forensic analysis and discovery of the true source of potentially malicious system activity would be impossible to achieve.
To ensure the veracity of audit data, the information system and/or the application must protect audit information from unauthorized modification.
This requirement can be achieved through multiple methods, which will depend upon system architecture and design. Some commonly employed methods include ensuring log files receive the proper file system permissions and limiting log data locations.
Applications providing a user interface to audit data will leverage user permissions and roles identifying the user accessing the data and the corresponding rights that the user enjoys in order to make access decisions regarding the modification of audit data.
Audit information includes all information (e.g., audit records, audit settings, and audit reports) needed to successfully audit information system activity.</t>
  </si>
  <si>
    <t>The container platform must protect audit information from unauthorized modification.</t>
  </si>
  <si>
    <t>SRG-APP-000119-CTR-000245</t>
  </si>
  <si>
    <t>SV-233057r600660_rule</t>
  </si>
  <si>
    <t>V-233057</t>
  </si>
  <si>
    <t>Configure the container platform to protect the storage of audit information from unauthorized read access.</t>
  </si>
  <si>
    <t>Review the container platform configuration to determine where audit information is stored. 
If the audit information is not protected from any type of unauthorized read access, this is a finding.</t>
  </si>
  <si>
    <t>If audit data were to become compromised, then competent forensic analysis and discovery of the true source of potentially malicious system activity is difficult if not impossible to achieve. In addition, access to audit records provides information an attacker could potentially use to his or her advantage.
To ensure the veracity of audit data, the information system and/or the application must protect audit information from any and all unauthorized access. This includes read, write, and copy access.
This requirement can be achieved through multiple methods, which will depend upon system architecture and design. Commonly employed methods for protecting audit information include least privilege permissions as well as restricting the location and number of log file repositories.
Additionally, applications with user interfaces to audit records should not allow for the unfettered manipulation of or access to those records via the application. If the application provides access to the audit data, the application becomes accountable for ensuring audit information is protected from unauthorized access.
Audit information includes all information (e.g., audit records, audit settings, and audit reports) needed to successfully audit information system activity.</t>
  </si>
  <si>
    <t>The container platform must protect audit information from any type of unauthorized read access.</t>
  </si>
  <si>
    <t>SRG-APP-000118-CTR-000240</t>
  </si>
  <si>
    <t>SV-233056r600657_rule</t>
  </si>
  <si>
    <t>V-233056</t>
  </si>
  <si>
    <t>Configure the container platform to use internal system clocks to generate time stamps for log records.</t>
  </si>
  <si>
    <t>Review the container platform configuration files to determine if the internal system clock is used for time stamps. 
If the container platform does not use the internal system clock to generate time stamps, this is a finding.</t>
  </si>
  <si>
    <t>Understanding when and sequence of events for an incident is crucial to understand what may have taken place. Without a common clock, the components generating audit events could be out of synchronization and would then present a picture of the event that is warped and corrupted. To give a clear picture, it is important that the container platform and its components use a common internal clock.</t>
  </si>
  <si>
    <t>The container platform must use internal system clocks to generate audit record time stamps.</t>
  </si>
  <si>
    <t>SRG-APP-000116-CTR-000235</t>
  </si>
  <si>
    <t>SV-233055r600654_rule</t>
  </si>
  <si>
    <t>V-233055</t>
  </si>
  <si>
    <t>Configure the container platform components to send audit logs to a central managed audit log repository.</t>
  </si>
  <si>
    <t>Review the configuration settings to determine if the container platform components are configured to send audit events to central managed audit log repository. 
If the container platform is not configured to send audit events to central managed audit log repository, this is a finding.</t>
  </si>
  <si>
    <t>The container platform components must send audit events to a central managed audit log repository to provide reporting, analysis, and alert notification. Incident response relies on successful timely, accurate system analysis in order for the organization to identify and respond to possible security events.</t>
  </si>
  <si>
    <t>The container platform components must provide the ability to send audit logs to a central enterprise repository for review and analysis.</t>
  </si>
  <si>
    <t>SRG-APP-000111-CTR-000220</t>
  </si>
  <si>
    <t>SV-233052r601639_rule</t>
  </si>
  <si>
    <t>V-233052</t>
  </si>
  <si>
    <t>Configure the container platform to continue generating audit records overwriting oldest audit records in a first-in-first-out manner when the failure is due to a lack of audit record storage.   When the audit failure is due to a communication to a centralized collection server, configure the container platform to queue audit records locally until communication is restored or the records are retrieved manually.  If other actions are to be taken for audit record failures, the actions and rationale must be documented in the system security plan and risk acceptance approvals must be obtained.</t>
  </si>
  <si>
    <t>Review the configuration settings to determine how the container platform components are configured for audit failures. When the audit failure is due to the lack of audit record storage, the container platform must continue generating audit records, restarting services if necessary, and overwrite the oldest audit records in a first-in-first-out manner. 
If the audit failure is due to a communication to a centralized collection server, the container platform must queue audit records locally until communication is restored or the records are retrieved manually.  
If the container platform is not configured to handle audit failures appropriately, this is a finding.</t>
  </si>
  <si>
    <t>It is critical that when the container platform is at risk of failing to process audit logs as required that it take action to mitigate the failure. Audit processing failures include software/hardware errors, failures in the audit capturing mechanisms, and audit storage capacity being reached or exceeded. Responses to audit failure depend upon the nature of the failure mode.
Because availability of the services provided by the container platform, approved actions in response to an audit failure are as follows:
(i) If the failure was caused by the lack of audit record storage capacity, the container platform must continue generating audit records if possible (automatically restarting the audit service if necessary), overwriting the oldest audit records in a first-in-first-out manner.
(ii) If audit records are sent to a centralized collection server and communication with this server is lost or the server fails, the container platform must queue audit records locally until communication is restored or until the audit records are retrieved manually. Upon restoration of the connection to the centralized collection server, action should be taken to synchronize the local audit data with the collection server.</t>
  </si>
  <si>
    <t>The container platform must take appropriate action upon an audit failure.</t>
  </si>
  <si>
    <t>SRG-APP-000109-CTR-000215</t>
  </si>
  <si>
    <t>SV-233051r601637_rule</t>
  </si>
  <si>
    <t>V-233051</t>
  </si>
  <si>
    <t>Configure the container platform to generate the full-text recording of privileged commands, or the individual identities of group users, or both.</t>
  </si>
  <si>
    <t>Review the documentation and deployment configuration to determine if the container platform is configured to generate full-text recording of privileged commands or the individual identities of group users at a minimum. 
Have a user execute a privileged command and review the log data to validate that the full-text or identity of the individual is being logged. 
If the container platform is not meeting this requirement, this is a finding.</t>
  </si>
  <si>
    <t>During an investigation of an incident, it is important to fully understand what took place. Often, information is not part of the audited event due to the data's nature, security risk, or audit log size. Organizations must consider limiting the additional audit information to only that information explicitly needed for specific audit requirements. At a minimum, the organization must audit either full-text recording of privileged commands, or the individual identities of group users, or both.</t>
  </si>
  <si>
    <t>The container platform must generate audit records containing the full-text recording of privileged commands or the individual identities of group account users.</t>
  </si>
  <si>
    <t>SRG-APP-000101-CTR-000205</t>
  </si>
  <si>
    <t>SV-233049r601635_rule</t>
  </si>
  <si>
    <t>V-233049</t>
  </si>
  <si>
    <t>Configure the container platform to include the component information that generated the audit record.</t>
  </si>
  <si>
    <t>Review the container platform configuration to determine if it is configured to generate audit records that contain the component information that generated the audit record. 
Generate audit records and review the data to determine if records are generated containing the component information that generated the record. 
If the container platform is not configured to generate audit records containing the component information or records are generated that do not contain the component information that generated the record, this is a finding.</t>
  </si>
  <si>
    <t>Without information that establishes the identity of the containers offering user services or running on behalf of a user within the platform associated with audit events, security personnel cannot determine responsibility for potentially harmful events.</t>
  </si>
  <si>
    <t>All audit records must identify any containers associated with the event within the container platform.</t>
  </si>
  <si>
    <t>SRG-APP-000100-CTR-000200</t>
  </si>
  <si>
    <t>SV-233048r601633_rule</t>
  </si>
  <si>
    <t>V-233048</t>
  </si>
  <si>
    <t>Configure the container platform logging system to log the identity of the user or process related to the events.</t>
  </si>
  <si>
    <t>Review container platform documentation and the log files on the application server to determine if the logs contain information that establishes the identity of the user or process associated with log event data. 
If the container platform does not produce logs that establish the identity of the user or process associated with log event data, this is a finding.</t>
  </si>
  <si>
    <t>Without information that establishes the identity of the user associated with the events, security personnel cannot determine responsibility for the potentially harmful event.</t>
  </si>
  <si>
    <t>All audit records must identify any users associated with the event within the container platform.</t>
  </si>
  <si>
    <t>SRG-APP-000100-CTR-000195</t>
  </si>
  <si>
    <t>SV-233047r601631_rule</t>
  </si>
  <si>
    <t>V-233047</t>
  </si>
  <si>
    <t>Configure the container platform to generate audit records that contain the event result.</t>
  </si>
  <si>
    <t>Review the container platform configuration to determine if audit records contain the audit event results. 
Generate audit records and review the data to validate that the record does contain the event result. 
If the container platform is not configured to generate audit records with  the event result or the audit record does not contain the event result, this is a finding.</t>
  </si>
  <si>
    <t>Within the container platform, audit data can be generated from any of the deployed container platform components. This audit data is important when there are issues, such as security incidents, that must be investigated. To make the audit data worthwhile for the investigation of events, it is necessary to know the outcome of the event.</t>
  </si>
  <si>
    <t>All audit records must generate the event results within the container platform.</t>
  </si>
  <si>
    <t>SRG-APP-000099-CTR-000190</t>
  </si>
  <si>
    <t>SV-233046r601629_rule</t>
  </si>
  <si>
    <t>V-233046</t>
  </si>
  <si>
    <t>Configure the container platform registry, keystore, and runtime to generate the source of each loggable event. Revise all applicable system documentation.</t>
  </si>
  <si>
    <t>Review container platform audit policy configuration for logons establishing the sources of events. 
Ensure audit policy is configured to generate sufficient information to resolve the source, e.g., source IP, of the log event. 
Verify records showing by requesting a user access the container platform and generate log events, and then review the logs to determine if the source of the event can be established. 
If the source of the event cannot be determined, this is a finding.</t>
  </si>
  <si>
    <t>Audit data is important when there are issues, to include security incidents that must be investigated. Since the audit data may be part of a larger audit system, it is important for the audit data to also include the container platform name for traceability back to the container platform itself and not just the container platform components.</t>
  </si>
  <si>
    <t>All audit records must identify the source of the event within the container platform.</t>
  </si>
  <si>
    <t>SRG-APP-000098-CTR-000185</t>
  </si>
  <si>
    <t>SV-233045r601627_rule</t>
  </si>
  <si>
    <t>V-233045</t>
  </si>
  <si>
    <t>Configure the container platform to generate audit records that identify where in the container platform the event occurred.</t>
  </si>
  <si>
    <t>Review the container platform configuration to determine if all audit records identify where in the container platform the event occurred. 
Generate audit records and view the audit records to verify that the records do identify where in the container platform the event occurred. 
If the container platform is not configured to generate audit records that identify where in the container platform the event occurred, or if the generated audit records do not identify where in the container platform the event occurred, this is a finding.</t>
  </si>
  <si>
    <t>Within the container platform, audit data can be generated from any of the deployed container platform components. This audit data is important when there are issues, such as security incidents, that must be investigated. To make the audit data worthwhile for the investigation of events, it is necessary to know where within the container platform the event occurred.</t>
  </si>
  <si>
    <t>All audit records must identify where in the container platform the event occurred.</t>
  </si>
  <si>
    <t>SRG-APP-000097-CTR-000180</t>
  </si>
  <si>
    <t>SV-233044r601625_rule</t>
  </si>
  <si>
    <t>V-233044</t>
  </si>
  <si>
    <t>Configure the container platform to include log date and time with the event. Revise all applicable system documentation.</t>
  </si>
  <si>
    <t>Review the container platform configuration for audit events date and time. 
Ensure audit policy for event date and time are enabled. 
Verify records showing event date and time are included in the log. 
Validate system documentation is current. 
If the date and time are not included, this is a finding.</t>
  </si>
  <si>
    <t>Within the container platform, audit data can be generated from any of the deployed container platform components. This audit data is important when there are issues, such as security incidents, that must be investigated. To make the audit data worthwhile for the investigation of events, it is necessary to know when the event occurred. To establish the time of the event, the audit record must contain the date and time.</t>
  </si>
  <si>
    <t>The container platform audit records must have a date and time association with all events.</t>
  </si>
  <si>
    <t>SRG-APP-000096-CTR-000175</t>
  </si>
  <si>
    <t>SV-233043r601623_rule</t>
  </si>
  <si>
    <t>V-233043</t>
  </si>
  <si>
    <t>Configure the container platform to include the event type in the log data. Revise all applicable system documentation.</t>
  </si>
  <si>
    <t>Review the container platform configuration for audit event types. Ensure audit policy for event type is enabled. 
Verify records showing what type of event occurred are written to the log. 
Validate system documentation is current. 
If log data does not show the type of event, this is a finding.</t>
  </si>
  <si>
    <t>Within the container platform, audit data can be generated from any of the deployed container platform components. This audit data is important when there are issues, such as security incidents, that must be investigated. To make the audit data worthwhile for the investigation of events, it is necessary to know what type of event occurred.</t>
  </si>
  <si>
    <t>All audit records must identify what type of event has occurred within the container platform.</t>
  </si>
  <si>
    <t>SRG-APP-000095-CTR-000170</t>
  </si>
  <si>
    <t>SV-233042r601621_rule</t>
  </si>
  <si>
    <t>V-233042</t>
  </si>
  <si>
    <t>Configure the container platform to generate audit logs for session logging at startup. Revise all applicable system documentation.</t>
  </si>
  <si>
    <t>Review the container platform configuration for session audits. 
Ensure audit policy for session logging at startup is enabled. 
Verify events are written to the log. 
Validate system documentation is current. 
If the container platform is not configured to meet this requirement, this is a finding.</t>
  </si>
  <si>
    <t>When the container platform is started, container platform components and user services can also be started. It is important that the container platform begin auditing on startup in order to handle container platform startup events along with events for container platform components and services that begin on startup.</t>
  </si>
  <si>
    <t>The container platform must initiate session auditing upon startup.</t>
  </si>
  <si>
    <t>SRG-APP-000092-CTR-000165</t>
  </si>
  <si>
    <t>SV-233041r601871_rule</t>
  </si>
  <si>
    <t>V-233041</t>
  </si>
  <si>
    <t>Configure the container platform to generate audit records when successful/unsuccessful attempts are made to access privileges occur.</t>
  </si>
  <si>
    <t>Review the container platform configuration to determine if it is configured to generate audit records when successful/unsuccessful attempts are made to access privileges. 
If the container platform is not configured to generate audit records on successful/unsuccessful access to privileges, this is a finding.</t>
  </si>
  <si>
    <t>The container platform must generate audit records when successful/unsuccessful attempts to access privileges occur.</t>
  </si>
  <si>
    <t>SRG-APP-000091-CTR-000160</t>
  </si>
  <si>
    <t>SV-233040r601617_rule</t>
  </si>
  <si>
    <t>V-233040</t>
  </si>
  <si>
    <t>Configure the container platform to only allow the ISSM (or individuals or roles appointed by the ISSM) to select which auditable events are to be audited.</t>
  </si>
  <si>
    <t>Review the container platform to determine if the container platform is configured to allow only the ISSM (or individuals or roles appointed by the ISSM) to select which auditable events are to be audited. 
If the container platform is not configured to only allow the ISSM (or individuals or roles appointed by the ISSM) to select which auditable events are to be audited, this is a finding.</t>
  </si>
  <si>
    <t>Without the capability to restrict which roles and individuals can select which events are audited, unauthorized personnel may be able to prevent the auditing of critical events. Misconfigured audits may degrade the system's performance by overwhelming the audit log. Misconfigured audits may also make it more difficult to establish, correlate, and investigate the events relating to an incident, or identify those responsible for one.
The list of audited events is the set of events for which audits are to be generated. This set of events is typically a subset of the list of all events for which the system is capable of generating audit records.</t>
  </si>
  <si>
    <t>The container platform must allow only the ISSM (or individuals or roles appointed by the ISSM) to select which auditable events are to be audited.</t>
  </si>
  <si>
    <t>SRG-APP-000090-CTR-000155</t>
  </si>
  <si>
    <t>SV-233039r601615_rule</t>
  </si>
  <si>
    <t>V-233039</t>
  </si>
  <si>
    <t>Configure the container platform to generate audit records for all DoD-defined auditable events within all the components of the container platform.</t>
  </si>
  <si>
    <t>Review the container platform configuration to determine if the container platform is configured to generate audit records for all DoD-defined auditable events within all components in the platform. 
Generate DoD-defined auditable events within all the components to determine if the events are being audited. 
If the container platform is not configured to generate audit records for all DoD-defined auditable events within the components or the events are  not generating audit records, this is a finding.</t>
  </si>
  <si>
    <t>Within the container platform, audit data can be generated from any of the deployed container platform components. This audit data is important when there are issues, including security incidents that must be investigated. To make the audit data worthwhile for the investigation of events, it is necessary to have the appropriate and required data logged. To handle the need to log DoD-defined auditable events, the container platform must offer a mechanism to change and manage the events that are audited.</t>
  </si>
  <si>
    <t>The container platform must generate audit records for all DoD-defined auditable events within all components in the platform.</t>
  </si>
  <si>
    <t>SRG-APP-000089-CTR-000150</t>
  </si>
  <si>
    <t>SV-233038r601613_rule</t>
  </si>
  <si>
    <t>V-233038</t>
  </si>
  <si>
    <t>Configure the container platform to retain the Standard Mandatory DoD Notice and Consent Banner on the screen until users acknowledge the usage and conditions and take explicit actions to log on for further access.</t>
  </si>
  <si>
    <t>Log in to the container platform components to determine if the Standard Mandatory DoD Notice and Consent Banner remains on the screen until users acknowledge the usage and conditions and take explicit actions to log on for further access. 
If the Standard Mandatory DoD Notice and Consent Banner does not stay on the screen until the users acknowledge the usage and conditions, this is a finding.</t>
  </si>
  <si>
    <t>The banner must be acknowledged by the user prior to allowing the user access to any container platform component. This provides assurance that the user has seen the message and accepted the conditions for access. If the consent banner is not acknowledged by the user, DoD will not be in compliance with system use notifications required by law. 
To establish acceptance of the application usage policy, a click-through banner at application logon is required. The application must prevent further activity until the user executes a positive action to manifest agreement by clicking on a box indicating "OK".</t>
  </si>
  <si>
    <t>The container platform must retain the Standard Mandatory DoD Notice and Consent Banner on the screen until users acknowledge the usage and conditions and take explicit actions to log on for further access.</t>
  </si>
  <si>
    <t>SRG-APP-000069-CTR-000125</t>
  </si>
  <si>
    <t>SV-233033r601611_rule</t>
  </si>
  <si>
    <t>V-233033</t>
  </si>
  <si>
    <t>Configure the container platform to display the Standard Mandatory DoD Notice and Consent Banner before granting access to container platform components.</t>
  </si>
  <si>
    <t>Review the container platform configuration to determine if the Standard Mandatory DoD Notice and Consent Banner is configured to be displayed before granting access to platform components. 
Log in to the container platform components and verify that the Standard Mandatory DoD  Notice and Consent Banner is being displayed before granting access.
If the Standard Mandatory DoD Notice and Consent Banner is not configured or is not displayed before granting access to container platform components, this is a finding.</t>
  </si>
  <si>
    <t>The container platform has countless components where different access levels are needed. To control access, the user must first log in to the component and then be presented with a DoD-approved use notification banner before granting access to the component. This guarantees privacy and security notification verbiage used is consistent with applicable federal laws, Executive Orders, directives, policies, regulations, standards, and guidance.</t>
  </si>
  <si>
    <t>The container platform must display the Standard Mandatory DoD Notice and Consent Banner before granting access to platform components.</t>
  </si>
  <si>
    <t>SRG-APP-000068-CTR-000120</t>
  </si>
  <si>
    <t>SV-233032r601609_rule</t>
  </si>
  <si>
    <t>V-233032</t>
  </si>
  <si>
    <t>Configure the container platform to enforce the limit of three consecutive invalid logon attempts by a user during a 15-minute time period.</t>
  </si>
  <si>
    <t>Review the container platform to determine if it is configured to enforce the limit of three consecutive invalid logon attempts by a user during a 15-minute time period.
If the container platform is not configured to enforce the limit of three consecutive invalid logon attempts by a user during a 15-minute time period, this is a finding.</t>
  </si>
  <si>
    <t>The container platform must enforce the limit of three consecutive invalid logon attempts by a user during a 15-minute time period.</t>
  </si>
  <si>
    <t>SRG-APP-000065-CTR-000115</t>
  </si>
  <si>
    <t>SV-233031r601607_rule</t>
  </si>
  <si>
    <t>V-233031</t>
  </si>
  <si>
    <t>Configure the container platform to implement organization-defined information flow controls.</t>
  </si>
  <si>
    <t>Review the container platform configuration to determine if organization-defined information flow controls are implemented. 
If information flow controls are not implemented, this is a finding.</t>
  </si>
  <si>
    <t>Controlling information flow between the container platform components and container user services instantiated by the container platform must enforce organization-defined information flow policies. Example methods for information flow control are: using labels for containers to segregate services; user permissions and roles to limit what user services are available to each user; controlling the user the services are able to execute as; and limiting inter-container network traffic and the resources containers can consume.</t>
  </si>
  <si>
    <t>The container platform must enforce approved authorizations for controlling the flow of information between interconnected systems and services based on organization-defined information flow control policies.</t>
  </si>
  <si>
    <t>SRG-APP-000039-CTR-000110</t>
  </si>
  <si>
    <t>SV-233030r600579_rule</t>
  </si>
  <si>
    <t>V-233030</t>
  </si>
  <si>
    <t>Configure the container platform to enforce approved authorizations for controlling the flow of information within the container platform based on organization-defined information flow control policies.</t>
  </si>
  <si>
    <t>Review the container platform to determine if approved authorizations for controlling the flow of information within the container platform based on organization-defined information flow control policies is being enforced. 
If the organization-defined information flow policies are not being enforced, this is a finding.</t>
  </si>
  <si>
    <t>Controlling information flow between the container platform components and container user services instantiated by the container platform must enforce organization-defined information flow policies. Example methods for information flow control are using labels and separate namespace for containers to segregate services; user permissions and roles to limit what user services are available to each user; controlling the user the services are able to execute as; and limiting inter-container network traffic and the resources containers can consume.</t>
  </si>
  <si>
    <t>The container platform must enforce approved authorizations for controlling the flow of information within the container platform based on organization-defined information flow control policies.</t>
  </si>
  <si>
    <t>SRG-APP-000038-CTR-000105</t>
  </si>
  <si>
    <t>SV-233029r601605_rule</t>
  </si>
  <si>
    <t>V-233029</t>
  </si>
  <si>
    <t>Configure the container platform to use least privilege and need to know when granting access to the container keystore. The fix ensures the proper roles and permissions are configured.</t>
  </si>
  <si>
    <t>Review the container platform to determine if only those individuals with keystore duties have access to the container platform keystore. 
If users have access to the container platform keystore that do not have keystore duties, this is a finding.</t>
  </si>
  <si>
    <t>The container platform keystore is used to store access keys and tokens for trusted access to and from the container platform. The keystore gives the container platform a method to store the confidential data in a secure way and to encrypt the data when at rest. If this data is not protected through access controls, it can be used to access trusted sources as the container platform breaking the trusted relationship. To circumvent unauthorized access to the keystore, the container platform must have access controls in place to only allow those individuals with keystore duties.</t>
  </si>
  <si>
    <t>Least privilege access and need to know must be required to access the container platform keystore.</t>
  </si>
  <si>
    <t>SRG-APP-000033-CTR-000100</t>
  </si>
  <si>
    <t>SV-233028r600573_rule</t>
  </si>
  <si>
    <t>V-233028</t>
  </si>
  <si>
    <t>Configure the container platform to use least privilege and need to know when granting access to the container runtime. The fix ensures the proper roles and permissions are configured.</t>
  </si>
  <si>
    <t>Review the container platform to determine if only those individuals with runtime duties have access to the container platform runtime. 
If users have access to the container platform runtime that do not have runtime duties, this is a finding.</t>
  </si>
  <si>
    <t>The container platform runtime is used to instantiate containers. If this process is accessed by those persons who are not authorized, those containers offering services can be brought to a denial of service (DoS) situation, disabling a large number of services with a small change to the container platform. To limit this threat, it is important to limit access to the runtime to only those individuals with runtime duties.</t>
  </si>
  <si>
    <t>Least privilege access and need to know must be required to access the container platform runtime.</t>
  </si>
  <si>
    <t>SRG-APP-000033-CTR-000095</t>
  </si>
  <si>
    <t>SV-233027r600570_rule</t>
  </si>
  <si>
    <t>V-233027</t>
  </si>
  <si>
    <t>Configure the container platform to use least privilege and need to know when granting access to the container platform registry. The fix ensures the proper roles and permissions are configured.</t>
  </si>
  <si>
    <t>Review the container platform configuration to determine if least privilege and need-to-know access is being used for container platform registry access. 
If least privilege and need-to-know access is not being used for container platform registry access, this is a finding.</t>
  </si>
  <si>
    <t>The container platform registry is used to store images and is the keeper of truth for trusted images within the platform. To guarantee the images integrity, access to the registry must be limited to those individuals who need to perform tasks to the images such as the update, creation, or deletion of images. Without this control access, images can be deleted that are in use by the container platform causing a denial of service (DoS), and images can be modified or introduced without going through the testing and validation process allowing for the intentional or unintentional introduction of containers with flaws and vulnerabilities.</t>
  </si>
  <si>
    <t>Least privilege access and need to know must be required to access the container platform registry.</t>
  </si>
  <si>
    <t>SRG-APP-000033-CTR-000090</t>
  </si>
  <si>
    <t>SV-233026r601603_rule</t>
  </si>
  <si>
    <t>V-233026</t>
  </si>
  <si>
    <t>Configure the container platform to automatically audit account removal.</t>
  </si>
  <si>
    <t>Review the container platform configuration to determine if account removal is automatically audited. 
If account removal is not automatically audited, this is a finding.</t>
  </si>
  <si>
    <t>When application accounts are removed, user accessibility is affected. Once an attacker establishes access to an application, the attacker often attempts to remove authorized accounts to disrupt services or prevent the implementation of countermeasures. Auditing account removal actions provides logging that can be used for forensic purposes.
To address access requirements, many application developers choose to integrate their applications with enterprise-level authentication/access/audit mechanisms meeting or exceeding access control policy requirements. Such integration allows the application developer to off-load those access control functions and focus on core application features and functionality.</t>
  </si>
  <si>
    <t>The container platform must automatically audit account removal actions.</t>
  </si>
  <si>
    <t>SRG-APP-000029-CTR-000085</t>
  </si>
  <si>
    <t>SV-233025r600564_rule</t>
  </si>
  <si>
    <t>V-233025</t>
  </si>
  <si>
    <t>Configure the container platform to automatically audit account disabling.</t>
  </si>
  <si>
    <t>Review the container platform configuration to determine if account disabling is automatically audited. 
If account disabling is not automatically audited, this is a finding.</t>
  </si>
  <si>
    <t>When application accounts are disabled, user accessibility is affected. Once an attacker establishes access to an application, the attacker often attempts to disable authorized accounts to disrupt services or prevent the implementation of countermeasures. Auditing account-disabling actions provides logging that can be used for forensic purposes.
To address access requirements, many application developers choose to integrate their applications with enterprise-level authentication/access/audit mechanisms meeting or exceeding access control policy requirements. Such integration allows the application developer to off-load those access control functions and focus on core application features and functionality.</t>
  </si>
  <si>
    <t>The container platform must automatically audit account-disabling actions.</t>
  </si>
  <si>
    <t>SRG-APP-000028-CTR-000080</t>
  </si>
  <si>
    <t>SV-233024r600561_rule</t>
  </si>
  <si>
    <t>V-233024</t>
  </si>
  <si>
    <t>Configure the container platform to automatically audit account modification.</t>
  </si>
  <si>
    <t>Review the container platform configuration to determine if account modification is automatically audited. 
If account modification is not automatically audited, this is a finding.</t>
  </si>
  <si>
    <t>Once an attacker establishes access to a system, the attacker often attempts to create a persistent method of re-establishing access. One way to accomplish this is for the attacker to modify an existing account. Auditing of account creation is one method for mitigating this risk. A comprehensive account management process will ensure an audit trail documents the creation of application user accounts and, as required, notifies administrators and/or application when accounts are created. Such a process greatly reduces the risk that accounts will be surreptitiously created and provides logging that can be used for forensic purposes.
To address access requirements, many application developers choose to integrate their applications with enterprise-level authentication/access/auditing mechanisms that meet or exceed access control policy requirements. Such integration allows the application developer to off-load those access control functions and focus on core application features and functionality.</t>
  </si>
  <si>
    <t>The container platform must automatically audit account modification.</t>
  </si>
  <si>
    <t>SRG-APP-000027-CTR-000075</t>
  </si>
  <si>
    <t>SV-233023r600558_rule</t>
  </si>
  <si>
    <t>V-233023</t>
  </si>
  <si>
    <t>Configure the container platform to automatically create audit records on account creation.</t>
  </si>
  <si>
    <t>Review the container platform configuration to determine if audit records are automatically created upon account creation. 
If audit records are not automatically created upon account creation, this is a finding.</t>
  </si>
  <si>
    <t>Once an attacker establishes access to a system, the attacker often attempts to create a persistent method of re-establishing access. One way to accomplish this is for the attacker to create a new account. Auditing of account creation is one method for mitigating this risk. A comprehensive account management process will ensure an audit trail documents the creation of application user accounts and, as required, notifies administrators and/or application when accounts are created. Such a process greatly reduces the risk that accounts will be surreptitiously created, and provides logging that can be used for forensic purposes.
To address access requirements, many application developers choose to integrate their applications with enterprise-level authentication/access/auditing mechanisms that meet or exceed access control policy requirements. Such integration allows the application developer to off-load those access control functions and focus on core application features and functionality.</t>
  </si>
  <si>
    <t>The container platform must automatically audit account creation.</t>
  </si>
  <si>
    <t>SRG-APP-000026-CTR-000070</t>
  </si>
  <si>
    <t>SV-233022r600555_rule</t>
  </si>
  <si>
    <t>V-233022</t>
  </si>
  <si>
    <t>Configure the container platform to automatically disable accounts after a 35-day period of account inactivity.</t>
  </si>
  <si>
    <t>Determine if the container platform automatically disables accounts after a 35-day period of account inactivity. 
If the container platform does not automatically disable accounts after a 35-day period of account inactivity, this is a finding.</t>
  </si>
  <si>
    <t>Attackers that are able to exploit an inactive account can potentially obtain and maintain undetected access to an application. Owners of inactive accounts will not notice if unauthorized access to their user account has been obtained. Applications need to track periods of user inactivity and disable accounts after 35 days of inactivity. Such a process greatly reduces the risk that accounts will be hijacked, leading to a data compromise.
To address access requirements, many application developers choose to integrate their applications with enterprise-level authentication/access mechanisms that meet or exceed access control policy requirements. Such integration allows the application developer to off-load those access control functions and focus on core application features and functionality.
This policy does not apply to either emergency accounts or infrequently used accounts. Infrequently used accounts are local login administrator accounts used by system administrators when network or normal logon/access is not available. Emergency accounts are administrator accounts created in response to crisis situations.</t>
  </si>
  <si>
    <t>The container platform must automatically disable accounts after a 35-day period of account inactivity.</t>
  </si>
  <si>
    <t>SRG-APP-000025-CTR-000065</t>
  </si>
  <si>
    <t>SV-233021r601890_rule</t>
  </si>
  <si>
    <t>V-233021</t>
  </si>
  <si>
    <t>Configure the container platform to automatically remove or disable temporary user accounts after 72 hours.</t>
  </si>
  <si>
    <t>Review the container platform configuration to determine if temporary user accounts are automatically removed or disabled after 72 hours. 
If temporary user accounts are not automatically removed or disabled after 72 hours, this is a finding.</t>
  </si>
  <si>
    <t>If temporary user accounts remain active when no longer needed or for an excessive period, these accounts may be used to gain unauthorized access. To mitigate this risk, automated termination of all temporary user accounts must be set upon account creation.
Temporary user accounts are established as part of normal account activation procedures when there is a need for short-term accounts without the demand for immediacy in account activation.
If temporary user accounts are used, the application must be configured to automatically terminate these types of accounts after a DoD-defined period of 72 hours.
To address access requirements, many application developers choose to integrate their applications with enterprise-level authentication/access mechanisms that meet or exceed access control policy requirements. Such integration allows the application developer to off-load those access control functions and focus on core application features and functionality.</t>
  </si>
  <si>
    <t>The container platform must automatically remove or disable temporary user accounts after 72 hours.</t>
  </si>
  <si>
    <t>SRG-APP-000024-CTR-000060</t>
  </si>
  <si>
    <t>SV-233020r600549_rule</t>
  </si>
  <si>
    <t>V-233020</t>
  </si>
  <si>
    <t>Configure the container platform to use a centralized user management system for user management functions.</t>
  </si>
  <si>
    <t>Review the container platform to determine if it is using a centralized user management system for user management functions. 
If the container platform is not using a centralized user management system for user management functions, this is a finding.</t>
  </si>
  <si>
    <t>Enterprise environments make application account management challenging and complex. A manual process for account management functions adds the risk of a potential oversight or other error.
A comprehensive application account management process that includes automation helps to ensure accounts designated as requiring attention are consistently and promptly addressed. Examples include, but are not limited to, using automation to take action on multiple accounts designated as inactive, suspended, or terminated or by disabling accounts located in non-centralized account stores, such as multiple servers. This requirement applies to all account types, including individual/user, shared, group, system, guest/anonymous, emergency, developer/manufacturer/vendor, temporary, and service.
The application must be configured to automatically provide account management functions, and these functions must immediately enforce the organization's current account policy. The automated mechanisms may reside within the application itself or may be offered by the operating system or other infrastructure-providing automated account management capabilities. Automated mechanisms may be comprised of differing technologies, that when placed together, contain an overall automated mechanism supporting an organization's automated account management requirements.
Account management functions include: assignment of group or role membership; identifying account type; specifying user access authorizations (i.e., privileges); account removal, update, or termination; and administrative alerts. The use of automated mechanisms can include: using email or text messaging to automatically notify account managers when users are terminated or transferred; using the information system to monitor account usage; or using automated telephonic notification to report atypical system account usage.</t>
  </si>
  <si>
    <t>The container platform must use a centralized user management solution to support account management functions.</t>
  </si>
  <si>
    <t>SRG-APP-000023-CTR-000055</t>
  </si>
  <si>
    <t>SV-233019r600546_rule</t>
  </si>
  <si>
    <t>V-233019</t>
  </si>
  <si>
    <t>Configure the container platform to use TLS 1.2 or greater for node and component communication.</t>
  </si>
  <si>
    <t>Review the container platform configuration to verify that TLS 1.2 or greater is being used for communication by the container platform nodes and components. 
If TLS 1.2 or greater is not being used for secure communication, this is a finding.</t>
  </si>
  <si>
    <t>The authenticity and integrity of the container platform and communication between nodes and components must be secure. If an insecure protocol is used during transmission of data, the data can be intercepted and manipulated. The manipulation of data can be used to inject status changes of the container platform, causing the execution of containers or reporting an incorrect healthcheck. To thwart the manipulation of the data during transmission, a secure protocol (TLS 1.2 or newer) must be used. Further guidance on secure transport protocols can be found in NIST SP 800-52.</t>
  </si>
  <si>
    <t>The container platform must use TLS 1.2 or greater for secure communication.</t>
  </si>
  <si>
    <t>SRG-APP-000014-CTR-000040</t>
  </si>
  <si>
    <t>SV-233016r600537_rule</t>
  </si>
  <si>
    <t>V-233016</t>
  </si>
  <si>
    <t>Configure the container platform to use TLS 1.2 or greater when components communicate internally or externally. The fix ensures that all communication components in the container platform are configured to utilize secure versions of TLS.</t>
  </si>
  <si>
    <t>Review the container platform configuration to verify that TLS 1.2 or greater is being used for secure container image transport from trusted sources. 
If TLS 1.2 or greater is not being used for secure container image transport, this is a finding.</t>
  </si>
  <si>
    <t>The authenticity and integrity of the container image during the container image lifecycle is part of the overall security posture of the container platform. This begins with the container image creation and pull of a base image from a trusted source for child container image creation and the instantiation of the new image into a running service. If an insecure protocol is used during transmission of container images at any step of the lifecycle, a bad actor may inject nefarious code into the container image. The container image, when instantiated, then becomes a security risk to the container platform, the host server, and other containers within the container platform. To thwart the injection of code during transmission, a secure protocol (TLS 1.2 or newer) must be used. Further guidance on secure transport protocols can be found in NIST SP 800-52.</t>
  </si>
  <si>
    <t>The container platform must use TLS 1.2 or greater for secure container image transport from trusted sources.</t>
  </si>
  <si>
    <t>SRG-APP-000014-CTR-000035</t>
  </si>
  <si>
    <t>SV-233015r600534_rule</t>
  </si>
  <si>
    <t>V-233015</t>
  </si>
  <si>
    <t>V-81139; SV-95853</t>
  </si>
  <si>
    <t>Central Log Server Security Requirements Guide :: Version 2, Release: 2 Benchmark Date: 27 Oct 2022</t>
  </si>
  <si>
    <t>Configure the Central Log Server so changes made to the level and type of log records stored in the centralized repository must take effect immediately without the need to reboot or restart the application.</t>
  </si>
  <si>
    <t>Examine the configuration.
Verify the system is configured so changes made to the level and type of log records stored in the centralized repository take effect immediately without the need to reboot or restart the application.
If the Central Log Server is not configured so changes made to the level and type of log records stored in the centralized repository must take effect immediately without the need to reboot or restart the application, this is a finding.</t>
  </si>
  <si>
    <t>If authorized individuals do not have the ability to modify auditing parameters in response to a changing threat environment, the organization may not be able to respond effectively and important forensic information may be lost.
This requirement enables organizations to extend or limit auditing as necessary to meet organizational requirements. Auditing that is limited to conserve information system resources may be extended to address certain threat situations. In addition, auditing may be limited to a specific set of events to facilitate audit reduction, analysis, and reporting. Organizations can establish time thresholds in which audit actions are changed; for example, in near real time, within minutes, or within hours.</t>
  </si>
  <si>
    <t>The Central Log Server must be configured so changes made to the level and type of log records stored in the centralized repository must take effect immediately without the need to reboot or restart the application.</t>
  </si>
  <si>
    <t>SRG-APP-000516-AU-000060</t>
  </si>
  <si>
    <t>SV-241820r855326_rule</t>
  </si>
  <si>
    <t>V-241820</t>
  </si>
  <si>
    <t>V-81137; SV-95851</t>
  </si>
  <si>
    <t>Configure the Central Log Server with the privileges needed to allow the SA and ISSM to change the level and type of log records that are retained in the centralized repository based on any selectable event criteria.
Based on the documented requirements for each application, configure the events server to retain log records based on criticality level, type of event, and/or retention period, at a minimum.</t>
  </si>
  <si>
    <t>Examine the configuration.
Verify the SA and ISSM have been assigned the privileges needed to allow these roles to change the level and type of log records that are retained in the centralized repository based on any selectable event criteria. 
Verify the retention configuration for each host and device is in compliance with the documented organization criteria, including the identified criticality level, event type, and/or retention period.
If the Central Log Server is not configured to allow the SA and ISSM to change the retention of the log records, this is a finding.
If the retention is not in compliance with the organization’s documentation, this is a finding.</t>
  </si>
  <si>
    <t>If authorized individuals do not have the ability to modify auditing parameters in response to a changing threat environment, the organization may not be able to respond effectively and important forensic information may be lost.
The organization must define and document log retention requirements for each device and host and then configure the Central Log Sever to comply with the required retention period.
This requirement enables organizations to extend or limit auditing as necessary to meet organizational requirements. Auditing that is limited to conserve information system resources may be extended to address certain threat situations. In addition, auditing may be limited to a specific set of events to facilitate audit reduction, analysis, and reporting. Organizations can establish time thresholds in which audit actions are changed; for example, in near real time, within minutes, or within hours.</t>
  </si>
  <si>
    <t>The System Administrator (SA) and Information System Security Manager (ISSM) must configure the retention of the log records based on criticality level, event type, and/or retention period, at a minimum.</t>
  </si>
  <si>
    <t>SRG-APP-000095-AU-000050</t>
  </si>
  <si>
    <t>SV-241819r855325_rule</t>
  </si>
  <si>
    <t>V-241819</t>
  </si>
  <si>
    <t>V-100073; SV-109177</t>
  </si>
  <si>
    <t>Configure the Central Log Server to use FIPS-validated SHA-1 or higher hash function to protect the integrity of keyed-hash message authentication code (HMAC), Key Derivation Functions (KDFs), Random Bit Generation, hash-only applications, and digital signature verification.</t>
  </si>
  <si>
    <t>Examine the configuration. 
Verify the Central Log Server is configured to use FIPS-validated SHA-1 or higher hash function to protect the integrity of keyed-hash message authentication code (HMAC), Key Derivation Functions (KDFs), Random Bit Generation, hash-only applications, and digital signature verification (legacy use only).
If the Central Log Server is not configured to use FIPS-validated SHA-1 or higher hash function to protect the integrity of keyed-hash message authentication code (HMAC), Key Derivation Functions (KDFs), Random Bit Generation, hash-only applications, and digital signature verification (legacy use only), this is a finding.</t>
  </si>
  <si>
    <t>Without cryptographic integrity protections, information can be altered by unauthorized users without detection.
To protect the integrity of the authenticator and authentication mechanism used for the cryptographic module used by the network device, the application, operating system, or protocol must be configured to use one of the following hash functions for hashing the password or other authenticator in accordance with SP 800-131Ar1: SHA-224, SHA-256, SHA-384, SHA-512, SHA-512/224, SHA-512/256, SHA3-224, SHA3-256, SHA3-384, and SHA3-512.
For digital signature verification, SP800-131Ar1 allows SHA-1 for legacy use where needed.</t>
  </si>
  <si>
    <t>The Central Log Server must use FIPS-validated SHA-2 or higher hash function for digital signature generation and verification (non-legacy use).</t>
  </si>
  <si>
    <t>SRG-APP-000610-AU-000050</t>
  </si>
  <si>
    <t>SV-221929r531240_rule</t>
  </si>
  <si>
    <t>V-221929</t>
  </si>
  <si>
    <t>V-100041; SV-109145</t>
  </si>
  <si>
    <t>Configure the Central Log Server to generate audit records when successful/unsuccessful logon attempts occur.</t>
  </si>
  <si>
    <t>Examine the configuration.
Verify that the Central Log Server generates audit records when successful/unsuccessful logon attempts occur.
If the Central Log Server is not configured to generate audit records when successful/unsuccessful logon attempts occur, this is a finding.</t>
  </si>
  <si>
    <t>The Central Log Server must generate audit records when successful/unsuccessful logon attempts occur.</t>
  </si>
  <si>
    <t>SRG-APP-000503-AU-000280</t>
  </si>
  <si>
    <t>SV-221928r420128_rule</t>
  </si>
  <si>
    <t>V-221928</t>
  </si>
  <si>
    <t>V-100075; SV-109179</t>
  </si>
  <si>
    <t>Configure the Central Log Server to only allow the use of DoD PKI certificate authorities.</t>
  </si>
  <si>
    <t>Examine the configuration.
Verify the Central Log Server is configured to only allow the use of DoD PKI certificate authorities.
If the Central Log Server is not configured to only allow DoD PKI certificate authorities, this is a finding.</t>
  </si>
  <si>
    <t>Untrusted Certificate Authorities (CA) can issue certificates, but they may be issued by organizations or individuals that seek to compromise DoD systems or by organizations with insufficient security controls. If the CA used for verifying the certificate is not a DoD-approved CA, trust of this CA has not been established.
The DoD will only accept PKI certificates obtained from a DoD-approved internal or external certificate authority. Reliance on CAs for the establishment of secure sessions includes, for example, the use of TLS certificates. 
This requirement focuses on communications protection for the application session rather than for the network packet.
This requirement applies to applications that utilize communications sessions. This includes, but is not limited to, web-based applications and Service-Oriented Architectures (SOA).</t>
  </si>
  <si>
    <t>The Central Log Server must only allow the use of DoD PKI established certificate authorities for verification of the establishment of protected sessions.</t>
  </si>
  <si>
    <t>SRG-APP-000427-AU-000040</t>
  </si>
  <si>
    <t>SV-221927r855324_rule</t>
  </si>
  <si>
    <t>V-221927</t>
  </si>
  <si>
    <t>V-100071; SV-109175</t>
  </si>
  <si>
    <t>Configure the Central Log Server to reauthenticate users when situations require reauthentication.</t>
  </si>
  <si>
    <t>Examine the configuration.
Verify the Central Log Server requires users to reauthenticate when situations require reauthentication.
If the Central Log Server is not configured to reauthenticate when necessary, this is a finding.</t>
  </si>
  <si>
    <t>The Central Log Server must require users to reauthenticate when organization-defined circumstances or situations require reauthentication.</t>
  </si>
  <si>
    <t>SRG-APP-000389-AU-000180</t>
  </si>
  <si>
    <t>SV-221926r855323_rule</t>
  </si>
  <si>
    <t>V-221926</t>
  </si>
  <si>
    <t>V-100035; SV-109139</t>
  </si>
  <si>
    <t>Configure the Central Log Server to lock out the account until released by an administrator when 3 consecutive invalid attempts during a 15 minute period is exceeded.</t>
  </si>
  <si>
    <t>Examine the configuration.
Verify that the Central Log Server is configured to lock out the account until released by an administrator when 3 consecutive invalid attempts during a 15 minute period is exceeded.
If the Central Log Server is not configured to lock out the account until released by an administrator when 3 consecutive invalid attempts in 15 minutes is exceeded, this is a finding.</t>
  </si>
  <si>
    <t>The Central Log Server must automatically lock the account until the locked account is released by an administrator when three unsuccessful login attempts in 15 minutes are exceeded.</t>
  </si>
  <si>
    <t>SRG-APP-000345-AU-000400</t>
  </si>
  <si>
    <t>SV-221925r855322_rule</t>
  </si>
  <si>
    <t>V-221925</t>
  </si>
  <si>
    <t>V-100019; SV-109123</t>
  </si>
  <si>
    <t>Configure the Central Log Server to display an explicit logout message to users indicating the reliable termination of authenticated sessions.</t>
  </si>
  <si>
    <t>Examine the configuration.
Verify that the Central Log Server is configured to display an explicit logout message to users indicating the reliable termination of authenticated sessions.
If the Central Log Server is not configured to display an explicit logout message to users, it is a finding.</t>
  </si>
  <si>
    <t>The Central Log Server must display an explicit logout message to users indicating the reliable termination of authenticated communications sessions.</t>
  </si>
  <si>
    <t>SRG-APP-000297-AU-000570</t>
  </si>
  <si>
    <t>SV-221924r855321_rule</t>
  </si>
  <si>
    <t>V-221924</t>
  </si>
  <si>
    <t>V-100017; SV-109121</t>
  </si>
  <si>
    <t>Configure the Central Log Server to provide a logout capability for user initiated sessions.</t>
  </si>
  <si>
    <t>Examine the configuration.
Verify that the Central Log Server provides a logout capability for user initiated sessions.
If the Central Log Server does not provide a logout capability for user initiated sessions, this is a finding.</t>
  </si>
  <si>
    <t>If a user cannot explicitly end an application session, the session may remain open and be exploited by an attacker; this is referred to as a zombie session.
Information resources to which users gain access via authentication include, for example, local workstations, databases, and password-protected websites/web-based services. However, for some types of interactive sessions including, for example, file transfer protocol (FTP) sessions, information systems typically send logout messages as final messages prior to terminating sessions.</t>
  </si>
  <si>
    <t>The Central Log Server must provide a logout capability for user initiated communication session.</t>
  </si>
  <si>
    <t>SRG-APP-000296-AU-000560</t>
  </si>
  <si>
    <t>SV-221923r855320_rule</t>
  </si>
  <si>
    <t>V-221923</t>
  </si>
  <si>
    <t>V-100015; SV-109119</t>
  </si>
  <si>
    <t>Configure the Central Log Server to automatically terminate a user session after organization-defined conditions or trigger events.</t>
  </si>
  <si>
    <t>Examine the configuration.
Verify that the Central Log Server is configured to automatically terminate a user session after organization-defined conditions or trigger events.
If the Central Log Server is not configured to automatically terminate a user session after organization-defined conditions or trigger events, this is a finding.</t>
  </si>
  <si>
    <t>Automatic session termination addresses the termination of user-initiated logical sessions in contrast to the termination of network connections that are associated with communications sessions (i.e., network disconnect). A logical session (for local, network, and remote access) is initiated whenever a user (or process acting on behalf of a user) accesses an organizational information system. Such user sessions can be terminated (and thus terminate user access) without terminating network sessions.
Session termination terminates all processes associated with a user's logical session except those processes that are specifically created by the user (i.e., session owner) to continue after the session is terminated. 
Conditions or trigger events requiring automatic session termination can include, for example, organization-defined periods of user inactivity, targeted responses to certain types of incidents, and time-of-day restrictions on information system use.
This capability is typically reserved for specific application system functionality where the system owner, data owner, or organization requires additional assurance. Based upon requirements and events specified by the data or application owner, the application developer must incorporate logic into the application that will provide a control mechanism that disconnects users upon the defined event trigger. The methods for incorporating this requirement will be determined and specified on a case by case basis during the application design and development stages.</t>
  </si>
  <si>
    <t>The Central Log Server must automatically terminate a user session after organization-defined conditions or trigger events requiring session disconnect.</t>
  </si>
  <si>
    <t>SRG-APP-000295-AU-000190</t>
  </si>
  <si>
    <t>SV-221922r855319_rule</t>
  </si>
  <si>
    <t>V-221922</t>
  </si>
  <si>
    <t>V-100021; SV-109125</t>
  </si>
  <si>
    <t>Configure the Central Log Server to notify system administrators and the ISSO when accounts are created.</t>
  </si>
  <si>
    <t>Examine the configuration.
Verify that the Central Log Server is configured to notify system administrators and the ISSO when accounts are created.
If the Central Log Server is not configured to notify system administrators and ISSO when accounts are created, this is a finding.</t>
  </si>
  <si>
    <t>The Central Log Server must notify system administrators and ISSO when accounts are created.</t>
  </si>
  <si>
    <t>SRG-APP-000291-AU-000200</t>
  </si>
  <si>
    <t>SV-221921r420107_rule</t>
  </si>
  <si>
    <t>V-221921</t>
  </si>
  <si>
    <t>V-100069; SV-109173</t>
  </si>
  <si>
    <t>Configure the Central Log Server to disable non-essential capabilities.</t>
  </si>
  <si>
    <t>Examine the configuration.
Verify that the Central Log Server is configured to disable non-essential capabilities.
If the Central Log Server is not configured to disable non-essential capabilities, this is a finding.</t>
  </si>
  <si>
    <t>The Central Log Server must be configured to disable non-essential capabilities.</t>
  </si>
  <si>
    <t>SRG-APP-000141-AU-000090</t>
  </si>
  <si>
    <t>SV-221920r420104_rule</t>
  </si>
  <si>
    <t>V-221920</t>
  </si>
  <si>
    <t>V-100067; SV-109171</t>
  </si>
  <si>
    <t>Configure the Central Log Server to protect audit tools from unauthorized deletion.</t>
  </si>
  <si>
    <t>Examine the configuration.
Verify that the Central Log Server is configured to protect audit tools from unauthorized deletion.
If the Central Log Server is not configured to protect audit tools from unauthorized deletion, this is a finding.</t>
  </si>
  <si>
    <t>The Central Log Server must protect audit tools from unauthorized deletion.</t>
  </si>
  <si>
    <t>SRG-APP-000123-AU-000150</t>
  </si>
  <si>
    <t>SV-221919r420101_rule</t>
  </si>
  <si>
    <t>V-221919</t>
  </si>
  <si>
    <t>V-100065; SV-109169</t>
  </si>
  <si>
    <t>Configure the Central Log Server to protect audit tools from unauthorized modification.</t>
  </si>
  <si>
    <t>Examine the configuration.
Verify that the Central Log Server is configured to protect audit tools from unauthorized modification.
If the Central Log Server is not configured to protect audit tools from unauthorized modification, this is a finding.</t>
  </si>
  <si>
    <t>The Central Log Server must protect audit tools from unauthorized modification.</t>
  </si>
  <si>
    <t>SRG-APP-000122-AU-000140</t>
  </si>
  <si>
    <t>SV-221918r420098_rule</t>
  </si>
  <si>
    <t>V-221918</t>
  </si>
  <si>
    <t>V-100063; SV-109167</t>
  </si>
  <si>
    <t>Configure the Central Log Server to protect audit tools from unauthorized access.</t>
  </si>
  <si>
    <t>Examine the configuration.
Verify that the Central Log Server is configured to protect audit tools from unauthorized access.
If the Central Log Server is not configured to protect audit tools from unauthorized access, this is a finding.</t>
  </si>
  <si>
    <t>The Central Log Server must protect audit tools from unauthorized access.</t>
  </si>
  <si>
    <t>SRG-APP-000121-AU-000130</t>
  </si>
  <si>
    <t>SV-221917r420095_rule</t>
  </si>
  <si>
    <t>V-221917</t>
  </si>
  <si>
    <t>V-100061; SV-109165</t>
  </si>
  <si>
    <t>Configure the Central Log Server to protect audit information from unauthorized deletion.</t>
  </si>
  <si>
    <t>Examine the configuration.
Verify that the Central Log Server is configured to protect audit information from unauthorized deletion.
If the Central Log Server is not configured to protect audit information from unauthorized deletion, this is a finding.</t>
  </si>
  <si>
    <t>If audit data were to become compromised, then forensic analysis and discovery of the true source of potentially malicious system activity is impossible to achieve. 
To ensure the veracity of audit data, the information system and/or the application must protect audit information from unauthorized deletion. This requirement can be achieved through multiple methods, which will depend upon system architecture and design. 
Some commonly employed methods include: ensuring log files receive the proper file system permissions utilizing file system protections, restricting access, and backing up log data to ensure log data is retained. 
Applications providing a user interface to audit data will leverage user permissions and roles identifying the user accessing the data and the corresponding rights the user enjoys in order make access decisions regarding the deletion of audit data.
Audit information includes all information (e.g., audit records, audit settings, and audit reports) needed to successfully audit information system activity. Audit information may include data from other applications or be included with the audit application itself.</t>
  </si>
  <si>
    <t>The Central Log Server must protect audit information from unauthorized deletion.</t>
  </si>
  <si>
    <t>SRG-APP-000120-AU-000120</t>
  </si>
  <si>
    <t>SV-221916r420092_rule</t>
  </si>
  <si>
    <t>V-221916</t>
  </si>
  <si>
    <t>V-100059; SV-109163</t>
  </si>
  <si>
    <t>Configure the Central Log Server to protect audit information from unauthorized modification.</t>
  </si>
  <si>
    <t>Examine the configuration.
Verify that the Central Log Server is configured to protect audit information from any unauthorized modification.
If the Central Log Server is not configured to protect audit information from any unauthorized modification, this is a finding.</t>
  </si>
  <si>
    <t>The Central Log Server must protect audit information from unauthorized modification.</t>
  </si>
  <si>
    <t>SRG-APP-000119-AU-000110</t>
  </si>
  <si>
    <t>SV-221915r420089_rule</t>
  </si>
  <si>
    <t>V-221915</t>
  </si>
  <si>
    <t>V-100057; SV-109161</t>
  </si>
  <si>
    <t>Configure the Central Log Server to protect audit information from unauthorized read access.</t>
  </si>
  <si>
    <t>Examine the configuration.
Verify that the Central Log Server is configured to protect audit information from any unauthorized read access.
If the Central Log Server is not configured to protect audit information from any unauthorized read access, this is a finding.</t>
  </si>
  <si>
    <t>The Central Log Server must protect audit information from any type of unauthorized read access.</t>
  </si>
  <si>
    <t>SRG-APP-000118-AU-000100</t>
  </si>
  <si>
    <t>SV-221914r420086_rule</t>
  </si>
  <si>
    <t>V-221914</t>
  </si>
  <si>
    <t>V-100055; SV-109159</t>
  </si>
  <si>
    <t>Configure the Central Log Server to produce audit records containing information to establish the identity of the individual or process associated with the event.</t>
  </si>
  <si>
    <t>The Central Log Server must generate audit records containing information that establishes the identity of any individual or process associated with the event.</t>
  </si>
  <si>
    <t>SRG-APP-000100-AU-000730</t>
  </si>
  <si>
    <t>SV-221913r420083_rule</t>
  </si>
  <si>
    <t>V-221913</t>
  </si>
  <si>
    <t>V-100053; SV-109157</t>
  </si>
  <si>
    <t>Configure the Central Log Server to produce audit records containing information to establish the outcome of the events.</t>
  </si>
  <si>
    <t>Examine the configuration.
Verify that the Central Log Server produces audit records containing information to establish the outcome of the events.
If the Central Log Server is not configured to produce audit records containing information to establish the outcome of the events, this is a finding.</t>
  </si>
  <si>
    <t>The Central Log Server must produce audit records that contain information to establish the outcome of the events.</t>
  </si>
  <si>
    <t>SRG-APP-000099-AU-000720</t>
  </si>
  <si>
    <t>SV-221912r420080_rule</t>
  </si>
  <si>
    <t>V-221912</t>
  </si>
  <si>
    <t>V-100051; SV-109155</t>
  </si>
  <si>
    <t>Configure the Central Log Server to produce audit records containing information to establish the source of the events.</t>
  </si>
  <si>
    <t>Examine the configuration.
Verify that the Central Log Server produces audit records containing information to establish the source of the events.
If the Central Log Server is not configured to produce audit records containing information to establish the source of the events, this is a finding.</t>
  </si>
  <si>
    <t xml:space="preserve">Without establishing the source of the event, it is impossible to establish, correlate, and investigate the events leading up to an outage or attack.
In addition to logging where events occur within the application, the application must also produce audit records that identify the application itself as the source of the event.
In the case of centralized logging, the source would be the application name accompanied by the host or client name. 
In order to compile an accurate risk assessment, and provide forensic analysis, it is essential for security personnel to know the source of the event, particularly in the case of centralized logging.
Associating information about the source of the event within the application provides a means of investigating an attack; recognizing resource utilization or capacity thresholds; or identifying an improperly configured application. </t>
  </si>
  <si>
    <t>The Central Log Server must produce audit records containing information to establish the source of the events.</t>
  </si>
  <si>
    <t>SRG-APP-000098-AU-000710</t>
  </si>
  <si>
    <t>SV-221911r420077_rule</t>
  </si>
  <si>
    <t>V-221911</t>
  </si>
  <si>
    <t>V-100049; SV-109153</t>
  </si>
  <si>
    <t>Configure the Central Log Server to produce audit records containing information to establish where the events occurred.</t>
  </si>
  <si>
    <t>Examine the configuration.
Verify that the Central Log Server produces audit records containing information to establish where the events occurred.
If the Central Log Server is not configured to produce audit records containing information to establish where the events occurred, this is a finding.</t>
  </si>
  <si>
    <t xml:space="preserve">Without establishing where events occurred, it is impossible to establish, correlate, and investigate the events relating to an incident.
In order to compile an accurate risk assessment, and provide forensic analysis, it is essential for security personnel to know where events occurred, such as application components, modules, session identifiers, filenames, host names, and functionality. 
Associating information about where the event occurred within the application provides a means of investigating an attack; recognizing resource utilization or capacity thresholds; or identifying an improperly configured application. </t>
  </si>
  <si>
    <t>The Central Log Server must produce audit records containing information to establish where the events occurred.</t>
  </si>
  <si>
    <t>SRG-APP-000097-AU-000700</t>
  </si>
  <si>
    <t>SV-221910r420074_rule</t>
  </si>
  <si>
    <t>V-221910</t>
  </si>
  <si>
    <t>V-100047; SV-109151</t>
  </si>
  <si>
    <t>Configure the Central Log Server to produce audit records containing information to establish when the events occurred.</t>
  </si>
  <si>
    <t>Examine the configuration.
Verify that the Central Log Server produces audit records containing information to establish when the events occurred.
If the Central Log Server is not configured to produce audit records containing information to establish when the events occurred, this is a finding.</t>
  </si>
  <si>
    <t>The Central Log Server must produce audit records containing information to establish when (date and time) the events occurred.</t>
  </si>
  <si>
    <t>SRG-APP-000096-AU-000690</t>
  </si>
  <si>
    <t>SV-221909r420071_rule</t>
  </si>
  <si>
    <t>V-221909</t>
  </si>
  <si>
    <t>V-100045; SV-109149</t>
  </si>
  <si>
    <t>Configure the Central Log Server to produce audit records containing information to establish what type of events occurred.</t>
  </si>
  <si>
    <t>Examine the configuration.
Verify that the Central Log Server produces audit records containing information to establish what type of events occurred.
If the Central Log Server is not configured to produce audit records containing information to establish what type of events occurred, this is a finding.</t>
  </si>
  <si>
    <t>The Central Log Server must produce audit records containing information to establish what type of events occurred.</t>
  </si>
  <si>
    <t>SRG-APP-000095-AU-000680</t>
  </si>
  <si>
    <t>SV-221908r420068_rule</t>
  </si>
  <si>
    <t>V-221908</t>
  </si>
  <si>
    <t>V-100043; SV-109147</t>
  </si>
  <si>
    <t>Configure the Central Log Server to initiate session logging upon startup.</t>
  </si>
  <si>
    <t>Examine the configuration.
Verify that the Central Log Server initiates session logging upon startup.
If the Central Log Server is not configured to initiate session logging upon startup, this is a finding.</t>
  </si>
  <si>
    <t>The Central Log Server must initiate session auditing upon startup.</t>
  </si>
  <si>
    <t>SRG-APP-000092-AU-000670</t>
  </si>
  <si>
    <t>SV-221907r420065_rule</t>
  </si>
  <si>
    <t>V-221907</t>
  </si>
  <si>
    <t>V-100039; SV-109143</t>
  </si>
  <si>
    <t>Configure the Central Log Server to retain the Mandatory DoD Notice and Consent Banner until users acknowledge the usage conditions.</t>
  </si>
  <si>
    <t>Examine the configuration.
Verify that the Central Log Server is configured to retain the Mandatory DoD Notice and Consent Banner until users acknowledge the usage conditions.
If the Central Log Server is not configured to retain the Mandatory DoD Notice and Consent Banner until users acknowledge the usage conditions, this is a finding.</t>
  </si>
  <si>
    <t>The banner must be acknowledged by the user prior to allowing the user access to the application. This provides assurance that the user has seen the message and accepted the conditions for access. If the consent banner is not acknowledged by the user, DoD will not be in compliance with system use notifications required by law. 
To establish acceptance of the application usage policy, a click-through banner at application logon is required. The application must prevent further activity until the user executes a positive action to manifest agreement by clicking on a box indicating "OK".</t>
  </si>
  <si>
    <t>The Central Log Server must retain the Standard Mandatory DoD Notice and Consent Banner on the screen until users acknowledge the usage conditions and take explicit actions to log on for further access.</t>
  </si>
  <si>
    <t>SRG-APP-000069-AU-000420</t>
  </si>
  <si>
    <t>SV-221906r420062_rule</t>
  </si>
  <si>
    <t>V-221906</t>
  </si>
  <si>
    <t>V-100037; SV-109141</t>
  </si>
  <si>
    <t>Configure the Central Log Server to display the Mandatory DoD Notice and Consent Banner before granting access to the Central Log Server.</t>
  </si>
  <si>
    <t>Examine the configuration.
Verify that the Central Log Server is configured to display the Mandatory DoD Notice and Consent Banner before granting access to the Central Log Server.
If the Central Log Server is not configured to display the Mandatory DoD Notice and Consent Banner, this is a finding.</t>
  </si>
  <si>
    <t>Display of the DoD-approved use notification before granting access to the application ensures privacy and security notification verbiage used is consistent with applicable federal laws, Executive Orders, directives, policies, regulations, standards, and guidance.
System use notifications are required only for access via logon interfaces with human users and are not required when such human interfaces do not exist.
The banner must be formatted in accordance with DTM-08-060. Use the following verbiage for applications that can accommodate banners of 1300 characters: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Use the following verbiage for operating systems that have severe limitations on the number of characters that can be displayed in the banner:
"I've read &amp; consent to terms in IS user agreem't."</t>
  </si>
  <si>
    <t>The Central Log Server must display the Standard Mandatory DoD Notice and Consent Banner before granting access to the Central Log Server.</t>
  </si>
  <si>
    <t>SRG-APP-000068-AU-000035</t>
  </si>
  <si>
    <t>SV-221905r420059_rule</t>
  </si>
  <si>
    <t>V-221905</t>
  </si>
  <si>
    <t>V-100033; SV-109137</t>
  </si>
  <si>
    <t>Configure the Central Log Server to lock out the account after 3 consecutive invalid attempts during a 15 minute period.</t>
  </si>
  <si>
    <t>Examine the configuration.
Verify that the Central Log Server is configured to lock out the account after 3 consecutive invalid attempts during a 15 minute period.
If the Central Log Server is not configured to lock out the account after 3 consecutive invalid attempts in 15 minutes, this is a finding.</t>
  </si>
  <si>
    <t xml:space="preserve">By limiting the number of failed login attempts, the risk of unauthorized system access via user password guessing, otherwise known as brute forcing, is reduced. Limits are imposed by locking the account. </t>
  </si>
  <si>
    <t>The Central Log Server must enforce the limit of three consecutive invalid logon attempts by a user during a 15 minute time period.</t>
  </si>
  <si>
    <t>SRG-APP-000065-AU-000240</t>
  </si>
  <si>
    <t>SV-221904r420056_rule</t>
  </si>
  <si>
    <t>V-221904</t>
  </si>
  <si>
    <t>V-100031; SV-109135</t>
  </si>
  <si>
    <t>Configure the Central Log Server to automatically audit account removal.</t>
  </si>
  <si>
    <t>Examine the configuration.
Verify that the Central Log Server is configured to automatically audit account removal.
If the Central Log Server is not configured to automatically audit account removal, this is a finding.</t>
  </si>
  <si>
    <t>The Central Log Server must automatically audit account removal actions.</t>
  </si>
  <si>
    <t>SRG-APP-000029-AU-000610</t>
  </si>
  <si>
    <t>SV-221903r420053_rule</t>
  </si>
  <si>
    <t>V-221903</t>
  </si>
  <si>
    <t>V-100029; SV-109133</t>
  </si>
  <si>
    <t>Configure the Central Log Server to automatically audit account disabling.</t>
  </si>
  <si>
    <t>Examine the configuration.
Verify that the Central Log Server is configured to automatically audit account disabling.
If the Central Log Server is not configured to automatically audit account disabling, this is a finding.</t>
  </si>
  <si>
    <t>When application accounts are disabled, user accessibility is affected. Once an attacker establishes access to an application, the attacker often attempts to disable authorized accounts to disrupt services or prevent the implementation of countermeasures. Auditing account disabling actions provides logging that can be used for forensic purposes.
To address access requirements, many application developers choose to integrate their applications with enterprise-level authentication/access/audit mechanisms meeting or exceeding access control policy requirements. Such integration allows the application developer to off-load those access control functions and focus on core application features and functionality.</t>
  </si>
  <si>
    <t>The Central Log Server must automatically audit account disabling actions.</t>
  </si>
  <si>
    <t>SRG-APP-000028-AU-000600</t>
  </si>
  <si>
    <t>SV-221902r420050_rule</t>
  </si>
  <si>
    <t>V-221902</t>
  </si>
  <si>
    <t>V-100027; SV-109131</t>
  </si>
  <si>
    <t>Configure the Central Log Server to automatically audit account modification.</t>
  </si>
  <si>
    <t>Examine the configuration.
Verify that the Central Log Server is configured to automatically audit account modification.
If the Central Log Server is not configured to automatically audit account modification, this is a finding.</t>
  </si>
  <si>
    <t>Once an attacker establishes access to a system, the attacker often attempts to create a persistent method of re-establishing access. One way to accomplish this is for the attacker to simply modify an existing account. Auditing of account creation is one method for mitigating this risk. A comprehensive account management process will ensure an audit trail documents the creation of application user accounts and, as required, notifies administrators and/or application owners exists. Such a process greatly reduces the risk that accounts will be surreptitiously created and provides logging that can be used for forensic purposes. 
To address access requirements, many application developers choose to integrate their applications with enterprise-level authentication/access/auditing mechanisms meeting or exceeding access control policy requirements. Such integration allows the application developer to off-load those access control functions and focus on core application features and functionality.</t>
  </si>
  <si>
    <t>The Central Log Server must automatically audit account modification.</t>
  </si>
  <si>
    <t>SRG-APP-000027-AU-000590</t>
  </si>
  <si>
    <t>SV-221901r420047_rule</t>
  </si>
  <si>
    <t>V-221901</t>
  </si>
  <si>
    <t>V-100025; SV-109129</t>
  </si>
  <si>
    <t>Configure the Central Log Server to automatically audit account creation.</t>
  </si>
  <si>
    <t>Examine the configuration.
Verify that the Central Log Server is configured to automatically audit account creation.
If the Central Log Server is not configured to automatically audit account creation, this is a finding.</t>
  </si>
  <si>
    <t>Once an attacker establishes access to a system, the attacker often attempts to create a persistent method of re-establishing access. One way to accomplish this is for the attacker to simply create a new account. Auditing of account creation is one method for mitigating this risk. A comprehensive account management process will ensure an audit trail documents the creation of application user accounts and, as required, notifies administrators and/or application owners exists. Such a process greatly reduces the risk that accounts will be surreptitiously created and provides logging that can be used for forensic purposes. 
To address access requirements, many application developers choose to integrate their applications with enterprise-level authentication/access/auditing mechanisms meeting or exceeding access control policy requirements. Such integration allows the application developer to off-load those access control functions and focus on core application features and functionality.</t>
  </si>
  <si>
    <t>The Central Log Server must automatically audit account creation.</t>
  </si>
  <si>
    <t>SRG-APP-000026-AU-000580</t>
  </si>
  <si>
    <t>SV-221900r420044_rule</t>
  </si>
  <si>
    <t>V-221900</t>
  </si>
  <si>
    <t>V-81191; SV-95905</t>
  </si>
  <si>
    <t>Configure all analysis, viewing, and indexing functions, services, and applications used with the Central Log Server to comply with DoD-trusted path and access requirements.</t>
  </si>
  <si>
    <t>Examine the configuration.
Verify analysis, viewing, and indexing functions, services, and applications used with the Central Log Server are configured to comply with DoD-trusted path and access requirements.
If analysis, viewing, and indexing functions, services, and applications used with the Central Log Server are not configured to comply with DoD-trusted path and access requirements, this is a finding.</t>
  </si>
  <si>
    <t>Analysis, viewing, and indexing functions, services, and applications, such as analysis tools and other vendor-provided applications, must be secured. Software used to perform additional functions, which resides on the server, must also be secured or could provide a vector for unauthorized access to the events repository.</t>
  </si>
  <si>
    <t>Analysis, viewing, and indexing functions, services, and applications used as part of the Central Log Server must be configured to comply with DoD-trusted path and access requirements.</t>
  </si>
  <si>
    <t>SRG-APP-000516-AU-000410</t>
  </si>
  <si>
    <t>SV-206518r401224_rule</t>
  </si>
  <si>
    <t>V-206518</t>
  </si>
  <si>
    <t>V-81189; SV-95903</t>
  </si>
  <si>
    <t>Configure the Central Log Server with the organization-defined severity or criticality levels of each event that is being sent from individual devices or hosts.</t>
  </si>
  <si>
    <t>Obtain the site’s SSP to see which criticality levels are used for each system within the scope of the Central Log Server. Examine the configuration of the Central Log Server.
Verify the Central Log Server is configured with the organization-defined severity or criticality levels of each event that is being sent from individual devices or hosts.
If the Central Log Server is not configured with the organization-defined severity or criticality levels of each event that is being sent from individual devices or hosts, this is a finding.</t>
  </si>
  <si>
    <t>This supports prioritization functions, which is a major reason why centralized management is a requirement in DoD. This includes different features that help highlight the important events over less critical security events. This may be accomplished by correlating security events with vulnerability data or other asset information. Prioritization algorithms often use severity information provided by the original log source as well. The criticality levels used by the site and the actions that are taken based on the levels established for each system are documented in the SSP. These levels and actions can only be leveraged for alerts, notifications, and reports which correlate asset information if they are configured in the Central Log Server.</t>
  </si>
  <si>
    <t>The Central Log Server must be configured with the organization-defined severity or criticality levels of each event that is being sent from individual devices or hosts.</t>
  </si>
  <si>
    <t>SRG-APP-000516-AU-000380</t>
  </si>
  <si>
    <t>SV-206517r401224_rule</t>
  </si>
  <si>
    <t>V-206517</t>
  </si>
  <si>
    <t>V-81187; SV-95901</t>
  </si>
  <si>
    <t>Configure the Central Log Server to automatically aggregate events that indicate account actions for each device and host within its scope of coverage.</t>
  </si>
  <si>
    <t>Examine the configuration.
Verify the Central Log Server automatically aggregates events that indicate account actions for each device and host within its scope of coverage.
If the Central Log Server is not configured to automatically aggregate events that indicate account actions for each device and host within its scope of coverage, this is a finding.</t>
  </si>
  <si>
    <t>For devices and hosts within the scope of coverage, the Central Log Server must be configured to automatically aggregate events that indicate account actions.</t>
  </si>
  <si>
    <t>SRG-APP-000516-AU-000370</t>
  </si>
  <si>
    <t>SV-206516r401224_rule</t>
  </si>
  <si>
    <t>V-206516</t>
  </si>
  <si>
    <t>V-81185; SV-95899</t>
  </si>
  <si>
    <t>Configure the Central Log Server to automatically create trouble tickets for organization-defined threats and events of interest as they are detected in real time (within seconds).</t>
  </si>
  <si>
    <t>Note: This is not applicable (NA) if the Central Log Server (e.g., syslog) does not perform analysis. 
Examine the configuration.
Verify the Central Log Server automatically creates trouble tickets for organization-defined threats and events of interest as they are detected in real time (within seconds).
If the Central Log Server is not configured to automatically create trouble tickets for organization-defined threats and events of interest as they are detected in real time (within seconds), this is a finding.</t>
  </si>
  <si>
    <t>In most Central Log Server products today, log review (threat detection), can be automated by creating correlation content matching the organizational-defined Events of Interest (e.g., account change actions, privilege command use, and other AU and AC family controls) to automatically notify or automatically create trouble tickets for threats as they are detected in real time. Auditors have repeatedly expressed a strong preference for automated ticketing. They are also more likely to follow up on the threat and action items needed to address the detected issues if the ticketing process is automated.
This is a function provided by most enterprise-level SIEMs. If the Central Log Server does not provide this function, it must forward the log records to a log server that does.</t>
  </si>
  <si>
    <t>The Central Log Server must be configured to automatically create trouble tickets for organization-defined threats and events of interest as they are detected in real time (within seconds).</t>
  </si>
  <si>
    <t>SRG-APP-000516-AU-000360</t>
  </si>
  <si>
    <t>SV-206515r401224_rule</t>
  </si>
  <si>
    <t>V-206515</t>
  </si>
  <si>
    <t>V-81183; SV-95897</t>
  </si>
  <si>
    <t>Configure the Central Log Server to notify the SA and ISSO, at a minimum, when an attack is detected on multiple devices and hosts within its scope of coverage.</t>
  </si>
  <si>
    <t>Note: This is not applicable (NA) if the Central Log Server (e.g., syslog, SIEM) does not perform analysis. This is NA if notifications are performed by another device. 
Examine the configuration.
Verify the Central Log Server is configured to notify the SA and ISSO, at a minimum, when an attack is detected on multiple devices and hosts within its scope of coverage.
If the Central Log Server is not configured to notify the SA and ISSO, at a minimum, when an attack is detected on multiple devices and hosts within its scope of coverage, this is a finding.</t>
  </si>
  <si>
    <t>Notification may be configured to be sent by the device, SNMP server, or Central Log Server. The best practice is for these notifications to be sent by a robust events management server. 
This is a function provided by most enterprise-level SIEMs. If the Central Log Server does not provide this function, it must forward the log records to a log server that does.</t>
  </si>
  <si>
    <t>The Central Log Server must be configured to notify the System Administrator (SA) and Information System Security Officer (ISSO), at a minimum, when an attack is detected on multiple devices and hosts within its scope of coverage.</t>
  </si>
  <si>
    <t>SRG-APP-000516-AU-000350</t>
  </si>
  <si>
    <t>SV-206514r401224_rule</t>
  </si>
  <si>
    <t>V-206514</t>
  </si>
  <si>
    <t>V-81181; SV-95895</t>
  </si>
  <si>
    <t>Configure the Central Log Server that aggregates log records from hosts and devices to use TCP for transmission.</t>
  </si>
  <si>
    <t>Examine the configuration.
Verify the Central Log Server is configured to use TCP.
If the Central Log Server is not configured to use TCP, this is a finding.</t>
  </si>
  <si>
    <t>If the default UDP protocol is used for communication between the hosts and devices to the Central Log Server, then log records that do not reach the log server are not detected as a data loss. The use of TCP to transport log records to the log servers improves delivery reliability, adds data integrity, and gives the option to encrypt the traffic if the log server communication is not protected using a management network (preferred) or VPN based on mission requirements.</t>
  </si>
  <si>
    <t>The Central Log Server that aggregates log records from hosts and devices must be configured to use TCP for transmission.</t>
  </si>
  <si>
    <t>SRG-APP-000516-AU-000340</t>
  </si>
  <si>
    <t>SV-206513r401224_rule</t>
  </si>
  <si>
    <t>V-206513</t>
  </si>
  <si>
    <t>V-81179; SV-95893</t>
  </si>
  <si>
    <t>Configure the Central Log Server to include the identity of the original source host or device as part of each aggregated log record.</t>
  </si>
  <si>
    <t>Examine the configuration.
Verify the Central Log Server is configured to include the identity of the original source host or device where the event occurred as part of each aggregated log record.
If the Central Log Server is not configured to include the identity of the original source host or device where the event occurred as part of the aggregated log record, this is a finding.</t>
  </si>
  <si>
    <t>In this case the information producer is the device based on IP address or some other identifier of the device producing the information. The source of the record must be bound to the record using cryptographic means.
Some events servers allow the administrator to retain only portions of the record sent by devices and hosts.
This requirement applies to log aggregation servers with the role of fulfilling the DoD requirement for a central log repository. The syslog, SIEM, or other event servers must retain this information with each log record to support incident investigations.</t>
  </si>
  <si>
    <t>The Central Log Server must be configured to retain the identity of the original source host or device where the event occurred as part of the log record.</t>
  </si>
  <si>
    <t>SRG-APP-000516-AU-000330</t>
  </si>
  <si>
    <t>SV-206512r401224_rule</t>
  </si>
  <si>
    <t>V-206512</t>
  </si>
  <si>
    <t>V-81177; SV-95891</t>
  </si>
  <si>
    <t>Configure the Central Log Server to off-load interconnected systems in real time and off-load standalone systems weekly, at a minimum.</t>
  </si>
  <si>
    <t>Note: This is not applicable (NA) if an external application or operating system manages this function.
Examine the configuration.
Verify the system is configured to off-load interconnected systems in real time and off-load standalone systems weekly, at a minimum.
If the Central Log Server is not configured to off-load interconnected systems in real time and off-load standalone systems weekly, at a minimum, this is a finding.</t>
  </si>
  <si>
    <t>Information stored in one location is vulnerable to accidental or incidental deletion or alteration.
Off-loading is a common process in information systems with limited audit storage capacity. Although this may be part of the operating system function, for the enterprise events management system, this is most often a function managed through the application since it is a critical function and requires the use of a large amount of external storage.</t>
  </si>
  <si>
    <t>The Central Log Server must be configured to off-load interconnected systems in real time and off-load standalone systems weekly, at a minimum.</t>
  </si>
  <si>
    <t>SRG-APP-000515-AU-000110</t>
  </si>
  <si>
    <t>SV-206511r855318_rule</t>
  </si>
  <si>
    <t>V-206511</t>
  </si>
  <si>
    <t>V-81303; SV-96017</t>
  </si>
  <si>
    <t>Configure the Central Log Server to implement NIST FIPS-validated cryptography for the following: to provision digital signatures; to generate cryptographic hashes; and/or to protect unclassified information requiring confidentiality and cryptographic protection in accordance with applicable federal laws, Executive Orders, directives, policies, regulations, and standards.</t>
  </si>
  <si>
    <t>Examine the configuration.
Verify the Central Log Server is configured to implement NIST FIPS-validated cryptography for the following: to provision digital signatures; to generate cryptographic hashes; and/or to protect unclassified information requiring confidentiality and cryptographic protection in accordance with applicable federal laws, Executive Orders, directives, policies, regulations, and standards.
If the Central Log Server is not configured to implement NIST FIPS-validated cryptography for the following: to provision digital signatures; to generate cryptographic hashes; and/or to protect unclassified information requiring confidentiality and cryptographic protection in accordance with applicable federal laws, Executive Orders, directives, policies, regulations, and standards, this is a finding.</t>
  </si>
  <si>
    <t>FIPS 140-2 precludes the use of unvalidated cryptography for the cryptographic protection of sensitive or valuable data within Federal systems. Unvalidated cryptography is viewed by NIST as providing no protection to the information or data. In effect, the data would be considered unprotected plaintext. If the agency specifies that the information or data be cryptographically protected, then FIPS 140-2 is applicable. In essence, if cryptography is required, it must be validated. Cryptographic modules that have been approved for classified use may be used in lieu of modules that have been validated against the FIPS 140-2 standard.</t>
  </si>
  <si>
    <t>The Central Log Server must implement NIST FIPS-validated cryptography for the following: to provision digital signatures; to generate cryptographic hashes; and/or to protect unclassified information requiring confidentiality and cryptographic protection.</t>
  </si>
  <si>
    <t>SRG-APP-000514-AU-002890</t>
  </si>
  <si>
    <t>SV-206510r855317_rule</t>
  </si>
  <si>
    <t>V-206510</t>
  </si>
  <si>
    <t>V-81301; SV-96015</t>
  </si>
  <si>
    <t>Configure the Central Log Server to use transmission protection mechanisms, such as TLS, SSL VPNs, or IPsec along with integrity protections  such as FIPS 140-2 validated digital signature and hash function.</t>
  </si>
  <si>
    <t>Examine the configuration.
Verify the Central Log Server is configured to use transmission protection mechanisms, such as TLS, SSL VPNs, or IPsec along with integrity protections such as FIPS 140-2 validated digital signature and hash function.
If the Central Log Server is not configured to protect the confidentiality and integrity of transmitted information, this is a finding.</t>
  </si>
  <si>
    <t>Without protection of the transmitted information, confidentiality and integrity may be compromised since unprotected communications can be intercepted and either read or altered. 
This requirement applies only to those applications that are either distributed or can allow access to data non-locally. Use of this requirement will be limited to situations where the data owner has a strict requirement for ensuring data integrity and confidentiality is maintained at every step of the data transfer and handling process. When transmitting data, applications need to leverage transmission protection mechanisms, such as TLS, SSL VPNs, or IPSEC.
Communication paths outside the physical protection of a controlled boundary are exposed to the possibility of interception and modification. Protecting the confidentiality and integrity of organizational information can be accomplished by physical means (e.g., employing physical distribution systems) or by logical means (e.g., employing cryptographic techniques). If physical means of protection are employed, then logical means (cryptography) do not have to be employed, and vice versa.</t>
  </si>
  <si>
    <t>The Central Log Server must be configured to protect the confidentiality and integrity of transmitted information.</t>
  </si>
  <si>
    <t>SRG-APP-000439-AU-004310</t>
  </si>
  <si>
    <t>SV-206509r855316_rule</t>
  </si>
  <si>
    <t>V-206509</t>
  </si>
  <si>
    <t>V-81331; SV-96045</t>
  </si>
  <si>
    <t>Configure the Central Log Server to allow the use of a temporary password for system logons with an immediate change to a permanent password.</t>
  </si>
  <si>
    <t>Examine the configuration.
Verify the Central Log Server is configured to allow the use of a temporary password for system logons with an immediate change to a permanent password.
If the Central Log Server is not configured to allow the use of a temporary password for system logons with an immediate change to a permanent password, this is a finding.</t>
  </si>
  <si>
    <t>Without providing this capability, an account may be created without a password. Non-repudiation cannot be guaranteed once an account is created if a user is not forced to change the temporary password upon initial logon. 
Temporary passwords are typically used to allow access to applications when new accounts are created or passwords are changed. It is common practice for administrators to create temporary passwords for user accounts that allow the users to log on, yet force them to change the password once they have successfully authenticated.
The risk can be mitigated by allowing only the account of last resort to be configured locally. This requirement does not apply to that account.</t>
  </si>
  <si>
    <t>For locally created accounts in the application, the Central Log Server must be configured to allow the use of a temporary password for system logons with an immediate change to a permanent password.</t>
  </si>
  <si>
    <t>SRG-APP-000397-AU-002590</t>
  </si>
  <si>
    <t>SV-206508r855315_rule</t>
  </si>
  <si>
    <t>V-206508</t>
  </si>
  <si>
    <t>V-81327; SV-96041</t>
  </si>
  <si>
    <t>Configure the Central Log Server to accept the DoD CAC credentials to support identity management and personal authentication.</t>
  </si>
  <si>
    <t>Examine the configuration.
Verify the Central Log Server is configured to accept the DoD CAC credentials to support identity management and personal authentication.
If the Central Log Server cannot be configured to accept the DoD CAC credentials to support identity management and personal authentication, this is a finding.</t>
  </si>
  <si>
    <t>The Central Log Server must be configured to electronically verify the DoD CAC credential.</t>
  </si>
  <si>
    <t>SRG-APP-000392-AU-002300</t>
  </si>
  <si>
    <t>SV-206507r855314_rule</t>
  </si>
  <si>
    <t>V-206507</t>
  </si>
  <si>
    <t>V-81323; SV-96037</t>
  </si>
  <si>
    <t>Configure the Central Log Server to accept the DoD CAC credential to support identity management and personal authentication.</t>
  </si>
  <si>
    <t>Examine the configuration.
Verify the Central Log Server is configured to accept the DoD CAC credential to support identity management and personal authentication.
If the Central Log Server cannot be configured to accept the DoD CAC credential to support identity management and personal authentication, this is a finding.</t>
  </si>
  <si>
    <t>The use of PIV credentials facilitates standardization and reduces the risk of unauthorized access.
DoD has mandated the use of the CAC to support identity management and personal authentication for systems covered under HSPD 12, as well as a primary component of layered protection for national security systems.
If the application cannot meet this requirement, the risk may be mitigated through use of an authentication server.</t>
  </si>
  <si>
    <t>The Central Log Server must be configured to accept the DoD CAC credential to support identity management and personal authentication.</t>
  </si>
  <si>
    <t>SRG-APP-000391-AU-002290</t>
  </si>
  <si>
    <t>SV-206506r855313_rule</t>
  </si>
  <si>
    <t>V-206506</t>
  </si>
  <si>
    <t>V-81173; SV-95887</t>
  </si>
  <si>
    <t>Configure the Central Log Server to record time stamps for when log records are received by the log server that meet a granularity of one second for a minimum degree of precision.</t>
  </si>
  <si>
    <t>Examine the configuration.
Verify the Central Log Server records time stamps for when log records are received by the log server that meet a granularity of one second for a minimum degree of precision.
If the Central Log Server is not configured to record time stamps for when log records are received by the log server that meet a granularity of one second for a minimum degree of precision, this is a finding.</t>
  </si>
  <si>
    <t>Without sufficient granularity of time stamps, it is not possible to adequately determine the chronological order of records. 
Time stamps generated by the application include date and time. Granularity of time measurements refers to the degree of synchronization between information system clocks and reference clocks.
Note: The actual configuring and security requirements for NTP is handled in the host OS or NDM STIGs that are also required as part of a Central Log Server review.</t>
  </si>
  <si>
    <t>The Central Log Server must be configured to record time stamps for when log records are received by the log server that meet a granularity of one second for a minimum degree of precision.</t>
  </si>
  <si>
    <t>SRG-APP-000375-AU-000280</t>
  </si>
  <si>
    <t>SV-206505r855312_rule</t>
  </si>
  <si>
    <t>V-206505</t>
  </si>
  <si>
    <t>V-81171; SV-95885</t>
  </si>
  <si>
    <t>Configure the Central Log Server to record time stamps of the time the record was received from the host or device.
Verify the time stamp is mapped to UTC.</t>
  </si>
  <si>
    <t>Examine the log records stored on the events server.
Verify the Central Log Server records time stamps of the time the record was received from the host or device.
Verify the time stamp is mapped to UTC.
If the Central Log Server is not configured to record time stamps of the time the record was received or the time stamp is not mapped to UTC, this is a finding.</t>
  </si>
  <si>
    <t>If time stamps are not consistently applied and there is no common time reference, it is difficult to perform forensic analysis.
Time stamps generated by the application include date and time. Time is commonly expressed in UTC, a modern continuation of Greenwich Mean Time (GMT), or local time with an offset from UTC.</t>
  </si>
  <si>
    <t>Upon receipt of the log record from hosts and devices, the Central Log Server must be configured to record time stamps of the time of receipt that can be mapped to Coordinated Universal Time (UTC).</t>
  </si>
  <si>
    <t>SRG-APP-000374-AU-000290</t>
  </si>
  <si>
    <t>SV-206504r855311_rule</t>
  </si>
  <si>
    <t>V-206504</t>
  </si>
  <si>
    <t>V-81169; SV-95883</t>
  </si>
  <si>
    <t>Configure the Central Log Server to generate reports that do not alter original content or time ordering of log records.</t>
  </si>
  <si>
    <t>Examine the configuration.
Verify the Central Log Server generates reports that do not alter original content or time ordering of log records.
If the Central Log Server is not configured to generate reports that do not alter original content or time ordering of log records, this is a finding.</t>
  </si>
  <si>
    <t>If the audit report generation capability alters the original content or time ordering of log records, the integrity of the log records is compromised, and the records are no longer usable for forensic analysis. Time ordering refers to the chronological organization of records based on time stamps. The degree of time stamp precision can affect this.
The report generation capability provided by the application can generate customizable reports.
This requirement is specific to applications with audit reduction capabilities; however, applications need to support on-demand audit review and analysis.</t>
  </si>
  <si>
    <t>The Central Log Server must be configured to generate reports that do not alter original content or time ordering of log records.</t>
  </si>
  <si>
    <t>SRG-APP-000370-AU-000260</t>
  </si>
  <si>
    <t>SV-206503r855310_rule</t>
  </si>
  <si>
    <t>V-206503</t>
  </si>
  <si>
    <t>V-81167; SV-95881</t>
  </si>
  <si>
    <t>Configure the Central Log Server to perform audit reduction that does not alter original content or time ordering of log records.</t>
  </si>
  <si>
    <t>Examine the configuration.
Verify the Central Log Server performs audit reduction that does not alter original content or time ordering of log records.
If the Central Log Server is not configured to perform audit reduction that does not alter original content or time ordering of log records, this is a finding.</t>
  </si>
  <si>
    <t>If the audit reduction capability alters the content or time ordering of log records, the integrity of the log records is compromised, and the records are no longer usable for forensic analysis. Time ordering refers to the chronological organization of records based on time stamps. The degree of time stamp precision can affect this.
Audit reduction is a process that manipulates collected audit information and organizes such information in a summary format that is more meaningful to analysts.
This requirement is specific to applications with audit reduction capabilities; however, applications need to support on-demand audit review and analysis.</t>
  </si>
  <si>
    <t>The Central Log Server must be configured to perform audit reduction that does not alter original content or time ordering of log records.</t>
  </si>
  <si>
    <t>SRG-APP-000369-AU-000250</t>
  </si>
  <si>
    <t>SV-206502r855309_rule</t>
  </si>
  <si>
    <t>V-206502</t>
  </si>
  <si>
    <t>V-81165; SV-95879</t>
  </si>
  <si>
    <t>Configure the Central Log Server to generate reports that support after-the-fact investigations of security incidents.</t>
  </si>
  <si>
    <t>Examine the configuration.
Verify the Central Log Server generates reports that support after-the-fact investigations of security incidents.
If the Central Log Server is not configured to generate reports that support after-the-fact investigations of security incidents, this is a finding.</t>
  </si>
  <si>
    <t>If the report generation capability does not support after-the-fact investigations, it is difficult to establish, correlate, and investigate the events leading up to an outage or attack or identify those responses for one. This capability is also required to comply with applicable Federal laws and DoD policies.
The report generation capability must support after-the-fact investigations of security incidents either natively or through the use of third-party tools.
This requirement is specific to applications with report generation capabilities; however, applications need to support on-demand reporting requirements.</t>
  </si>
  <si>
    <t>The Central Log Server must be configured to generate reports that support after-the-fact investigations of security incidents.</t>
  </si>
  <si>
    <t>SRG-APP-000368-AU-000240</t>
  </si>
  <si>
    <t>SV-206501r855308_rule</t>
  </si>
  <si>
    <t>V-206501</t>
  </si>
  <si>
    <t>V-81163; SV-95877</t>
  </si>
  <si>
    <t>Configure the Central Log Server to generate reports that support on-demand reporting requirements.</t>
  </si>
  <si>
    <t>Examine the configuration.
Verify the Central Log Server generates reports that support on-demand reporting requirements.
If the Central Log Server is not configured to generate reports that support on-demand reporting requirements, this is a finding.</t>
  </si>
  <si>
    <t>The report generation capability must support on-demand reporting to facilitate the organization's ability to generate incident reports as needed to better handle larger-scale or more complex security incidents
The report generation capability provided by the application must be capable of generating on-demand (i.e., customizable, ad hoc, and as-needed) reports. On-demand reporting allows personnel to report issues more rapidly to more effectively meet reporting requirements. Collecting log data and aggregating it to present the data in a single, consolidated report achieves this objective. 
This requirement is specific to applications with report generation capabilities; however, applications need to support on-demand reporting requirements.</t>
  </si>
  <si>
    <t>The Central Log Server must be configured to generate reports that support on-demand reporting requirements.</t>
  </si>
  <si>
    <t>SRG-APP-000367-AU-000230</t>
  </si>
  <si>
    <t>SV-206500r855307_rule</t>
  </si>
  <si>
    <t>V-206500</t>
  </si>
  <si>
    <t>V-81161; SV-95875</t>
  </si>
  <si>
    <t>Configure the Central Log Server to generate on-demand audit review and analysis reports.</t>
  </si>
  <si>
    <t>Examine the configuration.
Verify the Central Log Server generates on-demand audit review and analysis reports.
If the Central Log Server is not configured to generate on-demand audit review and analysis reports, this is a finding.</t>
  </si>
  <si>
    <t>The report generation capability must support on-demand review and analysis to facilitate the organization's ability to generate incident reports as needed to better handle larger-scale or more complex security incidents. 
Report generation must be capable of generating on-demand (i.e., customizable, ad hoc, and as-needed) reports. On-demand reporting allows personnel to report issues more rapidly to more effectively meet reporting requirements. Collecting log data and aggregating it to present the data in a single, consolidated report achieves this objective. 
Audit reduction and report generation capabilities do not always reside on the same information system or within the same organizational entities conducting auditing activities. The audit reduction capability can include, for example, modern data mining techniques with advanced data filters to identify anomalous behavior in log records. The report generation capability provided by the information system can generate customizable reports. Time ordering of log records can be a significant issue if the granularity of the timestamp in the record is insufficient.
This requirement is specific to applications with report generation capabilities; however, applications need to support on-demand audit review and analysis.</t>
  </si>
  <si>
    <t>The Central Log Server must be configured to generate on-demand audit review and analysis reports.</t>
  </si>
  <si>
    <t>SRG-APP-000366-AU-000220</t>
  </si>
  <si>
    <t>SV-206499r855306_rule</t>
  </si>
  <si>
    <t>V-206499</t>
  </si>
  <si>
    <t>V-81159; SV-95873</t>
  </si>
  <si>
    <t>Configure the Central Log Server to perform audit reduction that supports after-the-fact investigations of security incidents.</t>
  </si>
  <si>
    <t>Examine the configuration.
Verify the Central Log Server performs audit reduction that supports after-the-fact investigations of security incidents.
If the Central Log Server is not configured to perform audit reduction that supports after-the-fact investigations of security incidents, this is a finding.</t>
  </si>
  <si>
    <t>If the audit reduction capability does not support after-the-fact investigations, it is difficult to establish, correlate, and investigate the events leading up to an outage or attack or identify those responses for one. This capability is also required to comply with applicable Federal laws and DoD policies.
Audit reduction capability must support after-the-fact investigations of security incidents either natively or through the use of third-party tools. 
This requirement is specific to applications with audit reduction capabilities.</t>
  </si>
  <si>
    <t>The Central Log Server must be configured to perform audit reduction that supports after-the-fact investigations of security incidents.</t>
  </si>
  <si>
    <t>SRG-APP-000365-AU-000210</t>
  </si>
  <si>
    <t>SV-206498r855305_rule</t>
  </si>
  <si>
    <t>V-206498</t>
  </si>
  <si>
    <t>V-81157; SV-95871</t>
  </si>
  <si>
    <t>Configure the Central Log Server to perform audit reduction that supports on-demand audit review and analysis.</t>
  </si>
  <si>
    <t>Examine the configuration.
Verify the system performs audit reduction that supports on-demand audit review and analysis.
If the Central Log Server is not configured to perform audit reduction that supports on-demand audit review and analysis, this is a finding.</t>
  </si>
  <si>
    <t>The ability to perform on-demand audit review and analysis, including after the audit data has been subjected to audit reduction, greatly facilitates the organization's ability to generate incident reports as needed to better handle larger-scale or more complex security incidents. 
Audit reduction is a technique used to reduce the volume of log records to facilitate a manual review. Audit reduction does not alter original log records. The report generation capability provided by the application must support on-demand (i.e., customizable, ad hoc, and as-needed) reports.
This requirement is specific to applications with audit reduction capabilities; however, applications need to support on-demand audit review and analysis.</t>
  </si>
  <si>
    <t>The Central Log Server must be configured to perform audit reduction that supports on-demand audit review and analysis.</t>
  </si>
  <si>
    <t>SRG-APP-000364-AU-000190</t>
  </si>
  <si>
    <t>SV-206497r855304_rule</t>
  </si>
  <si>
    <t>V-206497</t>
  </si>
  <si>
    <t>V-81155; SV-95869</t>
  </si>
  <si>
    <t xml:space="preserve">CCI-001887
The information system provides the capability to search audit records for events of interest based on the content of organization-defined audit fields within audit records.
NIST SP 800-53 Revision 4 :: AU-7 (2)
</t>
  </si>
  <si>
    <t>Configure the Central Log Server to perform on-demand searches of log records for events of interest based on the content of organization-defined audit fields within log records.</t>
  </si>
  <si>
    <t>Examine the configuration.
Verify the Central Log Server performs on-demand searches of log records for events of interest based on the content of organization-defined audit fields within log records.
If the Central Log Server is not configured to perform on-demand searches of log records for events of interest based on the content of organization-defined audit fields within log records, this is a finding.</t>
  </si>
  <si>
    <t>The ability to search the log records to better view events of interest provides the persons reviewing the logs with the ability to quickly isolate and identify these events without having to review entries that are of little or no consequence to the investigation. Without this capability, forensic investigations are impeded.
This requires applications to provide the capability to search log record reports based on organization-defined criteria.</t>
  </si>
  <si>
    <t>The Central Log Server must be configured to perform on-demand searches of log records for events of interest based on the content of organization-defined audit fields within log records.</t>
  </si>
  <si>
    <t>SRG-APP-000363-AU-000180</t>
  </si>
  <si>
    <t>SV-206496r855303_rule</t>
  </si>
  <si>
    <t>SRG-APP-000363</t>
  </si>
  <si>
    <t>V-206496</t>
  </si>
  <si>
    <t>V-81153; SV-95867</t>
  </si>
  <si>
    <t xml:space="preserve">CCI-001886
The information system provides the capability to sort audit records for events of interest based on the content of organization-defined audit fields within audit records.
NIST SP 800-53 Revision 4 :: AU-7 (2)
</t>
  </si>
  <si>
    <t>Configure the Central Log Server to perform on-demand sorting of log records for events of interest based on the content of organization-defined audit fields within log records.</t>
  </si>
  <si>
    <t>Examine the configuration.
Verify the system is configured to perform on-demand sorting of log records for events of interest based on the content of organization-defined audit fields within log records.
If the Central Log Server is not configured to perform on-demand sorting of log records for events of interest based on the content of organization-defined audit fields within log records, this is a finding.</t>
  </si>
  <si>
    <t>The ability to sort the log records to better view events of interest provides the persons reviewing the logs with the ability to quickly isolate and identify these events without having to review entries that are of little or no consequence to the investigation. Without this capability, forensic investigations are impeded.
This requires applications to be configured to sort log record reports based on organization-defined criteria.</t>
  </si>
  <si>
    <t>The Central Log Server must be configured to perform on-demand sorting of log records for events of interest based on the content of organization-defined audit fields within log records.</t>
  </si>
  <si>
    <t>SRG-APP-000362-AU-000170</t>
  </si>
  <si>
    <t>SV-206495r855302_rule</t>
  </si>
  <si>
    <t>SRG-APP-000362</t>
  </si>
  <si>
    <t>V-206495</t>
  </si>
  <si>
    <t>V-81151; SV-95865</t>
  </si>
  <si>
    <t>Configure the Central Log Server to send an immediate alert to the SA or ISSO if communication with the host and devices within its scope of coverage is lost.</t>
  </si>
  <si>
    <t>Examine the configuration.
Verify the system is configured to send an immediate alert to the SA or ISSO if communication with the host and devices within its scope of coverage is lost.
If the Central Log Server is not configured to send an immediate alert to the SA or ISSO if communication with the host and devices within its scope of coverage is lost, this is a finding.</t>
  </si>
  <si>
    <t>If the system were to continue processing after audit failure, actions could be taken on the system that could not be tracked and recorded for later forensic analysis. To perform this function, some type of heartbeat configuration with all of the devices and hosts must be configured.
Because of the importance of ensuring mission/business continuity, organizations may determine that the nature of the audit failure is not so severe that it warrants a complete shutdown of the application supporting the core organizational missions/business operations. In those instances, partial application shutdowns or operating in a degraded mode may be viable alternatives. 
This requirement applies to each audit data storage repository (i.e., distinct information system component where log records are stored), the centralized audit storage capacity of organizations (i.e., all audit data storage repositories combined), or both.</t>
  </si>
  <si>
    <t>The Central Log Server must be configured to send an immediate alert to the System Administrator (SA) or Information System Security Officer (ISSO) if communication with the host and devices within its scope of coverage is lost.</t>
  </si>
  <si>
    <t>SRG-APP-000361-AU-000140</t>
  </si>
  <si>
    <t>SV-206494r855301_rule</t>
  </si>
  <si>
    <t>SRG-APP-000361</t>
  </si>
  <si>
    <t>V-206494</t>
  </si>
  <si>
    <t>V-81149; SV-95863</t>
  </si>
  <si>
    <t>For the host and devices within its scope of coverage, configure the Central Log Server to send an immediate real-time alert to the SA and ISSO, at a minimum, of all audit failure events such as loss of communications with hosts and devices, or if log records are no longer being received.</t>
  </si>
  <si>
    <t>Examine the configuration.
Verify the system is configured to send an alert to the SA and ISSO, within seconds or less, when communication is lost with any host or device within the scope of coverage that may indicate an audit failure. 
Verify the system is configured to send an alert if hosts and devices stop sending log records to the Central Log Server.
If the Central Log Server is not configured to send a real-time alert to the SA and ISSO (at a minimum) of all audit failure events, this is a finding.</t>
  </si>
  <si>
    <t>It is critical for the appropriate personnel to be aware if a system is at risk of failing to process audit logs as required. Without a real-time alert, security personnel may be unaware of an impending failure of the audit function and application operation may be adversely affected. 
Alerts provide organizations with urgent messages. Real-time alerts provide these messages immediately (i.e., the time from event detection to alert occurs in seconds or less). User-configurable controls on the Central Log Server help avoid generating excessive numbers of alert messages. Define realistic alerting limits and thresholds to avoid creating excessive numbers of alerts for noncritical events.
This requirement must be mapped to the severity levels used by the system to denote a failure, active attack, attack involving multiple systems, and other critical notifications, at a minimum. However, note that the IDS/IDPS and other monitoring systems may already be configured for direct notification of many types of critical security alerts.</t>
  </si>
  <si>
    <t>For the host and devices within its scope of coverage, the Central Log Server must be configured to send a real-time alert to the System Administrator (SA) and Information System Security Officer (ISSO) (at a minimum) of all audit failure events, such as loss of communications with hosts and devices, or if log records are no longer being received.</t>
  </si>
  <si>
    <t>SRG-APP-000360-AU-000130</t>
  </si>
  <si>
    <t>SV-206493r855300_rule</t>
  </si>
  <si>
    <t>V-206493</t>
  </si>
  <si>
    <t>V-81147; SV-95861</t>
  </si>
  <si>
    <t>Configure the Central Log Server to send an immediate alert to the SA, ISSO, and other authorized personnel when allocated log record storage volume reaches 75 percent of repository maximum log record storage capacity.</t>
  </si>
  <si>
    <t>Note: This is not applicable (NA) if an external application or operating system manages this function.
Examine the configuration.
Verify the system is configured to send an immediate warning to the SA and ISSO (at a minimum) when allocated log record storage volume reaches 75 percent of the repository's maximum log record storage capacity.
If the Central Log Server is not configured to send an immediate alert to the SA and ISSO (at a minimum) when allocated log record storage volume reaches 75 percent of repository maximum log record storage capacity, this is a finding.</t>
  </si>
  <si>
    <t>If security personnel are not notified immediately upon storage volume utilization reaching 75 percent, they are unable to plan for storage capacity expansion. 
Although this may be part of the operating system function, for the enterprise events management system, this is most often a function managed through the application since it is a critical function and requires the use of a large amount of external storage.</t>
  </si>
  <si>
    <t>The Central Log Server must be configured to send an immediate alert to the System Administrator (SA) and Information System Security Officer (ISSO) (at a minimum) when allocated log record storage volume reaches 75 percent of the repository maximum log record storage capacity.</t>
  </si>
  <si>
    <t>SRG-APP-000359-AU-000120</t>
  </si>
  <si>
    <t>SV-206492r855299_rule</t>
  </si>
  <si>
    <t>V-206492</t>
  </si>
  <si>
    <t>V-81145; SV-95859</t>
  </si>
  <si>
    <t>Configure the Central Log Server to off-load log records onto a different system or media than the system being audited.</t>
  </si>
  <si>
    <t>Note: This is not applicable (NA) if an external application or operating system manages this function.
Examine the configuration.
Verify the system is configured to off-load log records onto a different system or media than the system being audited.
If the Central Log Server is not configured to off-load log records onto a different system or media than the system being audited, this is a finding.</t>
  </si>
  <si>
    <t>The Central Log Server must be configured to off-load log records onto a different system or media than the system being audited.</t>
  </si>
  <si>
    <t>SRG-APP-000358-AU-000100</t>
  </si>
  <si>
    <t>SV-206491r855298_rule</t>
  </si>
  <si>
    <t>V-206491</t>
  </si>
  <si>
    <t>V-81143; SV-95857</t>
  </si>
  <si>
    <t>Configure access for management tools used by administrators at management workstations, particularly those used for remote access. This often uses user access profiles or remote access configuration to enable secure and authorized access to the Central Log Server.
Enable management from one or more management workstations or a secure browser.
Verify remote communications from the management station using a secure, approved version of the protocol (e.g., TLS). Limit access based on user role, location, or remote device wherever possible.</t>
  </si>
  <si>
    <t>Examine the configuration.
Verify that centralized management of the events repository is enabled and configured for all hosts and devices within the scope of coverage.
If the Central Log Server is not enabled to allow centralized management of the events repository for the purposes of configuration, analysis, and reporting, this is a finding.</t>
  </si>
  <si>
    <t>If the application is not configured to centrally manage the content captured in the log records, identification, troubleshooting, and correlation of suspicious behavior would be difficult and could lead to a delayed or incomplete analysis of an ongoing attack.
The content captured in log records must be managed from a central location (necessitating automation). Centralized management of log records and logs provides for efficiency in maintenance and management of records, as well as the backup and archiving of those records. Application components requiring centralized audit log management must be configured to support centralized management.</t>
  </si>
  <si>
    <t>The Central Log Server must be configured for centralized management of the events repository for the purposes of configuration, analysis, and reporting.</t>
  </si>
  <si>
    <t>SRG-APP-000356-AU-000090</t>
  </si>
  <si>
    <t>SV-206490r855297_rule</t>
  </si>
  <si>
    <t>V-206490</t>
  </si>
  <si>
    <t>V-81135; SV-95849</t>
  </si>
  <si>
    <t>Configure the Central Log Server to notify the SA and ISSO when events indicating account removal actions are received for all devices and hosts within its scope of coverage.</t>
  </si>
  <si>
    <t>Note: This is not applicable (NA) if notifications are performed by another device. 
Examine the configuration.
Verify the Central Log Server is configured to notify the SA and ISSO when events indicating account removal actions are received for all devices and hosts within its scope of coverage.
If the Central Log Server does not notify the SA and ISSO when events indicating account removal actions are received, this is a finding.</t>
  </si>
  <si>
    <t>When application accounts are removed, user accessibility is affected. Accounts are used for identifying users or for identifying the application processes themselves. Sending notification of account removal events to the SA and ISSO is one method for mitigating this risk. Such a function greatly reduces the risk that application accessibility will be negatively affected for extended periods of time and also provides logging that can be used for forensic purposes.
Notification may be configured to be sent by the device, SNMP server, or Central Log Server. The best practice is for these notifications to be sent by a robust events management server.</t>
  </si>
  <si>
    <t>For devices and hosts within its scope of coverage, the Central Log Server must notify the System Administrator (SA) and Information System Security Officer (ISSO) when events indicating account removal actions are received.</t>
  </si>
  <si>
    <t>SRG-APP-000294-AU-000440</t>
  </si>
  <si>
    <t>SV-206486r399520_rule</t>
  </si>
  <si>
    <t>V-206486</t>
  </si>
  <si>
    <t>V-81133; SV-95847</t>
  </si>
  <si>
    <t>Configure the Central Log Server to notify the SA and ISSO when events indicating account disabling actions are received for all devices and hosts within its scope of coverage.</t>
  </si>
  <si>
    <t>Note: This is not applicable (NA) if notifications are performed by another device. 
Examine the configuration.
Verify the Central Log Server is configured to notify the SA and ISSO when events indicating account disabling actions are received for all devices and hosts within its scope of coverage.
If the Central Log Server does not notify the SA and ISSO when events indicating account disabling actions are received, this is a finding.</t>
  </si>
  <si>
    <t>When application accounts are disabled, user accessibility is affected. Accounts are used for identifying individual users or for identifying the application processes themselves. Sending notification of account disabling events to the SA and ISSO is one method for mitigating this risk. Such a function greatly reduces the risk that application accessibility will be negatively affected for extended periods of time and also provides logging that can be used for forensic purposes.
Notification may be configured to be sent by the device, SNMP server, or Central Log Server. The best practice is for these notifications to be sent by a robust events management server.</t>
  </si>
  <si>
    <t>For devices and hosts within its scope of coverage, the Central Log Server must notify the System Administrator (SA) and Information System Security Officer (ISSO) when events indicating account disabling actions are received.</t>
  </si>
  <si>
    <t>SRG-APP-000293-AU-000430</t>
  </si>
  <si>
    <t>SV-206485r399517_rule</t>
  </si>
  <si>
    <t>V-206485</t>
  </si>
  <si>
    <t>V-81131; SV-95845</t>
  </si>
  <si>
    <t>Configure the Central Log Server to notify the SA and ISSO when account modification events are received for all devices and hosts within its scope of coverage.</t>
  </si>
  <si>
    <t>Note: This is not applicable (NA) if notifications are performed by another device. 
Examine the configuration.
Verify the Central Log Server is configured to notify the SA and ISSO when account modification events are received for all devices and hosts within its scope of coverage.
If the Central Log Server is not configured to notify the SA and ISSO when account modification events are received for all devices and hosts within its scope of coverage, this is a finding.</t>
  </si>
  <si>
    <t>When application accounts are modified, user accessibility is affected. Accounts are used for identifying individual users or for identifying the application processes themselves. Sending notification of account modification events to the SA and ISSO is one method for mitigating this risk. Such a function greatly reduces the risk that application accessibility will be negatively affected for extended periods of time and also provides logging that can be used for forensic purposes.
Notification may be configured to be sent by the device, SNMP server, or the Central Log Server. The best practice is for these notifications to be sent by a robust events management server.</t>
  </si>
  <si>
    <t>For devices and hosts within its scope of coverage, the Central Log Server must be configured to notify the System Administrator (SA) and Information System Security Officer (ISSO) when account modification events are received.</t>
  </si>
  <si>
    <t>SRG-APP-000292-AU-000420</t>
  </si>
  <si>
    <t>SV-206484r399514_rule</t>
  </si>
  <si>
    <t>V-206484</t>
  </si>
  <si>
    <t>V-81129; SV-95843</t>
  </si>
  <si>
    <t>Configure the Central Log Server to perform audit reduction that supports on-demand reporting requirements.</t>
  </si>
  <si>
    <t>Examine the configuration.
Verify the system is configured to perform audit reduction that supports on-demand reporting requirements.
If the Central Log Server is not configured to perform audit reduction that supports on-demand reporting requirements, this is a finding.</t>
  </si>
  <si>
    <t>The ability to generate on-demand reports, including after the audit data has been subjected to audit reduction, greatly facilitates the organization's ability to generate incident reports as needed to better handle larger-scale or more complex security incidents.
Audit reduction is a process that manipulates collected audit information and organizes such information in a summary format that is more meaningful to analysts. The report generation capability provided by the application must support on-demand (i.e., customizable, ad hoc, and as-needed) reports.
This requirement is specific to applications with audit reduction capabilities; however, applications need to support on-demand audit review and analysis.</t>
  </si>
  <si>
    <t>The Central Log Server must be configured to perform audit reduction that supports on-demand reporting requirements.</t>
  </si>
  <si>
    <t>SRG-APP-000181-AU-000200</t>
  </si>
  <si>
    <t>SV-206483r855296_rule</t>
  </si>
  <si>
    <t>V-206483</t>
  </si>
  <si>
    <t>V-81295; SV-96009</t>
  </si>
  <si>
    <t>Configure the Central Log Server to use FIPS-validated SHA-1 or higher hash function to protect the integrity of keyed-hash message authentication code (HMAC), Key Derivation Functions (KDFs), Random Bit Generation, hash-only applications, and digital signature verification (legacy use only).</t>
  </si>
  <si>
    <t>Without cryptographic integrity protections, information can be altered by unauthorized users without detection.
To protect the integrity of the authenticator and authentication mechanism used for the cryptographic module used by the Central Log Server must be configured to use one of the following hash functions for hashing the password or other authenticator in accordance with SP 800-131Ar1: SHA-1, SHA-224, SHA-256, SHA-384, SHA-512, SHA-512/224, SHA-512/256, SHA3-224, SHA3-256, SHA3-384, and SHA3-512.
Applications also include HMAC, KDFs, Random Bit Generation, and hash-only applications (e.g., hashing passwords and using SHA-1 or higher to compute a checksum). For digital signature verification, SP800-131Ar1 allows SHA-1 for legacy use where needed.</t>
  </si>
  <si>
    <t>The Central Log Server must use FIPS-validated SHA-1 or higher hash function to protect the integrity of keyed-hash message authentication code (HMAC), Key Derivation Functions (KDFs), Random Bit Generation, hash-only applications, and digital signature verification (legacy use only).</t>
  </si>
  <si>
    <t>SRG-APP-000179-AU-002670</t>
  </si>
  <si>
    <t>SV-206482r397606_rule</t>
  </si>
  <si>
    <t>V-206482</t>
  </si>
  <si>
    <t>V-81291; SV-96005</t>
  </si>
  <si>
    <t>Configure the Central Log Server to obfuscate authentication information during the authentication process so that the authentication is not visible to protect the information from possible exploitation/use by unauthorized individuals.</t>
  </si>
  <si>
    <t>Examine the configuration.
Verify the Central Log Server is configured to obfuscate authentication information during the authentication process so that the authentication is not visible.
If the Central Log Server is not configured to obfuscate authentication information during the authentication process so that the authentication is not visible, this is a finding.</t>
  </si>
  <si>
    <t>To prevent the compromise of authentication information such as passwords during the authentication process, the feedback from the information system must not provide any information that would allow an unauthorized user to compromise the authentication mechanism. 
Obfuscation of user-provided information when typed into the system is a method used in addressing this risk. 
For example, displaying asterisks when a user types in a password is an example of obscuring feedback of authentication information.</t>
  </si>
  <si>
    <t>The Central Log Server must obfuscate authentication information during the authentication process so that the authentication is not visible.</t>
  </si>
  <si>
    <t>SRG-APP-000178-AU-002660</t>
  </si>
  <si>
    <t>SV-206481r397603_rule</t>
  </si>
  <si>
    <t>V-206481</t>
  </si>
  <si>
    <t>V-81363; SV-96077</t>
  </si>
  <si>
    <t>Configure the Central Log Server to map the authenticated identity to the individual user or group account for PKI-based authentication.</t>
  </si>
  <si>
    <t>Examine the configuration.
Verify the Central Log Server is configured to map the authenticated identity to the individual user or group account for PKI-based authentication.
If the Central Log Server is not configured to map the authenticated identity to the individual user or group account for PKI-based authentication, this is a finding.</t>
  </si>
  <si>
    <t>The Central Log Server must map the authenticated identity to the individual user or group account for PKI-based authentication.</t>
  </si>
  <si>
    <t>SRG-APP-000177-AU-002650</t>
  </si>
  <si>
    <t>SV-206480r397600_rule</t>
  </si>
  <si>
    <t>V-206480</t>
  </si>
  <si>
    <t>V-81289; SV-96003</t>
  </si>
  <si>
    <t>If using PKI-based authentication, configure the Central Log Server to enforce authorized access to the corresponding private key.</t>
  </si>
  <si>
    <t>If not using PKI-based authentication this is NA.
Examine the configuration.
Verify the Central Log Server is configured to enforce authorized access to the corresponding private key when using PKI-based authentication.
If the Central Log Server is not configured to enforce authorized access to the corresponding private key when using PKI-based authentication, this is a finding.</t>
  </si>
  <si>
    <t>The Central Log Server, when using PKI-based authentication, must enforce authorized access to the corresponding private key.</t>
  </si>
  <si>
    <t>SRG-APP-000176-AU-002640</t>
  </si>
  <si>
    <t>SV-206479r397597_rule</t>
  </si>
  <si>
    <t>V-206479</t>
  </si>
  <si>
    <t>V-81287; SV-96001</t>
  </si>
  <si>
    <t>Configure the Central Log Server to validate certificates by constructing a certification path (which includes status information) to an accepted trust anchor.</t>
  </si>
  <si>
    <t>Examine the configuration.
Verify the Central Log Server is configured to validate certificates by constructing a certification path (which includes status information) to an accepted trust anchor.
If the Central Log Server is not configured to validate certificates by constructing a certification path (which includes status information) to an accepted trust anchor, this is a finding.</t>
  </si>
  <si>
    <t>Without path validation, an informed trust decision by the relying party cannot be made when presented with any certificate not already explicitly trusted.
A trust anchor is an authoritative entity represented via a public key and associated data. It is used in the context of public key infrastructures, X.509 digital certificates, and DNSSEC. 
When there is a chain of trust, usually the top entity to be trusted becomes the trust anchor; it can be, for example, a Certification Authority (CA). A certification path starts with the subject certificate and proceeds through a number of intermediate certificates up to a trusted root certificate, typically issued by a trusted CA. 
This requirement verifies that a certification path to an accepted trust anchor is used to for certificate validation and that the path includes status information. Path validation is necessary for a relying party to make an informed trust decision when presented with any certificate not already explicitly trusted. Status information for certification paths includes certificate revocation lists or online certificate status protocol responses. Validation of the certificate status information is out of scope for this requirement.</t>
  </si>
  <si>
    <t>The Central Log Server, when utilizing PKI-based authentication, must validate certificates by constructing a certification path (which includes status information) to an accepted trust anchor.</t>
  </si>
  <si>
    <t>SRG-APP-000175-AU-002630</t>
  </si>
  <si>
    <t>SV-206478r397594_rule</t>
  </si>
  <si>
    <t>V-206478</t>
  </si>
  <si>
    <t>V-81359; SV-96073</t>
  </si>
  <si>
    <t>Configure the Central Log Server to enforce a 60-day maximum password lifetime restriction.</t>
  </si>
  <si>
    <t>Examine the configuration.
Verify the Central Log Server is configured to enforce a 60-day maximum password lifetime restriction.
If the Central Log Server is not configured to enforce a 60-day maximum password lifetime restriction, this is a finding.</t>
  </si>
  <si>
    <t>The Central Log Server must be configured to enforce a 60-day maximum password lifetime restriction.</t>
  </si>
  <si>
    <t>SRG-APP-000174-AU-002570</t>
  </si>
  <si>
    <t>SV-206477r397591_rule</t>
  </si>
  <si>
    <t>V-206477</t>
  </si>
  <si>
    <t>V-81355; SV-96069</t>
  </si>
  <si>
    <t>Configure the Central Log Server to enforce 24 hours/1 day as the minimum password lifetime.</t>
  </si>
  <si>
    <t>Examine the configuration.
Verify the Central Log Server is configured to enforce 24 hours/1 day as the minimum password lifetime.
If the Central Log Server is not configured to enforce 24 hours/1 day as the minimum password lifetime, this is a finding.</t>
  </si>
  <si>
    <t>Enforcing a minimum password lifetime helps prevent repeated password changes to defeat the password reuse or history enforcement requirement.
Restricting this setting limits the user's ability to change their password. Passwords need to be changed at specific policy based intervals; however, if the application allows the user to immediately and continually change their password, then the password could be repeatedly changed in a short period of time to defeat the organization's policy regarding password reuse.</t>
  </si>
  <si>
    <t>The Central Log Server must be configured to enforce 24 hours/1 day as the minimum password lifetime.</t>
  </si>
  <si>
    <t>SRG-APP-000173-AU-002560</t>
  </si>
  <si>
    <t>SV-206476r397588_rule</t>
  </si>
  <si>
    <t>V-206476</t>
  </si>
  <si>
    <t>V-81285; SV-95999</t>
  </si>
  <si>
    <t>Configure the Central Log Server to  use FIPS-validated SHA-1 or later protocol to protect the integrity of the password authentication process.</t>
  </si>
  <si>
    <t>Examine the configuration.
Verify the Central Log Server is configured to use FIPS-validated SHA-1 or later protocol to protect the integrity of the password authentication process.
If the Central Log Server is not configured to use FIPS-validated SHA-1 or later protocol to protect the integrity of the password authentication process, this is a finding.</t>
  </si>
  <si>
    <t>Passwords need to be protected at all times, and encryption is the standard method for protecting passwords. If passwords are not encrypted, they can be plainly read (i.e., clear text) and easily compromised.
The information system must specify the hash algorithm used for authenticating passwords. Implementation of this requirement requires configuration of FIPS-approved cipher block algorithm and block cipher modes for encryption.
This requirement applies to all accounts, including authentication server; Authorization, Authentication, and Accounting (AAA); and local accounts such as the root account and the account of last resort.
This requirement only applies to components where this is specific to the function of the device (e.g., TLS VPN or ALG). This does not apply to authentication for the purpose of configuring the device itself (management).</t>
  </si>
  <si>
    <t>For accounts using password authentication, the Central Log Server must use FIPS-validated SHA-1 or later protocol to protect the integrity of the password authentication process.</t>
  </si>
  <si>
    <t>SRG-APP-000172-AU-002550</t>
  </si>
  <si>
    <t>SV-206475r397525_rule</t>
  </si>
  <si>
    <t>V-206475</t>
  </si>
  <si>
    <t>V-81283; SV-95997</t>
  </si>
  <si>
    <t>Configure the Central Log Server to  store only cryptographic representations of passwords.</t>
  </si>
  <si>
    <t>Examine the configuration.
Verify the Central Log Server is configured to store only cryptographic representations of passwords.
If the Central Log Server is not configured to store only cryptographic representations of passwords, this is a finding.</t>
  </si>
  <si>
    <t>Passwords need to be protected at all times, and encryption is the standard method for protecting passwords. If passwords are not encrypted, they can be plainly read and easily compromised. Use of passwords for authentication is intended only for limited situations and should not be used as a replacement for two-factor CAC-enabled authentication. 
Examples of situations where a user ID and password might be used include:
- When the user does not use a CAC and is not a current DoD employee, member of the military, or DoD contractor.
- When a user has been officially designated as temporarily unable to present a CAC for some reason (lost, damaged, not yet issued, broken card reader) (i.e., Temporary Exception User) and to satisfy urgent organizational needs must be temporarily permitted to use user ID/password authentication until the problem with CAC use has been remedied.
- When the application is publicly available and or hosting publicly releasable data requiring some degree of need-to-know protection.
If the password is already encrypted and not a plaintext password, this meets this requirement. Implementation of this requirement requires configuration of a FIPS-approved cipher block algorithm and block cipher modes for encryption. This method uses a one-way hashing encryption algorithm with a salt value to validate a user's password without having to store the actual password. Performance and time required to access are factors that must be considered, and the one-way hash is the most feasible means of securing the password and providing an acceptable measure of password security.
Verifying the user knows a password is performed using a password verifier. In its simplest form, a password verifier is a computational function that is capable of creating a hash of a password and determining if the value provided by the user matches the hash. A more secure version of verifying a user knowing a password is to store the result of an iterating hash function and a large random salt value as follows:
H0 = H(pwd, H(salt))
Hn = H(Hn-1,H(salt))
In the above, "n" is a cryptographically-strong random [*3] number. "Hn" is stored along with the salt. When the application wishes to verify that the user knows a password, it simply repeats the process and compares "Hn" with the stored "Hn". A salt is essentially a fixed-length cryptographically strong random value.
Another method is using a keyed-hash message authentication code (HMAC). HMAC calculates a message authentication code via a cryptographic hash function used in conjunction with an encryption key. The key must be protected as with any private key.</t>
  </si>
  <si>
    <t>For accounts using password authentication, the Central Log Server must be configured to store only cryptographic representations of passwords.</t>
  </si>
  <si>
    <t>SRG-APP-000171-AU-002540</t>
  </si>
  <si>
    <t>SV-206474r397522_rule</t>
  </si>
  <si>
    <t>V-206474</t>
  </si>
  <si>
    <t>V-81353; SV-96067</t>
  </si>
  <si>
    <t>Configure the Central Log Server to  require the change of at least 8 of the total number of characters when passwords are changed.</t>
  </si>
  <si>
    <t>Examine the configuration.
Verify the Central Log Server is configured to enforce password complexity by requiring the change of at least 8 of the total number of characters when passwords are changed.
If the Central Log Server is not configured to require the change of at least 8 of the total number of characters when passwords are changed, this is a finding.</t>
  </si>
  <si>
    <t>The Central Log Server must be configured to require the change of at least 8 of the total number of characters when passwords are changed.</t>
  </si>
  <si>
    <t>SRG-APP-000170-AU-002530</t>
  </si>
  <si>
    <t>SV-206473r397519_rule</t>
  </si>
  <si>
    <t>V-206473</t>
  </si>
  <si>
    <t>V-81349; SV-96063</t>
  </si>
  <si>
    <t>Configure the Central Log Server to enforce password complexity by requiring that at least one special character be used.</t>
  </si>
  <si>
    <t>Examine the configuration.
Verify the Central Log Server is configured to enforce password complexity by requiring that at least one special character be used.
If the Central Log Server is not configured to enforce password complexity by requiring that at least one special character be used, this is a finding.</t>
  </si>
  <si>
    <t>Use of a complex password helps to increase the time and resources required to compromise the password. Password complexity, or strength, is a measure of the effectiveness of a password in resisting attempts at guessing and brute-force attacks. 
Password complexity is one factor in determining how long it takes to crack a password. The more complex the password, the greater the number of possible combinations that need to be tested before the password is compromised. 
Special characters are those characters that are not alphanumeric. Examples include: ~ ! @ # $ % ^ *.</t>
  </si>
  <si>
    <t>The Central Log Server must be configured to enforce password complexity by requiring that at least one special character be used.</t>
  </si>
  <si>
    <t>SRG-APP-000169-AU-002520</t>
  </si>
  <si>
    <t>SV-206472r397516_rule</t>
  </si>
  <si>
    <t>V-206472</t>
  </si>
  <si>
    <t>V-81345; SV-96059</t>
  </si>
  <si>
    <t>Configure the Central Log Server to enforce password complexity by requiring that at least one numeric character be used.</t>
  </si>
  <si>
    <t>Examine the configuration.
Verify the Central Log Server is configured to enforce password complexity by requiring that at least one numeric character be used.
If the Central Log Server is not configured to enforce password complexity by requiring that at least one numeric character be used, this is a finding.</t>
  </si>
  <si>
    <t>The Central Log Server must be configured to enforce password complexity by requiring that at least one numeric character be used.</t>
  </si>
  <si>
    <t>SRG-APP-000168-AU-002510</t>
  </si>
  <si>
    <t>SV-206471r397513_rule</t>
  </si>
  <si>
    <t>V-206471</t>
  </si>
  <si>
    <t>V-81339; SV-96053</t>
  </si>
  <si>
    <t>Configure the Central Log Server to enforce password complexity by requiring that at least one lower-case character be used.</t>
  </si>
  <si>
    <t>Examine the configuration.
Verify the Central Log Server is configured to enforce password complexity by requiring that at least one lower-case character be used.
If the Central Log Server is not configured to enforce password complexity by requiring that at least one lower-case character be used, this is a finding.</t>
  </si>
  <si>
    <t>The Central Log Server must be configured to enforce password complexity by requiring that at least one lower-case character be used.</t>
  </si>
  <si>
    <t>SRG-APP-000167-AU-002500</t>
  </si>
  <si>
    <t>SV-206470r397510_rule</t>
  </si>
  <si>
    <t>V-206470</t>
  </si>
  <si>
    <t>V-81337; SV-96051</t>
  </si>
  <si>
    <t>Configure the Central Log Server to enforce password complexity by requiring that at least one upper-case character be used.</t>
  </si>
  <si>
    <t>Examine the configuration.
Verify the Central Log Server is configured to enforce password complexity by requiring that at least one upper-case character be used.
If the Central Log Server is not configured to  enforce password complexity by requiring that at least one upper-case character be used, this is a finding.</t>
  </si>
  <si>
    <t>The Central Log Server must be configured to enforce password complexity by requiring that at least one upper-case character be used.</t>
  </si>
  <si>
    <t>SRG-APP-000166-AU-002490</t>
  </si>
  <si>
    <t>SV-206469r397507_rule</t>
  </si>
  <si>
    <t>V-206469</t>
  </si>
  <si>
    <t>V-81335; SV-96049</t>
  </si>
  <si>
    <t>Configure the Central Log Server to prohibit password reuse for a minimum of five generations.</t>
  </si>
  <si>
    <t>Examine the configuration.
Verify the Central Log Server is configured to prohibit password reuse for a minimum of five generations.
If the Central Log Server is not configured to prohibit password reuse for a minimum of five generations, this is a finding.</t>
  </si>
  <si>
    <t>Password complexity, or strength, is a measure of the effectiveness of a password in resisting attempts at guessing and brute-force attacks. 
To meet password policy requirements, passwords need to be changed at specific policy-based intervals. 
If the information system or application allows the user to consecutively reuse their password when that password has exceeded its defined lifetime, the end result is a password that is not changed as per policy requirements.</t>
  </si>
  <si>
    <t>The Central Log Server must be configured to prohibit password reuse for a minimum of five generations.</t>
  </si>
  <si>
    <t>SRG-APP-000165-AU-002580</t>
  </si>
  <si>
    <t>SV-206468r397504_rule</t>
  </si>
  <si>
    <t>V-206468</t>
  </si>
  <si>
    <t>V-81321; SV-96035</t>
  </si>
  <si>
    <t>Configure the Central Log Server to enforce a minimum 15-character password length.</t>
  </si>
  <si>
    <t>Examine the configuration.
Verify the Central Log Server is configured to enforce a minimum 15-character password length.
If the Central Log Server is not configured to enforce a minimum 15-character password length, this is a finding.</t>
  </si>
  <si>
    <t>The Central Log Server must be configured to enforce a minimum 15-character password length.</t>
  </si>
  <si>
    <t>SRG-APP-000164-AU-002480</t>
  </si>
  <si>
    <t>SV-206467r397501_rule</t>
  </si>
  <si>
    <t>V-206467</t>
  </si>
  <si>
    <t>V-81319; SV-96033</t>
  </si>
  <si>
    <t>For local accounts (except for the account of last resort), configure the Central Log Server to disable accounts (individuals, groups, roles, and devices) after 35 days of inactivity.</t>
  </si>
  <si>
    <t>Examine the configuration.
Verify the Central Log Server is configured to disable accounts (individuals, groups, roles, and devices) after 35 days of inactivity.
If the Central Log Server does not disable accounts (individuals, groups, roles, and devices) after 35 days of inactivity, this is a finding.</t>
  </si>
  <si>
    <t>The Central Log Server must disable accounts (individuals, groups, roles, and devices) after 35 days of inactivity.</t>
  </si>
  <si>
    <t>SRG-APP-000163-AU-002470</t>
  </si>
  <si>
    <t>SV-206466r397498_rule</t>
  </si>
  <si>
    <t>V-206466</t>
  </si>
  <si>
    <t>V-81317; SV-96031</t>
  </si>
  <si>
    <t>This requirement applies to all privileged user accounts used for network logon to the application.
Configure the Central Log Server to use FIPS-validated SHA-1 or higher hash function to provide replay-resistant authentication mechanisms for network access to privileged accounts.</t>
  </si>
  <si>
    <t>Examine the configuration.
Verify the Central Log Server is configured to use FIPS-validated SHA-1 or higher hash function to provide replay-resistant authentication mechanisms for network access to privileged accounts.
If the Central Log Server does not use FIPS-validated SHA-1 or higher hash function to provide replay-resistant authentication mechanisms for network access to privileged accounts, this is a finding.</t>
  </si>
  <si>
    <t>A replay attack may enable an unauthorized user to gain access to the application. Authentication sessions between the authenticator and the application validating the user credentials must not be vulnerable to a replay attack.
Anti-replay is a cryptographically based mechanism; thus, it must use FIPS-approved algorithms. An authentication process resists replay attacks if it is impractical to achieve a successful authentication by recording and replaying a previous authentication message. Note that the anti-replay service is implicit when data contains monotonically increasing sequence numbers and data integrity is assured. Use of DoD PKI is inherently compliant with this requirement for user and device access. Use of Transport Layer Security (TLS), including application protocols, such as HTTPS and DNSSEC, that use TLS/SSL as the underlying security protocol is also complaint.
Configure the information system to use the hash message authentication code (HMAC) algorithm for authentication services to Kerberos, SSH, web management tool, and any other access method.</t>
  </si>
  <si>
    <t>The Central Log Server must use FIPS-validated SHA-1 or higher hash function to provide replay-resistant authentication mechanisms for network access to privileged accounts.</t>
  </si>
  <si>
    <t>SRG-APP-000156-AU-002380</t>
  </si>
  <si>
    <t>SV-206465r855295_rule</t>
  </si>
  <si>
    <t>V-206465</t>
  </si>
  <si>
    <t>V-81315; SV-96029</t>
  </si>
  <si>
    <t>This requirement applies to all privileged user accounts used for network logon to the application.
Configure the Central Log Server to use DoD PKI or another form of multifactor authentication for network access to privileged accounts such that one of the factors is provided by a device separate from the system gaining access.</t>
  </si>
  <si>
    <t>Examine the configuration.
Verify the Central Log Server is configured to use DoD PKI or another form of multifactor authentication for network access to privileged accounts such that one of the factors is provided by a device separate from the system gaining access.
If the Central Log Server is not configured to use multifactor authentication for network access to privileged accounts such that one of the factors is provided by a device separate from the system gaining access, this is a finding.</t>
  </si>
  <si>
    <t>The Central Log Server must be configured to use multifactor authentication for network access to privileged accounts such that one of the factors is provided by a device separate from the system gaining access.</t>
  </si>
  <si>
    <t>SRG-APP-000154-AU-002360</t>
  </si>
  <si>
    <t>SV-206464r855294_rule</t>
  </si>
  <si>
    <t>V-206464</t>
  </si>
  <si>
    <t>V-81313; SV-96027</t>
  </si>
  <si>
    <t>This requirement applies to all privileged user accounts used for local logon to the application.
For systems where individual users access, configure and/or manage the system, configure the Central Log Server to use DoD PKI (preferred) or another multifactor authentication solution for local  logon to the Central Log Server.</t>
  </si>
  <si>
    <t>Examine the configuration.
Verify the Central Log Server is configured to require DoD PKI or another multifactor authentication method for local logon.  
If the Central Log Server is not configured to use multifactor authentication for local access using privileged accounts, this is a finding.</t>
  </si>
  <si>
    <t>To assure accountability and prevent unauthenticated access, privileged users must utilize multifactor authentication to prevent potential misuse and compromise of the system. 
Multifactor authentication is defined as: using two or more factors to achieve authentication. 
Factors include: 
(i) Something a user knows (e.g., password/PIN); 
(ii) Something a user has (e.g., cryptographic identification device, token); or 
(iii) Something a user is (e.g., biometric). 
A privileged account is defined as an information system account with authorizations of a privileged user. 
Local access is defined as access to an organizational information system by a user (or process acting on behalf of a user) communicating through a direct connection without the use of a network. 
Applications integrating with the DoD Active Directory and utilize the DoD CAC are examples of compliant multifactor authentication solutions.</t>
  </si>
  <si>
    <t>The Central Log Server must use multifactor authentication for local access using privileged user accounts.</t>
  </si>
  <si>
    <t>SRG-APP-000151-AU-002330</t>
  </si>
  <si>
    <t>SV-206463r397444_rule</t>
  </si>
  <si>
    <t>V-206463</t>
  </si>
  <si>
    <t>V-81309; SV-96023</t>
  </si>
  <si>
    <t>This requirement applies to all non-privileged accounts used for access to the system via network access.
For systems where individual users access, configure and/or manage the system, configure the Central Log Server to use DoD PKI (preferred) or another multifactor authentication solution for network access to logon to the Central Log Server.</t>
  </si>
  <si>
    <t>Examine the configuration.
Verify the Central Log Server is configured to require DoD PKI or another multifactor authentication method for logon via the network for all non-privileged accounts.
If the Central Log Server is not configured to use multifactor authentication for network access to non-privileged user accounts, this is a finding.</t>
  </si>
  <si>
    <t>To assure accountability and prevent unauthenticated access, non-privileged users must utilize multifactor authentication to prevent potential misuse and compromise of the system. 
Multifactor authentication uses two or more factors to achieve authentication. 
Factors include:
(i) Something you know (e.g., password/PIN); 
(ii) Something you have (e.g., cryptographic identification device, token); or 
(iii) Something you are (e.g., biometric). 
A non-privileged account is any information system account with authorizations of a non-privileged user. 
Network access is any access to an application by a user (or process acting on behalf of a user) where said access is obtained through a network connection.
Applications integrating with the DoD Active Directory and utilize the DoD CAC are examples of compliant multifactor authentication solutions.</t>
  </si>
  <si>
    <t>The Central Log Server must use multifactor authentication for network access to non-privileged user accounts.</t>
  </si>
  <si>
    <t>SRG-APP-000150-AU-002320</t>
  </si>
  <si>
    <t>SV-206462r397441_rule</t>
  </si>
  <si>
    <t>V-206462</t>
  </si>
  <si>
    <t>V-81307; SV-96021</t>
  </si>
  <si>
    <t>This requirement applies to all privileged accounts used for access to the system via network access.
For systems where individual users access, configure and/or manage the system, configure the Central Log server application to use DoD PKI (preferred) or another multifactor authentication solution for network access to logon to the Central Log Server. If the account of last resort is used for logon via the network (not recommended), then configure the account to require multifactor authentication method.</t>
  </si>
  <si>
    <t>Examine the configuration.
Verify the Central Log Server is configured to require DoD PKI or another multifactor authentication method for logon via the network for all privileged accounts.  If the account of last resort is used for logon via the network (not recommended), then verify it is configured to require multifactor authentication method.
If the Central Log Server is not configured to use multifactor authentication for network access to privileged user accounts, this is a finding.</t>
  </si>
  <si>
    <t>The Central Log Server must use multifactor authentication for network access to privileged user accounts.</t>
  </si>
  <si>
    <t>SRG-APP-000149-AU-002280</t>
  </si>
  <si>
    <t>SV-206461r397438_rule</t>
  </si>
  <si>
    <t>V-206461</t>
  </si>
  <si>
    <t>V-81281; SV-95995</t>
  </si>
  <si>
    <t>For systems where individual users access, configure and/or manage the system, configure the Central Log Server application so each user is explicitly identified and authenticated. While an authentication server, is often used for logon, this requirement must include instructions for integrating the authentication server so that they system requires unique identification and authentication.
Note: Group accounts are not permitted for logon to the Central Log Server.</t>
  </si>
  <si>
    <t>Examine the configuration.
Verify that individual user accounts are defined within the application. Each account must have a separate identifier. If an authentication server may be used for login, ensure the application audit logs containing management and configuration actions, identify the individual performing each action.
If the Central Log Server is not configured to uniquely identify and authenticate organizational users (or processes acting on behalf of organizational users), this is a finding.</t>
  </si>
  <si>
    <t>To assure accountability and prevent unauthenticated access, organizational users must be identified and authenticated to prevent potential misuse and compromise of the system. 
Organizational users include organizational employees or individuals the organization deems to have equivalent status of employees (e.g., contractors). Organizational users (and any processes acting on behalf of users) must be uniquely identified and authenticated for all accesses.</t>
  </si>
  <si>
    <t>The Central Log Server must be configured to uniquely identify and authenticate organizational users (or processes acting on behalf of organizational users).</t>
  </si>
  <si>
    <t>SRG-APP-000148-AU-002270</t>
  </si>
  <si>
    <t>SV-206460r395859_rule</t>
  </si>
  <si>
    <t>V-206460</t>
  </si>
  <si>
    <t>V-81127; SV-95841</t>
  </si>
  <si>
    <t>AU-9 (2);AU-11</t>
  </si>
  <si>
    <t>Configure the Central Log Server to retain backups of system information for a minimum of five years for SAMI and a minimum of seven days for non-SAMI.
Select backup media that guarantees file integrity for a minimum of five years for systems retaining SAMI.
Document the required retention period in the SSP.</t>
  </si>
  <si>
    <t>Review the SSP, backup media documentation, and system backup configuration.
Verify the Central Log Server system is backed up to media capable of guaranteeing file integrity for a minimum of five years.
If the Central Log Server does not retain backups for a minimum of five years for SAMI and a minimum of seven days for non-SAMI, this is a finding.
If the Central Log Server system backups are not stored on appropriate media capable of guaranteeing file integrity for a minimum of five years for systems retaining SAMI, this is a finding.</t>
  </si>
  <si>
    <t>If backups are not properly processed, protected, and stored on appropriate media, recovery from a system failure or implementation of a contingency plan would not include the data necessary to fully recover in the time required to ensure continued mission support.</t>
  </si>
  <si>
    <t>The Central Log Server system backups must be retained for a minimum of 5 years for SAMI (Sources and Methods Information) and a minimum of 7 days for non-SAMI on media capable of guaranteeing file integrity for the minimum applicable information retention period.</t>
  </si>
  <si>
    <t>SRG-APP-000125-AU-000310</t>
  </si>
  <si>
    <t>SV-206459r864172_rule</t>
  </si>
  <si>
    <t>V-206459</t>
  </si>
  <si>
    <t>V-81125; SV-95839</t>
  </si>
  <si>
    <t>Configure the Central Log Server to back up the log records repository at least every seven days onto a different system or system component other than the system or component being audited.</t>
  </si>
  <si>
    <t>Examine the configuration.
Verify the Central Log Server log records repository is backed up at least every seven days onto a different system or system component other than the system or component being audited.
If the Central Log Server is not configured to back up the log records repository at least every seven days onto a different system or system component other than the system or component being audited, this is a finding.</t>
  </si>
  <si>
    <t>Protection of log data includes ensuring log data is not accidentally lost or deleted. Backing up log records to a different system or onto separate media than the system being audited on an organizationally defined frequency helps to ensure that in the event of a catastrophic system failure, the log records will be retained. 
This helps to ensure that a compromise of the information system being audited does not also result in a compromise of the log records.
This requirement only applies to applications that have a native backup capability for log records. Operating system backup requirements cover applications that do not provide native backup functions.</t>
  </si>
  <si>
    <t>The Central Log Server must be configured to back up the log records repository at least every seven days onto a different system or system component other than the system or component being audited.</t>
  </si>
  <si>
    <t>SRG-APP-000125-AU-000300</t>
  </si>
  <si>
    <t>SV-206458r395838_rule</t>
  </si>
  <si>
    <t>V-206458</t>
  </si>
  <si>
    <t>V-81123; SV-95837</t>
  </si>
  <si>
    <t>Configure the Central Log Server to use internal system clocks to generate time stamps for log records.</t>
  </si>
  <si>
    <t>Examine the configuration.
Verify the Central Log Server uses internal system clocks to generate time stamps for log records.
If the Central Log Server is not configured to use internal system clocks to generate time stamps for log records, this is a finding.</t>
  </si>
  <si>
    <t>The Central Log Server must be configured to use internal system clocks to generate time stamps for log records.</t>
  </si>
  <si>
    <t>SRG-APP-000116-AU-000270</t>
  </si>
  <si>
    <t>SV-206457r395817_rule</t>
  </si>
  <si>
    <t>V-206457</t>
  </si>
  <si>
    <t>V-81121; SV-95835</t>
  </si>
  <si>
    <t>Configure the Central Log Server to perform on-demand filtering of the log records for events of interest based on organization-defined criteria.</t>
  </si>
  <si>
    <t>Examine the configuration.
Verify the system is configured to perform on-demand filtering of the log records for events of interest based on organization-defined criteria.
If the Central Log Server is not configured to perform on-demand filtering of the log records for events of interest based on organization-defined criteria, this is a finding.</t>
  </si>
  <si>
    <t>The ability to specify the event criteria that are of interest provides the persons reviewing the logs with the ability to quickly isolate and identify these events without having to review entries that are of little or no consequence to the investigation. Without this capability, forensic investigations are impeded. 
Events of interest can be identified by the content of specific log record fields including, for example, identities of individuals, event types, event locations, event times, event dates, system resources involved, IP addresses involved, or information objects accessed. Organizations may define audit event criteria to any degree of granularity required; for example, locations selectable by general networking location (e.g., by network or subnetwork) or by specific information system component. This requires applications to be configured to customize log record reports based on organization-defined criteria.
Summary reports provide oversight for security devices, helping to identify when a device is not detecting or blocking to the extent one would expect. A simple “top 10” list of what was detected and blocked, with a count by severity, can help prioritize security responses. Operational reports detailing the source hosts for any given malware can then direct remediation responses.</t>
  </si>
  <si>
    <t>The Central Log Server must be configured to perform on-demand filtering of the log records for events of interest based on organization-defined criteria.</t>
  </si>
  <si>
    <t>SRG-APP-000115-AU-000160</t>
  </si>
  <si>
    <t>SV-206456r395814_rule</t>
  </si>
  <si>
    <t>V-206456</t>
  </si>
  <si>
    <t>V-81119; SV-95833</t>
  </si>
  <si>
    <t>Configure the Central Log Server to perform analysis of log records across multiple devices and hosts in the enclave that can be reviewed by authorized individuals.</t>
  </si>
  <si>
    <t>Examine the configuration.
Verify the system is configured to perform analysis of log records across multiple devices and hosts in the enclave that can be reviewed by authorized individuals.
If the Central Log Server is not configured to perform analysis of log records across multiple devices and hosts in the enclave that can be reviewed by authorized individuals, this is a finding.</t>
  </si>
  <si>
    <t>Successful incident response and auditing relies on timely, accurate system information and analysis to allow the organization to identify and respond to potential incidents in a proficient manner. If the application does not provide the ability to centrally review the application logs, forensic analysis is negatively impacted.
Segregation of logging data to multiple disparate computer systems is counterproductive and makes log analysis and event notification difficult to implement and manage, particularly when the system or application has multiple logging components written to different locations or systems.
Automated mechanisms for centralized reviews and analyses include, for example, Security Information and Event Management (SIEM) products.</t>
  </si>
  <si>
    <t>The Central Log Server must be configured to perform analysis of log records across multiple devices and hosts in the enclave that can be reviewed by authorized individuals.</t>
  </si>
  <si>
    <t>SRG-APP-000111-AU-000150</t>
  </si>
  <si>
    <t>SV-206455r395808_rule</t>
  </si>
  <si>
    <t>V-206455</t>
  </si>
  <si>
    <t>V-81117; SV-95831</t>
  </si>
  <si>
    <t>Configure the Central Log Server to allow only the ISSM (or individuals or roles appointed by the ISSM) to select which auditable events are to be retained.</t>
  </si>
  <si>
    <t>Examine the configuration.
Verify the system is configured to allow only the ISSM (or individuals or roles appointed by the ISSM) to select which auditable events are to be retained.
If the Central Log Server is not configured to allow only the ISSM (or individuals or roles appointed by the ISSM) to select which auditable events are to be retained, this is a finding.</t>
  </si>
  <si>
    <t>Without restricting which roles and individuals can select which events are audited, unauthorized personnel may be able to prevent the auditing of critical events. Misconfigured audits may degrade the system's performance by overwhelming the audit log. Misconfigured audits may also make it more difficult to establish, correlate, and investigate the events relating to an incident or identify those responsible for one. 
The list of audited events is the set of events for which audits are to be generated. This set of events is typically a subset of the list of all events for which the system is capable of generating log records.</t>
  </si>
  <si>
    <t>The Central Log Server must be configured to allow only the Information System Security Manager (ISSM) (or individuals or roles appointed by the ISSM) to select which auditable events are to be retained.</t>
  </si>
  <si>
    <t>SRG-APP-000090-AU-000070</t>
  </si>
  <si>
    <t>SV-206454r395709_rule</t>
  </si>
  <si>
    <t>V-206454</t>
  </si>
  <si>
    <t>V-81115; SV-95829</t>
  </si>
  <si>
    <t>Configure the Central Log Server to retain the DoD-defined attributes of the log records sent by the devices and hosts.</t>
  </si>
  <si>
    <t>Examine the configuration.
Verify the Central Log Server retains the DoD-defined attributes of the log records sent by the devices and hosts.
If the Central Log Server is not configured to retain the DoD-defined attributes of the log records sent by the devices and hosts, this is a finding.</t>
  </si>
  <si>
    <t>Log records can be generated from various components within the application (e.g., process, module). Certain specific application functionalities may be audited as well. The list of audited events is the set of events for which audits are to be generated. This set of events is typically a subset of the list of all events for which the system is capable of generating log records.
DoD has defined a list of information or attributes that must be included in the log record, including date, time, source, destination, module, severity level (category of information), etc. Other log record content that may be necessary to satisfy the requirement of this policy includes, for example, time stamps, source and destination addresses, user/process identifiers, event descriptions, success/fail indications, filenames involved, and access control or flow control rules invoked.</t>
  </si>
  <si>
    <t>The Central Log Server must be configured to retain the DoD-defined attributes of the log records sent by the devices and hosts.</t>
  </si>
  <si>
    <t>SRG-APP-000089-AU-000400</t>
  </si>
  <si>
    <t>SV-206453r395706_rule</t>
  </si>
  <si>
    <t>V-206453</t>
  </si>
  <si>
    <t>V-81113; SV-95827</t>
  </si>
  <si>
    <t xml:space="preserve">CCI-001353
The information system produces a system-wide (logical or physical) audit trail composed of audit records in a standardized format.
NIST SP 800-53 :: AU-12 (2)
NIST SP 800-53A :: AU-12 (2).1
NIST SP 800-53 Revision 4 :: AU-12 (2)
</t>
  </si>
  <si>
    <t>Configure the Central Log Server log records to use the syslog protocol or another industry standard format (e.g., Windows event protocol) that can be used by typical analysis tools.</t>
  </si>
  <si>
    <t>Examine the configuration.
Verify log records are configured to use the syslog protocol or another industry standard format (e.g., Windows event protocol) that can be used by a typical analysis tools.
If the Central Log Server log records are not configured to use the syslog protocol or another industry standard format (e.g., Windows event protocol) that can be used by typical analysis tools, this is a finding.</t>
  </si>
  <si>
    <t>Without a standardized format for log records, the ability to perform forensic analysis may be more difficult. Standardization facilitates production of event information that can be more readily analyzed and correlated.
Log information that is normalized to common standards promotes interoperability and exchange of such information between dissimilar devices and information systems. 
If logging mechanisms within applications that send records to the centralized audit system do not conform to standardized formats, the audit system may convert the records into a standardized format when compiling system-wide audit trails. Thus, although the application and other system components should send the information in a standardized format, ultimately the audit aggregation server is responsible for ensuring the records are compiled to meet this requirement.</t>
  </si>
  <si>
    <t>The Central Log Server log records must be configured to use the syslog protocol or another industry standard format (e.g., Windows event protocol) that can be used by typical analysis tools.</t>
  </si>
  <si>
    <t>SRG-APP-000088-AU-000040</t>
  </si>
  <si>
    <t>SV-206452r395703_rule</t>
  </si>
  <si>
    <t>SRG-APP-000088</t>
  </si>
  <si>
    <t>V-206452</t>
  </si>
  <si>
    <t>V-81111; SV-95825</t>
  </si>
  <si>
    <t>Where multiple log servers are installed in the enclave, configure each log server to forward logs to a consolidated aggregation server.</t>
  </si>
  <si>
    <t>Examine the network architecture and documentation.
If the log server being reviewed is one of multiple log servers in the enclave or on a network segment, verify that an aggregation server exists and that the log server under review is configured to send records received from the host and devices to the aggregation server or centralized SIEM/events sever.
Where multiple log servers are installed in the enclave, if each log server is not configured to send log records to a central aggregation server or other consolidated events repository, this is a finding.</t>
  </si>
  <si>
    <t>Log servers (e.g., syslog servers) are often used on network segments to consolidate from the devices and hosts on that network segment. However, this does not achieve compliance with the DoD requirement for a centralized enclave log server.
To comply with this requirement, create a central log server that aggregates multiple log servers or use another method to ensure log analysis and management is centrally managed and available to enterprise forensics and analysis tools. This server is often called a log aggregator, SIEM, or events server.</t>
  </si>
  <si>
    <t>Where multiple log servers are installed in the enclave, each log server must be configured to aggregate log records to a central aggregation server or other consolidated events repository.</t>
  </si>
  <si>
    <t>SRG-APP-000086-AU-000390</t>
  </si>
  <si>
    <t>SV-206451r395700_rule</t>
  </si>
  <si>
    <t>V-206451</t>
  </si>
  <si>
    <t>V-81109; SV-95823</t>
  </si>
  <si>
    <t>Configure the Central Log Server such that time stamps on the log records are synchronized to within one second of the host server.
If applicable, configure the Central Log Server NTP client to use the same NTP time source as the host and devices within its scope of coverage.</t>
  </si>
  <si>
    <t>Examine the time stamp that indicates when the Central Log Server received the log records.
Verify the time is synchronized to within one second of the host server.
If an NTP client is configured within the Central Log Server application, verify it is configured to use the same NTP time source as the host and devices within its scope of coverage.
If time stamps recorded on the log records in the Central Log Server are not configured to synchronize to within one second of the host server or the log server application is not configured to use the same NTP time source as the host and devices within its scope of coverage, this is a finding.</t>
  </si>
  <si>
    <t>If the application is not configured to collate records based on the time when the events occurred, the ability to perform forensic analysis and investigations across multiple components is significantly degraded. If the SIEM or other Central Log Server is out of sync with the host and devices for which it stores event logs, this may impact the accuracy of the records stored.
Log records are time correlated if the time stamps in the individual log records can be reliably related to the time stamps in other log records to achieve a time ordering of the records within an organization-defined level of tolerance.
This requirement applies only to applications that compile system-wide log records for multiple systems or system components.
Note: The actual configuration and security requirements for NTP is handled in the host OS or NDM STIGs that are also required as part of a Central Log Server review.</t>
  </si>
  <si>
    <t>Time stamps recorded on the log records in the Central Log Server must be configured to synchronize to within one second of the host server or, if NTP is configured directly in the log server, the NTP time source must be the same as the host and devices within its scope of coverage.</t>
  </si>
  <si>
    <t>SRG-APP-000086-AU-000030</t>
  </si>
  <si>
    <t>SV-206450r395700_rule</t>
  </si>
  <si>
    <t>V-206450</t>
  </si>
  <si>
    <t>V-81107; SV-95821</t>
  </si>
  <si>
    <t>For each log server, configure the server to aggregate log records from organization-defined devices and hosts within its scope of coverage.</t>
  </si>
  <si>
    <t>Examine the documentation that lists the scope of coverage for the specific log server being reviewed.
Verify the system is configured to aggregate log records from organization-defined devices and hosts within its scope of coverage.
If the Central Log Server is not configured to aggregate log records from organization-defined devices and hosts within its scope of coverage, this is a finding.</t>
  </si>
  <si>
    <t>If the application is not configured to collate records based on the time when the events occurred, the ability to perform forensic analysis and investigations across multiple components is significantly degraded. Centralized log aggregation must also include logs from databases and servers (e.g., Windows) that do not natively send logs using the syslog protocol.</t>
  </si>
  <si>
    <t>The Central Log Server must be configured to aggregate log records from organization-defined devices and hosts within its scope of coverage.</t>
  </si>
  <si>
    <t>SRG-APP-000086-AU-000020</t>
  </si>
  <si>
    <t>SV-206449r395700_rule</t>
  </si>
  <si>
    <t>V-206449</t>
  </si>
  <si>
    <t>V-81105; SV-95819</t>
  </si>
  <si>
    <t>Configure the Central Log Server to use a hash or other method that protects the data against alteration of the log information sent from hosts and devices.
Configure the Central Log Server to not allow alterations to the machine data.</t>
  </si>
  <si>
    <t>Examine the configuration.
Verify the system is configured with a hash or other method that protects the data against alteration of the log information sent from hosts and devices.
Verify the Central Log Server is configured to log all changes to the machine data.
If the Central Log Server is not configured to protect against an individual (or process acting on behalf of an individual) falsely denying having performed organization-defined actions to be covered by non-repudiation, this is a finding.</t>
  </si>
  <si>
    <t>Without non-repudiation, it is impossible to positively attribute an action to an individual (or process acting on behalf of an individual).
The records stored by the Central Log Server must be protected against such alteration as removing the identifier. A hash is one way of performing this function. The server must not allow the removal of identifiers or date/time, or it must severely restrict the ability to do so. Additionally, the log administrator access and activity with the user account information.</t>
  </si>
  <si>
    <t>The Central Log Server must be configured to protect the data sent from hosts and devices from being altered in a way that may prevent the attribution of an action to an individual (or process acting on behalf of an individual).</t>
  </si>
  <si>
    <t>SRG-APP-000080-AU-000010</t>
  </si>
  <si>
    <t>SV-206448r395691_rule</t>
  </si>
  <si>
    <t>V-206448</t>
  </si>
  <si>
    <t>V-81297; SV-96011</t>
  </si>
  <si>
    <t>Configure the Central Log Server with granular permissions to separate and control access levels of accounts used to access the application.</t>
  </si>
  <si>
    <t>Verify the Central Log Server user accounts are configured for granular permissions to separate and control access levels of accounts used to access the application. Users should not have access permissions that are not relevant to their role.
If the Central Log Server is not configured to enforce approved authorizations for logical access to information and system resources in accordance with applicable access control policies, this is a finding.</t>
  </si>
  <si>
    <t>To mitigate the risk of unauthorized access to sensitive information by entities that have been issued certificates by DoD-approved PKIs, all DoD systems (e.g., networks, web servers, and web portals) must be properly configured to incorporate access control methods that do not rely solely on the possession of a certificate for access. Successful authentication must not automatically give an entity access to an asset or security boundary. Authorization procedures and controls must be implemented to ensure each authenticated entity also has a validated and current authorization. Authorization is the process of determining whether an entity, once authenticated, is permitted to access a specific asset. Information systems use access control policies and enforcement mechanisms to implement this requirement. 
Access control policies include identity-based policies, role-based policies, and attribute-based policies. Access enforcement mechanisms include access control lists, access control matrices, and cryptography. These policies and mechanisms must be employed by the application to control access between users (or processes acting on behalf of users) and objects (e.g., devices, files, records, processes, programs, and domains) in the information system. 
This requirement is applicable to access control enforcement applications (e.g., authentication servers) and other applications that perform information and system access control functions.</t>
  </si>
  <si>
    <t>The Central Log Server must be configured to enforce approved authorizations for logical access to information and system resources in accordance with applicable access control policies.</t>
  </si>
  <si>
    <t>SRG-APP-000033-AU-001610</t>
  </si>
  <si>
    <t>SV-206447r395499_rule</t>
  </si>
  <si>
    <t>V-206447</t>
  </si>
  <si>
    <t>V-57541; SV-71817</t>
  </si>
  <si>
    <t>Application Server Security Requirements Guide :: Version 3, Release: 3 Benchmark Date: 27 Oct 2022</t>
  </si>
  <si>
    <t>Configure the application server to utilize NSA-approved cryptography to protect classified information.</t>
  </si>
  <si>
    <t>Review application server documentation to verify that the application server is using NSA-approved cryptography to protect classified data and applications resident on the device.
If the application server is not using NSA-approved cryptography for classified data and applications, this is a finding.</t>
  </si>
  <si>
    <t>Cryptography is only as strong as the encryption modules/algorithms employed to encrypt the data. Use of weak or untested encryption algorithms undermines the purposes of utilizing encryption to protect data.
NSA has developed Type 1 algorithms for protecting classified information. The Committee on National Security Systems (CNSS) National Information Assurance Glossary (CNSS Instruction No. 4009) defines Type 1 products as:
"Cryptographic equipment, assembly or component classified or certified by NSA for encrypting and decrypting classified and sensitive national security information when appropriately keyed. Developed using established NSA business processes and containing NSA-approved algorithms 
are used to protect systems requiring the most stringent protection mechanisms." 
NSA-approved cryptography is required to be used for classified information system processing.
The application server must utilize NSA-approved encryption modules when protecting classified data. This means using AES and other approved encryption modules.</t>
  </si>
  <si>
    <t>The application server must implement NSA-approved cryptography to protect classified information in accordance with applicable federal laws, Executive Orders, directives, policies, regulations, and standards.</t>
  </si>
  <si>
    <t>SRG-APP-000416-AS-000140</t>
  </si>
  <si>
    <t>SV-240925r850880_rule</t>
  </si>
  <si>
    <t>V-240925</t>
  </si>
  <si>
    <t>V-57499; SV-71775</t>
  </si>
  <si>
    <t>Configure the application server to be in accordance with the security configuration settings based on DoD security configuration or implementation guidance, including STIGs, NSA configuration guides, CTOs, and DTMs.</t>
  </si>
  <si>
    <t>Review the application server documentation and configuration to determine if the application server is configured in accordance with the security configuration settings based on DoD security configuration or implementation guidance, including STIGs, NSA configuration guides, CTOs, and DTMs.
If the application server is not configured in accordance with security configuration settings, this is a finding.</t>
  </si>
  <si>
    <t>Configuring the application to implement organization-wide security implementation guides and security checklists ensures compliance with federal standards and establishes a common security baseline across DoD that reflects the most restrictive security posture consistent with operational requirements.
Configuration settings are the set of parameters that can be changed that affect the security posture and/or functionality of the system. Security-related parameters are those parameters impacting the security state of the application, including the parameters required to satisfy other security control requirements.</t>
  </si>
  <si>
    <t>The application server must be configured in accordance with the security configuration settings based on DoD security configuration or implementation guidance, including STIGs, NSA configuration guides, CTOs, and DTMs.</t>
  </si>
  <si>
    <t>SRG-APP-000516-AS-000237</t>
  </si>
  <si>
    <t>SV-204834r508029_rule</t>
  </si>
  <si>
    <t>V-204834</t>
  </si>
  <si>
    <t>V-57425; SV-71697</t>
  </si>
  <si>
    <t>Configure the application server to off-load interconnected systems in real time and standalone systems weekly.</t>
  </si>
  <si>
    <t>Verify the log records are being off-loaded, at a minimum of real time for interconnected systems and weekly for standalone systems.
If the application server is not meeting these requirements, this is a finding.</t>
  </si>
  <si>
    <t>Information stored in one location is vulnerable to accidental or incidental deletion or alteration.  Protecting log data is important during a forensic investigation to ensure investigators can track and understand what may have occurred.  Off-loading should be set up as a scheduled task but can be configured to be run manually, if other processes during the off-loading are manual.
Off-loading is a common process in information systems with limited log storage capacity.</t>
  </si>
  <si>
    <t>The application server must, at a minimum, transfer the logs of interconnected systems in real time, and transfer the logs of standalone systems weekly.</t>
  </si>
  <si>
    <t>SRG-APP-000515-AS-000203</t>
  </si>
  <si>
    <t>SV-204833r850878_rule</t>
  </si>
  <si>
    <t>V-204833</t>
  </si>
  <si>
    <t>V-57545; SV-71821</t>
  </si>
  <si>
    <t>Configure the application server to use DoD- or CNSS-approved Class 3 or Class 4 PKI certificates.</t>
  </si>
  <si>
    <t>Review the application server configuration to determine if the application server utilizes approved PKI Class 3 or Class 4 certificates.
If the application server is not configured to use approved DoD or CNS certificates, this is a finding.</t>
  </si>
  <si>
    <t>Class 3 PKI certificates are used for servers and software signing rather than for identifying individuals. Class 4 certificates are used for business-to-business transactions. Utilizing unapproved certificates not issued or approved by DoD or CNS creates an integrity risk. The application server must utilize approved DoD or CNS Class 3 or Class 4 certificates for software signing and business-to-business transactions.</t>
  </si>
  <si>
    <t>The application server must use DoD- or CNSS-approved PKI Class 3 or Class 4 certificates.</t>
  </si>
  <si>
    <t>SRG-APP-000514-AS-000137</t>
  </si>
  <si>
    <t>SV-204832r850877_rule</t>
  </si>
  <si>
    <t>V-204832</t>
  </si>
  <si>
    <t>V-57543; SV-71819</t>
  </si>
  <si>
    <t>Configure the application server to utilize NIST-approved or NSA-approved key management technology when the application server produces, controls, and distributes symmetric and asymmetric cryptographic keys.</t>
  </si>
  <si>
    <t>Review application server configuration and the NIST FIPS certificate to validate the application server uses NIST-approved or NSA-approved key management technology and processes when producing, controlling or distributing symmetric and asymmetric keys.
If the application server does not use this NIST-approved or NSA-approved key management technology and processes, this is a finding.</t>
  </si>
  <si>
    <t>An asymmetric encryption key must be protected during transmission. The public portion of an asymmetric key pair can be freely distributed without fear of compromise, and the private portion of the key must be protected. The application server will provide software libraries that applications can programmatically utilize to encrypt and decrypt information. These application server libraries must use NIST-approved or NSA-approved key management technology and processes when producing, controlling, or distributing symmetric and asymmetric keys.</t>
  </si>
  <si>
    <t>Application servers must use NIST-approved or NSA-approved key management technology and processes.</t>
  </si>
  <si>
    <t>SRG-APP-000514-AS-000136</t>
  </si>
  <si>
    <t>SV-204831r850876_rule</t>
  </si>
  <si>
    <t>V-204831</t>
  </si>
  <si>
    <t>V-57485; SV-71761</t>
  </si>
  <si>
    <t>Configure the application server to generate log records when accounts are created, modified, disabled, or terminated.</t>
  </si>
  <si>
    <t>Review the application server documentation and the system configuration to determine if the application server generates log records when accounts are created, modified, disabled, or terminated.
If the application server does not generate log records for account creation, modification, disabling, and termination, this is a finding.</t>
  </si>
  <si>
    <t>The maintenance of user accounts is a key activity within the system to determine access and privileges.  Through changes to accounts, an attacker can create an account for persistent access, modify an account to elevate privileges or terminate/disable an account(s) to cause a DoS for user(s).  To be able to track and investigate these actions, log records must be generated for any account modification functions.
Application servers either provide a local user store, or they can integrate with enterprise user stores like LDAP.  As such, the application server must be able to generate log records on account creation, modification, disabling, and termination.</t>
  </si>
  <si>
    <t>The application server must generate log records for all account creations, modifications, disabling, and termination events.</t>
  </si>
  <si>
    <t>SRG-APP-000509-AS-000234</t>
  </si>
  <si>
    <t>SV-204830r508029_rule</t>
  </si>
  <si>
    <t>V-204830</t>
  </si>
  <si>
    <t>V-57483; SV-71759</t>
  </si>
  <si>
    <t>Configure the application server to generate log records showing concurrent logons from different workstations to the management interface.</t>
  </si>
  <si>
    <t>Review the application server documentation and the system configuration to determine if the application server generates log records showing concurrent logons from different workstations to the management interface.
If concurrent logons from different workstations are not logged, this is a finding.</t>
  </si>
  <si>
    <t>Being able to work on a system through multiple views into the application allows a user to work more efficiently and more accurately.  Before environments with windowing capabilities or multiple desktops, a user would log onto the application from different workstations or terminals.  With today's workstations, this is no longer necessary and may signal a compromised session or user account.
When concurrent logons are made from different workstations to the management interface, a log record needs to be generated.  This allows the system administrator to investigate the incident and to be aware of the incident.</t>
  </si>
  <si>
    <t>The application server must generate log records when concurrent logons from different workstations occur to the application server management interface.</t>
  </si>
  <si>
    <t>SRG-APP-000506-AS-000231</t>
  </si>
  <si>
    <t>SV-204829r508029_rule</t>
  </si>
  <si>
    <t>V-204829</t>
  </si>
  <si>
    <t>V-57481; SV-71757</t>
  </si>
  <si>
    <t>Configure the application server to generate log records showing starting and ending times of user access to the management interface.</t>
  </si>
  <si>
    <t>Review the application server documentation and the system configuration to determine if the application server generates log records showing starting and ending times for user access to the management interface.
If log records are not generated showing starting and ending times of user access to the management interface, this is a finding.</t>
  </si>
  <si>
    <t>Determining when a user has accessed the management interface is important to determine the timeline of events when a security incident occurs.  Generating these events, especially if the management interface is accessed via a stateless protocol like HTTP, the log events will be generated when the user performs a logon (start) and when the user performs a logoff (end).  Without these events, the user and later investigators cannot determine the sequence of events and therefore cannot determine what may have happened and by whom it may have been done.
The generation of start and end times within log events allow the user to perform their due diligence in the event of a security breach.</t>
  </si>
  <si>
    <t>The application must generate log records showing starting and ending times for user access to the application server management interface.</t>
  </si>
  <si>
    <t>SRG-APP-000505-AS-000230</t>
  </si>
  <si>
    <t>SV-204828r508029_rule</t>
  </si>
  <si>
    <t>V-204828</t>
  </si>
  <si>
    <t>V-57445; SV-71717</t>
  </si>
  <si>
    <t>Configure the application server to generate log records for privileged activities.</t>
  </si>
  <si>
    <t>Review the application server documentation and the system configuration to determine if the application server generates log records for privileged activities.
If log records are not generated for privileged activities, this is a finding.</t>
  </si>
  <si>
    <t>Without generating log records that are specific to the security and mission needs of the organization, it would be difficult to establish, correlate, and investigate the events relating to an incident or identify those responsible for one.
Privileged activities would occur through the management interface.  This interface can be web-based or can be command line utilities.  Whichever method is utilized by the application server, these activities must be logged.</t>
  </si>
  <si>
    <t>The application server must generate log records for privileged activities.</t>
  </si>
  <si>
    <t>SRG-APP-000504-AS-000229</t>
  </si>
  <si>
    <t>SV-204827r508029_rule</t>
  </si>
  <si>
    <t>V-204827</t>
  </si>
  <si>
    <t>V-57443; SV-71715</t>
  </si>
  <si>
    <t>Configure the application server to generate log records when successful/unsuccessful logon attempts are made by users.</t>
  </si>
  <si>
    <t>Review product documentation and the system configuration to determine if the application server generates log records on successful and unsuccessful logon attempts by users.
If logon attempts do not generate log records, this is a finding.</t>
  </si>
  <si>
    <t>Logging the access to the application server allows the system administrators to monitor user accounts.  By logging successful/unsuccessful logons, the system administrator can determine if an account is compromised (e.g., frequent logons) or is in the process of being compromised (e.g., frequent failed logons) and can take actions to thwart the attack.
Logging successful logons can also be used to determine accounts that are no longer in use.</t>
  </si>
  <si>
    <t>The application server must generate log records when successful/unsuccessful logon attempts occur.</t>
  </si>
  <si>
    <t>SRG-APP-000503-AS-000228</t>
  </si>
  <si>
    <t>SV-204826r508029_rule</t>
  </si>
  <si>
    <t>V-204826</t>
  </si>
  <si>
    <t>V-57441; SV-71713</t>
  </si>
  <si>
    <t>Configure the application server to generate log records when privileges are successfully or unsuccessfully deleted.</t>
  </si>
  <si>
    <t>Review the application server documentation and the system configuration to determine if the application server generates log records when successful and unsuccessful attempts are made to delete privileges.
If log records are not generated, this is a finding.</t>
  </si>
  <si>
    <t>Deleting privileges of a subject/object may cause a subject/object to gain or lose capabilities.  When successful and unsuccessful privilege deletions are made, the events need to be logged.  By logging the event, the modification or attempted modification can be investigated to determine if it was performed inadvertently or maliciously.</t>
  </si>
  <si>
    <t>The application server must generate log records when successful/unsuccessful attempts to delete privileges occur.</t>
  </si>
  <si>
    <t>SRG-APP-000499-AS-000224</t>
  </si>
  <si>
    <t>SV-204825r508029_rule</t>
  </si>
  <si>
    <t>V-204825</t>
  </si>
  <si>
    <t>V-57439; SV-71711</t>
  </si>
  <si>
    <t>Configure the application server to generate log records when privileges are successfully or unsuccessfully modified.</t>
  </si>
  <si>
    <t>Review the application server documentation and the system configuration to determine if the application server generates log records when successful/unsuccessful attempts are made to modify privileges.
If log records are not generated, this is a finding.</t>
  </si>
  <si>
    <t>Changing privileges of a subject/object may cause a subject/object to gain or lose capabilities.  When successful/unsuccessful changes are made, the event needs to be logged.  By logging the event, the modification or attempted modification can be investigated to determine if it was performed inadvertently or maliciously.</t>
  </si>
  <si>
    <t>The application server must generate log records when successful/unsuccessful attempts to modify privileges occur.</t>
  </si>
  <si>
    <t>SRG-APP-000495-AS-000220</t>
  </si>
  <si>
    <t>SV-204824r508029_rule</t>
  </si>
  <si>
    <t>V-204824</t>
  </si>
  <si>
    <t>V-57561; SV-71837</t>
  </si>
  <si>
    <t>Configure the application server to use a patch management system to ensure security-relevant updates are installed within the time period directed by the authoritative source.</t>
  </si>
  <si>
    <t>Review the application server documentation and configuration to determine if the application server checks with a patch management system to install security-relevant software updates within a timeframe directed by an authoritative source.
If the application server does not install security-relevant patches within the time period directed by the authoritative source, this is a finding.</t>
  </si>
  <si>
    <t>Security flaws with software applications are discovered daily. Vendors are constantly updating and patching their products to address newly discovered security vulnerabilities. Organizations (including any contractor to the organization) are required to promptly install security-relevant software updates (e.g., patches, service packs, and hot fixes) to production systems after thorough testing of the patches within a lab environment. Flaws discovered during security assessments, continuous monitoring, incident response activities, or information system error handling must also be addressed expeditiously.</t>
  </si>
  <si>
    <t>The application server must install security-relevant software updates within the time period directed by an authoritative source (e.g. IAVM, CTOs, DTMs, and STIGs).</t>
  </si>
  <si>
    <t>SRG-APP-000456-AS-000266</t>
  </si>
  <si>
    <t>SV-204823r850875_rule</t>
  </si>
  <si>
    <t>V-204823</t>
  </si>
  <si>
    <t>V-57563; SV-71839</t>
  </si>
  <si>
    <t>Configure the application server to remove organization-defined software components after updated versions have been installed.</t>
  </si>
  <si>
    <t>Review the application server documentation and configuration to determine if organization-defined software components are removed after updated versions have been installed.
If organization-defined software components are not removed after updated versions have been installed, this is a finding.</t>
  </si>
  <si>
    <t>Installation of patches and updates is performed when there are errors or security vulnerabilities in the current release of the software.  When previous versions of software components are not removed from the application server after updates have been installed, an attacker may use the older components to exploit the system.</t>
  </si>
  <si>
    <t>The application server must remove organization-defined software components after updated versions have been installed.</t>
  </si>
  <si>
    <t>SRG-APP-000454-AS-000268</t>
  </si>
  <si>
    <t>SV-204822r850874_rule</t>
  </si>
  <si>
    <t>V-204822</t>
  </si>
  <si>
    <t>V-57565; SV-71841</t>
  </si>
  <si>
    <t>Configure the application server management interface to behave in a predictable and documented manner that reflects organizational and system objectives when invalid inputs are received.</t>
  </si>
  <si>
    <t>Review the application server configuration to determine if the management interface behaves in a predictable and documented manner that reflects organizational and system objectives when invalid inputs are received.
If the application server does not meet this requirement, this is a finding.</t>
  </si>
  <si>
    <t>Invalid user input occurs when a user inserts data or characters into an applications data entry field and the application is unprepared to process that data. This results in unanticipated application behavior potentially leading to an application or information system compromise. Invalid user input is one of the primary methods employed when attempting to compromise an application.
Application servers must ensure their management interfaces perform data input validation checks.  When invalid data is entered, the application server must behave in a predictable and documented manner that reflects organizational and system objectives when invalid inputs are received.  An example of a predictable behavior is trapping the data, logging the invalid data for forensic analysis if necessary, and continuing operation in a safe and secure manner.</t>
  </si>
  <si>
    <t>The application server must behave in a predictable and documented manner that reflects organizational and system objectives when invalid inputs are received.</t>
  </si>
  <si>
    <t>SRG-APP-000447-AS-000273</t>
  </si>
  <si>
    <t>SV-204821r850873_rule</t>
  </si>
  <si>
    <t>V-204821</t>
  </si>
  <si>
    <t>V-57539; SV-71815</t>
  </si>
  <si>
    <t>Configure the application server to utilize a transmission method that maintains the confidentiality and integrity of information during reception.</t>
  </si>
  <si>
    <t>Review application server configuration to determine if the server is using a transmission method that maintains the confidentiality and integrity of information during reception.
If a transmission method is not being used that maintains the confidentiality and integrity of the data during reception, this is a finding.</t>
  </si>
  <si>
    <t>Information can be either unintentionally or maliciously disclosed or modified during reception, including, for example, during aggregation, at protocol transformation points, and during packing/unpacking.  These unauthorized disclosures or modifications compromise the confidentiality or integrity of the information.
Protecting the confidentiality and integrity of received information requires that application servers take measures to employ approved cryptography in order to protect the information during transmission over the network. This is usually achieved through the use of Transport Layer Security (TLS), SSL VPN, or IPSEC tunnel.
The application server must utilize approved encryption when receiving transmitted data.</t>
  </si>
  <si>
    <t>The application server must maintain the confidentiality and integrity of information during reception.</t>
  </si>
  <si>
    <t>SRG-APP-000442-AS-000259</t>
  </si>
  <si>
    <t>SV-204820r850872_rule</t>
  </si>
  <si>
    <t>V-204820</t>
  </si>
  <si>
    <t>V-57537; SV-71813</t>
  </si>
  <si>
    <t>Configure the application server to maintain the confidentiality and integrity of information during preparation for transmission.</t>
  </si>
  <si>
    <t>Review the application server documentation and deployed configuration to determine if the application server maintains the confidentiality and integrity of information during preparation before transmission.
If the confidentiality and integrity is not maintained, this is a finding.</t>
  </si>
  <si>
    <t>Information can be either unintentionally or maliciously disclosed or modified during preparation for transmission including, for example, during aggregation, at protocol transformation points, and during packing/unpacking. These unauthorized disclosures or modifications compromise the confidentiality or integrity of the information.
An example of this would be an SMTP queue.  This queue may be part of the application server so error messages from the server can be sent to system administrators, or SMTP functionality can be added to hosted applications by developers.
Any modules used by the application server that queue data before transmission must maintain the confidentiality and integrity of the information before the data is transmitted.</t>
  </si>
  <si>
    <t>The application server must maintain the confidentiality and integrity of information during preparation for transmission.</t>
  </si>
  <si>
    <t>SRG-APP-000441-AS-000258</t>
  </si>
  <si>
    <t>SV-204819r850871_rule</t>
  </si>
  <si>
    <t>V-204819</t>
  </si>
  <si>
    <t>V-57535; SV-71811</t>
  </si>
  <si>
    <t>Configure the application server to use AES 128 or AES 256 encryption for data in transit.</t>
  </si>
  <si>
    <t>Review application server documentation and configuration to determine if the application server employs approved cryptographic mechanisms to prevent unauthorized disclosure of information and/or detect changes to information during transmission.
If the application server does not employ approved cryptographic mechanisms, this is a finding.</t>
  </si>
  <si>
    <t>Preventing the disclosure or modification of transmitted information requires that application servers take measures to employ approved cryptography in order to protect the information during transmission over the network. This is usually achieved through the use of Transport Layer Security (TLS), SSL VPN, or IPSec tunnel.
If data in transit is unencrypted, it is vulnerable to disclosure and modification. If approved cryptographic algorithms are not used, encryption strength cannot be assured.
TLS must be enabled and non-FIPS-approved SSL versions must be disabled.  NIST SP 800-52 specifies the preferred configurations for government systems.</t>
  </si>
  <si>
    <t>The application server must employ approved cryptographic mechanisms to prevent unauthorized disclosure of information and/or detect changes to information during transmission.</t>
  </si>
  <si>
    <t>SRG-APP-000440-AS-000167</t>
  </si>
  <si>
    <t>SV-204818r850870_rule</t>
  </si>
  <si>
    <t>V-204818</t>
  </si>
  <si>
    <t>V-61351; SV-75833</t>
  </si>
  <si>
    <t>Configure the application server to have export ciphers removed.</t>
  </si>
  <si>
    <t>Review the application server documentation and deployed configuration to determine if export ciphers are removed.
If the application server does not have the export ciphers removed, this is a finding.</t>
  </si>
  <si>
    <t>During the initial setup of a Transport Layer Security (TLS) connection to the application server, the client sends a list of supported cipher suites in order of preference.  The application server will reply with the cipher suite it will use for communication from the client list.  If an attacker can intercept the submission of cipher suites to the application server and place, as the preferred cipher suite, a weak export suite, the encryption used for the session becomes easy for the attacker to break, often within minutes to hours.</t>
  </si>
  <si>
    <t>The application server must remove all export ciphers to protect the confidentiality and integrity of transmitted information.</t>
  </si>
  <si>
    <t>SRG-APP-000439-AS-000274</t>
  </si>
  <si>
    <t>SV-204817r850869_rule</t>
  </si>
  <si>
    <t>V-204817</t>
  </si>
  <si>
    <t>V-57533; SV-71809</t>
  </si>
  <si>
    <t>Configure the application server to use a FIPS-2 approved TLS version to maintain the confidentiality and integrity of transmitted information and to disable all non-FIPS-approved SSL versions.</t>
  </si>
  <si>
    <t>Review the application server documentation and deployed configuration to determine which version of TLS is being used.
If the application server is not using TLS to maintain the confidentiality and integrity of transmitted information or non-FIPS-approved SSL versions are enabled, this is a finding.</t>
  </si>
  <si>
    <t>Preventing the disclosure of transmitted information requires that the application server take measures to employ some form of cryptographic mechanism in order to protect the information during transmission.  This is usually achieved through the use of Transport Layer Security (TLS).
Transmission of data can take place between the application server and a large number of devices/applications external to the application server.  Examples are a web client used by a user, a backend database, a log server, or other application servers in an application server cluster.
If data is transmitted unencrypted, the data then becomes vulnerable to disclosure.  The disclosure may reveal user identifier/password combinations, website code revealing business logic, or other user personal information.
TLS must be enabled and non-FIPS-approved SSL versions must be disabled.  NIST SP 800-52 specifies the preferred configurations for government systems.</t>
  </si>
  <si>
    <t>The application server must protect the confidentiality and integrity of transmitted information through the use of an approved TLS version.</t>
  </si>
  <si>
    <t>SRG-APP-000439-AS-000155</t>
  </si>
  <si>
    <t>SV-204816r850868_rule</t>
  </si>
  <si>
    <t>V-204816</t>
  </si>
  <si>
    <t>V-57529; SV-71805</t>
  </si>
  <si>
    <t>Configure the application server to protect against or limit the effects of all types of Denial of Service (DoS) attacks by employing defined security safeguards.</t>
  </si>
  <si>
    <t>Review application server documentation and configuration to determine if the application server can protect against or limit the effects of all types of Denial of Service (DoS) attacks by employing defined security safeguards.
If the application server cannot be configured to protect against or limit the effects of all types of DoS, this is a finding.</t>
  </si>
  <si>
    <t>DoS is a condition when a resource is not available for legitimate users.  When this occurs, the organization either cannot accomplish its mission or must operate at degraded capacity.  To reduce the possibility or effect of a DoS, the application server must employ defined security safeguards.  These safeguards will be determined by the placement of the application server and the type of applications being hosted within the application server framework.
There are many examples of technologies that exist to limit or, in some cases, eliminate the effects of DoS attacks (e.g., limiting processes or restricting the number of sessions the application opens at one time). Employing increased capacity and bandwidth, combined with service redundancy or clustering, may reduce the susceptibility to some DoS attacks.</t>
  </si>
  <si>
    <t>The application server must protect against or limit the effects of all types of Denial of Service (DoS) attacks by employing organization-defined security safeguards.</t>
  </si>
  <si>
    <t>SRG-APP-000435-AS-000163</t>
  </si>
  <si>
    <t>SV-204815r850867_rule</t>
  </si>
  <si>
    <t>V-204815</t>
  </si>
  <si>
    <t>V-57531; SV-71807</t>
  </si>
  <si>
    <t>If the application server is not a MAC I system, this requirement is NA.
Configure the application server to be part of an HA cluster.</t>
  </si>
  <si>
    <t>If the application server is not a MAC I system, this requirement is NA.
Review the application server documentation and configuration to determine if the application server is part of an HA cluster.
If the application server is not part of an HA cluster, this is a finding.</t>
  </si>
  <si>
    <t>A MAC I system is a system that handles data vital to the organization's operational readiness or effectiveness of deployed or contingency forces.  A MAC I system must maintain the highest level of integrity and availability.  By HA clustering the application server, the hosted application and data are given a platform that is load-balanced and provided high-availability.</t>
  </si>
  <si>
    <t>The application server, when a MAC I system, must be in a high-availability (HA) cluster.</t>
  </si>
  <si>
    <t>SRG-APP-000435-AS-000069</t>
  </si>
  <si>
    <t>SV-204814r850866_rule</t>
  </si>
  <si>
    <t>V-204814</t>
  </si>
  <si>
    <t>V-57559; SV-71835</t>
  </si>
  <si>
    <t>Configure the application server to implement cryptographic mechanisms to prevent unauthorized disclosure of organization-defined information at rest on organization-defined information system components.</t>
  </si>
  <si>
    <t>Review application server documentation and configuration to determine if the application server implements cryptographic mechanisms to prevent unauthorized disclosure of organization-defined information at rest on organization-defined information system components.
If the application server does not implement cryptographic mechanisms to prevent unauthorized disclosure, this is a finding.</t>
  </si>
  <si>
    <t>Information at rest refers to the state of information when it is located on a secondary storage device (e.g., disk drive, tape drive) within an application server.  Alternative physical protection measures include protected distribution systems.
In order to prevent unauthorized disclosure or modification of the information, application servers must protect data at rest by using cryptographic mechanisms.</t>
  </si>
  <si>
    <t>The application must implement cryptographic mechanisms to prevent unauthorized disclosure of organization-defined information at rest on organization-defined information system components.</t>
  </si>
  <si>
    <t>SRG-APP-000429-AS-000157</t>
  </si>
  <si>
    <t>SV-204813r850865_rule</t>
  </si>
  <si>
    <t>V-204813</t>
  </si>
  <si>
    <t>V-57557; SV-71833</t>
  </si>
  <si>
    <t>Configure the application server to implement cryptographic mechanisms to prevent unauthorized modification of organization-defined information at rest on organization-defined information system components.</t>
  </si>
  <si>
    <t>Review application server documentation and configuration to determine if the application server implements cryptographic mechanisms to prevent unauthorized modification of organization-defined information at rest on organization-defined information system components.
If the application server does not implement cryptographic mechanisms to prevent unauthorized modification, this is a finding.</t>
  </si>
  <si>
    <t>Information at rest refers to the state of information when it is located on a secondary storage device (e.g., disk drive, tape drive) within an application server.  Alternative physical protection measures include protected distribution systems.
In order to prevent unauthorized disclosure or modification of the information, application servers must protect data at rest by using cryptographic mechanisms.
Selection of a cryptographic mechanism is based on the need to protect the integrity of organizational information. The strength of the mechanism is commensurate with the security category and/or classification of the information. Organizations have the flexibility to either encrypt all information on storage devices (i.e., full disk encryption) or encrypt specific data structures (e.g., files, records, or fields).</t>
  </si>
  <si>
    <t>The application server must implement cryptographic mechanisms to prevent unauthorized modification of organization-defined information at rest on organization-defined information system components.</t>
  </si>
  <si>
    <t>SRG-APP-000428-AS-000265</t>
  </si>
  <si>
    <t>SV-204812r850864_rule</t>
  </si>
  <si>
    <t>V-204812</t>
  </si>
  <si>
    <t>V-57551; SV-71827</t>
  </si>
  <si>
    <t>Configure the application server to allow the use of DoD PKI-established certificate authorities for verification of the establishment of protected sessions.</t>
  </si>
  <si>
    <t>Review the application server documentation and configuration to determine if the application server only allows the use of DoD PKI-established certificate authorities.
If the application server allows other certificate authorities for verification, this is a finding.</t>
  </si>
  <si>
    <t>Untrusted Certificate Authorities (CA) can issue certificates, but they may be issued by organizations or individuals that seek to compromise DoD systems or by organizations with insufficient security controls. If the CA used for verifying the certificate is not a DoD-approved CA, trust of this CA has not been established.
The DoD will only accept PKI certificates obtained from a DoD-approved internal or external certificate authority. Reliance on CAs for the establishment of secure sessions includes, for example, the use of SSL/TLS certificates.  The application server must only allow the use of DoD PKI-established certificate authorities for verification.</t>
  </si>
  <si>
    <t>The application server must only allow the use of DoD PKI-established certificate authorities for verification of the establishment of protected sessions.</t>
  </si>
  <si>
    <t>SRG-APP-000427-AS-000264</t>
  </si>
  <si>
    <t>SV-204811r850863_rule</t>
  </si>
  <si>
    <t>V-204811</t>
  </si>
  <si>
    <t>V-57521; SV-71797</t>
  </si>
  <si>
    <t>Configure the application server to conform to FICAM-issued profiles.</t>
  </si>
  <si>
    <t>Review the application server documentation and configuration to determine if the application server conforms to FICAM-issued profiles.
If the application server does not conform to FICAM-issued profiles, this is a finding.</t>
  </si>
  <si>
    <t>The application server must conform to FICAM-issued profiles.</t>
  </si>
  <si>
    <t>SRG-APP-000405-AS-000250</t>
  </si>
  <si>
    <t>SV-204809r850862_rule</t>
  </si>
  <si>
    <t>V-204809</t>
  </si>
  <si>
    <t>V-57519; SV-71795</t>
  </si>
  <si>
    <t>Configure the application server to accept FICAM-approved third-party credentials.</t>
  </si>
  <si>
    <t>Review the application server documentation and configuration to determine if the application server accepts FICAM-approved third-party credentials.
If the application server does not accept FICAM-approved third-party credentials, this is a finding.</t>
  </si>
  <si>
    <t>Access may be denied to legitimate users if FICAM-approved third-party credentials are not accepted.
This requirement typically applies to organizational information systems that are accessible to non-federal government agencies and other partners. This allows federal government relying parties to trust such credentials at their approved assurance levels.
Third-party credentials are those credentials issued by non-federal government entities approved by the Federal Identity, Credential, and Access Management (FICAM) Trust Framework Solutions initiative.</t>
  </si>
  <si>
    <t>The application server must accept FICAM-approved third-party credentials.</t>
  </si>
  <si>
    <t>SRG-APP-000404-AS-000249</t>
  </si>
  <si>
    <t>SV-204808r850861_rule</t>
  </si>
  <si>
    <t>V-204808</t>
  </si>
  <si>
    <t>V-57517; SV-71793</t>
  </si>
  <si>
    <t>Configure the unclassified application server to electronically verify PIV credentials from other federal agencies before granting access to the management interface.</t>
  </si>
  <si>
    <t>The CAC is the standard DoD authentication token;the PIV is the standard authentication token used by federal/civilian agencies.
If access to the application server is limited to DoD personnel accessing the system via CAC; and PIV access is not warranted or allowed as per the system security plan, the PIV requirement is NA.
Review the application server documentation and configuration to determine if the application server electronically verifies PIV credentials from other federal agencies to access the management interface.
If the application server does not electronically verify other federal agency PIV credentials to access the management interface, this is a finding.</t>
  </si>
  <si>
    <t>Personal Identity Verification (PIV) credentials are those credentials issued by federal agencies that conform to FIPS Publication 201 and supporting guidance documents. OMB Memorandum 11-11 requires federal agencies to continue implementing the requirements specified in HSPD-12 to enable agency-wide use of PIV credentials.  PIV credentials are only used in an unclassified environment.
If PIV credentials are not electronically verified before accessing the management interface, unauthorized users may gain access to the system and data the user has not been granted access to.</t>
  </si>
  <si>
    <t>The application server must electronically verify Personal Identity Verification (PIV) credentials from other federal agencies to access the management interface.</t>
  </si>
  <si>
    <t>SRG-APP-000403-AS-000248</t>
  </si>
  <si>
    <t>SV-204807r850860_rule</t>
  </si>
  <si>
    <t>V-204807</t>
  </si>
  <si>
    <t>V-57515; SV-71791</t>
  </si>
  <si>
    <t>Configure the application server to accept PIV credentials from other federal agencies to access the management interface.</t>
  </si>
  <si>
    <t>Review the application server documentation and configuration to determine if the application server accepts PIV credentials from other federal agencies to access the management interface.
If the application server does not accept other federal agency PIV credentials to access the management interface, this is a finding.</t>
  </si>
  <si>
    <t>Personal Identity Verification (PIV) credentials are those credentials issued by federal agencies that conform to FIPS Publication 201 and supporting guidance documents. OMB Memorandum 11-11 requires federal agencies to continue implementing the requirements specified in HSPD-12 to enable agency-wide use of PIV credentials.  PIV credentials are only used in an unclassified environment.
Access may be denied to authorized users if federal agency PIV credentials are not accepted to access the management interface.</t>
  </si>
  <si>
    <t>The application server must accept Personal Identity Verification (PIV) credentials from other federal agencies to access the management interface.</t>
  </si>
  <si>
    <t>SRG-APP-000402-AS-000247</t>
  </si>
  <si>
    <t>SV-204806r850859_rule</t>
  </si>
  <si>
    <t>V-204806</t>
  </si>
  <si>
    <t>V-57511; SV-71787</t>
  </si>
  <si>
    <t>Configure the application server to implement a local cache of revocation data to support path discovery and validation in case of the inability to access revocation information via the network.</t>
  </si>
  <si>
    <t>Review application server documentation to ensure the application server provides a PKI integration capability that implements a local cache of revocation data to support path discovery and validation in case of the inability to access revocation information via the network.
If the application server is not configured to meet this requirement, this is a finding.</t>
  </si>
  <si>
    <t>The cornerstone of the PKI is the private key used to encrypt or digitally sign information. The key by itself is a cryptographic value that does not contain specific user information.
Application servers must provide the capability to utilize and meet requirements of the DoD Enterprise PKI infrastructure for application authentication, but without configuring a local cache of revocation data, there is the potential to allow access to users who are no longer authorized (users with revoked certificates) when access through the network to the CA is not available.</t>
  </si>
  <si>
    <t>The application server, for PKI-based authentication, must implement a local cache of revocation data to support path discovery and validation in case of the inability to access revocation information via the network.</t>
  </si>
  <si>
    <t>SRG-APP-000401-AS-000243</t>
  </si>
  <si>
    <t>SV-204805r850858_rule</t>
  </si>
  <si>
    <t>V-204805</t>
  </si>
  <si>
    <t>V-57513; SV-71789</t>
  </si>
  <si>
    <t>Configure the application server to prohibit the use of cached authenticators after an organization-defined timeframe.</t>
  </si>
  <si>
    <t>Review application server documentation to ensure the application server prohibits the use of cached authenticators after an organization-defined timeframe.
If the application server is not configured to meet this requirement, this is a finding.</t>
  </si>
  <si>
    <t>When the application server is using PKI authentication, a local revocation cache must be stored for instances when the revocation cannot be authenticated through the network, but if cached authentication information is out of date, the validity of the authentication information may be questionable.</t>
  </si>
  <si>
    <t>The application server must prohibit the use of cached authenticators after an organization-defined time period.</t>
  </si>
  <si>
    <t>SRG-APP-000400-AS-000246</t>
  </si>
  <si>
    <t>SV-204804r850857_rule</t>
  </si>
  <si>
    <t>V-204804</t>
  </si>
  <si>
    <t>V-57505; SV-71781</t>
  </si>
  <si>
    <t>Configure the application server to electronically verify PIV credentials to access the management interface.</t>
  </si>
  <si>
    <t>Review application server documentation and configuration to ensure the application server electronically verifies PIV credentials to the management interface.
If PIV credentials are not electronically verified, this is a finding.</t>
  </si>
  <si>
    <t>The use of Personal Identity Verification (PIV) credentials facilitates standardization and reduces the risk of unauthorized access.
PIV credentials are only used in an unclassified environment.
DoD has mandated the use of the CAC to support identity management and personal authentication for systems covered under HSPD 12, as well as its use as a primary component of layered protection for national security systems.
The application server must electronically verify the use of PIV credentials to access the management interface and perform management functions.</t>
  </si>
  <si>
    <t>The application server must electronically verify Personal Identity Verification (PIV) credentials for access to the management interface.</t>
  </si>
  <si>
    <t>SRG-APP-000392-AS-000240</t>
  </si>
  <si>
    <t>SV-204801r864570_rule</t>
  </si>
  <si>
    <t>V-204801</t>
  </si>
  <si>
    <t>V-57503; SV-71779</t>
  </si>
  <si>
    <t>Configure the application server to accept PIV credentials to access the management interface.</t>
  </si>
  <si>
    <t>Review application server documentation and configuration to ensure the application server accepts PIV credentials to the management interface.
If PIV credentials are not accepted, this is a finding.</t>
  </si>
  <si>
    <t>The use of PIV credentials facilitates standardization and reduces the risk of unauthorized access.
PIV credentials are only used in an unclassified environment.
DoD has mandated the use of the CAC to support identity management and personal authentication for systems covered under HSPD 12, as well as its use as a primary component of layered protection for national security systems.
The application server must support the use of PIV credentials to access the management interface and perform management functions.</t>
  </si>
  <si>
    <t>The application server must accept Personal Identity Verification (PIV) credentials to access the management interface.</t>
  </si>
  <si>
    <t>SRG-APP-000391-AS-000239</t>
  </si>
  <si>
    <t>SV-204800r864569_rule</t>
  </si>
  <si>
    <t>V-204800</t>
  </si>
  <si>
    <t>V-57525; SV-71801</t>
  </si>
  <si>
    <t>Configure the application server to require devices to re-authenticate when organization-defined circumstances or situations require re-authentication.</t>
  </si>
  <si>
    <t>Review the application server documentation and configuration to determine if the application server requires devices to re-authenticate when organization-defined circumstances or situations require re-authentication.
If the application server does not require a device to re-authenticate, this is a finding.</t>
  </si>
  <si>
    <t>Without re-authenticating devices, unidentified or unknown devices may be introduced, thereby facilitating malicious activity.
In addition to the re-authentication requirements associated with session locks, organizations may require re-authentication of devices, including (but not limited to), the following other situations.
(i) When authenticators change; 
(ii) When roles change; 
(iii) When security categories of information systems change; 
(iv) After a fixed period of time; or 
(v) Periodically.
For distributed architectures (e.g., service-oriented architectures), the decisions regarding the validation of identification claims may be made by services separate from the services acting on those decisions. In such situations, it is necessary to provide the identification decisions (as opposed to the actual identifiers) to the services that need to act on those decisions.</t>
  </si>
  <si>
    <t>The application server must require devices to re-authenticate when organization-defined circumstances or situations require re-authentication.</t>
  </si>
  <si>
    <t>SRG-APP-000390-AS-000254</t>
  </si>
  <si>
    <t>SV-204799r850854_rule</t>
  </si>
  <si>
    <t>V-204799</t>
  </si>
  <si>
    <t>V-57523; SV-71799</t>
  </si>
  <si>
    <t>Configure the application server to require a user to re-authenticate when organization-defined circumstances or situations are met.</t>
  </si>
  <si>
    <t>Review the application server documentation and configuration to determine if the application server requires a user to re-authenticate when organization-defined circumstances or situations are met.
If the application server does not require a user to re-authenticate when organization-defined circumstances or situations are met, this is a finding.</t>
  </si>
  <si>
    <t>Without re-authentication, users may access resources or perform tasks for which they do not have authorization.
When applications provide the capability to change security roles or escalate the functional capability of the application, it is critical the user re-authenticate.
In addition to the re-authentication requirements associated with session locks, the application server security model may require re-authentication of individuals in other situations, including (but not limited to) the following circumstances:
(i) When authenticators change; 
(ii) When roles change; 
(iii) When security categories of information systems change; 
(iv) When the execution of privileged functions occurs; 
(v) After a fixed period of time; or 
(vi) Periodically.
Within the DoD, the minimum circumstances requiring re-authentication are privilege escalation and role changes.</t>
  </si>
  <si>
    <t>The application server must require users to re-authenticate when organization-defined circumstances or situations require re-authentication.</t>
  </si>
  <si>
    <t>SRG-APP-000389-AS-000253</t>
  </si>
  <si>
    <t>SV-204798r850853_rule</t>
  </si>
  <si>
    <t>V-204798</t>
  </si>
  <si>
    <t>V-57493; SV-71769</t>
  </si>
  <si>
    <t>Configure the application server to log the enforcement actions used to restrict access associated with changes to the application server.</t>
  </si>
  <si>
    <t>Check the application server documentation and logs to determine if enforcement actions used to restrict access associated with changes to the application server are logged.
If these actions are not logged, this is a finding.</t>
  </si>
  <si>
    <t>Without logging the enforcement of access restrictions against changes to the application server configuration, it will be difficult to identify attempted attacks, and a log trail will not be available for forensic investigation for after-the-fact actions.  Configuration changes may occur to any of the modules within the application server through the management interface, but logging of actions to the configuration of a module outside the application server is not logged.
Enforcement actions are the methods or mechanisms used to prevent unauthorized changes to configuration settings. Enforcement action methods may be as simple as denying access to a file based on the application of file permissions (access restriction). Log items may consist of lists of actions blocked by access restrictions or changes identified after the fact.</t>
  </si>
  <si>
    <t>The application server must log the enforcement actions used to restrict access associated with changes to the application server.</t>
  </si>
  <si>
    <t>SRG-APP-000381-AS-000089</t>
  </si>
  <si>
    <t>SV-204797r850852_rule</t>
  </si>
  <si>
    <t>V-204797</t>
  </si>
  <si>
    <t>V-57491; SV-71767</t>
  </si>
  <si>
    <t>Configure the application server to enforce access restrictions associated with changes to the application server configuration to include code deployment, library updates, and changes to application server configuration settings.</t>
  </si>
  <si>
    <t>Review the application server documentation and configuration to determine if the system employs mechanisms to enforce restrictions on application server configuration changes.
Configuration changes include, but are not limited to, automatic code deployments, software library updates, and changes to configuration settings within the application server.
If the application server does not enforce access restrictions for configuration changes, this is a finding.</t>
  </si>
  <si>
    <t>When dealing with access restrictions pertaining to change control, it should be noted that any changes to the software, and/or application server configuration can potentially have significant effects on the overall security of the system.
Access restrictions for changes also include application software libraries.
If the application server provides automatic code deployment capability, (where updates to applications hosted on the application server are automatically performed, usually by the developers' IDE tool), it must also provide a capability to restrict the use of automatic application deployment. Automatic code deployments are allowable in a development environment, but not in production.</t>
  </si>
  <si>
    <t>The application server must enforce access restrictions associated with changes to application server configuration.</t>
  </si>
  <si>
    <t>SRG-APP-000380-AS-000088</t>
  </si>
  <si>
    <t>SV-204796r850851_rule</t>
  </si>
  <si>
    <t>V-204796</t>
  </si>
  <si>
    <t>V-57433; SV-71705</t>
  </si>
  <si>
    <t>Configure the application server to use time stamps for log records that can meet a granularity of one second.</t>
  </si>
  <si>
    <t>Review the application server documentation and configuration files to determine if time stamps for log records meet a granularity of one second.
If the time stamp cannot generate to a one-second granularity, this is a finding.</t>
  </si>
  <si>
    <t>To investigate an incident, the log records should be easily put into chronological order.  Without sufficient granularity of time stamps, the chronological order cannot be determined.
Time stamps generated by the application server include date and time.  Granularity of time measurements refers to the degree of synchronization between information system clocks and reference clocks.</t>
  </si>
  <si>
    <t>The application server must record time stamps for log records that meet a granularity of one second for a minimum degree of precision.</t>
  </si>
  <si>
    <t>SRG-APP-000375-AS-000211</t>
  </si>
  <si>
    <t>SV-204795r850850_rule</t>
  </si>
  <si>
    <t>V-204795</t>
  </si>
  <si>
    <t>V-57431; SV-71703</t>
  </si>
  <si>
    <t>Configure the application server to use time stamps for log records that can easily be mapped to UTC or GMT.</t>
  </si>
  <si>
    <t>Review the application server documentation and configuration files to determine if time stamps for log records can be mapped to UTC or GMT.
If the time stamp cannot be mapped to UTC or GMT, this is a finding.</t>
  </si>
  <si>
    <t>The application server must record time stamps for log records that can be mapped to Coordinated Universal Time (UTC) or Greenwich Mean Time (GMT).</t>
  </si>
  <si>
    <t>SRG-APP-000374-AS-000210</t>
  </si>
  <si>
    <t>SV-204794r850849_rule</t>
  </si>
  <si>
    <t>V-204794</t>
  </si>
  <si>
    <t>V-57437; SV-71709</t>
  </si>
  <si>
    <t>Configure the application server to reset internal information system clocks when the time difference is greater than a defined time period with the authoritative time source.</t>
  </si>
  <si>
    <t>Review application server documentation and configuration to determine if the application server is configured to reset internal information clocks when the difference is greater than a defined threshold with an authoritative time source.
If the application server cannot synchronize internal application server clocks to the authoritative time source when the time difference is greater than the organization-defined time period, this is a finding.</t>
  </si>
  <si>
    <t>Determining the correct time a particular application event occurred on a system is critical when conducting forensic analysis and investigating system events.
Synchronization of internal application server clocks is needed in order to correctly correlate the timing of events that occur across multiple systems. To meet this requirement, the organization will define an authoritative time source and have each system synchronize when the time difference is greater than a defined time period.  The industry standard for the threshold is 1ms.</t>
  </si>
  <si>
    <t>The application server must synchronize internal application server clocks to an authoritative time source when the time difference is greater than the organization-defined time period.</t>
  </si>
  <si>
    <t>SRG-APP-000372-AS-000212</t>
  </si>
  <si>
    <t>SV-204793r850848_rule</t>
  </si>
  <si>
    <t>SRG-APP-000372</t>
  </si>
  <si>
    <t>V-204793</t>
  </si>
  <si>
    <t>V-57435; SV-71707</t>
  </si>
  <si>
    <t>Configure the application server to compare internal application server clocks at least every 24 hours with an authoritative time source.</t>
  </si>
  <si>
    <t>Review application server documentation and confirm that the application server compares internal application server clocks at least every 24 hours with an authoritative time source.
If the application server does not compare internal application server clocks to an authoritative source or if the frequency is greater than every 24 hours, this is a finding.</t>
  </si>
  <si>
    <t>Determining the correct time a particular application event occurred on a system is critical when conducting forensic analysis and investigating system events.
Synchronization of system clocks is needed in order to correctly correlate the timing of events that occur across multiple systems. To meet this requirement, the organization will define an authoritative time source and have each system compare its internal clock at least every 24 hours.</t>
  </si>
  <si>
    <t>The application server must compare internal application server clocks at least every 24 hours with an authoritative time source.</t>
  </si>
  <si>
    <t>SRG-APP-000371-AS-000077</t>
  </si>
  <si>
    <t>SV-204792r850847_rule</t>
  </si>
  <si>
    <t>SRG-APP-000371</t>
  </si>
  <si>
    <t>V-204792</t>
  </si>
  <si>
    <t>V-57429; SV-71701</t>
  </si>
  <si>
    <t>Configure the application server to provide a real-time alert to authorized users when log failure events occur that require real-time alerts.</t>
  </si>
  <si>
    <t>Review the configuration settings to determine if the application server log system provides a real-time alert to authorized users when log failure events occur requiring real-time alerts.
If designated alerts are not sent to authorized users, this is a finding.</t>
  </si>
  <si>
    <t>It is critical for the appropriate personnel to be aware if a system is at risk of failing to process logs as required.  Log processing failures include software/hardware errors, failures in the log capturing mechanisms, and log storage capacity being reached or exceeded.  Notification of the failure event will allow administrators to take actions so that logs are not lost.</t>
  </si>
  <si>
    <t>The application server must provide an immediate real-time alert to authorized users of all log failure events requiring real-time alerts.</t>
  </si>
  <si>
    <t>SRG-APP-000360-AS-000066</t>
  </si>
  <si>
    <t>SV-204791r850846_rule</t>
  </si>
  <si>
    <t>V-204791</t>
  </si>
  <si>
    <t>V-57427; SV-71699</t>
  </si>
  <si>
    <t>Configure the application server to provide an alert to the SA and ISSO when allocated log record storage volume reaches 75% of maximum log record storage capacity.</t>
  </si>
  <si>
    <t>Review the configuration settings to determine if the application server logging system provides a warning to the SA and ISSO when 75% of allocated log record storage volume is reached.
If designated alerts are not sent, or the application server is not configured to use a dedicated logging tool that meets this requirement, this is a finding.</t>
  </si>
  <si>
    <t>It is critical for the appropriate personnel to be aware if a system is at risk of failing to process logs as required.  Log processing failures include software/hardware errors, failures in the log capturing mechanisms, and log storage capacity being reached or exceeded.  Notification of the storage condition will allow administrators to take actions so that logs are not lost.  This requirement can be met by configuring the application server to utilize a dedicated logging tool that meets this requirement.</t>
  </si>
  <si>
    <t>The application server must provide an immediate warning to the SA and ISSO, at a minimum, when allocated log record storage volume reaches 75% of maximum log record storage capacity.</t>
  </si>
  <si>
    <t>SRG-APP-000359-AS-000065</t>
  </si>
  <si>
    <t>SV-204790r850845_rule</t>
  </si>
  <si>
    <t>V-204790</t>
  </si>
  <si>
    <t>V-57423; SV-71695</t>
  </si>
  <si>
    <t>Configure the application server to off-load the logs to a remote log or management server.</t>
  </si>
  <si>
    <t>Verify the log records are being off-loaded to a separate system or transferred from the application server to a storage location other than the application server itself.
The system administrator of the device may demonstrate this capability using a log management application, system configuration, or other means.
If logs are not being off-loaded, this is a finding.</t>
  </si>
  <si>
    <t>Information system logging capability is critical for accurate forensic analysis. Log record content that may be necessary to satisfy the requirement of this control includes, but is not limited to, time stamps, source and destination IP addresses, user/process identifiers, event descriptions, application-specific events, success/fail indications, filenames involved, access control or flow control rules invoked.
Off-loading is a common process in information systems with limited log storage capacity.
Centralized management of log records provides for efficiency in maintenance and management of records, as well as the backup and archiving of those records. Application servers and their related components are required to off-load log records onto a different system or media than the system being logged.</t>
  </si>
  <si>
    <t>The application server must off-load log records onto a different system or media from the system being logged.</t>
  </si>
  <si>
    <t>SRG-APP-000358-AS-000064</t>
  </si>
  <si>
    <t>SV-204789r850844_rule</t>
  </si>
  <si>
    <t>V-204789</t>
  </si>
  <si>
    <t>V-57421; SV-71693</t>
  </si>
  <si>
    <t>Configure the application server to allocate storage for log data before offloading to a log data storage facility.</t>
  </si>
  <si>
    <t>Review the application server documentation and configuration to determine if the application server creates log storage to buffer log data until offloading to a log data storage facility.
If the application server does not allocate storage for log data, this is a finding.</t>
  </si>
  <si>
    <t>The proper management of log records not only dictates proper archiving processes and procedures be established, it also requires allocating enough storage space to maintain the logs online for a defined period of time.
If adequate online log storage capacity is not maintained, intrusion monitoring, security investigations, and forensic analysis can be negatively affected.
It is important to keep a defined amount of logs online and readily available for investigative purposes. The logs may be stored on the application server until they can be archived to a log system or, in some instances, a Storage Area Networks (SAN).  Regardless of the method used, log record storage capacity must be sufficient to store log data when the data cannot be offloaded to a log system or SAN.</t>
  </si>
  <si>
    <t>The application server must allocate log record storage capacity in accordance with organization-defined log record storage requirements.</t>
  </si>
  <si>
    <t>SRG-APP-000357-AS-000038</t>
  </si>
  <si>
    <t>SV-204788r850843_rule</t>
  </si>
  <si>
    <t>V-204788</t>
  </si>
  <si>
    <t>V-57419; SV-71691</t>
  </si>
  <si>
    <t>Configure the application server to allow centralized management and configuration of the content to be captured in log records.</t>
  </si>
  <si>
    <t>Review application server documentation and configuration to determine if the application server is part of a cluster.
If the application server is not part of a cluster, this requirement is NA.
If the application server is part of a cluster, verify that the log settings are managed and configured from a centralized management server.
If the log settings are not centrally managed, this is a finding.</t>
  </si>
  <si>
    <t>A clustered application server is made up of several servers working together to provide the user a failover and increased computing capability.  To facilitate uniform logging in the event of an incident and later forensic investigation, the record format and logable events need to be uniform.  This can be managed best from a centralized server.
Without the ability to centrally manage the content captured in the log records, identification, troubleshooting, and correlation of suspicious behavior would be difficult and could lead to a delayed or incomplete analysis of an ongoing attack.</t>
  </si>
  <si>
    <t>The application server must provide centralized management and configuration of the content to be captured in log records generated by all application components.</t>
  </si>
  <si>
    <t>SRG-APP-000356-AS-000202</t>
  </si>
  <si>
    <t>SV-204787r850842_rule</t>
  </si>
  <si>
    <t>V-204787</t>
  </si>
  <si>
    <t>V-57397; SV-71669</t>
  </si>
  <si>
    <t>Configure the application server to log privileged activity.</t>
  </si>
  <si>
    <t>Review application server documentation and log configuration to verify the application server logs privileged activity.
If the application server is not configured to log privileged activity, this is a finding.</t>
  </si>
  <si>
    <t>In order to be able to provide a forensic history of activity, the application server must ensure users who are granted a privileged role or those who utilize a separate distinct account when accessing privileged functions or data have their actions logged.
If privileged activity is not logged, no forensic logs can be used to establish accountability for privileged actions that occur on the system.</t>
  </si>
  <si>
    <t>The application server must provide access logging that ensures users who are granted a privileged role (or roles) have their privileged activity logged.</t>
  </si>
  <si>
    <t>SRG-APP-000343-AS-000030</t>
  </si>
  <si>
    <t>SV-204785r850841_rule</t>
  </si>
  <si>
    <t>V-204785</t>
  </si>
  <si>
    <t>V-57399; SV-71671</t>
  </si>
  <si>
    <t>Configure the application server to deny non-privileged users access to and execution of privileged functions.</t>
  </si>
  <si>
    <t>Review application server documentation and configuration to verify that non-privileged users cannot access or execute privileged functions.
Have a user logon as a non-privileged user and attempt to execute privileged functions.
If the user is capable of executing privileged functions, this is a finding.</t>
  </si>
  <si>
    <t>Preventing non-privileged users from executing privileged functions mitigates the risk that unauthorized individuals or processes may gain unnecessary access to information or privileges.
Restricting non-privileged users also prevents an attacker, who has gained access to a non-privileged account, from elevating privileges, creating accounts, and performing system checks and maintenance.</t>
  </si>
  <si>
    <t>The application server must prevent non-privileged users from executing privileged functions to include disabling, circumventing, or altering implemented security safeguards/countermeasures.</t>
  </si>
  <si>
    <t>SRG-APP-000340-AS-000185</t>
  </si>
  <si>
    <t>SV-204784r850840_rule</t>
  </si>
  <si>
    <t>V-204784</t>
  </si>
  <si>
    <t>V-57415; SV-71687</t>
  </si>
  <si>
    <t>Configure the application server to have the capability to immediately disconnect or disable remote access to the management interface.</t>
  </si>
  <si>
    <t>Review the application server product documentation and server configuration to ensure that there is a capability to immediately disconnect or disable remote access to the management interface.
If there is no capability, this is a finding.</t>
  </si>
  <si>
    <t>Without the ability to immediately disconnect or disable remote access, an attack or other compromise taking progress would not be immediately stopped.
The application server must have the capability to immediately disconnect current users remotely accessing the management interface and/or disable further remote access. The speed of disconnect or disablement varies based on the criticality of missions/business functions and the need to eliminate immediate or future remote access to organizational information systems.</t>
  </si>
  <si>
    <t>The application server must provide the capability to immediately disconnect or disable remote access to the management interface.</t>
  </si>
  <si>
    <t>SRG-APP-000316-AS-000199</t>
  </si>
  <si>
    <t>SV-204783r850839_rule</t>
  </si>
  <si>
    <t>V-204783</t>
  </si>
  <si>
    <t>V-57413; SV-71685</t>
  </si>
  <si>
    <t>Configure the application server to enforce remote connection settings.</t>
  </si>
  <si>
    <t>Review organization policy, application server product documentation and configuration to determine if the system enforces the organization's requirements for remote connections.
If the system is not configured to enforce these requirements, or the remote connection settings are not in accordance with the requirements, this is a finding.</t>
  </si>
  <si>
    <t>Application servers provide remote access capability and must be able to enforce remote access policy requirements or work in conjunction with enterprise tools designed to enforce policy requirements.  Automated monitoring and control of remote access sessions allows organizations to detect cyber attacks and also ensure ongoing compliance with remote access policies by logging connection activities of remote users.
Examples of policy requirements include, but are not limited to, authorizing remote access to the information system, limiting access based on authentication credentials, and monitoring for unauthorized access.</t>
  </si>
  <si>
    <t>The application server must control remote access methods.</t>
  </si>
  <si>
    <t>SRG-APP-000315-AS-000094</t>
  </si>
  <si>
    <t>SV-204782r850838_rule</t>
  </si>
  <si>
    <t>V-204782</t>
  </si>
  <si>
    <t>V-57409; SV-71681</t>
  </si>
  <si>
    <t>Configure the application server to associate organization-defined types of security attributes having organization-defined security attribute values with information in transmission.</t>
  </si>
  <si>
    <t>Review the application server documentation to determine if the application associates organization-defined types of security attributes with organization-defined security attribute values to information in transmission.
If the application server does not associate the security attributes to information in transmission or the feature is not implemented, this is a finding.</t>
  </si>
  <si>
    <t>The application server provides a framework for applications to communicate between each other to form an overall well-designed application to perform a task.  As the information is transmitted, the security attributes must be maintained.  Without the association of security attributes to information, there is no basis for the application to make security-related access control decisions.
Security attributes are abstractions representing the basic properties or characteristics of an entity (e.g., subjects and objects) with respect to safeguarding information.
One example includes marking data as classified or FOUO. These security attributes may be assigned manually or during data processing, but either way, it is imperative these assignments are maintained while the data is in transmission. If the security attributes are lost when the data is being transmitted, there is the risk of a data compromise.</t>
  </si>
  <si>
    <t>The application server must associate organization-defined types of security attributes having organization-defined security attribute values with information in transmission.</t>
  </si>
  <si>
    <t>SRG-APP-000314-AS-000005</t>
  </si>
  <si>
    <t>SV-204781r850837_rule</t>
  </si>
  <si>
    <t>V-204781</t>
  </si>
  <si>
    <t>V-57407; SV-71679</t>
  </si>
  <si>
    <t>Configure the application server to associate organization-defined types of security attributes having organization-defined security attribute values with information in process.</t>
  </si>
  <si>
    <t>Review the application server documentation to determine if the application associates organization-defined types of security attributes with organization-defined security attribute values to information in process.
If the application server does not associate the security attributes to information in process or the feature is not implemented, this is a finding.</t>
  </si>
  <si>
    <t>The application server provides a framework for applications to communicate between each other to form an overall well-designed application to perform a task.  As the information traverses the application server and the components, the security attributes must be maintained.  Without the association of security attributes to information, there is no basis for the application server or hosted applications to make security-related access control decisions.  The security attributes are abstractions representing the basic properties or characteristics of an entity (e.g., subjects and objects) with respect to safeguarding information.
One example includes marking data as classified or FOUO. These security attributes may be assigned manually or during data processing, but either way, it is imperative these assignments are maintained while the data is in process. If the security attributes are lost when the data is being processed, there is the risk of a data compromise.</t>
  </si>
  <si>
    <t>The application server must associate organization-defined types of security attributes having organization-defined security attribute values with information in process.</t>
  </si>
  <si>
    <t>SRG-APP-000313-AS-000003</t>
  </si>
  <si>
    <t>SV-204780r850836_rule</t>
  </si>
  <si>
    <t>V-204780</t>
  </si>
  <si>
    <t>V-57405; SV-71677</t>
  </si>
  <si>
    <t>Configure the application server management interface to display an explicit logout message to users.</t>
  </si>
  <si>
    <t>Review application server documentation and configuration settings to determine if the application server management interface displays a logout message.
If the application server management interface does not display a logout message, this is a finding.</t>
  </si>
  <si>
    <t>Providing a logout capability to the user allows the user to explicitly close a session and free those resources used during the session.
If a user cannot explicitly end an application session, the session may remain open and be exploited by an attacker; this is referred to as a zombie session.
The attacker will then have access to the application server management functions without going through the user authentication process.
To inform the user that the session has been reliably closed, a logout message must be displayed to the user.</t>
  </si>
  <si>
    <t>The application server management interface must display an explicit logout message to users indicating the reliable termination of authenticated communications sessions.</t>
  </si>
  <si>
    <t>SRG-APP-000297-AS-000188</t>
  </si>
  <si>
    <t>SV-204779r850835_rule</t>
  </si>
  <si>
    <t>V-204779</t>
  </si>
  <si>
    <t>V-57403; SV-71675</t>
  </si>
  <si>
    <t>Configure the application server management interface to provide a logout capability for the users.</t>
  </si>
  <si>
    <t>Review application server documentation and configuration settings to determine if the application server management interface provides a logout capability.
If the application server management interface does not provide a logout capability, this is a finding.</t>
  </si>
  <si>
    <t>If a user cannot explicitly end an application server management interface session, the session may remain open and be exploited by an attacker; this is referred to as a zombie session.
The attacker will then have access to the application server management functions without going through the user authentication process.
To prevent this type of attack, the application server management interface must close user sessions when defined events are met and provide a logout function for users to explicitly close the session and free resources that were in use by the user.</t>
  </si>
  <si>
    <t>The application server management interface must provide a logout capability for user-initiated communication session.</t>
  </si>
  <si>
    <t>SRG-APP-000296-AS-000201</t>
  </si>
  <si>
    <t>SV-204778r850834_rule</t>
  </si>
  <si>
    <t>V-204778</t>
  </si>
  <si>
    <t>V-57401; SV-71673</t>
  </si>
  <si>
    <t>Configure the application server to terminate user sessions on defined conditions or trigger events.</t>
  </si>
  <si>
    <t>Review application server documentation and configuration settings to determine if the application server is configured to close user sessions after defined conditions or trigger events are met.
If the application server is not configured or cannot be configured to disconnect users after defined conditions and trigger events are met, this is a finding.</t>
  </si>
  <si>
    <t>An attacker can take advantage of user sessions that are left open, thus bypassing the user authentication process.
To thwart the vulnerability of open and unused user sessions, the application server must be configured to close the sessions when a configured condition or trigger event is met.
Session termination terminates all processes associated with a user's logical session except those processes that are specifically created by the user (i.e., session owner) to continue after the session is terminated.
Conditions or trigger events requiring automatic session termination can include, for example, periods of user inactivity, targeted responses to certain types of incidents, and time-of-day restrictions on information system use.</t>
  </si>
  <si>
    <t>The application server must automatically terminate a user session after organization-defined conditions or trigger events requiring a session disconnect.</t>
  </si>
  <si>
    <t>SRG-APP-000295-AS-000263</t>
  </si>
  <si>
    <t>SV-204777r850833_rule</t>
  </si>
  <si>
    <t>V-204777</t>
  </si>
  <si>
    <t>V-35445; SV-46732</t>
  </si>
  <si>
    <t>Configure the application server log tools to be cryptographically signed to protect the integrity of the tools.</t>
  </si>
  <si>
    <t>Review the application server configuration to determine if the application server log tools have been cryptographically signed to protect the integrity of the tools.
If the application server log tools have not been cryptographically signed, this is a finding.</t>
  </si>
  <si>
    <t>Protecting the integrity of the tools used for logging purposes is a critical step in ensuring the integrity of log data. Log data includes all information (e.g., log records, log settings, and log reports) needed to successfully log information system activity. 
It is not uncommon for attackers to replace the log tools or inject code into the existing tools for the purpose of providing the capability to hide or erase system activity from the logs. 
To address this risk, log tools must be cryptographically signed in order to provide the capability to identify when the log tools have been modified, manipulated or replaced. An example is a checksum hash of the file or files.
Application server log tools must use cryptographic mechanisms to protect the integrity of the tools or allow cryptographic protection mechanisms to be applied to their tools.</t>
  </si>
  <si>
    <t>The application server must use cryptographic mechanisms to protect the integrity of log tools.</t>
  </si>
  <si>
    <t>SRG-APP-000290-AS-000174</t>
  </si>
  <si>
    <t>SV-204776r508029_rule</t>
  </si>
  <si>
    <t>V-204776</t>
  </si>
  <si>
    <t>V-35441; SV-46728</t>
  </si>
  <si>
    <t>Configure the application server to restrict access to error messages so only authorized users may view or otherwise access them.</t>
  </si>
  <si>
    <t>Review the application server configuration and documentation to determine if the application server will restrict access to error messages so only authorized users may view or otherwise access them.
If the application server cannot be configured to restrict access to error messages to only authorized users, this is a finding.</t>
  </si>
  <si>
    <t>If the application provides too much information in error logs and administrative messages to the screen, this could lead to compromise. The structure and content of error messages need to be carefully considered by the organization and development team. The extent to which the information system is able to identify and handle error conditions is guided by organizational policy and operational requirements.
Application servers must protect the error messages that are created by the application server. All application server users' accounts are used for the management of the server and the applications residing on the application server. All accounts are assigned to a certain role with corresponding access rights. The application server must restrict access to error messages so only authorized users may view them. Error messages are usually written to logs contained on the file system. The application server will usually create new log files as needed and must take steps to ensure that the proper file permissions are utilized when the log files are created.</t>
  </si>
  <si>
    <t>The application server must restrict error messages only to authorized users.</t>
  </si>
  <si>
    <t>SRG-APP-000267-AS-000170</t>
  </si>
  <si>
    <t>SV-204775r508029_rule</t>
  </si>
  <si>
    <t>V-204775</t>
  </si>
  <si>
    <t>V-35440; SV-46727</t>
  </si>
  <si>
    <t>Configure the application server to not write sensitive information into the logs and administrative messages.</t>
  </si>
  <si>
    <t>Review system documentation and logs to determine if the application server writes sensitive information such as passwords or private keys into the logs and administrative messages.
If the application server writes sensitive or potentially harmful information into the logs and administrative messages, this is a finding.</t>
  </si>
  <si>
    <t>Any application providing too much information in error logs and in administrative messages to the screen risks compromising the data and security of the application and system. The structure and content of error messages needs to be carefully considered by the organization and development team.
The application server must not log sensitive information such as passwords, private keys, or other sensitive data. This requirement pertains to logs that are generated by the application server and application server processes, not the applications that may reside on the application server. Those errors are out of the scope of these requirements.</t>
  </si>
  <si>
    <t>The application server must only generate error messages that provide information necessary for corrective actions without revealing sensitive or potentially harmful information in error logs and administrative messages.</t>
  </si>
  <si>
    <t>SRG-APP-000266-AS-000169</t>
  </si>
  <si>
    <t>SV-204774r508029_rule</t>
  </si>
  <si>
    <t>V-204774</t>
  </si>
  <si>
    <t>V-57567; SV-71843</t>
  </si>
  <si>
    <t>Configure the application server to identify potentially security-relevant error conditions on the server.</t>
  </si>
  <si>
    <t>Review the application server configuration to determine if the system identifies potentially security-relevant error conditions on the server.
If this function is not performed, this is a finding.</t>
  </si>
  <si>
    <t>The structure and content of error messages need to be carefully considered by the organization and development team.  Any application providing too much information in error logs and in administrative messages to the screen risks compromising the data and security of the application and system.  The extent to which the application server is able to identify and handle error conditions is guided by organizational policy and operational requirements. Adequate logging levels and system performance capabilities need to be balanced with data protection requirements.
The structure and content of error messages needs to be carefully considered by the organization and development team.
Application servers must have the capability to log at various levels which can provide log entries for potential security-related error events.
An example is the capability for the application server to assign a criticality level to a failed logon attempt error message, a security-related error message being of a higher criticality.</t>
  </si>
  <si>
    <t>The application server must identify potentially security-relevant error conditions.</t>
  </si>
  <si>
    <t>SRG-APP-000266-AS-000168</t>
  </si>
  <si>
    <t>SV-204773r508029_rule</t>
  </si>
  <si>
    <t>V-204773</t>
  </si>
  <si>
    <t>V-35436; SV-46723</t>
  </si>
  <si>
    <t>Configure the application server to check the validity of data inputs into the management interface except those specifically identified by the organization.</t>
  </si>
  <si>
    <t>Review the application server configuration to determine if the system checks the validity of information inputs to the management interface, except those specifically identified by the organization.
If the management interface data inputs are not validated, this is a finding.</t>
  </si>
  <si>
    <t>Invalid user input occurs when a user inserts data or characters into an applications data entry field and the application is unprepared to process that data. This results in unanticipated application behavior potentially leading to an application or information system compromise. Invalid user input is one of the primary methods employed when attempting to compromise an application.
Application servers must ensure their management interfaces perform data input validation checks. Input validation consists of evaluating user input and ensuring that only allowed characters are utilized. An example is ensuring that the interfaces are not susceptible to SQL injection attacks.</t>
  </si>
  <si>
    <t>The application server must check the validity of all data inputs to the management interface, except those specifically identified by the organization.</t>
  </si>
  <si>
    <t>SRG-APP-000251-AS-000165</t>
  </si>
  <si>
    <t>SV-204772r508029_rule</t>
  </si>
  <si>
    <t>V-204772</t>
  </si>
  <si>
    <t>V-35426; SV-46713</t>
  </si>
  <si>
    <t>Configure the application server to employ cryptographic mechanisms to ensure confidentiality and integrity of all application server data at rest when stored off-line.</t>
  </si>
  <si>
    <t>Review the application server configuration to ensure the system is protecting the confidentiality and integrity of all application server data at rest when stored off-line.
If the application server is not configured to protect all application server data at rest when stored off-line, this is a finding.</t>
  </si>
  <si>
    <t>This control is intended to address the confidentiality and integrity of information at rest in non-mobile devices and covers user information and system information. Information at rest refers to the state of information when it is located on a secondary storage device (e.g., disk drive, tape drive) within an organizational information system.
Application servers generate information throughout the course of their use, most notably, log data.  If the data is not encrypted while at rest, the data used later for forensic investigation cannot be guaranteed to be unchanged and cannot be used for prosecution of an attacker.  To accomplish a credible investigation and prosecution, the data integrity and information confidentiality must be guaranteed.
Application servers must provide the capability to protect all data, especially log data, so as to ensure confidentiality and integrity.</t>
  </si>
  <si>
    <t>The application server must employ cryptographic mechanisms to ensure confidentiality and integrity of all information at rest when stored off-line.</t>
  </si>
  <si>
    <t>SRG-APP-000231-AS-000156</t>
  </si>
  <si>
    <t>SV-204771r508029_rule</t>
  </si>
  <si>
    <t>V-204771</t>
  </si>
  <si>
    <t>V-57555; SV-71831</t>
  </si>
  <si>
    <t>Configure the application server to protect the confidentiality and integrity of all information at rest.</t>
  </si>
  <si>
    <t>Review the application server documentation and configuration to ensure the application server is protecting the confidentiality and integrity of all information at rest.
If the confidentiality and integrity of all information at rest is not protected, this is a finding.</t>
  </si>
  <si>
    <t>When data is written to digital media such as hard drives, mobile computers, external/removable hard drives, personal digital assistants, flash/thumb drives, etc., there is risk of data loss and data compromise.
Fewer protection measures are needed for media containing information determined by the organization to be in the public domain, to be publicly releasable, or to have limited or no adverse impact if accessed by other than authorized personnel. In these situations, it is assumed the physical access controls where the media resides provide adequate protection.
As part of a defense-in-depth strategy, data owners and DoD consider routinely encrypting information at rest on selected secondary storage devices. The employment of cryptography is at the discretion of the information owner/steward. The selection of the cryptographic mechanisms used is based upon maintaining the confidentiality and integrity of the information.
The strength of mechanisms is commensurate with the classification and sensitivity of the information.
The application server must directly provide, or provide access to, cryptographic libraries and functionality that allow applications to encrypt data when it is stored.</t>
  </si>
  <si>
    <t>The application server must protect the confidentiality and integrity of all information at rest.</t>
  </si>
  <si>
    <t>SRG-APP-000231-AS-000133</t>
  </si>
  <si>
    <t>SV-204770r508029_rule</t>
  </si>
  <si>
    <t>V-204770</t>
  </si>
  <si>
    <t>V-57553; SV-71829</t>
  </si>
  <si>
    <t>Configure the application server to fail to a secure state if system initialization fails, shutdown fails, or aborts fail.</t>
  </si>
  <si>
    <t>Review application server documentation and configuration to determine if the application server fails to a secure state if system initialization fails, shutdown fails, or aborts fail.
If the application server cannot be configured to fail securely, this is a finding.</t>
  </si>
  <si>
    <t>Fail-secure is a condition achieved by the application server in order to ensure that in the event of an operational failure, the system does not enter into an unsecure state where intended security properties no longer hold.  Preserving information system state information also facilitates system restart and return to the operational mode of the organization with less disruption of mission-essential processes.</t>
  </si>
  <si>
    <t>The application server must fail to a secure state if system initialization fails, shutdown fails, or aborts fail.</t>
  </si>
  <si>
    <t>SRG-APP-000225-AS-000166</t>
  </si>
  <si>
    <t>SV-204769r508029_rule</t>
  </si>
  <si>
    <t>V-204769</t>
  </si>
  <si>
    <t>V-35424; SV-46711</t>
  </si>
  <si>
    <t>This requirement is dependent upon system MAC and confidentiality.
If the system MAC and confidentiality levels do not specify redundancy requirements, this requirement is NA.
Configure the application server to provide application failover or participate in an application cluster which provides failover.</t>
  </si>
  <si>
    <t>This requirement is dependent upon system MAC and confidentiality.
If the system MAC and confidentiality levels do not specify redundancy requirements, this requirement is NA.
Review the application server configuration and documentation to ensure the application server is configured to provide clustering functionality.
If the application server is not configured to provide clustering or some form of failover functionality, this is a finding.</t>
  </si>
  <si>
    <t>This requirement is dependent upon system MAC and confidentiality. If the system MAC and confidentiality levels do not specify redundancy requirements, this requirement is NA.
Failure to a known secure state helps prevent a loss of confidentiality, integrity, or availability in the event of a failure of the information system or a component of the system. When application failure is encountered, preserving application state facilitates application restart and return to the operational mode of the organization with less disruption of mission/business processes.
Clustering of multiple application servers is a common approach to providing fail-safe application availability when system MAC and confidentiality levels require redundancy.</t>
  </si>
  <si>
    <t>The application server must provide a clustering capability.</t>
  </si>
  <si>
    <t>SRG-APP-000225-AS-000154</t>
  </si>
  <si>
    <t>SV-204768r508029_rule</t>
  </si>
  <si>
    <t>V-204768</t>
  </si>
  <si>
    <t>V-35423; SV-46710</t>
  </si>
  <si>
    <t>Configure the application server to detect errors that occur during application deployment and to prevent deployment if errors are encountered.</t>
  </si>
  <si>
    <t>Review the application server configuration and documentation to ensure the system is configured to perform complete application deployments.
If the application server is not configured to ensure complete application deployments or provides no rollback functionality, this is a finding.</t>
  </si>
  <si>
    <t>Failure to a known secure state helps prevent a loss of confidentiality, integrity, or availability in the event of a failure of the information system or a component of the system.
When an application is deployed to the application server, if the deployment process does not complete properly and without errors, there is the potential that some application files may not be deployed or may be corrupted and an application error may occur during runtime.
The application server must be able to perform complete application deployments. A partial deployment can leave the server in an inconsistent state. Application servers may provide a transaction rollback function to address this issue.</t>
  </si>
  <si>
    <t>The application server must be configured to perform complete application deployments.</t>
  </si>
  <si>
    <t>SRG-APP-000225-AS-000153</t>
  </si>
  <si>
    <t>SV-204767r508029_rule</t>
  </si>
  <si>
    <t>V-204767</t>
  </si>
  <si>
    <t>V-35422; SV-46709</t>
  </si>
  <si>
    <t>Configure the application server to generate unique session identifiers and to use a FIPS 140-2 random number generator to generate the randomness of the session identifiers.</t>
  </si>
  <si>
    <t>Review the application server configuration and documentation to determine if the application server uses a FIPS 140-2 approved random number generator to create unique session identifiers.
Have a user log onto the application server to determine if the session IDs generated are random and unique.
If the application server does not generate unique session identifiers and does not use a FIPS 140-2 random number generator to create the randomness of the session ID, this is a finding.</t>
  </si>
  <si>
    <t>The application server will use session IDs to communicate between modules or applications within the application server and between the application server and users.  The session ID allows the application to track the communications along with credentials that may have been used to authenticate users or modules.
Unique session IDs are the opposite of sequentially generated session IDs which can be easily guessed by an attacker.  Unique session identifiers help to reduce predictability of said identifiers.
Unique session IDs address man-in-the-middle attacks, including session hijacking or insertion of false information into a session.  If the attacker is unable to identify or guess the session information related to pending application traffic, they will have more difficulty in hijacking the session or otherwise manipulating valid sessions.</t>
  </si>
  <si>
    <t>The application server must generate a unique session identifier using a FIPS 140-2 approved random number generator.</t>
  </si>
  <si>
    <t>SRG-APP-000224-AS-000152</t>
  </si>
  <si>
    <t>SV-204766r864568_rule</t>
  </si>
  <si>
    <t>V-204766</t>
  </si>
  <si>
    <t>V-35421; SV-46708</t>
  </si>
  <si>
    <t>Design the application server to recognize only system-generated session identifiers.</t>
  </si>
  <si>
    <t>Review the application server configuration to determine if the application server recognizes only system-generated session identifiers.
If the application server does not recognize only system-generated session identifiers, this is a finding.</t>
  </si>
  <si>
    <t>This requirement focuses on communications protection at the application session, versus network packet level. The intent of this control is to establish grounds for confidence at each end of a communications session in the ongoing identity of the other party and in the validity of the information being transmitted.
Unique session IDs are the opposite of sequentially generated session IDs which can be easily guessed by an attacker. Unique session identifiers help to reduce predictability of said identifiers.
Unique session IDs address man-in-the-middle attacks, including session hijacking or insertion of false information into a session. If the attacker is unable to identify or guess the session information related to pending application traffic, they will have more difficulty in hijacking the session or otherwise manipulating valid sessions.</t>
  </si>
  <si>
    <t>The application server must recognize only system-generated session identifiers.</t>
  </si>
  <si>
    <t>SRG-APP-000223-AS-000151</t>
  </si>
  <si>
    <t>SV-204765r508029_rule</t>
  </si>
  <si>
    <t>V-204765</t>
  </si>
  <si>
    <t>V-57549; SV-71825</t>
  </si>
  <si>
    <t>Configure the application server to generate a unique session identifier for each session.</t>
  </si>
  <si>
    <t xml:space="preserve">Review the application server session management configuration settings in either the application server management console, application server initialization or application server configuration files to determine if the application server is configured to generate a unique session identifier for each session.
If the application server is  not configured to generate a unique session identifier for each session, this is a finding.
</t>
  </si>
  <si>
    <t>Unique session IDs are the opposite of sequentially generated session IDs, which can be easily guessed by an attacker. Unique session identifiers help to reduce predictability of session identifiers. Unique session IDs address man-in-the-middle attacks, including session hijacking or insertion of false information into a session. If the attacker is unable to identify or guess the session information related to pending application traffic, they will have more difficulty in hijacking the session or otherwise manipulating valid sessions.
Application servers must generate a unique session identifier for each application session so as to prevent session hijacking.</t>
  </si>
  <si>
    <t>The application server must generate a unique session identifier for each session.</t>
  </si>
  <si>
    <t>SRG-APP-000223-AS-000150</t>
  </si>
  <si>
    <t>SV-204764r508029_rule</t>
  </si>
  <si>
    <t>V-204764</t>
  </si>
  <si>
    <t>V-35415; SV-46702</t>
  </si>
  <si>
    <t>Configure the application server to terminate administrative sessions upon logout or any other organization- or policy-defined session termination events.</t>
  </si>
  <si>
    <t>Review the application server configuration and organizational policy to determine if the system is configured to terminate administrator sessions upon administrator logout or any other organization- or policy-defined session termination events, such as idle time limit exceeded.
If the configuration is not set to terminate administrator sessions per defined events, this is a finding.</t>
  </si>
  <si>
    <t>If communications sessions remain open for extended periods of time even when unused, there is the potential for an adversary to hijack the session and use it to gain access to the device or networks to which it is attached. Terminating sessions after a logout event or after a certain period of inactivity is a method for mitigating the risk of this vulnerability. When a user management session becomes idle, or when a user logs out of the management interface, the application server must terminate the session.</t>
  </si>
  <si>
    <t>The application server must invalidate session identifiers upon user logout or other session termination.</t>
  </si>
  <si>
    <t>SRG-APP-000220-AS-000148</t>
  </si>
  <si>
    <t>SV-204763r508029_rule</t>
  </si>
  <si>
    <t>V-204763</t>
  </si>
  <si>
    <t>V-35381; SV-46668</t>
  </si>
  <si>
    <t>Configure the application server to mutually authenticate proxy servers, other application servers and application gateways as specified.</t>
  </si>
  <si>
    <t xml:space="preserve">Review application server documentation, system security plan and application data protection requirements. 
If the connected web proxy is exposed to an untrusted network or if data protection requirements specified in the system security plan mandate the need to establish the identity of the connecting application server, proxy or application gateway and the application server is not configured to mutually authenticate the application server, proxy server or gateway, this is a finding. </t>
  </si>
  <si>
    <t>Application architecture may sometimes require a configuration where an application server is placed behind a web proxy, an application gateway or communicates directly with another application server. In those instances, the application server hosting the service/application is considered the server. The application server, proxy or application gateway consuming the hosted service is considered a client. Authentication is accomplished via the use of certificates and protocols such as TLS mutual authentication. Authentication must be performed when the proxy is exposed to an untrusted network or when data protection requirements specified in the system security plan mandate the need to establish the identity of the connecting application server, proxy or application gateway.</t>
  </si>
  <si>
    <t xml:space="preserve">The application server must be configured to mutually authenticate connecting proxies, application servers or gateways. </t>
  </si>
  <si>
    <t>SRG-APP-000219-AS-000147</t>
  </si>
  <si>
    <t>SV-204762r508029_rule</t>
  </si>
  <si>
    <t>V-204762</t>
  </si>
  <si>
    <t>V-35376; SV-46663</t>
  </si>
  <si>
    <t>Configure the application server so that admin management functionality and hosted applications are separated.</t>
  </si>
  <si>
    <t>Review the application server documentation and configuration to verify that the application server separates admin functionality from hosted application functionality.
If the application server does not separate application server admin functionality from hosted application functionality, this is a finding.</t>
  </si>
  <si>
    <t>The application server consists of the management interface and hosted applications.  By separating the management interface from hosted applications, the user must authenticate as a privileged user to the management interface before being presented with management functionality.  This prevents non-privileged users from having visibility to functions not available to the user.  By limiting visibility, a compromised non-privileged account does not offer information to the attacker to functionality and information needed to further the attack on the application server.
Application server management functionality includes functions necessary to administer the application server and requires privileged access via one of the accounts assigned to a management role.  The hosted application and hosted application functionality consists of the assets needed for the application to function, such as the business logic, databases, user authentication, etc.
The separation of application server administration functionality from hosted application functionality is either physical or logical and is accomplished by using different computers, different central processing units, different instances of the operating system, network addresses, network ports, or combinations of these methods, as appropriate.</t>
  </si>
  <si>
    <t>The application server must separate hosted application functionality from application server management functionality.</t>
  </si>
  <si>
    <t>SRG-APP-000211-AS-000146</t>
  </si>
  <si>
    <t>SV-204761r508029_rule</t>
  </si>
  <si>
    <t>V-204761</t>
  </si>
  <si>
    <t>V-57547; SV-71823</t>
  </si>
  <si>
    <t>Configure the application server to identify prohibited mobile code.</t>
  </si>
  <si>
    <t>Review the application server configuration to determine if the application server is configured to identify prohibited mobile code.
If the application server is not configured to identify prohibited mobile code, this is a finding.</t>
  </si>
  <si>
    <t>Mobile code is defined as software modules obtained from remote systems, transferred across a network, and then downloaded and executed on a local system without explicit installation or execution by the recipient.
Mobile code technologies include: Java, JavaScript, ActiveX, PDF, Postscript, Shockwave movies, Flash animations, and VBScript. Usage restrictions and implementation guidance apply to both the selection and use of mobile code installed on organizational servers and mobile code downloaded and executed on individual workstations.
Application servers must meet policy requirements regarding the deployment and/or use of mobile code. This includes digitally signing applets in order to provide a means for the client to establish application authenticity and prohibit unauthorized code from being used.</t>
  </si>
  <si>
    <t>The application server must identify prohibited mobile code.</t>
  </si>
  <si>
    <t>SRG-APP-000206-AS-000145</t>
  </si>
  <si>
    <t>SV-204760r508029_rule</t>
  </si>
  <si>
    <t>V-204760</t>
  </si>
  <si>
    <t>V-57527; SV-71803</t>
  </si>
  <si>
    <t>Configure the application server to provide and utilize log reduction with on-demand reporting or configure the application server to send its logs to a centralized log log system that provides log reduction and on-demand reporting functions.</t>
  </si>
  <si>
    <t xml:space="preserve">Review application server product documentation and server configuration to determine if the application server is configured to provide log reduction with on-demand reporting.
If the application server is not configured to provide log reduction with on-demand reporting, or is not configured to send its logs to a centralized log system, this is a finding.
</t>
  </si>
  <si>
    <t>The ability to generate on-demand reports, including after the log data has been subjected to log reduction, greatly facilitates the organization's ability to generate incident reports as needed to better handle larger-scale or more complex security incidents.
Log reduction is a process that manipulates collected log information and organizes such information in a summary format that is more meaningful to analysts. The report generation capability provided by the application must support on-demand (i.e., customizable, ad-hoc, and as needed) reports.
Instead of the application server providing the log reduction function; it is also accepted practice to configure the application server to send its logs to a centralized log system that can be used to provide the log reduction with reporting capability. Security Incident Event Management (SIEM) systems are an example of such a solution.
To fully understand and investigate an incident within the components of the application server, the application server, must be configured to provide log reduction and on-demand reporting or be configured to send its logs to a centralized log system.</t>
  </si>
  <si>
    <t>The application server must provide a log reduction capability that supports on-demand reporting requirements.</t>
  </si>
  <si>
    <t>SRG-APP-000181-AS-000255</t>
  </si>
  <si>
    <t>SV-204759r850832_rule</t>
  </si>
  <si>
    <t>V-204759</t>
  </si>
  <si>
    <t>V-35329; SV-46616</t>
  </si>
  <si>
    <t>Configure the application server to use a FIPS-2 approved TLS version to authenticate users and to disable all non-FIPS-approved SSL versions.</t>
  </si>
  <si>
    <t>Review the application server documentation and deployed configuration to determine which version of TLS is being used.
If the application server is not using TLS when authenticating users or non-FIPS-approved SSL versions are enabled, this is a finding.</t>
  </si>
  <si>
    <t>Encryption is only as good as the encryption modules utilized.  Unapproved cryptographic module algorithms cannot be verified and cannot be relied upon to provide confidentiality or integrity, and DoD data may be compromised due to weak algorithms.  The use of TLS provides confidentiality of data in transit between the application server and client.  
TLS must be enabled and non-FIPS-approved SSL versions must be disabled.  NIST SP 800-52 specifies the preferred configurations for government systems.</t>
  </si>
  <si>
    <t>The application server must utilize FIPS 140-2 approved encryption modules when authenticating users and processes.</t>
  </si>
  <si>
    <t>SRG-APP-000179-AS-000129</t>
  </si>
  <si>
    <t>SV-204758r864567_rule</t>
  </si>
  <si>
    <t>V-204758</t>
  </si>
  <si>
    <t>V-35328; SV-46615</t>
  </si>
  <si>
    <t>Configure the application server to obscure feedback of authentication information during the authentication process to protect the information from possible exploitation/use by unauthorized individuals.</t>
  </si>
  <si>
    <t>Review the application server documentation and configuration to determine if any interfaces which are provided for authentication purposes display the user's password when it is typed into the data entry field.
If authentication information is not obfuscated when entered, this is a finding.</t>
  </si>
  <si>
    <t>To prevent the compromise of authentication information during the authentication process, the application server authentication screens must obfuscate input so an unauthorized user cannot view a password, PIN, or any other authenticator value as it is being typed.
This can occur when a user is authenticating to the application server through the web management interface or command line interface. The application server must obfuscate all passwords, PINs, or other authenticator information when typed. User ID is not required to be obfuscated.</t>
  </si>
  <si>
    <t>The application server must obscure feedback of authentication information during the authentication process to protect the information from possible exploitation/use by unauthorized individuals.</t>
  </si>
  <si>
    <t>SRG-APP-000178-AS-000127</t>
  </si>
  <si>
    <t>SV-204757r508029_rule</t>
  </si>
  <si>
    <t>V-204757</t>
  </si>
  <si>
    <t>V-35325; SV-46612</t>
  </si>
  <si>
    <t>Configure the application server to utilize the DoD Enterprise PKI infrastructure.</t>
  </si>
  <si>
    <t>Review application server documentation to ensure the application server provides a PKI integration capability that meets DoD PKI infrastructure requirements.
If the application server is not configured to meet this requirement, this is a finding.</t>
  </si>
  <si>
    <t>The cornerstone of PKI is the private key used to encrypt or digitally sign information. The key by itself is a cryptographic value that does not contain specific user information, but the key can be mapped to a user.  Without mapping the certificate used to authenticate to the user account, the ability to determine the identity of the individual user or group will not be available for forensic analysis.
Application servers must provide the capability to utilize and meet requirements of the DoD Enterprise PKI infrastructure for application authentication.</t>
  </si>
  <si>
    <t>The application server must map the authenticated identity to the individual user or group account for PKI-based authentication.</t>
  </si>
  <si>
    <t>SRG-APP-000177-AS-000126</t>
  </si>
  <si>
    <t>SV-204756r508029_rule</t>
  </si>
  <si>
    <t>V-204756</t>
  </si>
  <si>
    <t>V-35324; SV-46611</t>
  </si>
  <si>
    <t>Configure the application server to enforce authorized access to the corresponding private key.</t>
  </si>
  <si>
    <t>Review application server configuration and documentation to ensure the application server enforces authorized access to the corresponding private key.
If the application server is not configured to enforce authorized access to the corresponding private key, this is a finding.</t>
  </si>
  <si>
    <t>The cornerstone of the PKI is the private key used to encrypt or digitally sign information. 
If the private key is stolen, this will lead to the compromise of the authentication and non-repudiation gained through PKI because the attacker can use the private key to digitally sign documents and can pretend to be the authorized user. 
Both the holders of a digital certificate and the issuing authority must protect the computers, storage devices, or whatever they use to keep the private keys. Java-based application servers utilize the Java keystore, which provides storage for cryptographic keys and certificates. The keystore is usually maintained in a file stored on the file system.</t>
  </si>
  <si>
    <t>Only authenticated system administrators or the designated PKI Sponsor for the application server must have access to the web servers private key.</t>
  </si>
  <si>
    <t>SRG-APP-000176-AS-000125</t>
  </si>
  <si>
    <t>SV-204755r508029_rule</t>
  </si>
  <si>
    <t>V-204755</t>
  </si>
  <si>
    <t>V-35322; SV-46609</t>
  </si>
  <si>
    <t>Configure the application server to validate certificates in accordance with RFC 5280.</t>
  </si>
  <si>
    <t>Review the application server documentation and deployed configuration to determine whether the application server provides PKI functionality that validates certification paths in accordance with RFC 5280.
If PKI is not being used, this is NA.
If the application server is using PKI, but it does not perform this requirement, this is a finding.</t>
  </si>
  <si>
    <t>A certificate's certification path is the path from the end entity certificate to a trusted root certification authority (CA).  Certification path validation is necessary for a relying party to make an informed decision regarding acceptance of an end entity certificate.  Certification path validation includes checks such as certificate issuer trust, time validity and revocation status for each certificate in the certification path.  Revocation status information for CA and subject certificates in a certification path is commonly provided via certificate revocation lists (CRLs) or online certificate status protocol (OCSP) responses.</t>
  </si>
  <si>
    <t>The application server must perform RFC 5280-compliant certification path validation.</t>
  </si>
  <si>
    <t>SRG-APP-000175-AS-000124</t>
  </si>
  <si>
    <t>SV-204754r508029_rule</t>
  </si>
  <si>
    <t>V-204754</t>
  </si>
  <si>
    <t>V-35319; SV-46606</t>
  </si>
  <si>
    <t>Configure the application server to encrypt LDAP traffic.</t>
  </si>
  <si>
    <t>Review application server documentation and configuration to determine if the application server enforces the requirement to encrypt LDAP traffic.
If the application server is not configured to meet this requirement, this is a finding.</t>
  </si>
  <si>
    <t>Passwords need to be protected at all times, and encryption is the standard method for protecting passwords during transmission. 
Application servers have the capability to utilize LDAP directories for authentication. If LDAP connections are not protected during transmission, sensitive authentication credentials can be stolen. When the application server utilizes LDAP, the LDAP traffic must be encrypted.</t>
  </si>
  <si>
    <t>The application server must utilize encryption when using LDAP for authentication.</t>
  </si>
  <si>
    <t>SRG-APP-000172-AS-000121</t>
  </si>
  <si>
    <t>SV-204753r508029_rule</t>
  </si>
  <si>
    <t>V-204753</t>
  </si>
  <si>
    <t>V-35318; SV-46605</t>
  </si>
  <si>
    <t>Configure the application server to transmit only encrypted representations of passwords.</t>
  </si>
  <si>
    <t>Review application server documentation and configuration to determine if the application server enforces the requirement to encrypt passwords when they are transmitted.
If the application server is not configured to meet this requirement, this is a finding.</t>
  </si>
  <si>
    <t>Passwords need to be protected at all times, and encryption is the standard method for protecting passwords during transmission.  If passwords are not encrypted, they can be plainly read (i.e., clear text) and easily compromised.
Application servers have the capability to utilize either certificates (tokens) or user IDs and passwords in order to authenticate. When the application server transmits or receives passwords, the passwords must be encrypted.</t>
  </si>
  <si>
    <t>The application server must transmit only encrypted representations of passwords.</t>
  </si>
  <si>
    <t>SRG-APP-000172-AS-000120</t>
  </si>
  <si>
    <t>SV-204752r508029_rule</t>
  </si>
  <si>
    <t>V-204752</t>
  </si>
  <si>
    <t>V-35317; SV-46604</t>
  </si>
  <si>
    <t>Configure the application server to only store encrypted representations of passwords.</t>
  </si>
  <si>
    <t>Review application server documentation and configuration to determine if the application server enforces the requirement to only store encrypted representations of passwords.
If the application server is not configured to meet this requirement, this is a finding.</t>
  </si>
  <si>
    <t>Applications must enforce password encryption when storing passwords. Passwords need to be protected at all times and encryption is the standard method for protecting passwords. If passwords are not encrypted, they can be plainly read and easily compromised. 
Application servers provide either a local user store or they integrate with enterprise user stores like LDAP. When the application server is responsible for creating or storing passwords, the application server must enforce the storage of encrypted representations of passwords.</t>
  </si>
  <si>
    <t>The application server must store only encrypted representations of passwords.</t>
  </si>
  <si>
    <t>SRG-APP-000171-AS-000119</t>
  </si>
  <si>
    <t>SV-204751r508029_rule</t>
  </si>
  <si>
    <t>V-204751</t>
  </si>
  <si>
    <t>V-35309; SV-46596</t>
  </si>
  <si>
    <t>Configure the application server to disable identifiers (individuals, groups, roles, and devices) after 35 days of inactivity.</t>
  </si>
  <si>
    <t>Review the application server documentation and configuration to ensure the application server disables identifiers (individuals, groups, roles, and devices) after 35 days of inactivity.
If the application server is not configured to disable identifiers (individuals, groups, roles, and devices) after 35 days of inactivity, this is a finding.</t>
  </si>
  <si>
    <t>The application server must disable identifiers (individuals, groups, roles, and devices) after 35 days of inactivity.</t>
  </si>
  <si>
    <t>SRG-APP-000163-AS-000111</t>
  </si>
  <si>
    <t>SV-204750r508029_rule</t>
  </si>
  <si>
    <t>V-204750</t>
  </si>
  <si>
    <t>V-35304; SV-46591</t>
  </si>
  <si>
    <t xml:space="preserve">Configure the application server to utilize secure authentication when SOAP web services are used to access sensitive data. 
</t>
  </si>
  <si>
    <t>Review application server documentation to ensure the application server provides extensions to the SOAP protocol that provide secure authentication. These protocols include, but are not limited to, WS_Security suite.  Review policy and data owner protection requirements in order to identify sensitive data.
If secure authentication protocols are not utilized to protect data identified by data owner as requiring protection, this is a finding.</t>
  </si>
  <si>
    <t>Application servers may provide a web services capability that could be leveraged to allow remote access to sensitive application data. A web service, which is a repeatable process used to make data available to remote clients, should not be confused with a web server. 
Many web services utilize SOAP, which in turn utilizes XML and HTTP as a transport. Natively, SOAP does not provide security protections. As such, the application server must provide security extensions to enhance SOAP capabilities to ensure that secure authentication mechanisms are employed to protect sensitive data. The WS_Security suite is a widely used and acceptable SOAP security extension.</t>
  </si>
  <si>
    <t>The application server must provide security extensions to extend the SOAP protocol and provide secure authentication when accessing sensitive data.</t>
  </si>
  <si>
    <t>SRG-APP-000156-AS-000106</t>
  </si>
  <si>
    <t>SV-204749r850831_rule</t>
  </si>
  <si>
    <t>V-204749</t>
  </si>
  <si>
    <t>V-35302; SV-46589</t>
  </si>
  <si>
    <t>Configure the application server to authenticate users individually prior to allowing any group-based authentication.</t>
  </si>
  <si>
    <t>Review the application server documentation and configuration to determine if the application server individually authenticates users prior to authenticating via a role or group.
Review application server logs to verify user accesses requiring authentication can be traced back to an individual account.
If the application server does not authenticate users on an individual basis, this is a finding.</t>
  </si>
  <si>
    <t>To assure individual accountability and prevent unauthorized access, application server users (and any processes acting on behalf of application server users) must be individually identified and authenticated. 
A group authenticator is a generic account used by multiple individuals. Use of a group authenticator alone does not uniquely identify individual users. 
Application servers must ensure that individual users are authenticated prior to authenticating via role or group authentication. This is to ensure that there is non-repudiation for actions taken.</t>
  </si>
  <si>
    <t>The application server must authenticate users individually prior to using a group authenticator.</t>
  </si>
  <si>
    <t>SRG-APP-000153-AS-000104</t>
  </si>
  <si>
    <t>SV-204748r508029_rule</t>
  </si>
  <si>
    <t>V-204748</t>
  </si>
  <si>
    <t>V-35301; SV-46588</t>
  </si>
  <si>
    <t>Configure the application server to authenticate privileged users via multifactor authentication for local access to the management interface.</t>
  </si>
  <si>
    <t>Review the application server configuration to ensure the system is authenticating via multifactor authentication for privileged users.
If all aspects of application server command line management interfaces are not authenticating privileged users via multifactor authentication methods, this is a finding.</t>
  </si>
  <si>
    <t>Multifactor authentication creates a layered defense and makes it more difficult for an unauthorized person to access the application server.  If one factor is compromised or broken, the attacker still has at least one more barrier to breach before successfully breaking into the target.  Unlike a simple username/password scenario where the attacker could gain access by knowing both the username and password without the user knowing his account was compromised, multifactor authentication adds the requirement that the attacker must have something from the user, such as a token, or to biometrically be the user.
Multifactor authentication is defined as: using two or more factors to achieve authentication. 
Factors include: 
(i) something a user knows (e.g., password/PIN); 
(ii) something a user has (e.g., cryptographic identification device, token); or 
(iii) something a user is (e.g., biometric). A CAC or PKI Hardware Token meets this definition.
A privileged account is defined as an information system account with authorizations of a privileged user.  These accounts would be capable of accessing the command line management interface.
When accessing the application server via a local connection, administrative access to the application server must be PKI hardware token enabled.</t>
  </si>
  <si>
    <t>The application server must use multifactor authentication for local access to privileged accounts.</t>
  </si>
  <si>
    <t>SRG-APP-000151-AS-000103</t>
  </si>
  <si>
    <t>SV-204747r864572_rule</t>
  </si>
  <si>
    <t>V-204747</t>
  </si>
  <si>
    <t>V-35300; SV-46587</t>
  </si>
  <si>
    <t>Configure the application server to authenticate privileged users via multifactor authentication for network access to the management interface.</t>
  </si>
  <si>
    <t>Review the application server configuration to ensure the system is authenticating via multifactor authentication for privileged users.
If all aspects of application server web management interfaces are not authenticating privileged users via multifactor authentication methods, this is a finding.</t>
  </si>
  <si>
    <t>Multifactor authentication creates a layered defense and makes it more difficult for an unauthorized person to access the application server.  If one factor is compromised or broken, the attacker still has at least one more barrier to breach before successfully breaking into the target.  Unlike a simple username/password scenario where the attacker could gain access by knowing both the username and password without the user knowing his account was compromised, multifactor authentication adds the requirement that the attacker must have something from the user, such as a token, or to biometrically be the user.
Multifactor authentication is defined as: using two or more factors to achieve authentication. 
Factors include: 
(i) something a user knows (e.g., password/PIN); 
(ii) something a user has (e.g., cryptographic identification device, token); or 
(iii) something a user is (e.g., biometric). A CAC or PKI Hardware Token meets this definition.
A privileged account is defined as an information system account with authorizations of a privileged user.  These accounts would be capable of accessing the web management interface.
When accessing the application server via a network connection, administrative access to the application server must be PKI Hardware Token enabled.</t>
  </si>
  <si>
    <t>The application server must use multifactor authentication for network access to privileged accounts.</t>
  </si>
  <si>
    <t>SRG-APP-000149-AS-000102</t>
  </si>
  <si>
    <t>SV-204746r864571_rule</t>
  </si>
  <si>
    <t>V-204746</t>
  </si>
  <si>
    <t>V-35299; SV-46586</t>
  </si>
  <si>
    <t>Configure the application server to use an enterprise user management system to uniquely identify and authenticate users and processes acting on behalf of organizational users.</t>
  </si>
  <si>
    <t>Review application server documentation and configuration settings to determine if the application server is using an enterprise solution to authenticate organizational users and processes running on the users' behalf.
If an enterprise solution is not being used, this is a finding.</t>
  </si>
  <si>
    <t>To assure accountability and prevent unauthorized access, application server users must be uniquely identified and authenticated.  This is typically accomplished via the use of a user store which is either local (OS-based) or centralized (LDAP) in nature.
To ensure support to the enterprise, the authentication must utilize an enterprise solution.</t>
  </si>
  <si>
    <t>The application server must use an enterprise user management system to uniquely identify and authenticate users (or processes acting on behalf of organizational users).</t>
  </si>
  <si>
    <t>SRG-APP-000148-AS-000101</t>
  </si>
  <si>
    <t>SV-204745r508029_rule</t>
  </si>
  <si>
    <t>V-204745</t>
  </si>
  <si>
    <t>V-57501; SV-71777</t>
  </si>
  <si>
    <t>Configure the application server to disable any ports or protocols that are prohibited by the PPSM CAL and vulnerability assessments.</t>
  </si>
  <si>
    <t>Review the application server documentation and deployment configuration to determine which ports and protocols are enabled.
Verify that the ports and protocols being used are not prohibited and are necessary for the operation of the application server and the hosted applications.
If any of the ports or protocols is prohibited or not necessary for the application server operation, this is a finding.</t>
  </si>
  <si>
    <t>Some networking protocols may not meet organizational security requirements to protect data and components.
Application servers natively host a number of various features, such as management interfaces, httpd servers and message queues. These features all run on TCPIP ports. This creates the potential that the vendor may choose to utilize port numbers or network services that have been deemed unusable by the organization. The application server must have the capability to both reconfigure and disable the assigned ports without adversely impacting application server operation capabilities. For a list of approved ports and protocols, reference the DoD ports and protocols web site at https://public.cyber.mil/connect/ppsm/</t>
  </si>
  <si>
    <t>The application server must prohibit or restrict the use of nonsecure ports, protocols, modules, and/or services as defined in the PPSM CAL and vulnerability assessments.</t>
  </si>
  <si>
    <t>SRG-APP-000142-AS-000014</t>
  </si>
  <si>
    <t>SV-204744r508029_rule</t>
  </si>
  <si>
    <t>V-204744</t>
  </si>
  <si>
    <t>V-35234; SV-46521</t>
  </si>
  <si>
    <t>Configure the application server to use only essential features and capabilities.</t>
  </si>
  <si>
    <t>Review the application server documentation and configuration to determine if the application server can disable non-essential features and capabilities.
If the application server is not configured to meet this requirement, this is a finding.</t>
  </si>
  <si>
    <t>Application servers provide a myriad of differing processes, features and functionalities. Some of these processes may be deemed to be unnecessary or too unsecure to run on a production DoD system. Application servers must provide the capability to disable or deactivate functionality and services that are deemed to be non-essential to the server mission or can adversely impact server performance, for example, disabling dynamic JSP reloading on production application servers as a best practice.</t>
  </si>
  <si>
    <t>The application server must adhere to the principles of least functionality by providing only essential capabilities.</t>
  </si>
  <si>
    <t>SRG-APP-000141-AS-000095</t>
  </si>
  <si>
    <t>SV-204743r508029_rule</t>
  </si>
  <si>
    <t>V-204743</t>
  </si>
  <si>
    <t>V-57497; SV-71773</t>
  </si>
  <si>
    <t>Configure the application server to automatically rollback to a known good configuration in the event of failed application installations and application server upgrades.</t>
  </si>
  <si>
    <t>Check the application server documentation and configuration to determine if the application server provides an automated rollback capability to a known good configuration in the event of a failed installation and upgrade.
If the application server is not configured to meet this requirement, this is a finding.</t>
  </si>
  <si>
    <t>Any changes to the components of the application server can have significant effects on the overall security of the system.
In order to ensure a prompt response to failed application installations and application server upgrades, the application server must provide an automated rollback capability that allows the system to be restored to a previous known good configuration state prior to the application installation or application server upgrade.</t>
  </si>
  <si>
    <t>The application server must be capable of reverting to the last known good configuration in the event of failed installations and upgrades.</t>
  </si>
  <si>
    <t>SRG-APP-000133-AS-000093</t>
  </si>
  <si>
    <t>SV-204742r810851_rule</t>
  </si>
  <si>
    <t>V-204742</t>
  </si>
  <si>
    <t>V-35224; SV-46511</t>
  </si>
  <si>
    <t>Configure the application server to limit privileges to change the software resident within software libraries through the use of defined user roles and file permissions.</t>
  </si>
  <si>
    <t>Check the application server documentation and configuration to determine if the application server provides role-based access that limits the capability to change shared software libraries.
Validate file permission settings to ensure library files are secured in relation to OS access.
If the application server does not meet this requirement, this is a finding.</t>
  </si>
  <si>
    <t>Application servers have the ability to specify that the hosted applications utilize shared libraries. The application server must have a capability to divide roles based upon duties wherein one project user (such as a developer) cannot modify the shared library code of another project user. The application server must also be able to specify that non-privileged users cannot modify any shared library code at all.</t>
  </si>
  <si>
    <t>The application server must limit privileges to change the software resident within software libraries.</t>
  </si>
  <si>
    <t>SRG-APP-000133-AS-000092</t>
  </si>
  <si>
    <t>SV-204741r508029_rule</t>
  </si>
  <si>
    <t>V-204741</t>
  </si>
  <si>
    <t>V-57495; SV-71771</t>
  </si>
  <si>
    <t>Configure the application server to prevent the installation of patches, service packs, or application components without verification the software component has been digitally signed using a certificate that is recognized and approved by the organization.</t>
  </si>
  <si>
    <t>Review system documentation to determine if the application server prevents the installation of patches, service packs, or application components without verification the software component has been digitally signed using a certificate that is recognized and approved by the organization.
If the application server does not meet this requirement, this is a finding.</t>
  </si>
  <si>
    <t>The application server must prevent the installation of patches, service packs, or application components without verification the software component has been digitally signed using a certificate that is recognized and approved by the organization.</t>
  </si>
  <si>
    <t>SRG-APP-000131-AS-000002</t>
  </si>
  <si>
    <t>SV-204740r850830_rule</t>
  </si>
  <si>
    <t>V-204740</t>
  </si>
  <si>
    <t>V-35217; SV-46504</t>
  </si>
  <si>
    <t>Configure the application server to hash and sign logs using cryptographic means. 
Alternatively, configure the application server or OS to send logs to a centralized log server that meets the hashing and signing requirement.</t>
  </si>
  <si>
    <t xml:space="preserve">Review the application server documentation and configuration to determine if the application server can be configured to protect the integrity of log data using cryptographic hashes and digital signatures. Configure the application server to hash and sign log data. This is typically done the moment when log files cease to be written to and are rolled over for storage or offloading. 
Alternatively, if the application server is not able to hash and sign log data, the task can be delegated by configuring the application server or underlying OS to send logs to a centralized log management system or SIEM that can meet the requirement. 
If the application server is not configured to hash and sign logs, or is not configured to utilize the aforementioned OS and centralized log management resources to meet the requirement, this is a finding. </t>
  </si>
  <si>
    <t>Protecting the integrity of log records helps to ensure log files are not tampered with. Cryptographic mechanisms are the industry-established standard used to protect the integrity of log data. An example of cryptographic mechanisms is the computation and application of a cryptographic hash and using asymmetric cryptography with digital signatures.  Application Servers often write log data to files on the file system.  These files typically roll over on a periodic basis. Once the logs are rolled over, hashing and signing the logs assures the logs are not tampered with and helps to assure log integrity.</t>
  </si>
  <si>
    <t>The application server must use cryptographic mechanisms to protect the integrity of log information.</t>
  </si>
  <si>
    <t>SRG-APP-000126-AS-000085</t>
  </si>
  <si>
    <t>SV-204739r508029_rule</t>
  </si>
  <si>
    <t>V-204739</t>
  </si>
  <si>
    <t>V-35216; SV-46503</t>
  </si>
  <si>
    <t>Configure the application server to back up log records every seven days onto a different system or media from the system being logged.</t>
  </si>
  <si>
    <t>Review the application server configuration to determine if the application server backs up log records every seven days onto a different system or media from the system being logged.
If the application server does not back up log records every seven days onto a different system or media from the system being logged, this is a finding.</t>
  </si>
  <si>
    <t>Protection of log data includes assuring log data is not accidentally lost or deleted. Backing up log records to a different system or onto separate media from the system the application server is actually running on helps to assure that in the event of a catastrophic system failure, the log records will be retained.</t>
  </si>
  <si>
    <t>The application server must back up log records at least every seven days onto a different system or system component than the system or component being logged.</t>
  </si>
  <si>
    <t>SRG-APP-000125-AS-000084</t>
  </si>
  <si>
    <t>SV-204738r508029_rule</t>
  </si>
  <si>
    <t>V-204738</t>
  </si>
  <si>
    <t>V-35215; SV-46502</t>
  </si>
  <si>
    <t>Configure the application server or the OS to protect log tools from unauthorized deletion.</t>
  </si>
  <si>
    <t>Review the application server documentation and server configuration to determine if the application server protects log tools from unauthorized deletion.
Locate binary copies of log tool executables that are located on the file system and attempt to delete using unprivileged credentials.
If the application server does not protect log tools from unauthorized deletion, this is a finding.</t>
  </si>
  <si>
    <t>Protecting log data also includes identifying and protecting the tools used to view and manipulate log data. 
Depending upon the log format and application, system and application log tools may provide the only means to manipulate and manage application and system log data. 
It is, therefore, imperative that access to log tools be controlled and protected from unauthorized modification. If an attacker were to delete log tools, the application server administrator would have no way of managing or viewing the logs. 
Application servers provide a web- and/or a command line-based management functionality for managing the application server log capabilities. In addition, subsets of log tool components may be stored on the file system as jar, class or xml configuration files. The application server must ensure that in addition to protecting any web-based log tools, any file system-based tools are protected from unauthorized deletion as well.</t>
  </si>
  <si>
    <t>The application server must protect log tools from unauthorized deletion.</t>
  </si>
  <si>
    <t>SRG-APP-000123-AS-000083</t>
  </si>
  <si>
    <t>SV-204737r508029_rule</t>
  </si>
  <si>
    <t>V-204737</t>
  </si>
  <si>
    <t>V-35214; SV-46501</t>
  </si>
  <si>
    <t>Configure the application server or the OS to protect log tools from unauthorized modification.</t>
  </si>
  <si>
    <t>Review the application server documentation and server configuration to determine if the application server protects log tools from unauthorized modification. Request a system administrator attempt to modify log tools while logged into the server in a role that does not have the requisite privileges.
Locate binary copies of log tool executables that are located on the file system and attempt to modify using unprivileged credentials.
If the application server does not protect log tools from unauthorized modification, this is a finding.</t>
  </si>
  <si>
    <t>Protecting log data also includes identifying and protecting the tools used to view and manipulate log data. 
Depending upon the log format and application, system and application log tools may provide the only means to manipulate and manage application and system log data. 
It is, therefore, imperative that access to log tools be controlled and protected from unauthorized modification. If an attacker were to modify log tools, he could also manipulate logs to hide evidence of malicious activity. 
Application servers provide a web- and/or a command line-based management functionality for managing the application server log capabilities. In addition, subsets of log tool components may be stored on the file system as jar or xml configuration files. The application server must ensure that in addition to protecting any web-based log tools, any file system-based tools are protected as well.</t>
  </si>
  <si>
    <t>The application server must protect log tools from unauthorized modification.</t>
  </si>
  <si>
    <t>SRG-APP-000122-AS-000082</t>
  </si>
  <si>
    <t>SV-204736r508029_rule</t>
  </si>
  <si>
    <t>V-204736</t>
  </si>
  <si>
    <t>V-35213; SV-46500</t>
  </si>
  <si>
    <t>Configure the application server or OS to protect log tools from unauthorized access.</t>
  </si>
  <si>
    <t>Review the application server documentation and server configuration to determine if the application server protects log tools from unauthorized access.
Request a system administrator attempt to access log tools while logged into the server in a role that does not have the requisite privileges.
If the application server does not protect log tools from unauthorized access, this is a finding.</t>
  </si>
  <si>
    <t>Protecting log data also includes identifying and protecting the tools used to view and manipulate log data. 
Depending upon the log format and application, system and application log tools may provide the only means to manipulate and manage application and system log data. 
It is, therefore, imperative that access to log tools be controlled and protected from unauthorized access. 
Application servers provide a web- and/or a command line-based management functionality for managing the application server log capabilities. In addition, subsets of log tool components may be stored on the file system as jar or xml configuration files. The application server must ensure that in addition to protecting any web-based log tools, any file system-based tools are protected as well.</t>
  </si>
  <si>
    <t>The application server must protect log tools from unauthorized access.</t>
  </si>
  <si>
    <t>SRG-APP-000121-AS-000081</t>
  </si>
  <si>
    <t>SV-204735r508029_rule</t>
  </si>
  <si>
    <t>V-204735</t>
  </si>
  <si>
    <t>V-35212; SV-46499</t>
  </si>
  <si>
    <t>Configure the application server to protect log information from unauthorized deletion.</t>
  </si>
  <si>
    <t>Review the configuration settings to determine if the application server log features protect log information from unauthorized deletion.
Review file system settings to verify the application server sets secure file permissions on log files to prevent unauthorized deletion.
If the application server does not protect log information from unauthorized deletion, this is a finding.</t>
  </si>
  <si>
    <t>If log data were to become compromised, then competent forensic analysis and discovery of the true source of potentially malicious system activity is difficult, if not impossible, to achieve. 
Application servers contain admin interfaces that allow reading and manipulation of log records. Therefore, these interfaces should not allow for unfettered access to those records. Application servers also write log data to log files which are stored on the OS, so appropriate file permissions must also be used to restrict access.
Log information includes all information (e.g., log records, log settings, transaction logs, and log reports) needed to successfully log information system activity. Application servers must protect log information from unauthorized deletion.</t>
  </si>
  <si>
    <t>The application server must protect log information from unauthorized deletion.</t>
  </si>
  <si>
    <t>SRG-APP-000120-AS-000080</t>
  </si>
  <si>
    <t>SV-204734r508029_rule</t>
  </si>
  <si>
    <t>V-204734</t>
  </si>
  <si>
    <t>V-35772; SV-47059</t>
  </si>
  <si>
    <t>Configure the application server to protect log information from unauthorized modification.</t>
  </si>
  <si>
    <t>Review the configuration settings to determine if the application server log features protect log information from unauthorized modification.
Review file system settings to verify the application server sets secure file permissions on log files to prevent unauthorized modification.
If the application server does not protect log information from unauthorized modification, this is a finding.</t>
  </si>
  <si>
    <t>If log data were to become compromised, then competent forensic analysis and discovery of the true source of potentially malicious system activity is difficult, if not impossible, to achieve. In addition, access to log records provides information an attacker could potentially use to his or her advantage.
Application servers contain admin interfaces that allow reading and manipulation of log records. Therefore, these interfaces should not allow unfettered access to those records.  Application servers also write log data to log files which are stored on the OS, so appropriate file permissions must also be used to restrict access.
Log information includes all information (e.g., log records, log settings, transaction logs and log reports) needed to successfully log information system activity.  Application servers must protect log information from unauthorized modification.</t>
  </si>
  <si>
    <t>The application server must protect log information from unauthorized modification.</t>
  </si>
  <si>
    <t>SRG-APP-000119-AS-000079</t>
  </si>
  <si>
    <t>SV-204733r508029_rule</t>
  </si>
  <si>
    <t>V-204733</t>
  </si>
  <si>
    <t>V-35205; SV-46492</t>
  </si>
  <si>
    <t>Configure the application server to protect log information from unauthorized read access.</t>
  </si>
  <si>
    <t>Review the configuration settings to determine if the application server log features protect log information from unauthorized access.
Review file system settings to verify the application server sets secure file permissions on log files.
If the application server does not protect log information from unauthorized read access, this is a finding.</t>
  </si>
  <si>
    <t>If log data were to become compromised, then competent forensic analysis and discovery of the true source of potentially malicious system activity is difficult, if not impossible, to achieve. In addition, access to log records provides information an attacker could potentially use to his or her advantage.
Application servers contain admin interfaces that allow reading and manipulation of log records. Therefore, these interfaces should not allow unfettered access to those records. Application servers also write log data to log files which are stored on the OS, so appropriate file permissions must also be used to restrict access.
Log information includes all information (e.g., log records, log settings, transaction logs, and log reports) needed to successfully log information system activity. Application servers must protect log information from unauthorized read access.</t>
  </si>
  <si>
    <t>The application server must protect log information from any type of unauthorized read access.</t>
  </si>
  <si>
    <t>SRG-APP-000118-AS-000078</t>
  </si>
  <si>
    <t>SV-204732r508029_rule</t>
  </si>
  <si>
    <t>V-204732</t>
  </si>
  <si>
    <t>V-35203; SV-46490</t>
  </si>
  <si>
    <t>Configure the application server to use internal system clocks to generate time stamps for log records.</t>
  </si>
  <si>
    <t>Review the application server configuration files to determine if the internal system clock is used for time stamps. If this is not feasible, an alternative workaround is to take an action that generates an entry in the logs and then immediately query the operating system for the current time. A reasonable match between the two times will suffice as evidence that the system is using the internal clock for timestamps.
If the application server does not use the internal system clock to generate time stamps, this is a finding.</t>
  </si>
  <si>
    <t>Without the use of an approved and synchronized time source configured on the systems, events cannot be accurately correlated and analyzed to determine what is transpiring within the application server.
If an event has been triggered on the network, and the application server is not configured with the correct time, the event may be seen as insignificant, when in reality the events are related and may have a larger impact across the network. Synchronization of system clocks is needed in order to correctly correlate the timing of events that occur across multiple systems. Determining the correct time a particular event occurred on a system, via time stamps, is critical when conducting forensic analysis and investigating system events. 
Application servers must utilize the internal system clock when generating time stamps and log records.</t>
  </si>
  <si>
    <t>The application server must use internal system clocks to generate time stamps for log records.</t>
  </si>
  <si>
    <t>SRG-APP-000116-AS-000076</t>
  </si>
  <si>
    <t>SV-204731r508029_rule</t>
  </si>
  <si>
    <t>V-204731</t>
  </si>
  <si>
    <t>V-35191; SV-46478</t>
  </si>
  <si>
    <t>If the system MAC level and availability do not require redundancy, this requirement is NA.
Configure the application server to fail over to another system which can handle log functions when the logging subsystem fails.</t>
  </si>
  <si>
    <t>If the system MAC level and availability do not require redundancy, this requirement is NA.
Review the system's accreditation documentation to determine system MAC and confidentiality requirements.  Review application server configuration settings to determine if the application server is configured to fail over operation to another system when the log subsystem fails to operate.
If the system MAC level requires redundancy and the application server is not configured to fail over to another system which can handle application and log functions when a log subsystem failure occurs, this is a finding.</t>
  </si>
  <si>
    <t>This requirement is dependent upon system MAC and availability.  If the system MAC and availability do not specify redundancy requirements, this requirement is NA.
It is critical that, when a system is at risk of failing to process logs as required, it detects and takes action to mitigate the failure.
Application servers must be capable of failing over to another system which can handle application and logging functions upon detection of an application log processing failure. This will allow continual operation of the application and logging functions while minimizing the loss of operation for the users and loss of log data.</t>
  </si>
  <si>
    <t>The application server must be configured to fail over to another system in the event of log subsystem failure.</t>
  </si>
  <si>
    <t>SRG-APP-000109-AS-000070</t>
  </si>
  <si>
    <t>SV-204730r508029_rule</t>
  </si>
  <si>
    <t>V-204730</t>
  </si>
  <si>
    <t>V-35190; SV-46477</t>
  </si>
  <si>
    <t>If the application server is a high availability system, this finding is NA.
Configure the application server to shut down on a log failure.</t>
  </si>
  <si>
    <t>If the application server is a high availability system, this finding is NA.
Review the application server configuration settings to determine if the application server is configured to shut down on a log failure.
If the application server is not configured to shut down on a log failure, this is a finding.</t>
  </si>
  <si>
    <t>It is critical that, when a system is at risk of failing to process logs, it detects and takes action to mitigate the failure. Log processing failures include software/hardware errors, failures in the log capturing mechanisms, and log storage capacity being reached or exceeded.  During a failure, the application server must be configured to shut down unless the application server is part of a high availability system.
When availability is an overriding concern, other approved actions in response to a log failure are as follows: 
(i) If the failure was caused by the lack of log record storage capacity, the application must continue generating log records if possible (automatically restarting the log service if necessary), overwriting the oldest log records in a first-in-first-out manner.
(ii) If log records are sent to a centralized collection server and communication with this server is lost or the server fails, the application must queue log records locally until communication is restored or until the log records are retrieved manually. Upon restoration of the connection to the centralized collection server, action should be taken to synchronize the local log data with the collection server.</t>
  </si>
  <si>
    <t>The application server must shut down by default upon log failure (unless availability is an overriding concern).</t>
  </si>
  <si>
    <t>SRG-APP-000109-AS-000068</t>
  </si>
  <si>
    <t>SV-204729r508029_rule</t>
  </si>
  <si>
    <t>V-204729</t>
  </si>
  <si>
    <t>V-35186; SV-46473</t>
  </si>
  <si>
    <t>Configure the application server log feature to alert the SA and ISSO in the event of a log processing failure.</t>
  </si>
  <si>
    <t>Review application server log configuration.  Verify the application server sends alerts to the SA and ISSO in the event of a log processing failure.
If the application server is not configured to meet this requirement, this is a finding.</t>
  </si>
  <si>
    <t>Logs are essential to monitor the health of the system, investigate changes that occurred to the system, or investigate a security incident.  When log processing fails, the events during the failure can be lost.  To minimize the timeframe of the log failure, an alert needs to be sent to the SA and ISSO at a minimum.
Log processing failures include, but are not limited to, failures in the application server log capturing mechanisms or log storage capacity being reached or exceeded. In some instances, it is preferred to send alarms to individuals rather than to an entire group. Application servers must be able to trigger an alarm and send an alert to, at a minimum, the SA and ISSO in the event there is an application server log processing failure.</t>
  </si>
  <si>
    <t>The application server must alert the SA and ISSO, at a minimum, in the event of a log processing failure.</t>
  </si>
  <si>
    <t>SRG-APP-000108-AS-000067</t>
  </si>
  <si>
    <t>SV-204728r508029_rule</t>
  </si>
  <si>
    <t>V-204728</t>
  </si>
  <si>
    <t>V-57417; SV-71689</t>
  </si>
  <si>
    <t>Configure the application server to generate the full-text recording of privileged commands or the individual identities of group users, or both.</t>
  </si>
  <si>
    <t>Review the application server documentation and deployment configuration to determine if the application server is configured to generate full-text recording of privileged commands or the individual identities of group users at a minimum.
Have a user execute a privileged command and review the log data to validate that the full-text or identity of the individual is being logged.
If the application server is not meeting this requirement, this is a finding.</t>
  </si>
  <si>
    <t>Privileged commands are commands that change the configuration or data of the application server.  Since this type of command changes the application server configuration and could possibly change the security posture of the application server, these commands need to be logged to show the full-text of the command executed.  Without the full-text, reconstruction of harmful events or forensic analysis is not possible.
Organizations can consider limiting the additional log information to only that information explicitly needed for specific log requirements.  At a minimum, the organization must log either full-text recording of privileged commands or the individual identities of group users, or both.  The organization must maintain log trails in sufficient detail to reconstruct events to determine the cause and impact of compromise.</t>
  </si>
  <si>
    <t>The application server must generate log records containing the full-text recording of privileged commands or the individual identities of group account users.</t>
  </si>
  <si>
    <t>SRG-APP-000101-AS-000072</t>
  </si>
  <si>
    <t>SV-204727r508029_rule</t>
  </si>
  <si>
    <t>V-204727</t>
  </si>
  <si>
    <t>V-35182; SV-46469</t>
  </si>
  <si>
    <t>Configure the application server logging system to log the identity of the user or process related to the events.</t>
  </si>
  <si>
    <t>Review application server documentation and the log files on the application server to determine if the logs contain information that establishes the identity of the user or process associated with log event data.
If the application server does not produce logs that establish the identity of the user or process associated with log event data, this is a finding.</t>
  </si>
  <si>
    <t>Information system logging capability is critical for accurate forensic analysis. Log record content that may be necessary to satisfy the requirement of this control includes: time stamps, source and destination addresses, user/process identifiers, event descriptions, success/fail indications, filenames involved, and access control or flow control rules invoked. 
Application servers have differing levels of logging capabilities that can be specified by setting a verbosity level. The application server must, at a minimum, be capable of establishing the identity of any user or process that is associated with any particular event.</t>
  </si>
  <si>
    <t>The application server must generate log records containing information that establishes the identity of any individual or process associated with the event.</t>
  </si>
  <si>
    <t>SRG-APP-000100-AS-000063</t>
  </si>
  <si>
    <t>SV-204726r508029_rule</t>
  </si>
  <si>
    <t>V-204726</t>
  </si>
  <si>
    <t>V-35176; SV-46463</t>
  </si>
  <si>
    <t>Configure the application server logging system to log the event outcome.</t>
  </si>
  <si>
    <t>Review application server documentation and the log files on the application server to determine if the logs contain information that establishes the outcome of event data.
If the application server is not configured to meet this requirement, this is a finding.</t>
  </si>
  <si>
    <t>Information system logging capability is critical for accurate forensic analysis. Log record content that may be necessary to satisfy the requirement of this control includes, but is not limited to, time stamps, source and destination IP addresses, user/process identifiers, event descriptions, application-specific events, success/fail indications, filenames involved, access control or flow control rules invoked.
Success and failure indicators ascertain the outcome of a particular application server event or function. As such, they also provide a means to measure the impact of an event and help authorized personnel to determine the appropriate response.  Event outcome may also include event-specific results (e.g., the security state of the information system after the event occurred).</t>
  </si>
  <si>
    <t>The application server must produce log records that contain sufficient information to establish the outcome of events.</t>
  </si>
  <si>
    <t>SRG-APP-000099-AS-000062</t>
  </si>
  <si>
    <t>SV-204725r508029_rule</t>
  </si>
  <si>
    <t>V-204725</t>
  </si>
  <si>
    <t>V-35170; SV-46457</t>
  </si>
  <si>
    <t>Configure the application server to generate the source of each logable event.</t>
  </si>
  <si>
    <t>Review the application server documentation and deployment configuration to determine if the application server is configured to generate sufficient information to resolve the source, e.g., source IP, of the log event.
Request a user access the application server and generate logable events, and then review the logs to determine if the source of the event can be established.
If the source of the event cannot be determined, this is a finding.</t>
  </si>
  <si>
    <t>Application server logging capability is critical for accurate forensic analysis.  Without sufficient and accurate information, a correct replay of the events cannot be determined.
Ascertaining the correct source, e.g., source IP, of the events is important during forensic analysis.  Correctly determining the source will add information to the overall reconstruction of the logable event.  By determining the source of the event correctly, analysis of the enterprise can be undertaken to determine if the event compromised other assets within the enterprise.
Without sufficient information establishing the source of the logged event, investigation into the cause of event is severely hindered.  Log record content that may be necessary to satisfy the requirement of this control includes, but is not limited to, time stamps, source and destination IP addresses, user/process identifiers, event descriptions, application-specific events, success/fail indications, file names involved, access control, or flow control rules invoked.</t>
  </si>
  <si>
    <t>The application server must produce log records containing sufficient information to establish the sources of the events.</t>
  </si>
  <si>
    <t>SRG-APP-000098-AS-000061</t>
  </si>
  <si>
    <t>SV-204724r508029_rule</t>
  </si>
  <si>
    <t>V-204724</t>
  </si>
  <si>
    <t>V-35167; SV-46454</t>
  </si>
  <si>
    <t>Configure the application server logging system to log where the event took place.</t>
  </si>
  <si>
    <t xml:space="preserve">Review the configuration settings on the application server to determine if the application server is configured to log information that establishes where within the application server the event occurred. 
The data in the log file should identify the event, the component, module, filename, host name, servlets, containers, API’s, or other functionality within the application server, as well as, any source and destination information that indicates where an event occurred.
If the application server is not configured to log where within the application server the event took place, this is a finding.
</t>
  </si>
  <si>
    <t>Application server logging capability is critical for accurate forensic analysis. Without sufficient and accurate information, a correct replay of the events cannot be determined.
Ascertaining the correct location or process within the application server where the events occurred is important during forensic analysis. To determine where an event occurred, the log data must contain information that identifies the source and destination of the events such as application components, modules, filenames, host names, servlets, containers, API’s, and other functionality.</t>
  </si>
  <si>
    <t>The application server must produce log records containing sufficient information to establish where the events occurred.</t>
  </si>
  <si>
    <t>SRG-APP-000097-AS-000060</t>
  </si>
  <si>
    <t>SV-204723r508029_rule</t>
  </si>
  <si>
    <t>V-204723</t>
  </si>
  <si>
    <t>V-35165; SV-46452</t>
  </si>
  <si>
    <t>Configure the application server logging system to log date and time with the event.</t>
  </si>
  <si>
    <t>Review the logs on the application server to determine if the date and time are included in the log event data.
If the date and time are not included, this is a finding.</t>
  </si>
  <si>
    <t>Application server logging capability is critical for accurate forensic analysis.  Without sufficient and accurate information, a correct replay of the events cannot be determined.
Ascertaining the correct order of the events that occurred is important during forensic analysis.  Events that appear harmless by themselves might be flagged as a potential threat when properly viewed in sequence.  By also establishing the event date and time, an event can be properly viewed with an enterprise tool to fully see a possible threat in its entirety.
Without sufficient information establishing when the log event occurred, investigation into the cause of event is severely hindered.  Log record content that may be necessary to satisfy the requirement of this control includes, but is not limited to, time stamps, source and destination IP addresses, user/process identifiers, event descriptions, application-specific events, success/fail indications, file names involved, access control, or flow control rules invoked.
In addition to logging event information, application servers must also log the corresponding dates and times of these events. Examples of event data include, but are not limited to, Java Virtual Machine (JVM) activity, HTTPD activity, and application server-related system process activity.</t>
  </si>
  <si>
    <t>The application server must produce log records containing sufficient information to establish when (date and time) the events occurred.</t>
  </si>
  <si>
    <t>SRG-APP-000096-AS-000059</t>
  </si>
  <si>
    <t>SV-204722r508029_rule</t>
  </si>
  <si>
    <t>V-204722</t>
  </si>
  <si>
    <t>V-35159; SV-46446</t>
  </si>
  <si>
    <t>Configure the application server to include the event type in the log data.</t>
  </si>
  <si>
    <t>Review the application server log configuration to determine if the application server produces log records showing what type of event occurred.
If the log data does not show the type of event, this is a finding.</t>
  </si>
  <si>
    <t>Information system logging capability is critical for accurate forensic analysis.  Without being able to establish what type of event occurred, it would be difficult to establish, correlate, and investigate the events relating to an incident or identify those responsible. 
Log record content that may be necessary to satisfy the requirement of this control includes time stamps, source and destination addresses, user/process identifiers, event descriptions, success/fail indications, filenames involved, and access control or flow control rules invoked.
Application servers must log all relevant log data that pertains to the application server.  Examples of relevant data include, but are not limited to, Java Virtual Machine (JVM) activity, HTTPD/Web server activity, and application server-related system process activity.</t>
  </si>
  <si>
    <t>The application server must produce log records containing information to establish what type of events occurred.</t>
  </si>
  <si>
    <t>SRG-APP-000095-AS-000056</t>
  </si>
  <si>
    <t>SV-204721r508029_rule</t>
  </si>
  <si>
    <t>V-204721</t>
  </si>
  <si>
    <t>V-35148; SV-46435</t>
  </si>
  <si>
    <t>Configure the application server to initiate session logging on application server startup.</t>
  </si>
  <si>
    <t>Review the application server product documentation and server configuration to determine if the application server initiates session logging on application server startup.
If the application server is not configured to meet this requirement, this is a finding.</t>
  </si>
  <si>
    <t>Session logging activities are developed, integrated, and used in consultation with legal counsel in accordance with applicable federal laws, Executive Orders, directives, policies, or regulations.</t>
  </si>
  <si>
    <t>The application server must initiate session logging upon startup.</t>
  </si>
  <si>
    <t>SRG-APP-000092-AS-000053</t>
  </si>
  <si>
    <t>SV-204720r508029_rule</t>
  </si>
  <si>
    <t>V-204720</t>
  </si>
  <si>
    <t>V-35143; SV-46430</t>
  </si>
  <si>
    <t>Configure the application server to generate log records when privileges are successfully/unsuccessfully accessed.</t>
  </si>
  <si>
    <t>Review the application server documentation and the system configuration to determine if the application server generates log records when successful/unsuccessful attempts are made to access privileges.
If log records are not generated, this is a finding.</t>
  </si>
  <si>
    <t>Accessing a subject's privileges can be used to elevate a lower-privileged subject's privileges temporarily in order to cause harm to the application server or to gain privileges to operate temporarily for a designed purpose.  When these actions take place, the event needs to be logged.
Application servers either provide a local user store, or they integrate with enterprise user stores like LDAP.  When the application server provides the user store and enforces authentication, the application server must generate a log record when modification of privileges is successfully or unsuccessfully performed.</t>
  </si>
  <si>
    <t>The application server must generate log records when successful/unsuccessful attempts to access subject privileges occur.</t>
  </si>
  <si>
    <t>SRG-APP-000091-AS-000052</t>
  </si>
  <si>
    <t>SV-204719r508029_rule</t>
  </si>
  <si>
    <t>V-204719</t>
  </si>
  <si>
    <t>V-35142; SV-46429</t>
  </si>
  <si>
    <t>Configure the application server to only allow the ISSM (or individuals or roles appointed by the ISSM) to change logable events.</t>
  </si>
  <si>
    <t>Review application server product documentation and configuration to determine if the system only allows the ISSM (or individuals or roles appointed by the ISSM) to change logable events.
If the system is not configured to perform this function, this is a finding.</t>
  </si>
  <si>
    <t>Log records can be generated from various components within the application server, (e.g., httpd, beans, etc.) From an application perspective, certain specific application functionalities may be logged, as well.
The list of logged events is the set of events for which logs are to be generated. This set of events is typically a subset of the list of all events for which the system is capable of generating log records (e.g., logable events, time stamps, source and destination addresses, user/process identifiers, event descriptions, success/fail indications, filenames involved, and access control or flow control rules invoked).
Application servers utilize role-based access controls in order to specify the individuals who are allowed to configure application component logable events. The application server must be configured to select which personnel are assigned the role of selecting which logable events are to be logged.
The personnel or roles that can select logable events are only the ISSM (or individuals or roles appointed by the ISSM).</t>
  </si>
  <si>
    <t>The application server must allow only the ISSM (or individuals or roles appointed by the ISSM) to select which logable events are to be logged.</t>
  </si>
  <si>
    <t>SRG-APP-000090-AS-000051</t>
  </si>
  <si>
    <t>SV-204718r508029_rule</t>
  </si>
  <si>
    <t>V-204718</t>
  </si>
  <si>
    <t>V-35141; SV-46428</t>
  </si>
  <si>
    <t>Configure the application server to generate log records for system startup and shutdown, system access, and system authentication events.</t>
  </si>
  <si>
    <t>Review the application server documentation and the deployed system configuration to determine if, at a minimum, system startup and shutdown, system access, and system authentication events are logged.
If the logs do not include the minimum logable events, this is a finding.</t>
  </si>
  <si>
    <t>Log records can be generated from various components within the application server.  From an application server perspective, certain specific application server functionalities may be logged as well.  The application server must allow the definition of what events are to be logged.  As conditions change, the number and types of events to be logged may change, and the application server must be able to facilitate these changes.
The minimum list of logged events should be those pertaining to system startup and shutdown, system access, and system authentication events.</t>
  </si>
  <si>
    <t>The application server must generate log records for access and authentication events.</t>
  </si>
  <si>
    <t>SRG-APP-000089-AS-000050</t>
  </si>
  <si>
    <t>SV-204717r508029_rule</t>
  </si>
  <si>
    <t>V-204717</t>
  </si>
  <si>
    <t>V-35139; SV-46426</t>
  </si>
  <si>
    <t>Configure the application server or an external logging tool supporting the application server to compile log records from multiple components within the server into a system-wide log trail that is time-correlated with an organization-defined level of tolerance for the relationship between time stamps of individual records in the log trail.</t>
  </si>
  <si>
    <t>Review the application server log feature configuration to determine if the application server or an external logging tool in conjunction with the application server does compile log records from multiple components within the server into a system-wide log trail that is time-correlated with an organization-defined level of tolerance for the relationship between time stamps of individual records in the log trail.
If the application server does not meet this requirement, this is a finding.</t>
  </si>
  <si>
    <t>Log generation and log records can be generated from various components within the application server. The list of logged events is the set of events for which logs are to be generated. This set of events is typically a subset of the list of all events for which the system is capable of generating log records (e.g., logable events, time stamps, source and destination addresses, user/process identifiers, event descriptions, success/fail indications, filenames involved, and access control or flow control rules invoked).
The events occurring must be time-correlated in order to conduct accurate forensic analysis. In addition, the correlation must meet certain tolerance criteria. For instance, DoD may define that the time stamps of different logged events must not differ by any amount greater than ten seconds. It is also acceptable for the application server to utilize an external logging tool that provides this capability.</t>
  </si>
  <si>
    <t>For application servers providing log record aggregation, the application server must compile log records from organization-defined information system components into a system-wide log trail that is time-correlated with an organization-defined level of tolerance for the relationship between time stamps of individual records in the log trail.</t>
  </si>
  <si>
    <t>SRG-APP-000086-AS-000048</t>
  </si>
  <si>
    <t>SV-204716r508029_rule</t>
  </si>
  <si>
    <t>V-204716</t>
  </si>
  <si>
    <t>V-35135; SV-46422</t>
  </si>
  <si>
    <t xml:space="preserve">Configure the application server to protect against an individual's (or process acting on behalf of an individual) falsely denying having performed organization-defined actions to be covered by non-repudiation. 
</t>
  </si>
  <si>
    <t>Review application server product documentation and server configuration to determine if the system does protect against an individual's (or process acting on behalf of an individual) falsely denying having performed organization-defined actions to be covered by non-repudiation.
If the application does not meet this requirement, this is a finding.</t>
  </si>
  <si>
    <t>Non-repudiation of actions taken is required in order to maintain application integrity. Examples of particular actions taken by individuals include creating information, sending a message, approving information (e.g., indicating concurrence or signing a contract), and receiving a message. 
Non-repudiation protects individuals against later claims by an author of not having authored a particular document, a sender of not having transmitted a message, a receiver of not having received a message, or a signatory of not having signed a document. 
Typical application server actions requiring non-repudiation will be related to application deployment among developers/users and administrative actions taken by admin personnel.</t>
  </si>
  <si>
    <t>The application server must protect against an individual (or process acting on behalf of an individual) falsely denying having performed organization-defined actions to be covered by non-repudiation.</t>
  </si>
  <si>
    <t>SRG-APP-000080-AS-000045</t>
  </si>
  <si>
    <t>SV-204715r508029_rule</t>
  </si>
  <si>
    <t>V-204715</t>
  </si>
  <si>
    <t>V-35098; SV-46385</t>
  </si>
  <si>
    <t>Configure the application server management interface to retain the logon banner on the screen until the user takes explicit action to logon to the server.</t>
  </si>
  <si>
    <t>Review application server management interface product documentation and configuration to determine that the logon banner can be displayed until the user takes action to acknowledge the agreement.
If the banner screen allows continuation to the application server without user interaction, this is a finding.</t>
  </si>
  <si>
    <t>To establish acceptance of system usage policy, a click-through banner at the application server management interface logon is required. The banner shall prevent further activity on the application server unless and until the user executes a positive action to manifest agreement by clicking on a box indicating "OK".</t>
  </si>
  <si>
    <t>The application server management interface must retain the Standard Mandatory DoD Notice and Consent Banner on the screen until users acknowledge the usage conditions and take explicit actions to log on for further access.</t>
  </si>
  <si>
    <t>SRG-APP-000069-AS-000036</t>
  </si>
  <si>
    <t>SV-204714r508029_rule</t>
  </si>
  <si>
    <t>V-204714</t>
  </si>
  <si>
    <t>V-35096; SV-46383</t>
  </si>
  <si>
    <t>Configure the application server management interface so it displays the Standard Mandatory DoD Notice and Consent Banner prior to allowing access.
The banner must read: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t>
  </si>
  <si>
    <t>Review the application server management interface configuration to verify the application server is configured to display the Standard Mandatory DoD Notice and Consent Banner before granting access.
The banner must read: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If the application server management interface does not display the banner or displays an unapproved banner, this is a finding.</t>
  </si>
  <si>
    <t>Application servers are required to display the Standard Mandatory DoD Notice and Consent Banner before granting access to the system management interface, providing privacy and security notices consistent with applicable federal laws, Executive Orders, directives, policies, regulations, standards, and guidance that states that: 
(i) users are accessing a U.S. Government information system; 
(ii) system usage may be monitored, recorded, and subject to audit; 
(iii) unauthorized use of the system is prohibited and subject to criminal and civil penalties; and 
(iv) the use of the system indicates consent to monitoring and recording.
System use notification messages can be implemented in the form of warning banners displayed when individuals log on to the information system. 
System use notification is intended only for information system access including an interactive logon interface with a human user, and is not required when an interactive interface does not exist. 
Use this banner for desktops, laptops, and other devices accommodating banners of 1300 characters. The banner shall be implemented as a click-through banner at logon (to the extent permitted by the operating system), meaning it prevents further activity on the information system unless and until the user executes a positive action to manifest agreement by clicking on a box indicating "OK".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t>
  </si>
  <si>
    <t>The application server management interface must display the Standard Mandatory DoD Notice and Consent Banner before granting access to the system.</t>
  </si>
  <si>
    <t>SRG-APP-000068-AS-000035</t>
  </si>
  <si>
    <t>SV-204713r508029_rule</t>
  </si>
  <si>
    <t>V-204713</t>
  </si>
  <si>
    <t>V-35738; SV-47025</t>
  </si>
  <si>
    <t>Configure the application server to enforce access control policies for logical access to the system in accordance with applicable policy.</t>
  </si>
  <si>
    <t>Review application server product documentation and configuration to determine if the system enforces authorization requirements for logical access to the system in accordance with applicable policy.
If the application server is not configured to utilize access controls or follow access control policies, this is a finding.</t>
  </si>
  <si>
    <t>Strong access controls are critical to securing the application server. Access control policies (e.g., identity-based policies, role-based policies, attribute-based policies) and access enforcement mechanisms (e.g., access control lists, access control matrices, cryptography) must be employed by the application server to control access between users (or processes acting on behalf of users) and objects (e.g., applications, files, records, processes, application domains) in the application server.
Without stringent logical access and authorization controls, an adversary may have the ability, with very little effort, to compromise the application server and associated supporting infrastructure.</t>
  </si>
  <si>
    <t>The application server must enforce approved authorizations for logical access to information and system resources in accordance with applicable access control policies.</t>
  </si>
  <si>
    <t>SRG-APP-000033-AS-000024</t>
  </si>
  <si>
    <t>SV-204712r508029_rule</t>
  </si>
  <si>
    <t>V-204712</t>
  </si>
  <si>
    <t>V-57411; SV-71683</t>
  </si>
  <si>
    <t>Configure the application server to log an event for each instance when the administrator accesses the system remotely.</t>
  </si>
  <si>
    <t>Review the application server product documentation to determine if the application server logs remote administrative sessions.
If the application server does not log remote sessions for the admin user, then this is a finding.</t>
  </si>
  <si>
    <t>Logging must be utilized in order to track system activity, assist in diagnosing system issues, and provide evidence needed for forensic investigations post security incident.
Remote access by administrators requires that the admin activity be logged.
Application servers provide a web and command line-based remote management capability for managing the application server. Application servers must ensure that all actions related to administrative functionality such as application server configuration are logged.</t>
  </si>
  <si>
    <t>The application server must ensure remote sessions for accessing security functions and security-relevant information are logged.</t>
  </si>
  <si>
    <t>SRG-APP-000016-AS-000013</t>
  </si>
  <si>
    <t>SV-204711r508029_rule</t>
  </si>
  <si>
    <t>V-204711</t>
  </si>
  <si>
    <t>V-35090; SV-46377</t>
  </si>
  <si>
    <t>Configure the application server to implement cryptography mechanisms to protect the integrity of the remote access session.</t>
  </si>
  <si>
    <t>Review the application server documentation and configuration to ensure the application server is configured to use cryptography to protect the integrity of remote access sessions.
If the application server is not configured to implement cryptography mechanisms to protect the integrity of remote access sessions, this is a finding.</t>
  </si>
  <si>
    <t>Encryption is critical for protection of remote access sessions. If encryption is not being used for integrity, malicious users may gain the ability to modify the application server configuration. The use of cryptography for ensuring integrity of remote access sessions mitigates that risk.
Application servers utilize a web management interface and scripted commands when allowing remote access. Web access requires the use of TLS and scripted access requires using ssh or some other form of approved cryptography. Application servers must have a capability to enable a secure remote admin capability.
FIPS 140-2 approved TLS versions must be enabled and non-FIPS-approved SSL versions must be disabled.
NIST SP 800-52 specifies the preferred configurations for government systems.</t>
  </si>
  <si>
    <t>The application server must implement cryptography mechanisms to protect the integrity of the remote access session.</t>
  </si>
  <si>
    <t>SRG-APP-000015-AS-000010</t>
  </si>
  <si>
    <t>SV-204710r508029_rule</t>
  </si>
  <si>
    <t>V-204710</t>
  </si>
  <si>
    <t>V-35089; SV-46376</t>
  </si>
  <si>
    <t>Configure the application server to use encryption strength in accordance with the categorization of the management data during remote access management sessions.</t>
  </si>
  <si>
    <t>Check the application server configuration to ensure all management interfaces use encryption in accordance with the management data.
If the application server is not configured to encrypt remote access management sessions in accordance with the categorization of the management data, this is a finding.</t>
  </si>
  <si>
    <t>Remote management access is accomplished by leveraging common communication protocols and establishing a remote connection to the application server via a network for the purposes of managing the application server. If cryptography is not used, then the session data traversing the remote connection could be intercepted and compromised. 
Types of management interfaces utilized by an application server include web-based HTTPS interfaces as well as command line-based management interfaces.</t>
  </si>
  <si>
    <t>The application server must use encryption strength in accordance with the categorization of the management data during remote access management sessions.</t>
  </si>
  <si>
    <t>SRG-APP-000014-AS-000009</t>
  </si>
  <si>
    <t>SV-204709r508029_rule</t>
  </si>
  <si>
    <t>V-204709</t>
  </si>
  <si>
    <t>V-35070; SV-46335</t>
  </si>
  <si>
    <t>Configure the application server to limit the number of concurrent sessions for all accounts and/or account types to the organization-defined number.</t>
  </si>
  <si>
    <t>Review the application server product documentation and configuration to determine if the number of concurrent sessions can be limited to the organization-defined number of sessions for all accounts and/or account types.
If a feature to limit the number of concurrent sessions is not available, is not set, or is set to unlimited, this is a finding.</t>
  </si>
  <si>
    <t>Application management includes the ability to control the number of sessions that utilize an application by all accounts and/or account types. Limiting the number of allowed sessions is helpful in limiting risks related to Denial of Service attacks.
Application servers host and expose business logic and application processes.
The application server must possess the capability to limit the maximum number of concurrent sessions in a manner that affects the entire application server or on an individual application basis.
Although there is some latitude concerning the settings themselves, the settings should follow DoD-recommended values, but the settings should be configurable to allow for future DoD direction.
While the DoD will specify recommended values, the values can be adjusted to accommodate the operational requirement of a given system.</t>
  </si>
  <si>
    <t>The application server must limit the number of concurrent sessions to an organization-defined number for all accounts and/or account types.</t>
  </si>
  <si>
    <t>SRG-APP-000001-AS-000001</t>
  </si>
  <si>
    <t>SV-204708r508029_rule</t>
  </si>
  <si>
    <t>V-204708</t>
  </si>
  <si>
    <t>Application Layer Gateway (ALG) Security Requirements Guide (SRG) :: Version 1, Release: 2 Benchmark Date: 24 Jul 2015</t>
  </si>
  <si>
    <t>For ALGs that store secret or private keys, configure the ALG settings to ensure it uses a FIPS 140-2 validated cryptographic module for generating, storing and accessing private keys.</t>
  </si>
  <si>
    <t>If the ALG does not generate or store secret or private keys, this is not applicable.
Verify the ALG uses a FIPS 140-2 validated cryptographic module for private key generation, storage and access. 
If the ALG does not use or support a FIPS 140-2 validated cryptographic module for producing, storing and accessing private key data, this is a finding.</t>
  </si>
  <si>
    <t>Private key data is used to prove that the entity presenting a public key certificate is the certificate's rightful owner. Compromise of private key data allows an adversary to impersonate the key holder. 
Private key data associated with software certificates, including those issued to an ALG, is required to be generated and protected in at least a FIPS 140-2 Level 1 validated cryptographic module.</t>
  </si>
  <si>
    <t>The ALG that stores secret or private keys must use FIPS-approved key management technology and processes in the production and control of private/secret cryptographic keys.</t>
  </si>
  <si>
    <t>SRG-NET-000062-ALG-000092</t>
  </si>
  <si>
    <t>SV-70457r1_rule</t>
  </si>
  <si>
    <t>V-56203</t>
  </si>
  <si>
    <t>If user access control intermediary services are provided, configure the ALG to display an explicit logoff message to users indicating the reliable termination of authenticated communications sessions.</t>
  </si>
  <si>
    <t>If the ALG does not provide user access control intermediary services, this is not applicable.
Verify the ALG displays an explicit logoff message to users indicating the reliable termination of authenticated communications sessions.
If the ALG does not display an explicit logoff message to users indicating the reliable termination of authenticated communications sessions, this is a finding.</t>
  </si>
  <si>
    <t>If a user cannot explicitly end a session, the session may remain open and be exploited by an attacker; this is referred to as a zombie session. Users need to be aware of whether or not the session has been terminated.
Logoff messages for access, for example, can be displayed after authenticated sessions have been terminated. However, for some types of interactive sessions including, for example, remote logon, information systems typically send logoff messages as final messages prior to terminating sessions.
This policy only applies to ALGs (e.g., identity management or authentication gateways) that provide user account services as part of the intermediary services.</t>
  </si>
  <si>
    <t>The ALG providing user access control intermediary services must display an explicit logoff message to users indicating the reliable termination of authenticated communications sessions.</t>
  </si>
  <si>
    <t>SRG-NET-000519-ALG-000008</t>
  </si>
  <si>
    <t>SV-70455r1_rule</t>
  </si>
  <si>
    <t>V-56201</t>
  </si>
  <si>
    <t>If user access control intermediary services are provided, configure the ALG to provide a logoff capability for user-initiated communications sessions.</t>
  </si>
  <si>
    <t>If the ALG does not provide user access control intermediary services, this is not applicable.
Verify the ALG provides a logoff capability for user-initiated communications sessions.
If the ALG does not provide a logoff capability for user-initiated communications sessions, this is a finding.</t>
  </si>
  <si>
    <t>If a user cannot explicitly end a session, the session may remain open and be exploited by an attacker.
However, for some types of interactive sessions including, for example, remote logon, information systems typically send logoff messages as final messages prior to terminating sessions.
This policy only applies to gateways (e.g., identity management or authentication gateways) that provide user account services as part of the intermediary services.</t>
  </si>
  <si>
    <t>The ALG providing user access control intermediary services must provide a logoff capability for user-initiated communications sessions.</t>
  </si>
  <si>
    <t>SRG-NET-000518-ALG-000007</t>
  </si>
  <si>
    <t>SV-70453r1_rule</t>
  </si>
  <si>
    <t>V-56199</t>
  </si>
  <si>
    <t>If user access control intermediary services are provided, configure the ALG to automatically terminate a user session when organization-defined conditions or trigger events that require a session disconnect occur.</t>
  </si>
  <si>
    <t>If the ALG does not provide user access control intermediary services, this is not applicable.
Verify the ALG automatically terminates a user session when organization-defined conditions or trigger events that require a session disconnect occur.
If the ALG does not automatically terminate a user session when organization-defined conditions or trigger events that require a session disconnect occur, this is a finding.</t>
  </si>
  <si>
    <t>Automatic session termination addresses the termination of user-initiated logical sessions in contrast to the termination of network connections that are associated with communications sessions (i.e., network disconnect). A logical session (for local, network, and remote access) is initiated whenever a user (or process acting on behalf of a user) accesses an organizational information system. Such user sessions can be terminated (and thus terminate user access) without terminating network sessions.
Session termination terminates all processes associated with a user's logical session except those processes that are specifically created by the user (i.e., session owner) to continue after the session is terminated.
This capability is typically reserved for specific system functionality where the system owner, data owner, or organization requires additional trigger events based on specific mission needs. Conditions or trigger events requiring automatic session termination can include, for example, targeted responses to certain types of incidents and time-of-day restrictions on information system use.
This policy only applies to gateways (e.g., identity management or authentication gateways) that provide user account services as part of the intermediary services.</t>
  </si>
  <si>
    <t>The ALG providing user access control intermediary services must automatically terminate a user session when organization-defined conditions or trigger events that require a session disconnect occur.</t>
  </si>
  <si>
    <t>SRG-NET-000517-ALG-000006</t>
  </si>
  <si>
    <t>SV-70451r1_rule</t>
  </si>
  <si>
    <t>V-56197</t>
  </si>
  <si>
    <t>If user access control intermediary services are provided, configure the ALG to retain the session lock until the user reestablishes access using established identification and authentication procedures.</t>
  </si>
  <si>
    <t>If the ALG does not provide user access control intermediary services, this is not applicable.
Verify the ALG retains the session lock until the user reestablishes access using established identification and authentication procedures.
If the ALG does not retain the session lock until the user reestablishes access using established identification and authentication procedures, this is a finding.</t>
  </si>
  <si>
    <t>A session lock is a temporary action taken when a user stops work and moves away from the immediate physical vicinity of the information system, but does not want to log out because of the temporary nature of the absence.
The session lock is implemented at the point where session activity can be determined. Regardless of where the session lock is determined and implemented, once invoked the session lock shall remain in place until the user re-authenticates. No other activity aside from re-authentication shall unlock the system.
This policy only applies to gateways (e.g., identity management or authentication gateways) that provide user account services as part of the intermediary services.</t>
  </si>
  <si>
    <t>The ALG providing user access control intermediary services must retain the session lock until the user reestablishes access using established identification and authentication procedures.</t>
  </si>
  <si>
    <t>SRG-NET-000516-ALG-000516</t>
  </si>
  <si>
    <t>SV-70449r1_rule</t>
  </si>
  <si>
    <t>V-56195</t>
  </si>
  <si>
    <t>If user access control intermediary services are provided, configure the ALG to provide the capability for users to directly initiate a session lock.</t>
  </si>
  <si>
    <t>If the ALG does not provide user access control intermediary services, this is not applicable.
Verify the ALG provides the capability for users to directly initiate a session lock.
If the ALG does not provide the capability for users to directly initiate a session lock, this is a finding.</t>
  </si>
  <si>
    <t>A session lock is a temporary action taken when a user stops work and moves away from the immediate physical vicinity of the information system, but does not want to log out because of the temporary nature of the absence.
The session lock is implemented at the point where session activity can be determined. Rather than be forced to wait for a period of time to expire before the user session can be locked, network elements need to provide users with the ability to manually invoke a session lock so users may secure their session should the need arise for them to temporarily vacate the immediate physical vicinity.
This policy only applies to gateways (e.g., identity management or authentication gateways) that provide user account services as part of the intermediary services.</t>
  </si>
  <si>
    <t>The ALG providing user access control intermediary services must provide the capability for users to directly initiate a session lock.</t>
  </si>
  <si>
    <t>SRG-NET-000515-ALG-000515</t>
  </si>
  <si>
    <t>SV-70447r1_rule</t>
  </si>
  <si>
    <t>V-56193</t>
  </si>
  <si>
    <t>If user access control intermediary services are provided, configure the ALG to initiate a session lock after a 15-minute period of inactivity.</t>
  </si>
  <si>
    <t>If the ALG does not provide user access control intermediary services, this is not applicable.
Verify the ALG initiates a session lock after a 15-minute period of inactivity.
If the ALG does not initiate a session lock after a 15-minute period of inactivity, this is a finding.</t>
  </si>
  <si>
    <t>A session time-out lock is a temporary action taken when a user stops work and moves away from the immediate physical vicinity of the information system, but does not log out because of the temporary nature of the absence. Rather than relying on the user to manually lock their session prior to vacating the vicinity, network elements need to be able to identify when a user's session has idled and take action to initiate the session lock.
The session lock is implemented at the point where session activity can be determined and/or controlled.
This policy only applies to gateways (e.g., identity management or authentication gateways) that provide user account services as part of the intermediary services.</t>
  </si>
  <si>
    <t>The ALG providing user access control intermediary services must initiate a session lock after a 15-minute period of inactivity.</t>
  </si>
  <si>
    <t>SRG-NET-000514-ALG-000514</t>
  </si>
  <si>
    <t>SV-70445r1_rule</t>
  </si>
  <si>
    <t>V-56191</t>
  </si>
  <si>
    <t>If user access control intermediary services are provided, configure the ALG to conceal, via the session lock, information previously visible on the display with a publicly viewable image.</t>
  </si>
  <si>
    <t>If the ALG does not provide user access control intermediary services, this is not applicable.
Verify the ALG conceals, via the session lock, information previously visible on the display with a publicly viewable image.
If the ALG does not conceal, via the session lock, information previously visible on the display with a publicly viewable image, this is a finding.</t>
  </si>
  <si>
    <t>A session time-out lock is a temporary action taken when a user stops work and moves away from the immediate physical vicinity of the information system, but does not log out because of the temporary nature of the absence.
The session lock is implemented at the point where session activity can be determined. The network element session lock event must include an obfuscation of the display screen so as to prevent other users from reading what was previously displayed.
Publicly viewable images can include static or dynamic images, for example, patterns used with screen savers, photographic images, solid colors, a clock, a battery life indicator, or a blank screen, with the additional caveat that none of the images convey sensitive information.
This policy only applies to gateways (e.g., identity management or authentication gateways) that provide user account services as part of the intermediary services.</t>
  </si>
  <si>
    <t>The ALG providing user access control intermediary services must conceal, via the session lock, information previously visible on the display with a publicly viewable image.</t>
  </si>
  <si>
    <t>SRG-NET-000521-ALG-000002</t>
  </si>
  <si>
    <t>SV-70443r1_rule</t>
  </si>
  <si>
    <t>V-56189</t>
  </si>
  <si>
    <t>Configure the ALG to fail to a secure state upon failure of initialization, shutdown, or abort actions.</t>
  </si>
  <si>
    <t>Verify the ALG function fails to a secure state upon failure of initialization, shutdown, or abort actions.
If the ALG function does not fail to a secure state upon failure of initialization, shutdown, or abort actions, this is a finding.</t>
  </si>
  <si>
    <t>Failure to a known safe state helps prevent systems from failing to a state that may cause loss of data or unauthorized access to system resources. Network elements that fail suddenly and with no incorporated failure state planning may leave the hosting system available but with a reduced security protection capability. Preserving information system state information also facilitates system restart and return to the operational mode of the organization with less disruption to mission-essential processes.
An example is a firewall that blocks all traffic rather than allowing all traffic when a firewall component fails (e.g., fail closed and do not forward traffic). This prevents an attacker from forcing a failure of the system in order to obtain access.
This applies to the configuration of the gateway or network traffic security function of the device. Abort refers to stopping a program or function before it has finished naturally. The term abort refers to both requested and unexpected terminations.</t>
  </si>
  <si>
    <t>The ALG must fail to a secure state upon failure of initialization, shutdown, or abort actions.</t>
  </si>
  <si>
    <t>SRG-NET-000235-ALG-000118</t>
  </si>
  <si>
    <t>SV-69019r1_rule</t>
  </si>
  <si>
    <t>V-54773</t>
  </si>
  <si>
    <t>If the ALG performs content filtering as part of the traffic management functionality, configure the ALG to detect SQL injection attacks launched against data storage objects, including, at a minimum, databases, database records, and database fields.</t>
  </si>
  <si>
    <t>If the ALG does not perform content filtering as part of the traffic management functions, this is not applicable.
Verify the ALG detects SQL injection attacks launched against data storage objects, including, at a minimum, databases, database records, and database fields.
If the ALG does not detect SQL injection attacks launched against data storage objects, including, at a minimum, databases, database records, and database fields, this is a finding.</t>
  </si>
  <si>
    <t>Data mining is the analysis of large quantities of data to discover patterns and is used in intelligence gathering. Failure to detect attacks launched against organizational databases may result in the compromise of information.
SQL injection attacks are the most prevalent attacks against web applications and databases. These attacks inject SQL commands that can read, modify, or compromise the meaning of the original SQL query. An attacker can spoof identity; expose, tamper, destroy, or make existing data unavailable; or gain unauthorized privileges on the database server.
ALGs with anomaly detection must be configured to protect against unauthorized data mining attacks. These devices must include rules and anomaly detection algorithms to monitor for atypical database queries or accesses. Examples include a Web Application Firewalls (WAFs) or database application gateways.</t>
  </si>
  <si>
    <t>To protect against data mining, the ALG providing content filtering must detect SQL injection attacks launched against data storage objects, including, at a minimum, databases, database records, and database fields.</t>
  </si>
  <si>
    <t>SRG-NET-000319-ALG-000020</t>
  </si>
  <si>
    <t>SV-69017r1_rule</t>
  </si>
  <si>
    <t>V-54771</t>
  </si>
  <si>
    <t>If user access control intermediary services are provided, configure the ALG to provide the capability for authorized users to capture, record, and log all content related to a user session.</t>
  </si>
  <si>
    <t>If the ALG does not provide user access control and intermediary services, this is not applicable.
Verify the ALG provides the capability for authorized users to capture, record, and log all content related to a user session.
If the ALG does not provide the capability for authorized users to capture, record, and log all content related to a user session, this is a finding.</t>
  </si>
  <si>
    <t>Without the capability to capture, record, and log content related to a user session, investigations into suspicious user activity would be hampered.
The intent of this requirement is to ensure the capability to select specific sessions to capture is available in order to support general auditing/incident investigation, or to validate suspected misuse by a specific user. Examples of session events that may be captured include, port mirroring, tracking websites visited, and recording information and/or file transfers.</t>
  </si>
  <si>
    <t>The ALG providing user access control intermediary services must provide the capability for authorized users to capture, record, and log all content related to a selected user session.</t>
  </si>
  <si>
    <t>SRG-NET-000399-ALG-000042</t>
  </si>
  <si>
    <t>SV-69015r1_rule</t>
  </si>
  <si>
    <t>V-54769</t>
  </si>
  <si>
    <t>If user access control intermediary services are provided, configure the ALG to provide the capability for authorized users to select a user session to capture or view.</t>
  </si>
  <si>
    <t>If the ALG does not provide user access control intermediary services, this is not applicable.
Verify the ALG provides the capability for authorized users to select a user session to capture or view.
If the ALG does not provide the capability for authorized users to select a user session to capture or view, this is a finding.</t>
  </si>
  <si>
    <t>Without the capability to select a user session to capture or view, investigations into suspicious or harmful events would be hampered by the volume of information captured.
The intent of this requirement is to ensure the capability to select specific sessions to capture is available in order to support general auditing/incident investigation, or to validate suspected misuse by a specific user. Examples of session events that may be captured include, port mirroring, tracking websites visited, and recording information and/or file transfers.</t>
  </si>
  <si>
    <t>The ALG providing user access control intermediary services must provide the capability for authorized users to select a user session to capture or view.</t>
  </si>
  <si>
    <t>SRG-NET-000331-ALG-000041</t>
  </si>
  <si>
    <t>SV-69013r1_rule</t>
  </si>
  <si>
    <t>V-54767</t>
  </si>
  <si>
    <t>If user access control intermediary services are provided, configure the ALG to generate audit records showing starting and ending time for user access to the system.</t>
  </si>
  <si>
    <t>If the ALG does not provide user access control intermediary services, this is not applicable.
Verify the ALG generates audit records showing starting and ending time for user access to the system.
If the ALG does not generate audit records showing starting and ending time for user access to the system, this is a finding.</t>
  </si>
  <si>
    <t>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This requirement applies to the ALG traffic management functions such as content filtering or intermediary services. This does not apply to audit logs generated on behalf of the device (device management).</t>
  </si>
  <si>
    <t>The ALG providing user access control intermediary services must generate audit records showing starting and ending time for user access to the system.</t>
  </si>
  <si>
    <t>SRG-NET-000505-ALG-000039</t>
  </si>
  <si>
    <t>SV-69011r1_rule</t>
  </si>
  <si>
    <t>V-54765</t>
  </si>
  <si>
    <t>Configure the ALG to generate audit records when successful/unsuccessful attempts to delete categories of information (e.g., classification levels) occur.</t>
  </si>
  <si>
    <t>Verify the ALG generates audit records when successful/unsuccessful attempts to delete categories of information (e.g., classification levels) occur.
If the ALG does not generate audit records when successful/unsuccessful attempts to delete categories of information (e.g., classification levels) occur, this is a finding.</t>
  </si>
  <si>
    <t>The ALG must generate audit records when successful/unsuccessful attempts to delete categories of information (e.g., classification levels) occur.</t>
  </si>
  <si>
    <t>SRG-NET-000502-ALG-000037</t>
  </si>
  <si>
    <t>SV-69009r1_rule</t>
  </si>
  <si>
    <t>V-54763</t>
  </si>
  <si>
    <t>Configure the ALG to generate audit records when successful/unsuccessful attempts to delete security objects occur.</t>
  </si>
  <si>
    <t>Verify the ALG generates audit records when successful/unsuccessful attempts to delete security objects occur.
If the ALG does not generate audit records when successful/unsuccessful attempts to delete security objects occur, this is a finding.</t>
  </si>
  <si>
    <t>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Security objects are data objects which are controlled by security policy and bound to security attributes.
This requirement applies to the ALG traffic management functions such as content filtering or intermediary services. This does not apply to audit logs generated on behalf of the device (device management).</t>
  </si>
  <si>
    <t>The ALG must generate audit records when successful/unsuccessful attempts to delete security objects occur.</t>
  </si>
  <si>
    <t>SRG-NET-000501-ALG-000036</t>
  </si>
  <si>
    <t>SV-69007r1_rule</t>
  </si>
  <si>
    <t>V-54761</t>
  </si>
  <si>
    <t xml:space="preserve">CCI-001308
The information system automatically updates spam protection mechanisms.
NIST SP 800-53 :: SI-8 (2)
NIST SP 800-53A :: SI-8 (2).1
NIST SP 800-53 Revision 4 :: SI-8 (2)
</t>
  </si>
  <si>
    <t>If the ALG provides spam protection functions, configure the ALG to automatically update spam protection mechanisms.</t>
  </si>
  <si>
    <t>If the ALG does not provide spam protection functions, this is not applicable.
Verify the ALG automatically updates spam protection mechanisms.
If the ALG does not automatically update spam protection mechanisms, this is a finding.</t>
  </si>
  <si>
    <t>Originators of spam messages are constantly changing their techniques in order to defeat spam countermeasures; therefore, spam software must be constantly updated to address the changing threat.
A manual update procedure is labor intensive and does not scale well in an enterprise environment. This risk may be mitigated by using an automatic update capability. Spam protection mechanisms include, for example, signature definitions, rule sets, and algorithms.
This requirement applies to gateways and firewalls that perform content inspection or have higher-layer proxy functionality.</t>
  </si>
  <si>
    <t>The ALG that implements spam protection mechanisms must be updated automatically.</t>
  </si>
  <si>
    <t>SRG-NET-000393-ALG-000144</t>
  </si>
  <si>
    <t>SV-68935r1_rule</t>
  </si>
  <si>
    <t>V-54689</t>
  </si>
  <si>
    <t>If the ALG performs content filtering as part of the traffic management functionality, configure the ALG to generate an alert to, at a minimum, the ISSO and ISSM when new active propagation of malware infecting
DoD systems or malicious code adversely affecting the operations and/or security
of DoD systems is detected.</t>
  </si>
  <si>
    <t>If the ALG does not perform content filtering as part of the traffic management functions, this is not applicable.
Verify the ALG generates an alert to, at a minimum, the ISSO and ISSM when new active propagation of malware infecting DoD systems or malicious code adversely affecting the operations and/or security of DoD systems is detected.
If the ALG does not generate an alert to, at a minimum, the ISSO and ISSM when new active propagation of malware infecting DoD systems or malicious code adversely affecting the operations and/or security of DoD systems is detected, this is a finding.</t>
  </si>
  <si>
    <t>Without an alert, security personnel may be unaware of major detection incidents that require immediate action and this delay may result in the loss or compromise of information.
The ALG generates an alert which notifies designated personnel of the Indicators of Compromise (IOCs) which require real-time alerts. These messages should include a severity level indicator or code as an indicator of the criticality of the incident. These indicators reflect the occurrence of a compromise or a potential compromise.
Since these incidents require immediate action, these messages are assigned a critical or level 1 priority/severity, depending on the system's priority schema.
CJCSM 6510.01B, "Cyber Incident Handling Program", lists nine Cyber Incident and Reportable Event Categories. DoD has determined that categories identified by CJCSM 6510.01B Major Indicators (category 1, 2, 4, or 7 detection events) will require an alert when an event is detected.
Alerts may be transmitted, for example, telephonically, by electronic mail messages, or by text messaging. The ALG must either send the alert to a management console that is actively monitored by authorized personnel or use a messaging capability to send the alert directly to designated personnel.</t>
  </si>
  <si>
    <t>The ALG providing content filtering must generate an alert to, at a minimum, the ISSO and ISSM when new active propagation of malware infecting
DoD systems or malicious code adversely affecting the operations and/or security
of DoD systems is detected.</t>
  </si>
  <si>
    <t>SRG-NET-000392-ALG-000149</t>
  </si>
  <si>
    <t>SV-68933r1_rule</t>
  </si>
  <si>
    <t>V-54687</t>
  </si>
  <si>
    <t>If the ALG performs content filtering as part of the traffic management functionality, configure the ALG to generate an alert to, at a minimum, the ISSO and ISSM when denial of service incidents are detected.</t>
  </si>
  <si>
    <t>If the ALG does not perform content filtering as part of the traffic management functions, this is not applicable.
Verify the ALG generates an alert to, at a minimum, the ISSO and ISSM when denial of service incidents are detected.
If the ALG does not generate an alert to, at a minimum, the ISSO and ISSM when denial of service incidents are detected, this is a finding.</t>
  </si>
  <si>
    <t>The ALG providing content filtering must generate an alert to, at a minimum, the ISSO and ISSM when denial of service incidents are detected.</t>
  </si>
  <si>
    <t>SRG-NET-000392-ALG-000148</t>
  </si>
  <si>
    <t>SV-68931r1_rule</t>
  </si>
  <si>
    <t>V-54685</t>
  </si>
  <si>
    <t>If the ALG performs content filtering as part of the traffic management functionality, configure the ALG to generate an alert to, at a minimum, the ISSO and ISSM when user level intrusions which provide non-privileged access are detected.</t>
  </si>
  <si>
    <t>If the ALG does not perform content filtering as part of the traffic management functions, this is not applicable.
Verify the ALG generates an alert to, at a minimum, the ISSO and ISSM when user level intrusions which provide non-privileged access are detected.
If the ALG does not generate an alert to, at a minimum, the ISSO and ISSM when user level intrusions which provide non-privileged access are detected, this is a finding.</t>
  </si>
  <si>
    <t>The ALG providing content filtering must generate an alert to, at a minimum, the ISSO and ISSM when user level intrusions which provide non-privileged access are detected.</t>
  </si>
  <si>
    <t>SRG-NET-000392-ALG-000147</t>
  </si>
  <si>
    <t>SV-68929r1_rule</t>
  </si>
  <si>
    <t>V-54683</t>
  </si>
  <si>
    <t>If the ALG performs content filtering as part of the traffic management functionality, configure the ALG to generate an alert to, at a minimum, the ISSO and ISSM when root level intrusion events which provide unauthorized privileged access are detected.</t>
  </si>
  <si>
    <t>If the ALG does not perform content filtering as part of the traffic management functions, this is not applicable.
Verify the ALG generates an alert to, at a minimum, the ISSO and ISSM when root level intrusion events which provide unauthorized privileged access are detected.
If the ALG does not generate an alert to, at a minimum, the ISSO and ISSM when root level intrusion events which provide unauthorized privileged access are detected, this is a finding.</t>
  </si>
  <si>
    <t>The ALG providing content filtering must generate an alert to, at a minimum, the ISSO and ISSM when root level intrusion events which provide unauthorized privileged access are detected.</t>
  </si>
  <si>
    <t>SRG-NET-000392-ALG-000143</t>
  </si>
  <si>
    <t>SV-68927r1_rule</t>
  </si>
  <si>
    <t>V-54681</t>
  </si>
  <si>
    <t>If the ALG performs content filtering as part of the traffic management functionality, configure the ALG to generate an alert to, at a minimum, the ISSO and ISSM when threats identified by authoritative sources (e.g., IAVMs or CTOs) are detected.</t>
  </si>
  <si>
    <t>If the ALG does not perform content filtering as part of the traffic management functions, this is not applicable.
Verify the ALG generates an alert to, at a minimum, the ISSO and ISSM when threats identified by authoritative sources (e.g., IAVMs or CTOs) are detected.
If the ALG does not generate an alert to, at a minimum, the ISSO and ISSM when threats identified by authoritative sources (e.g., IAVMs or CTOs) are detected, this is a finding.</t>
  </si>
  <si>
    <t>Without an alert, security personnel may be unaware of major detection incidents that require immediate action and this delay may result in the loss or compromise of information.
The ALG generates an alert which notifies designated personnel of the Indicators of Compromise (IOCs) which require real-time alerts. These messages should include a severity level indicator or code as an indicator of the criticality of the incident. These indicators reflect the occurrence of a compromise or a potential compromise.
Since these incidents require immediate action, these messages are assigned a critical or level 1 priority/severity, depending on the system's priority schema.
Alerts may be transmitted, for example, telephonically, by electronic mail messages, or by text messaging. The ALG must either send the alert to a management console that is actively monitored by authorized personnel or use a messaging capability to send the alert directly to designated personnel.</t>
  </si>
  <si>
    <t>The ALG providing content filtering must generate an alert to, at a minimum, the ISSO and ISSM when threats identified by authoritative sources (e.g., IAVMs or CTOs) are detected.</t>
  </si>
  <si>
    <t>SRG-NET-000392-ALG-000142</t>
  </si>
  <si>
    <t>SV-68925r1_rule</t>
  </si>
  <si>
    <t>V-54679</t>
  </si>
  <si>
    <t>If the ALG performs content filtering as part of the traffic management functionality, configure the ALG to send an alert to, at a minimum, the ISSO and ISSM when detection events occur.</t>
  </si>
  <si>
    <t>If the ALG does not perform content filtering as part of the traffic management functions, this is not applicable.
Verify the ALG sends an alert to, at a minimum, the ISSO and ISSM when detection events occur.
If the ALG does not send an alert to, at a minimum, the ISSO and ISSM when detection events from real-time monitoring of communications traffic occur, this is a finding.</t>
  </si>
  <si>
    <t>Without an alert, security personnel may be unaware of major detection incidents that require immediate action and this delay may result in the loss or compromise of information.
Since these incidents require immediate action, these messages are assigned a critical or level 1 priority/severity, depending on the system's priority schema.
In accordance with CCI-001242, the ALG which provides content inspection services are a real-time intrusion detection system. These systems must generate an alert when detection events from real-time monitoring occur. Alerts may be transmitted, for example, telephonically, by electronic mail messages, or by text messaging. The ALG must either send the alert to a management console that is actively monitored by authorized personnel or use a messaging capability to send the alert directly to designated personnel.</t>
  </si>
  <si>
    <t>The ALG providing content filtering must send an alert to, at a minimum, the ISSO and ISSM when detection events occur.</t>
  </si>
  <si>
    <t>SRG-NET-000392-ALG-000141</t>
  </si>
  <si>
    <t>SV-68923r1_rule</t>
  </si>
  <si>
    <t>V-54677</t>
  </si>
  <si>
    <t>If the ALG performs content filtering as part of the traffic management functionality, configure the ALG to continuously monitor outbound communications traffic for unusual or unauthorized activities or conditions.</t>
  </si>
  <si>
    <t>If the ALG does not perform content filtering as part of the traffic management functions, this is not applicable.
Verify the ALG continuously monitors outbound communications traffic for unusual or unauthorized activities or conditions.
If the ALG does not continuously monitor outbound communications traffic for unusual or unauthorized activities or conditions, this is a finding.</t>
  </si>
  <si>
    <t>If outbound communications traffic is not continuously monitored, hostile activity may not be detected and prevented. Output from application and traffic monitoring serves as input to continuous monitoring and incident response programs.
Internal monitoring includes the observation of events occurring on the network crosses internal boundaries at managed interfaces such as web content filters. Depending on the type of ALG, organizations can monitor information systems by monitoring audit activities, application access patterns, characteristics of access, content filtering, or unauthorized exporting of information across boundaries. Unusual/unauthorized activities or conditions may include large file transfers, long-time persistent connections, unusual protocols and ports in use, and attempted communications with suspected malicious external addresses.</t>
  </si>
  <si>
    <t>The ALG providing content filtering must continuously monitor outbound communications traffic crossing internal security boundaries for unusual/unauthorized activities or conditions.</t>
  </si>
  <si>
    <t>SRG-NET-000391-ALG-000140</t>
  </si>
  <si>
    <t>SV-68921r1_rule</t>
  </si>
  <si>
    <t>V-54675</t>
  </si>
  <si>
    <t>If the ALG performs content filtering as part of the traffic management functionality, configure the ALG to continuously monitor inbound communications traffic for unusual or unauthorized activities or conditions.</t>
  </si>
  <si>
    <t>If the ALG does not perform content filtering as part of the traffic management functions, this is not applicable.
Verify the ALG continuously monitors inbound communications traffic for unusual or unauthorized activities or conditions.
If the ALG does not continuously monitor inbound communications traffic for unusual or unauthorized activities or conditions, this is a finding.</t>
  </si>
  <si>
    <t>If inbound communications traffic is not continuously monitored, hostile activity may not be detected and prevented. Output from application and traffic monitoring serves as input to continuous monitoring and incident response programs.
Internal monitoring includes the observation of events occurring on the network crosses internal boundaries at managed interfaces such as web content filters. Depending on the type of ALG, organizations can monitor information systems by monitoring audit activities, application access patterns, characteristics of access, content filtering, or unauthorized exporting of information across boundaries. Unusual/unauthorized activities or conditions may include large file transfers, long-time persistent connections, unusual protocols and ports in use, and attempted communications with suspected malicious external addresses.</t>
  </si>
  <si>
    <t>The ALG providing content filtering must continuously monitor inbound communications traffic crossing internal security boundaries for unusual or unauthorized activities or conditions.</t>
  </si>
  <si>
    <t>SRG-NET-000390-ALG-000139</t>
  </si>
  <si>
    <t>SV-68919r1_rule</t>
  </si>
  <si>
    <t>V-54673</t>
  </si>
  <si>
    <t>If the ALG performs content filtering as part of the traffic management functionality, configure the ALG to generate an alert to, at a minimum, the ISSO and ISSM when unauthorized network services are detected.</t>
  </si>
  <si>
    <t>If the ALG does not perform content filtering as part of the traffic management functions, this is not applicable.
Verify the ALG generates an alert to, at a minimum, the ISSO and ISSM when unauthorized network services are detected.
If the ALG does not generate an alert to, at a minimum, the ISSO and ISSM when unauthorized network services are detected, this is a finding.</t>
  </si>
  <si>
    <t>Unauthorized or unapproved network services lack organizational verification or validation and therefore, may be unreliable or serve as malicious rogues for valid services.
Automated mechanisms can be used to send automatic alerts or notifications. Such automatic alerts or notifications can be conveyed in a variety of ways (e.g., telephonically, via electronic mail, via text message, or via websites). The ALG must either send the alert to a management console that is actively monitored by authorized personnel or use a messaging capability to send the alert directly to designated personnel.</t>
  </si>
  <si>
    <t>The ALG providing content filtering must generate an alert to, at a minimum, the ISSO and ISSM when unauthorized network services are detected.</t>
  </si>
  <si>
    <t>SRG-NET-000385-ALG-000138</t>
  </si>
  <si>
    <t>SV-68917r1_rule</t>
  </si>
  <si>
    <t>V-54671</t>
  </si>
  <si>
    <t>If the ALG performs content filtering as part of the traffic management functionality, configure the ALG to generate a log record when unauthorized network services are detected.</t>
  </si>
  <si>
    <t>If the ALG does not perform content filtering as part of the traffic management functions, this is not applicable.
Verify the ALG generates a log record when unauthorized network services are detected.
If the ALG does not generate a log record when unauthorized network services are detected, this is a finding.</t>
  </si>
  <si>
    <t>Unauthorized or unapproved network services lack organizational verification or validation and therefore may be unreliable or serve as malicious rogues for valid services.
Examples of network services include service-oriented architectures (SOAs), cloud-based services (e.g., infrastructure as a service, platform as a service, or software as a service), cross-domain, Voice Over Internet Protocol, Instant Messaging, auto-execute, and file sharing.</t>
  </si>
  <si>
    <t>The ALG providing content filtering must generate a log record when unauthorized network services are detected.</t>
  </si>
  <si>
    <t>SRG-NET-000385-ALG-000137</t>
  </si>
  <si>
    <t>SV-68915r1_rule</t>
  </si>
  <si>
    <t>V-54669</t>
  </si>
  <si>
    <t>If the ALG performs content filtering as part of the traffic management functionality, configure the ALG to detect use of network services that have not been authorized or approved by the ISSM and ISSO, at a minimum.</t>
  </si>
  <si>
    <t>If the ALG does not perform content filtering as part of the traffic management functions, this is not applicable.
Verify the ALG detects use of network services that have not been authorized or approved by the ISSM and ISSO, at a minimum.
If the ALG does not detect use of network services that have not been authorized or approved by the ISSM and ISSO, at a minimum, this is a finding.</t>
  </si>
  <si>
    <t>Unauthorized or unapproved network services lack organizational verification or validation and therefore may be unreliable or serve as malicious rogues for valid services.
Examples of network services include service-oriented architectures (SOAs), cloud-based services (e.g., infrastructure as a service, platform as a service, or software as a service), cross-domain, Voice Over Internet Protocol, Instant Messaging, auto-execute, and file sharing.
To comply with this requirement, the ALG may be configured to detect services either directly or indirectly (i.e., by detecting traffic associated with a service). This requirement applies to gateways/firewalls that perform content inspection or have higher-layer proxy functionality.</t>
  </si>
  <si>
    <t>The ALG providing content filtering must detect use of network services that have not been authorized or approved by the ISSM and ISSO, at a minimum.</t>
  </si>
  <si>
    <t>SRG-NET-000384-ALG-000136</t>
  </si>
  <si>
    <t>SV-68913r1_rule</t>
  </si>
  <si>
    <t>V-54667</t>
  </si>
  <si>
    <t>If the ALG performs content filtering as part of the traffic management functionality, configure the ALG to integrate with a system-wide intrusion detection system.</t>
  </si>
  <si>
    <t>If the ALG does not perform content filtering as part of the traffic management functions, this is not applicable.
Verify the ALG integrates with a system-wide intrusion detection system.
If the ALG does not integrate with a system-wide intrusion detection system, this is a finding.</t>
  </si>
  <si>
    <t>Without coordinated reporting between separate devices, it is not possible to identify the true scale and possible target of an attack.
Integration of the ALG with a system-wide intrusion detection system supports continuous monitoring and incident response programs. This requirement applies to monitoring at internal boundaries using TLS gateways, web content filters, email gateways, and other types of ALGs.
ALGs can work as part of the network monitoring capabilities to off-load inspection functions from the external boundary IDPS by performing more granular content inspection of protocols at the upper layers of the OSI reference model.</t>
  </si>
  <si>
    <t>The ALG providing content filtering must be configured to integrate with a system-wide intrusion detection system.</t>
  </si>
  <si>
    <t>SRG-NET-000383-ALG-000135</t>
  </si>
  <si>
    <t>SV-68911r1_rule</t>
  </si>
  <si>
    <t>V-54665</t>
  </si>
  <si>
    <t>If the ALG performs content filtering as part of the traffic management functionality, configure the ALG to send an immediate (within seconds) alert to the system administrator, at a minimum, when malicious code is detected.</t>
  </si>
  <si>
    <t>If the ALG does not perform content filtering as part of the traffic management functionality, this is not applicable.
Verify the ALG sends an immediate (within seconds) alert to the system administrator, at a minimum, when malicious code is detected.
If the ALG does not send an immediate (within seconds) alert to the system administrator, at a minimum, when malicious code is detected, this is a finding.</t>
  </si>
  <si>
    <t>Without an alert, security personnel may be unaware of an impending failure of the audit capability; then the ability to perform forensic analysis and detect rate-based and other anomalies will be impeded.
The ALG generates an immediate (within seconds) alert which notifies designated personnel of the incident. Sending a message to an unattended log or console does not meet this requirement since that will not be seen immediately. These messages should include a severity level indicator or code as an indicator of the criticality of the incident.</t>
  </si>
  <si>
    <t>The ALG providing content filtering must send an immediate (within seconds) alert to the system administrator, at a minimum, in response to malicious code detection.</t>
  </si>
  <si>
    <t>SRG-NET-000249-ALG-000146</t>
  </si>
  <si>
    <t>SV-68909r1_rule</t>
  </si>
  <si>
    <t>V-54663</t>
  </si>
  <si>
    <t>If content filtering is provided as part of the traffic management functionality, configure the ALG to block and either delete or quarantine malicious code when it is detected.</t>
  </si>
  <si>
    <t>If the ALG does not perform content filtering as part of the traffic management functionality, this is not applicable.
Verify the ALG blocks and either deletes or quarantines malicious code upon detection.
If the ALG does not block and either delete or quarantine malicious code upon detection, this is a finding.</t>
  </si>
  <si>
    <t>Taking an appropriate action based on local organizational incident handling procedures minimizes the impact of this code on the network.
The ALG must be configured to block all detected malicious code. It is sometimes acceptable/necessary to generate a log event and then automatically delete the malicious code; however for critical attacks or where forensic evidence is deemed necessary, the file should be quarantined for further investigation.
This requirement is limited to ALGs web content filters and packet inspection firewalls; that perform malicious code detection as part of their functionality.</t>
  </si>
  <si>
    <t>The ALG providing content filtering must delete or quarantine malicious code in response to malicious code detection.</t>
  </si>
  <si>
    <t>SRG-NET-000249-ALG-000145</t>
  </si>
  <si>
    <t>SV-68907r1_rule</t>
  </si>
  <si>
    <t>V-54661</t>
  </si>
  <si>
    <t>If the ALG performs content filtering as part of its traffic management functionality, configure the ALG to block malicious code upon detection.</t>
  </si>
  <si>
    <t>If the ALG does not perform content filtering as part of the traffic management functionality, this is not applicable.
Verify the ALG blocks malicious code upon detection.
If the ALG does not block malicious code when detected, this is a finding.</t>
  </si>
  <si>
    <t>Taking an appropriate action based on local organizational incident handling procedures minimizes the impact of this code on the network.
This requirement is limited to ALGs web content filters and packet inspection firewalls; that perform malicious code detection as part of their functionality.</t>
  </si>
  <si>
    <t>The ALG providing content filtering must block malicious code upon detection.</t>
  </si>
  <si>
    <t>SRG-NET-000249-ALG-000134</t>
  </si>
  <si>
    <t>SV-68905r1_rule</t>
  </si>
  <si>
    <t>V-54659</t>
  </si>
  <si>
    <t>If the ALG performs content filtering as part of the traffic management functionality, configure the ALG to perform real-time scans of files from external sources at network entry/exit points as they are downloaded and prior to being opened or executed.</t>
  </si>
  <si>
    <t>If the ALG does not perform content filtering as part of the traffic management functionality, this is not applicable.
Verify the ALG performs real-time scans of files from external sources at network entry/exit points as they are downloaded and prior to being opened or executed.
If the ALG does not perform real-time scans of files from external sources at network entry/exit points as they are downloaded and prior to being opened or executed, this is a finding.</t>
  </si>
  <si>
    <t>Malicious code includes viruses, worms, Trojan horses, and Spyware. The code provides the ability for a malicious user to read from and write to files and folders on a computer's hard drive. Malicious code may also be able to run and attach programs, which may allow the unauthorized distribution of malicious mobile code. Once this code is installed on endpoints within the network, unauthorized users may be able to breach firewalls and gain access to sensitive data.
To guard against malicious code, real-time scans must be performed on files from external sources as they are downloaded and prior to being opened or executed.
This requirement is limited to ALGs, web content filters, and packet inspection firewalls that perform malicious code detection as part of their functionality.</t>
  </si>
  <si>
    <t>The ALG providing content filtering must be configured to perform real-time scans of files from external sources at network entry/exit points as they are downloaded and prior to being opened or executed.</t>
  </si>
  <si>
    <t>SRG-NET-000248-ALG-000133</t>
  </si>
  <si>
    <t>SV-68903r1_rule</t>
  </si>
  <si>
    <t>V-54657</t>
  </si>
  <si>
    <t>If the ALG performs content filtering as part of the traffic management functionality, configure the ALG to update malicious code protection mechanisms and signature definitions whenever new releases are available in accordance with organizational configuration management policy and procedures.</t>
  </si>
  <si>
    <t>If the ALG does not perform content filtering as part of the traffic management functionality, this is not applicable.
Verify the ALG updates malicious code protection mechanisms and signature definitions whenever new releases are available in accordance with organizational configuration management policy and procedures.
If the ALG does not update malicious code protection mechanisms and signature definitions whenever new releases are available in accordance with organizational configuration management policy and procedures, this is a finding.</t>
  </si>
  <si>
    <t>Malicious code protection mechanisms include, but are not limited to, anti-virus and malware detection software. In order to minimize any potential negative impact to the organization caused by malicious code, malicious code must be identified and eradicated. Malicious code includes viruses, worms, Trojan horses, and Spyware.
This requirement is limited to ALGs, web content filters, and packet inspection firewalls that perform malicious code detection as part of their functionality.</t>
  </si>
  <si>
    <t>The ALG providing content filtering must update malicious code protection mechanisms and signature definitions whenever new releases are available in accordance with organizational configuration management policy and procedures.</t>
  </si>
  <si>
    <t>SRG-NET-000246-ALG-000132</t>
  </si>
  <si>
    <t>SV-68901r1_rule</t>
  </si>
  <si>
    <t>V-54655</t>
  </si>
  <si>
    <t>If the ALG performs content filtering as part of the traffic management functionality, configure the ALG to automatically update malicious code protection mechanisms.</t>
  </si>
  <si>
    <t>If the ALG does not perform content filtering as part of its traffic management functionality, this is not applicable.
Verify the ALG automatically updates malicious code protection mechanisms.
If the ALG does not automatically update malicious code protection mechanisms, this is a finding.</t>
  </si>
  <si>
    <t>The malicious software detection functionality on network elements needs to be constantly updated in order to identify new threats as they are discovered.
All malicious software detection functions must come with an update mechanism that automatically updates the application and any associated signature definitions. The organization (including any contractor to the organization) is required to promptly install security-relevant malicious code protection updates. Examples of relevant updates include anti-virus signatures, detection heuristic rule sets, and/or file reputation data employed to identify and/or block malicious software from executing.
Malicious code includes viruses, worms, Trojan horses, and Spyware.
This requirement is limited to ALGs, web content filters, and packet inspection firewalls that perform malicious code detection as part of their functionality.</t>
  </si>
  <si>
    <t>The ALG providing content filtering must automatically update malicious code protection mechanisms.</t>
  </si>
  <si>
    <t>SRG-NET-000251-ALG-000131</t>
  </si>
  <si>
    <t>SV-68899r1_rule</t>
  </si>
  <si>
    <t>V-54653</t>
  </si>
  <si>
    <t>Configure the ALG to reveal error messages only to the ISSO, ISSM, and SCA.</t>
  </si>
  <si>
    <t>Verify the ALG reveals error messages only to the ISSO, ISSM, and SCA.
If the ALG does not reveal error messages only to the ISSO, ISSM, and SCA, this is a finding.</t>
  </si>
  <si>
    <t>Only authorized personnel should be aware of errors and the details of the errors. Error messages are an indicator of an organization's operational state or can give configuration details about the network element.
Limiting access to system logs and administrative consoles to authorized personnel will help to mitigate this risk. However, user feedback and error messages should also be restricted by type and content in accordance with security best practices (e.g., ICMP messages).</t>
  </si>
  <si>
    <t>The ALG must reveal error messages only to the ISSO, ISSM, and SCA.</t>
  </si>
  <si>
    <t>SRG-NET-000402-ALG-000130</t>
  </si>
  <si>
    <t>SV-68897r1_rule</t>
  </si>
  <si>
    <t>V-54651</t>
  </si>
  <si>
    <t>Configure the ALG to generate error messages that provide the information necessary for corrective actions without revealing information that could be exploited by adversaries.</t>
  </si>
  <si>
    <t>Verify the ALG generates error messages that provide the information necessary for corrective actions without revealing information that could be exploited by adversaries.
If the ALG does not generate error messages that provide the information necessary for corrective actions without revealing information that could be exploited by adversaries, this is a finding.</t>
  </si>
  <si>
    <t>Providing too much information in error messages risks compromising the data and security of the application and system.
Organizations carefully consider the structure/content of error messages. The required information within error messages will vary based on the protocol and error condition. Information that could be exploited by adversaries includes, for example, ICMP messages that reveal the use of firewalls or access-control lists.</t>
  </si>
  <si>
    <t>The ALG must generate error messages that provide the information necessary for corrective actions without revealing information that could be exploited by adversaries.</t>
  </si>
  <si>
    <t>SRG-NET-000273-ALG-000129</t>
  </si>
  <si>
    <t>SV-68895r1_rule</t>
  </si>
  <si>
    <t>V-54649</t>
  </si>
  <si>
    <t>Configure the ALG to behave in a predictable and documented manner that reflects organizational and system objectives when invalid inputs are received.</t>
  </si>
  <si>
    <t>Verify the ALG behaves in a predictable and documented manner that reflects organizational and system objectives when invalid inputs are received.
If the ALG does not behave in a predictable and documented manner that reflects organizational and system objectives when invalid inputs are received, this is a finding.</t>
  </si>
  <si>
    <t>A common vulnerability of network elements is unpredictable behavior when invalid inputs are received. This requirement guards against adverse or unintended system behavior caused by invalid inputs, where information system responses to the invalid input may be disruptive or cause the system to fail into an unsafe state.
The behavior will be derived from the organizational and system requirements and includes, but is not limited to, notification of the appropriate personnel, creating an audit record, and rejecting invalid input.
This requirement applies to gateways and firewalls that perform content inspection or have higher-layer proxy functions.</t>
  </si>
  <si>
    <t>The ALG must behave in a predictable and documented manner that reflects organizational and system objectives when invalid inputs are received.</t>
  </si>
  <si>
    <t>SRG-NET-000380-ALG-000128</t>
  </si>
  <si>
    <t>SV-68893r1_rule</t>
  </si>
  <si>
    <t>V-54647</t>
  </si>
  <si>
    <t>Configure the ALG to check the validity of all data inputs except those specifically identified by the organization.</t>
  </si>
  <si>
    <t>Verify the ALG checks the validity of all data inputs except those specifically identified by the organization.
If the ALG does not check the validity of all data inputs except those specifically identified by the organization, this is a finding.</t>
  </si>
  <si>
    <t>Invalid user input occurs when a user inserts data or characters into an application's data entry fields and the application is unprepared to process that data. This results in unanticipated application behavior potentially leading to an application or information system compromise. Invalid input is one of the primary methods employed when attempting to compromise an application.
Network devices with the functionality to perform application layer inspection may be leveraged to validate data content of network communications. Checking the valid syntax and semantics of information system inputs (e.g., character set, length, numerical range, and acceptable values) verifies that inputs match specified definitions for format and content. Software typically follows well-defined protocols that use structured messages (i.e., commands or queries) to communicate between software modules or system components. Structured messages can contain raw or unstructured data interspersed with metadata or control information. If network elements use attacker-supplied inputs to construct structured messages without properly encoding such messages, then the attacker could insert malicious commands or special characters that can cause the data to be interpreted as control information or metadata. Consequently, the module or component that receives the tainted output will perform the wrong operations or otherwise interpret the data incorrectly. Pre-screening inputs prior to passing to interpreters prevents the content from being unintentionally interpreted as commands. Input validation helps to ensure accurate and correct inputs and prevent attacks such as cross-site scripting and a variety of injection attacks.
This requirement applies to gateways and firewalls that perform content inspection or have higher-layer proxy functionality.</t>
  </si>
  <si>
    <t>The ALG must check the validity of all data inputs except those specifically identified by the organization.</t>
  </si>
  <si>
    <t>SRG-NET-000401-ALG-000127</t>
  </si>
  <si>
    <t>SV-68891r1_rule</t>
  </si>
  <si>
    <t>V-54645</t>
  </si>
  <si>
    <t xml:space="preserve">CCI-002400
The information system audits the identity of internal users associated with denied outgoing communications traffic posing a threat to external information systems.
NIST SP 800-53 Revision 4 :: SC-7 (9) (b)
</t>
  </si>
  <si>
    <t>Configure the ALG to identify and log internal users associated with denied outgoing communications traffic posing a threat to external information systems.</t>
  </si>
  <si>
    <t>Verify the ALG identifies and logs internal users associated with denied outgoing communications traffic posing a threat to external information systems.
If the ALG does not identify and log internal users associated with denied outgoing communications traffic posing a threat to external information systems, this is a finding.</t>
  </si>
  <si>
    <t>Without identifying the users who initiated the traffic, it would be difficult to identify those responsible for the denied communications.
This requirement applies to those network elements that perform Data Leakage Prevention (DLP) (e.g., ALGs, proxies, or application level firewalls).</t>
  </si>
  <si>
    <t>The ALG must identify and log internal users associated with denied outgoing communications traffic posing a threat to external information systems.</t>
  </si>
  <si>
    <t>SRG-NET-000370-ALG-000125</t>
  </si>
  <si>
    <t>SV-68889r1_rule</t>
  </si>
  <si>
    <t>V-54643</t>
  </si>
  <si>
    <t>Configure the ALG to deny network communications traffic by default and allow network communications traffic by exception on both inbound and outbound interfaces.</t>
  </si>
  <si>
    <t>Verify the ALG denies network communications traffic by default and allows network communications traffic by exception on both inbound and outbound interfaces.
If the ALG does not deny network communications traffic by default and allow network communications traffic by exception on both inbound and outbound interfaces, this is a finding.</t>
  </si>
  <si>
    <t>A deny-all, permit-by-exception network communications traffic policy ensures that only those connections which are essential and approved are allowed.
As a managed interface, the ALG must block all inbound and outbound network communications traffic to the application being managed and controlled unless a policy filter is installed to explicitly allow the traffic. The allow policy filters must comply with the site's security policy. A deny all, permit by exception network communications traffic policy ensures that only those connections which are essential and approved, are allowed.
This requirement applies to both inbound and outbound network communications traffic. All inbound and outbound traffic for which the ALG is acting as an intermediary or proxy must be denied by default.</t>
  </si>
  <si>
    <t>The ALG must deny network communications traffic by default and allow network communications traffic by exception (i.e., deny all, permit by exception).</t>
  </si>
  <si>
    <t>SRG-NET-000202-ALG-000124</t>
  </si>
  <si>
    <t>SV-68887r1_rule</t>
  </si>
  <si>
    <t>V-54641</t>
  </si>
  <si>
    <t>Configure the ALG to fail securely in the event of an operational failure.</t>
  </si>
  <si>
    <t>Verify the ALG fails securely in the event of an operational failure.
If the ALG does not fail securely in the event of an operational failure, this is a finding.</t>
  </si>
  <si>
    <t>If a boundary protection device fails in an unsecure manner (open), information external to the boundary protection device may enter, or the device may permit unauthorized information release.
Secure failure ensures when a boundary control device fails, all traffic will be subsequently denied.
Fail secure is a condition achieved by employing information system mechanisms to ensure in the event of operational failures of boundary protection devices at managed interfaces (e.g., routers, firewalls, guards, and application gateways residing on protected subnetworks commonly referred to as demilitarized zones), information systems do not enter into unsecure states where intended security properties no longer hold.</t>
  </si>
  <si>
    <t>The ALG must fail securely in the event of an operational failure.</t>
  </si>
  <si>
    <t>SRG-NET-000365-ALG-000123</t>
  </si>
  <si>
    <t>SV-68885r1_rule</t>
  </si>
  <si>
    <t>V-54639</t>
  </si>
  <si>
    <t>Configure the ALG to only allow incoming communications from organization-defined authorized sources routed to organization-defined authorized destinations.</t>
  </si>
  <si>
    <t>Verify the ALG only allows incoming communications from organization-defined authorized sources routed to organization-defined authorized destinations.
If the ALG allows incoming communications from unauthorized sources routed to unauthorized destinations, this is a finding.</t>
  </si>
  <si>
    <t>Unrestricted traffic may contain malicious traffic which poses a threat to an enclave or to other connected networks. Additionally, unrestricted traffic may transit a network, which uses bandwidth and other resources.
Access control policies and access control lists implemented on devices that control the flow of network traffic (e.g., application level firewalls and Web content filters), ensure the flow of traffic is only allowed from authorized sources to authorized destinations. Networks with different levels of trust (e.g., the Internet or CDS) must be kept separate.</t>
  </si>
  <si>
    <t>The ALG must only allow incoming communications from organization-defined authorized sources routed to organization-defined authorized destinations.</t>
  </si>
  <si>
    <t>SRG-NET-000364-ALG-000122</t>
  </si>
  <si>
    <t>SV-68883r1_rule</t>
  </si>
  <si>
    <t>V-54637</t>
  </si>
  <si>
    <t>If the ALG performs content filtering as part of the traffic management functionality, configure the ALG to block outbound traffic containing known and unknown DoS attacks.</t>
  </si>
  <si>
    <t>If the ALG does not perform content filtering as part of the traffic management functions, this is not applicable.
Verify the ALG is configured to block outbound traffic containing known and unknown DoS attacks.
If the ALG does not block outbound traffic containing known and unknown DoS attacks, this is a finding.</t>
  </si>
  <si>
    <t>DoS attacks can take multiple forms but have the common objective of overloading or blocking a network or host to deny or seriously degrade performance. If the network does not provide safeguards against DoS attack, network resources will be unavailable to users.
Installation of an ALG at key boundaries in the architecture mitigates the risk of DoS attacks. These attacks can be detected by matching observed communications traffic with patterns of known attacks and monitoring for anomalies in traffic volume/type.
The ALG must include protection against DoS attacks that originate from inside the enclave which can affect either internal or external systems. These attacks may use legitimate or rogue endpoints from inside the enclave. These attacks can be simple "floods" of traffic to saturate circuits or devices, malware that consumes CPU and memory on a device or causes it to crash, or a configuration issue that disables or impairs the proper function of a device. For example, an accidental or deliberate misconfiguration of a routing table can misdirect traffic for multiple networks.
To comply with this requirement, the ALG must monitor outbound traffic for indications of known and unknown DoS attacks. Audit log capacity management along with techniques which prevent the logging of redundant information during an attack also guard against DoS attacks.</t>
  </si>
  <si>
    <t>The ALG providing content filtering must block outbound traffic containing known and unknown DoS attacks to protect against the use of internal information systems to launch any Denial of Service (DoS) attacks against other networks or endpoints.</t>
  </si>
  <si>
    <t>SRG-NET-000192-ALG-000121</t>
  </si>
  <si>
    <t>SV-68881r1_rule</t>
  </si>
  <si>
    <t>V-54635</t>
  </si>
  <si>
    <t>If the ALG performs content filtering as part of the traffic management functionality, configure the ALG to protect against or limit the effects of known types of DoS attacks by employing signatures.</t>
  </si>
  <si>
    <t>If the ALG does not perform content filtering as part of the traffic management functions, this is not applicable.
Verify the ALG protects against or limits the effects of known types of DoS attacks by employing signatures.
If the ALG does not protect against or limit the effects of known types of DoS attacks by employing signatures, this is a finding.</t>
  </si>
  <si>
    <t>If the network does not provide safeguards against DoS attacks, network resources will be unavailable to users. 
Installation of content filtering gateways and application layer firewalls at key boundaries in the architecture mitigates the risk of DoS attacks. These attacks can be detected by matching observed communications traffic with patterns of known attacks and monitoring for anomalies in traffic volume, type, or protocol usage.
Detection components that use signatures can detect known attacks by using known attack signatures. Signatures are usually obtained from and updated by the ALG component vendor.
This requirement applies to the communications traffic functionality of the ALG as it pertains to handling communications traffic, rather than to the ALG device itself.</t>
  </si>
  <si>
    <t>The ALG providing content filtering must protect against known types of Denial of Service (DoS) attacks by employing signatures.</t>
  </si>
  <si>
    <t>SRG-NET-000362-ALG-000126</t>
  </si>
  <si>
    <t>SV-68879r1_rule</t>
  </si>
  <si>
    <t>V-54633</t>
  </si>
  <si>
    <t>If the ALG performs content filtering as part of the traffic management functionality, configure the ALG to protect against or limit the effects of known and unknown types of DoS attacks by employing pattern recognition pre-processors.</t>
  </si>
  <si>
    <t>If the ALG does not perform content filtering as part of the traffic management functions, this is not applicable.
Verify the ALG protects against or limits the effects of known and unknown types of DoS attacks by employing pattern recognition pre-processors.
If the ALG does not protect against or limit the effects of known and unknown types of DoS attacks by employing pattern recognition pre-processors, this is a finding.</t>
  </si>
  <si>
    <t>If the network does not provide safeguards against DoS attacks, network resources will be unavailable to users.
Installation of content filtering gateways and application layer firewalls at key boundaries in the architecture mitigates the risk of DoS attacks. These attacks can be detected by matching observed communications traffic with patterns of known attacks.
Detection components that use pattern recognition pre-processors can detect attacks when signatures for the attack do not exist or are not installed. These attacks include zero-day attacks which are new attacks for which vendors have not yet developed signatures.
This requirement applies to the communications traffic functionality of the ALG as it pertains to handling communications traffic, rather than to the ALG device itself.</t>
  </si>
  <si>
    <t>The ALG providing content filtering must protect against or limit the effects of known and unknown types of Denial of Service (DoS) attacks by employing pattern recognition pre-processors.</t>
  </si>
  <si>
    <t>SRG-NET-000362-ALG-000155</t>
  </si>
  <si>
    <t>SV-68877r1_rule</t>
  </si>
  <si>
    <t>V-54631</t>
  </si>
  <si>
    <t>If the ALG performs content filtering as part of the traffic management functionality, configure the ALG to protect against or limit the effects of known and unknown types of DoS attacks by employing rate-based attack prevention behavior analysis.</t>
  </si>
  <si>
    <t>If the ALG does not perform content filtering as part of the traffic management functions, this is not applicable.
Verify the ALG protects against or limits the effects of known and unknown types of DoS attacks by employing rate-based attack prevention behavior analysis.
If the ALG does not protect against or limit the effects of known and unknown types of DoS attacks by employing rate-based attack prevention behavior analysis, this is a finding.</t>
  </si>
  <si>
    <t>If the network does not provide safeguards against DoS attacks, network resources will be unavailable to users.
Installation of content filtering gateways and application layer firewalls at key boundaries in the architecture mitigates the risk of DoS attacks. These attacks can be detected by matching observed communications traffic with patterns of known attacks and monitoring for anomalies in traffic volume/type.
Detection components that use rate-based behavior analysis can detect attacks when signatures for the attack do not exist or are not installed. These attacks include zero-day attacks which are new attacks for which vendors have not yet developed signatures. Rate-based behavior analysis can detect sophisticated, Distributed DoS (DDoS) attacks by correlating traffic information from multiple network segments or components.
This requirement applies to the communications traffic functionality of the ALG as it pertains to handling communications traffic, rather than to the ALG device itself.</t>
  </si>
  <si>
    <t>The ALG providing content filtering must protect against known and unknown types of Denial of Service (DoS) attacks by employing rate-based attack prevention behavior analysis.</t>
  </si>
  <si>
    <t>SRG-NET-000362-ALG-000112</t>
  </si>
  <si>
    <t>SV-68875r1_rule</t>
  </si>
  <si>
    <t>V-54629</t>
  </si>
  <si>
    <t>Configure the ALG to implement load balancing to limit the effects of known and unknown types of Denial of Service (DoS) attacks.</t>
  </si>
  <si>
    <t>Verify the ALG implements load balancing to limit the effects of known and unknown types of Denial of Service (DoS) attacks.
If the device does not implement load balancing to limit the effects of known and unknown types of Denial of Service (DoS) attacks, this is a finding.</t>
  </si>
  <si>
    <t>If the network does not provide safeguards against DoS attacks, network resources will be unavailable to users. Load balancing provides service redundancy; which service redundancy reduces the susceptibility of the ALG to many DoS attacks.
The ALG must be configured to prevent or mitigate the impact on network availability and traffic flow of DoS attacks that have occurred or are ongoing.
This requirement applies to the network traffic functionality of the device as it pertains to handling network traffic. Some types of attacks may be specialized to certain network technologies, functions, or services. For each technology, known and potential DoS attacks must be identified and solutions for each type implemented.</t>
  </si>
  <si>
    <t>The ALG must implement load balancing to limit the effects of known and unknown types of Denial of Service (DoS) attacks.</t>
  </si>
  <si>
    <t>SRG-NET-000362-ALG-000120</t>
  </si>
  <si>
    <t>SV-68873r1_rule</t>
  </si>
  <si>
    <t>V-54627</t>
  </si>
  <si>
    <t>Configure the ALG, in the event of a system failure, to save diagnostic information, log system messages, and load the most current security policies, rules, and signatures when restarted.</t>
  </si>
  <si>
    <t>Verify the ALG, in the event of a system failure, saves diagnostic information, log system messages, and load the most current security policies, rules, and signatures when restarted.
If the ALG does not save diagnostic information, log system messages, and load the most current security policies, rules, and signatures when restarted, this is a finding.</t>
  </si>
  <si>
    <t>Failure in a secure state can address safety or security in accordance with the mission needs of the organization. Failure to a secure state helps prevent a loss of confidentiality, integrity, or availability in the event of a failure of the information system or a component of the system. Preserving state information helps to facilitate the restart of the ALG application and a return to the operational mode with less disruption.
This requirement applies to a failure of the ALG function rather than the device or operating system as a whole which is addressed in the Network Device Management SRG.
Since it is usually not possible to test this capability in a production environment, systems should either be validated in a testing environment or prior to installation. This requirement is usually a function of the design of the IDPS component. Compliance can be verified by acceptance/validation processes or vendor attestation.</t>
  </si>
  <si>
    <t>In the event of a system failure of the ALG function, the ALG must save diagnostic information, log system messages, and load the most current security policies, rules, and signatures when restarted.</t>
  </si>
  <si>
    <t>SRG-NET-000236-ALG-000119</t>
  </si>
  <si>
    <t>SV-68871r1_rule</t>
  </si>
  <si>
    <t>V-54625</t>
  </si>
  <si>
    <t>If PKI-based user authentication intermediary services are provided, configure the ALG to only accept end entity certificates issued by DoD PKI or DoD-approved PKI CAs for the establishment of protected sessions.</t>
  </si>
  <si>
    <t>If the ALG does not provide PKI-based user authentication intermediary services, this is not applicable.
Verify the ALG only accepts end entity certificates issued by DoD PKI or DoD-approved PKI CAs for the establishment of protected sessions.
If the ALG accepts non-DoD approved PKI end entity certificates, this is a finding.</t>
  </si>
  <si>
    <t>Non-DoD approved PKIs have not been evaluated to ensure that they have security controls and identity vetting procedures in place which are sufficient for DoD systems to rely on the identity asserted in the certificate. PKIs lacking sufficient security controls and identity vetting procedures risk being compromised and issuing certificates that enable adversaries to impersonate legitimate users.
The authoritative list of DoD-approved PKIs is published at http://iase.disa.mil/pki-pke/interoperability. DoD-approved PKI CAs may include Category I, II, and III certificates. Category I DoD-Approved External PKIs are PIV issuers. Category II DoD-Approved External PKIs are Non-Federal Agency PKIs cross certified with the Federal Bridge Certification Authority (FBCA). Category III DoD-Approved External PKIs are Foreign, Allied, or Coalition Partner PKIs.
Deploying the ALG with TLS enabled will require the installation of DoD and/or DoD-Approved CA certificates in the trusted root certificate store of each proxy to be used for TLS traffic. 
This requirement focuses on communications protection for the application session rather than for the network packet.</t>
  </si>
  <si>
    <t>The ALG providing user authentication intermediary services using PKI-based user authentication must only accept end entity certificates issued by DoD PKI or DoD-approved PKI Certification Authorities (CAs) for the establishment of protected sessions.</t>
  </si>
  <si>
    <t>SRG-NET-000355-ALG-000117</t>
  </si>
  <si>
    <t>SV-68869r1_rule</t>
  </si>
  <si>
    <t>V-54623</t>
  </si>
  <si>
    <t>Configure ALG to generate unique session identifiers using a FIPS 140-2 approved random number generator.</t>
  </si>
  <si>
    <t>Verify the ALG generates unique session identifiers using a FIPS 140-2 approved random number generator.
If the ALG does not generate unique session identifiers using a FIPS 140-2 approved random number generator, this is a finding.</t>
  </si>
  <si>
    <t>Sequentially generated session IDs can be easily guessed by an attacker. Employing the concept of randomness in the generation of unique session identifiers helps to protect against brute-force attacks to determine future session identifiers.
This requirement is applicable to ALGs that create and use sessions and session identifiers to control user communications. If an attacker can guess the session identifier, or can inject or manually insert session information, the valid user's application session can be compromised.</t>
  </si>
  <si>
    <t>The ALG must generate unique session identifiers using a FIPS 140-2 approved random number generator.</t>
  </si>
  <si>
    <t>SRG-NET-000234-ALG-000116</t>
  </si>
  <si>
    <t>SV-68867r1_rule</t>
  </si>
  <si>
    <t>V-54621</t>
  </si>
  <si>
    <t>Configure ALG to recognize only system-generated session identifiers.</t>
  </si>
  <si>
    <t>Verify the ALG recognizes only system-generated session identifiers.
If the ALG does not recognize only system-generated session identifiers, this is a finding.</t>
  </si>
  <si>
    <t>Network elements (depending on function) utilize sessions and session identifiers to control application behavior and user access. If an attacker can guess the session identifier, or can inject or manually insert session information, the valid user's application session can be compromised.
Unique session IDs address man-in-the-middle attacks, including session hijacking or insertion of false information into a session. If the attacker is unable to identify or guess the session information related to pending application traffic, they will have more difficulty in hijacking the session or otherwise manipulating valid sessions.
This requirement focuses on communications protection for the application session rather than for the network packet.</t>
  </si>
  <si>
    <t>The ALG must recognize only system-generated session identifiers.</t>
  </si>
  <si>
    <t>SRG-NET-000233-ALG-000115</t>
  </si>
  <si>
    <t>SV-68865r1_rule</t>
  </si>
  <si>
    <t>V-54619</t>
  </si>
  <si>
    <t>Configure ALG to invalidate session identifiers upon user logout or other session termination.</t>
  </si>
  <si>
    <t>Verify the ALG invalidates session identifiers upon user logout or other session termination.
If the ALG does not invalidate session identifiers upon user logout or other session termination, this is a finding.</t>
  </si>
  <si>
    <t>Captured sessions can be reused in "replay" attacks. This requirement limits the ability of adversaries from capturing and continuing to employ previously valid session IDs.
Session IDs are tokens generated by web applications to uniquely identify an application user's session. Unique session identifiers or IDs are the opposite of sequentially generated session IDs, which can be easily guessed by an attacker. Unique session IDs help to reduce predictability of said identifiers. When a user logs out, or when any other session termination event occurs, the network element must terminate the user session to minimize the potential for an attacker to hijack that particular user session.
ALGs act as an intermediary for application; therefore, session control is part of the function provided. This requirement focuses on communications protection at the application session, versus network packet level.</t>
  </si>
  <si>
    <t>The ALG must invalidate session identifiers upon user logout or other session termination.</t>
  </si>
  <si>
    <t>SRG-NET-000231-ALG-000114</t>
  </si>
  <si>
    <t>SV-68863r1_rule</t>
  </si>
  <si>
    <t>V-54617</t>
  </si>
  <si>
    <t>Configure ALG to protect the authenticity of communications sessions.</t>
  </si>
  <si>
    <t>Verify the ALG protects the authenticity of communications sessions. 
If the ALG does not protect the authenticity of communications sessions, this is a finding.</t>
  </si>
  <si>
    <t>Authenticity protection provides protection against man-in-the-middle attacks/session hijacking and the insertion of false information into sessions.
This requirement focuses on communications protection for the application session rather than for the network packet and establishes grounds for confidence at both ends of communications sessions in ongoing identities of other parties and in the validity of information transmitted. Depending on the required degree of confidentiality and integrity, web services/SOA will require the use of mutual authentication (two-way/bidirectional).</t>
  </si>
  <si>
    <t>The ALG must protect the authenticity of communications sessions.</t>
  </si>
  <si>
    <t>SRG-NET-000230-ALG-000113</t>
  </si>
  <si>
    <t>SV-68861r1_rule</t>
  </si>
  <si>
    <t>V-54615</t>
  </si>
  <si>
    <t>If the ALG performs content filtering as part of the traffic management functionality, configure the ALG to prevent the download of prohibited mobile code.</t>
  </si>
  <si>
    <t>If the ALG does not perform content filtering as part of the traffic management functions, this is not applicable.
Verify the ALG prevents the download of prohibited mobile code.
If the ALG does not prevent the download of prohibited mobile code, this is a finding.</t>
  </si>
  <si>
    <t>Mobile code is defined as software modules obtained from remote systems, transferred across a network, and then downloaded and executed on a local system without explicit installation or execution by the recipient.
This applies to mobile code that may originate either internal to or external from the enclave. Mobile code is defined as software modules obtained from remote systems, transferred across a network, and then downloaded and executed on a local system without explicit installation or execution by the recipient. Mobile code which must be prevented from downloading is identified in CCI-001166.</t>
  </si>
  <si>
    <t>The ALG providing content filtering must prevent the download of prohibited mobile code.</t>
  </si>
  <si>
    <t>SRG-NET-000289-ALG-000110</t>
  </si>
  <si>
    <t>SV-68859r1_rule</t>
  </si>
  <si>
    <t>V-54613</t>
  </si>
  <si>
    <t>If the ALG performs content filtering as part of the traffic management functionality, configure the ALG to block or restrict detected prohibited mobile code.</t>
  </si>
  <si>
    <t>If the ALG does not perform content filtering as part of the traffic management functions, this is not applicable.
Verify the ALG blocks or restricts detected prohibited mobile code.
If the ALG does not block or restrict detected prohibited mobile code, this is a finding.</t>
  </si>
  <si>
    <t>Mobile code is defined as software modules obtained from remote systems, transferred across a network, and then downloaded and executed on a local system without explicit installation or execution by the recipient.
This applies to mobile code that may originate either internal to or external from the enclave. Mobile code is defined as software modules obtained from remote systems, transferred across a network, and then downloaded and executed on a local system without explicit installation or execution by the recipient. Mobile code which must be blocked or restricted is identified in CCI-001166.</t>
  </si>
  <si>
    <t>The ALG providing content filtering must block or restrict detected prohibited mobile code.</t>
  </si>
  <si>
    <t>SRG-NET-000288-ALG-000109</t>
  </si>
  <si>
    <t>SV-68857r1_rule</t>
  </si>
  <si>
    <t>V-54611</t>
  </si>
  <si>
    <t>Configure the ALG to detect, at a minimum, mobile code that is unsigned or exhibiting unusual behavior, has not undergone a risk assessment, or is prohibited for use based on a risk assessment.</t>
  </si>
  <si>
    <t>Verify the ALG detects, at a minimum, mobile code that is unsigned or exhibiting unusual behavior, has not undergone a risk assessment, or is prohibited for use based on a risk assessment.
If the ALG does not detect, at a minimum, mobile code that is unsigned or exhibiting unusual behavior, has not undergone a risk assessment, or is prohibited for use based on a risk assessment, this is a finding.</t>
  </si>
  <si>
    <t>Mobile code is defined as software modules obtained from remote systems, transferred across a network, and then downloaded and executed on a local system without explicit installation or execution by the recipient.
Examples of mobile code include JavaScript, VBScript, Java applets, ActiveX controls, Flash animations, Shockwave videos, and macros embedded within Microsoft Office documents. Mobile code can be exploited to attack a host. It can be sent as an email attachment or embedded in other file formats not traditionally associated with executable code.
While the ALG cannot replace the network IDS or the anti-virus and host-based IDS (HIDS) protection installed on the network's endpoints, vendor or locally created sensor rules can be implemented, which provide preemptive defense against both known and zero-day vulnerabilities. Many of the protections may provide defenses before vulnerabilities are discovered and rules or blacklist updates are distributed by anti-virus or malicious code solution vendors.
To monitor for and detect known prohibited mobile code or approved mobile code that violates permitted usage requirements, the ALG must implement policy filters, rules, signatures, and anomaly analysis.</t>
  </si>
  <si>
    <t>The ALG must detect, at a minimum, mobile code that is unsigned or exhibiting unusual behavior, has not undergone a risk assessment, or is prohibited for use based on a risk assessment.</t>
  </si>
  <si>
    <t>SRG-NET-000228-ALG-000108</t>
  </si>
  <si>
    <t>SV-68855r1_rule</t>
  </si>
  <si>
    <t>V-54609</t>
  </si>
  <si>
    <t>If encryption intermediary services are provided, configure the ALG to use NIST FIPS-validated cryptography to implement encryption services.</t>
  </si>
  <si>
    <t>If the ALG does not provide encryption intermediary services (e.g., HTTPS, TLS, or DNSSEC), this is not applicable.
Verify the ALG uses NIST FIPS-validated cryptography to implement encryption services.
If the ALG does not use NIST FIPS-validated cryptography to implement encryption services, this is a finding.</t>
  </si>
  <si>
    <t>Use of weak or untested encryption algorithms undermines the purposes of utilizing encryption to protect data. The network element must implement cryptographic modules adhering to the higher standards approved by the federal government since this provides assurance they have been tested and validated.
This requirement applies only to ALGs that provide encryption intermediary services (e.g., HTTPS, TLS, or DNSSEC).</t>
  </si>
  <si>
    <t>The ALG providing encryption intermediary services must use NIST FIPS-validated cryptography to implement encryption services.</t>
  </si>
  <si>
    <t>SRG-NET-000510-ALG-000111</t>
  </si>
  <si>
    <t>SV-68797r1_rule</t>
  </si>
  <si>
    <t>V-54551</t>
  </si>
  <si>
    <t>If encryption intermediary services are provided, configure the ALG to implement NIST FIPS-validated cryptography for digital signatures.</t>
  </si>
  <si>
    <t>If the ALG does not provide encryption intermediary services (e.g., HTTPS, TLS, or DNSSEC), this is not applicable.
Verify the ALG implements NIST FIPS-validated cryptography to implement for digital signatures.
If the ALG does not implement NIST FIPS-validated cryptography for digital signatures, this is a finding.</t>
  </si>
  <si>
    <t>The ALG providing encryption intermediary services must implement NIST FIPS-validated cryptography for digital signatures.</t>
  </si>
  <si>
    <t>SRG-NET-000510-ALG-000040</t>
  </si>
  <si>
    <t>SV-68795r1_rule</t>
  </si>
  <si>
    <t>V-54549</t>
  </si>
  <si>
    <t>If encryption intermediary services are provided, configure the ALG to implement NIST FIPS-validated cryptography to generate cryptographic hashes.</t>
  </si>
  <si>
    <t>If the ALG does not provide encryption intermediary services (e.g., HTTPS, TLS, or DNSSEC), this is not applicable.
Verify the ALG implements NIST FIPS-validated cryptography to generate cryptographic hashes.
If the ALG does not implement NIST FIPS-validated cryptography to generate cryptographic hashes, this is a finding</t>
  </si>
  <si>
    <t>The ALG providing encryption intermediary services must implement NIST FIPS-validated cryptography to generate cryptographic hashes.</t>
  </si>
  <si>
    <t>SRG-NET-000510-ALG-000025</t>
  </si>
  <si>
    <t>SV-68793r1_rule</t>
  </si>
  <si>
    <t>V-54547</t>
  </si>
  <si>
    <t>Configure ALG to terminate all network connections associated with a communications session at the end of the session, or as follows: for in-band management sessions (privileged sessions), the session must be terminated after 10 minutes of inactivity; and for user sessions (non-privileged session), the session must be terminated after 15 minutes of inactivity.</t>
  </si>
  <si>
    <t>Verify the ALG terminate all network connections associated with a communications session at the end of the session, or as follows: for in-band management sessions (privileged sessions), the session must be terminated after 10 minutes of inactivity; and for user sessions (non-privileged session), the session must be terminated after 15 minutes of inactivity.
If the ALG does not terminate all network connections associated with a communications session at the end of the session, or as follows: for in-band management sessions (privileged sessions), the session must be terminated after 10 minutes of inactivity; and for user sessions (non-privileged session), the session must be terminated after 15 minutes of inactivity, this is a finding.</t>
  </si>
  <si>
    <t>Terminating an idle session within a short time period reduces the window of opportunity for unauthorized personnel to take control of a management session enabled on the console or console port that has been left unattended. In addition, quickly terminating an idle session will also free up resources committed by the managed network element.
Terminating network connections associated with communications sessions includes, for example, de-allocating associated TCP/IP address/port pairs at the operating system level, and de-allocating networking assignments at the application level if multiple application sessions are using a single operating system level network connection.
ALGs may provide session control functionality as part of content filtering, load balancing, or proxy services.</t>
  </si>
  <si>
    <t>The ALG must terminate all network connections associated with a communications session at the end of the session, or as follows: for in-band management sessions (privileged sessions), the session must be terminated after 10 minutes of inactivity; and for user sessions (non-privileged session), the session must be terminated after 15 minutes of inactivity.</t>
  </si>
  <si>
    <t>SRG-NET-000213-ALG-000107</t>
  </si>
  <si>
    <t>SV-68791r1_rule</t>
  </si>
  <si>
    <t>V-54545</t>
  </si>
  <si>
    <t>If user authentication intermediary services are provided, configure ALG to conform to FICAM-issued profiles.</t>
  </si>
  <si>
    <t>If the ALG does not provide user authentication intermediary services, this is not applicable.
Verify the ALG conform to FICAM-issued profiles.
If the ALG does not conform to FICAM-issued profiles, this is a finding.</t>
  </si>
  <si>
    <t>Without conforming to Federal Identity, Credential, and Access Management (FICAM)-issued profiles, the information system may not be interoperable with FICAM-authentication protocols, such as SAML 2.0 and OpenID 2.0.
Use of FICAM-issued profiles addresses open identity management standards.
This requirement only applies to components where this is specific to the function of the device or has the concept of a non-organizational user, (e.g., ALG capability that is the front end for an application in a DMZ).</t>
  </si>
  <si>
    <t>The ALG providing user authentication intermediary services must conform to FICAM-issued profiles.</t>
  </si>
  <si>
    <t>SRG-NET-000349-ALG-000106</t>
  </si>
  <si>
    <t>SV-68789r1_rule</t>
  </si>
  <si>
    <t>V-54543</t>
  </si>
  <si>
    <t>If user authentication intermediary services are provided, configure ALG to uniquely identify and authenticate non-organizational users or processes acting on behalf of non-organizational users.</t>
  </si>
  <si>
    <t>If intermediary services are not provided to non-organizational users, this is not applicable.
If the ALG does not provide user authentication intermediary services, this is not applicable.
Review the ALG authentication functions. Verify identification and authentication is required for non-organizational users.
Examine the policy filters to verify a rule exists to deny access to unauthenticated, non-organizational users.
If the ALG does not uniquely identify and authenticate non-organizational users or processes acting on behalf of non-organizational users, this is a finding.</t>
  </si>
  <si>
    <t>Lack of authentication enables anyone to gain access to the network or possibly a network element that provides opportunity for intruders to compromise resources within the network infrastructure. By identifying and authenticating non-organizational users, their access to network resources can be restricted accordingly.
Non-organizational users will be uniquely identified and authenticated for all accesses other than those accesses explicitly identified and documented by the organization when related to the use of anonymous access. Authorization requires an individual account identifier that has been approved, assigned, and configured on an authentication server. Authentication of user identities is accomplished through the use of passwords, tokens, biometrics, or in the case of multifactor authentication, some combination thereof.
This control applies to application layer gateways that provide content filtering and proxy services on network segments (e.g., DMZ) that allow access by non-organizational users. This requirement focuses on authentication requests to the proxied application for access to destination resources and policy filtering decisions rather than administrator and management functions.</t>
  </si>
  <si>
    <t>The ALG providing user authentication intermediary services must uniquely identify and authenticate non-organizational users (or processes acting on behalf of non-organizational users).</t>
  </si>
  <si>
    <t>SRG-NET-000169-ALG-000102</t>
  </si>
  <si>
    <t>SV-68781r1_rule</t>
  </si>
  <si>
    <t>V-54535</t>
  </si>
  <si>
    <t>If PKI-based user authentication intermediary services are provided, configure the ALG to map the authenticated identities to the user account.</t>
  </si>
  <si>
    <t>If the ALG does not provide PKI-based user authentication intermediary services, this is not applicable.
Verify the ALG maps the authenticated identity to the user account for PKI-based authentication.
If the ALG does not map the authenticated identity to the user account for PKI-based authentication, this is a finding.</t>
  </si>
  <si>
    <t>Authorization for access to any network element requires an approved and assigned individual account identifier. To ensure only the assigned individual is using the account, the account must be bound to a user certificate when PKI-based authentication is implemented.
This requirement applies to ALGs that provide user authentication intermediary services (e.g., authentication gateway or TLS gateway). This does not apply to authentication for the purpose of configuring the device itself (device management).</t>
  </si>
  <si>
    <t>The ALG providing PKI-based user authentication intermediary services must map authenticated identities to the user account.</t>
  </si>
  <si>
    <t>SRG-NET-000166-ALG-000101</t>
  </si>
  <si>
    <t>SV-68779r1_rule</t>
  </si>
  <si>
    <t>V-54533</t>
  </si>
  <si>
    <t>If intermediary services for TLS are provided, configure the ALG to validate certificates used for TLS functions by performing RFC 5280-compliant certification path validation.</t>
  </si>
  <si>
    <t>If the ALG does not provide intermediary services for TLS, or application protocols that use TLS (e.g., DNSSEC or HTTPS), this is not applicable.
Verify the ALG validates certificates used for TLS functions by performing RFC 5280-compliant certification path validation.
If the ALG does not validate certificates used for TLS functions by performing RFC 5280-compliant certification path validation, this is a finding.</t>
  </si>
  <si>
    <t>A certificate's certification path is the path from the end entity certificate to a trusted root certification authority (CA). Certification path validation is necessary for a relying party to make an informed decision regarding acceptance of an end entity certificate. 
Certification path validation includes checks such as certificate issuer trust, time validity and revocation status for each certificate in the certification path. Revocation status information for CA and subject certificates in a certification path is commonly provided via certificate revocation lists (CRLs) or online certificate status protocol (OCSP) responses.</t>
  </si>
  <si>
    <t>The ALG that provides intermediary services for TLS must validate certificates used for TLS functions by performing RFC 5280-compliant certification path validation.</t>
  </si>
  <si>
    <t>SRG-NET-000164-ALG-000100</t>
  </si>
  <si>
    <t>SV-68777r1_rule</t>
  </si>
  <si>
    <t>V-54531</t>
  </si>
  <si>
    <t>If PKI-based user authentication intermediary services are provided, configure the ALG to implement a local cache of revocation data to support path discovery and validation in case of the inability to access revocation information via the network.</t>
  </si>
  <si>
    <t>If the ALG does not provide PKI-based user authentication intermediary services, this is not applicable.
Verify the ALG implements a local cache of revocation data to support path discovery and validation in case of the inability to access revocation information via the network.
If the ALG does not implement a local cache of revocation data to support path discovery and validation in case of the inability to access revocation information via the network, this is a finding.</t>
  </si>
  <si>
    <t>Without configuring a local cache of revocation data, there is the potential to allow access to users who are no longer authorized (users with revoked certificates).
The intent of this requirement is to require support for a secondary certificate validation method using a locally cached revocation data, such as Certificate Revocation List (CRL), in case access to OCSP (required by CCI-000185) is not available. Based on a risk assessment, an alternate mitigation is to configure the system to deny access when revocation data is unavailable. 
This requirement applies to ALGs that provide user authentication intermediary services (e.g., authentication gateway or TLS gateway). This does not apply to authentication for the purpose of configuring the device itself (device management).</t>
  </si>
  <si>
    <t>The ALG providing user authentication intermediary services using PKI-based user authentication must implement a local cache of revocation data to support path discovery and validation in case of the inability to access revocation information via the network.</t>
  </si>
  <si>
    <t>SRG-NET-000345-ALG-000099</t>
  </si>
  <si>
    <t>SV-68775r1_rule</t>
  </si>
  <si>
    <t>V-54529</t>
  </si>
  <si>
    <t>Configure the ALG to prohibit the use of cached authenticators after an organization-defined time period.</t>
  </si>
  <si>
    <t>Verify the ALG prohibits the use of cached authenticators after an organization-defined time period.
If the ALG does not prohibit the use of cached authenticators after an organization-defined time period, this is a finding.</t>
  </si>
  <si>
    <t>If the cached authenticator information is out of date, the validity of the authentication information may be questionable.
This requirement applies to all ALGs which may cache user authenticators for use throughout a session. This requirement also applies to ALGs that provide user authentication intermediary services (e.g., authentication gateway or TLS gateway). This does not apply to authentication for the purpose of configuring the device itself (device management).</t>
  </si>
  <si>
    <t>The ALG must prohibit the use of cached authenticators after an organization-defined time period.</t>
  </si>
  <si>
    <t>SRG-NET-000344-ALG-000098</t>
  </si>
  <si>
    <t>SV-68773r1_rule</t>
  </si>
  <si>
    <t>V-54527</t>
  </si>
  <si>
    <t>If user authentication intermediary services are provided, configure the ALG to transmit only encrypted representations of passwords.</t>
  </si>
  <si>
    <t>If the ALG does not provide user authentication intermediary services, this is not applicable.
Verify the ALG transmits only encrypted representations of passwords.
If the ALG does not transmit only encrypted representations of passwords, this is a finding.</t>
  </si>
  <si>
    <t>Passwords need to be protected at all times and encryption is the standard method for protecting passwords. If passwords are not encrypted, they can be plainly read (i.e., clear text) and easily compromised.
This requirement applies to ALGs that provide user authentication intermediary services. This does not apply to authentication for the purpose of configuring the device itself (device management).</t>
  </si>
  <si>
    <t>The ALG providing user authentication intermediary services must transmit only encrypted representations of passwords.</t>
  </si>
  <si>
    <t>SRG-NET-000400-ALG-000097</t>
  </si>
  <si>
    <t>SV-68771r1_rule</t>
  </si>
  <si>
    <t>V-54525</t>
  </si>
  <si>
    <t>If user authentication intermediary services are provided, configure the ALG to implement replay-resistant authentication mechanisms for network access to non-privileged accounts.</t>
  </si>
  <si>
    <t>If the ALG does not provide user authentication intermediary services, this is not applicable.
Verify the ALG is configured to implement replay-resistant authentication mechanisms for network access to non-privileged accounts.
If the ALG does not implement replay-resistant authentication mechanisms for network access to non-privileged accounts, this is a finding.</t>
  </si>
  <si>
    <t>A replay attack may enable an unauthorized user to gain access to the application. Authentication sessions between the authenticator and the application validating the user credentials must not be vulnerable to a replay attack.
An authentication process resists replay attacks if it is impractical to achieve a successful authentication by recording and replaying a previous authentication message.
A non-privileged account is any account with the authorizations of a non-privileged user. Privileged roles are organization-defined roles assigned to individuals that allow those individuals to perform certain security-relevant functions that ordinary users are not authorized to perform. Security relevant roles include key management, account management, network and system administration, database administration, and web administration.
Techniques used to address this include protocols using nonces (e.g., numbers generated for a specific one time use) or challenges (e.g., TLS). Additional techniques include time-synchronous or challenge-response one-time authenticators.
This requirement applies to ALGs that provide user authentication intermediary services.</t>
  </si>
  <si>
    <t>The ALG providing user authentication intermediary services must implement replay-resistant authentication mechanisms for network access to non-privileged accounts.</t>
  </si>
  <si>
    <t>SRG-NET-000147-ALG-000095</t>
  </si>
  <si>
    <t>SV-68769r2_rule</t>
  </si>
  <si>
    <t>V-54523</t>
  </si>
  <si>
    <t>If user authentication intermediary services are provided, configure the ALG to use multifactor authentication for network access to non-privileged accounts.</t>
  </si>
  <si>
    <t>If the ALG does not provide user authentication intermediary services, this is not applicable.
Verify the ALG is configured to use multifactor authentication for network access to non-privileged accounts.
If the ALG does not use multifactor authentication for network access to non-privileged accounts, this is a finding.</t>
  </si>
  <si>
    <t>To assure accountability and prevent unauthenticated access, non-privileged users must utilize multifactor authentication to prevent potential misuse and compromise of the system.
Multifactor authentication uses two or more factors to achieve authentication. Factors include: 
1) Something you know (e.g., password/PIN), 
2) Something you have (e.g., cryptographic, identification device, token), and 
3) Something you are (e.g., biometric)
Non-privileged accounts are not authorized access to the network element regardless of access method.
Network access is any access to an application by a user (or process acting on behalf of a user) where said access is obtained through a network connection.
Authenticating with a PKI credential and entering the associated PIN is an example of multifactor authentication.
This requirement applies to ALGs that provide user authentication intermediary services.</t>
  </si>
  <si>
    <t>The ALG providing user authentication intermediary services must use multifactor authentication for network access to non-privileged accounts.</t>
  </si>
  <si>
    <t>SRG-NET-000140-ALG-000094</t>
  </si>
  <si>
    <t>SV-68767r1_rule</t>
  </si>
  <si>
    <t>V-54521</t>
  </si>
  <si>
    <t>If user authentication intermediary services are provided, configure the ALG to implement multifactor authentication for remote access to privileged accounts such that one of the factors is provided by a device separate from the system gaining access.</t>
  </si>
  <si>
    <t>If the ALG does not provide user authentication intermediary services, this is not applicable.
Verify the ALG implement multifactor authentication for remote access to privileged accounts such that one of the factors is provided by a device separate from the system gaining access.
If the ALG does not implement multifactor authentication for remote access to privileged accounts such that one of the factors is provided by a device separate from the system gaining access, this is a finding.</t>
  </si>
  <si>
    <t>For remote access to privileged accounts, the purpose of requiring a device that is separate from the information system gaining access for one of the factors during multifactor authentication is to reduce the likelihood of compromising authentication credentials stored on the system.
Multifactor solutions that require devices separate from information systems gaining access include, for example, hardware tokens providing time-based or challenge-response authenticators and smart cards such as the U.S. Government Personal Identity Verification card and the DoD common access card.
A privileged account is defined as an information system account with authorizations of a privileged user.
Remote access is access to DoD-nonpublic information systems by an authorized user (or an information system) communicating through an external, non-organization-controlled network. Remote access methods include, for example, dial-up, broadband, and wireless.</t>
  </si>
  <si>
    <t>The ALG providing user authentication intermediary services must implement multifactor authentication for remote access to privileged accounts such that one of the factors is provided by a device separate from the system gaining access.</t>
  </si>
  <si>
    <t>SRG-NET-000340-ALG-000091</t>
  </si>
  <si>
    <t>SV-68761r1_rule</t>
  </si>
  <si>
    <t>V-54515</t>
  </si>
  <si>
    <t>If user authentication intermediary services are provided, configure the ALG to implement multifactor authentication for remote access to non-privileged accounts such that one of the factors is provided by a device separate from the system gaining access.</t>
  </si>
  <si>
    <t>If the ALG does not provide user authentication intermediary services, this is not applicable.
Verify the ALG implements multifactor authentication for remote access to non-privileged accounts such that one of the factors is provided by a device separate from the system gaining access.
If the ALG does not implement multifactor authentication for remote access to non-privileged accounts such that one of the factors is provided by a device separate from the system gaining access, this is a finding.</t>
  </si>
  <si>
    <t>For remote access to non-privileged accounts, the purpose of requiring a device that is separate from the information system gaining access for one of the factors during multifactor authentication is to reduce the likelihood of compromising authentication credentials stored on the system.
Multifactor solutions that require devices separate from information systems gaining access include, for example, hardware tokens providing time-based or challenge-response authenticators and smart cards such as the U.S. Government Personal Identity Verification card and the DoD common access card.
A privileged account is defined as an information system account with authorizations of a privileged user.
Remote access is access to DoD-nonpublic information systems by an authorized user (or an information system) communicating through an external, non-organization-controlled network. Remote access methods include, for example, dial-up, broadband, and wireless.
An example of compliance with this requirement is the use of a one-time password token and PIN coupled with a password; or the use of a CAC/PIV card and PIN coupled with a password.</t>
  </si>
  <si>
    <t>The ALG providing user authentication intermediary services must implement multifactor authentication for remote access to non-privileged accounts such that one of the factors is provided by a device separate from the system gaining access.</t>
  </si>
  <si>
    <t>SRG-NET-000339-ALG-000090</t>
  </si>
  <si>
    <t>SV-68759r2_rule</t>
  </si>
  <si>
    <t>V-54513</t>
  </si>
  <si>
    <t>If user authentication intermediary services are provided, configure the ALG to use a specific authentication server(s).</t>
  </si>
  <si>
    <t>If the ALG does not provide user authentication intermediary services, this is not applicable.
Verify the ALG is configured to use a specific authentication server(s).
If the ALG does not restrict user authentication traffic to a specific authentication server(s), this is a finding.</t>
  </si>
  <si>
    <t>User authentication can be used as part of the policy filtering rule sets. Some URLs or network resources can be restricted to authenticated users only. Users are prompted by the application or browser for credentials. Authentication service may be provided by the ALG as an intermediary for the application; however, the authentication credential must be stored in the site's directory services server.
This requirement only applies to components where this is specific to the function of the device or has the concept of an organizational user (e.g., proxy capability). This does not apply to authentication for the purpose of configuring the device itself (i.e., device management).</t>
  </si>
  <si>
    <t>The ALG providing user authentication intermediary services must restrict user authentication traffic to specific authentication server(s).</t>
  </si>
  <si>
    <t>SRG-NET-000138-ALG-000089</t>
  </si>
  <si>
    <t>SV-68757r1_rule</t>
  </si>
  <si>
    <t>V-54511</t>
  </si>
  <si>
    <t>If user access control intermediary services are provided, configure the ALG to uniquely identify and authenticate organizational users (or processes acting on behalf of organizational users).</t>
  </si>
  <si>
    <t>If the ALG does not provide user authentication intermediary services, this is not applicable.
Verify the ALG uniquely identify and authenticate organizational users (or processes acting on behalf of organizational users).
If the ALG does not uniquely identify and authenticate organizational users (or processes acting on behalf of organizational users), this is a finding.</t>
  </si>
  <si>
    <t>To assure accountability and prevent unauthenticated access, organizational users must be identified and authenticated to prevent potential misuse and compromise of the system.
Organizational users include organizational employees or individuals the organization deems to have equivalent status of employees (e.g., contractors). Organizational users (and any processes acting on behalf of users) must be uniquely identified and authenticated for all accesses except the following.
1) Accesses explicitly identified and documented by the organization. Organizations document specific user actions that can be performed on the information system without identification or authentication.
2) Accesses that occur through authorized use of group authenticators without individual authentication. Organizations may require unique identification of individuals in group accounts (e.g., shared privilege accounts) or for detailed accountability of individual activity.
This requirement applies to ALGs that provide user proxy services, including identification and authentication. This service must use the site's directory service (e.g., Active Directory). Directory services must not be installed onto the gateway.</t>
  </si>
  <si>
    <t>The ALG providing user authentication intermediary services must uniquely identify and authenticate organizational users (or processes acting on behalf of organizational users).</t>
  </si>
  <si>
    <t>SRG-NET-000138-ALG-000063</t>
  </si>
  <si>
    <t>SV-68755r1_rule</t>
  </si>
  <si>
    <t>V-54509</t>
  </si>
  <si>
    <t>If user access control intermediary services are provided, configure the ALG with a pre-established trust relationship and mechanisms with appropriate authorities which validate each user access authorization and privileges.</t>
  </si>
  <si>
    <t>If the ALG does not provide user access control intermediary services, this is not applicable.
Verify the ALG is configured with a pre-established trust relationship and mechanisms with appropriate authorities which validate each user access authorization and privileges.
If the ALG is not configured with a pre-established trust relationship and mechanisms with appropriate authorities which validate each user access authorization and privileges, this is a finding.</t>
  </si>
  <si>
    <t>User account and privilege validation must be centralized in order to prevent unauthorized access using changed or revoked privileges.
ALGs can implement functions such as traffic filtering, authentication, access, and authorization functions based on computer and user privileges. However, the directory service (e.g., Active Directory or LDAP) must not be installed on the ALG, particularly if the gateway resides on the untrusted zone of the Enclave.</t>
  </si>
  <si>
    <t>The ALG providing user access control intermediary services must be configured with a pre-established trust relationship and mechanisms with appropriate authorities (e.g., Active Directory or AAA server) which validate user account access authorizations and privileges.</t>
  </si>
  <si>
    <t>SRG-NET-000138-ALG-000088</t>
  </si>
  <si>
    <t>SV-68753r1_rule</t>
  </si>
  <si>
    <t>V-54507</t>
  </si>
  <si>
    <t>If user access control intermediary services are provided, configure the ALG to require users to re-authenticate when organization-defined circumstances or situations require re-authentication.</t>
  </si>
  <si>
    <t>If the ALG does not provide user authentication intermediary services, this is not applicable.
Verify the ALG is configured to require users to re-authenticate when organization-defined circumstances or situations require re-authentication.
If the ALG does not require users to re-authenticate when organization-defined circumstances or situations require re-authentication, this is a finding.</t>
  </si>
  <si>
    <t>Without re-authentication, users may access resources or perform tasks for which they do not have authorization.
In addition to the re-authentication requirements associated with session locks, organizations may require re-authentication of individuals and/or devices in other situations, including (but not limited to) the following circumstances: 
1) When authenticators change
2) When roles change
3) When security categories of information systems change
4) When the execution of privileged functions occurs
5) After a fixed period of time
6) Periodically
Within the DoD, the minimum circumstances requiring re-authentication are privilege escalation and role changes.
This requirement only applies to components where this is specific to the function of the device or has the concept of user authentication (e.g., VPN or ALG capability). This does not apply to authentication for the purpose of configuring the device itself (i.e., device management).</t>
  </si>
  <si>
    <t>The ALG providing user authentication intermediary services must require users to re-authenticate when organization-defined circumstances or situations require re-authentication.</t>
  </si>
  <si>
    <t>SRG-NET-000337-ALG-000096</t>
  </si>
  <si>
    <t>SV-68751r1_rule</t>
  </si>
  <si>
    <t>V-54505</t>
  </si>
  <si>
    <t>Disable ports, protocols, and/or services not required for operation of the ALG application.</t>
  </si>
  <si>
    <t>View the configuration and vendor documentation of the ALG application to find the minimum ports, protocols, and services which are required for operation of the ALG.
Compare enabled ports, protocols, and/or services with the Ports, Protocol, and Service Management (PPSM) and IAVM requirements.
If ports, protocols, and/or services are not disabled or restricted as required by the PPSM, this is a finding.</t>
  </si>
  <si>
    <t>In order to prevent unauthorized connection of devices, unauthorized transfer of information, or unauthorized tunneling (i.e., embedding of data types within data types); organizations must disable or restrict unused or unnecessary physical and logical ports/protocols on information systems.
ALGs are capable of providing a wide variety of functions and services. Some of the functions and services provided by default may not be necessary to support essential organizational operations. DoD continually assesses the ports, protocols, and services that can be used for network communications. Some ports, protocols or services have known exploits or security weaknesses. Network traffic using these ports, protocols, and services must be prohibited or restricted in accordance with DoD policy. The ALG is a key network element for preventing these non-compliant ports, protocols, and services from causing harm to DoD information systems.
The network ALG must be configured to prevent or restrict the use of prohibited ports, protocols, and services throughout the network by filtering the network traffic and disallowing or redirecting traffic as necessary. Default and updated policy filters from the vendors will disallow older version of protocols and applications and will address most known non-secure ports, protocols, and/or services. However, sources for further policy filters are the IAVMs and the PPSM requirements.</t>
  </si>
  <si>
    <t>The ALG must be configured to prohibit or restrict the use of functions, ports, protocols, and/or services, as defined in the PPSM CAL and vulnerability assessments.</t>
  </si>
  <si>
    <t>SRG-NET-000132-ALG-000087</t>
  </si>
  <si>
    <t>SV-68749r1_rule</t>
  </si>
  <si>
    <t>V-54503</t>
  </si>
  <si>
    <t>Remove application proxy services that are unrelated or unneeded to the primary function of the ALG.</t>
  </si>
  <si>
    <t>Review the ALG configuration to determine if application proxies are installed which are not related to the purpose of the gateway.
If the ALG has unrelated or unneeded application proxy services installed, this is a finding.</t>
  </si>
  <si>
    <t>Unrelated or unneeded proxy services increase the attack vector and add excessive complexity to the securing of the ALG. Multiple application proxies can be installed on many ALGs. However, proxy types must be limited to related functions. At a minimum, the web and email gateway represent different security domains/trust levels. Organizations should also consider separation of gateways that service the DMZ and the trusted network.</t>
  </si>
  <si>
    <t>The ALG must be configured to remove or disable unrelated or unneeded application proxy services.</t>
  </si>
  <si>
    <t>SRG-NET-000131-ALG-000086</t>
  </si>
  <si>
    <t>SV-68747r1_rule</t>
  </si>
  <si>
    <t>V-54501</t>
  </si>
  <si>
    <t>Remove unneeded services and functions from the ALG. Removal is recommended since the service or function may be inadvertently enabled. However, if removal is not possible, disable the service or function.</t>
  </si>
  <si>
    <t>Review the ALG configuration to determine if services or functions not required for operation, or not related to ALG functionality (e.g., DNS, email client or server, FTP server, or web server) are enabled.
If unnecessary services and functions are enabled on the ALG, this is a finding.</t>
  </si>
  <si>
    <t>Information systems are capable of providing a wide variety of functions (capabilities or processes) and services. Some of these functions and services are installed and enabled by default. The organization must determine which functions and services are required to perform the content filtering and other necessary core functionality for each component of the ALG. These unnecessary capabilities or services are often overlooked and therefore may remain unsecured. They increase the risk to the platform by providing additional attack vectors.
The primary function of an ALG is to provide application specific content filtering and/or proxy services. The ALG application suite may integrate related content filtering and analysis services and tools (e.g., IPS, proxy, malware inspection, black/white lists). Some gateways may also include email scanning, decryption, caching, and DLP services. However, services and capabilities which are unrelated to this primary functionality must not be installed (e.g., DNS, email client or server, FTP server, or web server).
Next Generation ALGs (NGFW) and Unified Threat Management (UTM) ALGs integrate functions which have been traditionally separated. These products integrate content filtering features to provide more granular policy filtering. There may be operational drawbacks to combining these services into one device. Another issue is that NGFW and UTM products vary greatly with no current definitive industry standard.</t>
  </si>
  <si>
    <t>The ALG must not have unnecessary services and functions enabled.</t>
  </si>
  <si>
    <t>SRG-NET-000131-ALG-000085</t>
  </si>
  <si>
    <t>SV-68745r1_rule</t>
  </si>
  <si>
    <t>V-54499</t>
  </si>
  <si>
    <t>If the ALG is part of a CDS, configure the ALG to enforce the use of human reviews for organization-defined information flows under organization-defined conditions.</t>
  </si>
  <si>
    <t>If the ALG is not part of a CDS, this is not applicable.
Verify the ALG is configured to enforce the use of human reviews for organization-defined information flows under organization-defined conditions.
If the ALG is not configured to enforce the use of human reviews for organization-defined information flows under organization-defined conditions, this is a finding.</t>
  </si>
  <si>
    <t>Without network element enforcement of human reviews, security policy filters may have false positives and false negatives in marginal situations, which may result in loss of confidentiality or availability.
Organizations define security policy filters for all situations where automated flow control decisions are possible. When a fully automated flow control decision is not possible, then a human review may be employed in lieu of, or as a complement to, automated security policy filtering. Human reviews may also be employed as deemed necessary by organizations.
The cross domain solution will display the data which requires human review to the authorized reviewer in its native form (i.e., consistent with how it would be displayed by the application that created the data). The system will require a response from the authorized reviewer prior to taking action on the transfer data and then take appropriate actions as indicated by the reviewer (e.g., reject, forward, reply, etc.), but do not allow the reviewer to circumvent any additional filtering mechanisms.
Organization-defined information flows and conditions used as part of a CDS system depend on the environment, data, and security boundaries. Organizations implementing CDS must follow the DoD-required process of testing, baselining, and risk assessment to ensure the rigor and accuracy necessary to rely upon a CDS for cross domain security.</t>
  </si>
  <si>
    <t>The ALG that is part of a CDS must enforce the use of human reviews for organization-defined information flows under organization-defined conditions.</t>
  </si>
  <si>
    <t>SRG-NET-000329-ALG-000084</t>
  </si>
  <si>
    <t>SV-68743r1_rule</t>
  </si>
  <si>
    <t>V-54497</t>
  </si>
  <si>
    <t>If the ALG is part of a CDS, configure the ALG to enforce information flow control using organization-defined security policy filters as a basis for flow control decisions for organization-defined information flows.</t>
  </si>
  <si>
    <t>If the ALG is not part of a CDS, this is not applicable.
Verify the ALG is configured to enforce information flow control using organization-defined security policy filters as a basis for flow control decisions for organization-defined information flows.
If the ALG is not configured to enforce information flow control using organization-defined security policy filters as a basis for flow control decisions for organization-defined information flows, this is a finding.</t>
  </si>
  <si>
    <t>The use of security policy filters provides protection for the confidentiality of data by restricting the flow of data.
Configure organization-defined specific filters and their order of execution for each information flow. For example, security policy filters may include data content filtering rules that monitor for and block specific words (e.g., key word indicators such as terms associated with classified mission), enumerated values, or data value ranges, and hidden content.
Organization-defined security policy filter and organization-defined information flows used as part of a CDS system depend on the environment, data, and security boundaries. Organizations implementing CDS must follow the DoD-required process of testing, baselining, and risk assessment to ensure the rigor and accuracy necessary to rely upon a CDS for cross domain security.</t>
  </si>
  <si>
    <t>The ALG that is part of a CDS must enforce information flow control using organization-defined security policy filters as a basis for flow control decisions for organization-defined information flows.</t>
  </si>
  <si>
    <t>SRG-NET-000033-ALG-000083</t>
  </si>
  <si>
    <t>SV-68741r1_rule</t>
  </si>
  <si>
    <t>V-54495</t>
  </si>
  <si>
    <t>If the ALG is part of a CDS, configure the ALG to enforce organization-defined one-way information flows using hardware mechanisms.</t>
  </si>
  <si>
    <t>If the ALG is not part of a CDS, this is not applicable.
Verify the ALG is configured to enforce organization-defined one-way information flows using hardware mechanisms.
If the ALG is not configured to enforce organization-defined one-way information flows using hardware mechanisms, this is a finding.</t>
  </si>
  <si>
    <t>Information flow control regulates where information is allowed to travel within a network and between interconnected networks. The flow of all network traffic must be monitored and controlled so it does not introduce any unacceptable risk to the network infrastructure or data.
For cross domain solutions, use of hardware enforced flow direction is preferable in high risk environments but is not mandatory. Do not enable any connections between security domains beyond the specified one-way flow.
Organization-defined one-way information flows using hardware mechanisms used as part of a CDS system depends on the environment, data, and security boundaries. Organizations implementing CDS must follow the DoD-required process of testing, baselining, and risk assessment to ensure the rigor and accuracy necessary to rely upon a CDS for cross domain security.</t>
  </si>
  <si>
    <t>The ALG that is part of a CDS must enforce organization-defined one-way information flows using hardware mechanisms.</t>
  </si>
  <si>
    <t>SRG-NET-000032-ALG-000082</t>
  </si>
  <si>
    <t>SV-68739r1_rule</t>
  </si>
  <si>
    <t>V-54493</t>
  </si>
  <si>
    <t>If the ALG is part of a CDS, configure the ALG to block the transfer of data with malformed security attribute metadata structures.</t>
  </si>
  <si>
    <t>If the ALG is not part of a CDS, this is not applicable.
Verify the ALG is configured to block the transfer of data with malformed security attribute metadata structures.
If the ALG is not configured to block the transfer of data with malformed security attribute metadata structures, this is a finding.</t>
  </si>
  <si>
    <t>Enforcing allowed information flows based on metadata enables simpler and more effective flow control. Metadata is information used to describe the characteristics of data. Metadata can include structural metadata describing data structures (e.g., data format, syntax, and semantics) or descriptive metadata describing data contents (e.g., age, location, telephone number).
For cross domain solutions, security attributes are defined as, at a minimum, source and destination address.</t>
  </si>
  <si>
    <t>The ALG that is part of a CDS must block the transfer of data with malformed security attribute metadata structures.</t>
  </si>
  <si>
    <t>SRG-NET-000280-ALG-000081</t>
  </si>
  <si>
    <t>SV-68737r1_rule</t>
  </si>
  <si>
    <t>V-54491</t>
  </si>
  <si>
    <t>If the ALG is part of a CDS, configure inbound or outbound policy filters to enforce traffic flow across the controlled security boundary based on organization-defined metadata.</t>
  </si>
  <si>
    <t>If the ALG is not part of a CDS, this is not applicable.
Verify that policy filters exist that enforce traffic flow inbound and outbound across the controlled security boundary based on organization-defined metadata.
If the ALG does not control traffic based on organization-defined metadata, this is a finding.</t>
  </si>
  <si>
    <t>Enforcing allowed information flows based on metadata enables simpler and more effective flow control. Metadata is information used to describe the characteristics of data. Metadata can include structural metadata describing data structures (e.g., data format, syntax, and semantics) or descriptive metadata describing data contents (e.g., age, location, telephone number).
Information flow control regulates where information is allowed to travel within a network and between hosts, as opposed to who is allowed to access the information. Information flow enforcement mechanisms, such as cross domain solutions, compare metadata attached to the data and respond appropriately (e.g., allow, block, quarantine, or alert administrator).
Organization-defined metadata used for flow control in CDS systems depend on the environment, data, and security boundaries. Organizations implementing CDS must follow the DoD-required process of testing, baselining, and risk assessment to ensure the rigor and accuracy necessary to rely upon a CDS for cross domain security.</t>
  </si>
  <si>
    <t>The ALG that is part of a CDS must enforce information flow control based on organization-defined metadata.</t>
  </si>
  <si>
    <t>SRG-NET-000280-ALG-000080</t>
  </si>
  <si>
    <t>SV-68735r1_rule</t>
  </si>
  <si>
    <t>V-54489</t>
  </si>
  <si>
    <t>If the ALG is part of a CDS, configure the ALG to enforce dynamic flow control based on organization-defined policies.</t>
  </si>
  <si>
    <t>If the ALG is not part of a CDS, this is not applicable.
Verify changes made to the policy filters (e.g., rules sets or content filters) take effect immediately. The change in the filter must be applied to active sessions as well as new sessions without the need for restart of recompiling.
If the ALG does not enforce dynamic traffic flow control based on organization-defined policies, this is a finding.</t>
  </si>
  <si>
    <t>Information flow policies regarding dynamic information flow control include allowing or disallowing information flows based on changing conditions or mission/operational considerations. Changing conditions include changes in organizational risk tolerance due to changes in the immediacy of mission/business needs, changes in the threat environment, and detection of potentially harmful or adverse events.
Organization-defined policies for CDS systems depend on the environment, data, and security boundaries. Organizations implementing CDS must follow the DoD-required process of testing, baselining, and risk assessment to ensure the rigor and accuracy necessary to rely upon a CDS for cross domain security.
Enforcement occurs in boundary protection devices that employ rule sets or establish configuration settings that restrict information system services, provide a packet filtering capability based on header information, or provide a message filtering capability based on message content (e.g., implementing key word searches or using document characteristics).
This requirement is primarily used by organizations with cross domain solution needs. These solutions require advanced filtering techniques and flow enforcement mechanisms, such as high-assurance guards. Dynamic traffic flow control mechanisms are generally not available in commercial off-the-shelf information technology products.</t>
  </si>
  <si>
    <t>The ALG that is part of a CDS must enforce dynamic traffic flow control based on organization-defined policies.</t>
  </si>
  <si>
    <t>SRG-NET-000029-ALG-000079</t>
  </si>
  <si>
    <t>SV-68733r1_rule</t>
  </si>
  <si>
    <t>V-54487</t>
  </si>
  <si>
    <t>If the ALG is part of a CDS, configure the ALG to apply the same security policy filtering to metadata as it applies to data payloads when transferring information between different security domains.</t>
  </si>
  <si>
    <t>If the ALG is not part of a CDS, this is not applicable.
Verify the ALG is configured to apply the same security policy filtering to metadata as it applies to data payloads when transferring information between different security domains.
If the ALG is not configured to apply the same security policy filtering to metadata as it applies to data payloads when transferring information between different security domains, this is a finding.</t>
  </si>
  <si>
    <t>Subjecting metadata to the same filtering and inspection policies as payload data helps to mitigate the risk of data compromise through covert channels. This security measure also helps prevent the bypassing of security policy filtering.</t>
  </si>
  <si>
    <t>The ALG that is part of a CDS, when transferring information between different security domains, must apply the same security policy filtering to metadata as it applies to data payloads.</t>
  </si>
  <si>
    <t>SRG-NET-000328-ALG-000078</t>
  </si>
  <si>
    <t>SV-68731r1_rule</t>
  </si>
  <si>
    <t>V-54485</t>
  </si>
  <si>
    <t>If the ALG is part of a CDS, configure the ALG to bind security attributes to information using organization-defined binding techniques to facilitate information flow policy enforcement.</t>
  </si>
  <si>
    <t>If the ALG is not part of a CDS, this is not applicable.
Verify the ALG binds security attributes to information using organization-defined binding techniques to facilitate information flow policy enforcement.
If the ALG does not bind security attributes to information using organization-defined binding techniques to facilitate information flow policy enforcement, this is a finding.</t>
  </si>
  <si>
    <t>If security attributes are not associated with the information being transmitted between systems, then access control policies and information flows which depend on these security attributes will not function and may also result in the unauthorized release (spillage) of information.
Binding techniques implemented by information systems affect the strength of security attribute binding to information. Binding strength and the assurance associated with binding techniques play an important part in the trust organizations have in the information flow enforcement process. The binding techniques affect the number and degree of additional reviews required by organizations.
Examples of strong bindings are digital signatures and other cryptographic techniques.
Organization-defined binding techniques for binding security attributes to associated information depend on the environment, data, and security boundaries of the specific CDS. Organizations implementing CDS must follow the DoD-required process of testing, baselining, and risk assessment to ensure the rigor and accuracy necessary to rely upon a CDS for cross domain security.</t>
  </si>
  <si>
    <t>The ALG that is part of a CDS must bind security attributes to information using organization-defined binding techniques to facilitate information flow policy enforcement.</t>
  </si>
  <si>
    <t>SRG-NET-000327-ALG-000077</t>
  </si>
  <si>
    <t>SV-68729r1_rule</t>
  </si>
  <si>
    <t>V-54483</t>
  </si>
  <si>
    <t>If the ALG is part of a CDS, configure the ALG to uniquely identify and authenticate destination by organization, system, application, and/or individual for information transfer.</t>
  </si>
  <si>
    <t>If the ALG is not part of a CDS, this is not applicable.
Verify the ALG uniquely identifies and authenticates destination by organization, system, application, and/or individual for information transfer.
If the ALG is not configured to uniquely identify and authenticate destination by organization, system, application, and/or individual for information transfer, this is a finding.</t>
  </si>
  <si>
    <t>Attribution is a critical component of a security concept of operations. The ability to identify source and destination points for information flowing in information systems, allows the forensic reconstruction of events when required, and encourages policy compliance by attributing policy violations to specific organizations/individuals. Successful domain authentication requires that information system labels distinguish among systems, organizations, and individuals involved in preparing, sending, receiving, or disseminating information.</t>
  </si>
  <si>
    <t>The ALG that is part of a CDS must uniquely identify and authenticate destination by organization, system, application, and/or individual for information transfer.</t>
  </si>
  <si>
    <t>SRG-NET-000326-ALG-000076</t>
  </si>
  <si>
    <t>SV-68727r1_rule</t>
  </si>
  <si>
    <t>V-54481</t>
  </si>
  <si>
    <t>If the ALG is part of a CDS, configure the ALG to uniquely identify and authenticate source by organization, system, application, and/or individual for information transfer.</t>
  </si>
  <si>
    <t>If the ALG is not part of a CDS, this is not applicable.
Verify the ALG uniquely identifies and authenticates source by organization, system, application, and/or individual for information transfer.
If the ALG is not configured to uniquely identify and authenticate source by organization, system, application, and/or individual for information transfer, this is a finding.</t>
  </si>
  <si>
    <t>The ALG that is part of a CDS must uniquely identify and authenticate source by organization, system, application, and/or individual for information transfer.</t>
  </si>
  <si>
    <t>SRG-NET-000325-ALG-000075</t>
  </si>
  <si>
    <t>SV-68725r1_rule</t>
  </si>
  <si>
    <t>V-54479</t>
  </si>
  <si>
    <t>If the ALG is part of a CDS, configure the ALG to prohibit the transfer of unsanctioned information in accordance with the security policy when transferring information between different security domains.</t>
  </si>
  <si>
    <t>If the ALG is not part of a CDS, this is not applicable.
Verify the ALG prohibits the transfer of unsanctioned information in accordance with the security policy when transferring information between different security domains.
If the ALG is not configured to prohibit the transfer of unsanctioned information in accordance with the security policy when transferring information between different security domains, this is a finding.</t>
  </si>
  <si>
    <t>The ability to prohibit information transfer is fundamentally necessary to prevent unintended and unauthorized data flows. Failure to prohibit information transfer when necessary will risk the confidentiality of information and may also result in the unauthorized release (spillage) of information.
Detection of unsanctioned information includes, for example, checking all information to be transferred for malicious code and key words which may indicate an OPSEC violation.</t>
  </si>
  <si>
    <t>The ALG that is part of a CDS must prohibit the transfer of unsanctioned information in accordance with the security policy when transferring information between different security domains.</t>
  </si>
  <si>
    <t>SRG-NET-000285-ALG-000074</t>
  </si>
  <si>
    <t>SV-68723r1_rule</t>
  </si>
  <si>
    <t>V-54477</t>
  </si>
  <si>
    <t>If the ALG is part of a CDS, configure the ALG to examine the information for the presence of organization-defined unsanctioned information when transferring information between different security domains.</t>
  </si>
  <si>
    <t>If the ALG is not part of a CDS, this is not applicable.
Verify the ALG when transferring information between different security domains, is configured to examine the information for the presence of organization-defined unsanctioned information.
If the ALG is not configured to examine the information for the presence of organization-defined unsanctioned information when transferring information between different security domains, this is a finding.</t>
  </si>
  <si>
    <t>Without the capability to examine information, there is no means to determine the presence of information not authorized for transfer. Information flow decisions based on unexamined data may allow unintended and unauthorized data flows and therefore risk the confidentiality of information and may also result in the unauthorized release (spillage) of information.
Detection of unsanctioned information includes, for example, checking all information to be transferred for malicious code and key words which may indicate an OPSEC violation.
Organization-defined unsanctioned information depends on the environment, data, and security boundaries of the specific CDS. Organizations implementing CDS must follow the DoD-required process of testing, baselining, and risk assessment to ensure the rigor and accuracy necessary to rely upon a CDS for cross domain security.</t>
  </si>
  <si>
    <t>The ALG that is part of a CDS, when transferring information between different security domains, must examine the information for the presence of organization-defined unsanctioned information.</t>
  </si>
  <si>
    <t>SRG-NET-000284-ALG-000073</t>
  </si>
  <si>
    <t>SV-68721r1_rule</t>
  </si>
  <si>
    <t>V-54475</t>
  </si>
  <si>
    <t>If the ALG is part of a CDS, configure the ALG to implement organization-defined security policy filters requiring fully enumerated formats that restrict data structure and content when transferring information between different security domains.</t>
  </si>
  <si>
    <t>If the ALG is not part of a CDS, this is not applicable.
Verify the ALG, when transferring information between different security domains, implements organization-defined security policy filters requiring fully enumerated formats that restrict data structure and content.
If the ALG when transferring information between different security domains does not implement organization-defined security policy filters requiring fully enumerated formats that restrict data structure and content, this is a finding.</t>
  </si>
  <si>
    <t>Data structure and content restrictions reduce the range of potential malicious and/or unsanctioned content in cross-domain transactions.
Security policy filters that restrict data structures include, for example, restricting file sizes and field lengths. Data content policy filters include: 
1) Encoding formats for character sets (e.g., Universal Character Set Transformation Formats)
2) American Standard Code for Information Interchange (ASCII)
3) Restricting character data fields to only contain alpha-numeric characters
4) Prohibiting special characters
5) Validating schema structures
Organization-defined security policy filters which require format restrictions depend on the environment, data, and security boundaries. Organizations implementing CDS must follow the DoD-required process of testing, baselining, and risk assessment to ensure the rigor and accuracy necessary to rely upon a CDS for cross domain security.</t>
  </si>
  <si>
    <t>The ALG that is part of a CDS, when transferring information between different security domains, must implement organization-defined security policy filters requiring fully enumerated formats that restrict data structure and content.</t>
  </si>
  <si>
    <t>SRG-NET-000283-ALG-000072</t>
  </si>
  <si>
    <t>SV-68719r1_rule</t>
  </si>
  <si>
    <t>V-54473</t>
  </si>
  <si>
    <t>If the ALG is part of a CDS, configure the ALG to decompose information into organization-defined, policy-relevant subcomponents for submission to policy enforcement mechanisms before transferring information between different security domains.</t>
  </si>
  <si>
    <t>If the ALG is not part of a CDS, this is not applicable.
Verify the ALG, when transferring information between different security domains, is configured to decompose information into organization-defined, policy-relevant subcomponents for submission to policy enforcement mechanisms before transferring information between different security domains.
If the ALG is not configured to decompose information into organization-defined, policy-relevant subcomponents for submission to policy enforcement mechanisms before transferring information between different security domains, this is a finding.</t>
  </si>
  <si>
    <t>Policy enforcement mechanisms apply filtering, inspection, and/or sanitization rules to the policy-relevant subcomponents of information to facilitate flow enforcement prior to transferring such information to different security domains. Parsing transfer files facilitates policy decisions on source, destination, certificates, classification, attachments, and other security-related component differentiators.
Policy enforcement mechanisms include the filtering and/or sanitization rules applied to information before transferring to a different security domain.
The organization-defined subcomponents for CDS systems depend on the environment, data, and security boundaries. Organizations implementing CDS must follow the DoD-required process of testing, baselining, and risk assessment to ensure the rigor and accuracy necessary to rely upon a CDS for cross domain security.</t>
  </si>
  <si>
    <t>The ALG that is part of a CDS must decompose information into organization-defined, policy-relevant subcomponents for submission to policy enforcement mechanisms before transferring information between different security domains.</t>
  </si>
  <si>
    <t>SRG-NET-000282-ALG-000071</t>
  </si>
  <si>
    <t>SV-68717r1_rule</t>
  </si>
  <si>
    <t>V-54471</t>
  </si>
  <si>
    <t>If the ALG is part of a CDS, configure the ALG to use organization-defined data type identifiers to validate data essential for information flow decisions.</t>
  </si>
  <si>
    <t>If the ALG is not part of a CDS, this is not applicable.
Verify the ALG is configured to use organization-defined data type identifiers to validate data essential for information flow decisions.
If the ALG is not configured to use organization-defined data type identifiers to validate data essential for information flow decisions, this is a finding.</t>
  </si>
  <si>
    <t>Information flow decisions based on invalid data may allow unintended and unauthorized data flows, and therefore risk the confidentiality of information. They may also result in the unauthorized release (spill) of information.
Data type identifiers include, for example, file names, file types, file signatures/tokens, and multiple internal file signatures/tokens. Information systems may allow transfer of data only if compliant with data type format specifications.</t>
  </si>
  <si>
    <t>The ALG that is part of a CDS, when transferring information between different security domains, must use organization-defined data type identifiers to validate data essential for information flow decisions.</t>
  </si>
  <si>
    <t>SRG-NET-000324-ALG-000070</t>
  </si>
  <si>
    <t>SV-68715r1_rule</t>
  </si>
  <si>
    <t>V-54469</t>
  </si>
  <si>
    <t>If the ALG is part of a CDS, configure the ALG to allow privileged administrators to configure and make changes to all security policy filters that are used to enforce information flow control.</t>
  </si>
  <si>
    <t>If the ALG is not part of a CDS, this is not applicable.
Verify the ALG allows privileged administrators to configure and make changes to all security policy filters that are used to enforce information flow control.
If the ALG does not allow privileged administrators to configure and make changes to all security policy filters that are used to enforce information flow control, this is a finding.</t>
  </si>
  <si>
    <t>The use of security policy filters provides protection for the confidentiality of data by restricting the flow of data. The capability to configure policy filters allows the ALG to enforce more granular security policies to meet complex and changing mission needs.
Policy filters enforce organizational security policy as it pertains to controlling data flow. Security policy filters can address data structures and content. These filters may include dirty word filters, file type checking filters, structured data filters, unstructured data filters, metadata content filters, and hidden content filters.
The cross domain solution must be configured to restrict management access according to the privilege level the user has been granted. Authorization to configure security policies requires the highest privilege level. This control requires the device have the capability for privileged administrators to configure security filters and to reconfigure these policies as needed to support changes in security policy.</t>
  </si>
  <si>
    <t>The ALG that is part of a CDS must allow privileged administrators to configure and make changes to all security policy filters that are used to enforce information flow control.</t>
  </si>
  <si>
    <t>SRG-NET-000022-ALG-000069</t>
  </si>
  <si>
    <t>SV-68713r1_rule</t>
  </si>
  <si>
    <t>V-54467</t>
  </si>
  <si>
    <t>If the ALG is part of a CDS, configure the ALG to allow privileged administrators to enable/disable all security policy filters used to enforce information flow control.</t>
  </si>
  <si>
    <t>If the ALG is not part of a CDS, this is not applicable.
Verify the ALG allows privileged administrators to enable/disable all security policy filters used to enforce information flow control.
If the ALG is not configured to allow privileged administrators to enable/disable all security policy filters used to enforce information flow control, this is a finding.</t>
  </si>
  <si>
    <t>A crucial part of any information flow control solution is the ability to enable and disable policy filters in order to respond to changes in organizational security posture and mission conditions.
This is not a requirement to restrict the capability to privileged administrators, but rather to ensure there is some means of enabling/disabling policy filters (e.g., command line or user console).
Policy filters enforce organizational security policy as it pertains to controlling data flow. Security policy filters can address data structures and content. These filters may include dirty word filters, file type checking filters, structured data filters, unstructured data filters, metadata content filters, and hidden content filters.</t>
  </si>
  <si>
    <t>The ALG that is part of a CDS must allow privileged administrators to enable/disable all security policy filters used to enforce information flow control.</t>
  </si>
  <si>
    <t>SRG-NET-000021-ALG-000068</t>
  </si>
  <si>
    <t>SV-68711r1_rule</t>
  </si>
  <si>
    <t>V-54465</t>
  </si>
  <si>
    <t>If the ALG is part of a CDS, configure the ALG to use source and destination security attributes associated with organization-defined information, source, and/or destination objects to enforce organization-defined information flow control policies as a basis for flow control decisions.</t>
  </si>
  <si>
    <t>If the ALG is not part of a CDS, this is not applicable.
Verify the ALG uses source and destination security attributes associated with organization-defined information, source, and/or destination objects to enforce organization-defined information flow control policies as a basis for flow control decisions.
If the ALG is not configured to use source and destination security attributes associated with organization-defined information, source, and/or destination objects to enforce organization-defined information flow control policies as a basis for flow control decisions, this is a finding.</t>
  </si>
  <si>
    <t>If information flow is not enforced based on approved authorizations, the system may become compromised.
A mechanism to detect and prevent unauthorized communication flow must be configured and used to filter information flow across security boundaries protected by the ALG. Information flow control regulates where information is allowed to travel within a system and between interconnected systems. Security attributes may be used to manage information flow control.
Organization-defined information and organization-defined information flow control policies for CDS systems depend on the environment, data, and security boundaries. Organizations implementing CDS must follow the DoD-required process of testing, baselining, and risk assessment to ensure the rigor and accuracy necessary to rely upon a CDS for cross domain security.
Information flow enforcement mechanisms compare security attributes associated with information (data content and data structure) and/or source/destination objects. The ALG uses the result of the attribute-object comparison to take an organization-defined action based on configured rules. Security attributes most often include source and destination addresses.</t>
  </si>
  <si>
    <t>The ALG that is part of a CDS must use source and destination security attributes associated with organization-defined information, source, and/or destination objects to enforce organization-defined information flow control policies as a basis for flow control decisions.</t>
  </si>
  <si>
    <t>SRG-NET-000323-ALG-000067</t>
  </si>
  <si>
    <t>SV-68709r1_rule</t>
  </si>
  <si>
    <t>V-54463</t>
  </si>
  <si>
    <t>If the ALG provides intermediary/proxy services for HTTP communications traffic, configure the ALG to inspect inbound and outbound HTTP communications traffic for protocol compliance and protocol anomalies.</t>
  </si>
  <si>
    <t>If the ALG does not provide intermediary/proxy services for HTTP communications traffic, this is not applicable.
Verify the ALG inspects inbound and outbound HTTP communications traffic for protocol compliance and protocol anomalies.
If the ALG does not inspect inbound and outbound HTTP communications traffic for protocol compliance and protocol anomalies, this is a finding.</t>
  </si>
  <si>
    <t>Application protocol anomaly detection examines application layer protocols such as HTTP to identify attacks based on observed deviations in the normal RFC behavior of a protocol or service. This type of monitoring allows for the detection of known and unknown exploits which exploit weaknesses of commonly used protocols.
Since protocol anomaly analysis examines the application payload for patterns or anomalies, an HTTP proxy must be included in the ALG. This ALG will be configured to inspect inbound and outbound HTTP communications traffic to detect protocol anomalies such as malformed message and command insertion attacks. 
All inbound and outbound traffic, including HTTPS, must be inspected. However, the intention of this policy is not to mandate HTTPS inspection by the ALG. Typically, HTTPS traffic is inspected either at the source, destination and/or is directed for inspection by organizationally-defined network termination point.</t>
  </si>
  <si>
    <t>The ALG that provides intermediary services for HTTP must inspect inbound and outbound HTTP traffic for protocol compliance and protocol anomalies.</t>
  </si>
  <si>
    <t>SRG-NET-000512-ALG-000066</t>
  </si>
  <si>
    <t>SV-68707r1_rule</t>
  </si>
  <si>
    <t>V-54461</t>
  </si>
  <si>
    <t>If the ALG provides intermediary/proxy services for FTP communications traffic, configure the ALG to inspect inbound and outbound FTP communications traffic for protocol compliance and protocol anomalies.</t>
  </si>
  <si>
    <t>If the ALG does not provide intermediary/proxy services FTP communications traffic, this is not applicable.
Verify the ALG inspects inbound and outbound FTP communications traffic for protocol compliance and protocol anomalies.
If the ALG does not inspect inbound and outbound FTP communications traffic for protocol compliance and protocol anomalies, this is a finding.</t>
  </si>
  <si>
    <t>Application protocol anomaly detection examines application layer protocols such as FTP to identify attacks based on observed deviations in the normal RFC behavior of a protocol or service. This type of monitoring allows for the detection of known and unknown exploits which exploit weaknesses of commonly used protocols.
Since protocol anomaly analysis examines the application payload for patterns or anomalies, an FTP proxy must be included in the ALG. This ALG will be configured to inspect inbound and outbound FTP communications traffic to detect protocol anomalies such as malformed message and command insertion attacks.</t>
  </si>
  <si>
    <t>The ALG that intermediary services for FTP must inspect inbound and outbound FTP communications traffic for protocol compliance and protocol anomalies.</t>
  </si>
  <si>
    <t>SRG-NET-000512-ALG-000065</t>
  </si>
  <si>
    <t>SV-68705r1_rule</t>
  </si>
  <si>
    <t>V-54459</t>
  </si>
  <si>
    <t>If the ALG provides intermediary/proxy services SMTP communications traffic, configure the ALG to inspect inbound and outbound SMTP and Extended SMTP communications traffic for protocol compliance and protocol anomalies.</t>
  </si>
  <si>
    <t>If the ALG does not provide intermediary/proxy services for SMTP communications traffic, this is not applicable.
Verify the ALG inspects inbound and outbound SMTP and Extended SMTP communications traffic for protocol compliance and protocol anomalies.
If the ALG does not inspect inbound and outbound SMTP and Extended SMTP communications traffic for protocol compliance and protocol anomalies, this is a finding.</t>
  </si>
  <si>
    <t>Application protocol anomaly detection examines application layer protocols such as SMTP to identify attacks based on observed deviations in the normal RFC behavior of a protocol or service. This type of monitoring allows for the detection of known and unknown exploits which exploit weaknesses of commonly used protocols.
Since protocol anomaly analysis examines the application payload for patterns or anomalies, an SMTP proxy must be included in the ALG. This ALG will be configured to inspect inbound and outbound SMTP and Extended SMTP communications traffic to detect protocol anomalies such as malformed message and command insertion attacks.</t>
  </si>
  <si>
    <t>The ALG that provides intermediary services for SMTP must inspect inbound and outbound SMTP and Extended SMTP communications traffic for protocol compliance and protocol anomalies.</t>
  </si>
  <si>
    <t>SRG-NET-000512-ALG-000064</t>
  </si>
  <si>
    <t>SV-68703r1_rule</t>
  </si>
  <si>
    <t>V-54457</t>
  </si>
  <si>
    <t>Configure the ALG to comply with the security configuration settings based on DoD security policy and technology-specific security best practices.</t>
  </si>
  <si>
    <t>Verify the ALG is configured in accordance with the security configuration settings based on DoD security policy and technology-specific security best practices.
If the ALG is not configured in accordance with the security configuration settings based on DoD security policy and technology-specific security best practices, this is a finding.</t>
  </si>
  <si>
    <t>Configuring the network element to implement organization-wide security implementation guides and security checklists ensures compliance with federal standards and establishes a common security baseline across DoD that reflects the most restrictive security posture consistent with operational requirements.
Configuration settings are the set of parameters that can be changed that affect the security posture and/or functionality of the network element. Security-related parameters are those parameters impacting the security state of the network element, including the parameters required to satisfy other security control requirements. For the network element, security-related parameters include settings for network traffic management configurations.</t>
  </si>
  <si>
    <t>The ALG must be configured in accordance with the security configuration settings based on DoD security policy and technology-specific security best practices.</t>
  </si>
  <si>
    <t>SRG-NET-000512-ALG-000062</t>
  </si>
  <si>
    <t>SV-68701r1_rule</t>
  </si>
  <si>
    <t>V-54455</t>
  </si>
  <si>
    <t>Configure the ALG to protect audit tools from unauthorized deletion.</t>
  </si>
  <si>
    <t>Verify the ALG protects audit tools from unauthorized deletion.
If the ALG does not protect audit tools from unauthorized deletion, this is a finding.</t>
  </si>
  <si>
    <t>Protecting audit data also includes identifying and protecting the tools used to view and manipulate log data. Therefore, protecting audit tools is necessary to prevent unauthorized operation on audit data.
Network elements providing tools to interface with audit data will leverage user permissions and roles identifying the user accessing the tools and the corresponding rights the user enjoys in order to make access decisions regarding the deletion of audit tools.
Audit tools include, but are not limited to, vendor-provided and open source audit tools needed to successfully view and manipulate audit information system activity and records. Audit tools include custom queries and report generators.
This does not apply to audit logs generated on behalf of the device itself (management).</t>
  </si>
  <si>
    <t>The ALG must protect audit tools from unauthorized deletion.</t>
  </si>
  <si>
    <t>SRG-NET-000103-ALG-000061</t>
  </si>
  <si>
    <t>SV-68699r1_rule</t>
  </si>
  <si>
    <t>V-54453</t>
  </si>
  <si>
    <t>Configure the ALG to protect audit tools from unauthorized modification.</t>
  </si>
  <si>
    <t>Verify the ALG protects audit tools from unauthorized modification.
If the ALG does not protect audit tools from unauthorized modification, this is a finding.</t>
  </si>
  <si>
    <t>Protecting audit data also includes identifying and protecting the tools used to view and manipulate log data. Therefore, protecting audit tools is necessary to prevent unauthorized operation on audit data.
Network elements providing tools to interface with audit data will leverage user permissions and roles identifying the user accessing the tools and the corresponding rights the user enjoys in order to make access decisions regarding the modification of audit tools.
Audit tools include, but are not limited to, vendor-provided and open source audit tools needed to successfully view and manipulate audit information system activity and records. Audit tools include custom queries and report generators.
This does not apply to audit logs generated on behalf of the device itself (management).</t>
  </si>
  <si>
    <t>The ALG must protect audit tools from unauthorized modification.</t>
  </si>
  <si>
    <t>SRG-NET-000102-ALG-000060</t>
  </si>
  <si>
    <t>SV-68697r1_rule</t>
  </si>
  <si>
    <t>V-54451</t>
  </si>
  <si>
    <t>Configure the ALG to protect audit tools from unauthorized access.</t>
  </si>
  <si>
    <t>Verify the ALG protects audit tools from unauthorized access.
If the ALG does not protect audit tools from unauthorized access, this is a finding.</t>
  </si>
  <si>
    <t>Protecting audit data also includes identifying and protecting the tools used to view and manipulate log data. Therefore, protecting audit tools is necessary to prevent unauthorized operation on audit data.
Network elements providing tools to interface with audit data will leverage user permissions and roles identifying the user accessing the tools and the corresponding rights the user enjoys in order make access decisions regarding the access to audit tools.
Audit tools include, but are not limited to, vendor-provided and open source audit tools needed to successfully view and manipulate audit information system activity and records. Audit tools include custom queries and report generators.
This does not apply to audit logs generated on behalf of the device itself (management).</t>
  </si>
  <si>
    <t>The ALG must protect audit tools from unauthorized access.</t>
  </si>
  <si>
    <t>SRG-NET-000101-ALG-000059</t>
  </si>
  <si>
    <t>SV-68695r1_rule</t>
  </si>
  <si>
    <t>V-54449</t>
  </si>
  <si>
    <t>Configure the ALG to protect audit information from unauthorized deletion.</t>
  </si>
  <si>
    <t>Verify the ALG protects audit information from unauthorized deletion.
If the ALG does not protect audit information from unauthorized deletion, this is a finding.</t>
  </si>
  <si>
    <t>If audit data were to become compromised, then forensic analysis and discovery of the true source of potentially malicious system activity is impossible to achieve.
To ensure the veracity of audit data, the information system and/or the application must protect audit information from unauthorized modification. This requirement can be achieved through multiple methods, which will depend upon system architecture and design. Some commonly employed methods include ensuring log files receive the proper file system permissions, and limiting log data locations.
Audit information includes all information (e.g., audit records, audit settings, and audit reports) needed to successfully audit information system activity.
This requirement does not apply to audit logs generated on behalf of the device itself (device management).</t>
  </si>
  <si>
    <t>The ALG must protect audit information from unauthorized deletion.</t>
  </si>
  <si>
    <t>SRG-NET-000100-ALG-000058</t>
  </si>
  <si>
    <t>SV-68693r1_rule</t>
  </si>
  <si>
    <t>V-54447</t>
  </si>
  <si>
    <t>Configure the ALG to protect audit information from unauthorized modification.</t>
  </si>
  <si>
    <t>Verify the ALG protects audit information from unauthorized modification.
If the ALG does not protect audit information from unauthorized modification, this is a finding.</t>
  </si>
  <si>
    <t>If audit data were to become compromised, then forensic analysis and discovery of the true source of potentially malicious system activity is impossible to achieve.
To ensure the veracity of audit data, the information system and/or the application must protect audit information from unauthorized modification.
This requirement can be achieved through multiple methods, which will depend upon system architecture and design. Some commonly employed methods include ensuring log files receive the proper file system permissions, and limiting log data locations.
Audit information includes all information (e.g., audit records, audit settings, and audit reports) needed to successfully audit information system activity.
This does not apply to audit logs generated on behalf of the device itself (management).</t>
  </si>
  <si>
    <t>The ALG must protect audit information from unauthorized modification.</t>
  </si>
  <si>
    <t>SRG-NET-000099-ALG-000057</t>
  </si>
  <si>
    <t>SV-68691r1_rule</t>
  </si>
  <si>
    <t>V-54445</t>
  </si>
  <si>
    <t>Configure the ALG to protect audit information from unauthorized read access.</t>
  </si>
  <si>
    <t>Verify the ALG protects audit information from unauthorized read access.
If the ALG does not protect audit information from unauthorized read access, this is a finding.</t>
  </si>
  <si>
    <t>Auditing and logging are key components of any security architecture. Logging the actions of specific events provides a means to investigate an attack, recognize resource utilization or capacity thresholds, or to simply identify an improperly configured network element. Thus, it is imperative that the collected log data from the various network elements, as well as the auditing tools, be secured and can only be accessed by authorized personnel.
This does not apply to audit logs generated on behalf of the device itself (management).</t>
  </si>
  <si>
    <t>The ALG must protect audit information from unauthorized read access.</t>
  </si>
  <si>
    <t>SRG-NET-000098-ALG-000056</t>
  </si>
  <si>
    <t>SV-68689r1_rule</t>
  </si>
  <si>
    <t>V-54443</t>
  </si>
  <si>
    <t>Configure the ALG to shut down by default upon audit failure (unless availability is an overriding concern).</t>
  </si>
  <si>
    <t>Verify the ALG shuts down by default upon audit failure (unless availability is an overriding concern).
If the ALG does not shut down by default upon audit failure (unless availability is an overriding concern), this is a finding.</t>
  </si>
  <si>
    <t>It is critical that when the network element is at risk of failing to process audit logs as required, it take action to mitigate the failure. Audit processing failures include: software/hardware errors, failures in the audit capturing mechanisms, and audit storage capacity being reached or exceeded. Responses to audit failure depend upon the nature of the failure mode.
When availability is an overriding concern, other approved actions in response to an audit failure are as follows: 
1) If the failure was caused by the lack of audit record storage capacity, the network element must continue generating audit records if possible (automatically restarting the audit service if necessary), overwriting the oldest audit records in a first-in-first-out manner.
2) If audit records are sent to a centralized collection server and communication with this server is lost or the server fails, the network element must queue audit records locally until communication is restored or until the audit records are retrieved manually. Upon restoration of the connection to the centralized collection server, action should be taken to synchronize the local audit data with the collection server.</t>
  </si>
  <si>
    <t>The ALG must shut down by default upon audit failure (unless availability is an overriding concern).</t>
  </si>
  <si>
    <t>SRG-NET-000089-ALG-000055</t>
  </si>
  <si>
    <t>SV-68687r1_rule</t>
  </si>
  <si>
    <t>V-54441</t>
  </si>
  <si>
    <t>Configure the ALG to send an alert to, at a minimum, the ISSO and SCA when an audit processing failure occurs.</t>
  </si>
  <si>
    <t>Verify the ALG sends an alert to, at a minimum, the ISSO and SCA when an audit processing failure occurs.
If the ALG does not send an alert to, at a minimum, the ISSO and SCA when an audit processing failure occurs, this is a finding.</t>
  </si>
  <si>
    <t>It is critical for the appropriate personnel to be aware if a system is at risk of failing to process audit logs as required. Without this notification, the security personnel may be unaware of an impending failure of the audit capability and system operation may be adversely affected.
Audit processing failures include software/hardware errors, failures in the audit capturing mechanisms, and audit storage capacity being reached or exceeded. Possible audit processing failures also include the inability of ALG to write to the central audit log.
This requirement applies to each audit data storage repository (i.e., distinct information system component where audit records are stored), the centralized audit storage capacity of organizations, (i.e., all audit data storage repositories combined), or both.
This does not apply to audit logs generated on behalf of the device itself (management).</t>
  </si>
  <si>
    <t>The ALG must send an alert to, at a minimum, the ISSO and SCA when an audit processing failure occurs.</t>
  </si>
  <si>
    <t>SRG-NET-000088-ALG-000054</t>
  </si>
  <si>
    <t>SV-68685r1_rule</t>
  </si>
  <si>
    <t>V-54439</t>
  </si>
  <si>
    <t>Configure the ALG to provide an immediate real-time alert to, at a minimum, the SCA and ISSO of all audit failure events where the detection and/or prevention function is unable to write events to either local storage or the centralized server.</t>
  </si>
  <si>
    <t>Verify the ALG provides an immediate real-time alert to, at a minimum, the SCA and ISSO of all audit failure events where the detection and/or prevention function is unable to write events to either local storage or the centralized server.
If the ALG does not provide an immediate real-time alert to, at a minimum, the SCA and ISSO, of all audit failure events where the detection and/or prevention function is unable to write events to either local storage or the centralized server, this is a finding.</t>
  </si>
  <si>
    <t>Without a real-time alert, security personnel may be unaware of an impending failure of the audit capability and system operation may be adversely affected.
Alerts provide organizations with urgent messages. Real-time alerts provide these messages immediately (i.e., the time from event detection to alert occurs in seconds or less).
This does not apply to audit logs generated on behalf of the device itself (management).</t>
  </si>
  <si>
    <t>The ALG must provide an immediate real-time alert to, at a minimum, the SCA and ISSO, of all audit failure events where the detection and/or prevention function is unable to write events to either local storage or the centralized server.</t>
  </si>
  <si>
    <t>SRG-NET-000335-ALG-000053</t>
  </si>
  <si>
    <t>SV-68683r1_rule</t>
  </si>
  <si>
    <t>V-54437</t>
  </si>
  <si>
    <t>If the ALG is part of a CDS, configure the ALG to provide the capability to implement journaling.</t>
  </si>
  <si>
    <t>If the ALG is not used as part of a CDS, this is not applicable.
Verify the ALG has the capability to implement journaling.
If the ALG does not have the capability to implement journaling, this is a finding.</t>
  </si>
  <si>
    <t>A journaling file system is a file system that keeps track of the changes that will be made in a journal (usually a circular log in a dedicated area of the file system) before committing them to the main file system. In the event of a system crash or power failure, such file systems are quicker to bring back online and less likely to become corrupted.
The internal format of the journal must guard against crashes while the journal itself is being written to. Many journal implementations (such as the JBD2 layer in ext4) bracket every change logged with a checksum, on the understanding that a crash would leave a partially written change with a missing (or mismatched) checksum that can simply be ignored when replaying the journal at next remount.</t>
  </si>
  <si>
    <t>The ALG that is part of a CDS must have the capability to implement journaling.</t>
  </si>
  <si>
    <t>SRG-NET-000511-ALG-000052</t>
  </si>
  <si>
    <t>SV-68681r1_rule</t>
  </si>
  <si>
    <t>V-54435</t>
  </si>
  <si>
    <t>Configure the ALG to off-load onto a centralized log server in real time.</t>
  </si>
  <si>
    <t>Verify the ALG off-loads audit records onto a centralized log server in real time.
If the ALG does not off-load onto a centralized log server in real time, this is a finding.</t>
  </si>
  <si>
    <t>Off-loading ensures audit information does not get overwritten if the limited audit storage capacity is reached and also protects the audit record in case the system/component being audited is compromised.
Off-loading is a common process in information systems with limited audit storage capacity. The audit storage on the ALG is used only in a transitory fashion until the system can communicate with the centralized log server designated for storing the audit records, at which point the information is transferred. However, DoD requires that the log be transferred in real time which indicates that the time from event detection to off-loading is seconds or less.
This does not apply to audit logs generated on behalf of the device itself (management).</t>
  </si>
  <si>
    <t>The ALG must off-load audit records onto a centralized log server in real time.</t>
  </si>
  <si>
    <t>SRG-NET-000511-ALG-000051</t>
  </si>
  <si>
    <t>SV-68679r1_rule</t>
  </si>
  <si>
    <t>V-54433</t>
  </si>
  <si>
    <t>Configure the ALG to off-load audit records onto a centralized log server.</t>
  </si>
  <si>
    <t>Verify the ALG off-loads audit records onto a centralized log server.
If the ALG does not off-load audit records onto a centralized log server, this is a finding.</t>
  </si>
  <si>
    <t>Information stored in one location is vulnerable to accidental or incidental deletion or alteration.
Off-loading is a common process in information systems with limited audit storage capacity.
This does not apply to audit logs generated on behalf of the device itself (management).</t>
  </si>
  <si>
    <t>The ALG must off-load audit records onto a centralized log server.</t>
  </si>
  <si>
    <t>SRG-NET-000334-ALG-000050</t>
  </si>
  <si>
    <t>SV-68677r1_rule</t>
  </si>
  <si>
    <t>V-54431</t>
  </si>
  <si>
    <t>Configure the ALG to support centralized management and configuration.</t>
  </si>
  <si>
    <t>Verify the ALG supports centralized management and configuration.
If the ALG does not support centralized management and configuration, this is a finding.</t>
  </si>
  <si>
    <t>Without the ability to centrally manage the content captured in the audit records, identification, troubleshooting, and correlation of suspicious behavior would be difficult and could lead to a delayed or incomplete analysis of an ongoing attack.
The content captured in audit records must be managed from a central location (necessitating automation). Centralized management of audit records and logs provides for efficiency in maintenance and management of records, as well as the backup and archiving of those records.
Network components requiring centralized audit log management must have the capability to support centralized management.
The DoD requires centralized management of all network component audit record content.
This requirement does not apply to audit logs generated on behalf of the device itself (management).</t>
  </si>
  <si>
    <t>The ALG must be configured to support centralized management and configuration.</t>
  </si>
  <si>
    <t>SRG-NET-000333-ALG-000049</t>
  </si>
  <si>
    <t>SV-68675r1_rule</t>
  </si>
  <si>
    <t>V-54429</t>
  </si>
  <si>
    <t>Configure the ALG to produce audit records containing information to establish the identity of any individual or process associated with the event.</t>
  </si>
  <si>
    <t>Verify the ALG produces audit records containing information to establish the identity of any individual or process associated with the event.
If the ALG does not produce audit records containing information to establish the identity of any individual or process associated with the event, this is a finding.</t>
  </si>
  <si>
    <t>Without information that establishes the identity of the subjects (i.e., users or processes acting on behalf of users) associated with the events, security personnel cannot determine responsibility for the potentially harmful event.
Associating information about where the event occurred within the network provides a means of investigating an attack, recognizing resource utilization or capacity thresholds, or identifying an improperly configured network element.
This requirement does not apply to audit logs generated on behalf of the device itself (management).</t>
  </si>
  <si>
    <t>The ALG must generate audit records containing information to establish the identity of any individual or process associated with the event.</t>
  </si>
  <si>
    <t>SRG-NET-000079-ALG-000048</t>
  </si>
  <si>
    <t>SV-68673r1_rule</t>
  </si>
  <si>
    <t>V-54427</t>
  </si>
  <si>
    <t>Configure the ALG to produce audit records containing information to establish the outcome of the events.</t>
  </si>
  <si>
    <t>Verify the ALG produces audit records containing information to establish the outcome of the events.
If the ALG does not produce audit records containing information to establish the outcome of the events, this is a finding.</t>
  </si>
  <si>
    <t>Without information about the outcome of events, security personnel cannot make an accurate assessment as to whether an attack was successful or if changes were made to the security state of the network.
Event outcomes can include indicators of event success or failure and event-specific results (e.g., the security state of the network after the event occurred). As such, they also provide a means to measure the impact of an event and help authorized personnel to determine the appropriate response.
This requirement does not apply to audit logs generated on behalf of the device itself (management).</t>
  </si>
  <si>
    <t>The ALG must produce audit records containing information to establish the outcome of the events.</t>
  </si>
  <si>
    <t>SRG-NET-000078-ALG-000047</t>
  </si>
  <si>
    <t>SV-68671r1_rule</t>
  </si>
  <si>
    <t>V-54425</t>
  </si>
  <si>
    <t>Configure the ALG to produce audit records containing information to establish the source of the events.</t>
  </si>
  <si>
    <t>Verify the ALG produces audit records containing information to establish the source of the events.
If the ALG does not produce audit records containing information to establish the source of the events, this is a finding.</t>
  </si>
  <si>
    <t>Without establishing the source of the event, it is impossible to establish, correlate, and investigate the events leading up to an outage or attack. In order to compile an accurate risk assessment and provide forensic analysis, security personnel need to know the source of the event.
In addition to logging where events occur within the network, the audit records must also identify sources of events such as IP addresses, processes, and node or device names.
This requirement does not apply to audit logs generated on behalf of the device itself (management).</t>
  </si>
  <si>
    <t>The ALG must produce audit records containing information to establish the source of the events.</t>
  </si>
  <si>
    <t>SRG-NET-000077-ALG-000046</t>
  </si>
  <si>
    <t>SV-68669r1_rule</t>
  </si>
  <si>
    <t>V-54423</t>
  </si>
  <si>
    <t>Configure the ALG to produce audit records containing information to establish where the events occurred.</t>
  </si>
  <si>
    <t>Verify the ALG produces audit records containing information to establish where the events occurred.
If the ALG does not produce audit records containing information to establish where the events occurred, this is a finding.</t>
  </si>
  <si>
    <t>Without establishing where events occurred, it is impossible to establish, correlate, and investigate the events leading up to an outage or attack.
In order to compile an accurate risk assessment, and provide forensic analysis, it is essential for security personnel to know where events occurred, such as network element components, modules, device identifiers, node names, and functionality.
Associating information about where the event occurred within the network provides a means of investigating an attack, recognizing resource utilization or capacity thresholds, or identifying an improperly configured network element.
This requirement does not apply to audit logs generated on behalf of the device itself (management).</t>
  </si>
  <si>
    <t>The ALG must produce audit records containing information to establish where the events occurred.</t>
  </si>
  <si>
    <t>SRG-NET-000076-ALG-000045</t>
  </si>
  <si>
    <t>SV-68667r1_rule</t>
  </si>
  <si>
    <t>V-54421</t>
  </si>
  <si>
    <t>Configure the ALG to produce audit records containing information to establish when (date and time) the events occurred.</t>
  </si>
  <si>
    <t>Verify the ALG produces audit records containing information to establish when (date and time) the events occurred.
If the ALG does not produce audit records containing information to establish when (date and time) the events occurred, this is a finding.</t>
  </si>
  <si>
    <t>Without establishing when events occurred, it is impossible to establish, correlate, and investigate the events leading up to an outage or attack.
In order to compile an accurate risk assessment, and provide forensic analysis of network traffic patterns, it is essential for security personnel to know when flow control events occurred within the infrastructure.
Associating event types with detected events in the network audit logs provides a means of investigating an attack, recognizing resource utilization or capacity thresholds, or identifying an improperly configured network element.
This requirement does not apply to audit logs generated on behalf of the device itself (management).</t>
  </si>
  <si>
    <t>The ALG must produce audit records containing information to establish when (date and time) the events occurred.</t>
  </si>
  <si>
    <t>SRG-NET-000075-ALG-000044</t>
  </si>
  <si>
    <t>SV-68665r1_rule</t>
  </si>
  <si>
    <t>V-54419</t>
  </si>
  <si>
    <t>Configure the ALG to produce audit records containing information to establish what type of events occurred.</t>
  </si>
  <si>
    <t>Verify the ALG produces audit records containing information to establish what type of events occurred.
If the ALG does not produce audit records containing information to establish what type of events occurred, this is a finding.</t>
  </si>
  <si>
    <t>Without establishing what type of event occurred, it would be difficult to establish, correlate, and investigate the events leading up to an outage or attack.
Audit record content that may be necessary to satisfy this requirement includes, for example, event descriptions, success/fail indications, filenames involved, and access control or flow control rules invoked.
Associating event types with detected events in the gateway logs provides a means of investigating an attack, recognizing resource utilization or capacity thresholds, or identifying an improperly configured network element.
This requirement does not apply to audit logs generated on behalf of the device itself (management).</t>
  </si>
  <si>
    <t>The ALG must produce audit records containing information to establish what type of events occurred.</t>
  </si>
  <si>
    <t>SRG-NET-000074-ALG-000043</t>
  </si>
  <si>
    <t>SV-68663r1_rule</t>
  </si>
  <si>
    <t>V-54417</t>
  </si>
  <si>
    <t>If user access control intermediary services are provided, configure the ALG to generate audit records when successful/unsuccessful logon attempts occur.</t>
  </si>
  <si>
    <t>If the ALG does not provide user access control intermediary services, this is not applicable.
Verify the ALG generates audit records when successful/unsuccessful logon attempts occur.
If the ALG does not generate audit records when successful/unsuccessful logon attempts occur, this is a finding.</t>
  </si>
  <si>
    <t>The ALG providing user access control intermediary services must generate audit records when successful/unsuccessful logon attempts occur.</t>
  </si>
  <si>
    <t>SRG-NET-000503-ALG-000038</t>
  </si>
  <si>
    <t>SV-68661r1_rule</t>
  </si>
  <si>
    <t>V-54415</t>
  </si>
  <si>
    <t>Configure the ALG to generate audit records when successful/unsuccessful attempts to delete security levels occur.</t>
  </si>
  <si>
    <t>Verify the ALG generates audit records when successful/unsuccessful attempts to delete security levels occur.
If the ALG does not generate audit records when successful/unsuccessful attempts to delete security levels occur, this is a finding.</t>
  </si>
  <si>
    <t>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Access for different security levels maintains separation between resources (particularly stored data) of different security domains.
This requirement applies to the ALG traffic management functions such as content filtering or intermediary services. This does not apply to audit logs generated on behalf of the device (device management).</t>
  </si>
  <si>
    <t>The ALG must generate audit records when successful/unsuccessful attempts to delete security levels occur.</t>
  </si>
  <si>
    <t>SRG-NET-000500-ALG-000035</t>
  </si>
  <si>
    <t>SV-68659r1_rule</t>
  </si>
  <si>
    <t>V-54413</t>
  </si>
  <si>
    <t>If user access control intermediary services are provided, configure the ALG to generate audit records when successful/unsuccessful attempts to delete privileges occur.</t>
  </si>
  <si>
    <t>If the ALG does not provide user access control intermediary services, this is not applicable.
Verify the ALG generates audit records when successful/unsuccessful attempts to delete privileges occur.
If the ALG does not generate audit records when successful/unsuccessful attempts to delete privileges occur, this is a finding.</t>
  </si>
  <si>
    <t>The ALG providing user access control intermediary services must generate audit records when successful/unsuccessful attempts to delete privileges occur.</t>
  </si>
  <si>
    <t>SRG-NET-000499-ALG-000034</t>
  </si>
  <si>
    <t>SV-68657r1_rule</t>
  </si>
  <si>
    <t>V-54411</t>
  </si>
  <si>
    <t>Configure the ALG to generate audit records when successful/unsuccessful attempts to modify categories of information (e.g., classification levels) occur.</t>
  </si>
  <si>
    <t>Verify the ALG generates audit records when successful/unsuccessful attempts to modify categories of information (e.g., classification levels) occur.
If the ALG does not generate audit records when successful/unsuccessful attempts to modify categories of information (e.g., classification levels) occur, this is a finding.</t>
  </si>
  <si>
    <t>The ALG must generate audit records when successful/unsuccessful attempts to modify categories of information (e.g., classification levels) occur.</t>
  </si>
  <si>
    <t>SRG-NET-000498-ALG-000033</t>
  </si>
  <si>
    <t>SV-68655r1_rule</t>
  </si>
  <si>
    <t>V-54409</t>
  </si>
  <si>
    <t>Configure the ALG to generate audit records when successful/unsuccessful attempts to modify security levels occur.</t>
  </si>
  <si>
    <t>Verify the ALG generates audit records when successful/unsuccessful attempts to modify security levels occur.
If the ALG does not generate audit records when successful/unsuccessful attempts to modify security levels occur, this is a finding.</t>
  </si>
  <si>
    <t>The ALG must generate audit records when successful/unsuccessful attempts to modify security levels occur.</t>
  </si>
  <si>
    <t>SRG-NET-000497-ALG-000032</t>
  </si>
  <si>
    <t>SV-68653r1_rule</t>
  </si>
  <si>
    <t>V-54407</t>
  </si>
  <si>
    <t>Configure the ALG to generate audit records when successful/unsuccessful attempts to modify security objects occur.</t>
  </si>
  <si>
    <t>Verify the ALG generates audit records when successful/unsuccessful attempts to modify security objects occur.
If the ALG does not generate audit records when successful/unsuccessful attempts to modify security objects occur, this is a finding.</t>
  </si>
  <si>
    <t>The ALG must generate audit records when successful/unsuccessful attempts to modify security objects occur.</t>
  </si>
  <si>
    <t>SRG-NET-000496-ALG-000031</t>
  </si>
  <si>
    <t>SV-68651r1_rule</t>
  </si>
  <si>
    <t>V-54405</t>
  </si>
  <si>
    <t>If user access control intermediary services are provided, configure the ALG to generate audit records when successful/unsuccessful attempts to modify privileges occur.</t>
  </si>
  <si>
    <t>If the ALG does not provide user access control intermediary services, this is not applicable.
Verify the ALG generates audit records when successful/unsuccessful attempts to modify privileges occur.
If the ALG does not generate audit records when successful/unsuccessful attempts to modify privileges occur, this is a finding.</t>
  </si>
  <si>
    <t>The ALG providing user access control intermediary services must generate audit records when successful/unsuccessful attempts to modify privileges occur.</t>
  </si>
  <si>
    <t>SRG-NET-000495-ALG-000030</t>
  </si>
  <si>
    <t>SV-68649r1_rule</t>
  </si>
  <si>
    <t>V-54403</t>
  </si>
  <si>
    <t>Configure the ALG to generate audit records when successful/unsuccessful attempts to access categories of information (e.g., classification levels) occur.</t>
  </si>
  <si>
    <t>Verify the ALG generates audit records when successful/unsuccessful attempts to access categories of information (e.g., classification levels) occur.
If the ALG does not generate audit records when successful/unsuccessful attempts to access categories of information (e.g., classification levels) occur, this is a finding.</t>
  </si>
  <si>
    <t>The ALG must generate audit records when successful/unsuccessful attempts to access categories of information (e.g., classification levels) occur.</t>
  </si>
  <si>
    <t>SRG-NET-000494-ALG-000029</t>
  </si>
  <si>
    <t>SV-68647r1_rule</t>
  </si>
  <si>
    <t>V-54401</t>
  </si>
  <si>
    <t>If the ALG is part of the CDS, configure the ALG to generate audit records when successful/unsuccessful attempts to access security levels occur.</t>
  </si>
  <si>
    <t>If the ALG is not part of the CDS, this is not applicable.
Verify the ALG generates audit records when successful/unsuccessful attempts to access security levels occur.
If the ALG does not generate audit records when successful/unsuccessful attempts to access security levels occur, this is a finding.</t>
  </si>
  <si>
    <t>The ALG that is part of a CDS must generate audit records when successful/unsuccessful attempts to access security levels occur.</t>
  </si>
  <si>
    <t>SRG-NET-000493-ALG-000028</t>
  </si>
  <si>
    <t>SV-68645r1_rule</t>
  </si>
  <si>
    <t>V-54399</t>
  </si>
  <si>
    <t>Configure the ALG to generate audit records when successful/unsuccessful attempts to access security objects occur.</t>
  </si>
  <si>
    <t>Verify the ALG generates audit records when successful/unsuccessful attempts to access security objects occur.
If the ALG does not generate audit records when successful/unsuccessful attempts to access security objects occur, this is a finding.</t>
  </si>
  <si>
    <t>Without generating audit records that log usage of objects by subjects and other objects, it would be difficult to establish, correlate, and investigate the events relating to an incident, or identify those responsible for one.
Audit records can be generated from various components within the information system (e.g., module or policy filter). Security objects are data objects which are controlled by security policy and bound to security attributes.
This requirement applies to the ALG traffic management functions. This does not apply to audit logs generated on behalf of the device (device management).</t>
  </si>
  <si>
    <t>The ALG must generate audit records when successful/unsuccessful attempts to access security objects occur.</t>
  </si>
  <si>
    <t>SRG-NET-000492-ALG-000027</t>
  </si>
  <si>
    <t>SV-68643r1_rule</t>
  </si>
  <si>
    <t>V-54397</t>
  </si>
  <si>
    <t>If user access control intermediary services are provided, configure the ALG to generate audit records when successful/unsuccessful attempts to access privileges occur.</t>
  </si>
  <si>
    <t>If the ALG does not provide user access control intermediary services, this is not applicable.
Verify the ALG generates audit records when successful/unsuccessful attempts to access privileges occur.
If the ALG does not generate audit records when successful/unsuccessful attempts to access privileges occur, this is a finding.</t>
  </si>
  <si>
    <t>The ALG providing user access control intermediary services must generate audit records when successful/unsuccessful attempts to access privileges occur.</t>
  </si>
  <si>
    <t>SRG-NET-000513-ALG-000026</t>
  </si>
  <si>
    <t>SV-68641r1_rule</t>
  </si>
  <si>
    <t>V-54395</t>
  </si>
  <si>
    <t>If user access control intermediary services are provided, configure the ALG to display the Standard Mandatory DoD-approved Notice and Consent Banner before granting access to the system.</t>
  </si>
  <si>
    <t>If the ALG does not provide user access control intermediary services, this is not applicable.
Verify the ALG displays the Standard Mandatory DoD-approved Notice and Consent Banner before granting access to the system.
If the ALG does not display the Standard Mandatory DoD-approved Notice and Consent Banner before granting access to the system, this is a finding.</t>
  </si>
  <si>
    <t>Display of a standardized and approved use notification before granting access to the publicly accessible network element ensures privacy and security notification verbiage used is consistent with applicable federal laws, Executive Orders, directives, policies, regulations, standards, and guidance.
System use notifications are required only for access via logon interfaces with human users and are not required when such human interfaces do not exist. This requirement applies to network elements that have the concept of a user account and have the logon function residing on the network element.
The banner must be formatted in accordance with DTM-08-060. Use the following verbiage for network elements that can accommodate banners of 1300 characters: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Use the following verbiage for operating systems that have severe limitations on the number of characters that can be displayed in the banner:
"I've read &amp; consent to terms in IS user agreem't."
This policy only applies to gateways (e.g., identity management or authentication gateways) that provide user account services as part of the intermediary services off-loaded from the application. Publicly access systems are used in DoD to provide benefit information, pay information, or public services. There may also be self-registration and authorization services provided by these gateways.</t>
  </si>
  <si>
    <t>The ALG providing user access control intermediary services for publicly accessible applications must display the Standard Mandatory DoD-approved Notice and Consent Banner before granting access to the system.</t>
  </si>
  <si>
    <t>SRG-NET-000043-ALG-000024</t>
  </si>
  <si>
    <t>SV-68639r1_rule</t>
  </si>
  <si>
    <t>V-54393</t>
  </si>
  <si>
    <t>If user access control intermediary services are provided, configure the ALG to retain the Standard Mandatory DoD-approved Notice and Consent Banner on the screen until users acknowledge the usage conditions and take explicit actions to log on for further access.</t>
  </si>
  <si>
    <t>If the ALG does not provide user access control intermediary services, this is not applicable.
Verify the ALG retains the Standard Mandatory DoD-approved Notice and Consent Banner on the screen until users acknowledge the usage conditions and takes explicit actions to log on for further access.
If the ALG does not retain the Standard Mandatory DoD-approved Notice and Consent Banner on the screen until users acknowledge the usage conditions and take explicit actions to log on for further access, this is a finding.</t>
  </si>
  <si>
    <t>The banner must be acknowledged by the user prior to allowing the user access to the network. This provides assurance that the user has seen the message and accepted the conditions for access. If the consent banner is not acknowledged by the user, DoD will not be in compliance with system use notifications required by law.
To establish acceptance of the application usage policy, a click-through banner at application logon is required. The network element must prevent further activity until the user executes a positive action to manifest agreement by clicking on a box indicating "OK".
This policy only applies to gateways (e.g., identity management or authentication gateways) that provide user account services as part of the intermediary services.</t>
  </si>
  <si>
    <t>The ALG providing user access control intermediary services must retain the Standard Mandatory DoD-approved Notice and Consent Banner on the screen until users acknowledge the usage conditions and take explicit actions to log on for further access.</t>
  </si>
  <si>
    <t>SRG-NET-000042-ALG-000023</t>
  </si>
  <si>
    <t>SV-68637r1_rule</t>
  </si>
  <si>
    <t>V-54391</t>
  </si>
  <si>
    <t>If user access control intermediary services are provided, configure the ALG to display the Standard Mandatory DoD-approved Notice and Consent Banner before granting access to the network.</t>
  </si>
  <si>
    <t>If the ALG does not provide user access control intermediary services, this is not applicable.
Verify the ALG displays the Standard Mandatory DoD-approved Notice and Consent Banner before granting access to the network.
If the ALG does not display the Standard Mandatory DoD-approved Notice and Consent Banner before granting access to the network, this is a finding.</t>
  </si>
  <si>
    <t>Display of a standardized and approved use notification before granting access to the network ensures privacy and security notification verbiage used is consistent with applicable federal laws, Executive Orders, directives, policies, regulations, standards, and guidance.
System use notifications are required only for access via logon interfaces with human users and are not required when such human interfaces do not exist. This requirement applies to network elements that have the concept of a user account and have the logon function residing on the network element.
The banner must be formatted in accordance with DTM-08-060. Use the following verbiage for network elements that can accommodate banners of 1300 characters: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Use the following verbiage for operating systems that have severe limitations on the number of characters that can be displayed in the banner:
"I've read &amp; consent to terms in IS user agreem't."
This policy only applies to ALGs (e.g., identity management or authentication gateways) that provide user account services as part of the intermediary services.</t>
  </si>
  <si>
    <t>The ALG providing user access control intermediary services must display the Standard Mandatory DoD-approved Notice and Consent Banner before granting access to the network.</t>
  </si>
  <si>
    <t>SRG-NET-000041-ALG-000022</t>
  </si>
  <si>
    <t>SV-68635r1_rule</t>
  </si>
  <si>
    <t>V-54389</t>
  </si>
  <si>
    <t>If the ALG is used as part of a CDS, configure the ALG to apply information flow control to data transferred between security domains by means of a policy filter which consists of a set of hardware and/or software.</t>
  </si>
  <si>
    <t>If the ALG is not used as part of a CDS, this is not applicable.
Verify the ALG applies information flow control to data transferred between security domains by means of a policy filter which consists of a set of hardware and/or software.
If the ALG is not configured to apply information flow control to data transferred between security domains by means of a policy filter which consists of a set of hardware and/or software, this is a finding.</t>
  </si>
  <si>
    <t>Information flow control regulates where information is allowed to travel within a network and between interconnected networks. The flow of all network traffic must be monitored and controlled so it does not introduce any unacceptable risk to the network infrastructure or data.
Apply information flow control to data transferred between security domains by means of a set of hardware and/or software, collectively known as the "filter". Flow control includes the inspection, sanitization, and/or rejection of data from one security domain prior to transfer of data to a different security domain. For an access type CDS, the remote desktop architecture provides the capability for a user to have access from a single device to computing platforms, applications, or data residing on multiple different security domains; while preventing any information flow between the different security domains.</t>
  </si>
  <si>
    <t>The ALG that is part of a CDS must apply information flow control to data transferred between security domains by means of a policy filter which consists of a set of hardware and/or software.</t>
  </si>
  <si>
    <t>SRG-NET-000019-ALG-000021</t>
  </si>
  <si>
    <t>SV-68633r1_rule</t>
  </si>
  <si>
    <t>V-54387</t>
  </si>
  <si>
    <t>Configure the ALG to immediately use updates made to policy enforcement mechanisms such as policy filters, rules, signatures, and analysis algorithms for gateway and/or intermediary functions.</t>
  </si>
  <si>
    <t>Verify the ALG immediately uses updates made to policy enforcement mechanisms such as policy filters, rules, signatures, and analysis algorithms for gateway and/or intermediary functions.
If the ALG does not immediately use updates made to policy enforcement mechanisms such as policy filters, rules, signatures, and analysis algorithms for gateway and/or intermediary functions, this is a finding.</t>
  </si>
  <si>
    <t>Information flow policies regarding dynamic information flow control include, for example, allowing or disallowing information flows based on changes to the PPSM CAL, vulnerability assessments, or mission conditions. Changing conditions include changes in the threat environment and detection of potentially harmful or adverse events.
Changes to the ALG must take effect when made by an authorized administrator and the new configuration is put in place or committed, including upon restart or the application or reboot of the system. With some devices, the changes take effect as the configuration is changed, while with others, the new configuration must be submitted to the device. In any case, the behavior of the ALG must immediately be affected to reflect the configuration change.</t>
  </si>
  <si>
    <t>The ALG must immediately use updates made to policy enforcement mechanisms such as policy filters, rules, signatures, and analysis algorithms for gateway and/or intermediary functions.</t>
  </si>
  <si>
    <t>SRG-NET-000019-ALG-000019</t>
  </si>
  <si>
    <t>SV-68631r1_rule</t>
  </si>
  <si>
    <t>V-54385</t>
  </si>
  <si>
    <t>Configure the ALG to restrict or block harmful or suspicious communications traffic by controlling the flow of information between interconnected networks based on attribute- and content-based inspection of the source, destination, headers, and/or content of the communications traffic</t>
  </si>
  <si>
    <t>Verify the ALG restricts or blocks harmful or suspicious communications traffic by controlling the flow of information between interconnected networks based on attribute- and content-based inspection of the source, destination, headers, and/or content of the communications traffic.
If the ALG does not restrict or block harmful or suspicious communications traffic by controlling the flow of information between interconnected networks based on attribute- and content-based inspection of the source, destination, headers, and/or content of the communications traffic, this is a finding.</t>
  </si>
  <si>
    <t>Information flow control regulates where information is allowed to travel within a network and between interconnected networks. Blocking or restricting detected harmful or suspicious communications between interconnected networks enforces approved authorizations for controlling the flow of traffic.
This requirement applies to the flow of information between the ALG when used as a gateway or boundary device which allows traffic flow between interconnected networks of differing security policies.
The ALG is installed and configured such that it restricts or blocks information flows based on guidance in the PPSM regarding restrictions for boundary crossing for ports, protocols and services. Information flow restrictions may be implemented based on attribute- and content-based inspection of the source, destination, headers, and/or content of the communications traffic.
The ALG must be configured with policy filters (e.g., security policy, rules, and/or signatures) that restrict or block information system services; provide a packet-filtering capability based on header information; and/or perform message-filtering based on message content. The policy filters used depends upon the type of application gateway (e.g., web, email, or TLS).</t>
  </si>
  <si>
    <t>The ALG must restrict or block harmful or suspicious communications traffic by controlling the flow of information between interconnected networks based on attribute- and content-based inspection of the source, destination, headers, and/or content of the communications traffic.</t>
  </si>
  <si>
    <t>SRG-NET-000019-ALG-000018</t>
  </si>
  <si>
    <t>SV-68625r1_rule</t>
  </si>
  <si>
    <t>V-54379</t>
  </si>
  <si>
    <t>Configure the ALG to enforce approved authorizations for controlling the flow of information within the network based on attribute- and content-based inspection of the source, destination, headers, and/or content of the communications traffic</t>
  </si>
  <si>
    <t>Verify the ALG is configured to enforce approved authorizations for controlling the flow of information within the network based on attribute- and content-based inspection of the source, destination, headers, and/or content of the communications traffic.
If the ALG is not configured to enforce approved authorizations for controlling the flow of information within the network based on attribute- and content-based inspection of the source, destination, headers, and/or content of the communications traffic, this is a finding.</t>
  </si>
  <si>
    <t>Information flow control regulates where information is allowed to travel within a network. The flow of all network traffic must be monitored and controlled so it does not introduce any unacceptable risk to the network infrastructure or data.
Information flow control policies and enforcement mechanisms are commonly employed by organizations to control the flow of information between designated sources and destinations (e.g., networks, individuals, devices) within information systems. Examples of information flow control restrictions include keeping export controlled information from being transmitted in the clear to the Internet or blocking information marked as classified but is being transported to an unapproved destination.
ALGs enforce approved authorizations by employing security policy and/or rules that restrict information system services, provide packet filtering capability based on header or protocol information and/or message filtering capability based on data content (e.g., implementing key word searches or using document characteristics).</t>
  </si>
  <si>
    <t>The ALG must enforce approved authorizations for controlling the flow of information within the network based on attribute- and content-based inspection of the source, destination, headers, and/or content of the communications traffic.</t>
  </si>
  <si>
    <t>SRG-NET-000018-ALG-000017</t>
  </si>
  <si>
    <t>SV-68623r1_rule</t>
  </si>
  <si>
    <t>V-54377</t>
  </si>
  <si>
    <t>Configure the ALG to enforce approved authorizations for logical access to information and system resources by employing identity-based, role-based, and/or attribute-based security policies.</t>
  </si>
  <si>
    <t>Verify the ALG is configured to enforce approved authorizations for logical access to information and system resources by employing identity-based, role-based, and/or attribute-based security policies.
If the ALG is not configured to enforce approved authorizations for logical access to information and system resources by employing identity-based, role-based, and/or attribute-based security policies, this is a finding.</t>
  </si>
  <si>
    <t>Successful authentication must not automatically give an entity access to an asset or security boundary. The lack of authorization-based access control could result in the immediate compromise and unauthorized access to sensitive information. All DoD systems must be properly configured to incorporate access control methods that do not rely solely on authentication for authorized access.
Authorization is the process of determining whether an entity, once authenticated, is permitted to access a specific asset. Information systems use access control policies and enforcement mechanisms to implement this requirement. Authorization procedures and controls must be implemented to ensure each authenticated entity also has a validated and current authorization.
Access control policies include identity-based policies, role-based policies, and attribute-based policies. Access enforcement mechanisms include access control lists, access control matrices, and cryptography. ALGs must use these policies and mechanisms to control access on behalf of the application for which it is acting as intermediary.</t>
  </si>
  <si>
    <t>The ALG must enforce approved authorizations for logical access to information and system resources by employing identity-based, role-based, and/or attribute-based security policies.</t>
  </si>
  <si>
    <t>SRG-NET-000015-ALG-000016</t>
  </si>
  <si>
    <t>SV-68621r1_rule</t>
  </si>
  <si>
    <t>V-54375</t>
  </si>
  <si>
    <t>If the ALG performs content filtering as part of the traffic management functionality, configure the ALG to detect code injection attacks from being launched against application objects including, at a minimum, application URLs and application code.</t>
  </si>
  <si>
    <t>If the ALG does not perform content filtering as part of the traffic management functions, this is not applicable.
Verify the ALG detects code injection attacks from being launched against application objects including, at a minimum, application URLs and application code.
If the ALG does not detect code injection attacks from being launched against application objects including, at a minimum, application URLs and application code, this is a finding.</t>
  </si>
  <si>
    <t>Data mining is the analysis of large quantities of data to discover patterns and is used in intelligence gathering. Failure to detect attacks launched against organizational applications may result in the compromise of information.
Injection attacks allow an attacker to inject code into a program or query or inject malware onto a computer to execute remote commands that can read or modify a database, or change data on a website. These attacks include buffer overrun, XML, JavaScript, and HTML injections.
ALGs with anomaly detection must be configured to protect against unauthorized code injections. These devices must include rules and anomaly detection algorithms to monitor for atypical database queries or accesses. Examples include a Web Application Firewalls (WAFs) or database application gateways.</t>
  </si>
  <si>
    <t>To protect against data mining, the ALG providing content filtering as part of its intermediary services must detect code injection attacks launched against application objects including, at a minimum, application URLs and application code.</t>
  </si>
  <si>
    <t>SRG-NET-000319-ALG-000153</t>
  </si>
  <si>
    <t>SV-68619r1_rule</t>
  </si>
  <si>
    <t>V-54373</t>
  </si>
  <si>
    <t>If the ALG performs content filtering as part of the traffic management functionality, configure the ALG to detect code injection attacks from being launched against data storage objects, including, at a minimum, databases, database records, queries, and fields.</t>
  </si>
  <si>
    <t>If the ALG does not perform content filtering as part of the traffic management functions, this is not applicable.
Verify the ALG detects code injection attacks from being launched against data storage objects, including, at a minimum, databases, database records, queries, and fields.
If the ALG does not detect code injection attacks from being launched against data storage objects, including, at a minimum, databases, database records, queries, and fields, this is a finding.</t>
  </si>
  <si>
    <t>Data mining is the analysis of large quantities of data to discover patterns and is used in intelligence gathering. Failure to detect attacks launched against organizational databases may result in the compromise of information.
Injection attacks allow an attacker to inject code into a program or query or inject malware onto a computer to execute remote commands that can read or modify a database, or change data on a website. Web applications frequently access databases to store, retrieve, and update information. An attacker can construct inputs that the database will execute. This is most commonly referred to as a code injection attack. This type of attack includes XPath and LDAP injections.
ALGs with anomaly detection must be configured to protect against unauthorized code injections. These devices must include rules and anomaly detection algorithms to monitor for atypical database queries or accesses. Examples include a Web Application Firewalls (WAFs) or database application gateways.</t>
  </si>
  <si>
    <t>To protect against data mining, the ALG providing content filtering must detect code injection attacks from being launched against data storage objects, including, at a minimum, databases, database records, queries, and fields.</t>
  </si>
  <si>
    <t>SRG-NET-000319-ALG-000015</t>
  </si>
  <si>
    <t>SV-68617r1_rule</t>
  </si>
  <si>
    <t>V-54371</t>
  </si>
  <si>
    <t>If the ALG performs content filtering as part of the traffic management functionality, configure the ALG to prevent SQL injection attacks launched against data storage objects, including, at a minimum, databases, database records, and database fields.</t>
  </si>
  <si>
    <t>If the ALG does not perform content filtering as part of the traffic management functions, this is not applicable.
Verify the ALG prevents SQL injection attacks launched against data storage objects, including, at a minimum, databases, database records, and database fields.
If the ALG does not prevent SQL injection attacks launched against data storage objects, including, at a minimum, databases, database records, and database fields, this is a finding.</t>
  </si>
  <si>
    <t>Data mining is the analysis of large quantities of data to discover patterns and is used in intelligence gathering. Failure to prevent attacks launched against organizational information from unauthorized data mining may result in the compromise of information.
SQL injection attacks are the most prevalent attacks against web applications and databases. These attacks inject SQL commands that can read, modify, or compromise the meaning of the original SQL query. An attacker can spoof identity; expose, tamper, destroy, or make existing data unavailable; or gain unauthorized privileges on the database server.
Compliance requires the ALG to have the capability to prevent SQL code injections. Examples include a Web Application Firewalls (WAFs) or database application gateways.</t>
  </si>
  <si>
    <t>To protect against data mining, the ALG providing content filtering must prevent SQL injection attacks launched against data storage objects, including, at a minimum, databases, database records, and database fields.</t>
  </si>
  <si>
    <t>SRG-NET-000318-ALG-000152</t>
  </si>
  <si>
    <t>SV-68615r1_rule</t>
  </si>
  <si>
    <t>V-54369</t>
  </si>
  <si>
    <t>If the ALG performs content filtering as part of the traffic management functionality, configure the ALG to prevent code injection attacks from being launched against application objects including, at a minimum, application URLs and application code.</t>
  </si>
  <si>
    <t>If the ALG does not perform content filtering as part of the traffic management functions, this is not applicable.
Verify the ALG prevents code injection attacks from being launched against application objects including, at a minimum, application URLs and application code.
If the ALG does not prevent code injection attacks from being launched against application objects including, at a minimum, application URLs and application code, this is a finding.</t>
  </si>
  <si>
    <t>Data mining is the analysis of large quantities of data to discover patterns and is used in intelligence gathering. Failure to prevent attacks launched against organizational information from unauthorized data mining may result in the compromise of information.
Injection attacks allow an attacker to inject code into a program or query or inject malware onto a computer to execute remote commands that can read or modify a database, or change data on a website. These attacks include buffer overrun, XML, JavaScript, and HTML injections.
Compliance requires the ALG to have the capability to prevent code injections. Examples include a Web Application Firewalls (WAFs) or database application gateways.</t>
  </si>
  <si>
    <t>To protect against data mining, the ALG providing content filtering must prevent code injection attacks launched against application objects including, at a minimum, application URLs and application code.</t>
  </si>
  <si>
    <t>SRG-NET-000318-ALG-000151</t>
  </si>
  <si>
    <t>SV-68613r1_rule</t>
  </si>
  <si>
    <t>V-54367</t>
  </si>
  <si>
    <t>If the ALG performs content filtering as part of the traffic management functionality, configure the ALG to prevent code injection attacks from being launched against data storage objects, including, at a minimum, databases, database records, queries, and fields.</t>
  </si>
  <si>
    <t>If the ALG does not perform content filtering as part of the traffic management functions, this is not applicable.
Verify the ALG prevents code injection attacks from being launched against data storage objects, including, at a minimum, databases, database records, queries, and fields.
If the ALG does not prevent code injection attacks from being launched against data storage objects, including, at a minimum, databases, database records, queries, and fields, this is a finding.</t>
  </si>
  <si>
    <t>Data mining is the analysis of large quantities of data to discover patterns and is used in intelligence gathering. Failure to prevent attacks launched against organizational information from unauthorized data mining may result in the compromise of information.
Injection attacks allow an attacker to inject code into a program or query or inject malware onto a computer to execute remote commands that can read or modify a database, or change data on a website. Web applications frequently access databases to store, retrieve, and update information. An attacker can construct inputs that the database will execute. This is most commonly referred to as a code injection attack. This type of attack includes XPath and LDAP injections.
Compliance requires the ALG to have the capability to prevent code injections. Examples include a Web Application Firewalls (WAFs) or database application gateways.</t>
  </si>
  <si>
    <t>To protect against data mining, the ALG providing content filtering must prevent code injection attacks from being launched against data storage objects, including, at a minimum, databases, database records, queries, and fields.</t>
  </si>
  <si>
    <t>SRG-NET-000318-ALG-000014</t>
  </si>
  <si>
    <t>SV-68611r1_rule</t>
  </si>
  <si>
    <t>V-54365</t>
  </si>
  <si>
    <t>If intermediary services for remote access communications traffic are provided, configure the ALG to provide the capability to immediately disconnect or disable remote access to the information system.</t>
  </si>
  <si>
    <t>If the ALG does not serve as an intermediary for remote access traffic (e.g., web content filter, TLS and webmail), this is not applicable.
Verify the ALG provides the capability to immediately disconnect or disable remote access to the information system.
If the ALG does not provide the capability to immediately disconnect or disable remote access to the information system, this is a finding.</t>
  </si>
  <si>
    <t>Without the ability to immediately disconnect or disable remote access, an attack or other compromise taking progress would not be immediately stopped.
Remote access functionality must have the capability to immediately disconnect current users remotely accessing the information system and/or disable further remote access. The remote access functionality may implement features, such as automatic disconnect (or user-initiated disconnect) in case of adverse information based on an indicator of compromise or attack.
This requirement applies to ALGs providing remote access termination (e.g., OWA or TLS gateway) as part of its intermediary services.</t>
  </si>
  <si>
    <t>The ALG providing intermediary services for remote access communications traffic must provide the capability to immediately disconnect or disable remote access to the information system.</t>
  </si>
  <si>
    <t>SRG-NET-000314-ALG-000013</t>
  </si>
  <si>
    <t>SV-68609r1_rule</t>
  </si>
  <si>
    <t>V-54363</t>
  </si>
  <si>
    <t>If intermediary services for remote access communications traffic are provided, configure the ALG to use cryptography to protect the integrity of remote access sessions.</t>
  </si>
  <si>
    <t>If the ALG does not serve as an intermediary for remote access traffic (e.g., web content filter, TLS and webmail), this is not applicable.
Verify the ALG uses cryptography to protect the integrity of remote access sessions.
If the ALG does not use cryptography to protect the integrity of remote access sessions, this is a finding.</t>
  </si>
  <si>
    <t>Without cryptographic integrity protections, information can be altered by unauthorized users without detection.
Remote access is access to DoD-nonpublic information systems by an authorized user (or an information system) communicating through an external, non-organization-controlled network. Remote access methods include broadband and wireless connections. Remote access methods include, for example, proxied remote encrypted traffic (e.g., TLS gateways, web content filters, and webmail proxies).
Cryptographic mechanisms used for protecting the integrity of information include, for example, signed hash functions using asymmetric cryptography enabling distribution of the public key to verify the hash information while maintaining the confidentiality of the secret key used to generate the hash.
This requirement applies to ALGs providing remote access proxy services as part of its intermediary services (e.g., OWA or TLS gateway).</t>
  </si>
  <si>
    <t>The ALG providing intermediary services for remote access communications traffic must use NIST FIPS-validated cryptography to protect the integrity of remote access sessions.</t>
  </si>
  <si>
    <t>SRG-NET-000063-ALG-000012</t>
  </si>
  <si>
    <t>SV-68607r1_rule</t>
  </si>
  <si>
    <t>V-54361</t>
  </si>
  <si>
    <t>If intermediary services for TLS are provided, configure the ALG to comply with applicable required TLS settings in NIST PUB SP 800-52.</t>
  </si>
  <si>
    <t>If the ALG does not provide intermediary services for TLS, or application protocols that use TLS (e.g., DNSSEC or HTTPS), this is not applicable.
Verify the ALG is configured to implement the applicable required TLS settings in NIST PUB SP 800-52.
If the ALG is not configured to implement the applicable required TLS settings in NIST PUB SP 800-52, this is a finding.</t>
  </si>
  <si>
    <t>SP 800-52 provides guidance on using the most secure version and configuration of the TLS/SSL protocol. Using older unauthorized versions or incorrectly configuring protocol negotiation makes the gateway vulnerable to known and unknown attacks which exploit vulnerabilities in this protocol.
This requirement applies to TLS gateways (also known as SSL gateways) and is not applicable to VPN devices. Application protocols such as HTTPS and DNSSEC use TLS as the underlying security protocol thus are in scope for this requirement. NIS SP 800-52 provides guidance.
SP 800-52 sets TLS version 1.1 as a minimum version, thus all versions of SSL are not allowed (including for client negotiation) either on DoD-only or on public facing servers.</t>
  </si>
  <si>
    <t>The ALG that provides intermediary services for TLS must be configured to comply with the required TLS settings in NIST SP 800-52.</t>
  </si>
  <si>
    <t>SRG-NET-000062-ALG-000150</t>
  </si>
  <si>
    <t>SV-68605r1_rule</t>
  </si>
  <si>
    <t>V-54359</t>
  </si>
  <si>
    <t>If intermediary services for remote access communications traffic are provided, configure the ALG to use encryption services that implement NIST FIPS-validated cryptography to protect the confidentiality of remote access sessions.</t>
  </si>
  <si>
    <t>If the ALG does not serve as an intermediary for remote access traffic (e.g., web content filter, TLS and webmail), this is not applicable.
Verify the ALG uses encryption services that implement NIST FIPS-validated cryptography to protect the confidentiality of remote access sessions.
If the ALG does not use encryption services that implement NIST FIPS-validated cryptography to protect the confidentiality of remote access sessions, this is a finding.</t>
  </si>
  <si>
    <t>Without confidentiality protection mechanisms, unauthorized individuals may gain access to sensitive information via a remote access session.
Remote access is access to DoD nonpublic information systems by an authorized user (or an information system) communicating through an external, non-organization-controlled network. Remote access methods include broadband and wireless connections. Remote access methods include, for example, proxied remote encrypted traffic (e.g., TLS gateways, web content filters, and webmail proxies).
Encryption provides a means to secure the remote connection so as to prevent unauthorized access to the data traversing the remote access connection, thereby providing a degree of confidentiality. The encryption strength of the mechanism is selected based on the security categorization of the information.
This requirement applies to ALGs providing remote access proxy services as part of its intermediary services (e.g., OWA or TLS gateway).</t>
  </si>
  <si>
    <t>The ALG providing intermediary services for remote access communications traffic must use encryption services that implement NIST FIPS-validated cryptography to protect the confidentiality of remote access sessions.</t>
  </si>
  <si>
    <t>SRG-NET-000062-ALG-000011</t>
  </si>
  <si>
    <t>SV-68603r1_rule</t>
  </si>
  <si>
    <t>V-54357</t>
  </si>
  <si>
    <t>If intermediary services for remote access communications traffic are provided, configure the ALG to control remote access methods.</t>
  </si>
  <si>
    <t>If the ALG does not serve as an intermediary for remote access traffic (e.g., web content filter, TLS and webmail), this is not applicable.
Verify the ALG is configured to control remote access methods.
If the ALG does not control remote access methods, this is a finding.</t>
  </si>
  <si>
    <t>Remote access devices, such as those providing remote access to network devices and information systems, which lack automated control capabilities, increase risk and makes remote user access management difficult at best.
Remote access is access to DoD-nonpublic information systems by an authorized user (or an information system) communicating through an external, non-organization-controlled network. Remote access methods include broadband and wireless connections. Remote access methods include, for example, proxied remote encrypted traffic (e.g., TLS gateways, web content filters, and webmail proxies).
This requirement applies to ALGs providing remote access proxy services as part of its intermediary services (e.g., OWA or TLS gateway). ALGs that proxy remote access must be capable of taking enforcement action (i.e., blocking, restricting, or forwarding to an enforcement mechanism) if traffic monitoring reveals unauthorized activity.</t>
  </si>
  <si>
    <t>The ALG providing intermediary services for remote access communications traffic must control remote access methods.</t>
  </si>
  <si>
    <t>SRG-NET-000313-ALG-000010</t>
  </si>
  <si>
    <t>SV-68601r1_rule</t>
  </si>
  <si>
    <t>V-54355</t>
  </si>
  <si>
    <t>If intermediary services for remote access communications traffic are provided, configure the ALG to either provide content inspection for inbound and outbound traffic or route the traffic to be inspected for compliance with remote access security policies.</t>
  </si>
  <si>
    <t>If the ALG does not serve as an intermediary for remote access traffic (e.g., web content filter, TLS and webmail), this is not applicable.
Verify the ALG is configured to inspect traffic or forward to a monitoring device for inspection prior to forwarding to inbound or outbound destinations.
Verify that the communications package is either forwarded or disallowed and that the process does not alter the original data payload that is forwarded to the destination application.
If the ALG does not ensure inbound and outbound traffic is monitored for compliance with remote access security policies, this is a finding.</t>
  </si>
  <si>
    <t>Automated monitoring of remote access traffic allows organizations to detect cyber attacks and also ensure ongoing compliance with remote access policies by inspecting connection activities of remote access capabilities.
Remote access methods include both unencrypted and encrypted traffic (e.g., web portals, web content filter, TLS and webmail). With inbound TLS inspection, the traffic must be inspected prior to being allowed on the enclave's web servers hosting TLS or HTTPS applications. With outbound traffic inspection, traffic must be inspected prior to being forwarded to destinations outside of the enclave, such as external email traffic.</t>
  </si>
  <si>
    <t>The ALG providing intermediary services for remote access communications traffic must ensure inbound and outbound traffic is monitored for compliance with remote access security policies.</t>
  </si>
  <si>
    <t>SRG-NET-000061-ALG-000009</t>
  </si>
  <si>
    <t>SV-68599r1_rule</t>
  </si>
  <si>
    <t>V-54353</t>
  </si>
  <si>
    <t>If user access control intermediary services are provided, configure the ALG to limit the number of concurrent sessions to an organization-defined number for all accounts and/or account types.</t>
  </si>
  <si>
    <t>If the ALG does not provide user access control intermediary services, this is not applicable.
Verify the ALG limits the number of concurrent sessions to an organization-defined number for all accounts and/or account types.
If the ALG does not limit the number of concurrent sessions to an organization-defined number for all accounts and/or account types, this is a finding.</t>
  </si>
  <si>
    <t>Network element management includes the ability to control the number of users and user sessions that utilize a network element. Limiting the number of current sessions per user is helpful in limiting risks related to DoS attacks.
This requirement addresses concurrent sessions for information system accounts and does not address concurrent sessions by single users via multiple system accounts. The maximum number of concurrent sessions must be the same as the requirements specified for the application for which it serves as intermediary.
This policy only applies to application gateways/firewalls (e.g., identity management or authentication gateways) that provide user account services as part of the intermediary services.</t>
  </si>
  <si>
    <t>The ALG providing user access control intermediary services must limit the number of concurrent sessions to an organization-defined number for all accounts and/or account types.</t>
  </si>
  <si>
    <t>SRG-NET-000053-ALG-000001</t>
  </si>
  <si>
    <t>SV-68583r1_rule</t>
  </si>
  <si>
    <t>V-54337</t>
  </si>
  <si>
    <t>Authentication, Authorization, and Accounting Services (AAA) Security Requirements Guide :: Version 1, Release: 2 Benchmark Date: 24 Jan 2020</t>
  </si>
  <si>
    <t>Configure AAA Services to encrypt locally stored credentials using a FIPS-validated cryptographic module.
Configure all associated databases, configuration files, and audit files to use only encrypted representations for all passwords and so that no password strings are readable/discernable.</t>
  </si>
  <si>
    <t>Where passwords are used, verify AAA Services are configured to encrypt locally stored credentials using a FIPS-validated cryptographic module. AAA Services may leverage the capability of an operating system or purpose-built module for this purpose. 
Confirm that databases, configuration files, and log files have encrypted representations for all passwords, and that no password strings are readable/discernable. Potential locations include the local file system where configurations and events are stored, or in a related database table.
Review AAA Services configuration for use of the MD5 algorithm to create password hashes.
If AAA Services are not configured to encrypt locally stored credentials using a FIPS-validated cryptographic module, this is a finding.
If AAA Services are configured to use MD5 to create password hashes, this is a finding.
Note: FIPS-validated cryptographic modules are listed on the NIST Cryptographic Module Validation Program's (CMVP) validation list.</t>
  </si>
  <si>
    <t>Passwords need to be protected at all times, and encryption is the standard method for protecting passwords. If passwords are not encrypted, they can be plainly read (i.e., clear text) and easily compromised.
AAA Services must enforce cryptographic representations of passwords when storing passwords in databases, configuration files, and log files. Passwords must be protected at all times; using a strong one-way hashing encryption algorithm with a salt is the standard method for providing a means to validate a password without having to store the actual password.
Performance and time required to access are factors that must be considered, and the one-way hash is the most feasible means of securing the password and providing an acceptable measure of password security. If passwords are stored in clear text, they can be plainly read and easily compromised.</t>
  </si>
  <si>
    <t>AAA Services must be configured to encrypt locally stored credentials using a FIPS-validated cryptographic module.</t>
  </si>
  <si>
    <t>SRG-APP-000171-AAA-000510</t>
  </si>
  <si>
    <t>SV-95663r1_rule</t>
  </si>
  <si>
    <t>V-80953</t>
  </si>
  <si>
    <t>Configure AAA Services to automatically remove temporary user accounts after 72 hours.</t>
  </si>
  <si>
    <t>If AAA Services rely on directory services for user account management, this is not applicable and the connected directory services must perform this function. 
Verify AAA Services are configured to automatically remove temporary user accounts after 72 hours.
If the AAA Services configuration does not automatically remove temporary user accounts after 72 hours, this is a finding.</t>
  </si>
  <si>
    <t>When temporary user accounts remain active after no longer needed or for an excessive period, these accounts may be used to gain unauthorized access. To mitigate this risk, automated termination of all temporary user accounts must be set upon account creation. Disabling a temporary account provides a higher risk alternative; disabling allows an insider adversary to enable the privileged account and make it permanent.
Temporary accounts, when used, mandate that AAA Services must be configured to automatically terminate these types of accounts after 72 hours. When AAA Services do not perform account management, the connected Active Directory must provide this setting.</t>
  </si>
  <si>
    <t>AAA Services must be configured to automatically remove temporary user accounts after 72 hours.</t>
  </si>
  <si>
    <t>SRG-APP-000024-AAA-000040</t>
  </si>
  <si>
    <t>SV-95661r1_rule</t>
  </si>
  <si>
    <t>V-80951</t>
  </si>
  <si>
    <t>Determine if AAA Services are configured in accordance with the security configuration settings based on DoD security configuration or implementation guidance, including STIGs, NSA configuration guides, CTOs, and DTMs.
If AAA Services are not configured in accordance with the designated security configuration settings, this is a finding.</t>
  </si>
  <si>
    <t>AAA Services must be configured in accordance with the security configuration settings based on DoD security configuration or implementation guidance, including STIGs, NSA configuration guides, CTOs, and DTMs.</t>
  </si>
  <si>
    <t>SRG-APP-000516-AAA-000690</t>
  </si>
  <si>
    <t>SV-95659r1_rule</t>
  </si>
  <si>
    <t>V-80949</t>
  </si>
  <si>
    <t>Configure AAA Services to prohibit or restrict the use of organization-defined functions, ports, protocols, and/or services, as defined in the PPSM CAL and vulnerability assessments.</t>
  </si>
  <si>
    <t>Review the AAA Services configuration to ascertain if it prohibits or restricts the use of organization-defined functions, ports, protocols, and/or services. Further determine if the use is as defined in the PPSM CAL and vulnerability assessments.
If AAA Services are not configured in accordance with the PPSM CAL and vulnerability assessments, this is a finding.</t>
  </si>
  <si>
    <t>In order to prevent unauthorized connection of devices, unauthorized transfer of information, or unauthorized tunneling (i.e., embedding of data types within data types), organizations must disable or restrict unused or unnecessary physical and logical ports/protocols on information systems.
Applications are capable of providing a wide variety of functions and services. Some of the functions and services provided by default may not be necessary to support essential organizational operations. Additionally, it is sometimes convenient to provide multiple services from a single component (e.g., email and web services; however, doing so increases risk over limiting the services provided by any one component. 
To support the requirements and principles of least functionality, the application must support the organizational requirements providing only essential capabilities and limiting the use of ports, protocols, and/or services to only those required, authorized, and approved to conduct official business or to address authorized quality of life issues.</t>
  </si>
  <si>
    <t>AAA Services must be configured to prohibit or restrict the use of organization-defined functions, ports, protocols, and/or services, as defined in the PPSM CAL and vulnerability assessments.</t>
  </si>
  <si>
    <t>SRG-APP-000142-AAA-000680</t>
  </si>
  <si>
    <t>SV-95657r1_rule</t>
  </si>
  <si>
    <t>V-80947</t>
  </si>
  <si>
    <t>Configure AAA Services to disable non-essential modules.</t>
  </si>
  <si>
    <t>Determine if AAA Services are configured to disable non-essential modules.
If AAA Services are not configured to disable non-essential modules, this is a finding.</t>
  </si>
  <si>
    <t>AAA Services must be configured to disable non-essential modules.</t>
  </si>
  <si>
    <t>SRG-APP-000141-AAA-000670</t>
  </si>
  <si>
    <t>SV-95655r1_rule</t>
  </si>
  <si>
    <t>V-80945</t>
  </si>
  <si>
    <t>Configure AAA Services to place non-authenticated network access requests in the Unauthorized VLAN without access to production data. Implement a NAC solution where the device remains without IP assignment if authentication fails or create a dynamic Unauthorized VLAN/Guest VLAN with limited access in AAA server. If a Guest VLAN is built, it should not have access to production data.</t>
  </si>
  <si>
    <t>If AAA Services are not used for 802.1x authentication or to authenticate privileged users for device management, this is not applicable.
Verify AAA Services are configured to place non-authenticated network access requests in the Unauthorized VLAN or the Guest VLAN with limited access. If the SA has created a dynamic Unauthorized VLAN, definitions should not have an IP pool assignment. Ensure the Unauthorized VLAN is configured without IP or a Guest VLAN is defined with limited access.
If AAA Services are not configured to place non-authenticated network access requests in the Unauthorized VLAN or the Guest VLAN with limited access, this is a finding.</t>
  </si>
  <si>
    <t>Devices having an IP address that do not pass authentication can be used to attack compliant devices if they share VLANs. When devices proceed into the NAC AAA (radius) functions they must originate in the Unauthorized VLAN by default. If the device fails authentication, it should be denied IP capability and movement to other dynamic VLANs used in the NAC process flow or moved to a VLAN that has limited capability such as a Guest VLAN with internet access, but without access to production assets.</t>
  </si>
  <si>
    <t>AAA Services must be configured to place non-authenticated network access requests in the Unauthorized VLAN or the Guest VLAN with limited access.</t>
  </si>
  <si>
    <t>SRG-APP-000516-AAA-000660</t>
  </si>
  <si>
    <t>SV-95653r1_rule</t>
  </si>
  <si>
    <t>V-80943</t>
  </si>
  <si>
    <t>Configure AAA Services to use IP segments separate from production VLAN IP segments.</t>
  </si>
  <si>
    <t>If AAA Services are not used for 802.1x authentication or to authenticate privileged users for device management, this is not applicable.
Verify AAA Services are configured to use IP segments separate from production VLAN IP segments. 
If AAA Services are not configured to use IP segments separate from production VLAN IP segments, this is a finding.</t>
  </si>
  <si>
    <t>When policy assessment and remediation have been implemented and the advanced AAA server dynamic VLAN is misconfigured, logical separation of the production VLAN may not be assured.
Non-trusted resources are resources that are not authenticated in a NAC solution implementing only the authentication component of NAC. Non-trusted resources could become resources that have been authenticated but have not had a successful policy assessment when the automated policy assessment component has been implemented.</t>
  </si>
  <si>
    <t>AAA Services must be configured to use IP segments separate from production VLAN IP segments.</t>
  </si>
  <si>
    <t>SRG-APP-000516-AAA-000650</t>
  </si>
  <si>
    <t>SV-95651r1_rule</t>
  </si>
  <si>
    <t>V-80941</t>
  </si>
  <si>
    <t>Configure AAA Services to use a unique shared secret for communication (i.e. RADIUS, TACACS+) with all clients requesting authentication services.</t>
  </si>
  <si>
    <t>If AAA Services are not used for 802.1x authentication or to authenticate privileged users for device management, this is not applicable.
Verify AAA Services are configured to use a unique shared secret with clients requesting authentication services. The shared secret is to be the same for communication between AAA Services and the client devices. All shared secrets must meet password complexity requirements.
If AAA Services are not configured to use a unique shared secret for communication with clients requesting authentication services, this is a finding.</t>
  </si>
  <si>
    <t>Using standardized authentication protocols such as RADIUS, TACACS+, and Kerberos, an authentication server provides centralized and robust authentication services for the management of network components. An authentication server is very scalable as it supports many user accounts and authentication sessions with the network components.</t>
  </si>
  <si>
    <t>AAA Services must be configured to use a unique shared secret for communication (i.e. RADIUS, TACACS+) with clients requesting authentication services.</t>
  </si>
  <si>
    <t>SRG-APP-000516-AAA-000640</t>
  </si>
  <si>
    <t>SV-95649r1_rule</t>
  </si>
  <si>
    <t>V-80939</t>
  </si>
  <si>
    <t>Configure AAA Services used to authenticate privileged users for device management to connect to the management network.</t>
  </si>
  <si>
    <t>If AAA Services are not used for authentication of privileged users to AAA Services, this is not applicable.
Verify AAA Services are configured to connect to the management network. Confirm AAA Services are not dual-homed by physically inspecting the physical LAN connection.
If AAA Services are configured to connect to a non-management network, this is a finding.</t>
  </si>
  <si>
    <t>Using standardized authentication protocols such as RADIUS, TACACS+, and Kerberos, an authentication server provides centralized and robust authentication services for the management of network components. In order to control access to the servers as well as monitor traffic to them, the authentication servers should only be connected to the management network.</t>
  </si>
  <si>
    <t>AAA Services used to authenticate privileged users for device management must be configured to connect to the management network.</t>
  </si>
  <si>
    <t>SRG-APP-000516-AAA-000630</t>
  </si>
  <si>
    <t>SV-95647r1_rule</t>
  </si>
  <si>
    <t>V-80937</t>
  </si>
  <si>
    <t>Configure AAA Services with no shared accounts. Remove all group profiles.</t>
  </si>
  <si>
    <t>If AAA Services rely on directory services for user account management, this is not applicable and the connected directory services must perform this function.
Verify AAA Services are not configured with shared accounts. Identify group profile definitions that do not meet the accounts user-id naming convention. 
Below is a super-user example of how an SA profile may be associated.
Group Profile Information
group = super-user{
profile_id = 40
profile_cycle = 1
service=shell {
default cmd=permit
cmd=debug {
deny all
permit .*
}
}
}
Below is an example of the user definition that should be assigned with a valid ID (not rtr-geek). Look for group accounts here:
user = rtr-geek{
profile_id = 45
profile_cycle = 1
member = rtr_super
password = des "********"
}
If AAA Services are configured with shared accounts (group profiles), this is a finding.</t>
  </si>
  <si>
    <t>Shared accounts configured for use on a network device do not allow for accountability or repudiation of individuals using them. If shared accounts are not changed when someone leaves the group, that person could possibly gain control of the network device. Having shared accounts does not allow for proper auditing of who is accessing or changing the network. For this reason, shared accounts are not permitted.</t>
  </si>
  <si>
    <t>AAA Services must not be configured with shared accounts.</t>
  </si>
  <si>
    <t>SRG-APP-000516-AAA-000620</t>
  </si>
  <si>
    <t>SV-95645r1_rule</t>
  </si>
  <si>
    <t>V-80935</t>
  </si>
  <si>
    <t>Configure AAA Services to protect the confidentiality and integrity of all information at rest. AAA Services may leverage the capability of an operating system or require the use of a purpose-built module for this purpose. Potential locations include the local file system where configurations and events are stored or in a related database table.</t>
  </si>
  <si>
    <t>Verify AAA Services are configured to protect the confidentiality and integrity of all information at rest. AAA Services may leverage the capability of an operating system or purpose-built module for this purpose. Potential locations include the local file system where configurations and events are stored or in a related database table.
If AAA Services are not configured to protect the confidentiality and integrity of all information at rest, this is a finding.</t>
  </si>
  <si>
    <t>AAA Services must be configured to protect the confidentiality and integrity of all information at rest.</t>
  </si>
  <si>
    <t>SRG-APP-000231-AAA-000610</t>
  </si>
  <si>
    <t>SV-95643r1_rule</t>
  </si>
  <si>
    <t>V-80933</t>
  </si>
  <si>
    <t>Configure AAA Services to map the authenticated identity to the user account for PKI-based authentication.</t>
  </si>
  <si>
    <t>If AAA Services rely on directory services for user account management, this is not applicable and the connected directory services must perform this function.
Verify AAA Services are configured to map the authenticated identity to the user account for PKI-based authentication.
If AAA Services are not configured to map the authenticated identity to the user account, this is a finding.</t>
  </si>
  <si>
    <t>AAA Services must be configured to map the authenticated identity to the user account for PKI-based authentication.</t>
  </si>
  <si>
    <t>SRG-APP-000177-AAA-000600</t>
  </si>
  <si>
    <t>SV-95641r1_rule</t>
  </si>
  <si>
    <t>V-80931</t>
  </si>
  <si>
    <t>Configure AAA Services to enforce authorized access to the corresponding private key for PKI-based authentication.</t>
  </si>
  <si>
    <t>Verify AAA Services are configured to enforce authorized access to the corresponding private key for PKI-based authentication.
If AAA Services are not configured to enforce authorized access to the corresponding private key, this is a finding.</t>
  </si>
  <si>
    <t>AAA Services must be configured to enforce authorized access to the corresponding private key for PKI-based authentication.</t>
  </si>
  <si>
    <t>SRG-APP-000176-AAA-000590</t>
  </si>
  <si>
    <t>SV-95639r1_rule</t>
  </si>
  <si>
    <t>V-80929</t>
  </si>
  <si>
    <t>Configure AAA Services to not accept certificates that have been revoked for PKI-based authentication.</t>
  </si>
  <si>
    <t>Verify AAA Services are configured to reflect certificates that have been revoked for PKI-based authentication.
If AAA Services are not configured to reject certificates that have been revoked, this is a finding.</t>
  </si>
  <si>
    <t>Without path validation, an informed trust decision by the relying party cannot be made when presented with any certificate not already explicitly trusted.
A trust anchor is an authoritative entity represented via a public key and associated data. It is used in the context of public key infrastructures, X.509 digital certificates, and DNSSEC. 
When there is a chain of trust, usually the top entity to be trusted becomes the trust anchor; it can be, for example, a Certification Authority (CA). A certification path starts with the subject certificate and proceeds through a number of intermediate certificates up to a trusted root certificate, typically issued by a trusted CA. 
This requirement verifies that a certification path to an accepted trust anchor is used to for certificate validation and that the path includes status information. Path validation is necessary for a relying party to make an informed trust decision when presented with any certificate not already explicitly trusted. Status information for certification paths includes certificate revocation lists or online certificate status protocol responses.</t>
  </si>
  <si>
    <t>AAA Services must be configured to not accept certificates that have been revoked for PKI-based authentication.</t>
  </si>
  <si>
    <t>SRG-APP-000175-AAA-000580</t>
  </si>
  <si>
    <t>SV-95637r1_rule</t>
  </si>
  <si>
    <t>V-80927</t>
  </si>
  <si>
    <t>Configure AAA Services to only accept certificates issued by a DoD-approved Certificate Authority for PKI-based authentication.</t>
  </si>
  <si>
    <t>Verify AAA Services are configured to only accept certificates issued by a DoD-approved Certificate Authority for PKI-based authentication.
If AAA Services are not configured to only accept certificates issued by a DoD-approved Certificate Authority, this is a finding.</t>
  </si>
  <si>
    <t>AAA Services must be configured to only accept certificates issued by a DoD-approved Certificate Authority for PKI-based authentication.</t>
  </si>
  <si>
    <t>SRG-APP-000175-AAA-000570</t>
  </si>
  <si>
    <t>SV-95635r1_rule</t>
  </si>
  <si>
    <t>V-80925</t>
  </si>
  <si>
    <t>Configure AAA Services to allow the use of a temporary password at initial logon with an immediate change to a permanent password. This requirement is not applicable to service account passwords (e.g. shared secrets, pre-shared keys) or the account of last resort.</t>
  </si>
  <si>
    <t>If AAA Services rely on directory services for user account management, this is not applicable and the connected directory services must perform this function. This requirement is not applicable to service account passwords (e.g. shared secrets, pre-shared keys) or the account of last resort.
Where passwords are used, such as temporary or emergency accounts, verify AAA Services are configured to allow the use of a temporary password at initial logon with an immediate change to a permanent password. This requirement may be verified by demonstration or configuration review. 
If AAA Services are not configured to allow the use of a temporary password at initial logon with an immediate change to a permanent password, this is a finding.</t>
  </si>
  <si>
    <t>AAA Services must be configured to allow the use of a temporary password at initial logon with an immediate change to a permanent password.</t>
  </si>
  <si>
    <t>SRG-APP-000397-AAA-000560</t>
  </si>
  <si>
    <t>SV-95633r1_rule</t>
  </si>
  <si>
    <t>V-80923</t>
  </si>
  <si>
    <t>Configure AAA Services to prohibit password reuse for a minimum of five generations. This requirement is not applicable to service account passwords (e.g. shared secrets, pre-shared keys) or the account of last resort.</t>
  </si>
  <si>
    <t>If AAA Services rely on directory services for user account management, this is not applicable and the connected directory services must perform this function. This requirement is not applicable to service account passwords (e.g. shared secrets, pre-shared keys) or the account of last resort.
Where passwords are used, such as temporary or emergency accounts, verify AAA Services are configured to prohibit password reuse for a minimum of five generations. This requirement may be verified by demonstration or configuration review. 
If AAA Services are not configured to prohibit password reuse for a minimum of five generations, this is a finding.</t>
  </si>
  <si>
    <t>AAA Services must be configured to prohibit password reuse for a minimum of five generations.</t>
  </si>
  <si>
    <t>SRG-APP-000165-AAA-000550</t>
  </si>
  <si>
    <t>SV-95631r1_rule</t>
  </si>
  <si>
    <t>V-80921</t>
  </si>
  <si>
    <t>Configure AAA Services to enforce a 60-day maximum password lifetime restriction. Additionally, configure AAA Services to force password change upon the first logon after the expiration of the 60 days. This requirement is not applicable to service account passwords (e.g. shared secrets, pre-shared keys) or the account of last resort.</t>
  </si>
  <si>
    <t>If AAA Services rely on directory services for user account management, this is not applicable and the connected directory services must perform this function. This requirement is not applicable to service account passwords (e.g. shared secrets, pre-shared keys) or the account of last resort.
Where passwords are used, such as temporary or emergency accounts, verify AAA Services are configured to enforce a 60-day maximum password lifetime restriction. Additionally, AAA Services must force password change upon the first logon after the expiration of the 60 days.
If AAA Services are not configured to enforce a 60-day maximum password lifetime restriction, this is a finding.</t>
  </si>
  <si>
    <t>AAA Services must be configured to enforce a 60-day maximum password lifetime restriction.</t>
  </si>
  <si>
    <t>SRG-APP-000174-AAA-000540</t>
  </si>
  <si>
    <t>SV-95629r1_rule</t>
  </si>
  <si>
    <t>V-80919</t>
  </si>
  <si>
    <t>Configure AAA Services to enforce 24 hours as the minimum password lifetime. When the AAA Services configuration setting is for "1 day", it is required that the length be 24 hours. This requirement is not applicable to service account passwords (e.g. shared secrets, pre-shared keys) or the account of last resort.</t>
  </si>
  <si>
    <t>If AAA Services rely on directory services for user account management, this is not applicable and the connected directory services must perform this function. This requirement is not applicable to service account passwords (e.g. shared secrets, pre-shared keys) or the account of last resort.
Where passwords are used, such as temporary or emergency accounts, verify AAA Services are configured to enforce 24 hours as the minimum password lifetime. When the AAA Services configuration setting is for "1 day", it is required that the length be 24 hours.
If AAA Services are not configured to enforce 24 hours as the minimum password lifetime, this is a finding.</t>
  </si>
  <si>
    <t>AAA Services must be configured to enforce 24 hours as the minimum password lifetime.</t>
  </si>
  <si>
    <t>SRG-APP-000173-AAA-000530</t>
  </si>
  <si>
    <t>SV-95627r1_rule</t>
  </si>
  <si>
    <t>V-80917</t>
  </si>
  <si>
    <t>Configure AAA Services to encrypt transmitted credentials using a FIPS-validated cryptographic module.</t>
  </si>
  <si>
    <t>Where passwords are used, verify AAA Services are configured to encrypt transmitted credentials using a FIPS-validated cryptographic module. AAA Services may leverage the capability of an operating system or purpose-built module for this purpose.
If AAA Services are not configured to encrypt transmitted credentials using a FIPS-validated cryptographic module, this is a finding.
Note: FIPS-validated cryptographic modules are listed on the NIST Cryptographic Module Validation Program's (CMVP) validation list.</t>
  </si>
  <si>
    <t>Passwords need to be protected at all times and encryption is the standard method for protecting passwords. If passwords are not encrypted, they can be plainly read (i.e., clear text) and easily compromised.
AAA Services can accomplish this by making direct function calls to encryption modules or by leveraging operating system encryption capabilities.</t>
  </si>
  <si>
    <t>AAA Services must be configured to encrypt transmitted credentials using a FIPS-validated cryptographic module.</t>
  </si>
  <si>
    <t>SRG-APP-000172-AAA-000520</t>
  </si>
  <si>
    <t>SV-95625r1_rule</t>
  </si>
  <si>
    <t>V-80915</t>
  </si>
  <si>
    <t>Configure AAA Services to require the change of at least eight of the total number of characters when passwords are changed. 
Note: The best practice would be to require that all characters must be changed with each password change, especially for privileged accounts.</t>
  </si>
  <si>
    <t>If AAA Services rely on directory services for user account management, this is not applicable and the connected directory services must perform this function.
Where passwords are used, verify AAA Services are configured to require the change of at least eight of the total number of characters when passwords are changed. This requirement may be verified by demonstration or configuration review.
If AAA Services are not configured to require the change of at least eight of the total number of characters when passwords are changed, this is a finding.</t>
  </si>
  <si>
    <t>Password complexity, or strength, is a measure of the effectiveness of a password in resisting attempts at guessing and brute-force attacks. Use of a complex password helps to increase the time and resources required to compromise the password. The more complex the password is, the greater the number of possible combinations that need to be tested before the password is compromised.</t>
  </si>
  <si>
    <t>AAA Services must be configured to require the change of at least eight of the total number of characters when passwords are changed.</t>
  </si>
  <si>
    <t>SRG-APP-000170-AAA-000500</t>
  </si>
  <si>
    <t>SV-95623r1_rule</t>
  </si>
  <si>
    <t>V-80913</t>
  </si>
  <si>
    <t>Configure AAA Services to enforce password complexity by requiring that at least one special character be used. This includes randomly assigned passwords, shared secrets, and pre-shared keys.</t>
  </si>
  <si>
    <t>If AAA Services rely on directory services for user account management, this is not applicable and the connected directory services must perform this function.
Where passwords (to include randomly assigned passwords, shared secrets, and pre-shared keys) are used, verify AAA Services are configured to enforce password complexity by requiring that at least one special character be used. This requirement may be verified by demonstration or configuration review.
If AAA Services are not configured to require that at least one special character be used, this is a finding.</t>
  </si>
  <si>
    <t>Password complexity, or strength, is a measure of the effectiveness of a password in resisting attempts at guessing and brute-force attacks. Use of a complex password helps to increase the time and resources required to compromise the password. The more complex the password is, the greater the number of possible combinations that need to be tested before the password is compromised. Special characters are those characters that are not alphanumeric. Examples include: ~ ! @ # $ % ^ *.</t>
  </si>
  <si>
    <t>AAA Services must be configured to enforce password complexity by requiring that at least one special character be used.</t>
  </si>
  <si>
    <t>SRG-APP-000169-AAA-000490</t>
  </si>
  <si>
    <t>SV-95621r1_rule</t>
  </si>
  <si>
    <t>V-80911</t>
  </si>
  <si>
    <t>Configure AAA Services to enforce password complexity by requiring that at least one numeric character be used. This includes randomly assigned passwords, shared secrets, and pre-shared keys.</t>
  </si>
  <si>
    <t>If AAA Services rely on directory services for user account management, this is not applicable and the connected directory services must perform this function.
Where passwords (to include randomly assigned passwords, shared secrets, and pre-shared keys) are used, verify AAA Services are configured to enforce password complexity by requiring that at least one numeric character be used. This requirement may be verified by demonstration or configuration review.
If AAA Services are not configured to require that at least one numeric character be used, this is a finding.</t>
  </si>
  <si>
    <t>AAA Services must be configured to enforce password complexity by requiring that at least one numeric character be used.</t>
  </si>
  <si>
    <t>SRG-APP-000168-AAA-000480</t>
  </si>
  <si>
    <t>SV-95619r1_rule</t>
  </si>
  <si>
    <t>V-80909</t>
  </si>
  <si>
    <t>Configure AAA Services to enforce password complexity by requiring that at least one lower-case character be used. This includes randomly assigned passwords, shared secrets, and pre-shared keys.</t>
  </si>
  <si>
    <t>If AAA Services rely on directory services for user account management, this is not applicable and the connected directory services must perform this function.
Where passwords (to include randomly assigned passwords, shared secrets, and pre-shared keys) are used, verify AAA Services are configured to enforce password complexity by requiring that at least one lower-case character be used. This requirement may be verified by demonstration or configuration review.
If AAA Services are not configured to require that at least one lower-case character be used, this is a finding.</t>
  </si>
  <si>
    <t>AAA Services must be configured to enforce password complexity by requiring that at least one lower-case character be used.</t>
  </si>
  <si>
    <t>SRG-APP-000167-AAA-000470</t>
  </si>
  <si>
    <t>SV-95617r1_rule</t>
  </si>
  <si>
    <t>V-80907</t>
  </si>
  <si>
    <t>Configure AAA Services to enforce password complexity by requiring that at least one upper-case character be used. This includes randomly assigned passwords, shared secrets, and pre-shared keys.</t>
  </si>
  <si>
    <t>If AAA Services rely on directory services for user account management, this is not applicable and the connected directory services must perform this function.
Where passwords (to include randomly assigned passwords, shared secrets, and pre-shared keys) are used, verify AAA Services are configured to enforce password complexity by requiring that at least one upper-case character be used. This requirement may be verified by demonstration or configuration review.
If AAA Services are not configured to require that at least one upper-case character be used, this is a finding.</t>
  </si>
  <si>
    <t>AAA Services must be configured to enforce password complexity by requiring that at least one upper-case character be used.</t>
  </si>
  <si>
    <t>SRG-APP-000166-AAA-000460</t>
  </si>
  <si>
    <t>SV-95615r1_rule</t>
  </si>
  <si>
    <t>V-80905</t>
  </si>
  <si>
    <t>Configure AAA Services to enforce a minimum 15-character password length. This includes randomly assigned passwords, shared secrets, and pre-shared keys.</t>
  </si>
  <si>
    <t>If AAA Services rely on directory services for user account management, this is not applicable and the connected directory services must perform this function.
Where passwords (to include randomly assigned passwords, shared secrets, and pre-shared keys) are used, verify AAA Services are configured to enforce a minimum 15-character password length. This requirement may be verified by demonstration or configuration review.
If AAA Services are not configured to enforce a minimum 15-character password length, this is a finding.</t>
  </si>
  <si>
    <t>Password complexity, or strength, is a measure of the effectiveness of a password in resisting attempts at guessing and brute-force attacks. Password length is one factor of several that helps to determine strength and how long it takes to crack a password. The shorter the password, the lower the number of possible combinations that need to be tested before the password is compromised. Use of more characters in a password helps to exponentially increase the time and/or resources required to compromise the password.</t>
  </si>
  <si>
    <t>AAA Services must be configured to enforce a minimum 15-character password length.</t>
  </si>
  <si>
    <t>SRG-APP-000164-AAA-000450</t>
  </si>
  <si>
    <t>SV-95613r1_rule</t>
  </si>
  <si>
    <t>V-80903</t>
  </si>
  <si>
    <t>Configure AAA Services used for 802.1x to use secure EAP, such as EAP-TLS, EAP-TTLS, and PEAP.</t>
  </si>
  <si>
    <t>Verify AAA Services used for 802.1x are configured to use secure EAP. Currently acceptable secure protocols are EAP-TLS, EAP-TTLS, and PEAP.
If AAA Services used for 802.1x are not configured to use secure EAP, this is a finding.</t>
  </si>
  <si>
    <t>Additional new EAP methods/types are still being proposed. However, the three being considered secure are EAP-TLS, EAP-TTLS, and PEAP. PEAP is the preferred EAP type to be used in DoD for its ability to support a greater number of operating systems and its capability to transmit statement of health information, per NSA NAC study.
Lightweight EAP (LEAP) is a CISCO proprietary protocol providing an easy-to-deploy one-password authentication. LEAP is vulnerable to dictionary attacks. A "man in the middle" can capture traffic, identify a password, and then use it to access a WLAN. LEAP is inappropriate and does not provide sufficient security for use on DOD networks.
EAP-MD5 is functionally similar to CHAP and is susceptible to eavesdropping because the password credentials are sent as a hash (not encrypted). In addition, server administrators would be required to store unencrypted passwords on their servers violating other security policies. EAP-MD5 is inappropriate and does not provide sufficient security for use on DOD networks.</t>
  </si>
  <si>
    <t>AAA Services used for 802.1x must be configured to use secure Extensible Authentication Protocol (EAP), such as EAP-TLS, EAP-TTLS, and PEAP.</t>
  </si>
  <si>
    <t>SRG-APP-000516-AAA-000440</t>
  </si>
  <si>
    <t>SV-95611r1_rule</t>
  </si>
  <si>
    <t>V-80901</t>
  </si>
  <si>
    <t>Configure AAA Services to authenticate supplicants before the authenticator establishes any connection.</t>
  </si>
  <si>
    <t>If AAA Services are not used for 802.1x endpoint identification and authentication, this is not applicable.
Verify AAA Services are configured to authenticate supplicants before the authenticator establishes any connection.
If AAA Services are not configured to authenticate supplicants before the authenticator establishes any connection, this is a finding.</t>
  </si>
  <si>
    <t>Without authenticating devices, unidentified or unknown devices may be introduced, thereby facilitating malicious activity.
For distributed architectures (e.g., service-oriented architectures), the decisions regarding the validation of authentication claims may be made by services separate from the services acting on those decisions. In such situations, it is necessary to provide authentication decisions (as opposed to the actual authenticators) to the services that need to act on those decisions.
This requirement applies to applications that connect either locally, remotely, or through a network to an endpoint device (including but not limited to workstations, printers, servers [outside a datacenter], VoIP phones, VTC CODECs). Gateways and SOA applications are examples of where this requirement would apply. 
Device authentication is a solution enabling an organization to manage devices. It is an additional layer of authentication ensuring only specific pre-authorized devices can access the system.</t>
  </si>
  <si>
    <t>AAA Services used for 802.1x must be configured to authenticate network endpoint devices (supplicants) before the authenticator establishes any connection.</t>
  </si>
  <si>
    <t>SRG-APP-000394-AAA-000430</t>
  </si>
  <si>
    <t>SV-95609r1_rule</t>
  </si>
  <si>
    <t>V-80899</t>
  </si>
  <si>
    <t>Configure AAA Services for 802.1x identification and authentication to uniquely identify supplicants before the authenticator establishes any connection.</t>
  </si>
  <si>
    <t>If AAA Services are not used for 802.1x endpoint identification and authentication, this is not applicable.
Verify AAA Services are configured to uniquely identify supplicants before the authenticator establishes any connection.
If AAA Services are not configured to uniquely identify supplicants before the authenticator establishes any connection, this is a finding.</t>
  </si>
  <si>
    <t>Without identifying devices, unidentified or unknown devices may be introduced, thereby facilitating malicious activity.
For distributed architectures (e.g., service-oriented architectures), the decisions regarding the validation of identification claims may be made by services separate from the services acting on those decisions. In such situations, it is necessary to provide the identification decisions (as opposed to the actual identifiers) to the services that need to act on those decisions.
This requirement applies to applications that connect either locally, remotely, or through a network to an endpoint device (including but not limited to workstations, printers, servers [outside a datacenter], VoIP phones, VTC CODECs). Gateways and SOA applications are examples of where this requirement would apply.</t>
  </si>
  <si>
    <t>AAA Services used for 802.1x must be configured to uniquely identify network endpoints (supplicants) before the authenticator establishes any connection.</t>
  </si>
  <si>
    <t>SRG-APP-000158-AAA-000420</t>
  </si>
  <si>
    <t>SV-95607r1_rule</t>
  </si>
  <si>
    <t>V-80897</t>
  </si>
  <si>
    <t>Configure AAA Services to require multifactor authentication using CAC PIV credentials for authenticating non-privileged user accounts.</t>
  </si>
  <si>
    <t>Verify AAA Services are configured to require multifactor authentication using CAC PIV credentials for authenticating non-privileged user accounts.
If AAA Services are not configured to require multifactor authentication using CAC PIV credentials for authenticating non-privileged user accounts, this is a finding.</t>
  </si>
  <si>
    <t>To assure accountability and prevent unauthenticated access, non-privileged users must utilize multifactor authentication to prevent potential misuse and compromise of the system. 
Multifactor authentication uses two or more factors to achieve authentication. 
Factors include:
(i) Something you know (e.g., password/PIN); 
(ii) Something you have (e.g., cryptographic identification device, token); or 
(iii) Something you are (e.g., biometric). 
A non-privileged account is any information system account with authorizations of a non-privileged user. 
Network access is any access to an application by a user (or process acting on behalf of a user) where said access is obtained through a network connection.
Applications integrating with the DoD Active Directory and using the DoD CAC are examples of compliant multifactor authentication solutions.</t>
  </si>
  <si>
    <t>AAA Services must be configured to require multifactor authentication using Common Access Card (CAC) Personal Identity Verification (PIV) credentials for authenticating non-privileged user accounts.</t>
  </si>
  <si>
    <t>SRG-APP-000150-AAA-000410</t>
  </si>
  <si>
    <t>SV-95605r1_rule</t>
  </si>
  <si>
    <t>V-80895</t>
  </si>
  <si>
    <t>Configure AAA Services to require multifactor authentication using PIV credentials for authenticating privileged user accounts. Although the CAC is a PIV credential, it should not be used for privileged accounts, but rather only for non-privileged accounts.</t>
  </si>
  <si>
    <t>Verify AAA Services are configured to require multifactor authentication using PIV credentials for authenticating privileged user accounts. Although the Common Access Card (CAC) is a PIV credential, it should not be used for privileged accounts, but rather only for non-privileged accounts. Administrative smart cards and tokens, separate from the CAC, are the preferred solution for privileged accounts.
If AAA Services are not configured to require multifactor authentication using PIV credentials for authenticating privileged user accounts, this is a finding.</t>
  </si>
  <si>
    <t>AAA Services must be configured to require multifactor authentication using Personal Identity Verification (PIV) credentials for authenticating privileged user accounts.</t>
  </si>
  <si>
    <t>SRG-APP-000149-AAA-000400</t>
  </si>
  <si>
    <t>SV-95603r1_rule</t>
  </si>
  <si>
    <t>V-80893</t>
  </si>
  <si>
    <t>Configure AAA Services to uniquely identify and authenticate organizational users.</t>
  </si>
  <si>
    <t>Verify AAA Services are configured to uniquely identify and authenticate organizational users. For STIGs produced from this requirement, when AAA Services are used to authenticate processes acting on behalf of organizational users, they also must be uniquely identified and authenticated.
If AAA Services are not configured to uniquely identify and authenticate organizational users, this is a finding.</t>
  </si>
  <si>
    <t>To assure accountability and prevent unauthenticated access, organizational users must be identified and authenticated to prevent potential misuse and compromise of the system. 
Organizational users include organizational employees or individuals the organization deems to have equivalent status of employees (e.g., contractors). Organizational users (and any processes acting on behalf of users) must be uniquely identified and authenticated for all accesses, except the following.
(i) Accesses explicitly identified and documented by the organization. Organizations document specific user actions that can be performed on the information system without identification or authentication; and 
(ii) Accesses that occur through authorized use of group authenticators without individual authentication. Organizations may require unique identification of individuals in group accounts (e.g., shared privilege accounts) or for detailed accountability of individual activity.</t>
  </si>
  <si>
    <t>AAA Services must be configured to uniquely identify and authenticate organizational users.</t>
  </si>
  <si>
    <t>SRG-APP-000148-AAA-000390</t>
  </si>
  <si>
    <t>SV-95601r1_rule</t>
  </si>
  <si>
    <t>V-80891</t>
  </si>
  <si>
    <t>Configure AAA Services to audit each authentication and authorization transaction.</t>
  </si>
  <si>
    <t>Verify AAA Services are configured to audit each authentication and authorization transaction.
If AAA Services are not configured to audit each authentication and authorization transaction, this is a finding.</t>
  </si>
  <si>
    <t>Without the capability to generate audit records, it would be difficult to establish, correlate, and investigate the events relating to an incident, or identify those responsible for one. 
Audit records can be generated from various components within the application (e.g., process, module). Certain specific application functionalities may be audited as well. The list of audited events is the set of events for which audits are to be generated. This set of events is typically a subset of the list of all events for which the system is capable of generating audit records.
DoD has defined the list of events for which the application will provide an audit record generation capability as the following: 
(i) Successful and unsuccessful attempts to access, modify, or delete privileges, security objects, security levels, or categories of information (e.g., classification levels);
(ii) Access actions, such as successful and unsuccessful logon attempts, privileged activities or other system level access, starting and ending time for user access to the system, concurrent logons from different workstations, successful and unsuccessful accesses to objects, all program initiations, and all direct access to the information system; and
(iii) All account creation, modification, disabling, and termination actions.</t>
  </si>
  <si>
    <t>AAA Services must be configured to audit each authentication and authorization transaction.</t>
  </si>
  <si>
    <t>SRG-APP-000089-AAA-000380</t>
  </si>
  <si>
    <t>SV-95599r1_rule</t>
  </si>
  <si>
    <t>V-80889</t>
  </si>
  <si>
    <t>Configure AAA Services to use their loopback or OOB management interface address as the source address when originating NTP traffic.</t>
  </si>
  <si>
    <t>Verify AAA Services are configured to use their loopback interface address as the source address when originating NTP traffic. When AAA Services are managed from an OOB management network, the OOB interface must be used instead of the loopback address for originating NTP traffic.
If AAA Services are not configured to use the OOB interface when managed from an OOB management network, this is a finding.
If AAA Services are not configured to use the loopback or OOB management interface as the source address when originating NTP traffic, this is a finding.</t>
  </si>
  <si>
    <t>Inaccurate time stamps make it more difficult to correlate events and can lead to an inaccurate analysis. Determining the correct time a particular event occurred on a system is critical when conducting forensic analysis and investigating system events. Sources outside of the configured acceptable allowance (drift) may be inaccurate. Additionally, unnecessary synchronization may have an adverse impact on system performance and may indicate malicious activity. 
Synchronizing internal information system clocks provides uniformity of time stamps for information systems with multiple system clocks and systems connected over a network. NTP provides an efficient and scalable method for network devices to synchronize to an accurate time source.
Using a loopback address as the source address offers a multitude of uses for security, access, management, and scalability of routers. It is easier to construct appropriate ingress filters for router management plane traffic destined to the network management subnet since the source addresses will be from the range used for loopback interfaces instead of a larger range of addresses used for physical interfaces. Log information recorded by authentication and syslog servers will record the router's loopback address instead of the numerous physical interface addresses. NTP messages sent to management servers should use the loopback address as the source address.</t>
  </si>
  <si>
    <t>AAA Services must be configured to use their loopback or OOB management interface address as the source address when originating NTP traffic.</t>
  </si>
  <si>
    <t>SRG-APP-000516-AAA-000370</t>
  </si>
  <si>
    <t>SV-95597r1_rule</t>
  </si>
  <si>
    <t>V-80887</t>
  </si>
  <si>
    <t>Configure AAA Services to authenticate all received NTP messages using a FIPS-approved message authentication code algorithm. When AAA Services are not capable of using FIPS-approved message authentication code algorithms, configure AAA Services to use MD5 message authentication code algorithms.</t>
  </si>
  <si>
    <t>Verify AAA Services are configured to authenticate all NTP messages received from NTP servers and peers. 
The NTP server or peer authentication must use a FIPS-approved message authentication code algorithm. FIPS-approved algorithms for authentication are the cipher-based message authentication code (CMAC) and the keyed-hash message authentication code (HMAC). AES and 3DES are NIST-approved CMAC algorithms. The following are NIST-approved HMAC algorithms: SHA-1, SHA-224, SHA-256, SHA-384, SHA-512, SHA-512/224, and SHA-512/256. AAA Services may leverage the capability of an operating system.
If AAA Services are not configured to authenticate all NTP messages using a FIPS-approved message authentication code algorithm, this is a finding.
If AAA Services are not capable of authenticating the NTP server or peer using a FIPS-approved message authentication code algorithm, but are configured to use an MD5 for NTP message authentication, this is downgraded to a CAT III.</t>
  </si>
  <si>
    <t>Inaccurate time stamps make it more difficult to correlate events and can lead to an inaccurate analysis. Determining the correct time a particular event occurred on a system is critical when conducting forensic analysis and investigating system events. Sources outside of the configured acceptable allowance (drift) may be inaccurate. Additionally, unnecessary synchronization may have an adverse impact on system performance and may indicate malicious activity. 
Synchronizing internal information system clocks provides uniformity of time stamps for information systems with multiple system clocks and systems connected over a network. NTP provides an efficient and scalable method for network devices to synchronize to an accurate time source. NTP may pose a security risk if a malicious user were able to falsify NTP information. To launch an attack on the NTP infrastructure, a hacker could inject time that would be accepted by NTP clients by spoofing the IP address of a valid NTP server. To mitigate this risk, the time messages must be authenticated by the client before accepting them as a time source. 
Two NTP-enabled devices can communicate in either client-server mode or peer-to-peer mode (aka "symmetric mode"). The peering mode is configured manually on the device and indicated in the outgoing NTP packets. The fundamental difference is the synchronization behavior: an NTP server can synchronize to a peer with better stratum, whereas it will never synchronize to its client regardless of the client's stratum. From a protocol perspective, NTP clients are no different from the NTP servers. The NTP client can synchronize to multiple NTP servers, select the best server and synchronize with it, or synchronize to the averaged value returned by the servers.
A hierarchical model can be used to improve scalability. With this implementation, an NTP client can also become an NTP server providing time to downstream clients at a higher stratum level and of decreasing accuracy than that of its upstream server. To increase availability, NTP peering can be used between NTP servers. In the event the device loses connectivity to its upstream NTP server, it will be able to choose time from one of its peers. 
The NTP authentication model is opposite of the typical client-server authentication model. NTP authentication enables an NTP client or peer to authenticate time received from their servers and peers. It is not used to authenticate NTP clients because NTP servers do not care about the authenticity of their clients, as they never accept any time from them.</t>
  </si>
  <si>
    <t>AAA Services must be configured to authenticate all NTP messages received from NTP servers and peers.</t>
  </si>
  <si>
    <t>SRG-APP-000516-AAA-000360</t>
  </si>
  <si>
    <t>SV-95595r1_rule</t>
  </si>
  <si>
    <t>V-80885</t>
  </si>
  <si>
    <t>Configure AAA Services to use two separate NTP servers. Both a primary and backup NTP server must be identified in the configuration.</t>
  </si>
  <si>
    <t>Verify AAA Services are configured to use at least two NTP servers to synchronize time. Both a primary and backup NTP server must be identified in the configuration. AAA Services may leverage the capability of an operating system.
If AAA Services are not configured to use at least two separate NTP servers, this is a finding.</t>
  </si>
  <si>
    <t>Inaccurate time stamps make it more difficult to correlate events and can lead to an inaccurate analysis. Determining the correct time a particular event occurred on a system is critical when conducting forensic analysis and investigating system events. Sources outside of the configured acceptable allowance (drift) may be inaccurate. Additionally, unnecessary synchronization may have an adverse impact on system performance and may indicate malicious activity. 
If the internal clock is not used, the system may not be able to provide time stamps for log messages. Additionally, externally generated time stamps may not be accurate. Applications can use the capability of an operating system or purpose-built module for this purpose. Synchronizing the internal clock using NTP provides uniformity for all system clocks over a network. NTP provides an efficient and scalable method for network devices to synchronize to an accurate time source.</t>
  </si>
  <si>
    <t>AAA Services must be configured to use at least two NTP servers to synchronize time.</t>
  </si>
  <si>
    <t>SRG-APP-000516-AAA-000350</t>
  </si>
  <si>
    <t>SV-95593r1_rule</t>
  </si>
  <si>
    <t>V-80883</t>
  </si>
  <si>
    <t>Configure AAA Services to use or map to UTC to record time stamps for audit records.</t>
  </si>
  <si>
    <t>Verify AAA Services are configured to use or map to UTC to record time stamps for audit records. The audit records must either show UTC time or an offset to UTC time for each entry.
If AAA Services are not configured to use or map to UTC to record time stamps for audit records, this is a finding.</t>
  </si>
  <si>
    <t>If time stamps are not consistently applied and there is no common time reference, it is difficult to perform forensic analysis.
Time stamps generated by the application include date and time. Time is commonly expressed in Coordinated Universal Time (UTC) or local time with an offset from UTC.</t>
  </si>
  <si>
    <t>AAA Services must be configured to use or map to Coordinated Universal Time (UTC) to record time stamps for audit records.</t>
  </si>
  <si>
    <t>SRG-APP-000374-AAA-000340</t>
  </si>
  <si>
    <t>SV-95591r1_rule</t>
  </si>
  <si>
    <t>V-80881</t>
  </si>
  <si>
    <t>Configure AAA Services with a minimum granularity of one second to record time stamps for audit records.</t>
  </si>
  <si>
    <t>Verify AAA Services are configured with a minimum granularity of one second to record time stamps for audit records.
If AAA Services are not configured with a minimum granularity of one second to record time stamps for audit records, this is a finding.</t>
  </si>
  <si>
    <t>AAA Services must be configured with a minimum granularity of one second to record time stamps for audit records.</t>
  </si>
  <si>
    <t>SRG-APP-000375-AAA-000330</t>
  </si>
  <si>
    <t>SV-95589r1_rule</t>
  </si>
  <si>
    <t>V-80879</t>
  </si>
  <si>
    <t>Configure AAA Services to use internal system clocks to generate time stamps for audit records.</t>
  </si>
  <si>
    <t>Verify AAA Services are configured to use internal system clocks to generate time stamps for audit records.
If AAA Services are not configured to use internal system clocks to generate time stamps for audit records, this is a finding.</t>
  </si>
  <si>
    <t>Without an internal clock used as the reference for the time stored on each event to provide a trusted common reference for the time, forensic analysis would be impeded. Determining the correct time a particular event occurred on a system is critical when conducting forensic analysis and investigating system events. 
If the internal clock is not used, the system may not be able to provide time stamps for log messages. Additionally, externally generated time stamps may not be accurate. Applications can use the capability of an operating system or purpose-built module for this purpose. Synchronizing the internal clock using NTP provides uniformity for all system clocks over a network. NTP provides an efficient and scalable method for network devices to synchronize to an accurate time source.</t>
  </si>
  <si>
    <t>AAA Services must be configured to use internal system clocks to generate time stamps for audit records.</t>
  </si>
  <si>
    <t>SRG-APP-000116-AAA-000320</t>
  </si>
  <si>
    <t>SV-95587r1_rule</t>
  </si>
  <si>
    <t>V-80877</t>
  </si>
  <si>
    <t>Configure AAA Services to queue audit records locally until communication is restored when any audit processing failure occurs. Some specific implementations may further require automatically restarting the audit service to synchronize the local audit data with the collection server. In some cases, AAA Services may require the audit records to be retrieved manually in the event of audit failure.</t>
  </si>
  <si>
    <t>Verify AAA Services are configured to queue audit records locally when any audit processing failure occurs. The queuing must continue until communication is restored or until the audit records are retrieved manually. Some specific implementations may further require automatically restarting the audit service to synchronize the local audit data with the collection server.
If AAA Services are not configured to queue audit records locally until communication is restored when any audit processing failure occurs, this is a finding.</t>
  </si>
  <si>
    <t>It is critical that when AAA Services are at risk of failing to process audit logs as required, it take action to mitigate the failure. Audit processing failures include software/hardware errors, failures in the audit capturing mechanisms, and audit storage capacity being reached or exceeded. Responses to audit failure depend upon the nature of the failure mode. 
For AAA Services, availability is an overriding concern, and so both of the following approved actions in response to an audit failure must be met:
(i) If the failure was caused by the lack of audit record storage capacity, AAA Services must continue generating audit records if possible (automatically restarting the audit service if necessary), overwriting the oldest audit records in a first-in-first-out manner.
(ii) If audit records are sent to a centralized collection server and communication with this server is lost or the server fails, AAA Services must queue audit records locally until communication is restored or until the audit records are retrieved manually. Upon restoration of the connection to the centralized collection server, action should be taken to synchronize the local audit data with the collection server.</t>
  </si>
  <si>
    <t>AAA Services must be configured to queue audit records locally until communication is restored when any audit processing failure occurs.</t>
  </si>
  <si>
    <t>SRG-APP-000109-AAA-000310</t>
  </si>
  <si>
    <t>SV-95585r1_rule</t>
  </si>
  <si>
    <t>V-80875</t>
  </si>
  <si>
    <t>Configure AAA Services to generate audit records overwriting the oldest audit records in a first-in-first-out manner. Some specific implementations may further require automatically restarting the audit service to synchronize the local audit data with the collection server. The configuration must continue generating audit records, even when failures are caused by the lack of audit record storage capacity.</t>
  </si>
  <si>
    <t>Verify AAA Services are configured to generate audit records overwriting the oldest audit records in a first-in-first-out manner. When failures are caused by the lack of audit record storage capacity, AAA Services must continue generating audit records. 
If AAA Services are not configured to generate audit records overwriting the oldest audit records in a first-in-first-out manner, this is a finding.</t>
  </si>
  <si>
    <t>It is critical that when AAA Services are at risk of failing to process audit logs as required, they take action to mitigate the failure. Audit processing failures include software/hardware errors, failures in the audit capturing mechanisms, and audit storage capacity being reached or exceeded. Responses to audit failure depend upon the nature of the failure mode. 
For AAA Services, availability is an overriding concern, and so both of the following approved actions in response to an audit failure must be met:
(i) If the failure was caused by the lack of audit record storage capacity, AAA Services must continue generating audit records if possible (automatically restarting the audit service if necessary), overwriting the oldest audit records in a first-in-first-out manner.
(ii) If audit records are sent to a centralized collection server and communication with this server is lost or the server fails, AAA Services must queue audit records locally until communication is restored or until the audit records are retrieved manually. Upon restoration of the connection to the centralized collection server, action should be taken to synchronize the local audit data with the collection server.</t>
  </si>
  <si>
    <t>AAA Services must be configured to generate audit records overwriting the oldest audit records in a first-in-first-out manner.</t>
  </si>
  <si>
    <t>SRG-APP-000109-AAA-000300</t>
  </si>
  <si>
    <t>SV-95583r1_rule</t>
  </si>
  <si>
    <t>V-80873</t>
  </si>
  <si>
    <t>Configure AAA Services to alert the SA and ISSO when any audit processing failure occurs.</t>
  </si>
  <si>
    <t>Verify AAA Services are configured to alert the SA and ISSO when any audit processing failure occurs.
If AAA Services are not configured to alert the SA and ISSO when any audit processing failure occurs, this is a finding.</t>
  </si>
  <si>
    <t>AAA Services must be configured to alert the SA and ISSO when any audit processing failure occurs.</t>
  </si>
  <si>
    <t>SRG-APP-000108-AAA-000290</t>
  </si>
  <si>
    <t>SV-95581r2_rule</t>
  </si>
  <si>
    <t>V-80871</t>
  </si>
  <si>
    <t>Configure AAA Services to send audit records to a centralized audit server.</t>
  </si>
  <si>
    <t>Verify AAA Services are configured to send audit records to a centralized audit server.
If AAA Services are not configured to send audit records to a centralized audit server, this is a finding.</t>
  </si>
  <si>
    <t>AAA Services must be configured to send audit records to a centralized audit server.</t>
  </si>
  <si>
    <t>SRG-APP-000358-AAA-000280</t>
  </si>
  <si>
    <t>SV-95579r1_rule</t>
  </si>
  <si>
    <t>V-80869</t>
  </si>
  <si>
    <t>Configure AAA Services configuration audit records to identify any individual user associated with the event. When events are caused by a system process rather than an individual user, that process must be identified in the audit record.</t>
  </si>
  <si>
    <t>Verify AAA Services configuration audit records identify any individual user associated with the event. When a system process rather than an individual user causes the event, the process must be identified in the audit record.
If AAA Services configuration audit records do not identify any individual user or process associated with the event, this is a finding.</t>
  </si>
  <si>
    <t>AAA Services configuration audit records must identify any individual user or process associated with the event.</t>
  </si>
  <si>
    <t>SRG-APP-000100-AAA-000270</t>
  </si>
  <si>
    <t>SV-95577r1_rule</t>
  </si>
  <si>
    <t>V-80867</t>
  </si>
  <si>
    <t>Configure AAA Services configuration audit records to identify the outcome of the events.</t>
  </si>
  <si>
    <t>Verify AAA Services configuration audit records identify the outcome of the events.
If AAA Services configuration audit records do not identify the outcome of the events, this is a finding.</t>
  </si>
  <si>
    <t>AAA Services configuration audit records must identify the outcome of the events.</t>
  </si>
  <si>
    <t>SRG-APP-000099-AAA-000260</t>
  </si>
  <si>
    <t>SV-95575r1_rule</t>
  </si>
  <si>
    <t>V-80865</t>
  </si>
  <si>
    <t>Configure AAA Services configuration audit records to identify the source of the events.</t>
  </si>
  <si>
    <t>Verify AAA Services configuration audit records identify the source of the events.
If AAA Services configuration audit records do not identify the source of the events, this is a finding.</t>
  </si>
  <si>
    <t>AAA Services configuration audit records must identify the source of the events.</t>
  </si>
  <si>
    <t>SRG-APP-000098-AAA-000250</t>
  </si>
  <si>
    <t>SV-95573r1_rule</t>
  </si>
  <si>
    <t>V-80863</t>
  </si>
  <si>
    <t>Configure AAA Services audit records to identify where the events occurred.</t>
  </si>
  <si>
    <t>Verify AAA Services configuration audit records identify where the events occurred.
If AAA Services configuration audit records do not identify where the events occurred, this is a finding.</t>
  </si>
  <si>
    <t>Without establishing where events occurred, it is impossible to establish, correlate, and investigate the events relating to an incident.
In order to compile an accurate risk assessment, and provide forensic analysis, it is essential for security personnel to know where events occurred, such as application components, modules, session identifiers, filenames, host names, and functionality. 
Associating information about where the event occurred within the application provides a means of investigating an attack; recognizing resource utilization or capacity thresholds; or identifying an improperly configured application.</t>
  </si>
  <si>
    <t>AAA Services configuration audit records must identify where the events occurred.</t>
  </si>
  <si>
    <t>SRG-APP-000097-AAA-000240</t>
  </si>
  <si>
    <t>SV-95571r1_rule</t>
  </si>
  <si>
    <t>V-80861</t>
  </si>
  <si>
    <t>Configure AAA Services audit records to identify when the events occurred by specifying the date and time.</t>
  </si>
  <si>
    <t>Verify AAA Services configuration audit records identify the date and time events occurred.
If AAA Services configuration audit records do not identify when the events occurred, this is a finding.</t>
  </si>
  <si>
    <t>AAA Services configuration audit records must identify when (date and time) the events occurred.</t>
  </si>
  <si>
    <t>SRG-APP-000096-AAA-000230</t>
  </si>
  <si>
    <t>SV-95569r1_rule</t>
  </si>
  <si>
    <t>V-80859</t>
  </si>
  <si>
    <t>Configure AAA Services audit records to identify what type of events occurred.</t>
  </si>
  <si>
    <t>Verify AAA Services configuration audit records identify what type of events occurred.
If AAA Services configuration audit records do not identify what type of events occurred, this is a finding.</t>
  </si>
  <si>
    <t>AAA Services configuration audit records must identify what type of events occurred.</t>
  </si>
  <si>
    <t>SRG-APP-000095-AAA-000220</t>
  </si>
  <si>
    <t>SV-95567r1_rule</t>
  </si>
  <si>
    <t>V-80857</t>
  </si>
  <si>
    <t>Configure AAA Services to maintain locks on user accounts until released by an administrator.</t>
  </si>
  <si>
    <t>If AAA Services rely on directory services for user account management, this is not applicable and the connected directory services must perform this function.
Verify AAA Services are configured to maintain locks on user accounts until released by an administrator.
If AAA Services are not configured to maintain locks on user accounts until released by an administrator, this is a finding.</t>
  </si>
  <si>
    <t>AAA Services must be configured to maintain locks on user accounts until released by an administrator.</t>
  </si>
  <si>
    <t>SRG-APP-000345-AAA-000210</t>
  </si>
  <si>
    <t>SV-95565r1_rule</t>
  </si>
  <si>
    <t>V-80855</t>
  </si>
  <si>
    <t>Configure AAA Services to automatically lock user accounts after three consecutive invalid logon attempts within a 15-minute time period.</t>
  </si>
  <si>
    <t>If AAA Services rely on directory services for user account management, this is not applicable and the connected directory services must perform this function.
Verify AAA Services are configured to automatically lock user accounts after three consecutive invalid logon attempts within a 15-minute time period.
If AAA Services are not configured to automatically lock user accounts after three consecutive invalid logon attempts within a 15-minute time period, this is a finding.</t>
  </si>
  <si>
    <t>AAA Services must be configured to automatically lock user accounts after three consecutive invalid logon attempts within a 15-minute time period.</t>
  </si>
  <si>
    <t>SRG-APP-000065-AAA-000200</t>
  </si>
  <si>
    <t>SV-95561r1_rule</t>
  </si>
  <si>
    <t>V-80851</t>
  </si>
  <si>
    <t>Configure AAA Services to use RBAC policy for levels of access authorization. Configure AAA Services with standard accounts and assign them to privilege levels that meet their job description.</t>
  </si>
  <si>
    <t>Verify AAA Services are configured to use RBAC policy for levels of access authorization. Confirm the RBAC groups have tiered privileges, and users are in the appropriate groups. In the following TACACS+ example the user (test-user) is a member of the group “test-group”.
&lt;CSUserver&gt;$/opt/ciscosecure/CLI/ViewProfile -p 9900 -u user-test
User Profile Information
user = test-user{
profile_id = 66
profile_cycle = 1
member = test-group
password = des "********"
}
Below is an example of CiscoSecure TACACS+ server defining the privilege level.
user = test-user{
 password = clear "xxxxx"
 service = shell {
 set priv-lvl = 7
 }
}
If AAA Services are not configured to use RBAC policy for levels of access authorization, this is a finding.</t>
  </si>
  <si>
    <t>RBAC is an access control policy that restricts information system access to authorized users. Without these security policies, access control and enforcement mechanisms will not prevent unauthorized access.
Organizations can create specific roles based on job functions and the authorizations (i.e., privileges) to perform needed operations on organizational information systems associated with the organization-defined roles. When users are assigned to the organizational roles, they inherit the authorizations or privileges defined for those roles. RBAC simplifies privilege administration for organizations because privileges are not assigned directly to every user (which can be a significant number of individuals for mid- to large-size organizations) but are instead acquired through role assignments. RBAC can be implemented either as a mandatory or discretionary form of access control.</t>
  </si>
  <si>
    <t>AAA Services must be configured to use Role-Based Access Control (RBAC) policy for levels of access authorization.</t>
  </si>
  <si>
    <t>SRG-APP-000329-AAA-000190</t>
  </si>
  <si>
    <t>SV-95559r1_rule</t>
  </si>
  <si>
    <t>V-80849</t>
  </si>
  <si>
    <t>Configure AAA Services to notify system administrator and ISSO of account enabling actions.</t>
  </si>
  <si>
    <t>If AAA Services rely on directory services for user account management, this is not applicable and the connected directory services must perform this function. 
Verify AAA Services are configured to notify system administrator and ISSO of account enabling actions.
If AAA Services are not configured to notify the system administrator and ISSO of account enabling actions, this is a finding.</t>
  </si>
  <si>
    <t>Once an attacker establishes access to an application, the attacker often attempts to create a persistent method of reestablishing access. One way to accomplish this is for the attacker to simply enable a new or disabled account. Sending notification of account enabling events to the system administrator and ISSO is one method for mitigating this risk. Such a capability greatly reduces the risk that application accessibility will be negatively affected for extended periods of time and provides logging that can be used for forensic purposes.
In order to detect and respond to events that affect user accessibility and application processing, the AAA or directory services must notify the appropriate individuals so they can investigate the event. 
AAA Services may not have built-in capabilities to notify the administrators and ISSO and may require the use of third-party tools (e.g. SNMP, SIEM) to perform the notification.</t>
  </si>
  <si>
    <t>AAA Services must be configured to notify system administrators and ISSO of account enabling actions.</t>
  </si>
  <si>
    <t>SRG-APP-000320-AAA-000180</t>
  </si>
  <si>
    <t>SV-95557r1_rule</t>
  </si>
  <si>
    <t>V-80847</t>
  </si>
  <si>
    <t>Configure AAA Services to automatically audit account enabling actions.</t>
  </si>
  <si>
    <t>If AAA Services rely on directory services for user account management, this is not applicable and the connected directory services must perform this function. 
Verify AAA Services are configured to automatically audit account enabling actions.
If AAA Services are not configured to automatically audit account enabling actions, this is a finding.</t>
  </si>
  <si>
    <t>Once an attacker establishes access to an application, the attacker often attempts to create a persistent method of reestablishing access. One way to accomplish this is for the attacker to simply enable a new or disabled account. Automatically auditing account enabling actions provides logging that can be used for forensic purposes.</t>
  </si>
  <si>
    <t>AAA Services must be configured to automatically audit account enabling actions.</t>
  </si>
  <si>
    <t>SRG-APP-000319-AAA-000170</t>
  </si>
  <si>
    <t>SV-95555r1_rule</t>
  </si>
  <si>
    <t>V-80845</t>
  </si>
  <si>
    <t>Configure AAA Services to notify system administrators and ISSO for account removal actions.</t>
  </si>
  <si>
    <t>If AAA Services rely on directory services for user account management, this is not applicable and the connected directory services must perform this function. 
Verify AAA Services are configured to notify the system administrators and ISSO for account removal actions.
If AAA Services are not configured to notify the system administrators and ISSO for account removal actions, this is a finding.</t>
  </si>
  <si>
    <t>When application accounts are removed, user accessibility is affected. Accounts are utilized for identifying users or for identifying the application processes themselves. Sending notification of account removal events to the system administrator and ISSO is one method for mitigating this risk. Such a capability greatly reduces the risk that application accessibility will be negatively affected for extended periods of time and provides logging that can be used for forensic purposes.
AAA Services may not have built-in capabilities to notify system administrators and ISSO and may require the use of third-party tools (e.g. SNMP, SIEM) to perform the notification.</t>
  </si>
  <si>
    <t>AAA Services must be configured to notify the system administrators and ISSO for account removal actions.</t>
  </si>
  <si>
    <t>SRG-APP-000294-AAA-000160</t>
  </si>
  <si>
    <t>SV-95553r1_rule</t>
  </si>
  <si>
    <t>V-80843</t>
  </si>
  <si>
    <t>Configure AAA Services to notify system administrators and ISSO for account disabling actions.</t>
  </si>
  <si>
    <t>If AAA Services rely on directory services for user account management, this is not applicable and the connected directory services must perform this function. 
Verify AAA Services are configured to notify the system administrators and ISSO for account disabling actions.
If AAA Services are not configured to notify the system administrators and ISSO for account disabling actions, this is a finding.</t>
  </si>
  <si>
    <t>When application accounts are disabled, user accessibility is affected. Accounts are utilized for identifying individual users or for identifying the application processes themselves. Sending notification of account disabling events to the system administrator and ISSO is one method for mitigating this risk. Such a capability greatly reduces the risk that application accessibility will be negatively affected for extended periods of time and provides logging that can be used for forensic purposes.
AAA Services may not have built-in capabilities to notify the administrators and ISSO and may require the use of third-party tools (e.g. SNMP, SIEM) to perform the notification.</t>
  </si>
  <si>
    <t>AAA Services must be configured to notify the system administrators and ISSO for account disabling actions.</t>
  </si>
  <si>
    <t>SRG-APP-000293-AAA-000150</t>
  </si>
  <si>
    <t>SV-95551r1_rule</t>
  </si>
  <si>
    <t>V-80841</t>
  </si>
  <si>
    <t>Configure AAA Services to notify the system administrators and ISSO when accounts are modified.</t>
  </si>
  <si>
    <t>If AAA Services rely on directory services for user account management, this is not applicable and the connected directory services must perform this function. 
Verify AAA Services are configured to notify the system administrators and ISSO when accounts are modified.
If AAA Services are not configured to notify the system administrators and ISSO when accounts are modified, this is a finding.</t>
  </si>
  <si>
    <t>When application accounts are modified, user accessibility is affected. Accounts are utilized for identifying individual users or for identifying the application processes themselves. Sending notification of account modification events to the system administrator and ISSO is one method for mitigating this risk. Such a capability greatly reduces the risk that application accessibility will be negatively affected for extended periods of time and provides logging that can be used for forensic purposes.
AAA Services may not have built-in capabilities to notify the administrators and ISSO and may require the use of third-party tools (e.g. SNMP, SIEM) to perform the notification.</t>
  </si>
  <si>
    <t>AAA Services must be configured to notify the system administrators and ISSO when accounts are modified.</t>
  </si>
  <si>
    <t>SRG-APP-000292-AAA-000140</t>
  </si>
  <si>
    <t>SV-95549r1_rule</t>
  </si>
  <si>
    <t>V-80839</t>
  </si>
  <si>
    <t>Configure AAA Services to notify the system administrators and ISSO when accounts are created.</t>
  </si>
  <si>
    <t>If AAA Services rely on directory services for user account management, this is not applicable and the connected directory services must perform this function. 
Verify AAA Services are configured to notify the system administrators and ISSO when accounts are created.
If AAA Services are not configured to notify the system administrators and ISSO when accounts are created, this is a finding.</t>
  </si>
  <si>
    <t>Once an attacker establishes access to an application, the attacker often attempts to create a persistent method of re-establishing access. One way to accomplish this is for the attacker to simply create a new account. Sending notification of account creation events to the system administrator and ISSO is one method for mitigating this risk. 
AAA Services may not have built-in capabilities to notify the administrators and ISSO and may require the use of third-party tools (e.g. SNMP, SIEM) to perform the notification.</t>
  </si>
  <si>
    <t>AAA Services must be configured to notify the system administrators and ISSO when accounts are created.</t>
  </si>
  <si>
    <t>SRG-APP-000291-AAA-000130</t>
  </si>
  <si>
    <t>SV-95547r1_rule</t>
  </si>
  <si>
    <t>V-80837</t>
  </si>
  <si>
    <t>Configure AAA Services to automatically audit account removal actions.</t>
  </si>
  <si>
    <t>If AAA Services rely on directory services for user account management, this is not applicable and the connected directory services must perform this function. 
Verify AAA Services are configured to automatically audit account removal actions.
If AAA Services are not configured to automatically audit account removal actions, this is a finding.</t>
  </si>
  <si>
    <t>When application accounts are removed, user accessibility is affected. Once an attacker establishes access to an application, the attacker often attempts to remove authorized accounts to disrupt services or prevent the implementation of countermeasures. Auditing account removal actions provides logging that can be used for forensic purposes.</t>
  </si>
  <si>
    <t>AAA Services must be configured to automatically audit account removal actions.</t>
  </si>
  <si>
    <t>SRG-APP-000029-AAA-000120</t>
  </si>
  <si>
    <t>SV-95545r1_rule</t>
  </si>
  <si>
    <t>V-80835</t>
  </si>
  <si>
    <t>Configure AAA Services to automatically audit account disabling actions.</t>
  </si>
  <si>
    <t>If AAA Services rely on directory services for user account management, this is not applicable and the connected directory services must perform this function. 
Verify AAA Services are configured to automatically audit account disabling actions.
If AAA Services are not configured to automatically audit account disabling actions, this is a finding.</t>
  </si>
  <si>
    <t>When application accounts are disabled, user accessibility is affected. Once an attacker establishes access to an application, the attacker often attempts to disable authorized accounts to disrupt services or prevent the implementation of countermeasures. Auditing account disabling actions provides logging that can be used for forensic purposes.</t>
  </si>
  <si>
    <t>AAA Services must be configured to automatically audit account disabling actions.</t>
  </si>
  <si>
    <t>SRG-APP-000028-AAA-000110</t>
  </si>
  <si>
    <t>SV-95543r1_rule</t>
  </si>
  <si>
    <t>V-80833</t>
  </si>
  <si>
    <t>Configure AAA Services to automatically audit account modification.</t>
  </si>
  <si>
    <t>If AAA Services rely on directory services for user account management, this is not applicable and the connected directory services must perform this function. 
Verify AAA Services are configured to automatically audit account modification.
If AAA Services are not configured to automatically audit account modification, this is a finding.</t>
  </si>
  <si>
    <t>Once an attacker establishes access to a system, the attacker often attempts to create a persistent method of reestablishing access. One way to accomplish this is for the attacker to simply modify an existing account. Auditing of account modification is one method for mitigating this risk. A comprehensive account management process will ensure an audit trail documents the modification of user accounts and, as required, notifies administrators and/or managers. Such a process greatly reduces the risk that accounts will be surreptitiously modified and provides logging that can be used for forensic purposes.</t>
  </si>
  <si>
    <t>AAA Services must be configured to automatically audit account modification.</t>
  </si>
  <si>
    <t>SRG-APP-000027-AAA-000100</t>
  </si>
  <si>
    <t>SV-95541r1_rule</t>
  </si>
  <si>
    <t>V-80831</t>
  </si>
  <si>
    <t>Configure AAA Services to automatically audit account creation.</t>
  </si>
  <si>
    <t>If AAA Services rely on directory services for user account management, this is not applicable and the connected directory services must perform this function. 
Verify AAA Services are configured to automatically audit account creation.
If AAA Services are not configured to automatically audit account creation, this is a finding.</t>
  </si>
  <si>
    <t>Once an attacker establishes access to a system, the attacker often attempts to create a persistent method of reestablishing access. One way to accomplish this is for the attacker to simply create a new account. Auditing of account creation is one method for mitigating this risk. A comprehensive account management process will ensure an audit trail documents the creation of user accounts and, as required, notifies administrators and/or managers. Such a process greatly reduces the risk that accounts will be surreptitiously created and provides logging that can be used for forensic purposes.</t>
  </si>
  <si>
    <t>AAA Services must be configured to automatically audit account creation.</t>
  </si>
  <si>
    <t>SRG-APP-000026-AAA-000090</t>
  </si>
  <si>
    <t>SV-95539r1_rule</t>
  </si>
  <si>
    <t>V-80829</t>
  </si>
  <si>
    <t>Configure AAA Services to automatically disable accounts after a 35-day period of account inactivity.</t>
  </si>
  <si>
    <t>If AAA Services rely on directory services for user account management, this is not applicable and the connected directory services must perform this function. 
Verify AAA Services are configured to automatically disable accounts after a 35-day period of account inactivity.
If the AAA Services configuration does not automatically disable accounts after a 35-day period of account inactivity, this is a finding.</t>
  </si>
  <si>
    <t>Attackers that are able to exploit an inactive account can potentially obtain and maintain undetected access to an application. Owners of inactive accounts will not notice if unauthorized access to their user account has been obtained. Applications need to track periods of user inactivity and disable accounts after 35 days of inactivity. Such a process greatly reduces the risk that accounts will be hijacked, leading to a data compromise. 
This policy does not apply to either emergency accounts or an infrequently used account (e.g., account of last resort). Infrequently used accounts are local logon administrator accounts used by system administrators when network or normal logon/access is not available. Emergency accounts are administrator accounts created in response to crisis situations.</t>
  </si>
  <si>
    <t>AAA Services must be configured to automatically disable accounts after a 35-day period of account inactivity.</t>
  </si>
  <si>
    <t>SRG-APP-000025-AAA-000080</t>
  </si>
  <si>
    <t>SV-95537r1_rule</t>
  </si>
  <si>
    <t>V-80827</t>
  </si>
  <si>
    <t>Configure AAA Services to not automatically disable emergency accounts. Emergency accounts must not have a maximum lifetime set.</t>
  </si>
  <si>
    <t>If AAA Services rely on directory services for user account management, this is not applicable and the connected directory services must perform this function.
Verify AAA Services are configured to not automatically disable emergency accounts. Emergency accounts must not have a maximum lifetime set.
If AAA Services are configured to automatically disable emergency accounts, this is a finding.</t>
  </si>
  <si>
    <t>Emergency accounts are administrator accounts that are established in response to crisis situations where the need for rapid account activation is required. Therefore, emergency account activation may bypass normal account authorization processes. If these accounts are automatically disabled, system maintenance during emergencies may not be possible, thus adversely affecting system availability.
Emergency accounts are different from infrequently used accounts (i.e., local logon accounts used by system administrators when network or normal logon/access is not available). Infrequently used accounts also remain available and are not subject to automatic termination dates. However, an emergency account is normally a different account that is created for use by vendors or system maintainers, that is removed once the crisis has passed. When AAA Services do not perform account management, the connected Active Directory must provide this setting.</t>
  </si>
  <si>
    <t>AAA Services must be configured to prevent automatically disabling emergency accounts.</t>
  </si>
  <si>
    <t>SRG-APP-000234-AAA-000070</t>
  </si>
  <si>
    <t>SV-95535r1_rule</t>
  </si>
  <si>
    <t>V-80825</t>
  </si>
  <si>
    <t>Configure AAA Services to not automatically remove emergency accounts. Emergency accounts must not have automatic termination set.</t>
  </si>
  <si>
    <t>If AAA Services rely on directory services for user account management, this is not applicable and the connected directory services must perform this function. 
Verify AAA Services are configured to not automatically remove emergency accounts. Emergency accounts must not have automatic termination set.
If AAA Services are configured to automatically remove emergency accounts, this is a finding.</t>
  </si>
  <si>
    <t>Emergency accounts are administrator accounts that are established in response to crisis situations where the need for rapid account activation is required. Therefore, emergency account activation may bypass normal account authorization processes. If these accounts are automatically disabled, system maintenance during emergencies may not be possible, thus adversely affecting system availability.
Emergency accounts are different from infrequently used accounts (i.e., local logon accounts used by system administrators when network or normal logon/access is not available). Infrequently used accounts also remain available and are not subject to automatic termination dates. However, an emergency account is normally a different account that is created for use by vendors or system maintainers, that is removed once the crisis has passed. When AAA Services do not perform account management, the connected Active Directory must provide this setting</t>
  </si>
  <si>
    <t>AAA Services must be configured to prevent automatically removing emergency accounts.</t>
  </si>
  <si>
    <t>SRG-APP-000234-AAA-000060</t>
  </si>
  <si>
    <t>SV-95533r1_rule</t>
  </si>
  <si>
    <t>V-80823</t>
  </si>
  <si>
    <t>Configure AAA Services to automatically remove authorizations for temporary user accounts after 72 hours.</t>
  </si>
  <si>
    <t>If AAA Services do not provide authorizations based on external directory services, this is not applicable.
Verify AAA Services are configured to automatically remove authorizations for temporary user accounts after 72 hours.
If the AAA Services configuration does not automatically remove authorizations for temporary user accounts after 72 hours, this is a finding.</t>
  </si>
  <si>
    <t>AAA Services must be configured to automatically remove authorizations for temporary user accounts after 72 hours.</t>
  </si>
  <si>
    <t>SRG-APP-000024-AAA-000050</t>
  </si>
  <si>
    <t>SV-95531r1_rule</t>
  </si>
  <si>
    <t>V-80821</t>
  </si>
  <si>
    <t>Configure AAA Services to provide automated account management functions. Automated functions include disabling accounts after specified periods of inactivity, locking accounts after a specified number of incorrect logon attempts, etc. Where possible, automated functions must be performed on users and devices globally rather than by each individual account.</t>
  </si>
  <si>
    <t>If AAA Services rely on directory services for user account management, this is not applicable and the connected directory services must perform this function.
Verify AAA Services are configured to provide automated account management functions. Automated functions include disabling accounts after specified periods of inactivity, locking accounts after a specified number of incorrect logon attempts, etc. Where possible, automated functions must be performed on users and devices globally rather than by each individual account.
If AAA Services do not provide automated account management functions, this is a finding.</t>
  </si>
  <si>
    <t>Enterprise environments make account management challenging and complex. A manual process for account management functions adds the risk of a potential oversight or other error. A comprehensive account management process that includes automation helps to ensure accounts designated as requiring attention are consistently and promptly addressed. Examples include, but are not limited to, using automation to disable inactive accounts after a specified time period, or to lock accounts after a specified number of unsuccessful attempts at logon.
AAA Services must be configured to automatically provide account management functions, and these functions must immediately enforce the organization's current account policy. The automated mechanisms may reside within AAA Services or may be directory services providing automated account management externally. Automated mechanisms may be composed of differing technologies that when placed together contain an overall automated mechanism supporting an organization's automated account management requirements. 
Account management functions include assignment of role membership; identifying account type; specifying user access authorizations (i.e., privileges); account removal, update, or termination; and administrative alerts. The use of automated mechanisms can include, for example, using email or text messaging to automatically notifying account managers when users are terminated or transferred; using the information system to monitor account usage; and using automated telephonic notification to report atypical system account usage.</t>
  </si>
  <si>
    <t>AAA Services must be configured to provide automated account management functions.</t>
  </si>
  <si>
    <t>SRG-APP-000023-AAA-000030</t>
  </si>
  <si>
    <t>SV-95529r1_rule</t>
  </si>
  <si>
    <t>V-80819</t>
  </si>
  <si>
    <t>Configure AAA Services to use protocols that encrypt credentials when authenticating clients. Both the RADIUS and TACACS+ protocols are acceptable when configured to perform encryption. For any protocol implemented, the PPSM CAL and vulnerability assessments must be reviewed to ensure the protocols are properly configured.</t>
  </si>
  <si>
    <t>Verify AAA Services are configured to use protocols that encrypt credentials when authenticating clients. Both the RADIUS and TACACS+ protocols are acceptable when configured to perform encryption. For any protocol implemented, the PPSM CAL and vulnerability assessments must be reviewed to ensure the protocols are properly configured.
If AAA Services are not configured to use protocols that encrypt credentials when authenticating clients, as defined in the PPSM CAL and vulnerability assessments, this is a finding.</t>
  </si>
  <si>
    <t>Authentication protection of the client credentials (specifically the password or shared secret) prevents unauthorized access to resources. The RADIUS protocol encrypts the password field in the access-request packet, from the client to the AAA server. The remainder of the packet is unencrypted. Other information, such as username, authorized services, and accounting, can be captured by a third-party. TACACS+ encrypts the entire body of the packet but leaves a standard TACACS+ header. Within the header is a field that indicates whether the body is encrypted or not. Other protocols have similar protections. When unencrypted credentials are passed, adversaries can gain access to resources.</t>
  </si>
  <si>
    <t>AAA Services must be configured to use protocols that encrypt credentials when authenticating clients, as defined in the PPSM CAL and vulnerability assessments.</t>
  </si>
  <si>
    <t>SRG-APP-000142-AAA-000020</t>
  </si>
  <si>
    <t>SV-95527r1_rule</t>
  </si>
  <si>
    <t>V-80817</t>
  </si>
  <si>
    <t>Configure AAA Services to use secure protocols when connecting to directory services. The use of LDAP over TLS (LDAPS) is the most common method to secure the directory services or user database traffic. However, proprietary or other protocols may be used in some configurations. Each protocol egressing the local enclave must be implemented in accordance with its PPSM CAL.</t>
  </si>
  <si>
    <t>If AAA Services do not connect to a directory services or other identity provider, but instead perform user and device account management as part of their functionality, this is not applicable.
Review the AAA Services configuration when connecting to directory services or another identity provider. Verify the connection is configured to use secure protocols for transport between AAA Services and the directory services using mutual authentication. The use of LDAP over TLS (LDAPS) is the most common method to secure the directory services or user database traffic. Each protocol egressing the local enclave must be implemented in accordance with its PPSM CAL.
If AAA Services do not use secure protocols when connecting to directory services, this is a finding. If the protocols are not implemented in accordance with the PPSM CAL, this is a finding.</t>
  </si>
  <si>
    <t>Authenticity protection provides protection against man-in-the-middle attacks/session hijacking and the insertion of false information into sessions.
Application communication sessions are protected utilizing transport encryption protocols, such as TLS. TLS provides a means to authenticate sessions and encrypt application traffic. Session authentication can be single (one-way) or mutual (two-way) in nature. Single authentication authenticates the server for the client, whereas mutual authentication provides a means for both the client and the server to authenticate each other. 
This requirement addresses communications protection at the application session, versus the network packet, and establishes grounds for confidence at both ends of communications sessions in ongoing identities of other parties and in the validity of information transmitted.</t>
  </si>
  <si>
    <t>AAA Services must be configured to use secure protocols when connecting to directory services.</t>
  </si>
  <si>
    <t>SRG-APP-000142-AAA-000010</t>
  </si>
  <si>
    <t>SV-95525r1_rule</t>
  </si>
  <si>
    <t>V-80815</t>
  </si>
  <si>
    <t>Legacy</t>
  </si>
  <si>
    <t>NIST SP 800-53 Revision 4 References</t>
  </si>
  <si>
    <t>CCI</t>
  </si>
  <si>
    <t>Asset Posture</t>
  </si>
  <si>
    <t>STIG</t>
  </si>
  <si>
    <t>Classification</t>
  </si>
  <si>
    <t>Check Content Reference</t>
  </si>
  <si>
    <t>Severity Override Guidance</t>
  </si>
  <si>
    <t>Responsibility</t>
  </si>
  <si>
    <t>Mitigation Control</t>
  </si>
  <si>
    <t>Third Party Tools</t>
  </si>
  <si>
    <t>Potential Impact</t>
  </si>
  <si>
    <t>Mitigations</t>
  </si>
  <si>
    <t>Documentable</t>
  </si>
  <si>
    <t>False Negatives</t>
  </si>
  <si>
    <t>False Positives</t>
  </si>
  <si>
    <t>Fix Text</t>
  </si>
  <si>
    <t>Check Content</t>
  </si>
  <si>
    <t>IA Controls</t>
  </si>
  <si>
    <t>Rule Title</t>
  </si>
  <si>
    <t>STIG ID</t>
  </si>
  <si>
    <t>Rule ID</t>
  </si>
  <si>
    <t>Group Title</t>
  </si>
  <si>
    <t>Severity</t>
  </si>
  <si>
    <t>Vuln ID</t>
  </si>
  <si>
    <t>AC-10;</t>
  </si>
  <si>
    <t>AC-17 (1);</t>
  </si>
  <si>
    <t>AC-17 (2);</t>
  </si>
  <si>
    <t>AC-17 (9);</t>
  </si>
  <si>
    <t>AC-23;</t>
  </si>
  <si>
    <t>AC-3;</t>
  </si>
  <si>
    <t>AC-4;</t>
  </si>
  <si>
    <t>AC-8;</t>
  </si>
  <si>
    <t>AU-12;</t>
  </si>
  <si>
    <t>AU-3;</t>
  </si>
  <si>
    <t>AU-3 (2);</t>
  </si>
  <si>
    <t>AU-4 (1);</t>
  </si>
  <si>
    <t>AU-5 (2);</t>
  </si>
  <si>
    <t>AU-5;</t>
  </si>
  <si>
    <t>AU-9;</t>
  </si>
  <si>
    <t>CM-6;</t>
  </si>
  <si>
    <t>AC-4 (1);CM-6;</t>
  </si>
  <si>
    <t>AC-4 (10);CM-6;</t>
  </si>
  <si>
    <t>AC-4 (11);CM-6;</t>
  </si>
  <si>
    <t>AC-4 (12);CM-6;</t>
  </si>
  <si>
    <t>AC-4 (13);CM-6;</t>
  </si>
  <si>
    <t>AC-4 (14);CM-6;</t>
  </si>
  <si>
    <t>AC-4 (15);CM-6;</t>
  </si>
  <si>
    <t>AC-4 (17);CM-6;</t>
  </si>
  <si>
    <t>AC-4 (18);CM-6;</t>
  </si>
  <si>
    <t>AC-4 (19);CM-6;</t>
  </si>
  <si>
    <t>AC-4 (3);CM-6;</t>
  </si>
  <si>
    <t>AC-4 (6);CM-6;</t>
  </si>
  <si>
    <t>AC-4 (7);CM-6;</t>
  </si>
  <si>
    <t>AC-4 (8);CM-6;</t>
  </si>
  <si>
    <t>AC-4 (9);CM-6;</t>
  </si>
  <si>
    <t>CM-7;</t>
  </si>
  <si>
    <t>IA-11;</t>
  </si>
  <si>
    <t>IA-2;</t>
  </si>
  <si>
    <t>IA-2 (11);</t>
  </si>
  <si>
    <t>AC-11 (1);</t>
  </si>
  <si>
    <t xml:space="preserve">CCI-000382
The organization configures the information system to prohibit or restrict the use of organization defined functions, ports, protocols, and/or services.
NIST SP 800-53 :: CM-7
NIST SP 800-53A :: CM-7.1 (iii)
NIST SP 800-53 Revision 4 :: CM-7;
</t>
  </si>
  <si>
    <t>AC-2 (1);</t>
  </si>
  <si>
    <t>AC-2 (2);</t>
  </si>
  <si>
    <t xml:space="preserve">CCI-000016
The information system automatically removes or disables temporary accounts after an organization-defined time period for each type of account.
NIST SP 800-53 :: AC-2 (2);
NIST SP 800-53A :: AC-2 (2);.1 (ii)
NIST SP 800-53 Revision 4 :: AC-2 (2);
</t>
  </si>
  <si>
    <t xml:space="preserve">CCI-001682
The information system automatically removes or disables emergency accounts after an organization-defined time period for each type of account.
NIST SP 800-53 :: AC-2 (2);
NIST SP 800-53A :: AC-2 (2);.1 (ii)
NIST SP 800-53 Revision 4 :: AC-2 (2);
</t>
  </si>
  <si>
    <t>AC-2 (3);</t>
  </si>
  <si>
    <t>AC-2 (4);</t>
  </si>
  <si>
    <t xml:space="preserve">CCI-000018
The information system automatically audits account creation actions.
NIST SP 800-53 :: AC-2 (4);
NIST SP 800-53A :: AC-2 (4);.1 (i&amp;ii)
NIST SP 800-53 Revision 4 :: AC-2 (4);
</t>
  </si>
  <si>
    <t xml:space="preserve">CCI-001403
The information system automatically audits account modification actions.
NIST SP 800-53 :: AC-2 (4);
NIST SP 800-53A :: AC-2 (4);.1 (i&amp;ii)
NIST SP 800-53 Revision 4 :: AC-2 (4);
</t>
  </si>
  <si>
    <t xml:space="preserve">CCI-001404
The information system automatically audits account disabling actions.
NIST SP 800-53 :: AC-2 (4);
NIST SP 800-53A :: AC-2 (4);.1 (i&amp;ii)
NIST SP 800-53 Revision 4 :: AC-2 (4);
</t>
  </si>
  <si>
    <t xml:space="preserve">CCI-001405
The information system automatically audits account removal actions.
NIST SP 800-53 :: AC-2 (4);
NIST SP 800-53A :: AC-2 (4);.1 (i&amp;ii)
NIST SP 800-53 Revision 4 :: AC-2 (4);
</t>
  </si>
  <si>
    <t xml:space="preserve">CCI-001683
The information system notifies organization-defined personnel or roles for account creation actions.
NIST SP 800-53 :: AC-2 (4);
NIST SP 800-53A :: AC-2 (4);.1 (i&amp;ii)
NIST SP 800-53 Revision 4 :: AC-2 (4);
</t>
  </si>
  <si>
    <t xml:space="preserve">CCI-001684
The information system notifies organization-defined personnel or roles for account modification actions.
NIST SP 800-53 :: AC-2 (4);
NIST SP 800-53A :: AC-2 (4);.1 (i&amp;ii)
NIST SP 800-53 Revision 4 :: AC-2 (4);
</t>
  </si>
  <si>
    <t xml:space="preserve">CCI-001685
The information system notifies organization-defined personnel or roles for account disabling actions.
NIST SP 800-53 :: AC-2 (4);
NIST SP 800-53A :: AC-2 (4);.1 (i&amp;ii)
NIST SP 800-53 Revision 4 :: AC-2 (4);
</t>
  </si>
  <si>
    <t xml:space="preserve">CCI-001686
The information system notifies organization-defined personnel or roles for account removal actions.
NIST SP 800-53 :: AC-2 (4);
NIST SP 800-53A :: AC-2 (4);.1 (i&amp;ii)
NIST SP 800-53 Revision 4 :: AC-2 (4);
</t>
  </si>
  <si>
    <t xml:space="preserve">CCI-002130
The information system automatically audits account enabling actions.
NIST SP 800-53 Revision 4 :: AC-2 (4);
</t>
  </si>
  <si>
    <t xml:space="preserve">CCI-002132
The information system notifies organization-defined personnel or roles for account enabling actions.
NIST SP 800-53 Revision 4 :: AC-2 (4);
</t>
  </si>
  <si>
    <t>If the Central Log Server is configured to filter or remove account log records transmitted by devices and hosts within its scope of coverage, forensic analysis tools will be less effective at detecting and reporting on important attack vectors. A comprehensive account management process must include capturing log records for the creation of user accounts and notification of administrators and/or application owners. Such a process greatly reduces the risk that accounts will be surreptitiously created and provides logging that can be used for forensic purposes. 
This requirement addresses the concern that the Central Log Server may be configured to filter out certain levels of information, which may result in the discarding of DoD-required accounting actions addressed in the AC-2 (4); controls such as creation, modification, deletion, and removal of privileged accounts.</t>
  </si>
  <si>
    <t>AC-3 (7);</t>
  </si>
  <si>
    <t>AC-7;</t>
  </si>
  <si>
    <t>AU-8;</t>
  </si>
  <si>
    <t xml:space="preserve">CCI-000381
The organization configures the information system to provide only essential capabilities.
NIST SP 800-53 :: CM-7
NIST SP 800-53A :: CM-7.1 (ii)
NIST SP 800-53 Revision 4 :: CM-7;
</t>
  </si>
  <si>
    <t>SI-11;</t>
  </si>
  <si>
    <t>AC-11;</t>
  </si>
  <si>
    <t>AU-7;</t>
  </si>
  <si>
    <t>AC-16;</t>
  </si>
  <si>
    <t xml:space="preserve">CCI-002696
The information system verifies correct operation of organization-defined security functions.
NIST SP 800-53 Revision 4 :: SI-6;
</t>
  </si>
  <si>
    <t>SI-6;</t>
  </si>
  <si>
    <t>SC-20;</t>
  </si>
  <si>
    <t>SC-7;</t>
  </si>
  <si>
    <t>MP-3;</t>
  </si>
  <si>
    <t>SA-22;</t>
  </si>
  <si>
    <t>SI-5;</t>
  </si>
  <si>
    <t xml:space="preserve">CCI-000044
The information system enforces the organization-defined limit of consecutive invalid logon attempts by a user during the organization-defined time period.
NIST SP 800-53 :: AC-7;
NIST SP 800-53A :: AC-7.1 (ii)
NIST SP 800-53 Revision 4 :: AC-7;
</t>
  </si>
  <si>
    <t xml:space="preserve">CCI-002238
The information system automatically locks the account or node for either an organization-defined time period, until the locked account or node is released by an administrator, or delays the next login prompt according to the organization-defined delay algorithm when the maximum number of unsuccessful attempts is exceeded.
NIST SP 800-53 Revision 4 :: AC-7;
</t>
  </si>
  <si>
    <t xml:space="preserve">CCI-000130
The information system generates audit records containing information that establishes what type of event occurred.
NIST SP 800-53 :: AU-3;
NIST SP 800-53A :: AU-3;.1
NIST SP 800-53 Revision 4 :: AU-3;
</t>
  </si>
  <si>
    <t xml:space="preserve">CCI-000131
The information system generates audit records containing information that establishes when an event occurred.
NIST SP 800-53 :: AU-3;
NIST SP 800-53A :: AU-3;.1
NIST SP 800-53 Revision 4 :: AU-3;
</t>
  </si>
  <si>
    <t xml:space="preserve">CCI-000132
The information system generates audit records containing information that establishes where the event occurred.
NIST SP 800-53 :: AU-3;
NIST SP 800-53A :: AU-3;.1
NIST SP 800-53 Revision 4 :: AU-3;
</t>
  </si>
  <si>
    <t xml:space="preserve">CCI-000133
The information system generates audit records containing information that establishes the source of the event.
NIST SP 800-53 :: AU-3;
NIST SP 800-53A :: AU-3;.1
NIST SP 800-53 Revision 4 :: AU-3;
</t>
  </si>
  <si>
    <t xml:space="preserve">CCI-000134
The information system generates audit records containing information that establishes the outcome of the event.
NIST SP 800-53 :: AU-3;
NIST SP 800-53A :: AU-3;.1
NIST SP 800-53 Revision 4 :: AU-3;
</t>
  </si>
  <si>
    <t xml:space="preserve">CCI-001487
The information system generates audit records containing information that establishes the identity of any individuals or subjects associated with the event.
NIST SP 800-53 :: AU-3;
NIST SP 800-53A :: AU-3;.1
NIST SP 800-53 Revision 4 :: AU-3;
</t>
  </si>
  <si>
    <t xml:space="preserve">CCI-001851
The information system off-loads audit records per organization-defined frequency onto a different system or media than the system being audited.
NIST SP 800-53 Revision 4 :: AU-4 (1);
</t>
  </si>
  <si>
    <t xml:space="preserve">CCI-000054
The information system limits the number of concurrent sessions for each organization-defined account and/or account type to an organization-defined number of sessions.
NIST SP 800-53 :: AC-10;
NIST SP 800-53A :: AC-10;.1 (ii)
NIST SP 800-53 Revision 4 :: AC-10;
</t>
  </si>
  <si>
    <t xml:space="preserve">CCI-000060
The information system conceals, via the session lock, information previously visible on the display with a publicly viewable image.
NIST SP 800-53 :: AC-11 (1);
NIST SP 800-53A :: AC-11 (1);.1
NIST SP 800-53 Revision 4 :: AC-11 (1);
</t>
  </si>
  <si>
    <t xml:space="preserve">CCI-000057
The information system initiates a session lock after the organization-defined time period of inactivity.
NIST SP 800-53 :: AC-11;
NIST SP 800-53A :: AC-11.1 (ii)
NIST SP 800-53 Revision 4 :: AC-11;
</t>
  </si>
  <si>
    <t xml:space="preserve">CCI-000058
The information system provides the capability for users to directly initiate session lock mechanisms.
NIST SP 800-53 :: AC-11;
NIST SP 800-53A :: AC-11
NIST SP 800-53 Revision 4 :: AC-11;
</t>
  </si>
  <si>
    <t xml:space="preserve">CCI-001133
The information system terminates the network connection associated with a communications session at the end of the session or after an organization-defined time period of inactivity.
NIST SP 800-53 :: SC-10;
NIST SP 800-53A :: SC-10;.1 (ii)
NIST SP 800-53 Revision 4 :: SC-10;
CCI-000057
The information system initiates a session lock after the organization-defined time period of inactivity.
NIST SP 800-53 :: AC-11;
NIST SP 800-53A :: AC-11.1 (ii)
NIST SP 800-53 Revision 4 :: AC-11;
</t>
  </si>
  <si>
    <t xml:space="preserve">CCI-001133
The information system terminates the network connection associated with a communications session at the end of the session or after an organization-defined time period of inactivity.
NIST SP 800-53 :: SC-10;
NIST SP 800-53A :: SC-10;.1 (ii)
NIST SP 800-53 Revision 4 :: SC-10;
</t>
  </si>
  <si>
    <t>SC-10;</t>
  </si>
  <si>
    <t xml:space="preserve">CCI-000056
The information system retains the session lock until the user reestablishes access using established identification and authentication procedures.
NIST SP 800-53 :: AC-11;
NIST SP 800-53A :: AC-11.1 (iii)
NIST SP 800-53 Revision 4 :: AC-11;
</t>
  </si>
  <si>
    <t xml:space="preserve">CCI-002361
The information system automatically terminates a user session after organization-defined conditions or trigger events requiring session disconnect.
NIST SP 800-53 Revision 4 :: AC-12;
</t>
  </si>
  <si>
    <t>AC-12;</t>
  </si>
  <si>
    <t xml:space="preserve">CCI-002363
The information system provides a logout capability for user-initiated communications sessions whenever authentication is used to gain access to organization-defined information resources.
NIST SP 800-53 Revision 4 :: AC-12 (1);
</t>
  </si>
  <si>
    <t>AC-12 (1);</t>
  </si>
  <si>
    <t xml:space="preserve">CCI-002364
The information system displays an explicit logout message to users indicating the reliable termination of authenticated communications sessions.
NIST SP 800-53 Revision 4 :: AC-12 (1);
</t>
  </si>
  <si>
    <t xml:space="preserve">CCI-002263
The organization provides the means to associate organization-defined types of security attributes having organization-defined security attribute values with information in process.
NIST SP 800-53 Revision 4 :: AC-16;
</t>
  </si>
  <si>
    <t xml:space="preserve">CCI-002264
The organization provides the means to associate organization-defined types of security attributes having organization-defined security attribute values with information in transmission.
NIST SP 800-53 Revision 4 :: AC-16;
</t>
  </si>
  <si>
    <t xml:space="preserve">CCI-002262
The organization provides the means to associate organization-defined types of security attributes having organization-defined security attribute values with information in storage.
NIST SP 800-53 Revision 4 :: AC-16;
</t>
  </si>
  <si>
    <t xml:space="preserve">CCI-000067
The information system monitors remote access methods.
NIST SP 800-53 :: AC-17 (1);
NIST SP 800-53A :: AC-17 (1);.1
NIST SP 800-53 Revision 4 :: AC-17 (1);
</t>
  </si>
  <si>
    <t xml:space="preserve">CCI-002314
The information system controls remote access methods.
NIST SP 800-53 Revision 4 :: AC-17 (1);
</t>
  </si>
  <si>
    <t xml:space="preserve">CCI-000068
The information system implements cryptographic mechanisms to protect the confidentiality of remote access sessions.
NIST SP 800-53 :: AC-17 (2);
NIST SP 800-53A :: AC-17 (2);.1
NIST SP 800-53 Revision 4 :: AC-17 (2);
</t>
  </si>
  <si>
    <t xml:space="preserve">CCI-001453
The information system implements cryptographic mechanisms to protect the integrity of remote access sessions.
NIST SP 800-53 :: AC-17 (2);
NIST SP 800-53A :: AC-17 (2);.1
NIST SP 800-53 Revision 4 :: AC-17 (2);
</t>
  </si>
  <si>
    <t xml:space="preserve">CCI-002322
The organization provides the capability to expeditiously disconnect or disable remote access to the information system within the organization-defined time period.
NIST SP 800-53 Revision 4 :: AC-17 (9);
</t>
  </si>
  <si>
    <t xml:space="preserve">CCI-001444
The information system protects wireless access to the system using encryption.
NIST SP 800-53 :: AC-18 (1);
NIST SP 800-53A :: AC-18 (1);.1
NIST SP 800-53 Revision 4 :: AC-18 (1);
</t>
  </si>
  <si>
    <t>AC-18 (1);</t>
  </si>
  <si>
    <t xml:space="preserve">CCI-001443
The information system protects wireless access to the system using authentication of users and/or devices.
NIST SP 800-53 :: AC-18 (1);
NIST SP 800-53A :: AC-18 (1);.1
NIST SP 800-53 Revision 4 :: AC-18 (1);
</t>
  </si>
  <si>
    <t xml:space="preserve">CCI-000015
The organization employs automated mechanisms to support the information system account management functions.
NIST SP 800-53 :: AC-2 (1);
NIST SP 800-53A :: AC-2 (1);.1
NIST SP 800-53 Revision 4 :: AC-2 (1);
</t>
  </si>
  <si>
    <t xml:space="preserve">CCI-002142
The information system terminates shared/group account credentials when members leave the group.
NIST SP 800-53 Revision 4 :: AC-2 (10);
</t>
  </si>
  <si>
    <t>AC-2 (10);</t>
  </si>
  <si>
    <t xml:space="preserve">CCI-002145
The information system enforces organization-defined circumstances and/or usage conditions for organization-defined information system accounts.
NIST SP 800-53 Revision 4 :: AC-2 (11);
</t>
  </si>
  <si>
    <t>AC-2 (11);</t>
  </si>
  <si>
    <t xml:space="preserve">CCI-000017
The information system automatically disables inactive accounts after an organization-defined time period.
NIST SP 800-53 :: AC-2 (3);
NIST SP 800-53A :: AC-2 (3);.1 (ii)
NIST SP 800-53 Revision 4 :: AC-2 (3);
</t>
  </si>
  <si>
    <t xml:space="preserve">CCI-001358
The organization establishes privileged user accounts in accordance with a role-based access scheme that organizes allowed information system access and privileges into roles.
NIST SP 800-53 :: AC-2;
NIST SP 800-53A :: AC-2 (7).1 (i)
NIST SP 800-53 Revision 4 :: AC-2;
CCI-002111
The organization identifies and selects the organization-defined information system account types of information system accounts which support organizational missions/business functions.
NIST SP 800-53 Revision 4 :: AC-2;
</t>
  </si>
  <si>
    <t xml:space="preserve">CCI-002121
The organization defines the procedures or conditions to be employed when creating, enabling, modifying, disabling, and removing information system accounts.
NIST SP 800-53 Revision 4 :: AC-2;
</t>
  </si>
  <si>
    <t>AC-2;</t>
  </si>
  <si>
    <t xml:space="preserve">CCI-002347
The organization employs organization-defined data mining detection techniques for organization-defined data storage objects to adequately detect data mining attempts.
NIST SP 800-53 Revision 4 :: AC-23;
</t>
  </si>
  <si>
    <t xml:space="preserve">CCI-002346
The organization employs organization-defined data mining prevention techniques for organization-defined data storage objects to adequately protect against data mining.
NIST SP 800-53 Revision 4 :: AC-23;
</t>
  </si>
  <si>
    <t>AC-24 (1);</t>
  </si>
  <si>
    <t xml:space="preserve">CCI-000213
The information system enforces approved authorizations for logical access to information and system resources in accordance with applicable access control policies.
NIST SP 800-53 :: AC-3;
NIST SP 800-53A :: AC-3;.1
NIST SP 800-53 Revision 4 :: AC-3;
</t>
  </si>
  <si>
    <t xml:space="preserve">CCI-002186
The organization employs an audited override of automated access control mechanisms under organization-defined conditions.
NIST SP 800-53 Revision 4 :: AC-3; (10)
</t>
  </si>
  <si>
    <t xml:space="preserve">CCI-002169
The information system enforces a roles-based access control policy over defined subjects and objects.
NIST SP 800-53 Revision 4 :: AC-3; (7)
</t>
  </si>
  <si>
    <t>AC-3 (10);</t>
  </si>
  <si>
    <t xml:space="preserve">CCI-003014
The information system enforces organization-defined mandatory access control policies over all subjects and objects.
NIST SP 800-53 Revision 4 :: AC-3; (3)
CCI-000366
The organization implements the security configuration settings.
NIST SP 800-53 :: CM-6;
NIST SP 800-53A :: CM-6.1 (iv)
NIST SP 800-53 Revision 4 :: CM-6;
</t>
  </si>
  <si>
    <t>AC-3 (3);CM-6;</t>
  </si>
  <si>
    <t xml:space="preserve">CCI-002169
The information system enforces a roles-based access control policy over defined subjects and objects.
NIST SP 800-53 Revision 4 :: AC-3; (7)
CCI-000366
The organization implements the security configuration settings.
NIST SP 800-53 :: CM-6;
NIST SP 800-53A :: CM-6.1 (iv)
NIST SP 800-53 Revision 4 :: CM-6;
</t>
  </si>
  <si>
    <t xml:space="preserve">CCI-000366
The organization implements the security configuration settings.
NIST SP 800-53 :: CM-6;
NIST SP 800-53A :: CM-6.1 (iv)
NIST SP 800-53 Revision 4 :: CM-6;
CCI-002201
The information system, when transferring information between different security domains, uses organization-defined data type identifiers to validate data essential for information flow decisions.
NIST SP 800-53 Revision 4 :: AC-4 (12)
</t>
  </si>
  <si>
    <t xml:space="preserve">CCI-000366
The organization implements the security configuration settings.
NIST SP 800-53 :: CM-6;
NIST SP 800-53A :: CM-6.1 (iv)
NIST SP 800-53 Revision 4 :: CM-6;
CCI-002205
The information system uniquely identifies and authenticates source by organization, system, application, and/or individual for information transfer.
NIST SP 800-53 Revision 4 :: AC-4 (17)
</t>
  </si>
  <si>
    <t xml:space="preserve">CCI-002205
The information system uniquely identifies and authenticates source by organization, system, application, and/or individual for information transfer.
NIST SP 800-53 Revision 4 :: AC-4 (17)
CCI-000366
The organization implements the security configuration settings.
NIST SP 800-53 :: CM-6;
NIST SP 800-53A :: CM-6.1 (iv)
NIST SP 800-53 Revision 4 :: CM-6;
</t>
  </si>
  <si>
    <t xml:space="preserve">CCI-000366
The organization implements the security configuration settings.
NIST SP 800-53 :: CM-6;
NIST SP 800-53A :: CM-6.1 (iv)
NIST SP 800-53 Revision 4 :: CM-6;
CCI-002207
The information system uniquely identifies and authenticates destination by organization, system, application, and/or individual for information transfer.
NIST SP 800-53 Revision 4 :: AC-4 (17)
</t>
  </si>
  <si>
    <t>AU-12 (3);CM-6;</t>
  </si>
  <si>
    <t xml:space="preserve">CCI-000366
The organization implements the security configuration settings.
NIST SP 800-53 :: CM-6;
NIST SP 800-53A :: CM-6.1 (iv)
NIST SP 800-53 Revision 4 :: CM-6;
CCI-001891
The information system compares internal information system clocks on an organization-defined frequency with an organization-defined authoritative time source.
NIST SP 800-53 Revision 4 :: AU-8 (1) (a)
</t>
  </si>
  <si>
    <t xml:space="preserve">CCI-001893
The information system identifies a secondary authoritative time source that is located in a different geographic region than the primary authoritative time source.
NIST SP 800-53 Revision 4 :: AU-8 (2)
CCI-000366
The organization implements the security configuration settings.
NIST SP 800-53 :: CM-6;
NIST SP 800-53A :: CM-6.1 (iv)
NIST SP 800-53 Revision 4 :: CM-6;
</t>
  </si>
  <si>
    <t>AU-8 (2);CM-6;</t>
  </si>
  <si>
    <t>AU-9 (5);CM-6;</t>
  </si>
  <si>
    <t xml:space="preserve">CCI-000336
The organization, after the information system is changed, checks the security functions to verify the functions are operating as intended.
NIST SP 800-53 :: CM-4 (2)
NIST SP 800-53A :: CM-4 (2).1
NIST SP 800-53 Revision 4 :: CM-4 (2)
CCI-000366
The organization implements the security configuration settings.
NIST SP 800-53 :: CM-6;
NIST SP 800-53A :: CM-6.1 (iv)
NIST SP 800-53 Revision 4 :: CM-6;
</t>
  </si>
  <si>
    <t>CM-4 (2);CM-6;</t>
  </si>
  <si>
    <t xml:space="preserve">CCI-000345
The organization enforces logical access restrictions associated with changes to the information system.
NIST SP 800-53 :: CM-5
NIST SP 800-53A :: CM-5.1
NIST SP 800-53 Revision 4 :: CM-5
CCI-000366
The organization implements the security configuration settings.
NIST SP 800-53 :: CM-6;
NIST SP 800-53A :: CM-6.1 (iv)
NIST SP 800-53 Revision 4 :: CM-6;
</t>
  </si>
  <si>
    <t>CM-5;CM-6;</t>
  </si>
  <si>
    <t xml:space="preserve">CCI-000366
The organization implements the security configuration settings.
NIST SP 800-53 :: CM-6;
NIST SP 800-53A :: CM-6.1 (iv)
NIST SP 800-53 Revision 4 :: CM-6;
</t>
  </si>
  <si>
    <t xml:space="preserve">CCI-000366
The organization implements the security configuration settings.
NIST SP 800-53 :: CM-6;
NIST SP 800-53A :: CM-6.1 (iv)
NIST SP 800-53 Revision 4 :: CM-6;
CCI-000370
The organization employs automated mechanisms to centrally manage configuration settings for organization-defined information system components.
NIST SP 800-53 :: CM-6 (1)
NIST SP 800-53A :: CM-6 (1).1
NIST SP 800-53 Revision 4 :: CM-6 (1)
</t>
  </si>
  <si>
    <t xml:space="preserve">CCI-000366
The organization implements the security configuration settings.
NIST SP 800-53 :: CM-6;
NIST SP 800-53A :: CM-6.1 (iv)
NIST SP 800-53 Revision 4 :: CM-6;
CCI-000537
The organization conducts backups of system-level information contained in the information system per organization-defined frequency that is consistent with recovery time and recovery point objectives.
NIST SP 800-53 :: CP-9 (b)
NIST SP 800-53A :: CP-9.1 (v)
NIST SP 800-53 Revision 4 :: CP-9 (b)
</t>
  </si>
  <si>
    <t xml:space="preserve">CCI-002883
The information system restricts the use of maintenance tools to authorized personnel only.
NIST SP 800-53 Revision 4 :: MA-3 (4)
CCI-000366
The organization implements the security configuration settings.
NIST SP 800-53 :: CM-6;
NIST SP 800-53A :: CM-6.1 (iv)
NIST SP 800-53 Revision 4 :: CM-6;
</t>
  </si>
  <si>
    <t xml:space="preserve">CCI-000366
The organization implements the security configuration settings.
NIST SP 800-53 :: CM-6;
NIST SP 800-53A :: CM-6.1 (iv)
NIST SP 800-53 Revision 4 :: CM-6;
CCI-003178
The organization requires the developer of the information system, system component, or information system service to correct flaws identified during security testing/evaluation.
NIST SP 800-53 Revision 4 :: SA-11 e
</t>
  </si>
  <si>
    <t xml:space="preserve">CCI-000366
The organization implements the security configuration settings.
NIST SP 800-53 :: CM-6;
NIST SP 800-53A :: CM-6.1 (iv)
NIST SP 800-53 Revision 4 :: CM-6;
CCI-001159
The organization issues public key certificates under an organization-defined certificate policy or obtains public key certificates from an approved service provider.
NIST SP 800-53 :: SC-17
NIST SP 800-53A :: SC-17.1
NIST SP 800-53 Revision 4 :: SC-17
</t>
  </si>
  <si>
    <t xml:space="preserve">CCI-000366
The organization implements the security configuration settings.
NIST SP 800-53 :: CM-6;
NIST SP 800-53A :: CM-6.1 (iv)
NIST SP 800-53 Revision 4 :: CM-6;
CCI-001328
The organization, if an information system component failure is detected, activates an organization-defined alarm and/or automatically shuts down the information system.
NIST SP 800-53 :: SI-13 (4) (b)
NIST SP 800-53A :: SI-13 (4).1 (iii)
NIST SP 800-53 Revision 4 :: SI-13 (4) (b)
</t>
  </si>
  <si>
    <t xml:space="preserve">CCI-000366
The organization implements the security configuration settings.
NIST SP 800-53 :: CM-6;
NIST SP 800-53A :: CM-6.1 (iv)
NIST SP 800-53 Revision 4 :: CM-6;
CCI-002775
The information system implements organization-defined fail-safe procedures when organization-defined failure conditions occur.
NIST SP 800-53 Revision 4 :: SI-17
</t>
  </si>
  <si>
    <t xml:space="preserve">CCI-002165
The information system enforces organization-defined discretionary access control policies over defined subjects and objects.
NIST SP 800-53 Revision 4 :: AC-3 (4);
</t>
  </si>
  <si>
    <t>AC-3 (4);</t>
  </si>
  <si>
    <t>AC-3 (7);CM-6;</t>
  </si>
  <si>
    <t xml:space="preserve">CCI-001368
The information system enforces approved authorizations for controlling the flow of information within the system based on organization-defined information flow control policies.
NIST SP 800-53 :: AC-4;
NIST SP 800-53A :: AC-4;.1 (iii)
NIST SP 800-53 Revision 4 :: AC-4;
</t>
  </si>
  <si>
    <t xml:space="preserve">CCI-001414
The information system enforces approved authorizations for controlling the flow of information between interconnected systems based on organization-defined information flow control policies.
NIST SP 800-53 :: AC-4;
NIST SP 800-53A :: AC-4;.1 (iii)
NIST SP 800-53 Revision 4 :: AC-4;
</t>
  </si>
  <si>
    <t xml:space="preserve">CCI-000366
The organization implements the security configuration settings.
NIST SP 800-53 :: CM-6;
NIST SP 800-53A :: CM-6.1 (iv)
NIST SP 800-53 Revision 4 :: CM-6;
CCI-002190
The information system uses organization-defined security attributes associated with organization-defined information, source, and destination objects to enforce organization-defined information flow control policies as a basis for flow control decisions.
NIST SP 800-53 Revision 4 :: AC-4; (1)
</t>
  </si>
  <si>
    <t xml:space="preserve">CCI-000034
The information system provides the capability for a privileged administrator to enable/disable organization-defined security policy filters under organization-defined conditions.
NIST SP 800-53 :: AC-4; (10)
NIST SP 800-53A :: AC-4; (1).1 (ii)
NIST SP 800-53 Revision 4 :: AC-4; (10)
CCI-000366
The organization implements the security configuration settings.
NIST SP 800-53 :: CM-6;
NIST SP 800-53A :: CM-6.1 (iv)
NIST SP 800-53 Revision 4 :: CM-6;
</t>
  </si>
  <si>
    <t xml:space="preserve">CCI-000035
The information system provides the capability for privileged administrators to configure the organization-defined security policy filters to support different security policies.
NIST SP 800-53 :: AC-4; (11)
NIST SP 800-53A :: AC-4; (11).1 (ii)
NIST SP 800-53 Revision 4 :: AC-4; (11)
CCI-000366
The organization implements the security configuration settings.
NIST SP 800-53 :: CM-6;
NIST SP 800-53A :: CM-6.1 (iv)
NIST SP 800-53 Revision 4 :: CM-6;
</t>
  </si>
  <si>
    <t xml:space="preserve">CCI-000219
The information system, when transferring information between different security domains, decomposes information into organization-defined policy-relevant subcomponents for submission to policy enforcement mechanisms.
NIST SP 800-53 :: AC-4; (13)
NIST SP 800-53A :: AC-4; (13).1
NIST SP 800-53 Revision 4 :: AC-4; (13)
CCI-000366
The organization implements the security configuration settings.
NIST SP 800-53 :: CM-6;
NIST SP 800-53A :: CM-6.1 (iv)
NIST SP 800-53 Revision 4 :: CM-6;
</t>
  </si>
  <si>
    <t xml:space="preserve">CCI-000366
The organization implements the security configuration settings.
NIST SP 800-53 :: CM-6;
NIST SP 800-53A :: CM-6.1 (iv)
NIST SP 800-53 Revision 4 :: CM-6;
CCI-001372
The information system, when transferring information between different security domains, implements organization-defined security policy filters requiring fully enumerated formats that restrict data structure and content.
NIST SP 800-53 :: AC-4; (14)
NIST SP 800-53A :: AC-4; (14).1 (ii)
NIST SP 800-53 Revision 4 :: AC-4; (14)
</t>
  </si>
  <si>
    <t xml:space="preserve">CCI-000366
The organization implements the security configuration settings.
NIST SP 800-53 :: CM-6;
NIST SP 800-53A :: CM-6.1 (iv)
NIST SP 800-53 Revision 4 :: CM-6;
CCI-001373
The information system, when transferring information between different security domains, examines the information for the presence of organized-defined unsanctioned information.
NIST SP 800-53 :: AC-4; (15)
NIST SP 800-53A :: AC-4; (15).1 (i)
NIST SP 800-53 Revision 4 :: AC-4; (15)
</t>
  </si>
  <si>
    <t xml:space="preserve">CCI-000366
The organization implements the security configuration settings.
NIST SP 800-53 :: CM-6;
NIST SP 800-53A :: CM-6.1 (iv)
NIST SP 800-53 Revision 4 :: CM-6;
CCI-001374
The information system, when transferring information between different security domains, prohibits the transfer of organization-defined unsanctioned information in accordance with the organization-defined security policy.
NIST SP 800-53 :: AC-4; (15)
NIST SP 800-53A :: AC-4; (15).1 (ii)
NIST SP 800-53 Revision 4 :: AC-4; (15)
</t>
  </si>
  <si>
    <t xml:space="preserve">CCI-000366
The organization implements the security configuration settings.
NIST SP 800-53 :: CM-6;
NIST SP 800-53A :: CM-6.1 (iv)
NIST SP 800-53 Revision 4 :: CM-6;
CCI-002210
The information system binds security attributes to information using organization-defined binding techniques to facilitate information flow policy enforcement.
NIST SP 800-53 Revision 4 :: AC-4; (18)
</t>
  </si>
  <si>
    <t xml:space="preserve">CCI-000366
The organization implements the security configuration settings.
NIST SP 800-53 :: CM-6;
NIST SP 800-53A :: CM-6.1 (iv)
NIST SP 800-53 Revision 4 :: CM-6;
CCI-002211
The information system, when transferring information between different security domains, applies the same security policy filtering to metadata as it applies to data payloads.
NIST SP 800-53 Revision 4 :: AC-4; (19)
</t>
  </si>
  <si>
    <t xml:space="preserve">CCI-000027
The information system enforces dynamic information flow control based on organization-defined policies.
NIST SP 800-53 :: AC-4; (3)
NIST SP 800-53A :: AC-4; (3).1 (ii)
NIST SP 800-53 Revision 4 :: AC-4; (3)
CCI-000366
The organization implements the security configuration settings.
NIST SP 800-53 :: CM-6;
NIST SP 800-53A :: CM-6.1 (iv)
NIST SP 800-53 Revision 4 :: CM-6;
</t>
  </si>
  <si>
    <t xml:space="preserve">CCI-000030
The information system enforces information flow control based on organization-defined metadata.
NIST SP 800-53 :: AC-4; (6)
NIST SP 800-53A :: AC-4; (6).1
NIST SP 800-53 Revision 4 :: AC-4; (6)
CCI-000366
The organization implements the security configuration settings.
NIST SP 800-53 :: CM-6;
NIST SP 800-53A :: CM-6.1 (iv)
NIST SP 800-53 Revision 4 :: CM-6;
</t>
  </si>
  <si>
    <t xml:space="preserve">CCI-000031
The information system enforces organization-defined one-way flows using hardware mechanisms.
NIST SP 800-53 :: AC-4; (7)
NIST SP 800-53A :: AC-4; (7).1 (ii)
NIST SP 800-53 Revision 4 :: AC-4; (7)
CCI-000366
The organization implements the security configuration settings.
NIST SP 800-53 :: CM-6;
NIST SP 800-53A :: CM-6.1 (iv)
NIST SP 800-53 Revision 4 :: CM-6;
</t>
  </si>
  <si>
    <t xml:space="preserve">CCI-000032
The information system enforces information flow control using organization-defined security policy filters as a basis for flow control decisions for organization-defined information flows.
NIST SP 800-53 :: AC-4; (8)
NIST SP 800-53A :: AC-4; (8).1 (ii)
NIST SP 800-53 Revision 4 :: AC-4; (8)
</t>
  </si>
  <si>
    <t xml:space="preserve">CCI-000032
The information system enforces information flow control using organization-defined security policy filters as a basis for flow control decisions for organization-defined information flows.
NIST SP 800-53 :: AC-4; (8)
NIST SP 800-53A :: AC-4; (8).1 (ii)
NIST SP 800-53 Revision 4 :: AC-4; (8)
CCI-000366
The organization implements the security configuration settings.
NIST SP 800-53 :: CM-6;
NIST SP 800-53A :: CM-6.1 (iv)
NIST SP 800-53 Revision 4 :: CM-6;
</t>
  </si>
  <si>
    <t xml:space="preserve">CCI-000366
The organization implements the security configuration settings.
NIST SP 800-53 :: CM-6;
NIST SP 800-53A :: CM-6.1 (iv)
NIST SP 800-53 Revision 4 :: CM-6;
CCI-002198
The information system enforces the use of human reviews for organization-defined information flows under organization-defined conditions.
NIST SP 800-53 Revision 4 :: AC-4; (9)
</t>
  </si>
  <si>
    <t>AC-4 (12);</t>
  </si>
  <si>
    <t>AC-4 (8);</t>
  </si>
  <si>
    <t xml:space="preserve">CCI-002235
The information system prevents non-privileged users from executing privileged functions to include disabling, circumventing, or altering implemented security safeguards/countermeasures.
NIST SP 800-53 Revision 4 :: AC-6 (10);
</t>
  </si>
  <si>
    <t>AC-6 (10);</t>
  </si>
  <si>
    <t>AC-6 (4);</t>
  </si>
  <si>
    <t>AC-6 (8);</t>
  </si>
  <si>
    <t xml:space="preserve">CCI-002233
The information system prevents organization-defined software from executing at higher privilege levels than users executing the software.
NIST SP 800-53 Revision 4 :: AC-6 (8);
</t>
  </si>
  <si>
    <t xml:space="preserve">CCI-002234
The information system audits the execution of privileged functions.
NIST SP 800-53 Revision 4 :: AC-6 (9);
</t>
  </si>
  <si>
    <t>AC-6 (9);</t>
  </si>
  <si>
    <t xml:space="preserve">CCI-000048
The information system displays an organization-defined system use notification message or banner before granting access to the system that provides privacy and security notices consistent with applicable federal laws, Executive Orders, directives, policies, regulations, standards, and guidance.
NIST SP 800-53 :: AC-8;
NIST SP 800-53A :: AC-8.1 (ii)
NIST SP 800-53 Revision 4 :: AC-8;
</t>
  </si>
  <si>
    <t xml:space="preserve">CCI-000050
The information system retains the notification message or banner on the screen until users acknowledge the usage conditions and take explicit actions to log on to or further access.
NIST SP 800-53 :: AC-8;
NIST SP 800-53A :: AC-8.1 (iii)
NIST SP 800-53 Revision 4 :: AC-8;
</t>
  </si>
  <si>
    <t>AC-9;</t>
  </si>
  <si>
    <t>AC-9 (1);</t>
  </si>
  <si>
    <t>AC-9 (4);</t>
  </si>
  <si>
    <t>AT-3 (3);</t>
  </si>
  <si>
    <t>AU-10;</t>
  </si>
  <si>
    <t xml:space="preserve">CCI-000166
The information system protects against an individual (or process acting on behalf of an individual) falsely denying having performed organization-defined actions to be covered by non-repudiation.
NIST SP 800-53 :: AU-10;
NIST SP 800-53A :: AU-10;.1
NIST SP 800-53 Revision 4 :: AU-10;
</t>
  </si>
  <si>
    <t xml:space="preserve">CCI-000366
The organization implements the security configuration settings.
NIST SP 800-53 :: CM-6;
NIST SP 800-53A :: CM-6.1 (iv)
NIST SP 800-53 Revision 4 :: CM-6;
CCI-001901
The information system binds the identity of the information producer with the information to organization-defined strength of binding.
NIST SP 800-53 Revision 4 :: AU-10; (1) (a)
</t>
  </si>
  <si>
    <t xml:space="preserve">CCI-000366
The organization implements the security configuration settings.
NIST SP 800-53 :: CM-6;
NIST SP 800-53A :: CM-6.1 (iv)
NIST SP 800-53 Revision 4 :: CM-6;
CCI-001902
The information system provides the means for authorized individuals to determine the identity of the producer of the information.
NIST SP 800-53 Revision 4 :: AU-10; (1) (b)
</t>
  </si>
  <si>
    <t xml:space="preserve">CCI-000366
The organization implements the security configuration settings.
NIST SP 800-53 :: CM-6;
NIST SP 800-53A :: CM-6.1 (iv)
NIST SP 800-53 Revision 4 :: CM-6;
CCI-001904
The information system validates the binding of the information producer identity to the information at organization-defined frequency.
NIST SP 800-53 Revision 4 :: AU-10; (2) (a)
</t>
  </si>
  <si>
    <t xml:space="preserve">CCI-000366
The organization implements the security configuration settings.
NIST SP 800-53 :: CM-6;
NIST SP 800-53A :: CM-6.1 (iv)
NIST SP 800-53 Revision 4 :: CM-6;
CCI-001906
The information system performs organization-defined actions in the event of an error when validating the binding of the information producer identity to the information.
NIST SP 800-53 Revision 4 :: AU-10; (2) (b)
</t>
  </si>
  <si>
    <t xml:space="preserve">CCI-001339
The information system validates the binding of the information producer's identity to the information.
NIST SP 800-53 :: AU-10; (2)
NIST SP 800-53A :: AU-10; (2).1
</t>
  </si>
  <si>
    <t>AU-10 (1);CM-6;</t>
  </si>
  <si>
    <t>AU-10 (2) ;CM-6;</t>
  </si>
  <si>
    <t>AU-10 (2);CM-6;</t>
  </si>
  <si>
    <t>AU-11;</t>
  </si>
  <si>
    <t>AU-12 (1);</t>
  </si>
  <si>
    <t xml:space="preserve">CCI-000174
The information system compiles audit records from organization-defined information system components into a system-wide (logical or physical) audit trail that is time-correlated to within organization-defined level of tolerance for relationship between time stamps of individual records in the audit trail.
NIST SP 800-53 :: AU-12 (1);
NIST SP 800-53A :: AU-12 (1);.1 (iii&amp;v)
NIST SP 800-53 Revision 4 :: AU-12 (1);
</t>
  </si>
  <si>
    <t>AU-12 (2);</t>
  </si>
  <si>
    <t>AU-12 (3);</t>
  </si>
  <si>
    <t xml:space="preserve">CCI-000169
The information system provides audit record generation capability for the auditable events defined in AU-2 a at organization-defined information system components.
NIST SP 800-53 :: AU-12;
NIST SP 800-53A :: AU-12.1 (ii)
NIST SP 800-53 Revision 4 :: AU-12;
</t>
  </si>
  <si>
    <t xml:space="preserve">CCI-000169
The information system provides audit record generation capability for the auditable events defined in AU-2 a at organization-defined information system components.
NIST SP 800-53 :: AU-12;
NIST SP 800-53A :: AU-12.1 (ii)
NIST SP 800-53 Revision 4 :: AU-12;
CCI-000366
The organization implements the security configuration settings.
NIST SP 800-53 :: CM-6;
NIST SP 800-53A :: CM-6.1 (iv)
NIST SP 800-53 Revision 4 :: CM-6;
</t>
  </si>
  <si>
    <t xml:space="preserve">CCI-000171
The information system allows organization-defined personnel or roles to select which auditable events are to be audited by specific components of the information system.
NIST SP 800-53 :: AU-12;
NIST SP 800-53A :: AU-12.1 (iii)
NIST SP 800-53 Revision 4 :: AU-12;
</t>
  </si>
  <si>
    <t xml:space="preserve">CCI-000172
The information system generates audit records for the events defined in AU-2 d with the content defined in AU-3;.
NIST SP 800-53 :: AU-12;
NIST SP 800-53A :: AU-12.1 (iv)
NIST SP 800-53 Revision 4 :: AU-12;
</t>
  </si>
  <si>
    <t>AU-14;</t>
  </si>
  <si>
    <t>AU-14 (1);</t>
  </si>
  <si>
    <t xml:space="preserve">CCI-001464
The information system initiates session audits at system start-up.
NIST SP 800-53 :: AU-14 (1);
NIST SP 800-53A :: AU-14 (1);.1
NIST SP 800-53 Revision 4 :: AU-14 (1);
</t>
  </si>
  <si>
    <t>AU-14 (3);</t>
  </si>
  <si>
    <t>AU-14 (2);</t>
  </si>
  <si>
    <t xml:space="preserve">CCI-000135
The information system generates audit records containing the organization-defined additional, more detailed information that is to be included in the audit records.
NIST SP 800-53 :: AU-3 (1);
NIST SP 800-53A :: AU-3 (1);.1 (ii)
NIST SP 800-53 Revision 4 :: AU-3 (1);
</t>
  </si>
  <si>
    <t>AU-3 (1);</t>
  </si>
  <si>
    <t xml:space="preserve">CCI-001844
The information system provides centralized management and configuration of the content to be captured in audit records generated by organization-defined information system components.
NIST SP 800-53 Revision 4 :: AU-3 (2);
</t>
  </si>
  <si>
    <t xml:space="preserve">CCI-001914
The information system provides the capability for organization-defined individuals or roles to change the auditing to be performed on organization-defined information system components based on organization-defined selectable event criteria within organization-defined time thresholds.
NIST SP 800-53 Revision 4 :: AU-12 (3);
</t>
  </si>
  <si>
    <t xml:space="preserve">CCI-000366
The organization implements the security configuration settings.
NIST SP 800-53 :: CM-6;
NIST SP 800-53A :: CM-6.1 (iv)
NIST SP 800-53 Revision 4 :: CM-6;
CCI-001914
The information system provides the capability for organization-defined individuals or roles to change the auditing to be performed on organization-defined information system components based on organization-defined selectable event criteria within organization-defined time thresholds.
NIST SP 800-53 Revision 4 :: AU-12 (3);
</t>
  </si>
  <si>
    <t xml:space="preserve">CCI-001914
The information system provides the capability for organization-defined individuals or roles to change the auditing to be performed on organization-defined information system components based on organization-defined selectable event criteria within organization-defined time thresholds.
NIST SP 800-53 Revision 4 :: AU-12 (3);
CCI-000130
The information system generates audit records containing information that establishes what type of event occurred.
NIST SP 800-53 :: AU-3;
NIST SP 800-53A :: AU-3;.1
NIST SP 800-53 Revision 4 :: AU-3;
</t>
  </si>
  <si>
    <t xml:space="preserve">CCI-001849
The organization allocates audit record storage capacity in accordance with organization-defined audit record storage requirements.
NIST SP 800-53 Revision 4 :: AU-4;
</t>
  </si>
  <si>
    <t>AU-4;</t>
  </si>
  <si>
    <t xml:space="preserve">CCI-001855
The information system provides a warning to organization-defined personnel, roles, and/or locations within organization-defined time period when allocated audit record storage volume reaches organization-defined percentage of repository maximum audit record storage capacity.
NIST SP 800-53 Revision 4 :: AU-5 (1);
</t>
  </si>
  <si>
    <t>AU-5 (1);</t>
  </si>
  <si>
    <t xml:space="preserve">CCI-001858
The information system provides a real-time alert in organization-defined real-time period to organization-defined personnel, roles, and/or locations when organization-defined audit failure events requiring real-time alerts occur.
NIST SP 800-53 Revision 4 :: AU-5 (2);
</t>
  </si>
  <si>
    <t>AU-5 (4);</t>
  </si>
  <si>
    <t xml:space="preserve">CCI-000139
The information system alerts designated organization-defined personnel or roles in the event of an audit processing failure.
NIST SP 800-53 :: AU-5;
NIST SP 800-53A :: AU-5.1 (ii)
NIST SP 800-53 Revision 4 :: AU-5;
</t>
  </si>
  <si>
    <t xml:space="preserve">CCI-000140
The information system takes organization-defined actions upon audit failure (e.g., shut down information system, overwrite oldest audit records, stop generating audit records).
NIST SP 800-53 :: AU-5;
NIST SP 800-53A :: AU-5.1 (iv)
NIST SP 800-53 Revision 4 :: AU-5;
</t>
  </si>
  <si>
    <t>AU-6 (10);</t>
  </si>
  <si>
    <t>AU-6 (4);</t>
  </si>
  <si>
    <t>AU-6;</t>
  </si>
  <si>
    <t>AU-7 (1);</t>
  </si>
  <si>
    <t>AU-7 (2);</t>
  </si>
  <si>
    <t xml:space="preserve">CCI-001876
The information system provides an audit reduction capability that supports on-demand reporting requirements.
NIST SP 800-53 Revision 4 :: AU-7;
</t>
  </si>
  <si>
    <t xml:space="preserve">CCI-001875
The information system provides an audit reduction capability that supports on-demand audit review and analysis.
NIST SP 800-53 Revision 4 :: AU-7;
</t>
  </si>
  <si>
    <t xml:space="preserve">CCI-001877
The information system provides an audit reduction capability that supports after-the-fact investigations of security incidents.
NIST SP 800-53 Revision 4 :: AU-7;
</t>
  </si>
  <si>
    <t xml:space="preserve">CCI-001878
The information system provides a report generation capability that supports on-demand audit review and analysis.
NIST SP 800-53 Revision 4 :: AU-7;
</t>
  </si>
  <si>
    <t xml:space="preserve">CCI-001879
The information system provides a report generation capability that supports on-demand reporting requirements.
NIST SP 800-53 Revision 4 :: AU-7;
</t>
  </si>
  <si>
    <t xml:space="preserve">CCI-001880
The information system provides a report generation capability that supports after-the-fact investigations of security incidents.
NIST SP 800-53 Revision 4 :: AU-7;
</t>
  </si>
  <si>
    <t xml:space="preserve">CCI-001881
The information system provides an audit reduction capability that does not alter original content or time ordering of audit records.
NIST SP 800-53 Revision 4 :: AU-7;
</t>
  </si>
  <si>
    <t xml:space="preserve">CCI-001882
The information system provides a report generation capability that does not alter original content or time ordering of audit records.
NIST SP 800-53 Revision 4 :: AU-7;
</t>
  </si>
  <si>
    <t>AU-8 (1);</t>
  </si>
  <si>
    <t>AU-8 (1);CM-6;</t>
  </si>
  <si>
    <t xml:space="preserve">CCI-000159
The information system uses internal system clocks to generate time stamps for audit records.
NIST SP 800-53 :: AU-8
NIST SP 800-53A :: AU-8.1
NIST SP 800-53 Revision 4 :: AU-8;
</t>
  </si>
  <si>
    <t xml:space="preserve">CCI-001889
The information system records time stamps for audit records that meets organization-defined granularity of time measurement.
NIST SP 800-53 Revision 4 :: AU-8;
</t>
  </si>
  <si>
    <t xml:space="preserve">CCI-001890
The information system records time stamps for audit records that can be mapped to Coordinated Universal Time (UTC) or Greenwich Mean Time (GMT).
NIST SP 800-53 Revision 4 :: AU-8;
</t>
  </si>
  <si>
    <t xml:space="preserve">CCI-000162
The information system protects audit information from unauthorized access.
NIST SP 800-53 :: AU-9;
NIST SP 800-53A :: AU-9;.1
NIST SP 800-53 Revision 4 :: AU-9;
</t>
  </si>
  <si>
    <t xml:space="preserve">CCI-000163
The information system protects audit information from unauthorized modification.
NIST SP 800-53 :: AU-9;
NIST SP 800-53A :: AU-9;.1
NIST SP 800-53 Revision 4 :: AU-9;
</t>
  </si>
  <si>
    <t xml:space="preserve">CCI-000164
The information system protects audit information from unauthorized deletion.
NIST SP 800-53 :: AU-9;
NIST SP 800-53A :: AU-9;.1
NIST SP 800-53 Revision 4 :: AU-9;
</t>
  </si>
  <si>
    <t xml:space="preserve">CCI-001493
The information system protects audit tools from unauthorized access.
NIST SP 800-53 :: AU-9;
NIST SP 800-53A :: AU-9;.1
NIST SP 800-53 Revision 4 :: AU-9;
</t>
  </si>
  <si>
    <t xml:space="preserve">CCI-001494
The information system protects audit tools from unauthorized modification.
NIST SP 800-53 :: AU-9;
NIST SP 800-53A :: AU-9;.1
NIST SP 800-53 Revision 4 :: AU-9;
</t>
  </si>
  <si>
    <t xml:space="preserve">CCI-001495
The information system protects audit tools from unauthorized deletion.
NIST SP 800-53 :: AU-9;
NIST SP 800-53A :: AU-9;.1
NIST SP 800-53 Revision 4 :: AU-9;
</t>
  </si>
  <si>
    <t xml:space="preserve">CCI-000366
The organization implements the security configuration settings.
NIST SP 800-53 :: CM-6;
NIST SP 800-53A :: CM-6.1 (iv)
NIST SP 800-53 Revision 4 :: CM-6;
CCI-001896
The organization enforces dual authorization for movement and/or deletion of organization-defined audit information.
NIST SP 800-53 Revision 4 :: AU-9; (5)
</t>
  </si>
  <si>
    <t xml:space="preserve">CCI-001348
The information system backs up audit records on an organization-defined frequency onto a different system or system component than the system or component being audited.
NIST SP 800-53 :: AU-9 (2);
NIST SP 800-53A :: AU-9 (2);.1 (iii)
NIST SP 800-53 Revision 4 :: AU-9 (2);
</t>
  </si>
  <si>
    <t>AU-9 (2);</t>
  </si>
  <si>
    <t xml:space="preserve">CCI-000167
The organization retains audit records for an organization-defined time period to provide support for after-the-fact investigations of security incidents and to meet regulatory and organizational information retention requirements.
NIST SP 800-53 :: AU-11
NIST SP 800-53A :: AU-11.1 (iii)
NIST SP 800-53 Revision 4 :: AU-11
CCI-001348
The information system backs up audit records on an organization-defined frequency onto a different system or system component than the system or component being audited.
NIST SP 800-53 :: AU-9 (2);
NIST SP 800-53A :: AU-9 (2);.1 (iii)
NIST SP 800-53 Revision 4 :: AU-9 (2);
</t>
  </si>
  <si>
    <t xml:space="preserve">CCI-001350
The information system implements cryptographic mechanisms to protect the integrity of audit information.
NIST SP 800-53 :: AU-9 (3);
NIST SP 800-53A :: AU-9 (3);.1
NIST SP 800-53 Revision 4 :: AU-9 (3);
</t>
  </si>
  <si>
    <t>AU-9 (3);</t>
  </si>
  <si>
    <t xml:space="preserve">CCI-001496
The information system implements cryptographic mechanisms to protect the integrity of audit tools.
NIST SP 800-53 :: AU-9 (3);
NIST SP 800-53A :: AU-9 (3);.1
NIST SP 800-53 Revision 4 :: AU-9 (3);
</t>
  </si>
  <si>
    <t>CA-2 (2);</t>
  </si>
  <si>
    <t>CM-11 (1);</t>
  </si>
  <si>
    <t>CM-11 (2);</t>
  </si>
  <si>
    <t xml:space="preserve">CCI-001812
The information system prohibits user installation of software without explicit privileged status.
NIST SP 800-53 Revision 4 :: CM-11 (2);
</t>
  </si>
  <si>
    <t>CM-3 (5);</t>
  </si>
  <si>
    <t>CM-5;</t>
  </si>
  <si>
    <t xml:space="preserve">CCI-001813
The information system enforces access restrictions.
NIST SP 800-53 Revision 4 :: CM-5 (1);
</t>
  </si>
  <si>
    <t>CM-5 (1);</t>
  </si>
  <si>
    <t xml:space="preserve">CCI-001814
The Information system supports auditing of the enforcement actions.
NIST SP 800-53 Revision 4 :: CM-5 (1);
</t>
  </si>
  <si>
    <t xml:space="preserve">CCI-001749
The information system prevents the installation of organization-defined software components without verification the software component has been digitally signed using a certificate that is recognized and approved by the organization.
NIST SP 800-53 Revision 4 :: CM-5 (3);
</t>
  </si>
  <si>
    <t>CM-5 (3);</t>
  </si>
  <si>
    <t xml:space="preserve">CCI-001499
The organization limits privileges to change software resident within software libraries.
NIST SP 800-53 :: CM-5 (6);
NIST SP 800-53A :: CM-5 (6);.1
NIST SP 800-53 Revision 4 :: CM-5 (6);
</t>
  </si>
  <si>
    <t>CM-5 (6);</t>
  </si>
  <si>
    <t xml:space="preserve">CCI-000539
The organization conducts backups of information system documentation including security-related documentation per organization-defined frequency that is consistent with recovery time and recovery point objectives.
NIST SP 800-53 :: CP-9;
NIST SP 800-53A :: CP-9.1 (vi)
NIST SP 800-53 Revision 4 :: CP-9;  
CCI-000366
The organization implements the security configuration settings.
NIST SP 800-53 :: CM-6;
NIST SP 800-53A :: CM-6.1 (iv)
NIST SP 800-53 Revision 4 :: CM-6;
</t>
  </si>
  <si>
    <t>CM-6;SC-7 (17);</t>
  </si>
  <si>
    <t xml:space="preserve">CCI-000366
The organization implements the security configuration settings.
NIST SP 800-53 :: CM-6;
NIST SP 800-53A :: CM-6.1 (iv)
NIST SP 800-53 Revision 4 :: CM-6;
CCI-001125
The information system enforces adherence to protocol format.
NIST SP 800-53 :: SC-7 (17);
NIST SP 800-53A :: SC-7 (17);.1
NIST SP 800-53 Revision 4 :: SC-7 (17);
</t>
  </si>
  <si>
    <t xml:space="preserve">CCI-001762
The organization disables organization-defined functions, ports, protocols, and services within the information system deemed to be unnecessary and/or nonsecure.
NIST SP 800-53 Revision 4 :: CM-7 (1);
</t>
  </si>
  <si>
    <t>CM-7 (1);</t>
  </si>
  <si>
    <t xml:space="preserve">CCI-001764
The information system prevents program execution in accordance with organization-defined policies regarding software program usage and restrictions, and/or rules authorizing the terms and conditions of software program usage.
NIST SP 800-53 Revision 4 :: CM-7 (2);
</t>
  </si>
  <si>
    <t>CM-7 (2);</t>
  </si>
  <si>
    <t>CM-7 (3);</t>
  </si>
  <si>
    <t xml:space="preserve">CCI-001774
The organization employs an deny-all, permit-by-exception policy to allow the execution of authorized software programs on the information system.
NIST SP 800-53 Revision 4 :: CM-7 (5);
</t>
  </si>
  <si>
    <t>CM-7 (5);</t>
  </si>
  <si>
    <t>CM-9;</t>
  </si>
  <si>
    <t>CP-11;</t>
  </si>
  <si>
    <t>CP-2 (8);</t>
  </si>
  <si>
    <t>CP-2;</t>
  </si>
  <si>
    <t>CP-9;</t>
  </si>
  <si>
    <t xml:space="preserve">CCI-002038
The organization requires users to reauthenticate when organization-defined circumstances or situations requiring reauthentication.
NIST SP 800-53 Revision 4 :: IA-11;
</t>
  </si>
  <si>
    <t xml:space="preserve">CCI-002039
The organization requires devices to reauthenticate when organization-defined circumstances or situations requiring reauthentication.
NIST SP 800-53 Revision 4 :: IA-11;
</t>
  </si>
  <si>
    <t xml:space="preserve">CCI-000764
The information system uniquely identifies and authenticates organizational users (or processes acting on behalf of organizational users).
NIST SP 800-53 :: IA-2;
NIST SP 800-53A :: IA-2;.1
NIST SP 800-53 Revision 4 :: IA-2;
</t>
  </si>
  <si>
    <t xml:space="preserve">CCI-001948
The information system implements multifactor authentication for remote access to privileged accounts such that one of the factors is provided by a device separate from the system gaining access.
NIST SP 800-53 Revision 4 :: IA-2; (11)
</t>
  </si>
  <si>
    <t xml:space="preserve">CCI-001951
The information system implements multifactor authentication for remote access to non-privileged accounts such that one of the factors is provided by a device separate from the system gaining access.
NIST SP 800-53 Revision 4 :: IA-2; (11)
</t>
  </si>
  <si>
    <t xml:space="preserve">CCI-000765
The information system implements multifactor authentication for network access to privileged accounts.
NIST SP 800-53 :: IA-2 (1);
NIST SP 800-53A :: IA-2 (1);.1
NIST SP 800-53 Revision 4 :: IA-2 (1);
</t>
  </si>
  <si>
    <t>IA-2 (1);</t>
  </si>
  <si>
    <t xml:space="preserve">CCI-001953
The information system accepts Personal Identity Verification (PIV) credentials.
NIST SP 800-53 Revision 4 :: IA-2 (12);
</t>
  </si>
  <si>
    <t>IA-2 (12);</t>
  </si>
  <si>
    <t xml:space="preserve">CCI-001954
The information system electronically verifies Personal Identity Verification (PIV) credentials.
NIST SP 800-53 Revision 4 :: IA-2 (12);
</t>
  </si>
  <si>
    <t xml:space="preserve">CCI-000766
The information system implements multifactor authentication for network access to non-privileged accounts.
NIST SP 800-53 :: IA-2 (2);
NIST SP 800-53A :: IA-2 (2);.1
NIST SP 800-53 Revision 4 :: IA-2 (2);
</t>
  </si>
  <si>
    <t>IA-2 (2);</t>
  </si>
  <si>
    <t xml:space="preserve">CCI-000767
The information system implements multifactor authentication for local access to privileged accounts.
NIST SP 800-53 :: IA-2 (3);
NIST SP 800-53A :: IA-2 (3);.1
NIST SP 800-53 Revision 4 :: IA-2 (3);
</t>
  </si>
  <si>
    <t>IA-2 (3);</t>
  </si>
  <si>
    <t xml:space="preserve">CCI-000768
The information system implements multifactor authentication for local access to non-privileged accounts.
NIST SP 800-53 :: IA-2 (4);
NIST SP 800-53A :: IA-2 (4);.1
NIST SP 800-53 Revision 4 :: IA-2 (4);
</t>
  </si>
  <si>
    <t>IA-2 (4);</t>
  </si>
  <si>
    <t xml:space="preserve">CCI-000770
The organization requires individuals to be authenticated with an individual authenticator when a group authenticator is employed.
NIST SP 800-53 :: IA-2 (5); (b)
NIST SP 800-53A :: IA-2 (5);.2 (ii)
NIST SP 800-53 Revision 4 :: IA-2 (5);
</t>
  </si>
  <si>
    <t>IA-2 (5);</t>
  </si>
  <si>
    <t xml:space="preserve">CCI-001936
The information system implements multifactor authentication for network access to privileged accounts such that one of the factors is provided by a device separate from the system gaining access.
NIST SP 800-53 Revision 4 :: IA-2 (6);
</t>
  </si>
  <si>
    <t>IA-2 (6);</t>
  </si>
  <si>
    <t xml:space="preserve">CCI-001939
The information system implements multifactor authentication for network access to non-privileged accounts such that one of the factors is provided by a device separate from the system gaining access.
NIST SP 800-53 Revision 4 :: IA-2 (7);
</t>
  </si>
  <si>
    <t>IA-2 (7);</t>
  </si>
  <si>
    <t xml:space="preserve">CCI-001941
The information system implements replay-resistant authentication mechanisms for network access to privileged accounts.
NIST SP 800-53 Revision 4 :: IA-2 (8);
</t>
  </si>
  <si>
    <t>IA-2 (8);</t>
  </si>
  <si>
    <t xml:space="preserve">CCI-001942
The information system implements replay-resistant authentication mechanisms for network access to non-privileged accounts.
NIST SP 800-53 Revision 4 :: IA-2 (9);
</t>
  </si>
  <si>
    <t>IA-2 (9);</t>
  </si>
  <si>
    <t xml:space="preserve">CCI-000778
The information system uniquely identifies an organization defined list of specific and/or types of devices before establishing a local, remote, or network connection.
NIST SP 800-53 :: IA-3;
NIST SP 800-53A :: IA-3;.1 (ii)
NIST SP 800-53 Revision 4 :: IA-3;
</t>
  </si>
  <si>
    <t>IA-3;</t>
  </si>
  <si>
    <t xml:space="preserve">CCI-001958
The information system authenticates an organization defined list of specific and/or types of devices before establishing a local, remote, or network connection.
NIST SP 800-53 Revision 4 :: IA-3;
</t>
  </si>
  <si>
    <t xml:space="preserve">CCI-001967
The information system authenticates organization-defined devices and/or types of devices before establishing a local, remote and/or network connection using bidirectional authentication that is cryptographically based.
NIST SP 800-53 Revision 4 :: IA-3 (1);
</t>
  </si>
  <si>
    <t>IA-3 (1);</t>
  </si>
  <si>
    <t xml:space="preserve">CCI-000795
The organization manages information system identifiers by disabling the identifier after an organization defined time period of inactivity.
NIST SP 800-53 :: IA-4;
NIST SP 800-53A :: IA-4.1 (iii)
NIST SP 800-53 Revision 4 :: IA-4;
</t>
  </si>
  <si>
    <t>IA-4;</t>
  </si>
  <si>
    <t xml:space="preserve">CCI-000205
The information system enforces minimum password length.
NIST SP 800-53 :: IA-5 (1);
NIST SP 800-53A :: IA-5 (1).1 (i)
NIST SP 800-53 Revision 4 :: IA-5 (1);
</t>
  </si>
  <si>
    <t>IA-5 (1);</t>
  </si>
  <si>
    <t xml:space="preserve">CCI-000192
The information system enforces password complexity by the minimum number of upper case characters used.
NIST SP 800-53 :: IA-5 (1);
NIST SP 800-53A :: IA-5 (1).1 (v)
NIST SP 800-53 Revision 4 :: IA-5 (1);
</t>
  </si>
  <si>
    <t xml:space="preserve">CCI-000193
The information system enforces password complexity by the minimum number of lower case characters used.
NIST SP 800-53 :: IA-5 (1);
NIST SP 800-53A :: IA-5 (1).1 (v)
NIST SP 800-53 Revision 4 :: IA-5 (1);
</t>
  </si>
  <si>
    <t xml:space="preserve">CCI-000194
The information system enforces password complexity by the minimum number of numeric characters used.
NIST SP 800-53 :: IA-5 (1);
NIST SP 800-53A :: IA-5 (1).1 (v)
NIST SP 800-53 Revision 4 :: IA-5 (1);
</t>
  </si>
  <si>
    <t xml:space="preserve">CCI-001619
The information system enforces password complexity by the minimum number of special characters used.
NIST SP 800-53 :: IA-5 (1);
NIST SP 800-53A :: IA-5 (1).1 (v)
NIST SP 800-53 Revision 4 :: IA-5 (1);
</t>
  </si>
  <si>
    <t xml:space="preserve">CCI-000195
The information system, for password-based authentication, when new passwords are created, enforces that at least an organization-defined number of characters are changed.
NIST SP 800-53 :: IA-5 (1);
NIST SP 800-53A :: IA-5 (1).1 (v)
NIST SP 800-53 Revision 4 :: IA-5 (1);
</t>
  </si>
  <si>
    <t xml:space="preserve">CCI-000197
The information system, for password-based authentication, transmits only encrypted representations of passwords.
NIST SP 800-53 :: IA-5 (1);
NIST SP 800-53A :: IA-5 (1).1 (v)
NIST SP 800-53 Revision 4 :: IA-5 (1);
</t>
  </si>
  <si>
    <t xml:space="preserve">CCI-000196
The information system, for password-based authentication, stores only encrypted representations of passwords.
NIST SP 800-53 :: IA-5 (1);
NIST SP 800-53A :: IA-5 (1).1 (v)
NIST SP 800-53 Revision 4 :: IA-5 (1);
</t>
  </si>
  <si>
    <t xml:space="preserve">CCI-000198
The information system enforces minimum password lifetime restrictions.
NIST SP 800-53 :: IA-5 (1);
NIST SP 800-53A :: IA-5 (1).1 (v)
NIST SP 800-53 Revision 4 :: IA-5 (1);
</t>
  </si>
  <si>
    <t xml:space="preserve">CCI-000199
The information system enforces maximum password lifetime restrictions.
NIST SP 800-53 :: IA-5 (1);
NIST SP 800-53A :: IA-5 (1).1 (v)
NIST SP 800-53 Revision 4 :: IA-5 (1);
</t>
  </si>
  <si>
    <t xml:space="preserve">CCI-000200
The information system prohibits password reuse for the organization defined number of generations.
NIST SP 800-53 :: IA-5 (1);
NIST SP 800-53A :: IA-5 (1).1 (v)
NIST SP 800-53 Revision 4 :: IA-5 (1);
</t>
  </si>
  <si>
    <t>Password complexity, or strength, is a measure of the effectiveness of a password in resisting attempts at guessing and brute-force attacks.
To meet password policy requirements, passwords need to be changed at specific policy-based intervals.
If the information system or application allows the user to consecutively reuse their password when that password has exceeded its defined lifetime, the result is a password that is not changed as per policy requirements.
The references for this check are:
NIST SP 800-53 :: IA-5 (1);
NIST SP 800-53A :: IA-5 (1).1 (v)
NIST SP 800-53 Revision 4 :: IA-5 (1)
CNSS 1253</t>
  </si>
  <si>
    <t xml:space="preserve">CCI-002041
The information system allows the use of a temporary password for system logons with an immediate change to a permanent password.
NIST SP 800-53 Revision 4 :: IA-5 (1);
</t>
  </si>
  <si>
    <t xml:space="preserve">CCI-002007
The information system prohibits the use of cached authenticators after an organization defined time period.
NIST SP 800-53 Revision 4 :: IA-5 (13);
</t>
  </si>
  <si>
    <t>IA-5 (13);</t>
  </si>
  <si>
    <t xml:space="preserve">CCI-000187
The information system, for PKI-based authentication, maps the authenticated identity to the account of the individual or group.
NIST SP 800-53 :: IA-5 (2);
NIST SP 800-53A :: IA-5 (2);.1
NIST SP 800-53 Revision 4 :: IA-5 (2); (c)
CCI-000764
The information system uniquely identifies and authenticates organizational users (or processes acting on behalf of organizational users).
NIST SP 800-53 :: IA-2;
NIST SP 800-53A :: IA-2;.1
NIST SP 800-53 Revision 4 :: IA-2;
CCI-000166
The information system protects against an individual (or process acting on behalf of an individual) falsely denying having performed organization-defined actions to be covered by non-repudiation.
NIST SP 800-53 :: AU-10;
NIST SP 800-53A :: AU-10;.1
NIST SP 800-53 Revision 4 :: AU-10;
</t>
  </si>
  <si>
    <t xml:space="preserve">CCI-000186
The information system, for PKI-based authentication enforces authorized access to the corresponding private key.
NIST SP 800-53 :: IA-5 (2);
NIST SP 800-53A :: IA-5 (2);.1
NIST SP 800-53 Revision 4 :: IA-5 (2);
</t>
  </si>
  <si>
    <t>IA-5 (2);</t>
  </si>
  <si>
    <t xml:space="preserve">CCI-000185
The information system, for PKI-based authentication validates certifications by constructing and verifying a certification path to an accepted trust anchor including checking certificate status information.
NIST SP 800-53 :: IA-5 (2);
NIST SP 800-53A :: IA-5 (2);.1
NIST SP 800-53 Revision 4 :: IA-5 (2); (a)
</t>
  </si>
  <si>
    <t>IA-5 (2); (a)</t>
  </si>
  <si>
    <t xml:space="preserve">CCI-000187
The information system, for PKI-based authentication, maps the authenticated identity to the account of the individual or group.
NIST SP 800-53 :: IA-5 (2);
NIST SP 800-53A :: IA-5 (2);.1
NIST SP 800-53 Revision 4 :: IA-5 (2); (c)
</t>
  </si>
  <si>
    <t>IA-5 (2); (c)</t>
  </si>
  <si>
    <t xml:space="preserve">CCI-001991
The information system, for PKI-based authentication, implements a local cache of revocation data to support path discovery and validation in case of inability to access revocation information via the network.
NIST SP 800-53 Revision 4 :: IA-5 (2); (d)
</t>
  </si>
  <si>
    <t>IA-5 (2); (d)</t>
  </si>
  <si>
    <t>IA-5 (6);</t>
  </si>
  <si>
    <t>IA-5 (7);</t>
  </si>
  <si>
    <t>IA-5;</t>
  </si>
  <si>
    <t>IA-6;</t>
  </si>
  <si>
    <t xml:space="preserve">CCI-000206
The information system obscures feedback of authentication information during the authentication process to protect the information from possible exploitation/use by unauthorized individuals.
NIST SP 800-53 :: IA-6;
NIST SP 800-53A :: IA-6;.1
NIST SP 800-53 Revision 4 :: IA-6;
</t>
  </si>
  <si>
    <t xml:space="preserve">CCI-000803
The information system implements mechanisms for authentication to a cryptographic module that meet the requirements of applicable federal laws, Executive Orders, directives, policies, regulations, standards, and guidance for such authentication.
NIST SP 800-53 :: IA-7;
NIST SP 800-53A :: IA-7;.1
NIST SP 800-53 Revision 4 :: IA-7;
</t>
  </si>
  <si>
    <t>IA-7;</t>
  </si>
  <si>
    <t xml:space="preserve">CCI-000804
The information system uniquely identifies and authenticates non-organizational users (or processes acting on behalf of non-organizational users).
NIST SP 800-53 :: IA-8;
NIST SP 800-53A :: IA-8;.1
NIST SP 800-53 Revision 4 :: IA-8;
</t>
  </si>
  <si>
    <t>IA-8;</t>
  </si>
  <si>
    <t xml:space="preserve">CCI-002009
The information system accepts Personal Identity Verification (PIV) credentials from other federal agencies.
NIST SP 800-53 Revision 4 :: IA-8 (1);
</t>
  </si>
  <si>
    <t>IA-8 (1);</t>
  </si>
  <si>
    <t xml:space="preserve">CCI-002010
The information system electronically verifies Personal Identity Verification (PIV) credentials from other federal agencies.
NIST SP 800-53 Revision 4 :: IA-8 (1);
</t>
  </si>
  <si>
    <t xml:space="preserve">CCI-002011
The information system accepts FICAM-approved third-party credentials.
NIST SP 800-53 Revision 4 :: IA-8 (2);
</t>
  </si>
  <si>
    <t>IA-8 (2);</t>
  </si>
  <si>
    <t xml:space="preserve">CCI-002014
The information system conforms to FICAM-issued profiles.
NIST SP 800-53 Revision 4 :: IA-8 (4);
</t>
  </si>
  <si>
    <t>IA-8 (4);</t>
  </si>
  <si>
    <t>MA-3 (2);</t>
  </si>
  <si>
    <t xml:space="preserve">CCI-002884
The organization audits nonlocal maintenance and diagnostic sessions' organization-defined audit events.
NIST SP 800-53 Revision 4 :: MA-4 (1);
</t>
  </si>
  <si>
    <t>MA-4 (1);</t>
  </si>
  <si>
    <t xml:space="preserve">CCI-002890
The information system implements cryptographic mechanisms to protect the integrity of nonlocal maintenance and diagnostic communications.
NIST SP 800-53 Revision 4 :: MA-4 (6);
</t>
  </si>
  <si>
    <t>MA-4 (6);</t>
  </si>
  <si>
    <t xml:space="preserve">CCI-003123
The information system implements cryptographic mechanisms to protect the confidentiality of nonlocal maintenance and diagnostic communications.
NIST SP 800-53 Revision 4 :: MA-4 (6);
</t>
  </si>
  <si>
    <t xml:space="preserve">CCI-002891
The information system implements remote disconnect verification at the termination of nonlocal maintenance and diagnostic sessions.
NIST SP 800-53 Revision 4 :: MA-4 (7);
</t>
  </si>
  <si>
    <t>MA-4 (7);</t>
  </si>
  <si>
    <t xml:space="preserve">CCI-000877
The organization employs strong authenticators in the establishment of nonlocal maintenance and diagnostic sessions.
NIST SP 800-53 :: MA-4;
NIST SP 800-53A :: MA-4.1 (iv)
NIST SP 800-53 Revision 4 :: MA-4;
</t>
  </si>
  <si>
    <t>MA-4;</t>
  </si>
  <si>
    <t xml:space="preserve">CCI-000879
The organization terminates sessions and network connections when nonlocal maintenance is completed.
NIST SP 800-53 :: MA-4;
NIST SP 800-53A :: MA-4.1 (vi)
NIST SP 800-53 Revision 4 :: MA-4;
</t>
  </si>
  <si>
    <t>PM-14;</t>
  </si>
  <si>
    <t>RA-5 (5);</t>
  </si>
  <si>
    <t>SA-10 (1);</t>
  </si>
  <si>
    <t>SA-11 (2);</t>
  </si>
  <si>
    <t>SA-11 (4);</t>
  </si>
  <si>
    <t>SA-11 (8);</t>
  </si>
  <si>
    <t>SA-11;</t>
  </si>
  <si>
    <t>SA-15;</t>
  </si>
  <si>
    <t>SA-15 (4);</t>
  </si>
  <si>
    <t>SA-15 (5);</t>
  </si>
  <si>
    <t>SA-4 (5);</t>
  </si>
  <si>
    <t>SA-5;</t>
  </si>
  <si>
    <t>SC-11;</t>
  </si>
  <si>
    <t>SC-13;</t>
  </si>
  <si>
    <t xml:space="preserve">CCI-002450
The information system implements organization-defined cryptographic uses and type of cryptography required for each use in accordance with applicable federal laws, Executive Orders, directives, policies, regulations, and standards.
NIST SP 800-53 Revision 4 :: SC-13;
</t>
  </si>
  <si>
    <t xml:space="preserve">CCI-001166
The information system identifies organization-defined unacceptable mobile code.
NIST SP 800-53 :: SC-18 (1);
NIST SP 800-53A :: SC-18 (1);.1 (i)
NIST SP 800-53 Revision 4 :: SC-18 (1);
</t>
  </si>
  <si>
    <t>SC-18 (1);</t>
  </si>
  <si>
    <t xml:space="preserve">CCI-001662
The information system takes organization-defined corrective action when organization-defined unacceptable mobile code is identified.
NIST SP 800-53 :: SC-18 (1);
NIST SP 800-53A :: SC-18 (1);.1 (ii)
NIST SP 800-53 Revision 4 :: SC-18 (1);
</t>
  </si>
  <si>
    <t>SC-18 (2);</t>
  </si>
  <si>
    <t xml:space="preserve">CCI-001695
The information system prevents the execution of organization-defined unacceptable mobile code.
NIST SP 800-53 :: SC-18 (3);
NIST SP 800-53A :: SC-18 (3);.1
NIST SP 800-53 Revision 4 :: SC-18 (3);
</t>
  </si>
  <si>
    <t>SC-18 (3);</t>
  </si>
  <si>
    <t xml:space="preserve">CCI-001169
The information system prevents the download of organization-defined unacceptable mobile code.
NIST SP 800-53 :: SC-18 (3);
NIST SP 800-53A :: SC-18 (3);.1
NIST SP 800-53 Revision 4 :: SC-18 (3);
</t>
  </si>
  <si>
    <t>SC-18 (4);</t>
  </si>
  <si>
    <t xml:space="preserve">CCI-000366
The organization implements the security configuration settings.
NIST SP 800-53 :: CM-6;
NIST SP 800-53A :: CM-6.1 (iv)
NIST SP 800-53 Revision 4 :: CM-6;
CCI-002463
The information system provides data origin artifacts for internal name/address resolution queries.
NIST SP 800-53 Revision 4 :: SC-2;0 (2)
</t>
  </si>
  <si>
    <t xml:space="preserve">CCI-000366
The organization implements the security configuration settings.
NIST SP 800-53 :: CM-6;
NIST SP 800-53A :: CM-6.1 (iv)
NIST SP 800-53 Revision 4 :: CM-6;
CCI-002464
The information system provides data integrity protection artifacts for internal name/address resolution queries.
NIST SP 800-53 Revision 4 :: SC-2;0 (2)
</t>
  </si>
  <si>
    <t xml:space="preserve">CCI-001082
The information system separates user functionality (including user interface services) from information system management functionality.
NIST SP 800-53 :: SC-2;
NIST SP 800-53A :: SC-2;.1
NIST SP 800-53 Revision 4 :: SC-2;
</t>
  </si>
  <si>
    <t>SC-2;</t>
  </si>
  <si>
    <t xml:space="preserve">CCI-001178
The information system provides additional data origin artifacts along with the authoritative name resolution data the system returns in response to external name/address resolution queries.
NIST SP 800-53 :: SC-2;0
NIST SP 800-53A :: SC-2;0.1
NIST SP 800-53 Revision 4 :: SC-2;0 a
</t>
  </si>
  <si>
    <t xml:space="preserve">CCI-002462
The information system provides additional integrity artifacts along with the authoritative name resolution data the system returns in response to external name/address resolution queries.
NIST SP 800-53 Revision 4 :: SC-2;0 a
</t>
  </si>
  <si>
    <t xml:space="preserve">CCI-001179
The information system, when operating as part of a distributed, hierarchical namespace, provides the means to indicate the security status of child zones.
NIST SP 800-53 :: SC-2;0 (1)
NIST SP 800-53A :: SC-2;0 (1).1 (i)
NIST SP 800-53 Revision 4 :: SC-20;
</t>
  </si>
  <si>
    <t xml:space="preserve">CCI-001663
The information system, when operating as part of a distributed, hierarchical namespace, provides the means to enable verification of a chain of trust among parent and child domains (if the child supports secure resolution services).
NIST SP 800-53 :: SC-2;0 (1)
NIST SP 800-53A :: SC-2;0 (1).1 (ii)
NIST SP 800-53 Revision 4 :: SC-20;
</t>
  </si>
  <si>
    <t xml:space="preserve">CCI-002465
The information system requests data origin authentication verification on the name/address resolution responses the system receives from authoritative sources.
NIST SP 800-53 Revision 4 :: SC-21;
</t>
  </si>
  <si>
    <t>SC-21;</t>
  </si>
  <si>
    <t xml:space="preserve">CCI-002466
The information system requests data integrity verification on the name/address resolution responses the system receives from authoritative sources.
NIST SP 800-53 Revision 4 :: SC-21;
</t>
  </si>
  <si>
    <t xml:space="preserve">CCI-002467
The information system performs data integrity verification on the name/address resolution responses the system receives from authoritative sources.
NIST SP 800-53 Revision 4 :: SC-21;
</t>
  </si>
  <si>
    <t xml:space="preserve">CCI-002468
The information system performs data origin verification authentication on the name/address resolution responses the system receives from authoritative sources.
NIST SP 800-53 Revision 4 :: SC-21;
</t>
  </si>
  <si>
    <t xml:space="preserve">CCI-001184
The information system protects the authenticity of communications sessions.
NIST SP 800-53 :: SC-23;
NIST SP 800-53A :: SC-23;.1
NIST SP 800-53 Revision 4 :: SC-23;
</t>
  </si>
  <si>
    <t>SC-23;</t>
  </si>
  <si>
    <t xml:space="preserve">CCI-001185
The information system invalidates session identifiers upon user logout or other session termination.
NIST SP 800-53 :: SC-23 (1);
NIST SP 800-53A :: SC-23 (1);.1
NIST SP 800-53 Revision 4 :: SC-23 (1);
</t>
  </si>
  <si>
    <t>SC-23 (1);</t>
  </si>
  <si>
    <t xml:space="preserve">CCI-001664
The information system recognizes only session identifiers that are system-generated.
NIST SP 800-53 :: SC-23 (3);
NIST SP 800-53A :: SC-23 (3);.1 (ii)
NIST SP 800-53 Revision 4 :: SC-23 (3);
</t>
  </si>
  <si>
    <t>SC-23 (3);</t>
  </si>
  <si>
    <t xml:space="preserve">CCI-001188
The information system generates unique session identifiers for each session with organization-defined randomness requirements.
NIST SP 800-53 :: SC-23; (4)
NIST SP 800-53A :: SC-23; (4).1 (ii)
NIST SP 800-53 Revision 4 :: SC-23 (3);
</t>
  </si>
  <si>
    <t xml:space="preserve">CCI-002470
The information system only allows the use of organization-defined certificate authorities for verification of the establishment of protected sessions.
NIST SP 800-53 Revision 4 :: SC-23 (5);
</t>
  </si>
  <si>
    <t>SC-23 (5);</t>
  </si>
  <si>
    <t xml:space="preserve">CCI-001665
The information system preserves organization-defined system state information in the event of a system failure.
NIST SP 800-53 :: SC-24;
NIST SP 800-53A :: SC-24;.1 (v)
NIST SP 800-53 Revision 4 :: SC-24;
</t>
  </si>
  <si>
    <t>SC-24;</t>
  </si>
  <si>
    <t xml:space="preserve">CCI-001190
The information system fails to an organization-defined known-state for organization-defined types of failures.
NIST SP 800-53 :: SC-24;
NIST SP 800-53A :: SC-24;.1 (iv)
NIST SP 800-53 Revision 4 :: SC-24;
</t>
  </si>
  <si>
    <t xml:space="preserve">CCI-001199
The information system protects the confidentiality and/or integrity of organization-defined information at rest.
NIST SP 800-53 :: SC-28;
NIST SP 800-53A :: SC-28;.1
NIST SP 800-53 Revision 4 :: SC-28;
</t>
  </si>
  <si>
    <t>SC-28;</t>
  </si>
  <si>
    <t xml:space="preserve">CCI-002478
The organization removes organization-defined information at rest from online storage.
NIST SP 800-53 Revision 4 :: SC-28; (2)
</t>
  </si>
  <si>
    <t>SC-28; (2)</t>
  </si>
  <si>
    <t xml:space="preserve">CCI-002475
The information system implements cryptographic mechanisms to prevent unauthorized modification of organization-defined information at rest on organization-defined information system components.
NIST SP 800-53 Revision 4 :: SC-28 (1);
</t>
  </si>
  <si>
    <t>SC-28 (1);</t>
  </si>
  <si>
    <t xml:space="preserve">CCI-002476
The information system implements cryptographic mechanisms to prevent unauthorized disclosure of organization-defined information at rest on organization-defined information system components.
NIST SP 800-53 Revision 4 :: SC-28 (1);
</t>
  </si>
  <si>
    <t xml:space="preserve">CCI-001084
The information system isolates security functions from nonsecurity functions.
NIST SP 800-53 :: SC-3;
NIST SP 800-53A :: SC-3;.1 (ii)
NIST SP 800-53 Revision 4 :: SC-3;
</t>
  </si>
  <si>
    <t>SC-3;</t>
  </si>
  <si>
    <t xml:space="preserve">CCI-002530
The information system maintains a separate execution domain for each executing process.
NIST SP 800-53 Revision 4 :: SC-39;
</t>
  </si>
  <si>
    <t>SC-39;</t>
  </si>
  <si>
    <t xml:space="preserve">CCI-001090
The information system prevents unauthorized and unintended information transfer via shared system resources.
NIST SP 800-53 :: SC-4;
NIST SP 800-53A :: SC-4;.1
NIST SP 800-53 Revision 4 :: SC-4;
</t>
  </si>
  <si>
    <t>SC-4;</t>
  </si>
  <si>
    <t xml:space="preserve">CCI-002385
The information system protects against or limits the effects of organization-defined types of denial of service attacks by employing organization-defined security safeguards.
NIST SP 800-53 Revision 4 :: SC-5;
</t>
  </si>
  <si>
    <t>SC-5;</t>
  </si>
  <si>
    <t xml:space="preserve">CCI-002386
The organization defines the security safeguards to be employed to protect the information system against, or limit the effects of, denial of service attacks.
NIST SP 800-53 Revision 4 :: SC-5;
</t>
  </si>
  <si>
    <t xml:space="preserve">CCI-001094
The information system restricts the ability of individuals to launch organization-defined denial of service attacks against other information systems.
NIST SP 800-53 :: SC-5 (1);
NIST SP 800-53A :: SC-5 (1);.1
NIST SP 800-53 Revision 4 :: SC-5 (1);
</t>
  </si>
  <si>
    <t>SC-5 (1);</t>
  </si>
  <si>
    <t xml:space="preserve">CCI-001095
The information system manages excess capacity, bandwidth, or other redundancy to limit the effects of information flooding types of denial of service attacks.
NIST SP 800-53 :: SC-5 (2);
NIST SP 800-53A :: SC-5 (2);.1
NIST SP 800-53 Revision 4 :: SC-5 (2);
</t>
  </si>
  <si>
    <t>SC-5 (2);</t>
  </si>
  <si>
    <t xml:space="preserve">CCI-002403
The information system only allows incoming communications from organization-defined authorized sources routed to organization-defined authorized destinations.
NIST SP 800-53 Revision 4 :: SC-7 (11);
</t>
  </si>
  <si>
    <t>SC-7 (11);</t>
  </si>
  <si>
    <t>SC-7 (13);</t>
  </si>
  <si>
    <t>SC-7 (18);</t>
  </si>
  <si>
    <t>SC-7 (5);</t>
  </si>
  <si>
    <t>SC-7 (7);</t>
  </si>
  <si>
    <t>SC-7 (9);</t>
  </si>
  <si>
    <t xml:space="preserve">CCI-001097
The information system monitors and controls communications at the external boundary of the information system and at key internal boundaries within the system.
NIST SP 800-53 :: SC-7;
NIST SP 800-53A :: SC-7.1 (iii)
NIST SP 800-53 Revision 4 :: SC-7;
</t>
  </si>
  <si>
    <t xml:space="preserve">CCI-002418
The information system protects the confidentiality and/or integrity of transmitted information.
NIST SP 800-53 Revision 4 :: SC-8;
</t>
  </si>
  <si>
    <t>SC-8;</t>
  </si>
  <si>
    <t xml:space="preserve">CCI-002423
The information system implements cryptographic mechanisms to protect message externals (e.g., message headers and routing information) unless otherwise protected by organization-defined alternative physical safeguards.
NIST SP 800-53 Revision 4 :: SC-8; (3)
</t>
  </si>
  <si>
    <t xml:space="preserve">CCI-002421
The information system implements cryptographic mechanisms to prevent unauthorized disclosure of information and/or detect changes to information during transmission unless otherwise protected by organization-defined alternative physical safeguards.
NIST SP 800-53 Revision 4 :: SC-8 (1);
</t>
  </si>
  <si>
    <t>SC-8 (1);</t>
  </si>
  <si>
    <t xml:space="preserve">CCI-002420
The information system maintains the confidentiality and/or integrity of information during preparation for transmission.
NIST SP 800-53 Revision 4 :: SC-8 (2);
</t>
  </si>
  <si>
    <t>SC-8 (2);</t>
  </si>
  <si>
    <t xml:space="preserve">CCI-002422
The information system maintains the confidentiality and/or integrity of information during reception.
NIST SP 800-53 Revision 4 :: SC-8 (2);
</t>
  </si>
  <si>
    <t>SC-8 (3);</t>
  </si>
  <si>
    <t xml:space="preserve">CCI-001310
The information system checks the validity of organization-defined inputs.
NIST SP 800-53 :: SI-10;
NIST SP 800-53A :: SI-10;.1
NIST SP 800-53 Revision 4 :: SI-10;
</t>
  </si>
  <si>
    <t>SI-10;</t>
  </si>
  <si>
    <t xml:space="preserve">CCI-002754
The information system behaves in a predictable and documented manner that reflects organizational and system objectives when invalid inputs are received.
NIST SP 800-53 Revision 4 :: SI-10 (3);
</t>
  </si>
  <si>
    <t>SI-10 (3);</t>
  </si>
  <si>
    <t xml:space="preserve">CCI-001312
The information system generates error messages that provide information necessary for corrective actions without revealing information that could be exploited by adversaries.
NIST SP 800-53 :: SI-11;
NIST SP 800-53A :: SI-11.1 (iii)
NIST SP 800-53 Revision 4 :: SI-11;
</t>
  </si>
  <si>
    <t xml:space="preserve">CCI-001314
The information system reveals error messages only to organization-defined personnel or roles.
NIST SP 800-53 :: SI-11 c
NIST SP 800-53A :: SI-11.1 (iv)
NIST SP 800-53 Revision 4 :: SI-11;
</t>
  </si>
  <si>
    <t>SI-13 (4);</t>
  </si>
  <si>
    <t xml:space="preserve">CCI-002824
The information system implements organization-defined security safeguards to protect its memory from unauthorized code execution.
NIST SP 800-53 Revision 4 :: SI-16;
</t>
  </si>
  <si>
    <t>SI-16;</t>
  </si>
  <si>
    <t>SI-2 (2);</t>
  </si>
  <si>
    <t>SI-2 (6);</t>
  </si>
  <si>
    <t xml:space="preserve">CCI-002617
The organization removes organization-defined software components (e.g., previous versions) after updated versions have been installed.
NIST SP 800-53 Revision 4 :: SI-2 (6);
</t>
  </si>
  <si>
    <t xml:space="preserve">CCI-002605
The organization installs security-relevant software updates within organization-defined time period of the release of the updates
NIST SP 800-53 Revision 4 :: SI-2;
</t>
  </si>
  <si>
    <t>SI-2;</t>
  </si>
  <si>
    <t xml:space="preserve">CCI-001247
The information system automatically updates malicious code protection mechanisms.
NIST SP 800-53 :: SI-3 (2);
NIST SP 800-53A :: SI-3 (2);.1
NIST SP 800-53 Revision 4 :: SI-3 (2);
</t>
  </si>
  <si>
    <t>SI-3 (2);</t>
  </si>
  <si>
    <t xml:space="preserve">CCI-001240
The organization updates malicious code protection mechanisms whenever new releases are available in accordance with organizational configuration management policy and procedures.
NIST SP 800-53 :: SI-3;
NIST SP 800-53A :: SI-3.1 (iii)
NIST SP 800-53 Revision 4 :: SI-3;
</t>
  </si>
  <si>
    <t>SI-3;</t>
  </si>
  <si>
    <t xml:space="preserve">CCI-001243
The organization configures malicious code protection mechanisms to perform organization-defined action(s) in response to malicious code detection.
NIST SP 800-53 :: SI-3 c
NIST SP 800-53A :: SI-3.1 (vi)
NIST SP 800-53 Revision 4 :: SI-3;
</t>
  </si>
  <si>
    <t>SI-4 (1);</t>
  </si>
  <si>
    <t>SI-4 (12);</t>
  </si>
  <si>
    <t xml:space="preserve">CCI-002683
The information system detects network services that have not been authorized or approved by the organization-defined authorization or approval processes.
NIST SP 800-53 Revision 4 :: SI-4 (22);
</t>
  </si>
  <si>
    <t>SI-4 (22);</t>
  </si>
  <si>
    <t xml:space="preserve">CCI-002684
The information system audits and/or alerts organization-defined personnel when unauthorized network services are detected.
NIST SP 800-53 Revision 4 :: SI-4 (22);
</t>
  </si>
  <si>
    <t>SI-4 (4);</t>
  </si>
  <si>
    <t>SI-4 (5);</t>
  </si>
  <si>
    <t xml:space="preserve">CCI-002664
The information system alerts organization-defined personnel or roles when organization-defined compromise indicators reflect the occurrence of a compromise or a potential compromise.
NIST SP 800-53 Revision 4 :: SI-4 (5);
</t>
  </si>
  <si>
    <t>SI-5;SI-6;</t>
  </si>
  <si>
    <t xml:space="preserve">CCI-002694
The organization defines the external organizations to whom the organization will disseminate security alerts, advisories and directives.
NIST SP 800-53 Revision 4 :: SI-5 c
CCI-002695
The organization defines the security functions that require verification of correct operation.
NIST SP 800-53 Revision 4 :: SI-6;
CCI-002698
The organization defines the system transitional states when the information system will verify correct operation of organization-defined security functions.
NIST SP 800-53 Revision 4 :: SI-6;
</t>
  </si>
  <si>
    <t xml:space="preserve">CCI-002699
The information system performs verification of the correct operation of organization-defined security functions: when the system is in an organization-defined transitional state; upon command by a user with appropriate privileges; and/or on an organization-defined frequency.
NIST SP 800-53 Revision 4 :: SI-6;
</t>
  </si>
  <si>
    <t xml:space="preserve">CCI-001294
The information system notifies organization-defined personnel or roles of failed security verification tests.
NIST SP 800-53 :: SI-6 (1)
NIST SP 800-53A :: SI-6 (1).1
NIST SP 800-53 Revision 4 :: SI-6;
</t>
  </si>
  <si>
    <t xml:space="preserve">CCI-002702
The information system shuts the information system down, restarts the information system, and/or initiates organization-defined alternative action(s) when anomalies in the operation of the organization-defined security functions are discovered.
NIST SP 800-53 Revision 4 :: SI-6;
</t>
  </si>
  <si>
    <t>SI-7 (1);</t>
  </si>
  <si>
    <t>SI-7 (15);</t>
  </si>
  <si>
    <t>SI-7 (5);</t>
  </si>
  <si>
    <t>SI-7 (8);</t>
  </si>
  <si>
    <t>SI-8 (2);</t>
  </si>
  <si>
    <t>AC-11;SC-10;</t>
  </si>
  <si>
    <t>AC-2;AC-2 (7);</t>
  </si>
  <si>
    <t>AU-10;IA-2;IA-5 (2);</t>
  </si>
  <si>
    <t>AU-12;CM-6;</t>
  </si>
  <si>
    <t>AU-3;AU-12 (3);</t>
  </si>
  <si>
    <t>CM-6;CM-6 (1);</t>
  </si>
  <si>
    <t>CM-6;CP-9;</t>
  </si>
  <si>
    <t xml:space="preserve">CM-6;CP-9;  </t>
  </si>
  <si>
    <t>CM-6;MA-3 (4);</t>
  </si>
  <si>
    <t>CM-6;SA-11;</t>
  </si>
  <si>
    <t>CM-6;SC-17;</t>
  </si>
  <si>
    <t>CM-6;SC-2;0 (2);</t>
  </si>
  <si>
    <t>CM-6;SI-13 (4);</t>
  </si>
  <si>
    <t>CM-6;SI-17;</t>
  </si>
  <si>
    <t>CAT</t>
  </si>
  <si>
    <t>Control    (or Control Enhancement) Name</t>
  </si>
  <si>
    <t>Application Layer Gateway    (ALG)</t>
  </si>
  <si>
    <t>Authentication, Authorization, and Accounting    (AAA) Services</t>
  </si>
  <si>
    <t>Domain Name System    (DNS)</t>
  </si>
  <si>
    <t>Intrusion Detection and Prevention Systems    (IDPS)</t>
  </si>
  <si>
    <t>Mainframe    (Server)</t>
  </si>
  <si>
    <t>Network Device Management    (NDM)</t>
  </si>
  <si>
    <t>Softare Defined Network    (SDN) Controller</t>
  </si>
  <si>
    <t>Virtual Private Network    (VPN)</t>
  </si>
  <si>
    <t>a. Develop, document, and disseminate to [Assignment: organization-defined personnel or roles]:
1. [Selection    (one or more): Organization-level; Mission/business process-level; System-level] access control policy that:
   (a) Addresses purpose, scope, roles, responsibilities, management commitment, coordination among organizational entities, and compliance; and
   (b) Is consistent with applicable laws, executive orders, directives, regulations, policies, standards, and guidelines; and
2. Procedures to facilitate the implementation of the access control policy and the associated access controls;
b. Designate an [Assignment: organization-defined official] to manage the development, documentation, and dissemination of the access control policy and procedures; and
c. Review and update the current access control:
1. Policy [Assignment: organization-defined frequency] and following [Assignment: organization-defined events]; and
2. Procedures [Assignment: organization-defined frequency] and following [Assignment: organization-defined events].</t>
  </si>
  <si>
    <t>AC-11 (1)</t>
  </si>
  <si>
    <t>AC-12 (1)</t>
  </si>
  <si>
    <t>AC-12 (2)</t>
  </si>
  <si>
    <t>AC-12 (3)</t>
  </si>
  <si>
    <t>AC-14 (1)</t>
  </si>
  <si>
    <t>AC-16 (1)</t>
  </si>
  <si>
    <t>AC-16 (10)</t>
  </si>
  <si>
    <t>AC-16 (2)</t>
  </si>
  <si>
    <t>AC-16 (3)</t>
  </si>
  <si>
    <t>AC-16 (4)</t>
  </si>
  <si>
    <t>AC-16 (5)</t>
  </si>
  <si>
    <t>AC-16 (6)</t>
  </si>
  <si>
    <t>AC-16 (7)</t>
  </si>
  <si>
    <t>AC-16 (8)</t>
  </si>
  <si>
    <t>AC-16 (9)</t>
  </si>
  <si>
    <t>AC-17 (1)</t>
  </si>
  <si>
    <t>AC-17 (10)</t>
  </si>
  <si>
    <t>AC-17 (2)</t>
  </si>
  <si>
    <t>AC-17 (3)</t>
  </si>
  <si>
    <t>AC-17 (4)</t>
  </si>
  <si>
    <t>AC-17 (5)</t>
  </si>
  <si>
    <t>AC-17 (6)</t>
  </si>
  <si>
    <t>AC-17 (7)</t>
  </si>
  <si>
    <t>AC-17 (8)</t>
  </si>
  <si>
    <t>AC-17 (9)</t>
  </si>
  <si>
    <t>AC-18 (1)</t>
  </si>
  <si>
    <t>AC-18 (2)</t>
  </si>
  <si>
    <t>AC-18 (3)</t>
  </si>
  <si>
    <t>AC-18 (4)</t>
  </si>
  <si>
    <t>AC-18 (5)</t>
  </si>
  <si>
    <t>AC-19 (1)</t>
  </si>
  <si>
    <t>AC-19 (2)</t>
  </si>
  <si>
    <t>AC-19 (3)</t>
  </si>
  <si>
    <t>AC-19 (4)</t>
  </si>
  <si>
    <t>AC-19 (5)</t>
  </si>
  <si>
    <t>AC-2 (1)</t>
  </si>
  <si>
    <t>AC-2 (10)</t>
  </si>
  <si>
    <t>AC-2 (11)</t>
  </si>
  <si>
    <t>AC-2 (12)</t>
  </si>
  <si>
    <t>AC-2 (13)</t>
  </si>
  <si>
    <t>AC-2 (2)</t>
  </si>
  <si>
    <t>AC-2 (3)</t>
  </si>
  <si>
    <t>AC-2 (4)</t>
  </si>
  <si>
    <t>AC-2 (5)</t>
  </si>
  <si>
    <t>AC-2 (6)</t>
  </si>
  <si>
    <t>AC-2 (7)</t>
  </si>
  <si>
    <t>AC-2 (8)</t>
  </si>
  <si>
    <t>AC-2 (9)</t>
  </si>
  <si>
    <t>AC-20 (1)</t>
  </si>
  <si>
    <t>AC-20 (2)</t>
  </si>
  <si>
    <t>AC-20 (3)</t>
  </si>
  <si>
    <t>AC-20 (4)</t>
  </si>
  <si>
    <t>AC-20 (5)</t>
  </si>
  <si>
    <t>AC-21 (1)</t>
  </si>
  <si>
    <t>AC-21 (2)</t>
  </si>
  <si>
    <t>AC-24 (1)</t>
  </si>
  <si>
    <t>AC-24 (2)</t>
  </si>
  <si>
    <t>AC-3 (1)</t>
  </si>
  <si>
    <t>AC-3 (10)</t>
  </si>
  <si>
    <t>AC-3 (11)</t>
  </si>
  <si>
    <t>AC-3 (12)</t>
  </si>
  <si>
    <t>AC-3 (13)</t>
  </si>
  <si>
    <t>AC-3 (14)</t>
  </si>
  <si>
    <t>AC-3 (15)</t>
  </si>
  <si>
    <t>AC-3 (2)</t>
  </si>
  <si>
    <t>AC-3 (3)</t>
  </si>
  <si>
    <t>AC-3 (4)</t>
  </si>
  <si>
    <t>AC-3 (5)</t>
  </si>
  <si>
    <t>AC-3 (6)</t>
  </si>
  <si>
    <t>AC-3 (7)</t>
  </si>
  <si>
    <t>AC-3 (8)</t>
  </si>
  <si>
    <t>AC-3 (9)</t>
  </si>
  <si>
    <t>AC-4 (1)</t>
  </si>
  <si>
    <t>AC-4 (10)</t>
  </si>
  <si>
    <t>AC-4 (11)</t>
  </si>
  <si>
    <t>AC-4 (13)</t>
  </si>
  <si>
    <t>AC-4 (14)</t>
  </si>
  <si>
    <t>AC-4 (15)</t>
  </si>
  <si>
    <t>AC-4 (16)</t>
  </si>
  <si>
    <t>AC-4 (17)</t>
  </si>
  <si>
    <t>AC-4 (18)</t>
  </si>
  <si>
    <t>AC-4 (19)</t>
  </si>
  <si>
    <t>AC-4 (2)</t>
  </si>
  <si>
    <t>AC-4 (20)</t>
  </si>
  <si>
    <t>AC-4 (21)</t>
  </si>
  <si>
    <t>AC-4 (22)</t>
  </si>
  <si>
    <t>AC-4 (23)</t>
  </si>
  <si>
    <t>AC-4 (24)</t>
  </si>
  <si>
    <t>AC-4 (25)</t>
  </si>
  <si>
    <t>AC-4 (26)</t>
  </si>
  <si>
    <t>AC-4 (27)</t>
  </si>
  <si>
    <t>AC-4 (28)</t>
  </si>
  <si>
    <t>AC-4 (29)</t>
  </si>
  <si>
    <t>AC-4 (3)</t>
  </si>
  <si>
    <t>AC-4 (30)</t>
  </si>
  <si>
    <t>AC-4 (31)</t>
  </si>
  <si>
    <t>AC-4 (32)</t>
  </si>
  <si>
    <t>AC-4 (4)</t>
  </si>
  <si>
    <t>AC-4 (5)</t>
  </si>
  <si>
    <t>AC-4 (6)</t>
  </si>
  <si>
    <t>AC-4 (7)</t>
  </si>
  <si>
    <t>AC-4 (8)</t>
  </si>
  <si>
    <t>AC-4 (9)</t>
  </si>
  <si>
    <t>AC-6 (1)</t>
  </si>
  <si>
    <t>AC-6 (10)</t>
  </si>
  <si>
    <t>AC-6 (2)</t>
  </si>
  <si>
    <t>AC-6 (3)</t>
  </si>
  <si>
    <t>AC-6 (4)</t>
  </si>
  <si>
    <t>AC-6 (5)</t>
  </si>
  <si>
    <t>AC-6 (6)</t>
  </si>
  <si>
    <t>AC-6 (7)</t>
  </si>
  <si>
    <t>AC-6 (8)</t>
  </si>
  <si>
    <t>AC-6 (9)</t>
  </si>
  <si>
    <t>AC-7 (1)</t>
  </si>
  <si>
    <t>AC-7 (2)</t>
  </si>
  <si>
    <t>AC-7 (3)</t>
  </si>
  <si>
    <t>AC-7 (4)</t>
  </si>
  <si>
    <t>AC-9 (1)</t>
  </si>
  <si>
    <t>AC-9 (2)</t>
  </si>
  <si>
    <t>AC-9 (3)</t>
  </si>
  <si>
    <t>AC-9 (4)</t>
  </si>
  <si>
    <t>AT-2 (1)</t>
  </si>
  <si>
    <t>AT-2 (2)</t>
  </si>
  <si>
    <t>AT-2 (3)</t>
  </si>
  <si>
    <t>AT-2 (4)</t>
  </si>
  <si>
    <t>AT-2 (5)</t>
  </si>
  <si>
    <t>AT-2 (6)</t>
  </si>
  <si>
    <t>AT-3 (1)</t>
  </si>
  <si>
    <t>AT-3 (2)</t>
  </si>
  <si>
    <t>AT-3 (3)</t>
  </si>
  <si>
    <t>AT-3 (4)</t>
  </si>
  <si>
    <t>AT-3 (5)</t>
  </si>
  <si>
    <t>AU-10 (1)</t>
  </si>
  <si>
    <t>AU-10 (2)</t>
  </si>
  <si>
    <t>AU-10 (3)</t>
  </si>
  <si>
    <t>AU-10 (4)</t>
  </si>
  <si>
    <t>AU-10 (5)</t>
  </si>
  <si>
    <t>AU-11 (1)</t>
  </si>
  <si>
    <t>AU-12 (1)</t>
  </si>
  <si>
    <t>AU-12 (2)</t>
  </si>
  <si>
    <t>AU-12 (3)</t>
  </si>
  <si>
    <t>AU-12 (4)</t>
  </si>
  <si>
    <t>AU-13 (1)</t>
  </si>
  <si>
    <t>AU-13 (2)</t>
  </si>
  <si>
    <t>AU-13 (3)</t>
  </si>
  <si>
    <t>AU-14 (1)</t>
  </si>
  <si>
    <t>AU-14 (2)</t>
  </si>
  <si>
    <t>AU-14 (3)</t>
  </si>
  <si>
    <t>AU-16 (1)</t>
  </si>
  <si>
    <t>AU-16 (2)</t>
  </si>
  <si>
    <t>AU-16 (3)</t>
  </si>
  <si>
    <t>AU-2 (1)</t>
  </si>
  <si>
    <t>AU-2 (2)</t>
  </si>
  <si>
    <t>AU-2 (3)</t>
  </si>
  <si>
    <t>AU-2 (4)</t>
  </si>
  <si>
    <t>AU-3 (1)</t>
  </si>
  <si>
    <t>AU-3 (2)</t>
  </si>
  <si>
    <t>AU-3 (3)</t>
  </si>
  <si>
    <t>AU-4 (1)</t>
  </si>
  <si>
    <t>AU-5 (1)</t>
  </si>
  <si>
    <t>AU-5 (2)</t>
  </si>
  <si>
    <t>AU-5 (3)</t>
  </si>
  <si>
    <t>AU-5 (4)</t>
  </si>
  <si>
    <t>AU-5 (5)</t>
  </si>
  <si>
    <t>AU-6 (1)</t>
  </si>
  <si>
    <t>AU-6 (10)</t>
  </si>
  <si>
    <t>AU-6 (2)</t>
  </si>
  <si>
    <t>AU-6 (3)</t>
  </si>
  <si>
    <t>AU-6 (4)</t>
  </si>
  <si>
    <t>AU-6 (5)</t>
  </si>
  <si>
    <t>AU-6 (6)</t>
  </si>
  <si>
    <t>AU-6 (7)</t>
  </si>
  <si>
    <t>AU-6 (8)</t>
  </si>
  <si>
    <t>AU-6 (9)</t>
  </si>
  <si>
    <t>AU-7 (1)</t>
  </si>
  <si>
    <t>AU-7 (2)</t>
  </si>
  <si>
    <t>AU-8 (1)</t>
  </si>
  <si>
    <t>AU-8 (2)</t>
  </si>
  <si>
    <t>AU-9 (1)</t>
  </si>
  <si>
    <t>AU-9 (2)</t>
  </si>
  <si>
    <t>AU-9 (3)</t>
  </si>
  <si>
    <t>AU-9 (4)</t>
  </si>
  <si>
    <t>AU-9 (5)</t>
  </si>
  <si>
    <t>AU-9 (6)</t>
  </si>
  <si>
    <t>AU-9 (7)</t>
  </si>
  <si>
    <t>CA-2 (1)</t>
  </si>
  <si>
    <t>CA-2 (2)</t>
  </si>
  <si>
    <t>CA-2 (3)</t>
  </si>
  <si>
    <t>CA-3 (1)</t>
  </si>
  <si>
    <t>CA-3 (2)</t>
  </si>
  <si>
    <t>CA-3 (3)</t>
  </si>
  <si>
    <t>CA-3 (4)</t>
  </si>
  <si>
    <t>CA-3 (5)</t>
  </si>
  <si>
    <t>CA-3 (6)</t>
  </si>
  <si>
    <t>CA-3 (7)</t>
  </si>
  <si>
    <t>CA-5 (1)</t>
  </si>
  <si>
    <t>CA-6 (1)</t>
  </si>
  <si>
    <t>CA-6 (2)</t>
  </si>
  <si>
    <t>CA-7 (1)</t>
  </si>
  <si>
    <t>CA-7 (2)</t>
  </si>
  <si>
    <t>CA-7 (3)</t>
  </si>
  <si>
    <t>CA-7 (4)</t>
  </si>
  <si>
    <t>CA-7 (5)</t>
  </si>
  <si>
    <t>CA-7 (6)</t>
  </si>
  <si>
    <t>CA-8 (1)</t>
  </si>
  <si>
    <t>CA-8 (2)</t>
  </si>
  <si>
    <t>CA-8 (3)</t>
  </si>
  <si>
    <t>CA-9 (1)</t>
  </si>
  <si>
    <t>CM-10 (1)</t>
  </si>
  <si>
    <t>CM-11 (1)</t>
  </si>
  <si>
    <t>CM-11 (2)</t>
  </si>
  <si>
    <t>CM-11 (3)</t>
  </si>
  <si>
    <t>CM-12 (1)</t>
  </si>
  <si>
    <t>CM-2 (1)</t>
  </si>
  <si>
    <t>CM-2 (2)</t>
  </si>
  <si>
    <t>CM-2 (3)</t>
  </si>
  <si>
    <t>CM-2 (4)</t>
  </si>
  <si>
    <t>CM-2 (5)</t>
  </si>
  <si>
    <t>CM-2 (6)</t>
  </si>
  <si>
    <t>CM-2 (7)</t>
  </si>
  <si>
    <t>CM-3 (1)</t>
  </si>
  <si>
    <t>CM-3 (2)</t>
  </si>
  <si>
    <t>CM-3 (3)</t>
  </si>
  <si>
    <t>CM-3 (4)</t>
  </si>
  <si>
    <t>CM-3 (5)</t>
  </si>
  <si>
    <t>CM-3 (6)</t>
  </si>
  <si>
    <t>CM-3 (7)</t>
  </si>
  <si>
    <t>CM-3 (8)</t>
  </si>
  <si>
    <t>CM-4 (1)</t>
  </si>
  <si>
    <t>CM-4 (2)</t>
  </si>
  <si>
    <t>CM-5 (1)</t>
  </si>
  <si>
    <t>CM-5 (2)</t>
  </si>
  <si>
    <t>CM-5 (3)</t>
  </si>
  <si>
    <t>CM-5 (4)</t>
  </si>
  <si>
    <t>CM-5 (5)</t>
  </si>
  <si>
    <t>CM-5 (6)</t>
  </si>
  <si>
    <t>CM-5 (7)</t>
  </si>
  <si>
    <t>CM-6 (1)</t>
  </si>
  <si>
    <t>CM-6 (2)</t>
  </si>
  <si>
    <t>CM-6 (3)</t>
  </si>
  <si>
    <t>CM-6 (4)</t>
  </si>
  <si>
    <t>CM-7 (1)</t>
  </si>
  <si>
    <t>CM-7 (2)</t>
  </si>
  <si>
    <t>CM-7 (3)</t>
  </si>
  <si>
    <t>CM-7 (4)</t>
  </si>
  <si>
    <t>CM-7 (5)</t>
  </si>
  <si>
    <t>CM-7 (6)</t>
  </si>
  <si>
    <t>CM-7 (7)</t>
  </si>
  <si>
    <t>CM-7 (8)</t>
  </si>
  <si>
    <t>CM-7 (9)</t>
  </si>
  <si>
    <t>CM-8 (1)</t>
  </si>
  <si>
    <t>CM-8 (2)</t>
  </si>
  <si>
    <t>CM-8 (3)</t>
  </si>
  <si>
    <t>CM-8 (4)</t>
  </si>
  <si>
    <t>CM-8 (5)</t>
  </si>
  <si>
    <t>CM-8 (6)</t>
  </si>
  <si>
    <t>CM-8 (7)</t>
  </si>
  <si>
    <t>CM-8 (8)</t>
  </si>
  <si>
    <t>CM-8 (9)</t>
  </si>
  <si>
    <t>CM-9 (1)</t>
  </si>
  <si>
    <t>CP-10 (1)</t>
  </si>
  <si>
    <t>CP-10 (2)</t>
  </si>
  <si>
    <t>CP-10 (3)</t>
  </si>
  <si>
    <t>CP-10 (4)</t>
  </si>
  <si>
    <t>CP-10 (5)</t>
  </si>
  <si>
    <t>CP-10 (6)</t>
  </si>
  <si>
    <t>CP-2 (1)</t>
  </si>
  <si>
    <t>CP-2 (2)</t>
  </si>
  <si>
    <t>CP-2 (3)</t>
  </si>
  <si>
    <t>CP-2 (4)</t>
  </si>
  <si>
    <t>CP-2 (5)</t>
  </si>
  <si>
    <t>CP-2 (6)</t>
  </si>
  <si>
    <t>CP-2 (7)</t>
  </si>
  <si>
    <t>CP-2 (8)</t>
  </si>
  <si>
    <t>CP-3 (1)</t>
  </si>
  <si>
    <t>CP-3 (2)</t>
  </si>
  <si>
    <t>CP-4 (1)</t>
  </si>
  <si>
    <t>CP-4 (2)</t>
  </si>
  <si>
    <t>CP-4 (3)</t>
  </si>
  <si>
    <t>CP-4 (4)</t>
  </si>
  <si>
    <t>CP-4 (5)</t>
  </si>
  <si>
    <t>CP-6 (1)</t>
  </si>
  <si>
    <t>CP-6 (2)</t>
  </si>
  <si>
    <t>CP-6 (3)</t>
  </si>
  <si>
    <t>CP-7 (1)</t>
  </si>
  <si>
    <t>CP-7 (2)</t>
  </si>
  <si>
    <t>CP-7 (3)</t>
  </si>
  <si>
    <t>CP-7 (4)</t>
  </si>
  <si>
    <t>CP-7 (5)</t>
  </si>
  <si>
    <t>CP-7 (6)</t>
  </si>
  <si>
    <t>CP-8 (1)</t>
  </si>
  <si>
    <t>CP-8 (2)</t>
  </si>
  <si>
    <t>CP-8 (3)</t>
  </si>
  <si>
    <t>CP-8 (4)</t>
  </si>
  <si>
    <t>CP-8 (5)</t>
  </si>
  <si>
    <t>CP-9 (1)</t>
  </si>
  <si>
    <t>CP-9 (2)</t>
  </si>
  <si>
    <t>CP-9 (3)</t>
  </si>
  <si>
    <t>CP-9 (4)</t>
  </si>
  <si>
    <t>CP-9 (5)</t>
  </si>
  <si>
    <t>CP-9 (6)</t>
  </si>
  <si>
    <t>CP-9 (7)</t>
  </si>
  <si>
    <t>CP-9 (8)</t>
  </si>
  <si>
    <t>IA-12 (1)</t>
  </si>
  <si>
    <t>IA-12 (2)</t>
  </si>
  <si>
    <t>IA-12 (3)</t>
  </si>
  <si>
    <t>IA-12 (4)</t>
  </si>
  <si>
    <t>IA-12 (5)</t>
  </si>
  <si>
    <t>IA-12 (6)</t>
  </si>
  <si>
    <t>IA-2 (1)</t>
  </si>
  <si>
    <t>IA-2 (10)</t>
  </si>
  <si>
    <t>IA-2 (11)</t>
  </si>
  <si>
    <t>IA-2 (12)</t>
  </si>
  <si>
    <t>IA-2 (13)</t>
  </si>
  <si>
    <t>IA-2 (2)</t>
  </si>
  <si>
    <t>IA-2 (3)</t>
  </si>
  <si>
    <t>IA-2 (4)</t>
  </si>
  <si>
    <t>IA-2 (5)</t>
  </si>
  <si>
    <t>IA-2 (6)</t>
  </si>
  <si>
    <t>IA-2 (7)</t>
  </si>
  <si>
    <t>IA-2 (8)</t>
  </si>
  <si>
    <t>IA-2 (9)</t>
  </si>
  <si>
    <t>IA-3 (1)</t>
  </si>
  <si>
    <t>IA-3 (2)</t>
  </si>
  <si>
    <t>IA-3 (3)</t>
  </si>
  <si>
    <t>IA-3 (4)</t>
  </si>
  <si>
    <t>IA-4 (1)</t>
  </si>
  <si>
    <t>IA-4 (2)</t>
  </si>
  <si>
    <t>IA-4 (3)</t>
  </si>
  <si>
    <t>IA-4 (4)</t>
  </si>
  <si>
    <t>IA-4 (5)</t>
  </si>
  <si>
    <t>IA-4 (6)</t>
  </si>
  <si>
    <t>IA-4 (7)</t>
  </si>
  <si>
    <t>IA-4 (8)</t>
  </si>
  <si>
    <t>IA-4 (9)</t>
  </si>
  <si>
    <t>IA-5 (1)</t>
  </si>
  <si>
    <t>IA-5 (10)</t>
  </si>
  <si>
    <t>IA-5 (11)</t>
  </si>
  <si>
    <t>IA-5 (12)</t>
  </si>
  <si>
    <t>IA-5 (13)</t>
  </si>
  <si>
    <t>IA-5 (14)</t>
  </si>
  <si>
    <t>IA-5 (15)</t>
  </si>
  <si>
    <t>IA-5 (16)</t>
  </si>
  <si>
    <t>IA-5 (17)</t>
  </si>
  <si>
    <t>IA-5 (18)</t>
  </si>
  <si>
    <t>IA-5 (2)</t>
  </si>
  <si>
    <t>IA-5 (3)</t>
  </si>
  <si>
    <t>IA-5 (4)</t>
  </si>
  <si>
    <t>IA-5 (5)</t>
  </si>
  <si>
    <t>IA-5 (6)</t>
  </si>
  <si>
    <t>IA-5 (7)</t>
  </si>
  <si>
    <t>IA-5 (8)</t>
  </si>
  <si>
    <t>IA-5 (9)</t>
  </si>
  <si>
    <t>IA-8 (1)</t>
  </si>
  <si>
    <t>IA-8 (2)</t>
  </si>
  <si>
    <t>IA-8 (3)</t>
  </si>
  <si>
    <t>IA-8 (4)</t>
  </si>
  <si>
    <t>IA-8 (5)</t>
  </si>
  <si>
    <t>IA-8 (6)</t>
  </si>
  <si>
    <t>IA-9 (1)</t>
  </si>
  <si>
    <t>IA-9 (2)</t>
  </si>
  <si>
    <t>IR-2 (1)</t>
  </si>
  <si>
    <t>IR-2 (2)</t>
  </si>
  <si>
    <t>IR-2 (3)</t>
  </si>
  <si>
    <t>IR-3 (1)</t>
  </si>
  <si>
    <t>IR-3 (2)</t>
  </si>
  <si>
    <t>IR-3 (3)</t>
  </si>
  <si>
    <t>IR-4 (1)</t>
  </si>
  <si>
    <t>IR-4 (10)</t>
  </si>
  <si>
    <t>IR-4 (11)</t>
  </si>
  <si>
    <t>IR-4 (12)</t>
  </si>
  <si>
    <t>IR-4 (13)</t>
  </si>
  <si>
    <t>IR-4 (14)</t>
  </si>
  <si>
    <t>IR-4 (15)</t>
  </si>
  <si>
    <t>IR-4 (2)</t>
  </si>
  <si>
    <t>IR-4 (3)</t>
  </si>
  <si>
    <t>IR-4 (4)</t>
  </si>
  <si>
    <t>IR-4 (5)</t>
  </si>
  <si>
    <t>IR-4 (6)</t>
  </si>
  <si>
    <t>IR-4 (7)</t>
  </si>
  <si>
    <t>IR-4 (8)</t>
  </si>
  <si>
    <t>IR-4 (9)</t>
  </si>
  <si>
    <t>IR-5 (1)</t>
  </si>
  <si>
    <t>IR-6 (1)</t>
  </si>
  <si>
    <t>IR-6 (2)</t>
  </si>
  <si>
    <t>IR-6 (3)</t>
  </si>
  <si>
    <t>IR-7 (1)</t>
  </si>
  <si>
    <t>IR-7 (2)</t>
  </si>
  <si>
    <t>IR-8 (1)</t>
  </si>
  <si>
    <t>IR-9 (1)</t>
  </si>
  <si>
    <t>IR-9 (2)</t>
  </si>
  <si>
    <t>IR-9 (3)</t>
  </si>
  <si>
    <t>IR-9 (4)</t>
  </si>
  <si>
    <t>MA-2 (1)</t>
  </si>
  <si>
    <t>MA-2 (2)</t>
  </si>
  <si>
    <t>MA-3 (1)</t>
  </si>
  <si>
    <t>MA-3 (2)</t>
  </si>
  <si>
    <t>MA-3 (3)</t>
  </si>
  <si>
    <t>MA-3 (4)</t>
  </si>
  <si>
    <t>MA-3 (5)</t>
  </si>
  <si>
    <t>MA-3 (6)</t>
  </si>
  <si>
    <t>MA-4 (1)</t>
  </si>
  <si>
    <t>MA-4 (2)</t>
  </si>
  <si>
    <t>MA-4 (3)</t>
  </si>
  <si>
    <t>MA-4 (4)</t>
  </si>
  <si>
    <t>MA-4 (5)</t>
  </si>
  <si>
    <t>MA-4 (6)</t>
  </si>
  <si>
    <t>MA-4 (7)</t>
  </si>
  <si>
    <t>MA-5 (1)</t>
  </si>
  <si>
    <t>MA-5 (2)</t>
  </si>
  <si>
    <t>MA-5 (3)</t>
  </si>
  <si>
    <t>MA-5 (4)</t>
  </si>
  <si>
    <t>MA-5 (5)</t>
  </si>
  <si>
    <t>MA-6 (1)</t>
  </si>
  <si>
    <t>MA-6 (2)</t>
  </si>
  <si>
    <t>MA-6 (3)</t>
  </si>
  <si>
    <t>MP-2 (1)</t>
  </si>
  <si>
    <t>MP-2 (2)</t>
  </si>
  <si>
    <t>MP-4 (1)</t>
  </si>
  <si>
    <t>MP-4 (2)</t>
  </si>
  <si>
    <t>MP-5 (1)</t>
  </si>
  <si>
    <t>MP-5 (2)</t>
  </si>
  <si>
    <t>MP-5 (3)</t>
  </si>
  <si>
    <t>MP-5 (4)</t>
  </si>
  <si>
    <t>MP-6 (1)</t>
  </si>
  <si>
    <t>MP-6 (2)</t>
  </si>
  <si>
    <t>MP-6 (3)</t>
  </si>
  <si>
    <t>MP-6 (4)</t>
  </si>
  <si>
    <t>MP-6 (5)</t>
  </si>
  <si>
    <t>MP-6 (6)</t>
  </si>
  <si>
    <t>MP-6 (7)</t>
  </si>
  <si>
    <t>MP-6 (8)</t>
  </si>
  <si>
    <t>MP-7 (1)</t>
  </si>
  <si>
    <t>MP-7 (2)</t>
  </si>
  <si>
    <t>MP-8 (1)</t>
  </si>
  <si>
    <t>MP-8 (2)</t>
  </si>
  <si>
    <t>MP-8 (3)</t>
  </si>
  <si>
    <t>MP-8 (4)</t>
  </si>
  <si>
    <t>PE-10 (1)</t>
  </si>
  <si>
    <t>PE-11 (1)</t>
  </si>
  <si>
    <t>PE-11 (2)</t>
  </si>
  <si>
    <t>PE-12 (1)</t>
  </si>
  <si>
    <t>PE-13 (1)</t>
  </si>
  <si>
    <t>PE-13 (2)</t>
  </si>
  <si>
    <t>PE-13 (3)</t>
  </si>
  <si>
    <t>PE-13 (4)</t>
  </si>
  <si>
    <t>PE-14 (1)</t>
  </si>
  <si>
    <t>PE-14 (2)</t>
  </si>
  <si>
    <t>PE-15 (1)</t>
  </si>
  <si>
    <t>PE-18 (1)</t>
  </si>
  <si>
    <t>PE-19 (1)</t>
  </si>
  <si>
    <t>PE-2 (1)</t>
  </si>
  <si>
    <t>PE-2 (2)</t>
  </si>
  <si>
    <t>PE-2 (3)</t>
  </si>
  <si>
    <t>PE-3 (1)</t>
  </si>
  <si>
    <t>PE-3 (2)</t>
  </si>
  <si>
    <t>PE-3 (3)</t>
  </si>
  <si>
    <t>PE-3 (4)</t>
  </si>
  <si>
    <t>PE-3 (5)</t>
  </si>
  <si>
    <t>PE-3 (6)</t>
  </si>
  <si>
    <t>PE-3 (7)</t>
  </si>
  <si>
    <t>PE-3 (8)</t>
  </si>
  <si>
    <t>PE-5 (1)</t>
  </si>
  <si>
    <t>PE-5 (2)</t>
  </si>
  <si>
    <t>PE-5 (3)</t>
  </si>
  <si>
    <t>PE-6 (1)</t>
  </si>
  <si>
    <t>PE-6 (2)</t>
  </si>
  <si>
    <t>PE-6 (3)</t>
  </si>
  <si>
    <t>PE-6 (4)</t>
  </si>
  <si>
    <t>PE-8 (1)</t>
  </si>
  <si>
    <t>PE-8 (2)</t>
  </si>
  <si>
    <t>PE-8 (3)</t>
  </si>
  <si>
    <t>PE-9 (1)</t>
  </si>
  <si>
    <t>PE-9 (2)</t>
  </si>
  <si>
    <t>PL-2 (1)</t>
  </si>
  <si>
    <t>PL-2 (2)</t>
  </si>
  <si>
    <t>PL-2 (3)</t>
  </si>
  <si>
    <t>PL-4 (1)</t>
  </si>
  <si>
    <t>PL-8 (1)</t>
  </si>
  <si>
    <t>PL-8 (2)</t>
  </si>
  <si>
    <t>PM-16 (1)</t>
  </si>
  <si>
    <t>PM-20 (1)</t>
  </si>
  <si>
    <t>PM-30 (1)</t>
  </si>
  <si>
    <t>PM-5 (1)</t>
  </si>
  <si>
    <t>PM-7 (1)</t>
  </si>
  <si>
    <t>PS-3 (1)</t>
  </si>
  <si>
    <t>PS-3 (2)</t>
  </si>
  <si>
    <t>PS-3 (3)</t>
  </si>
  <si>
    <t>PS-3 (4)</t>
  </si>
  <si>
    <t>PS-4 (1)</t>
  </si>
  <si>
    <t>PS-4 (2)</t>
  </si>
  <si>
    <t>PS-6 (1)</t>
  </si>
  <si>
    <t>PS-6 (2)</t>
  </si>
  <si>
    <t>PS-6 (3)</t>
  </si>
  <si>
    <t>PT-2 (1)</t>
  </si>
  <si>
    <t>PT-2 (2)</t>
  </si>
  <si>
    <t>PT-3 (1)</t>
  </si>
  <si>
    <t>PT-3 (2)</t>
  </si>
  <si>
    <t>PT-4 (1)</t>
  </si>
  <si>
    <t>PT-4 (2)</t>
  </si>
  <si>
    <t>PT-4 (3)</t>
  </si>
  <si>
    <t>PT-5 (1)</t>
  </si>
  <si>
    <t>PT-5 (2)</t>
  </si>
  <si>
    <t>PT-6 (1)</t>
  </si>
  <si>
    <t>PT-6 (2)</t>
  </si>
  <si>
    <t>PT-7 (1)</t>
  </si>
  <si>
    <t>PT-7 (2)</t>
  </si>
  <si>
    <t>RA-2 (1)</t>
  </si>
  <si>
    <t>RA-3 (1)</t>
  </si>
  <si>
    <t>RA-3 (2)</t>
  </si>
  <si>
    <t>RA-3 (3)</t>
  </si>
  <si>
    <t>RA-3 (4)</t>
  </si>
  <si>
    <t>RA-5 (1)</t>
  </si>
  <si>
    <t>RA-5 (10)</t>
  </si>
  <si>
    <t>RA-5 (11)</t>
  </si>
  <si>
    <t>RA-5 (2)</t>
  </si>
  <si>
    <t>RA-5 (3)</t>
  </si>
  <si>
    <t>RA-5 (4)</t>
  </si>
  <si>
    <t>RA-5 (5)</t>
  </si>
  <si>
    <t>RA-5 (6)</t>
  </si>
  <si>
    <t>RA-5 (7)</t>
  </si>
  <si>
    <t>RA-5 (8)</t>
  </si>
  <si>
    <t>RA-5 (9)</t>
  </si>
  <si>
    <t>SA-10 (1)</t>
  </si>
  <si>
    <t>SA-10 (2)</t>
  </si>
  <si>
    <t>SA-10 (3)</t>
  </si>
  <si>
    <t>SA-10 (4)</t>
  </si>
  <si>
    <t>SA-10 (5)</t>
  </si>
  <si>
    <t>SA-10 (6)</t>
  </si>
  <si>
    <t>SA-10 (7)</t>
  </si>
  <si>
    <t>SA-11 (1)</t>
  </si>
  <si>
    <t>SA-11 (2)</t>
  </si>
  <si>
    <t>SA-11 (3)</t>
  </si>
  <si>
    <t>SA-11 (4)</t>
  </si>
  <si>
    <t>SA-11 (5)</t>
  </si>
  <si>
    <t>SA-11 (6)</t>
  </si>
  <si>
    <t>SA-11 (7)</t>
  </si>
  <si>
    <t>SA-11 (8)</t>
  </si>
  <si>
    <t>SA-11 (9)</t>
  </si>
  <si>
    <t>SA-12 (1)</t>
  </si>
  <si>
    <t>SA-12 (10)</t>
  </si>
  <si>
    <t>SA-12 (11)</t>
  </si>
  <si>
    <t>SA-12 (12)</t>
  </si>
  <si>
    <t>SA-12 (13)</t>
  </si>
  <si>
    <t>SA-12 (14)</t>
  </si>
  <si>
    <t>SA-12 (15)</t>
  </si>
  <si>
    <t>SA-12 (2)</t>
  </si>
  <si>
    <t>SA-12 (3)</t>
  </si>
  <si>
    <t>SA-12 (4)</t>
  </si>
  <si>
    <t>SA-12 (5)</t>
  </si>
  <si>
    <t>SA-12 (6)</t>
  </si>
  <si>
    <t>SA-12 (7)</t>
  </si>
  <si>
    <t>SA-12 (8)</t>
  </si>
  <si>
    <t>SA-12 (9)</t>
  </si>
  <si>
    <t>SA-14 (1)</t>
  </si>
  <si>
    <t>SA-15 (1)</t>
  </si>
  <si>
    <t>SA-15 (11)</t>
  </si>
  <si>
    <t>SA-15 (12)</t>
  </si>
  <si>
    <t>SA-15 (2)</t>
  </si>
  <si>
    <t>SA-15 (3)</t>
  </si>
  <si>
    <t>SA-15 (4)</t>
  </si>
  <si>
    <t>SA-15 (5)</t>
  </si>
  <si>
    <t>SA-15 (6)</t>
  </si>
  <si>
    <t>SA-15 (7)</t>
  </si>
  <si>
    <t>SA-15 (8)</t>
  </si>
  <si>
    <t>SA-15 (9)</t>
  </si>
  <si>
    <t>SA-17 (1)</t>
  </si>
  <si>
    <t>SA-17 (2)</t>
  </si>
  <si>
    <t>SA-17 (3)</t>
  </si>
  <si>
    <t>SA-17 (4)</t>
  </si>
  <si>
    <t>SA-17 (5)</t>
  </si>
  <si>
    <t>SA-17 (6)</t>
  </si>
  <si>
    <t>SA-17 (7)</t>
  </si>
  <si>
    <t>SA-17 (8)</t>
  </si>
  <si>
    <t>SA-17 (9)</t>
  </si>
  <si>
    <t>SA-18 (1)</t>
  </si>
  <si>
    <t>SA-18 (2)</t>
  </si>
  <si>
    <t>SA-19 (1)</t>
  </si>
  <si>
    <t>SA-19 (2)</t>
  </si>
  <si>
    <t>SA-19 (3)</t>
  </si>
  <si>
    <t>SA-19 (4)</t>
  </si>
  <si>
    <t>SA-21 (1)</t>
  </si>
  <si>
    <t>SA-22 (1)</t>
  </si>
  <si>
    <t>SA-3 (1)</t>
  </si>
  <si>
    <t>SA-3 (2)</t>
  </si>
  <si>
    <t>SA-3 (3)</t>
  </si>
  <si>
    <t>SA-4 (1)</t>
  </si>
  <si>
    <t>SA-4 (10)</t>
  </si>
  <si>
    <t>SA-4 (11)</t>
  </si>
  <si>
    <t>SA-4 (12)</t>
  </si>
  <si>
    <t>SA-4 (2)</t>
  </si>
  <si>
    <t>SA-4 (3)</t>
  </si>
  <si>
    <t>SA-4 (4)</t>
  </si>
  <si>
    <t>SA-4 (5)</t>
  </si>
  <si>
    <t>SA-4 (6)</t>
  </si>
  <si>
    <t>SA-4 (7)</t>
  </si>
  <si>
    <t>SA-4 (8)</t>
  </si>
  <si>
    <t>SA-4 (9)</t>
  </si>
  <si>
    <t>SA-5 (1)</t>
  </si>
  <si>
    <t>SA-5 (2)</t>
  </si>
  <si>
    <t>SA-5 (3)</t>
  </si>
  <si>
    <t>SA-5 (4)</t>
  </si>
  <si>
    <t>SA-5 (5)</t>
  </si>
  <si>
    <t>SA-8 (1)</t>
  </si>
  <si>
    <t>SA-8 (10)</t>
  </si>
  <si>
    <t>SA-8 (11)</t>
  </si>
  <si>
    <t>SA-8 (12)</t>
  </si>
  <si>
    <t>SA-8 (13)</t>
  </si>
  <si>
    <t>SA-8 (14)</t>
  </si>
  <si>
    <t>SA-8 (15)</t>
  </si>
  <si>
    <t>SA-8 (16)</t>
  </si>
  <si>
    <t>SA-8 (17)</t>
  </si>
  <si>
    <t>SA-8 (18)</t>
  </si>
  <si>
    <t>SA-8 (19)</t>
  </si>
  <si>
    <t>SA-8 (2)</t>
  </si>
  <si>
    <t>SA-8 (20)</t>
  </si>
  <si>
    <t>SA-8 (21)</t>
  </si>
  <si>
    <t>SA-8 (22)</t>
  </si>
  <si>
    <t>SA-8 (23)</t>
  </si>
  <si>
    <t>SA-8 (24)</t>
  </si>
  <si>
    <t>SA-8 (25)</t>
  </si>
  <si>
    <t>SA-8 (26)</t>
  </si>
  <si>
    <t>SA-8 (27)</t>
  </si>
  <si>
    <t>SA-8 (28)</t>
  </si>
  <si>
    <t>SA-8 (29)</t>
  </si>
  <si>
    <t>SA-8 (3)</t>
  </si>
  <si>
    <t>SA-8 (30)</t>
  </si>
  <si>
    <t>SA-8 (31)</t>
  </si>
  <si>
    <t>SA-8 (32)</t>
  </si>
  <si>
    <t>SA-8 (33)</t>
  </si>
  <si>
    <t>SA-8 (4)</t>
  </si>
  <si>
    <t>SA-8 (5)</t>
  </si>
  <si>
    <t>SA-8 (6)</t>
  </si>
  <si>
    <t>SA-8 (7)</t>
  </si>
  <si>
    <t>SA-8 (8)</t>
  </si>
  <si>
    <t>SA-8 (9)</t>
  </si>
  <si>
    <t>SA-9 (1)</t>
  </si>
  <si>
    <t>SA-9 (2)</t>
  </si>
  <si>
    <t>SA-9 (3)</t>
  </si>
  <si>
    <t>SA-9 (4)</t>
  </si>
  <si>
    <t>SA-9 (5)</t>
  </si>
  <si>
    <t>SA-9 (6)</t>
  </si>
  <si>
    <t>SA-9 (7)</t>
  </si>
  <si>
    <t>SA-9 (8)</t>
  </si>
  <si>
    <t>SC-11 (1)</t>
  </si>
  <si>
    <t>SC-12 (1)</t>
  </si>
  <si>
    <t>SC-12 (2)</t>
  </si>
  <si>
    <t>SC-12 (3)</t>
  </si>
  <si>
    <t>SC-12 (4)</t>
  </si>
  <si>
    <t>SC-12 (5)</t>
  </si>
  <si>
    <t>SC-12 (6)</t>
  </si>
  <si>
    <t>SC-13 (1)</t>
  </si>
  <si>
    <t>SC-13 (2)</t>
  </si>
  <si>
    <t>SC-13 (3)</t>
  </si>
  <si>
    <t>SC-13 (4)</t>
  </si>
  <si>
    <t>SC-15 (1)</t>
  </si>
  <si>
    <t>SC-15 (2)</t>
  </si>
  <si>
    <t>SC-15 (3)</t>
  </si>
  <si>
    <t>SC-15 (4)</t>
  </si>
  <si>
    <t>SC-16 (1)</t>
  </si>
  <si>
    <t>SC-16 (2)</t>
  </si>
  <si>
    <t>SC-16 (3)</t>
  </si>
  <si>
    <t>SC-18 (1)</t>
  </si>
  <si>
    <t>SC-18 (2)</t>
  </si>
  <si>
    <t>SC-18 (3)</t>
  </si>
  <si>
    <t>SC-18 (4)</t>
  </si>
  <si>
    <t>SC-18 (5)</t>
  </si>
  <si>
    <t>SC-2 (1)</t>
  </si>
  <si>
    <t>SC-2 (2)</t>
  </si>
  <si>
    <t>SC-20 (1)</t>
  </si>
  <si>
    <t>SC-20 (2)</t>
  </si>
  <si>
    <t>SC-21 (1)</t>
  </si>
  <si>
    <t>SC-23 (1)</t>
  </si>
  <si>
    <t>SC-23 (2)</t>
  </si>
  <si>
    <t>SC-23 (3)</t>
  </si>
  <si>
    <t>SC-23 (4)</t>
  </si>
  <si>
    <t>SC-23 (5)</t>
  </si>
  <si>
    <t>SC-26 (1)</t>
  </si>
  <si>
    <t>SC-28 (1)</t>
  </si>
  <si>
    <t>SC-28 (2)</t>
  </si>
  <si>
    <t>SC-28 (3)</t>
  </si>
  <si>
    <t>SC-29 (1)</t>
  </si>
  <si>
    <t>SC-3 (1)</t>
  </si>
  <si>
    <t>SC-3 (2)</t>
  </si>
  <si>
    <t>SC-3 (3)</t>
  </si>
  <si>
    <t>SC-3 (4)</t>
  </si>
  <si>
    <t>SC-3 (5)</t>
  </si>
  <si>
    <t>SC-30 (1)</t>
  </si>
  <si>
    <t>SC-30 (2)</t>
  </si>
  <si>
    <t>SC-30 (3)</t>
  </si>
  <si>
    <t>SC-30 (4)</t>
  </si>
  <si>
    <t>SC-30 (5)</t>
  </si>
  <si>
    <t>SC-31 (1)</t>
  </si>
  <si>
    <t>SC-31 (2)</t>
  </si>
  <si>
    <t>SC-31 (3)</t>
  </si>
  <si>
    <t>SC-32 (1)</t>
  </si>
  <si>
    <t>SC-34 (1)</t>
  </si>
  <si>
    <t>SC-34 (2)</t>
  </si>
  <si>
    <t>SC-34 (3)</t>
  </si>
  <si>
    <t>SC-36 (1)</t>
  </si>
  <si>
    <t>SC-36 (2)</t>
  </si>
  <si>
    <t>SC-37 (1)</t>
  </si>
  <si>
    <t>SC-39 (1)</t>
  </si>
  <si>
    <t>SC-39 (2)</t>
  </si>
  <si>
    <t>SC-4 (1)</t>
  </si>
  <si>
    <t>SC-4 (2)</t>
  </si>
  <si>
    <t>SC-40 (1)</t>
  </si>
  <si>
    <t>SC-40 (2)</t>
  </si>
  <si>
    <t>SC-40 (3)</t>
  </si>
  <si>
    <t>SC-40 (4)</t>
  </si>
  <si>
    <t>SC-42 (1)</t>
  </si>
  <si>
    <t>SC-42 (2)</t>
  </si>
  <si>
    <t>SC-42 (3)</t>
  </si>
  <si>
    <t>SC-42 (4)</t>
  </si>
  <si>
    <t>SC-42 (5)</t>
  </si>
  <si>
    <t>SC-45 (1)</t>
  </si>
  <si>
    <t>SC-45 (2)</t>
  </si>
  <si>
    <t>SC-48 (1)</t>
  </si>
  <si>
    <t>SC-5 (1)</t>
  </si>
  <si>
    <t>SC-5 (2)</t>
  </si>
  <si>
    <t>SC-5 (3)</t>
  </si>
  <si>
    <t>SC-7 (1)</t>
  </si>
  <si>
    <t>SC-7 (10)</t>
  </si>
  <si>
    <t>SC-7 (11)</t>
  </si>
  <si>
    <t>SC-7 (12)</t>
  </si>
  <si>
    <t>SC-7 (13)</t>
  </si>
  <si>
    <t>SC-7 (14)</t>
  </si>
  <si>
    <t>SC-7 (15)</t>
  </si>
  <si>
    <t>SC-7 (16)</t>
  </si>
  <si>
    <t>SC-7 (17)</t>
  </si>
  <si>
    <t>SC-7 (18)</t>
  </si>
  <si>
    <t>SC-7 (19)</t>
  </si>
  <si>
    <t>SC-7 (2)</t>
  </si>
  <si>
    <t>SC-7 (20)</t>
  </si>
  <si>
    <t>SC-7 (21)</t>
  </si>
  <si>
    <t>SC-7 (22)</t>
  </si>
  <si>
    <t>SC-7 (23)</t>
  </si>
  <si>
    <t>SC-7 (24)</t>
  </si>
  <si>
    <t>SC-7 (25)</t>
  </si>
  <si>
    <t>SC-7 (26)</t>
  </si>
  <si>
    <t>SC-7 (27)</t>
  </si>
  <si>
    <t>SC-7 (28)</t>
  </si>
  <si>
    <t>SC-7 (29)</t>
  </si>
  <si>
    <t>SC-7 (3)</t>
  </si>
  <si>
    <t>SC-7 (4)</t>
  </si>
  <si>
    <t>SC-7 (5)</t>
  </si>
  <si>
    <t>SC-7 (6)</t>
  </si>
  <si>
    <t>SC-7 (7)</t>
  </si>
  <si>
    <t>SC-7 (8)</t>
  </si>
  <si>
    <t>SC-7 (9)</t>
  </si>
  <si>
    <t>SC-8 (1)</t>
  </si>
  <si>
    <t>SC-8 (2)</t>
  </si>
  <si>
    <t>SC-8 (3)</t>
  </si>
  <si>
    <t>SC-8 (4)</t>
  </si>
  <si>
    <t>SC-8 (5)</t>
  </si>
  <si>
    <t>SI-10 (1)</t>
  </si>
  <si>
    <t>SI-10 (2)</t>
  </si>
  <si>
    <t>SI-10 (3)</t>
  </si>
  <si>
    <t>SI-10 (4)</t>
  </si>
  <si>
    <t>SI-10 (5)</t>
  </si>
  <si>
    <t>SI-10 (6)</t>
  </si>
  <si>
    <t>SI-12 (1)</t>
  </si>
  <si>
    <t>SI-12 (2)</t>
  </si>
  <si>
    <t>SI-12 (3)</t>
  </si>
  <si>
    <t>SI-13 (1)</t>
  </si>
  <si>
    <t>SI-13 (2)</t>
  </si>
  <si>
    <t>SI-13 (3)</t>
  </si>
  <si>
    <t>SI-13 (4)</t>
  </si>
  <si>
    <t>SI-13 (5)</t>
  </si>
  <si>
    <t>SI-14 (1)</t>
  </si>
  <si>
    <t>SI-14 (2)</t>
  </si>
  <si>
    <t>SI-14 (3)</t>
  </si>
  <si>
    <t>SI-18 (1)</t>
  </si>
  <si>
    <t>SI-18 (2)</t>
  </si>
  <si>
    <t>SI-18 (3)</t>
  </si>
  <si>
    <t>SI-18 (4)</t>
  </si>
  <si>
    <t>SI-18 (5)</t>
  </si>
  <si>
    <t>SI-19 (1)</t>
  </si>
  <si>
    <t>SI-19 (2)</t>
  </si>
  <si>
    <t>SI-19 (3)</t>
  </si>
  <si>
    <t>SI-19 (4)</t>
  </si>
  <si>
    <t>SI-19 (5)</t>
  </si>
  <si>
    <t>SI-19 (6)</t>
  </si>
  <si>
    <t>SI-19 (7)</t>
  </si>
  <si>
    <t>SI-19 (8)</t>
  </si>
  <si>
    <t>SI-2 (1)</t>
  </si>
  <si>
    <t>SI-2 (2)</t>
  </si>
  <si>
    <t>SI-2 (3)</t>
  </si>
  <si>
    <t>SI-2 (4)</t>
  </si>
  <si>
    <t>SI-2 (5)</t>
  </si>
  <si>
    <t>SI-2 (6)</t>
  </si>
  <si>
    <t>SI-3 (1)</t>
  </si>
  <si>
    <t>SI-3 (10)</t>
  </si>
  <si>
    <t>SI-3 (2)</t>
  </si>
  <si>
    <t>SI-3 (3)</t>
  </si>
  <si>
    <t>SI-3 (4)</t>
  </si>
  <si>
    <t>SI-3 (5)</t>
  </si>
  <si>
    <t>SI-3 (6)</t>
  </si>
  <si>
    <t>SI-3 (7)</t>
  </si>
  <si>
    <t>SI-3 (8)</t>
  </si>
  <si>
    <t>SI-3 (9)</t>
  </si>
  <si>
    <t>SI-4 (1)</t>
  </si>
  <si>
    <t>SI-4 (10)</t>
  </si>
  <si>
    <t>SI-4 (11)</t>
  </si>
  <si>
    <t>SI-4 (12)</t>
  </si>
  <si>
    <t>SI-4 (13)</t>
  </si>
  <si>
    <t>SI-4 (14)</t>
  </si>
  <si>
    <t>SI-4 (15)</t>
  </si>
  <si>
    <t>SI-4 (16)</t>
  </si>
  <si>
    <t>SI-4 (17)</t>
  </si>
  <si>
    <t>SI-4 (18)</t>
  </si>
  <si>
    <t>SI-4 (19)</t>
  </si>
  <si>
    <t>SI-4 (2)</t>
  </si>
  <si>
    <t>SI-4 (20)</t>
  </si>
  <si>
    <t>SI-4 (21)</t>
  </si>
  <si>
    <t>SI-4 (22)</t>
  </si>
  <si>
    <t>SI-4 (23)</t>
  </si>
  <si>
    <t>SI-4 (24)</t>
  </si>
  <si>
    <t>SI-4 (25)</t>
  </si>
  <si>
    <t>SI-4 (3)</t>
  </si>
  <si>
    <t>SI-4 (4)</t>
  </si>
  <si>
    <t>SI-4 (5)</t>
  </si>
  <si>
    <t>SI-4 (6)</t>
  </si>
  <si>
    <t>SI-4 (7)</t>
  </si>
  <si>
    <t>SI-4 (8)</t>
  </si>
  <si>
    <t>SI-4 (9)</t>
  </si>
  <si>
    <t>SI-5 (1)</t>
  </si>
  <si>
    <t>SI-6 (1)</t>
  </si>
  <si>
    <t>SI-6 (2)</t>
  </si>
  <si>
    <t>SI-6 (3)</t>
  </si>
  <si>
    <t>SI-7 (1)</t>
  </si>
  <si>
    <t>SI-7 (10)</t>
  </si>
  <si>
    <t>SI-7 (11)</t>
  </si>
  <si>
    <t>SI-7 (12)</t>
  </si>
  <si>
    <t>SI-7 (13)</t>
  </si>
  <si>
    <t>SI-7 (14)</t>
  </si>
  <si>
    <t>SI-7 (15)</t>
  </si>
  <si>
    <t>SI-7 (16)</t>
  </si>
  <si>
    <t>SI-7 (17)</t>
  </si>
  <si>
    <t>SI-7 (2)</t>
  </si>
  <si>
    <t>SI-7 (3)</t>
  </si>
  <si>
    <t>SI-7 (4)</t>
  </si>
  <si>
    <t>SI-7 (5)</t>
  </si>
  <si>
    <t>SI-7 (6)</t>
  </si>
  <si>
    <t>SI-7 (7)</t>
  </si>
  <si>
    <t>SI-7 (8)</t>
  </si>
  <si>
    <t>SI-7 (9)</t>
  </si>
  <si>
    <t>SI-8 (1)</t>
  </si>
  <si>
    <t>SI-8 (2)</t>
  </si>
  <si>
    <t>SI-8 (3)</t>
  </si>
  <si>
    <t>SR-11 (1)</t>
  </si>
  <si>
    <t>SR-11 (2)</t>
  </si>
  <si>
    <t>SR-11 (3)</t>
  </si>
  <si>
    <t>SR-2 (1)</t>
  </si>
  <si>
    <t>SR-3 (1)</t>
  </si>
  <si>
    <t>SR-3 (2)</t>
  </si>
  <si>
    <t>SR-3 (3)</t>
  </si>
  <si>
    <t>SR-4 (1)</t>
  </si>
  <si>
    <t>SR-4 (2)</t>
  </si>
  <si>
    <t>SR-4 (3)</t>
  </si>
  <si>
    <t>SR-4 (4)</t>
  </si>
  <si>
    <t>SR-5 (1)</t>
  </si>
  <si>
    <t>SR-5 (2)</t>
  </si>
  <si>
    <t>SR-6 (1)</t>
  </si>
  <si>
    <t>SR-9 (1)</t>
  </si>
  <si>
    <t>Applicable Systems</t>
  </si>
  <si>
    <t>Family</t>
  </si>
  <si>
    <t>Identifier</t>
  </si>
  <si>
    <t>Sort-As</t>
  </si>
  <si>
    <t>Enhanced Security Requirements</t>
  </si>
  <si>
    <t>Protection Strategy</t>
  </si>
  <si>
    <t>Adversary Effects (See SP 800-160 Volume 2)</t>
  </si>
  <si>
    <t>Access Control</t>
  </si>
  <si>
    <t>03.01.1e</t>
  </si>
  <si>
    <t>Employ dual authorization to execute critical or sensitive system and organizational
operations.</t>
  </si>
  <si>
    <t>Dual authorization, also known as two-person control, reduces risk related to insider threats. Dual authorization requires the approval of two authorized individuals to execute certain commands, actions, or functions. For example, organizations employ dual authorization to help ensure that changes to selected system components (i.e., hardware, software, and firmware) or information cannot occur unless two qualified individuals approve and implement such changes. These individuals possess the skills and expertise to determine if the proposed changes are correct implementations of the approved changes, and they are also accountable for those changes.
Another example is employing dual authorization for the execution of privileged commands. To reduce the risk of collusion, organizations consider rotating assigned dual authorization duties to reduce the risk of an insider threat. Dual authorization can be implemented via either technical or procedural measures and can be carried out sequentially or in parallel.</t>
  </si>
  <si>
    <t>Penetration-Resistant Architecture; Damage-Limiting Operations.</t>
  </si>
  <si>
    <t>[Preclude (Preempt); Impede (Exert)].</t>
  </si>
  <si>
    <t>03.01.2e</t>
  </si>
  <si>
    <t>Restrict access to systems and system components to only those information resources that are owned, provisioned, or issued by the organization.</t>
  </si>
  <si>
    <t>Information resources that are not owned, provisioned, or issued by the organization include systems or system components owned by other organizations and personally owned devices. Nonorganizational information resources present significant risks to the organization and complicate the ability to employ a “comply-to-connect” policy or implement component or device attestation techniques to ensure the integrity of the organizational system.</t>
  </si>
  <si>
    <t>Penetration-Resistant Architecture</t>
  </si>
  <si>
    <t>[Preclude (Preempt); Impede (Contain, Exert)].</t>
  </si>
  <si>
    <t>03.01.3e</t>
  </si>
  <si>
    <t>Employ [Assignment: organization-defined secure information transfer solutions] to control information flows between security domains on connected systems.</t>
  </si>
  <si>
    <t>Organizations employ information flow control policies and enforcement mechanisms to control the flow of information between designated sources and destinations within systems and between connected systems. Flow control is based on the characteristics of the information and/or the information path. Enforcement occurs, for example, in boundary protection devices that employ rule sets or establish configuration settings that restrict system services, provide a packet-filtering capability based on header information, or provide a message-filtering capability based on message content. Organizations also consider the trustworthiness of filtering and inspection mechanisms (i.e., hardware, firmware, and software components) that are critical to information flow enforcement. Transferring information between systems in different security domains with different security policies introduces the risk that the transfers violate one or more domain security policies. In such situations, information owners or information stewards provide guidance at designated policy enforcement points between connected systems. Organizations mandate specific architectural solutions when required to enforce logical or physical separation between systems in different security domains. Enforcement includes prohibiting information transfers between connected systems, employing hardware mechanisms to enforce one-way information flows, verifying write permissions before accepting information from another security domain or connected system, and implementing trustworthy regrading mechanisms to reassign security attributes and labels. Secure information transfer solutions often include one or more of the following properties: use of cross-domain solutions when traversing security domains, mutual authentication of the sender and recipient (using hardware-based cryptography), encryption of data in transit and at rest, isolation from other domains, and logging of information transfers (e.g., title of file, file size, cryptographic hash of file, sender, recipient, transfer time and Internet Protocol [IP] address, receipt time, and IP address).</t>
  </si>
  <si>
    <t>Penetration-Resistant Architecture.</t>
  </si>
  <si>
    <t>Awareness and Training</t>
  </si>
  <si>
    <t>03.02.1e</t>
  </si>
  <si>
    <t>Provide awareness training [Assignment: organization-defined frequency] focused on recognizing and responding to threats from social engineering, advanced persistent threat actors, breaches, and suspicious behaviors; update the training [Assignment: organization-defined frequency] or when there are significant changes to the threat.</t>
  </si>
  <si>
    <t>An effective method to detect APT activities and reduce the effectiveness of those activities is to provide specific awareness training for individuals. A well-trained and security-aware workforce provides another organizational safeguard that can be employed as part of a defense-in-depth strategy to protect organizations against malicious code injections via email or web applications. Threat awareness training includes educating individuals on the various ways that APTs can infiltrate organizations, including through websites, emails, advertisement pop-ups, articles, and social engineering. Training can include techniques for recognizing suspicious emails, the use of removable systems in non-secure settings, and the potential targeting of individuals by adversaries outside the workplace. Awareness training is assessed and updated periodically to ensure that the training is relevant and effective, particularly with respect to the threat since it is constantly, and often rapidly, evolving. [SP 800-50] provides guidance on security awareness and training programs.</t>
  </si>
  <si>
    <t>Damage-Limiting Operations.</t>
  </si>
  <si>
    <t>[Impede (Exert); Expose (Detect)].</t>
  </si>
  <si>
    <t>03.02.2e</t>
  </si>
  <si>
    <t>Include practical exercises in awareness training for [Assignment: organization-defined roles] that are aligned with current threat scenarios and provide feedback to individuals involved in the training and their supervisors.</t>
  </si>
  <si>
    <t>Awareness training is most effective when it is complemented by practical exercises tailored to the tactics, techniques, and procedures (TTP) of the threat. Examples of practical exercises include unannounced social engineering attempts to gain unauthorized access, collect information, or simulate the adverse impact of opening malicious email attachments or invoking, via spear phishing attacks, malicious web links. Rapid feedback is essential to reinforce desired user behavior. Training results, especially failures of personnel in critical roles, can be indicative of a potentially serious problem. It is important that senior management are made aware of such situations so that they can take appropriate remediating actions. [SP 800-181] provides guidance on role-based security training, including a lexicon and taxonomy that describes cybersecurity work via work roles.</t>
  </si>
  <si>
    <t>Audit and Accountability</t>
  </si>
  <si>
    <t>03.03.0e</t>
  </si>
  <si>
    <t>There are no enhanced security requirements for audit and accountability.</t>
  </si>
  <si>
    <t>Configuration Management</t>
  </si>
  <si>
    <t>3.4.1e</t>
  </si>
  <si>
    <t>03.04.1e</t>
  </si>
  <si>
    <t xml:space="preserve">Establish and maintain an authoritative source and repository to provide a trusted source and accountability for approved and implemented system components. </t>
  </si>
  <si>
    <t>The establishment and maintenance of an authoritative source and repository includes a system component inventory of approved hardware, software, and firmware; approved system baseline configurations and configuration changes; and verified system software and firmware, as well as images and/or scripts. The authoritative source implements integrity controls to log changes or attempts to change software, configurations, or data in the repository. Additionally, changes to the repository are subject to change management procedures and require authentication of the user requesting the change. In certain situations, organizations may also require dual authorization for such changes. Software changes are routinely checked for integrity and authenticity to ensure that the changes are legitimate when updating the repository and when refreshing a system from the known, trusted source. The information in the repository is used to demonstrate adherence to or identify deviation from the established configuration baselines and to restore system components from a trusted source. From an automated assessment perspective, the system description provided by the authoritative source is referred to as the desired state. The desired state is compared to the actual state to check for compliance or deviations. [SP 80e-128] provides guidance on security configuration management, including security configuration settings and configuration change control. [IR 8011-1] provides guidance on automation support to assess system and system component configurations.</t>
  </si>
  <si>
    <t>Penetration-Resistant Architecture; Designing for Cyber Resiliency and Survivability.</t>
  </si>
  <si>
    <t>[Impede (Exert); Limit (Shorten); Expose (Detect)].</t>
  </si>
  <si>
    <t>03.04.2e</t>
  </si>
  <si>
    <t>Employ automated mechanisms to detect misconfigured or unauthorized system components; after detection, [Selection (one or more): remove the components; place the components in a quarantine or remediation network] to facilitate patching, re-configuration, or other mitigations.</t>
  </si>
  <si>
    <t>System components used to process, store, transmit, or protect CUI are monitored and checked against the authoritative source (i.e., hardware and software inventory and associated baseline configurations). From an automated assessment perspective, the system description provided by the authoritative source is referred to as the desired state. Using automated tools, the desired state is compared to the actual state to check for compliance or deviations. Security responses to system components that are unknown or that deviate from approved configurations can include removing the components; halting system functions or processing; placing the system components in a quarantine or remediation network that facilitates patching, re-configuration, or other mitigations; or issuing alerts and/or notifications to personnel when there is an unauthorized modification of an organization-defined configuration item. Responses can be automated, manual, or procedural. Components that are removed from the system are rebuilt from the trusted configuration baseline established by the authoritative source. [IR 8011-1] provides guidance on using automation support to assess system configurations.</t>
  </si>
  <si>
    <t>[Preclude (Expunge, Preempt); Impede (Contain); Expose (Detect)].</t>
  </si>
  <si>
    <t>03.04.3e</t>
  </si>
  <si>
    <t xml:space="preserve">Employ automated discovery and management tools to maintain an up-to-date, complete, accurate, and readily available inventory of system components. </t>
  </si>
  <si>
    <t>The system component inventory includes system-specific information required for component accountability and to provide support to identify, control, monitor, and verify configuration items in accordance with the authoritative source. The information necessary for effective accountability of system components includes the system name, hardware and software component owners, hardware inventory specifications, software license information, software version numbers, and—for networked components—the machine names and network addresses. Inventory specifications include the manufacturer, supplier information, component type, date of receipt, cost, model, serial number, and physical location. Organizations also use automated mechanisms to implement and maintain authoritative (i.e., up-to-date, complete, accurate, and available) baseline configurations for systems that include hardware and software inventory tools, configuration management tools, and network management tools. Tools can be used to track version numbers on operating systems, applications, types of software installed, and current patch levels.</t>
  </si>
  <si>
    <t>[Expose (Detect)].</t>
  </si>
  <si>
    <t>Identification and Authentication</t>
  </si>
  <si>
    <t>03.05.1e</t>
  </si>
  <si>
    <t>Identify and authenticate [Assignment: organization-defined systems and system components] before establishing a network connection using bidirectional authentication that is cryptographically based and replay resistant.</t>
  </si>
  <si>
    <t>Cryptographically-based and replay-resistant authentication between systems, components, and devices addresses the risk of unauthorized access from spoofing (i.e., claiming a false identity). The requirement applies to client-server authentication, server-server authentication, and device authentication (including mobile devices). The cryptographic key for authentication transactions is stored in suitably secure storage available to the authenticator application (e.g., keychain storage, Trusted Platform Module [TPM], Trusted Execution Environment [TEE], or secure element). Mandating authentication requirements at every connection point may not be practical, and therefore, such requirements may only be applied periodically or at the initial point of network connection. [SP 800-63-3] provides guidance on identity and authenticator management.</t>
  </si>
  <si>
    <t>[Preclude (Negate); Expose (Detect)].</t>
  </si>
  <si>
    <t>03.05.2e</t>
  </si>
  <si>
    <t>Employ automated mechanisms for the generation, protection, rotation, and management of passwords for systems and system components that do not support multifactor authentication or complex account management.</t>
  </si>
  <si>
    <t>In situations where static passwords or personal identification numbers (PIN) are used (e.g., certain system components do not support multifactor authentication or complex account management, such as separate system accounts for each user and logging), automated mechanisms (e.g., password managers) can automatically generate, rotate, manage, and store strong and different passwords for users and device accounts. For example, a router might have one administrator account, but an organization typically has multiple network administrators. Therefore, access management and accountability are problematic. A password manager uses techniques such as automated password rotation (in this example, for the router password) to allow a specific user to temporarily gain access to a device by checking out a temporary password and then checking the password back in to end the access. The password manager simultaneously logs these actions. One of the risks in using password managers is that an adversary may target the collection of passwords that the device generates. Therefore, it is important that these passwords are secured. Methods for protecting passwords include the use of multi-factor authentication to the password manager, encryption, or secured hardware (e.g., a hardware security module). [SP 800-63-3] provides guidance on password generation and management.</t>
  </si>
  <si>
    <t>[Impede (Delay, Exert)].</t>
  </si>
  <si>
    <t>03.05.3e</t>
  </si>
  <si>
    <t>Employ automated or manual/procedural mechanisms to prohibit system components from connecting to organizational systems unless the components are known, authenticated, in a properly configured state, or in a trust profile.</t>
  </si>
  <si>
    <t>Identification and authentication of system components and component configurations can be determined, for example, via a cryptographic hash of the component. This is also known as device attestation and known operating state or trust profile. A trust profile based on factors such as the user, authentication method, device type, and physical location is used to make dynamic decisions on authorizations to data of varying types. If device attestation is the means of identification and authentication, then it is important that patches and updates to the device are handled via a configuration management process such that the patches and updates are done securely and do not disrupt the identification and authentication of other devices. [IR 8011-1] provides guidance on using automation support to assess system configurations.</t>
  </si>
  <si>
    <t>[Preclude (Preempt); Expose (Detect)].</t>
  </si>
  <si>
    <t>Incident Response</t>
  </si>
  <si>
    <t>03.06.1e</t>
  </si>
  <si>
    <t>Establish and maintain a security operations center capability that operates [Assignment: organization-defined time period].</t>
  </si>
  <si>
    <t>A security operations center (SOC) is the focal point for security operations and computer network defense for an organization. The purpose of the SOC is to defend and monitor an organization’s systems and networks (i.e., cyber infrastructure) on an ongoing basis. The SOC is also responsible for detecting, analyzing, and responding to cybersecurity incidents in a timely manner. The SOC is staffed with skilled technical and operational personnel (e.g., security analysts, incident response personnel, systems security engineers); in some instances operates 24 hours per day, seven days per week; and implements technical, management, and operational controls (e.g., monitoring, scanning, and forensics tools) to monitor, fuse, correlate, analyze, and respond to security-relevant event data from multiple sources. Sources of event data include perimeter defenses, network devices (e.g., gateways, routers, and switches), and endpoint agent data feeds. The SOC provides a holistic situational awareness capability to help organizations determine the security posture of the system and organization. An SOC capability can be obtained in many ways. Larger organizations may implement a dedicated SOC while smaller organizations may employ third-party organizations to provide such a capability. [SP 800-61] provides guidance on incident handling. [SP 800-86] and [SP 800-101] provide guidance on integrating forensic techniques into incident response. [SP 800-150] provides guidance on cyber threat information sharing. [SP 800-184] provides guidance on cybersecurity event recovery.</t>
  </si>
  <si>
    <t>[Limit (Shorten, Reduce); Expose (Detect)].</t>
  </si>
  <si>
    <t>03.06.2e</t>
  </si>
  <si>
    <t>Establish and maintain a cyber incident response team that can be deployed by the organization within [Assignment: organization-defined time period].</t>
  </si>
  <si>
    <t>A cyber incident response team (CIRT) is a team of experts that assesses, documents, and responds to cyber incidents so that organizational systems can recover quickly and implement the necessary controls to avoid future incidents. CIRT personnel include, for example, forensic analysts, malicious code analysts, systems security engineers, and real-time operations personnel. The incident handling capability includes performing rapid forensic preservation of evidence and analysis of and response to intrusions. The team members may or may not be full-time but need to be available to respond in the time period required. The size and specialties of the team are based on known and anticipated threats. The team is typically pre-equipped with the software and hardware (e.g., forensic tools) necessary for rapid identification, quarantine, mitigation, and recovery and is familiar with how to preserve evidence and maintain chain of custody for law enforcement or counterintelligence uses. For some organizations, the CIRT can be implemented as a cross-organizational entity or as part of the Security Operations Center (SOC). [SP 800-61] provides guidance on incident handling. [SP 800-86] and [SP 800-101] provide guidance on integrating forensic techniques into incident response. [SP 800-150] provides guidance on cyber threat information sharing. [SP 800-184] provides guidance on cybersecurity event recovery.</t>
  </si>
  <si>
    <t>[Preclude (Expunge); Impede (Contain, Exert); Limit (Shorten, Reduce); Expose (Scrutinize)].</t>
  </si>
  <si>
    <t>Maintenance</t>
  </si>
  <si>
    <t>03.07.0e</t>
  </si>
  <si>
    <t>There are no enhanced security requirements for maintenance.</t>
  </si>
  <si>
    <t>Media Protection</t>
  </si>
  <si>
    <t>03.08.0e</t>
  </si>
  <si>
    <t>There are no enhanced security requirements for media protection.</t>
  </si>
  <si>
    <t>Personnel Security</t>
  </si>
  <si>
    <t>3.9.1e</t>
  </si>
  <si>
    <t>03.09.1e</t>
  </si>
  <si>
    <t>Conduct [Assignment: organization-defined enhanced personnel screening] for individuals and reassess individual positions and access to CUI [Assignment: organization-defined frequency].</t>
  </si>
  <si>
    <t>Personnel security is the discipline that provides a trusted workforce based on an evaluation or assessment of conduct, integrity, judgment, loyalty, reliability, and stability. The extent of the vetting is commensurate with the level of risk that individuals could bring about by their position and access to CUI. For individuals accessing Federal Government facilities and systems, the Federal Government employs resources, information, and technology in its vetting processes to ensure a trusted workforce. These screening processes may be extended all or in part to persons accessing federal information, including CUI that is resident in nonfederal systems and organizations through contractual vehicles or other agreements established between federal agencies and nonfederal organizations. Examples of enhanced personnel screening for security purposes include additional background checks. Personnel reassessment activities reflect applicable laws, executive orders, directives, policies, regulations, and specific criteria established for the level of access required for assigned positions.</t>
  </si>
  <si>
    <t>[Preclude (Expunge); Impede (Exert)].</t>
  </si>
  <si>
    <t>3.9.2e</t>
  </si>
  <si>
    <t>03.09.2e</t>
  </si>
  <si>
    <t>Ensure that organizational systems are protected if adverse information develops or is obtained about individuals with access to CUI.</t>
  </si>
  <si>
    <t>If adverse information develops or is obtained about an individual with access to CUI which calls into question whether the individual should have continued access to systems containing CUI, actions are taken (e.g., preclude or limit further access by the individual, audit actions taken by the individual) to protect the CUI while the adverse information is resolved.</t>
  </si>
  <si>
    <t>[Limit (Reduce)].</t>
  </si>
  <si>
    <t>Physical Protection</t>
  </si>
  <si>
    <t>03.10.0e</t>
  </si>
  <si>
    <t>There are no enhanced security requirements for physical protection.</t>
  </si>
  <si>
    <t>03.11.1e</t>
  </si>
  <si>
    <t>Employ [Assignment: organization-defined sources of threat intelligence] as part of a risk assessment to guide and inform the development of organizational systems, security architectures, selection of security solutions, monitoring, threat hunting, and response and recovery activities.</t>
  </si>
  <si>
    <t>The constant evolution and increased sophistication of adversaries, especially the APT, makes it more likely that adversaries can successfully compromise or breach organizational systems. Accordingly, threat intelligence can be integrated into each step of the risk management process throughout the system development life cycle. This risk management process includes defining system security requirements, developing system and security architectures, selecting security solutions, monitoring (including threat hunting), and remediation efforts. [SP 800-30] provides guidance on risk assessments. [SP 800-39] provides guidance on the risk management process. [SP 800-160-1] provides guidance on security architectures and systems security engineering. [SP 800-150] provides guidance on cyber threat information sharing.</t>
  </si>
  <si>
    <t>[Preclude (Negate); Impede (Exert); Expose (Detect)].</t>
  </si>
  <si>
    <t>03.11.2e</t>
  </si>
  <si>
    <t>Conduct cyber threat hunting activities [Selection (one or more): [Assignment: organization-defined frequency]; [Assignment: organization-defined event]] to search for indicators of compromise in [Assignment: organization-defined systems] and detect, track, and disrupt threats that evade existing controls.</t>
  </si>
  <si>
    <t>Threat hunting is an active means of defense that contrasts with traditional protection measures, such as firewalls, intrusion detection and prevention systems, quarantining malicious code in sandboxes, and Security Information and Event Management (SIEM) technologies and systems. Cyber threat hunting involves proactively searching organizational systems, networks, and infrastructure for advanced threats. The objective is to track and disrupt cyber adversaries as early as possible in the attack sequence and to measurably improve the speed and accuracy of organizational responses. Indicators of compromise are forensic artifacts from intrusions that are identified on organizational systems at the host or network level and can include unusual network traffic, unusual file changes, and the presence of malicious code. Threat hunting teams use existing threat intelligence and may create new threat information, which may be shared with peer organizations, Information Sharing and Analysis Organizations (ISAO), Information Sharing and Analysis Centers (ISAC), and relevant government departments and agencies. Threat indicators, signatures, tactics, techniques, procedures, and other indicators of compromise may be available via government and non-government cooperatives, including Forum of Incident Response and Security Teams, United States Computer Emergency Response Team, Defense Industrial Base Cybersecurity Information Sharing Program, and CERT Coordination Center. [SP 800-30] provides guidance on threat and risk assessments, risk analyses, and risk modeling. [SP 800-160-2] provides guidance on systems security engineering and cyber resiliency. [SP 800-150] provides guidance on cyber threat information sharing.</t>
  </si>
  <si>
    <t>[Preclude (Expunge); Limit (Shorten, Reduce); Expose (Detect, Scrutinize)].</t>
  </si>
  <si>
    <t>03.11.3e</t>
  </si>
  <si>
    <t>Employ advanced automation and analytics capabilities in support of analysts to predict and identify risks to organizations, systems, and system components.</t>
  </si>
  <si>
    <t>A properly resourced Security Operations Center (SOC) or Computer Incident Response Team (CIRT) may be overwhelmed by the volume of information generated by the proliferation of security tools and appliances unless it employs advanced automation and analytics to analyze the data. Advanced automation and predictive analytics capabilities are typically supported by artificial intelligence concepts and machine learning. Examples include Automated Workflow Operations, Automated Threat Discovery and Response (which includes broad-based collection, context-based analysis, and adaptive response capabilities), and machine-assisted decision tools. [SP 800-30] provides guidance on risk assessments and risk analyses.</t>
  </si>
  <si>
    <t>No direct effects.</t>
  </si>
  <si>
    <t>03.11.4e</t>
  </si>
  <si>
    <t>Document or reference in the system security plan the security solution selected, the rationale for the security solution, and the risk determination.</t>
  </si>
  <si>
    <t>System security plans relate security requirements to a set of security controls and solutions. The plans describe how the controls and solutions meet the security requirements. For the enhanced security requirements selected when the APT is a concern, the security plan provides traceability between threat and risk assessments and the risk-based selection of a security solution, including discussion of relevant analyses of alternatives and rationale for key security-relevant architectural and design decisions. This level of detail is important as the threat changes, requiring reassessment of the risk and the basis for previous security decisions. When incorporating external service providers into the system security plan, organizations state the type of service provided (e.g., software as a service, platform as a service), the point and type of connections (including ports and protocols), the nature and type of the information flows to and from the service provider, and the security controls implemented by the service provider. For safety critical systems, organizations document situations for which safety is the primary reason for not implementing a security solution (i.e., the solution is appropriate to address the threat but causes a safety concern). [SP 800-18] provides guidance on the development of system security plans.</t>
  </si>
  <si>
    <t>3.11.5e</t>
  </si>
  <si>
    <t>03.11.5e</t>
  </si>
  <si>
    <t>Assess the effectiveness of security solutions [Assignment: organization-defined frequency] to address anticipated risk to organizational systems and the organization based on current and accumulated threat intelligence.</t>
  </si>
  <si>
    <t>Threat awareness and risk assessment of the organization are dynamic, continuous, and inform system operations, security requirements for the system, and the security solutions employed to meet those requirements. Threat intelligence (i.e., threat information that has been aggregated, transformed, analyzed, interpreted, or enriched to help provide the necessary context for decision-making) is infused into the risk assessment processes and information security operations of the organization to identify any changes required to address the dynamic threat environment. [SP 800-30] provides guidance on risk assessments, threat assessments, and risk analyses.</t>
  </si>
  <si>
    <t>[Expose (Scrutinize)].</t>
  </si>
  <si>
    <t>03.11.6e</t>
  </si>
  <si>
    <t>Assess, respond to, and monitor supply chain risks associated with organizational systems and system components.</t>
  </si>
  <si>
    <t>Supply chain events include disruption, use of defective components, insertion of counterfeits, theft, malicious development practices, improper delivery practices, and insertion of malicious code. These events can have a significant impact on a system and its information and, therefore, can also adversely impact organizational operations (i.e., mission, functions, image, or reputation), organizational assets, individuals, other organizations, and the Nation. The supply chain-related events may be unintentional or malicious and can occur at any point during the system life cycle. An analysis of supply chain risk can help an organization identify systems or components for which additional supply chain risk mitigations are required. [SP 800-30] provides guidance on risk assessments, threat assessments, and risk analyses. [SP 800-161] provides guidance on supply chain risk management.</t>
  </si>
  <si>
    <t>03.11.7e</t>
  </si>
  <si>
    <t>Develop a plan for managing supply chain risks associated with organizational systems and system components; update the plan [Assignment: organization-defined frequency].</t>
  </si>
  <si>
    <t>The growing dependence on products, systems, and services from external providers, along with the nature of the relationships with those providers, present an increasing level of risk to an organization. Threat actions that may increase risk include the insertion or use of counterfeits, unauthorized production, tampering, theft, insertion of malicious software and hardware, and poor manufacturing and development practices in the supply chain. Supply chain risks can be endemic or systemic within a system element or component, a system, an organization, a sector, or the Nation. Managing supply chain risk is a multifaceted undertaking that requires a coordinated effort across an organization to build trust relationships and communicate with both internal and external stakeholders. Supply chain risk management (SCRM) activities involve identifying and assessing risks, determining appropriate mitigating actions, developing SCRM plans to document selected mitigating actions, and monitoring performance against plans. SCRM plans address requirements for developing trustworthy, secure, and resilient systems and system components, including the application of the security design principles implemented as part of life cycle-based systems security engineering processes. [SP 800-161] provides guidance on supply chain risk management.</t>
  </si>
  <si>
    <t>Security Assessment</t>
  </si>
  <si>
    <t>03.12.1e</t>
  </si>
  <si>
    <t>Conduct penetration testing [Assignment: organization-defined frequency], leveraging automated scanning tools and ad hoc tests using subject matter experts.</t>
  </si>
  <si>
    <t>Penetration testing is a specialized type of assessment conducted on systems or individual system components to identify vulnerabilities that could be exploited by adversaries. Penetration testing goes beyond automated vulnerability scanning. It is conducted by penetration testing agents and teams with particular skills and experience that include technical expertise in network, operating system, and application-level security. Penetration testing can be used to validate vulnerabilities or determine a system’s penetration resistance to adversaries within specified constraints. Such constraints include time, resources, and skills. Organizations may also supplement penetration testing with red team exercises. Red teams attempt to duplicate the actions of adversaries in carrying out attacks against organizations and provide an in-depth analysis of security-related weaknesses or deficiencies. Organizations can use the results of vulnerability analyses to support penetration testing activities. Penetration testing can be conducted internally or externally on the hardware, software, or firmware components of a system and can exercise both physical and technical controls. A standard method for penetration testing includes pretest analysis based on full knowledge of the system, pretest identification of potential vulnerabilities based on the pretest analysis, and testing designed to determine the exploitability of vulnerabilities. All parties agree to the specified rules of engagement before the commencement of penetration testing. Organizations correlate the rules of engagement for penetration tests and red teaming exercises (if used) with the tools, techniques, and procedures that they anticipate adversaries may employ. The penetration testing or red team exercises may be organization-based or external to the organization. In either case, it is important that the team possesses the necessary skills and resources to do the job and is objective in its assessment. [SP 800-53A] provides guidance on conducting security assessments.</t>
  </si>
  <si>
    <t>System and Communications Protection</t>
  </si>
  <si>
    <t>03.13.1e</t>
  </si>
  <si>
    <t>Create diversity in [Assignment: organization-defined system components] to reduce the extent of malicious code propagation.</t>
  </si>
  <si>
    <t>Organizations often use homogenous information technology environments to reduce costs and to simplify administration and use. However, a homogenous environment can also facilitate the work of the APT, as it allows for common mode failures and the propagation of malicious code across identical system components (i.e., hardware, software, and firmware). In these environments, adversary tactics, techniques, and procedures (TTP) that work on one instantiation of a system component will work equally well on other identical instantiations of the component regardless of how many times such components are replicated or how far away they may be placed in the architecture. Increasing diversity within organizational systems reduces the impact of potential exploitations or compromises of specific technologies. Such diversity protects against common mode failures, including those failures induced by supply chain attacks. Diversity also reduces the likelihood that the TTP adversaries use to compromise one system component will be effective against other system components, thus increasing the adversary’s work factor to successfully complete the planned attacks. A heterogeneous or diverse information technology environment makes the task of propagating malicious code more difficult, as the adversary needs to develop and deploy different TTP for the diverse components. Satisfying this requirement does not mean that organizations need to acquire and manage multiple versions of operating systems, applications, tools, and communication protocols. However, the use of diversity in certain critical, organizationally determined system components can be an effective countermeasure against the APT. In addition, organizations may already be practicing diversity, although not to counter the APT. For example, it is common for organizations to employ diverse anti-virus products at different parts of their infrastructure simply because each vendor may issue updates to new malicious code patterns at different times and frequencies. Similarly, some organizations employ products from one vendor at the server level and products from another vendor at the end-user level. Another example of diversity occurs in products that provide address space layout randomization (ASLR). Such products introduce a form of synthetic diversity by transforming the implementations of common software to produce a variety of instances. Finally, organizations may choose to use multiple virtual private network (VPN) vendors, tunneling one vendor’s VPN within another vendor’s VPN. Smaller organizations may find that achieving diversity in system components is challenging and perhaps not practical. Organizations also consider the vulnerabilities that may be introduced into the system by the employment of diverse system components. [SP 800-160-1] provides guidance on security engineering practices and security design concepts. [SP 800-160-2] provides guidance on developing cyber resilient systems and system components. [SP 800-161] provides guidance on supply chain risk management.</t>
  </si>
  <si>
    <t>Designing for Cyber Resiliency and Survivability.</t>
  </si>
  <si>
    <t>[Redirect (Deter); Preclude (Preempt); Impede (Contain, Degrade, Delay, Exert); Limit (Shorten, Reduce)].</t>
  </si>
  <si>
    <t>3.13.2e</t>
  </si>
  <si>
    <t>03.13.2e</t>
  </si>
  <si>
    <t>Implement the following changes to organizational systems and system components to introduce a degree of unpredictability into operations: [Assignment: organization-defined changes and frequency of changes by system and system component].</t>
  </si>
  <si>
    <t>Cyber-attacks by adversaries are predicated on the assumption of a certain degree of predictability and consistency regarding the attack surface. The attack surface is the set of points on the boundary of a system, a system element, or an environment where an attacker can try to enter, cause an effect on, or extract data from the system, system element, or environment. Changes to the attack surface reduce the predictability of the environment, making it difficult for adversaries to plan and carry out attacks, and can cause the adversaries to make miscalculations that can either impact the overall effectiveness of the attacks or increase the observability of the attackers. Unpredictability can be achieved by making changes in seemingly random times or circumstances (e.g., by randomly shortening the time when the credentials are valid). Randomness introduces increased levels of uncertainty for adversaries regarding the actions that organizations take to defend their systems against attacks. Such actions may impede the ability of adversaries to correctly target system components that support critical or essential organizational missions or business functions. Uncertainty may also cause adversaries to hesitate before initiating attacks or continuing attacks. Techniques involving randomness include performing certain routine actions at different times of day, employing different information technologies, using different suppliers, and rotating the roles and responsibilities of organizational personnel.</t>
  </si>
  <si>
    <t>[Preclude (Preempt, Negate); Impede (Delay, Exert); Expose (Detect)].</t>
  </si>
  <si>
    <t>03.13.3e</t>
  </si>
  <si>
    <t>Employ [Assignment: organization-defined technical and procedural means] to confuse and mislead adversaries.</t>
  </si>
  <si>
    <t>There are many techniques and approaches that can be used to confuse and mislead adversaries, including misdirection, tainting, disinformation, or a combination thereof. Deception is used to confuse and mislead adversaries regarding the information that the adversaries use for decision-making, the value and authenticity of the information that the adversaries attempt to exfiltrate, or the environment in which the adversaries desire or need to operate. Such actions can impede the adversary’s ability to conduct meaningful reconnaissance of the targeted organization, delay or degrade an adversary’s ability to move laterally through a system or from one system to another system, divert the adversary away from systems or system components containing CUI, and increase observability of the adversary to the defender—revealing the presence of the adversary along with its TTPs. Misdirection can be achieved through deception environments (e.g., deception nets), which provide virtual sandboxes into which malicious code can be diverted and adversary TTP can be safely examined. Tainting involves embedding data or information in an organizational system or system component which the organization desires adversaries to exfiltrate. Tainting allows organizations to determine that information has been exfiltrated or improperly removed from the organization and potentially provides the organization with information regarding the nature of exfiltration or adversary locations. Disinformation can be achieved by making false information intentionally available to adversaries regarding the state of the system or type of organizational defenses. Any disinformation activity is coordinated with the associated federal agency requiring such activity, and should include a plan to limit incidental exposure of the false CUI to authorized users. Disinformation can be employed both tactically (e.g., making available false credentials that the defender can use to track adversary actions) and strategically (e.g., interspersing false CUI with actual CUI, interfering with an adversary’s re-use, reverse engineering and exploitation of legitimate CUI, thus undermining the adversary’s confidence in the value of the exfiltrated information, and subsequently causing them to limit such exfiltration). [SP 800-160-2] provides guidance on developing cyber resilient systems and system components.</t>
  </si>
  <si>
    <t>[Redirect (Deter, Divert, Deceive); Preclude (Preempt, Negate); Impede (Delay, Exert); Expose (Detect)].</t>
  </si>
  <si>
    <t>03.13.4e</t>
  </si>
  <si>
    <t>Employ [Selection: (one or more): [Assignment: organization-defined physical isolation techniques]; [Assignment: organization-defined logical isolation techniques]] in organizational systems and system components.</t>
  </si>
  <si>
    <t>A mix of physical and logical isolation techniques (described below) implemented as part of the system architecture can limit the unauthorized flow of CUI, reduce the system attack surface, constrain the number of system components that must be secure, and impede the movement of an adversary. When implemented with a set of managed interfaces, physical and logical isolation techniques for organizational systems and components can isolate CUI into separate security domains where additional protections can be implemented. Any communications across the managed interfaces (i.e., across security domains), including for management or administrative purposes, constitutes remote access even if the communications remain within the organization. Separating system components with boundary protection mechanisms allows for the increased protection of individual components and more effective control of information flows between those components. This enhanced protection limits the potential harm from and susceptibility to hostile cyber-attacks and errors. The degree of isolation can vary depending on the boundary protection mechanisms selected. Boundary protection mechanisms include routers, gateways, and firewalls separating system components into physically separate networks or subnetworks; virtualization and micro-virtualization techniques; encrypting information flows among system components using distinct encryption keys; cross-domain devices separating subnetworks; and complete physical separation (i.e., air gaps). System architectures include logical isolation, partial physical and logical isolation, or complete physical isolation between subsystems and at system boundaries between resources that store, process, transmit, or protect CUI and other resources. 
Examples include:
•Logical isolation: Data tagging, digital rights management (DRM), and data loss prevention (DLP) that tags, monitors, and restricts the flow of CUI; virtual machines or containers that separate CUI and other information on hosts; and virtual local area networks (VLAN) that keep CUI and other information separate on networks.
• Partial physical and logical isolation: Physically or cryptographically isolated networks, dedicated hardware in data centers, and secure clients that (a) may not directly access resources outside of the domain (i.e., all applications with cross-enclave connectivity execute as remote virtual applications hosted in a demilitarized zone [DMZ] or internal and protected enclave), (b) access via remote virtualized applications or virtual desktop with no file transfer capability other than with dual authorization, or (c) employ dedicated client hardware (e.g., a zero or thin client) or hardware approved for multi-level secure (MLS) usage.
• Complete physical isolation: Dedicated (not shared) client and server hardware; physically isolated, stand-alone enclaves for clients and servers; and (a) logically separate network traffic (e.g., using a VLAN) with end-to-end encryption using Public Key Infrastructure (PKI)-based cryptography or (b) physical isolation from other networks. 
Isolation techniques are selected based on a risk management perspective that balances the threat, the information being protected, and the cost of the options for protection. Architectural and design decisions are guided and informed by the security requirements and selected solutions. Organizations consider the trustworthiness of the isolation techniques employed (e.g., the logical isolation relies on information technology that could be considered a high value target because of the function being performed), introducing its own set of vulnerabilities. [SP 800-160-1] provides guidance on developing trustworthy, secure, and cyber resilient systems using systems security engineering practices and security design concepts.</t>
  </si>
  <si>
    <t>[Preclude (Preempt, Negate); Impede (Contain, Degrade, Delay, Exert); Limit (Reduce)].</t>
  </si>
  <si>
    <t>03.13.5e</t>
  </si>
  <si>
    <t>Distribute and relocate the following system functions or resources [Assignment: organization-defined frequency]: [Assignment: organization-defined system functions or resources].</t>
  </si>
  <si>
    <t>Changing processing and storage locations (also referred to as moving target defense) addresses the APT by using techniques such as virtualization, distributed processing, and replication. This enables organizations to relocate system components that support critical missions and business functions. Changing the locations of processing activities or storage sites introduces a degree of uncertainty into the targeting activities of adversaries. Targeting uncertainty increases the work factor of adversaries making compromises or breaches to organizational systems more difficult and time-consuming. It also increases the chances that adversaries may inadvertently disclose aspects of their tradecraft while attempting to locate organizational resources. Other options for employing moving target defense include changing IP addresses, Domain Name System (DNS) names, or network topologies. Moving target defense can also increase the work factor for defenders who have a constantly changing system to defend. Accordingly, organizations update their management and security tools and train personnel to adapt to the additional work factor. Another way of addressing this requirement is by fragmentation. This involves taking information and fragmenting/partitioning it across multiple components (e.g., across a distributed database). Such actions mean that the compromise (unauthorized exfiltration) of any single component of the information data set will not result in the compromise of the entire data. To fully compromise the entire data set, the adversary would have to work harder to try to locate all of the data sets.</t>
  </si>
  <si>
    <t>System and Information Integrity</t>
  </si>
  <si>
    <t>03.14.1e</t>
  </si>
  <si>
    <t>Verify the integrity of [Assignment: organization-defined security critical or essential software] using root of trust mechanisms or cryptographic signatures.</t>
  </si>
  <si>
    <t>Verifying the integrity of the organization’s security-critical or essential software is an important capability since corrupted software is the primary attack vector used by adversaries to undermine or disrupt the proper functioning of organizational systems. There are many ways to verify software integrity throughout the system development life cycle. Root of trust mechanisms (e.g., secure boot, trusted platform modules, Unified Extensible Firmware Interface [UEFI]), verify that only trusted code is executed during boot processes. This capability helps system components protect the integrity of boot firmware in organizational systems by verifying the integrity and authenticity of updates to the firmware prior to applying changes to the system component and preventing unauthorized processes from modifying the boot firmware. The employment of cryptographic signatures ensures the integrity and authenticity of critical and essential software that stores, processes, or transmits, CUI. Cryptographic signatures include digital signatures and the computation and application of signed hashes using asymmetric cryptography, protecting the confidentiality of the key used to generate the hash, and using the public key to verify the hash information. Hardware roots of trust are considered to be more secure. This requirement supports 3.4.1e and 3.4.3.e.[FIPS 140-3] provides security requirements for cryptographic modules. [FIPS 180-4] and [FIPS 202] provide secure hash standards. [FIPS 186-4] provides a digital signature standard. [SP 800-147] provides BIOS protection guidance. [NIST TRUST] provides guidance on the roots of trust project.</t>
  </si>
  <si>
    <t>03.14.2e</t>
  </si>
  <si>
    <t>Monitor organizational systems and system components on an ongoing basis for anomalous or suspicious behavior.</t>
  </si>
  <si>
    <t>Monitoring is used to identify unusual, suspicious, or unauthorized activities or conditions related to organizational systems and system components. Such activities or conditions can include unusual internal systems communications traffic, unauthorized exporting of information, signaling to external systems, large file transfers, long-time persistent connections, attempts to access information from unexpected locations, unusual protocols and ports in use, and attempted communications with suspected malicious external addresses.  The correlation of physical, time, or geolocation audit record information to the audit records from systems may assist organizations in identifying examples of anomalous behavior. For example, the correlation of an individual’s identity for logical access to certain systems with the additional information that the individual was not present at the facility when the logical access occurred is indicative of anomalous behavior.  [SP 800-61] provides guidance on incident handling. [SP 800-83] provides guidance for malicious code incident prevention and handling. [SP 800-92] provides guidance on computer security log management. [SP 800-94] provides guidance on intrusion detection and prevention. [SP 800-137] provides guidance on continuous monitoring of systems.</t>
  </si>
  <si>
    <t>03.14.3e</t>
  </si>
  <si>
    <t>Ensure that [Assignment: organization-defined systems and system components] are included in the scope of the specified enhanced security requirements or are segregated in purpose-specific networks.</t>
  </si>
  <si>
    <t>Organizations may have a variety of systems and system components in their inventory, including Information Technology (IT), Internet of Things (IoT), Operational Technology (OT), and Industrial Internet of Things (IIoT). The convergence of IT, OT, IoT, and IIoT significantly increases the attack surface of organizations and provides attack vectors that are challenging to address. Compromised IoT, OT, and IIoT system components can serve as launching points for attacks on organizational IT systems that handle CUI. Some IoT, OT, and IIoT system components can store, transmit, or process CUI (e.g., specifications or parameters for objects manufactured in support of critical programs). Most of the current generation of IoT, OT, and IIoT system components are not designed with security as a foundational property and may not be able to be configured to support security functionality. Connections to and from such system components are generally not encrypted, do not provide the necessary authentication, are not monitored, and are not logged. Therefore, these components pose a significant cyber threat. Gaps in IoT, OT, and IIoT security capabilities may be addressed by employing intermediary system components that can provide encryption, authentication, security scanning, and logging capabilities—thus, preventing the components from being accessible from the Internet. However, such mitigation options are not always available or practicable. The situation is further complicated because some of the IoT, OT, and IIoT devices may be needed for essential missions and business functions. In those instances, it is necessary for such devices to be isolated from the Internet to reduce the susceptibility to cyber-attacks.  [SP 800-160-1] provides guidance on security engineering practices and security design concepts.</t>
  </si>
  <si>
    <t>[Preclude (Preempt, Negate); Impede (Contain, Degrade, Delay, Exert); Limit (Reduce); Expose (Detect)].</t>
  </si>
  <si>
    <t>03.14.4e</t>
  </si>
  <si>
    <t>Refresh [Assignment: organization-defined systems and system components] from a known, trusted state [Assignment: organization-defined frequency].</t>
  </si>
  <si>
    <t>This requirement mitigates risk from the APT by reducing the targeting capability of adversaries (i.e., the window of opportunity for the attack). By implementing the concept of non-persistence for selected system components, organizations can provide a known state computing resource for a specific time period that does not give adversaries sufficient time to exploit vulnerabilities in organizational systems and the environments in which those systems operate. Since the APT is a high-end, sophisticated threat regarding capability, intent, and targeting, organizations assume that over an extended period, a percentage of attacks will be successful. Non-persistent system components and system services are activated as required using protected information and are terminated periodically or at the end of sessions. Non-persistence increases the work factor of adversaries attempting to compromise or breach systems.  Non-persistence can be achieved by refreshing system components (e.g., periodically reimaging components or using a variety of common virtualization techniques). Non-persistent services can be implemented using “Infrastructure as Code” to automatically build, configure, test, deploy, and manage containers, virtual machines, or new instances of processes on physical machines (both persistent or non-persistent). Periodic refreshes of system components and services do not require organizations to determine whether compromises of components or services have occurred (something that may often be difficult to determine). The refresh of selected system components and services occurs with sufficient frequency to prevent the spread or intended impact of attacks but not with such frequency that it makes the system unstable. Refreshes may be done periodically to hinder the ability of adversaries to exploit optimum windows of vulnerabilities.  The reimaging of system components includes the reinstallation of firmware, operating systems, and applications from a known, trusted source. Reimaging also includes the installation of patches, reapplication of configuration settings, and refresh of system or application data from a known, trusted source.</t>
  </si>
  <si>
    <t>[Preclude (Expunge, Preempt, Negate); Impede (Degrade, Delay, Exert); Limit (Shorten, Reduce)].</t>
  </si>
  <si>
    <t>03.14.5e</t>
  </si>
  <si>
    <t>Conduct reviews of persistent organizational storage locations [Assignment: organization-defined frequency] and remove CUI that is no longer needed.</t>
  </si>
  <si>
    <t>As programs, projects, and contracts evolve, some CUI may no longer be needed. Periodic and event-related (e.g., at project completion) reviews are conducted to ensure that CUI that is no longer required is securely removed from persistent storage. Removal is consistent with federal records retention policies and disposition schedules. Retaining information for longer than it is needed makes the information a potential target for adversaries searching for critical program or HVA information to exfiltrate. The unnecessary retention of system-related information provides adversaries information that can assist in their reconnaissance and lateral movement through organizational systems. Alternatively, information which must be retained but is not required for current activities is removed from online storage and stored offline in a secure location to eliminate the possibility of individuals gaining unauthorized access to the information through a network. The purging of CUI renders the information unreadable, indecipherable, and unrecoverable.  [SP 800-88] provides guidance on media sanitization.</t>
  </si>
  <si>
    <t>03.14.6e</t>
  </si>
  <si>
    <t>Use threat indicator information and effective mitigations obtained from [Assignment: organization-defined external organizations] to guide and inform intrusion detection and threat hunting.</t>
  </si>
  <si>
    <t>Threat information related to specific threat events (e.g., TTPs, targets) that organizations have experienced, threat mitigations that organizations have found to be effective against certain types of threats, and threat intelligence (i.e., indications and warnings about threats that can occur) are sourced from and shared with trusted organizations. This threat information can be used by organizational Security Operations Centers (SOC) and incorporated into monitoring capabilities. Threat information sharing includes threat indicators, signatures, and adversary TTPs from organizations participating in threat-sharing consortia, government-commercial cooperatives, and government-government cooperatives (e.g., CERTCC, CISA/US-CERT, FIRST, ISAO, DIB CS Program). Unclassified indicators, based on classified information but which can be readily incorporated into organizational intrusion detection systems, are available to qualified nonfederal organizations from government sources.</t>
  </si>
  <si>
    <t>[Expose (Detect, Scrutinize, Reveal)].</t>
  </si>
  <si>
    <t>03.14.7e</t>
  </si>
  <si>
    <t>Verify the correctness of [Assignment: organization-defined security critical or essential software, firmware, and hardware components] using [Assignment: organization-defined verification methods or techniques].</t>
  </si>
  <si>
    <t>Verification methods have varying degrees of rigor in determining the correctness of software, firmware, and hardware components. For example, formal verification involves proving that a software program satisfies some formal property or set of properties. The nature of formal verification is generally time-consuming and not employed for commercial operating systems and applications. Therefore, it would likely only be applied to some very limited uses, such as verifying cryptographic protocols. However, in cases where software, firmware, or hardware components exist with formal verification of the component’s security properties, such components provide greater assurance and trustworthiness and are preferred over similar components that have not been formally verified.  [SP 800-160-1] provides guidance on developing trustworthy, secure, and cyber resilient systems using systems security engineering practices and security design concepts.</t>
  </si>
  <si>
    <t>Basic/Derived Security Requirement</t>
  </si>
  <si>
    <t xml:space="preserve"> Security Requirement</t>
  </si>
  <si>
    <t>Basic</t>
  </si>
  <si>
    <t>3.1.1</t>
  </si>
  <si>
    <t>03.01.01</t>
  </si>
  <si>
    <t>Limit system access to authorized users, processes acting on behalf of authorized users, and devices (including other systems).</t>
  </si>
  <si>
    <t>Access control policies (e.g., identity- or role-based policies, control matrices, and cryptography) control access between active entities or subjects (i.e., users or processes acting on behalf of users) and passive entities or objects (e.g., devices, files, records, and domains) in systems. Access enforcement mechanisms can be employed at the application and service level to provide increased information security. Other systems include systems internal and external to the organization. This requirement focuses on account management for systems and applications. The definition of and enforcement of access authorizations, other than those determined by account
type (e.g., privileged verses non-privileged) are addressed in requirement 3.1.2.</t>
  </si>
  <si>
    <t>3.1.2</t>
  </si>
  <si>
    <t>03.01.02</t>
  </si>
  <si>
    <t>Limit system access to the types of transactions and functions that authorized users are permitted to execute.</t>
  </si>
  <si>
    <t>Organizations may choose to define access privileges or other attributes by account, by type of account, or a combination of both. System account types include individual, shared, group, system, anonymous, guest, emergency, developer, manufacturer, vendor, and temporary. Other attributes required for authorizing access include restrictions on time-of-day, day-of-week, and point-of-origin. In defining other account attributes, organizations consider system-related requirements (e.g., system upgrades scheduled maintenance,) and mission or business requirements, (e.g., time zone differences, customer requirements, remote access to support travel requirements).</t>
  </si>
  <si>
    <t>Derived</t>
  </si>
  <si>
    <t>03.01.03</t>
  </si>
  <si>
    <t>Control the flow of CUI in accordance with approved authorizations.</t>
  </si>
  <si>
    <t>Information flow control regulates where information can travel within a system and between systems (versus who can access the information) and without explicit regard to subsequent accesses to that information. Flow control restrictions include the following: keeping export-controlled information from being transmitted in the clear to the Internet; blocking outside traffic that claims to be from within the organization; restricting requests to the Internet that are not from the internal web proxy server; and limiting information transfers between organizations based on data structures and content.  Organizations commonly use information flow control policies and enforcement mechanisms to control the flow of information between designated sources and destinations (e.g., networks, individuals, and devices) within systems and between interconnected systems. Flow control is based on characteristics of the information or the information path. Enforcement occurs in boundary protection devices (e.g., gateways, routers, guards, encrypted tunnels, firewalls) that employ rule sets or establish configuration settings that restrict system services, provide a packet-filtering capability based on header information, or message-filtering capability based on message content (e.g., implementing key word searches or using document characteristics). Organizations also consider the trustworthiness of filtering and inspection mechanisms (i.e., hardware, firmware, and software components) that are critical to information flow enforcement.  Transferring information between systems representing different security domains with different security policies introduces risk that such transfers violate one or more domain security policies. In such situations, information owners or stewards provide guidance at designated policy enforcement points between interconnected systems. Organizations consider mandating specific architectural solutions when required to enforce specific security policies. Enforcement includes: prohibiting information transfers between interconnected systems (i.e., allowing access only); employing hardware mechanisms to enforce one-way information flows; and implementing trustworthy regrading mechanisms to reassign security attributes and security labels.</t>
  </si>
  <si>
    <t>03.01.04</t>
  </si>
  <si>
    <t>Separate the duties of individuals to reduce the risk of malevolent activity without collusion.</t>
  </si>
  <si>
    <t>Separation of duties addresses the potential for abuse of authorized privileges and helps to reduce the risk of malevolent activity without collusion. Separation of duties includes dividing mission functions and system support functions among different individuals or roles; conducting system support functions with different individuals (e.g., configuration management, quality assurance and testing, system management, programming, and network security); and ensuring that security personnel administering access control functions do not also administer audit functions. Because separation of duty violations can span systems and application domains, organizations consider the entirety of organizational systems and system components when developing policy on separation of duties.</t>
  </si>
  <si>
    <t>03.01.05</t>
  </si>
  <si>
    <t>Employ the principle of least privilege, including for specific security functions and privileged accounts.</t>
  </si>
  <si>
    <t>Organizations employ the principle of least privilege for specific duties and authorized accesses for users and processes. The principle of least privilege is applied with the goal of authorized privileges no higher than necessary to accomplish required organizational missions or business functions. Organizations consider the creation of additional processes, roles, and system accounts as necessary, to achieve least privilege. Organizations also apply least privilege to the development, implementation, and operation of organizational systems. Security functions include establishing system accounts, setting events to be logged, setting intrusion detection parameters, and configuring access authorizations (i.e., permissions, privileges).  Privileged accounts, including super user accounts, are typically described as system administrator for various types of commercial off-the-shelf operating systems. Restricting privileged accounts to specific personnel or roles prevents day-to-day users from having access to privileged information or functions. Organizations may differentiate in the application of this requirement between allowed privileges for local accounts and for domain accounts provided organizations retain the ability to control system configurations for key security parameters and as otherwise necessary to sufficiently mitigate risk.</t>
  </si>
  <si>
    <t>03.01.06</t>
  </si>
  <si>
    <t>Use non-privileged accounts or roles when accessing nonsecurity functions</t>
  </si>
  <si>
    <t>This requirement limits exposure when operating from within privileged accounts or roles. The inclusion of roles addresses situations where organizations implement access control policies such as role-based access control and where a change of role provides the same degree of assurance in the change of access authorizations for the user and all processes acting on behalf of the user as would be provided by a change between a privileged and non-privileged account.</t>
  </si>
  <si>
    <t>03.01.07</t>
  </si>
  <si>
    <t>Prevent non-privileged users from executing privileged functions and capture the execution of such functions in audit logs.</t>
  </si>
  <si>
    <t>Privileged functions include establishing system accounts, performing system integrity checks, conducting patching operations, or administering cryptographic key management activities. Non-privileged users are individuals that do not possess appropriate authorizations. Circumventing intrusion detection and prevention mechanisms or malicious code protection mechanisms are examples of privileged functions that require protection from non-privileged users. Note that this requirement represents a condition to be achieved by the definition of authorized privileges in 3.1.2.  Misuse of privileged functions, either intentionally or unintentionally by authorized users, or by unauthorized external entities that have compromised system accounts, is a serious and ongoing concern and can have significant adverse impacts on organizations. Logging the use of privileged functions is one way to detect such misuse, and in doing so, help mitigate the risk from insider threats and the advanced persistent threat.</t>
  </si>
  <si>
    <t>3.1.8</t>
  </si>
  <si>
    <t>03.01.08</t>
  </si>
  <si>
    <t>Limit unsuccessful logon attempts.</t>
  </si>
  <si>
    <t>This requirement applies regardless of whether the logon occurs via a local or network connection.  Due to the potential for denial of service, automatic lockouts initiated by systems are, in most cases, temporary and automatically release after a predetermined period established by the organization (i.e., a delay algorithm). If a delay algorithm is selected, organizations may employ different algorithms for different system components based on the capabilities of the respective components. Responses to unsuccessful logon attempts may be implemented at the operating system and application levels.</t>
  </si>
  <si>
    <t>3.1.9</t>
  </si>
  <si>
    <t>03.01.09</t>
  </si>
  <si>
    <t>Provide privacy and security notices consistent with applicable CUI rules.</t>
  </si>
  <si>
    <t>System use notifications can be implemented using messages or warning banners displayed before individuals log in to organizational systems. System use notifications are used only for access via logon interfaces with human users and are not required when such human interfaces do not exist. Based on a risk assessment, organizations consider whether a secondary system use notification is needed to access applications or other system resources after the initial network logon. Where necessary, posters or other printed materials may be used in lieu of an automated system banner. Organizations consult with the Office of General Counsel for legal review and approval of warning banner content</t>
  </si>
  <si>
    <t>3.1.10</t>
  </si>
  <si>
    <t>03.01.10</t>
  </si>
  <si>
    <t>Use session lock with pattern-hiding displays to prevent access and viewing of data after a period of inactivity</t>
  </si>
  <si>
    <t>Session locks are temporary actions taken when users stop work and move away from the immediate vicinity of the system but do not want to log out because of the temporary nature of their absences. Session locks are implemented where session activities can be determined, typically at the operating system level (but can also be at the application level). Session locks are not an acceptable substitute for logging out of the system, for example, if organizations require users to log out at the end of the workday.  Pattern-hiding displays can include static or dynamic images, for example, patterns used with screen savers, photographic images, solid colors, clock, battery life indicator, or a blank screen, with the additional caveat that none of the images convey controlled unclassified information.</t>
  </si>
  <si>
    <t>03.01.11</t>
  </si>
  <si>
    <t>Terminate (automatically) a user session after a defined condition.</t>
  </si>
  <si>
    <t>This requirement addresses the termination of user-initiated logical sessions in contrast to the termination of network connections that are associated with communications sessions (i.e., disconnecting from the network). A logical session (for local, network, and remote access) is initiated whenever a user (or process acting on behalf of a user) accesses an organizational system. Such user sessions can be terminated (and thus terminate user access) without terminating network sessions. Session termination terminates all processes associated with a user’s logical session except those processes that are specifically created by the user (i.e., session owner) to continue after the session is terminated. Conditions or trigger events requiring automatic session termination can include organization-defined periods of user inactivity, targeted responses to certain types of incidents, and time-of-day restrictions on system use</t>
  </si>
  <si>
    <t>03.01.12</t>
  </si>
  <si>
    <t>Monitor and control remote access sessions.</t>
  </si>
  <si>
    <t>Remote access is access to organizational systems by users (or processes acting on behalf of users) communicating through external networks (e.g., the Internet). Remote access methods include dial-up, broadband, and wireless. Organizations often employ encrypted virtual private networks (VPNs) to enhance confidentiality over remote connections. The use of encrypted VPNs does not make the access non-remote; however, the use of VPNs, when adequately provisioned with appropriate control (e.g., employing encryption techniques for confidentiality protection), may provide sufficient assurance to the organization that it can effectively treat such connections as internal networks. VPNs with encrypted tunnels can affect the capability to adequately monitor network communications traffic for malicious code.  Automated monitoring and control of remote access sessions allows organizations to detect cyber-attacks and help to ensure ongoing compliance with remote access policies by auditing connection activities of remote users on a variety of system components (e.g., servers, workstations, notebook computers, smart phones, and tablets).  [SP 800-46], [SP 800-77], and [SP 800-113] provide guidance on secure remote access and virtual private networks.</t>
  </si>
  <si>
    <t>03.01.13</t>
  </si>
  <si>
    <t>Employ cryptographic mechanisms to protect the confidentiality of remote access sessions.</t>
  </si>
  <si>
    <t>Cryptographic standards include FIPS-validated cryptography and NSA-approved cryptography. See [NIST CRYPTO]; [NIST CAVP]; [NIST CMVP]; National Security Agency Cryptographic Standards.</t>
  </si>
  <si>
    <t>03.01.14</t>
  </si>
  <si>
    <t>Route remote access via managed access control points.</t>
  </si>
  <si>
    <t>Routing remote access through managed access control points enhances explicit, organizational control over such connections, reducing the susceptibility to unauthorized access to organizational systems resulting in the unauthorized disclosure of CUI.</t>
  </si>
  <si>
    <t>03.01.15</t>
  </si>
  <si>
    <t>Authorize remote execution of privileged commands and remote access to security-relevant information.</t>
  </si>
  <si>
    <t>A privileged command is a human-initiated (interactively or via a process operating on behalf of the human) command executed on a system involving the control, monitoring, or administration of the system including security functions and associated security-relevant information. Security-relevant information is any information within the system that can potentially impact the operation of security functions or the provision of security services in a manner that could result in failure to enforce the system security policy or maintain isolation of code and data. Privileged commands give individuals the ability to execute sensitive, security-critical, or security-relevant system functions. Controlling such access from remote locations helps to ensure that unauthorized individuals are not able to execute such commands freely with the potential to do serious or catastrophic damage to organizational systems. Note that the ability to affect the integrity of the system is considered security-relevant as that could enable the means to by-pass security functions although not directly impacting the function itself.</t>
  </si>
  <si>
    <t>03.01.16</t>
  </si>
  <si>
    <t>Authorize wireless access prior to allowing such connections</t>
  </si>
  <si>
    <t>Establishing usage restrictions and configuration/connection requirements for wireless access to the system provides criteria for organizations to support wireless access authorization decisions. Such restrictions and requirements reduce the susceptibility to unauthorized access to the system through wireless technologies. Wireless networks use authentication protocols which provide credential protection and mutual authentication.  [SP 800-97] provides guidance on secure wireless networks.</t>
  </si>
  <si>
    <t>03.01.17</t>
  </si>
  <si>
    <t>Protect wireless access using authentication and encryption</t>
  </si>
  <si>
    <t>Organizations authenticate individuals and devices to help protect wireless access to the system. Special attention is given to the wide variety of devices that are part of the Internet of Things with potential wireless access to organizational systems. See [NIST CRYPTO].</t>
  </si>
  <si>
    <t>03.01.18</t>
  </si>
  <si>
    <t>Control connection of mobile devices.</t>
  </si>
  <si>
    <t>A mobile device is a computing device that has a small form factor such that it can easily be carried by a single individual; is designed to operate without a physical connection (e.g., wirelessly transmit or receive information); possesses local, non-removable or removable data storage; and includes a self-contained power source. Mobile devices may also include voice communication capabilities, on-board sensors that allow the device to capture information, or built-in features for synchronizing local data with remote locations. Examples of mobile devices include smart phones, e-readers, and tablets.  Due to the large variety of mobile devices with different technical characteristics and capabilities, organizational restrictions may vary for the different types of devices. Usage restrictions and implementation guidance for mobile devices include: device identification and authentication; configuration management; implementation of mandatory protective software (e.g., malicious code detection, firewall); scanning devices for malicious code; updating virus protection software; scanning for critical software updates and patches; conducting primary operating system (and possibly other resident software) integrity checks; and disabling unnecessary hardware (e.g., wireless, infrared). The need to provide adequate security for mobile devices goes beyond this requirement. Many controls for mobile devices are reflected in other CUI security requirements.  [SP 800-124] provides guidance on mobile device security.</t>
  </si>
  <si>
    <t>03.01.19</t>
  </si>
  <si>
    <t xml:space="preserve">Encrypt CUI on mobile devices and mobile computing platforms.[23] </t>
  </si>
  <si>
    <t>Organizations can employ full-device encryption or container-based encryption to protect the confidentiality of CUI on mobile devices and computing platforms. Container-based encryption provides a more fine-grained approach to the encryption of data and information including encrypting selected data structures such as files, records, or fields. See [NIST CRYPTO].
[23] Mobile devices and computing platforms include, for example, smartphones and tablets.</t>
  </si>
  <si>
    <t>03.01.20</t>
  </si>
  <si>
    <t>Verify and control/limit connections to and use of external systems.</t>
  </si>
  <si>
    <t>External systems are systems or components of systems for which organizations typically have no direct supervision and authority over the application of security requirements and controls or the determination of the effectiveness of implemented controls on those systems. External systems include personally owned systems, components, or devices and privately-owned computing and communications devices resident in commercial or public facilities. This requirement also addresses the use of external systems for the processing, storage, or transmission of CUI, including accessing cloud services (e.g., infrastructure as a service, platform as a service, or software as a service) from organizational systems.  Organizations establish terms and conditions for the use of external systems in accordance with organizational security policies and procedures. Terms and conditions address as a minimum, the types of applications that can be accessed on organizational systems from external systems. If terms and conditions with the owners of external systems cannot be established, organizations may impose restrictions on organizational personnel using those external systems.  This requirement recognizes that there are circumstances where individuals using external systems (e.g., contractors, coalition partners) need to access organizational systems. In those situations, organizations need confidence that the external systems contain the necessary controls so as not to compromise, damage, or otherwise harm organizational systems. Verification that the required controls have been effectively implemented can be achieved by third-party, independent assessments, attestations, or other means, depending on the assurance or confidence level required by organizations.  Note that while “external” typically refers to outside of the organization’s direct supervision and authority, that is not always the case. Regarding the protection of CUI across an organization, the organization may have systems that process CUI and others that do not. And among the systems that process CUI there are likely access restrictions for CUI that apply between systems. Therefore, from the perspective of a given system, other systems within the organization may be considered “external" to that system.</t>
  </si>
  <si>
    <t>03.01.21</t>
  </si>
  <si>
    <t>Limit use of portable storage devices on external systems.</t>
  </si>
  <si>
    <t>Limits on the use of organization-controlled portable storage devices in external systems include complete prohibition of the use of such devices or restrictions on how the devices may be used and under what conditions the devices may be used. Note that while “external” typically refers to outside of the organization’s direct supervision and authority, that is not always the case.  Regarding the protection of CUI across an organization, the organization may have systems that process CUI and others that do not. Among the systems that process CUI there are likely access restrictions for CUI that apply between systems. Therefore, from the perspective of a given system, other systems within the organization may be considered “external" to that system.</t>
  </si>
  <si>
    <t>03.01.22</t>
  </si>
  <si>
    <t>Control CUI posted or processed on publicly accessible systems.</t>
  </si>
  <si>
    <t>In accordance with laws, Executive Orders, directives, policies, regulations, or standards, the public is not authorized access to nonpublic information (e.g., information protected under the Privacy Act, CUI, and proprietary information). This requirement addresses systems that are controlled by the organization and accessible to the public, typically without identification or authentication. Individuals authorized to post CUI onto publicly accessible systems are designated. The content of information is reviewed prior to posting onto publicly accessible systems to ensure that nonpublic information is not included.</t>
  </si>
  <si>
    <t>3.2.1</t>
  </si>
  <si>
    <t>03.02.01</t>
  </si>
  <si>
    <t>Ensure that managers, systems administrators, and users of organizational systems are made aware of the security risks associated with their activities and of the applicable policies, standards, and procedures related to the security of those systems.</t>
  </si>
  <si>
    <t>Organizations determine the content and frequency of security awareness training and security awareness techniques based on the specific organizational requirements and the systems to which personnel have authorized access. The content includes a basic understanding of the need for information security and user actions to maintain security and to respond to suspected security incidents. The content also addresses awareness of the need for operations security. Security awareness techniques include: formal training; offering supplies inscribed with security reminders; generating email advisories or notices from organizational officials; displaying logon screen messages; displaying security awareness posters; and conducting information security awareness events.  [SP 800-50] provides guidance on security awareness and training programs.</t>
  </si>
  <si>
    <t>3.2.2</t>
  </si>
  <si>
    <t>03.02.02</t>
  </si>
  <si>
    <t>Ensure that personnel are trained to carry out their assigned information security-related duties and responsibilities.</t>
  </si>
  <si>
    <t>Organizations determine the content and frequency of security training based on the assigned duties, roles, and responsibilities of individuals and the security requirements of organizations and the systems to which personnel have authorized access. In addition, organizations provide system developers, enterprise architects, security architects, acquisition/procurement officials, software developers, system developers, systems integrators, system/network administrators, personnel conducting configuration management and auditing activities, personnel performing independent verification and validation, security assessors, and other personnel having access to system-level software, security-related technical training specifically tailored for their assigned duties.  Comprehensive role-based training addresses management, operational, and technical roles and responsibilities covering physical, personnel, and technical controls. Such training can include policies, procedures, tools, and artifacts for the security roles defined. Organizations also provide the training necessary for individuals to carry out their responsibilities related to operations and supply chain security within the context of organizational information security programs.  [SP 800-181] provides guidance on role-based information security training in the workplace. [SP 800-161] provides guidance on supply chain risk management.</t>
  </si>
  <si>
    <t>03.02.03</t>
  </si>
  <si>
    <t>Provide security awareness training on recognizing and reporting potential indicators of insider threat.</t>
  </si>
  <si>
    <t>Potential indicators and possible precursors of insider threat include behaviors such as: inordinate, long-term job dissatisfaction; attempts to gain access to information that is not required for job performance; unexplained access to financial resources; bullying or sexual harassment of fellow employees; workplace violence; and other serious violations of the policies, procedures, directives, rules, or practices of organizations. Security awareness training includes how to communicate employee and management concerns regarding potential indicators of insider threat through appropriate organizational channels in accordance with established organizational policies and procedures. Organizations may consider tailoring insider threat awareness topics to the role (e.g., training for managers may be focused on specific changes in behavior of team members, while training for employees may be focused on more general observations).</t>
  </si>
  <si>
    <t>3.3.1</t>
  </si>
  <si>
    <t>03.03.01</t>
  </si>
  <si>
    <t>Create and retain system audit logs and records to the extent needed to enable the monitoring, analysis, investigation, and reporting of unlawful or unauthorized system activity</t>
  </si>
  <si>
    <t>An event is any observable occurrence in a system, which includes unlawful or unauthorized system activity. Organizations identify event types for which a logging functionality is needed as those events which are significant and relevant to the security of systems and the environments in which those systems operate to meet specific and ongoing auditing needs. Event types can include password changes, failed logons or failed accesses related to systems, administrative privilege usage, or third-party credential usage. In determining event types that require logging, organizations consider the monitoring and auditing appropriate for each of the CUI security requirements. Monitoring and auditing requirements can be balanced with other system needs. For example, organizations may determine that systems must have the capability to log every file access both successful and unsuccessful, but not activate that capability except for specific circumstances due to the potential burden on system performance.  Audit records can be generated at various levels of abstraction, including at the packet level as information traverses the network. Selecting the appropriate level of abstraction is a critical aspect of an audit logging capability and can facilitate the identification of root causes to problems. Organizations consider in the definition of event types, the logging necessary to cover related events such as the steps in distributed, transaction-based processes (e.g., processes that are distributed across multiple organizations) and actions that occur in service-oriented or cloud-based architectures.  Audit record content that may be necessary to satisfy this requirement includes time stamps, source and destination addresses, user or process identifiers, event descriptions, success or fail indications, filenames involved, and access control or flow control rules invoked. Event outcomes can include indicators of event success or failure and event-specific results (e.g., the security state of the system after the event occurred).  Detailed information that organizations may consider in audit records includes full text recording of privileged commands or the individual identities of group account users. Organizations consider limiting the additional audit log information to only that information explicitly needed for specific audit requirements. This facilitates the use of audit trails and audit logs by not including information that could potentially be misleading or could make it more difficult to locate information of interest. Audit logs are reviewed and analyzed as often as needed to provide important information to organizations to facilitate risk-based decision making.  [SP 800-92] provides guidance on security log management.</t>
  </si>
  <si>
    <t>3.3.2</t>
  </si>
  <si>
    <t>03.03.02</t>
  </si>
  <si>
    <t>Ensure that the actions of individual system users can be uniquely traced to those users, so they can be held accountable for their actions.</t>
  </si>
  <si>
    <t>This requirement ensures that the contents of the audit record include the information needed to link the audit event to the actions of an individual to the extent feasible. Organizations consider logging for traceability including results from monitoring of account usage, remote access, wireless connectivity, mobile device connection, communications at system boundaries, configuration settings, physical access, nonlocal maintenance, use of maintenance tools, temperature and humidity, equipment delivery and removal, system component inventory, use of mobile code, and use of Voice over Internet Protocol (VoIP).</t>
  </si>
  <si>
    <t>03.03.03</t>
  </si>
  <si>
    <t>Review and update logged events.</t>
  </si>
  <si>
    <t>The intent of this requirement is to periodically re-evaluate which logged events will continue to be included in the list of events to be logged. The event types that are logged by organizations may change over time. Reviewing and updating the set of logged event types periodically is necessary to ensure that the current set remains necessary and sufficient.</t>
  </si>
  <si>
    <t>03.03.04</t>
  </si>
  <si>
    <t>Alert in the event of an audit logging process failure.</t>
  </si>
  <si>
    <t>Audit logging process failures include software and hardware errors, failures in the audit record capturing mechanisms, and audit record storage capacity being reached or exceeded. This requirement applies to each audit record data storage repository (i.e., distinct system component where audit records are stored), the total audit record storage capacity of organizations (i.e., all audit record data storage repositories combined), or both.</t>
  </si>
  <si>
    <t>03.03.05</t>
  </si>
  <si>
    <t>Correlate audit record review, analysis, and reporting processes for investigation and response to indications of unlawful, unauthorized, suspicious, or unusual activity.</t>
  </si>
  <si>
    <t>Correlating audit record review, analysis, and reporting processes helps to ensure that they do not operate independently, but rather collectively. Regarding the assessment of a given organizational system, the requirement is agnostic as to whether this correlation is applied at the system level or at the organization level across all systems.</t>
  </si>
  <si>
    <t>03.03.06</t>
  </si>
  <si>
    <t>Provide audit record reduction and report generation to support on-demand analysis and reporting.</t>
  </si>
  <si>
    <t>Audit record reduction is a process that manipulates collected audit information and organizes such information in a summary format that is more meaningful to analysts. Audit record reduction and report generation capabilities do not always emanate from the same system or organizational entities conducting auditing activities. Audit record reduction capability can include, for example, modern data mining techniques with advanced data filters to identify anomalous behavior in audit records. The report generation capability provided by the system can help generate customizable reports. Time ordering of audit records can be a significant issue if the granularity of the time stamp in the record is insufficient.</t>
  </si>
  <si>
    <t>03.03.07</t>
  </si>
  <si>
    <t>Provide a system capability that compares and synchronizes internal system clocks with an authoritative source to generate time stamps for audit records</t>
  </si>
  <si>
    <t xml:space="preserve">Internal system clocks are used to generate time stamps, which include date and time. Time is expressed in Coordinated Universal Time (UTC), a modern continuation of Greenwich Mean Time (GMT), or local time with an offset from UTC. The granularity of time measurements refers to the degree of synchronization between system clocks and reference clocks, for example, clocks synchronizing within hundreds of milliseconds or within tens of milliseconds. Organizations may define different time granularities for different system components. Time service can also be critical to other security capabilities such as access control and identification and authentication, depending on the nature of the mechanisms used to support those capabilities. This requirement provides uniformity of time stamps for systems with multiple system clocks and systems connected over a network. See [IETF 5905].  </t>
  </si>
  <si>
    <t>03.03.08</t>
  </si>
  <si>
    <t>Protect audit information and audit logging tools from unauthorized access, modification, and deletion.</t>
  </si>
  <si>
    <t>Audit information includes all information (e.g., audit records, audit log settings, and audit reports) needed to successfully audit system activity. Audit logging tools are those programs and devices used to conduct audit and logging activities. This requirement focuses on the technical protection of audit information and limits the ability to access and execute audit logging tools to authorized individuals. Physical protection of audit information is addressed by media protection and physical and environmental protection requirements.</t>
  </si>
  <si>
    <t>03.03.09</t>
  </si>
  <si>
    <t>Limit management of audit logging functionality to a subset of privileged users.</t>
  </si>
  <si>
    <t>Individuals with privileged access to a system and who are also the subject of an audit by that system, may affect the reliability of audit information by inhibiting audit logging activities or modifying audit records. This requirement specifies that privileged access be further defined between audit-related privileges and other privileges, thus limiting the users with audit-related privileges</t>
  </si>
  <si>
    <t>3.4.1</t>
  </si>
  <si>
    <t>03.04.01</t>
  </si>
  <si>
    <t>Establish and maintain baseline configurations and inventories of organizational systems (including hardware, software, firmware, and documentation) throughout the respective system development life cycles.</t>
  </si>
  <si>
    <t xml:space="preserve">Baseline configurations are documented, formally reviewed, and agreed-upon specifications for systems or configuration items within those systems. Baseline configurations serve as a basis for future builds, releases, and changes to systems. Baseline configurations include information about system components (e.g., standard software packages installed on workstations, notebook computers, servers, network components, or mobile devices; current version numbers and update and patch information on operating systems and applications; and configuration settings and parameters), network topology, and the logical placement of those components within the system architecture. Baseline configurations of systems also reflect the current enterprise architecture. Maintaining effective baseline configurations requires creating new baselines as organizational systems change over time. Baseline configuration maintenance includes reviewing and updating the baseline configuration when changes are made based on security risks and deviations from the established baseline configuration.  Organizations can implement centralized system component inventories that include components from multiple organizational systems. In such situations, organizations ensure that the resulting inventories include system-specific information required for proper component accountability (e.g., system association, system owner). Information deemed necessary for effective accountability of system components includes hardware inventory specifications, software license information, software version numbers, component owners, and for networked components or devices, machine names and network addresses. Inventory specifications include manufacturer, device type, model, serial number, and physical location.  [SP 800-128] provides guidance on security-focused configuration management.  </t>
  </si>
  <si>
    <t>3.4.2</t>
  </si>
  <si>
    <t>03.04.02</t>
  </si>
  <si>
    <t>Establish and enforce security configuration settings for information technology products employed in organizational systems.</t>
  </si>
  <si>
    <t>Configuration settings are the set of parameters that can be changed in hardware, software, or firmware components of the system that affect the security posture or functionality of the system. Information technology products for which security-related configuration settings can be defined include mainframe computers, servers, workstations, input and output devices (e.g., scanners, copiers, and printers), network components (e.g., firewalls, routers, gateways, voice and data switches, wireless access points, network appliances, sensors), operating systems, middleware, and applications.  Security parameters are those parameters impacting the security state of systems including the parameters required to satisfy other security requirements. Security parameters include: registry settings; account, file, directory permission settings; and settings for functions, ports, protocols, and remote connections. Organizations establish organization-wide configuration settings and subsequently derive specific configuration settings for systems. The established settings become part of the systems configuration baseline.  Common secure configurations (also referred to as security configuration checklists, lockdown and hardening guides, security reference guides, security technical implementation guides) provide recognized, standardized, and established benchmarks that stipulate secure configuration settings for specific information technology platforms/products and instructions for configuring those system components to meet operational requirements. Common secure configurations can be developed by a variety of organizations including information technology product developers, manufacturers, vendors, consortia, academia, industry, federal agencies, and other organizations in the public and private sectors.  [SP 800-70] and [SP 800-128] provide guidance on security configuration settings.</t>
  </si>
  <si>
    <t>03.04.03</t>
  </si>
  <si>
    <t>Track, review, approve or disapprove, and log changes to organizational systems.</t>
  </si>
  <si>
    <t>Tracking, reviewing, approving/disapproving, and logging changes is called configuration change control. Configuration change control for organizational systems involves the systematic proposal, justification, implementation, testing, review, and disposition of changes to the systems, including system upgrades and modifications. Configuration change control includes changes to baseline configurations for components and configuration items of systems, changes to configuration settings for information technology products (e.g., operating systems, applications, firewalls, routers, and mobile devices), unscheduled and unauthorized changes, and changes to remediate vulnerabilities.  Processes for managing configuration changes to systems include Configuration Control Boards or Change Advisory Boards that review and approve proposed changes to systems. For new development systems or systems undergoing major upgrades, organizations consider including representatives from development organizations on the Configuration Control Boards or Change Advisory Boards. Audit logs of changes include activities before and after changes are made to organizational systems and the activities required to implement such changes.  [SP 800-128] provides guidance on configuration change control.</t>
  </si>
  <si>
    <t>03.04.04</t>
  </si>
  <si>
    <t>Analyze the security impact of changes prior to implementation.</t>
  </si>
  <si>
    <t>Organizational personnel with information security responsibilities (e.g., system administrators, system security officers, system security managers, and systems security engineers) conduct security impact analyses. Individuals conducting security impact analyses possess the necessary skills and technical expertise to analyze the changes to systems and the associated security ramifications. Security impact analysis may include reviewing security plans to understand security requirements and reviewing system design documentation to understand the implementation of controls and how specific changes might affect the controls. Security impact analyses may also include risk assessments to better understand the impact of the changes and to determine if additional controls are required.  [SP 800-128] provides guidance on configuration change control and security impact analysis.</t>
  </si>
  <si>
    <t>03.04.05</t>
  </si>
  <si>
    <t>Define, document, approve, and enforce physical and logical access restrictions associated with changes to organizational systems.</t>
  </si>
  <si>
    <t>Any changes to the hardware, software, or firmware components of systems can potentially have significant effects on the overall security of the systems. Therefore, organizations permit only qualified and authorized individuals to access systems for purposes of initiating changes, including upgrades and modifications. Access restrictions for change also include software libraries.  Access restrictions include physical and logical access control requirements, workflow automation, media libraries, abstract layers (e.g., changes implemented into external interfaces rather than directly into systems), and change windows (e.g., changes occur only during certain specified times). In addition to security concerns, commonly-accepted due diligence for configuration management includes access restrictions as an essential part in ensuring the ability to effectively manage the configuration.  [SP 800-128] provides guidance on configuration change control.</t>
  </si>
  <si>
    <t>03.04.06</t>
  </si>
  <si>
    <t>Employ the principle of least functionality by configuring organizational systems to provide only essential capabilities.</t>
  </si>
  <si>
    <t>Systems can provide a wide variety of functions and services. Some of the functions and services routinely provided by default, may not be necessary to support essential organizational missions, functions, or operations. It is sometimes convenient to provide multiple services from single system components. However, doing so increases risk over limiting the services provided by any one component. Where feasible, organizations limit component functionality to a single function per component.  Organizations review functions and services provided by systems or components of systems, to determine which functions and services are candidates for elimination. Organizations disable unused or unnecessary physical and logical ports and protocols to prevent unauthorized connection of devices, transfer of information, and tunneling. Organizations can utilize network scanning tools, intrusion detection and prevention systems, and end-point protections such as firewalls and host-based intrusion detection systems to identify and prevent the use of prohibited functions, ports, protocols, and services.</t>
  </si>
  <si>
    <t>03.04.07</t>
  </si>
  <si>
    <t>Restrict, disable, or prevent the use of nonessential programs, functions, ports, protocols, and services.</t>
  </si>
  <si>
    <t>Restricting the use of nonessential software (programs) includes restricting the roles allowed to approve program execution; prohibiting auto-execute; program blacklisting and whitelisting; or restricting the number of program instances executed at the same time. The organization makes a security-based determination which functions, ports, protocols, and/or services are restricted. Bluetooth, File Transfer Protocol (FTP), and peer-to-peer networking are examples of protocols organizations consider preventing the use of, restricting, or disabling.</t>
  </si>
  <si>
    <t>03.04.08</t>
  </si>
  <si>
    <t>Apply deny-by-exception (blacklisting) policy to prevent the use of unauthorized software or deny-all, permit-by-exception (whitelisting) policy to allow the execution of authorized software.</t>
  </si>
  <si>
    <t>The process used to identify software programs that are not authorized to execute on systems is commonly referred to as blacklisting. The process used to identify software programs that are authorized to execute on systems is commonly referred to as whitelisting. Whitelisting is the stronger of the two policies for restricting software program execution. In addition to whitelisting, organizations consider verifying the integrity of whitelisted software programs using, for example, cryptographic checksums, digital signatures, or hash functions. Verification of whitelisted software can occur either prior to execution or at system startup.  [SP 800-167] provides guidance on application whitelisting.</t>
  </si>
  <si>
    <t>03.04.09</t>
  </si>
  <si>
    <t>Control and monitor user-installed software.</t>
  </si>
  <si>
    <t>Users can install software in organizational systems if provided the necessary privileges. To maintain control over the software installed, organizations identify permitted and prohibited actions regarding software installation through policies. Permitted software installations include updates and security patches to existing software and applications from organization-approved “app stores.” Prohibited software installations may include software with unknown or suspect pedigrees or software that organizations consider potentially malicious. The policies organizations select governing user-installed software may be organization-developed or provided by some external entity. Policy enforcement methods include procedural methods, automated methods, or both.</t>
  </si>
  <si>
    <t>3.5.1</t>
  </si>
  <si>
    <t>03.05.01</t>
  </si>
  <si>
    <t>Identify system users, processes acting on behalf of users, and devices.</t>
  </si>
  <si>
    <t xml:space="preserve">Common device identifiers include Media Access Control (MAC), Internet Protocol (IP) addresses, or device-unique token identifiers. Management of individual identifiers is not applicable to shared system accounts. Typically, individual identifiers are the user names associated with the system accounts assigned to those individuals. Organizations may require unique identification of individuals in group accounts or for detailed accountability of individual activity. In addition, this requirement addresses individual identifiers that are not necessarily associated with system accounts. Organizational devices requiring identification may be defined by type, by device, or by a combination of type/device.  [SP 800-63-3] provides guidance on digital identities.  </t>
  </si>
  <si>
    <t>3.5.2</t>
  </si>
  <si>
    <t>03.05.02</t>
  </si>
  <si>
    <t>Authenticate (or verify) the identities of users, processes, or devices, as a prerequisite to allowing access to organizational systems.</t>
  </si>
  <si>
    <t>Individual authenticators include the following: passwords, key cards, cryptographic devices, and one-time password devices. Initial authenticator content is the actual content of the authenticator, for example, the initial password. In contrast, the requirements about authenticator content include the minimum password length. Developers ship system components with factory default authentication credentials to allow for initial installation and configuration. Default authentication credentials are often well known, easily discoverable, and present a significant security risk.  Systems support authenticator management by organization-defined settings and restrictions for various authenticator characteristics including minimum password length, validation time window for time synchronous one-time tokens, and number of allowed rejections during the verification stage of biometric authentication. Authenticator management includes issuing and revoking, when no longer needed, authenticators for temporary access such as that required for remote maintenance. Device authenticators include certificates and passwords.  [SP 800-63-3] provides guidance on digital identities.</t>
  </si>
  <si>
    <t>03.05.03</t>
  </si>
  <si>
    <t xml:space="preserve">Use multifactor authentication for local and network access to privileged accounts and for network access to non-privileged accounts.[24] [25].  </t>
  </si>
  <si>
    <t>Multifactor authentication requires the use of two or more different factors to authenticate. The factors are defined as something you know (e.g., password, personal identification number [PIN]); something you have (e.g., cryptographic identification device, token); or something you are (e.g., biometric). Multifactor authentication solutions that feature physical authenticators include hardware authenticators providing time-based or challenge-response authenticators and smart cards. In addition to authenticating users at the system level (i.e., at logon), organizations may also employ authentication mechanisms at the application level, when necessary, to provide increased information security. Access to organizational systems is defined as local access or network access. Local access is any access to organizational systems by users (or processes acting on behalf of users) where such access is obtained by direct connections without the use of networks. Network access is access to systems by users (or processes acting on behalf of users) where such access is obtained through network connections (i.e., nonlocal accesses). Remote access is a type of network access that involves communication through external networks. The use of encrypted virtual private networks for connections between organization-controlled and non-organization controlled endpoints may be treated as internal networks with regard to protecting the confidentiality of information.  [SP 800-63-3] provides guidance on digital identities.
[24] Multifactor authentication requires two or more different factors to achieve authentication. The factors include: something you know (e.g., password/PIN); something you have (e.g., cryptographic identification device, token); or something you are (e.g., biometric). The requirement for multifactor authentication should not be interpreted as requiring federal Personal Identity Verification (PIV) card or Department of Defense Common Access Card (CAC)-like solutions. A variety of multifactor solutions (including those with replay resistance) using tokens and biometrics are commercially available. Such solutions may employ hard tokens (e.g., smartcards, key fobs, or dongles) or soft tokens to store user credentials.  
[25] Local access is any access to a system by a user (or process acting on behalf of a user) communicating through a direct connection without the use of a network. Network access is any access to a system by a user (or a process acting on behalf of a user) communicating through a network (e.g., local area network, wide area network, Internet).</t>
  </si>
  <si>
    <t>03.05.04</t>
  </si>
  <si>
    <t>Employ replay-resistant authentication mechanisms for network access to privileged and non-privileged accounts.</t>
  </si>
  <si>
    <t>Authentication processes resist replay attacks if it is impractical to successfully authenticate by recording or replaying previous authentication messages. Replay-resistant techniques include protocols that use nonces or challenges such as time synchronous or challenge-response one-time authenticators.  [SP 800-63-3] provides guidance on digital identities.</t>
  </si>
  <si>
    <t>3.5.5</t>
  </si>
  <si>
    <t>03.05.05</t>
  </si>
  <si>
    <t>Prevent reuse of identifiers for a defined period.</t>
  </si>
  <si>
    <t>Identifiers are provided for users, processes acting on behalf of users, or devices (3.5.1). Preventing reuse of identifiers implies preventing the assignment of previously used individual, group, role, or device identifiers to different individuals, groups, roles, or devices.</t>
  </si>
  <si>
    <t>3.5.6</t>
  </si>
  <si>
    <t>03.05.06</t>
  </si>
  <si>
    <t>Disable identifiers after a defined period of inactivity.</t>
  </si>
  <si>
    <t>Inactive identifiers pose a risk to organizational information because attackers may exploit an inactive identifier to gain undetected access to organizational devices. The owners of the inactive accounts may not notice if unauthorized access to the account has been obtained.</t>
  </si>
  <si>
    <t>3.5.7</t>
  </si>
  <si>
    <t>03.05.07</t>
  </si>
  <si>
    <t>Enforce a minimum password complexity and change of characters when new passwords are created.</t>
  </si>
  <si>
    <t>This requirement applies to single-factor authentication of individuals using passwords as individual or group authenticators, and in a similar manner, when passwords are used as part of multifactor authenticators. The number of changed characters refers to the number of changes required with respect to the total number of positions in the current password. To mitigate certain brute force attacks against passwords, organizations may also consider salting passwords.</t>
  </si>
  <si>
    <t>3.5.8</t>
  </si>
  <si>
    <t>03.05.08</t>
  </si>
  <si>
    <t>Prohibit password reuse for a specified number of generations.</t>
  </si>
  <si>
    <t>Password lifetime restrictions do not apply to temporary passwords</t>
  </si>
  <si>
    <t>3.5.9</t>
  </si>
  <si>
    <t>03.05.09</t>
  </si>
  <si>
    <t>Allow temporary password use for system logons with an immediate change to a permanent password.</t>
  </si>
  <si>
    <t>Changing temporary passwords to permanent passwords immediately after system logon ensures that the necessary strength of the authentication mechanism is implemented at the earliest opportunity, reducing the susceptibility to authenticator compromises.</t>
  </si>
  <si>
    <t>3.5.10</t>
  </si>
  <si>
    <t>03.05.10</t>
  </si>
  <si>
    <t>Store and transmit only cryptographically-protected passwords.</t>
  </si>
  <si>
    <t>Cryptographically-protected passwords use salted one-way cryptographic hashes of passwords. See [NIST CRYPTO].</t>
  </si>
  <si>
    <t>03.05.11</t>
  </si>
  <si>
    <t>Obscure feedback of authentication information</t>
  </si>
  <si>
    <t>The feedback from systems does not provide any information that would allow unauthorized individuals to compromise authentication mechanisms. For some types of systems or system components, for example, desktop or notebook computers with relatively large monitors, the threat (often referred to as shoulder surfing) may be significant. For other types of systems or components, for example, mobile devices with small displays, this threat may be less significant, and is balanced against the increased likelihood of typographic input errors due to the small keyboards. Therefore, the means for obscuring the authenticator feedback is selected accordingly. Obscuring authenticator feedback includes displaying asterisks when users type passwords into input devices or displaying feedback for a very limited time before fully obscuring it.</t>
  </si>
  <si>
    <t>Incident response</t>
  </si>
  <si>
    <t>3.6.1</t>
  </si>
  <si>
    <t>03.06.01</t>
  </si>
  <si>
    <t>Establish an operational incident-handling capability for organizational systems that includes preparation, detection, analysis, containment, recovery, and user response activities.</t>
  </si>
  <si>
    <t>Organizations recognize that incident handling capability is dependent on the capabilities of organizational systems and the mission/business processes being supported by those systems. Organizations consider incident handling as part of the definition, design, and development of mission/business processes and systems. Incident-related information can be obtained from a variety of sources including audit monitoring, network monitoring, physical access monitoring, user and administrator reports, and reported supply chain events. Effective incident handling capability includes coordination among many organizational entities including mission/business owners, system owners, authorizing officials, human resources offices, physical and personnel security offices, legal departments, operations personnel, procurement offices, and the risk executive.  As part of user response activities, incident response training is provided by organizations and is linked directly to the assigned roles and responsibilities of organizational personnel to ensure that the appropriate content and level of detail is included in such training. For example, regular users may only need to know who to call or how to recognize an incident on the system; system administrators may require additional training on how to handle or remediate incidents; and incident responders may receive more specific training on forensics, reporting, system recovery, and restoration. Incident response training includes user training in the identification/reporting of suspicious activities from external and internal sources. User response activities also includes incident response assistance which may consist of help desk support, assistance groups, and access to forensics services or consumer redress services, when required.  [SP 800-61] provides guidance on incident handling. [SP 800-86] and [SP 800-101] provide guidance on integrating forensic techniques into incident response. [SP 800-161] provides guidance on supply chain risk management.</t>
  </si>
  <si>
    <t>3.6.2</t>
  </si>
  <si>
    <t>03.06.02</t>
  </si>
  <si>
    <t>Track, document, and report incidents to designated officials and/or authorities both internal and external to the organization.</t>
  </si>
  <si>
    <t>Tracking and documenting system security incidents includes maintaining records about each incident, the status of the incident, and other pertinent information necessary for forensics, evaluating incident details, trends, and handling. Incident information can be obtained from a variety of sources including incident reports, incident response teams, audit monitoring, network monitoring, physical access monitoring, and user/administrator reports.  Reporting incidents addresses specific incident reporting requirements within an organization and the formal incident reporting requirements for the organization. Suspected security incidents may also be reported and include the receipt of suspicious email communications that can potentially contain malicious code. The types of security incidents reported, the content and timeliness of the reports, and the designated reporting authorities reflect applicable laws, Executive Orders, directives, regulations, and policies.  [SP 800-61] provides guidance on incident handling.</t>
  </si>
  <si>
    <t>03.06.03</t>
  </si>
  <si>
    <t>Test the organizational incident response capability.</t>
  </si>
  <si>
    <t>Organizations test incident response capabilities to determine the effectiveness of the capabilities and to identify potential weaknesses or deficiencies. Incident response testing includes the use of checklists, walk-through or tabletop exercises, simulations (both parallel and full interrupt), and comprehensive exercises. Incident response testing can also include a determination of the effects on organizational operations (e.g., reduction in mission capabilities), organizational assets, and individuals due to incident response.  [SP 800-84] provides guidance on testing programs for information technology capabilities.</t>
  </si>
  <si>
    <t>3.7.1</t>
  </si>
  <si>
    <t>03.07.01</t>
  </si>
  <si>
    <t xml:space="preserve">Perform maintenance on organizational systems.[26]. </t>
  </si>
  <si>
    <t>This requirement addresses the information security aspects of the system maintenance program and applies to all types of maintenance to any system component (including hardware, firmware, applications) conducted by any local or nonlocal entity. System maintenance also includes those components not directly associated with information processing and data or information retention such as scanners, copiers, and printers.
[26] In general, system maintenance requirements tend to support the security objective of availability. However, improper system maintenance or a failure to perform maintenance can result in the unauthorized disclosure of CUI, thus compromising confidentiality of that information.</t>
  </si>
  <si>
    <t>3.7.2</t>
  </si>
  <si>
    <t>03.07.02</t>
  </si>
  <si>
    <t>Provide controls on the tools, techniques, mechanisms, and personnel used to conduct system maintenance.</t>
  </si>
  <si>
    <t>This requirement addresses security-related issues with maintenance tools that are not within the organizational system boundaries that process, store, or transmit CUI, but are used specifically for diagnostic and repair actions on those systems. Organizations have flexibility in determining the controls in place for maintenance tools, but can include approving, controlling, and monitoring the use of such tools. Maintenance tools are potential vehicles for transporting malicious code, either intentionally or unintentionally, into a facility and into organizational systems. Maintenance tools can include hardware, software, and firmware items, for example, hardware and software diagnostic test equipment and hardware and software packet sniffers.</t>
  </si>
  <si>
    <t>03.07.03</t>
  </si>
  <si>
    <t>Ensure equipment removed for off-site maintenance is sanitized of any CUI.</t>
  </si>
  <si>
    <t>This requirement addresses the information security aspects of system maintenance that are performed off-site and applies to all types of maintenance to any system component (including applications) conducted by a local or nonlocal entity (e.g., in-contract, warranty, in- house, software maintenance agreement).  [SP 800-88] provides guidance on media sanitization.</t>
  </si>
  <si>
    <t>03.07.04</t>
  </si>
  <si>
    <t>Check media containing diagnostic and test programs for malicious code before the media are used in organizational systems.</t>
  </si>
  <si>
    <t>If, upon inspection of media containing maintenance diagnostic and test programs, organizations determine that the media contain malicious code, the incident is handled consistent with incident handling policies and procedures.</t>
  </si>
  <si>
    <t>03.07.05</t>
  </si>
  <si>
    <t>Require multifactor authentication to establish nonlocal maintenance sessions via external network connections and terminate such connections when nonlocal maintenance is complete.</t>
  </si>
  <si>
    <t>Nonlocal maintenance and diagnostic activities are those activities conducted by individuals communicating through an external network. The authentication techniques employed in the establishment of these nonlocal maintenance and diagnostic sessions reflect the network access requirements in 3.5.3.</t>
  </si>
  <si>
    <t>03.07.06</t>
  </si>
  <si>
    <t>Supervise the maintenance activities of maintenance personnel without required access authorization.</t>
  </si>
  <si>
    <t>This requirement applies to individuals who are performing hardware or software maintenance on organizational systems, while 3.10.1 addresses physical access for individuals whose maintenance duties place them within the physical protection perimeter of the systems (e.g., custodial staff, physical plant maintenance personnel). Individuals not previously identified as authorized maintenance personnel, such as information technology manufacturers, vendors, consultants, and systems integrators, may require privileged access to organizational systems, for example, when required to conduct maintenance activities with little or no notice. Organizations may choose to issue temporary credentials to these individuals based on organizational risk assessments. Temporary credentials may be for one-time use or for very limited time periods.</t>
  </si>
  <si>
    <t>3.8.1</t>
  </si>
  <si>
    <t>03.08.01</t>
  </si>
  <si>
    <t>Protect (i.e., physically control and securely store) system media containing CUI, both paper and digital.</t>
  </si>
  <si>
    <t>System media includes digital and non-digital media. Digital media includes diskettes, magnetic tapes, external and removable hard disk drives, flash drives, compact disks, and digital video disks. Non-digital media includes paper and microfilm. Protecting digital media includes limiting access to design specifications stored on compact disks or flash drives in the media library to the project leader and any individuals on the development team. Physically controlling system media includes conducting inventories, maintaining accountability for stored media, and ensuring procedures are in place to allow individuals to check out and return media to the media library. Secure storage includes a locked drawer, desk, or cabinet, or a controlled media library.  Access to CUI on system media can be limited by physically controlling such media, which includes conducting inventories, ensuring procedures are in place to allow individuals to check out and return media to the media library, and maintaining accountability for all stored media.  [SP 800-111] provides guidance on storage encryption technologies for end user devices.</t>
  </si>
  <si>
    <t>3.8.2</t>
  </si>
  <si>
    <t>03.08.02</t>
  </si>
  <si>
    <t>Limit access to CUI on system media to authorized users</t>
  </si>
  <si>
    <t>Access can be limited by physically controlling system media and secure storage areas. Physically controlling system media includes conducting inventories, ensuring procedures are in place to allow individuals to check out and return system media to the media library, and maintaining accountability for all stored media. Secure storage includes a locked drawer, desk, or cabinet, or a controlled media library</t>
  </si>
  <si>
    <t>3.8.3</t>
  </si>
  <si>
    <t>03.08.03</t>
  </si>
  <si>
    <t>Sanitize or destroy system media containing CUI before disposal or release for reuse.</t>
  </si>
  <si>
    <t>This requirement applies to all system media, digital and non-digital, subject to disposal or reuse. Examples include: digital media found in workstations, network components, scanners, copiers, printers, notebook computers, and mobile devices; and non-digital media such as paper and microfilm. The sanitization process removes information from the media such that the information cannot be retrieved or reconstructed. Sanitization techniques, including clearing, purging, cryptographic erase, and destruction, prevent the disclosure of information to unauthorized individuals when such media is released for reuse or disposal.  Organizations determine the appropriate sanitization methods, recognizing that destruction may be necessary when other methods cannot be applied to the media requiring sanitization. Organizations use discretion on the employment of sanitization techniques and procedures for media containing information that is in the public domain or publicly releasable or deemed to have no adverse impact on organizations or individuals if released for reuse or disposal. Sanitization of non-digital media includes destruction, removing CUI from documents, or redacting selected sections or words from a document by obscuring the redacted sections or words in a manner equivalent in effectiveness to removing the words or sections from the document. NARA policy and guidance control sanitization processes for controlled unclassified information.  [SP 800-88] provides guidance on media sanitization.</t>
  </si>
  <si>
    <t>03.08.04</t>
  </si>
  <si>
    <t xml:space="preserve">Mark media with necessary CUI markings and distribution limitations.[27] </t>
  </si>
  <si>
    <t>The term security marking refers to the application or use of human-readable security attributes. System media includes digital and non-digital media. Marking of system media reflects applicable federal laws, Executive Orders, directives, policies, and regulations. See [NARA MARK].
[27] The implementation of this requirement is per marking guidance in [32 CFR 2002] and [NARA CUI]. Standard Form (SF) 902 (approximate size 2.125” x 1.25”) and SF 903 (approximate size 2.125” x .625”) can be used on media that contains CUI such as hard drives, or USB devices. Both forms are available from https://www.gsaadvantage.gov.</t>
  </si>
  <si>
    <t>03.08.05</t>
  </si>
  <si>
    <t>Control access to media containing CUI and maintain accountability for media during transport outside of controlled areas.</t>
  </si>
  <si>
    <t>Controlled areas are areas or spaces for which organizations provide physical or procedural controls to meet the requirements established for protecting systems and information. Controls to maintain accountability for media during transport include locked containers and cryptography. Cryptographic mechanisms can provide confidentiality and integrity protections depending upon the mechanisms used. Activities associated with transport include the actual transport as well as those activities such as releasing media for transport and ensuring that media enters the appropriate transport processes. For the actual transport, authorized transport and courier personnel may include individuals external to the organization. Maintaining accountability of media during transport includes restricting transport activities to authorized personnel and tracking and obtaining explicit records of transport activities as the media moves through the transportation system to prevent and detect loss, destruction, or tampering.</t>
  </si>
  <si>
    <t>03.08.06</t>
  </si>
  <si>
    <t>Implement cryptographic mechanisms to protect the confidentiality of CUI stored on digital media during transport unless otherwise protected by alternative physical safeguards.</t>
  </si>
  <si>
    <t>This requirement applies to portable storage devices (e.g., USB memory sticks, digital video disks, compact disks, external or removable hard disk drives). See [NIST CRYPTO].  [SP 800-111] provides guidance on storage encryption technologies for end user devices.</t>
  </si>
  <si>
    <t>03.08.07</t>
  </si>
  <si>
    <t>Control the use of removable media on system components.</t>
  </si>
  <si>
    <t>In contrast to requirement 3.8.1, which restricts user access to media, this requirement restricts the use of certain types of media on systems, for example, restricting or prohibiting the use of flash drives or external hard disk drives. Organizations can employ technical and nontechnical controls (e.g., policies, procedures, and rules of behavior) to control the use of system media. Organizations may control the use of portable storage devices, for example, by using physical cages on workstations to prohibit access to certain external ports, or disabling or removing the ability to insert, read, or write to such devices.  Organizations may also limit the use of portable storage devices to only approved devices including devices provided by the organization, devices provided by other approved organizations, and devices that are not personally owned. Finally, organizations may control the use of portable storage devices based on the type of device, prohibiting the use of writeable, portable devices, and implementing this restriction by disabling or removing the capability to write to such devices.</t>
  </si>
  <si>
    <t>03.08.08</t>
  </si>
  <si>
    <t>Prohibit the use of portable storage devices when such devices have no identifiable owner.</t>
  </si>
  <si>
    <t>Requiring identifiable owners (e.g., individuals, organizations, or projects) for portable storage devices reduces the overall risk of using such technologies by allowing organizations to assign responsibility and accountability for addressing known vulnerabilities in the devices (e.g., insertion of malicious code).</t>
  </si>
  <si>
    <t>03.08.09</t>
  </si>
  <si>
    <t>Protect the confidentiality of backup CUI at storage locations.</t>
  </si>
  <si>
    <t>Organizations can employ cryptographic mechanisms or alternative physical controls to protect the confidentiality of backup information at designated storage locations. Backed-up information containing CUI may include system-level information and user-level information. System-level information includes system-state information, operating system software, application software, and licenses. User-level information includes information other than system-level information.</t>
  </si>
  <si>
    <t>3.9.1</t>
  </si>
  <si>
    <t>03.09.01</t>
  </si>
  <si>
    <t>Screen individuals prior to authorizing access to organizational systems containing CUI.</t>
  </si>
  <si>
    <t>Personnel security screening (vetting) activities involve the evaluation/assessment of individual’s conduct, integrity, judgment, loyalty, reliability, and stability (i.e., the trustworthiness of the individual) prior to authorizing access to organizational systems containing CUI. The screening activities reflect applicable federal laws, Executive Orders, directives, policies, regulations, and specific criteria established for the level of access required for assigned positions.</t>
  </si>
  <si>
    <t>3.9.2</t>
  </si>
  <si>
    <t>03.09.02</t>
  </si>
  <si>
    <t>Ensure that organizational systems containing CUI are protected during and after personnel actions such as terminations and transfers</t>
  </si>
  <si>
    <t>Protecting CUI during and after personnel actions may include returning system-related property and conducting exit interviews. System-related property includes hardware authentication tokens, identification cards, system administration technical manuals, keys, and building passes. Exit interviews ensure that individuals who have been terminated understand the security constraints imposed by being former employees and that proper accountability is achieved for system-related property. Security topics of interest at exit interviews can include reminding terminated individuals of nondisclosure agreements and potential limitations on future employment. Exit interviews may not be possible for some terminated individuals, for example, in cases related to job abandonment, illnesses, and non-availability of supervisors. For termination actions, timely execution is essential for individuals terminated for cause. In certain situations, organizations consider disabling the system accounts of individuals that are being terminated prior to the individuals being notified.  This requirement applies to reassignments or transfers of individuals when the personnel action is permanent or of such extended durations as to require protection. Organizations define the CUI protections appropriate for the types of reassignments or transfers, whether permanent or extended. Protections that may be required for transfers or reassignments to other positions within organizations include returning old and issuing new keys, identification cards, and building passes; changing system access authorizations (i.e., privileges); closing system accounts and establishing new accounts; and providing for access to official records to which individuals had access at previous work locations and in previous system accounts.</t>
  </si>
  <si>
    <t>3.10.1</t>
  </si>
  <si>
    <t>03.10.01</t>
  </si>
  <si>
    <t>Limit physical access to organizational systems, equipment, and the respective operating environments to authorized individuals.</t>
  </si>
  <si>
    <t>This requirement applies to employees, individuals with permanent physical access authorization credentials, and visitors. Authorized individuals have credentials that include badges, identification cards, and smart cards. Organizations determine the strength of authorization credentials needed consistent with applicable laws, directives, policies, regulations, standards, procedures, and guidelines. This requirement applies only to areas within facilities that have not been designated as publicly accessible.  Limiting physical access to equipment may include placing equipment in locked rooms or other secured areas and allowing access to authorized individuals only; and placing equipment in locations that can be monitored by organizational personnel. Computing devices, external disk drives, networking devices, monitors, printers, copiers, scanners, facsimile machines, and audio devices are examples of equipment.</t>
  </si>
  <si>
    <t>3.10.2</t>
  </si>
  <si>
    <t>03.10.02</t>
  </si>
  <si>
    <t>Protect and monitor the physical facility and support infrastructure for organizational systems.</t>
  </si>
  <si>
    <t>Monitoring of physical access includes publicly accessible areas within organizational facilities. This can be accomplished, for example, by the employment of guards; the use of sensor devices; or the use of video surveillance equipment such as cameras. Examples of support infrastructure include system distribution, transmission, and power lines. Security controls applied to the support infrastructure prevent accidental damage, disruption, and physical tampering. Such controls may also be necessary to prevent eavesdropping or modification of unencrypted transmissions. Physical access controls to support infrastructure include locked wiring closets; disconnected or locked spare jacks; protection of cabling by conduit or cable trays; and wiretapping sensors.</t>
  </si>
  <si>
    <t>3.10.3</t>
  </si>
  <si>
    <t>03.10.03</t>
  </si>
  <si>
    <t>Escort visitors and monitor visitor activity.</t>
  </si>
  <si>
    <t>Individuals with permanent physical access authorization credentials are not considered visitors. Audit logs can be used to monitor visitor activity.</t>
  </si>
  <si>
    <t>3.10.4</t>
  </si>
  <si>
    <t>03.10.04</t>
  </si>
  <si>
    <t>Maintain audit logs of physical access.</t>
  </si>
  <si>
    <t>Organizations have flexibility in the types of audit logs employed. Audit logs can be procedural (e.g., a written log of individuals accessing the facility), automated (e.g., capturing ID provided by a PIV card), or some combination thereof. Physical access points can include facility access points, interior access points to systems or system components requiring supplemental access controls, or both. System components (e.g., workstations, notebook computers) may be in areas designated as publicly accessible with organizations safeguarding access to such devices.</t>
  </si>
  <si>
    <t>3.10.5</t>
  </si>
  <si>
    <t>03.10.05</t>
  </si>
  <si>
    <t>Control and manage physical access devices.</t>
  </si>
  <si>
    <t>Physical access devices include keys, locks, combinations, and card readers.</t>
  </si>
  <si>
    <t>03.10.06</t>
  </si>
  <si>
    <t>Enforce safeguarding measures for CUI at alternate work sites.</t>
  </si>
  <si>
    <t>Alternate work sites may include government facilities or the private residences of employees. Organizations may define different security requirements for specific alternate work sites or types of sites depending on the work-related activities conducted at those sites.  [SP 800-46] and [SP 800-114] provide guidance on enterprise and user security when teleworking.</t>
  </si>
  <si>
    <t>03.11.01</t>
  </si>
  <si>
    <t>Periodically assess the risk to organizational operations (including mission, functions, image, or reputation), organizational assets, and individuals, resulting from the operation of organizational systems and the associated processing, storage, or transmission of CUI</t>
  </si>
  <si>
    <t>Clearly defined system boundaries are a prerequisite for effective risk assessments. Such risk assessments consider threats, vulnerabilities, likelihood, and impact to organizational operations, organizational assets, and individuals based on the operation and use of organizational systems. Risk assessments also consider risk from external parties (e.g., service providers, contractors operating systems on behalf of the organization, individuals accessing organizational systems, outsourcing entities). Risk assessments, either formal or informal, can be conducted at the organization level, the mission or business process level, or the system level, and at any phase in the system development life cycle.  [SP 800-30] provides guidance on conducting risk assessments.</t>
  </si>
  <si>
    <t>03.11.02</t>
  </si>
  <si>
    <t>Scan for vulnerabilities in organizational systems and applications periodically and when new vulnerabilities affecting those systems and applications are identified.</t>
  </si>
  <si>
    <t>Organizations determine the required vulnerability scanning for all system components, ensuring that potential sources of vulnerabilities such as networked printers, scanners, and copiers are not overlooked. The vulnerabilities to be scanned are readily updated as new vulnerabilities are discovered, announced, and scanning methods developed. This process ensures that potential vulnerabilities in the system are identified and addressed as quickly as possible. Vulnerability analyses for custom software applications may require additional approaches such as static analysis, dynamic analysis, binary analysis, or a hybrid of the three approaches. Organizations can employ these analysis approaches in source code reviews and in a variety of tools (e.g., static analysis tools, web-based application scanners, binary analyzers) and in source code reviews. Vulnerability scanning includes: scanning for patch levels; scanning for functions, ports, protocols, and services that should not be accessible to users or devices; and scanning for improperly configured or incorrectly operating information flow control mechanisms.  To facilitate interoperability, organizations consider using products that are Security Content Automated Protocol (SCAP)-validated, scanning tools that express vulnerabilities in the Common Vulnerabilities and Exposures (CVE) naming convention, and that employ the Open Vulnerability Assessment Language (OVAL) to determine the presence of system vulnerabilities. Sources for vulnerability information include the Common Weakness Enumeration (CWE) listing and the National Vulnerability Database (NVD).  Security assessments, such as red team exercises, provide additional sources of potential vulnerabilities for which to scan. Organizations also consider using scanning tools that express vulnerability impact by the Common Vulnerability Scoring System (CVSS). In certain situations, the nature of the vulnerability scanning may be more intrusive or the system component that is the subject of the scanning may contain highly sensitive information. Privileged access authorization to selected system components facilitates thorough vulnerability scanning and protects the sensitive nature of such scanning. [SP 800-40] provides guidance on vulnerability management.</t>
  </si>
  <si>
    <t>3.11.3</t>
  </si>
  <si>
    <t>03.11.03</t>
  </si>
  <si>
    <t>Remediate vulnerabilities in accordance with risk assessments.</t>
  </si>
  <si>
    <t>Vulnerabilities discovered, for example, via the scanning conducted in response to 3.11.2, are remediated with consideration of the related assessment of risk. The consideration of risk influences the prioritization of remediation efforts and the level of effort to be expended in the remediation for specific vulnerabilities.</t>
  </si>
  <si>
    <t>3.12.1</t>
  </si>
  <si>
    <t>03.12.01</t>
  </si>
  <si>
    <t>Periodically assess the security controls in organizational systems to determine if the controls are effective in their application.</t>
  </si>
  <si>
    <t>Organizations assess security controls in organizational systems and the environments in which those systems operate as part of the system development life cycle. Security controls are the safeguards or countermeasures organizations implement to satisfy security requirements. By assessing the implemented security controls, organizations determine if the security safeguards or countermeasures are in place and operating as intended. Security control assessments ensure that information security is built into organizational systems; identify weaknesses and deficiencies early in the development process; provide essential information needed to make risk-based decisions; and ensure compliance to vulnerability mitigation procedures. Assessments are conducted on the implemented security controls as documented in system security plans.  Security assessment reports document assessment results in sufficient detail as deemed necessary by organizations, to determine the accuracy and completeness of the reports and whether the security controls are implemented correctly, operating as intended, and producing the desired outcome with respect to meeting security requirements. Security assessment results are provided to the individuals or roles appropriate for the types of assessments being conducted.  Organizations ensure that security assessment results are current, relevant to the determination of security control effectiveness, and obtained with the appropriate level of assessor independence. Organizations can choose to use other types of assessment activities such as vulnerability scanning and system monitoring to maintain the security posture of systems during the system life cycle.  [SP 800-53] provides guidance on security and privacy controls for systems and organizations. [SP 800-53A] provides guidance on developing security assessment plans and conducting assessments.</t>
  </si>
  <si>
    <t>3.12.2</t>
  </si>
  <si>
    <t>03.12.02</t>
  </si>
  <si>
    <t>Develop and implement plans of action designed to correct deficiencies and reduce or eliminate vulnerabilities in organizational systems.</t>
  </si>
  <si>
    <t>The plan of action is a key document in the information security program. Organizations develop plans of action that describe how any unimplemented security requirements will be met and how any planned mitigations will be implemented. Organizations can document the system security plan and plan of action as separate or combined documents and in any chosen format.  Federal agencies may consider the submitted system security plans and plans of action as critical inputs to an overall risk management decision to process, store, or transmit CUI on a system hosted by a nonfederal organization and whether it is advisable to pursue an agreement or contract with the nonfederal organization. [NIST CUI] provides supplemental material for Special Publication 800-171 including templates for plans of action.</t>
  </si>
  <si>
    <t>3.12.3</t>
  </si>
  <si>
    <t>03.12.03</t>
  </si>
  <si>
    <t>Monitor security controls on an ongoing basis to ensure the continued effectiveness of the controls.</t>
  </si>
  <si>
    <t>Continuous monitoring programs facilitate ongoing awareness of threats, vulnerabilities, and information security to support organizational risk management decisions. The terms continuous and ongoing imply that organizations assess and analyze security controls and information security-related risks at a frequency sufficient to support risk-based decisions. The results of continuous monitoring programs generate appropriate risk response actions by organizations. Providing access to security information on a continuing basis through reports or dashboards gives organizational officials the capability to make effective and timely risk management decisions.  Automation supports more frequent updates to hardware, software, firmware inventories, and other system information. Effectiveness is further enhanced when continuous monitoring outputs are formatted to provide information that is specific, measurable, actionable, relevant, and timely. Monitoring requirements, including the need for specific monitoring, may also be referenced in other requirements.  [SP 800-137] provides guidance on continuous monitoring.</t>
  </si>
  <si>
    <t>3.12.4</t>
  </si>
  <si>
    <t>03.12.04</t>
  </si>
  <si>
    <t xml:space="preserve">Develop, document, and periodically update system security plans that describe system boundaries, system environments of operation, how security requirements are implemented, and the relationships with or connections to other systems.[28]  </t>
  </si>
  <si>
    <t>System security plans relate security requirements to a set of security controls. System security plans also describe, at a high level, how the security controls meet those security requirements, but do not provide detailed, technical descriptions of the design or implementation of the controls. System security plans contain sufficient information to enable a design and implementation that is unambiguously compliant with the intent of the plans and subsequent determinations of risk if the plan is implemented as intended. Security plans need not be single documents; the plans can be a collection of various documents including documents that already exist. Effective security plans make extensive use of references to policies, procedures, and additional documents (e.g., design and implementation specifications) where more detailed information can be obtained. This reduces the documentation requirements associated with security programs and maintains security-related information in other established management/operational areas related to enterprise architecture, system development life cycle, systems engineering, and acquisition.  Federal agencies may consider the submitted system security plans and plans of action as critical inputs to an overall risk management decision to process, store, or transmit CUI on a system hosted by a nonfederal organization and whether it is advisable to pursue an agreement or contract with the nonfederal organization.  [SP 800-18] provides guidance on developing security plans. [NIST CUI] provides supplemental material for Special Publication 800-171 including templates for system security plans.</t>
  </si>
  <si>
    <t>3.13.1</t>
  </si>
  <si>
    <t>03.13.01</t>
  </si>
  <si>
    <t>Monitor, control, and protect communications (i.e., information transmitted or received by organizational systems) at the external boundaries and key internal boundaries of organizational systems.</t>
  </si>
  <si>
    <t>Communications can be monitored, controlled, and protected at boundary components and by restricting or prohibiting interfaces in organizational systems. Boundary components include gateways, routers, firewalls, guards, network-based malicious code analysis and virtualization systems, or encrypted tunnels implemented within a system security architecture (e.g., routers protecting firewalls or application gateways residing on protected subnetworks). Restricting or prohibiting interfaces in organizational systems includes restricting external web communications traffic to designated web servers within managed interfaces and prohibiting external traffic that appears to be spoofing internal addresses.  Organizations consider the shared nature of commercial telecommunications services in the implementation of security requirements associated with the use of such services. Commercial telecommunications services are commonly based on network components and consolidated management systems shared by all attached commercial customers and may also include third party-provided access lines and other service elements. Such transmission services may represent sources of increased risk despite contract security provisions. [SP 800-41] provides guidance on firewalls and firewall policy. [SP 800-125B] provides guidance on security for virtualization technologies.
[28] There is no prescribed format or specified level of detail for system security plans. However, organizations ensure that the required information in 3.12.4 is conveyed in those plans.</t>
  </si>
  <si>
    <t>3.13.2</t>
  </si>
  <si>
    <t>03.13.02</t>
  </si>
  <si>
    <t>Employ architectural designs, software development techniques, and systems engineering principles that promote effective information security within organizational systems.</t>
  </si>
  <si>
    <t>Organizations apply systems security engineering principles to new development systems or systems undergoing major upgrades. For legacy systems, organizations apply systems security engineering principles to system upgrades and modifications to the extent feasible, given the current state of hardware, software, and firmware components within those systems. The application of systems security engineering concepts and principles helps to develop trustworthy, secure, and resilient systems and system components and reduce the susceptibility of organizations to disruptions, hazards, and threats. Examples of these concepts and principles include developing layered protections; establishing security policies, architecture, and controls as the foundation for design; incorporating security requirements into the system development life cycle; delineating physical and logical security boundaries; ensuring that developers are trained on how to build secure software; and performing threat modeling to identify use cases, threat agents, attack vectors and patterns, design patterns, and compensating controls needed to mitigate risk. Organizations that apply security engineering concepts and principles can facilitate the development of trustworthy, secure systems, system components, and system services; reduce risk to acceptable levels; and make informed risk-management decisions.  [SP 800-160-1] provides guidance on systems security engineering.</t>
  </si>
  <si>
    <t>03.13.03</t>
  </si>
  <si>
    <t>Separate user functionality from system management functionality.</t>
  </si>
  <si>
    <t>System management functionality includes functions necessary to administer databases, network components, workstations, or servers, and typically requires privileged user access. The separation of user functionality from system management functionality is physical or logical. Organizations can implement separation of system management functionality from user functionality by using different computers, different central processing units, different instances of operating systems, or different network addresses; virtualization techniques; or combinations of these or other methods, as appropriate. This type of separation includes web administrative interfaces that use separate authentication methods for users of any other system resources. Separation of system and user functionality may include isolating administrative interfaces on different domains and with additional access controls.</t>
  </si>
  <si>
    <t>03.13.04</t>
  </si>
  <si>
    <t>The control of information in shared system resources (e.g., registers, cache memory, main memory, hard disks) is also commonly referred to as object reuse and residual information protection. This requirement prevents information produced by the actions of prior users or roles (or the actions of processes acting on behalf of prior users or roles) from being available to any current users or roles (or current processes acting on behalf of current users or roles) that obtain access to shared system resources after those resources have been released back to the system. This requirement also applies to encrypted representations of information. This requirement does not address information remanence, which refers to residual representation of data that has been nominally deleted; covert channels (including storage or timing channels) where shared resources are manipulated to violate information flow restrictions; or components within systems for which there are only single users or roles.</t>
  </si>
  <si>
    <t>3.13.5</t>
  </si>
  <si>
    <t>03.13.05</t>
  </si>
  <si>
    <t>Implement subnetworks for publicly accessible system components that are physically or logically separated from internal networks.</t>
  </si>
  <si>
    <t>Subnetworks that are physically or logically separated from internal networks are referred to as demilitarized zones (DMZs). DMZs are typically implemented with boundary control devices and techniques that include routers, gateways, firewalls, virtualization, or cloud-based technologies.  [SP 800-41] provides guidance on firewalls and firewall policy. [SP 800-125B] provides guidance on security for virtualization technologies</t>
  </si>
  <si>
    <t>03.13.06</t>
  </si>
  <si>
    <t>Deny network communications traffic by default and allow network communications traffic by exception (i.e., deny all, permit by exception).</t>
  </si>
  <si>
    <t>This requirement applies to inbound and outbound network communications traffic at the system boundary and at identified points within the system. A deny-all, permit-by-exception network communications traffic policy ensures that only those connections which are essential and approved are allowed.</t>
  </si>
  <si>
    <t>03.13.07</t>
  </si>
  <si>
    <t>Prevent remote devices from simultaneously establishing non-remote connections with organizational systems and communicating via some other connection to resources in external networks (i.e., split tunneling).</t>
  </si>
  <si>
    <t>Split tunneling might be desirable by remote users to communicate with local system resources such as printers or file servers. However, split tunneling allows unauthorized external connections, making the system more vulnerable to attack and to exfiltration of organizational information. This requirement is implemented in remote devices (e.g., notebook computers, smart phones, and tablets) through configuration settings to disable split tunneling in those devices, and by preventing configuration settings from being readily configurable by users. This requirement is implemented in the system by the detection of split tunneling (or of configuration settings that allow split tunneling) in the remote device, and by prohibiting the connection if the remote device is using split tunneling.</t>
  </si>
  <si>
    <t>03.13.08</t>
  </si>
  <si>
    <t>Implement cryptographic mechanisms to prevent unauthorized disclosure of CUI during transmission unless otherwise protected by alternative physical safeguards.</t>
  </si>
  <si>
    <t>This requirement applies to internal and external networks and any system components that can transmit information including servers, notebook computers, desktop computers, mobile devices, printers, copiers, scanners, and facsimile machines. Communication paths outside the physical protection of controlled boundaries are susceptible to both interception and modification. Organizations relying on commercial providers offering transmission services as commodity services rather than as fully dedicated services (i.e., services which can be highly specialized to individual customer needs), may find it difficult to obtain the necessary assurances regarding the implementation of the controls for transmission confidentiality. In such situations, organizations determine what types of confidentiality services are available in commercial telecommunication service packages. If it is infeasible or impractical to obtain the necessary safeguards and assurances of the effectiveness of the safeguards through appropriate contracting vehicles, organizations implement compensating safeguards or explicitly accept the additional risk. An example of an alternative physical safeguard is a protected distribution system (PDS) where the distribution medium is protected against electronic or physical intercept, thereby ensuring the confidentiality of the information being transmitted. See [NIST CRYPTO].</t>
  </si>
  <si>
    <t>03.13.09</t>
  </si>
  <si>
    <t>Terminate network connections associated with communications sessions at the end of the sessions or after a defined period of inactivity.</t>
  </si>
  <si>
    <t>This requirement applies to internal and external networks. Terminating network connections associated with communications sessions include de-allocating associated TCP/IP address or port pairs at the operating system level, or de-allocating networking assignments at the application level if multiple application sessions are using a single, operating system-level network connection. Time periods of user inactivity may be established by organizations and include time periods by type of network access or for specific network accesses</t>
  </si>
  <si>
    <t>03.13.10</t>
  </si>
  <si>
    <t>Establish and manage cryptographic keys for cryptography employed in organizational systems.</t>
  </si>
  <si>
    <t>Cryptographic key management and establishment can be performed using manual procedures or mechanisms supported by manual procedures. Organizations define key management requirements in accordance with applicable federal laws, Executive Orders, policies, directives, regulations, and standards specifying appropriate options, levels, and parameters.  [SP 800-56A] and [SP 800-57-1] provide guidance on cryptographic key management and key  establishment.</t>
  </si>
  <si>
    <t>03.13.11</t>
  </si>
  <si>
    <t>Employ FIPS-validated cryptography when used to protect the confidentiality of CUI.</t>
  </si>
  <si>
    <t>Cryptography can be employed to support many security solutions including the protection of controlled unclassified information, the provision of digital signatures, and the enforcement of information separation when authorized individuals have the necessary clearances for such information but lack the necessary formal access approvals. Cryptography can also be used to support random number generation and hash generation. Cryptographic standards include FIPS-validated cryptography and/or NSA-approved cryptography. See [NIST CRYPTO]; [NIST CAVP]; and [NIST CMVP].</t>
  </si>
  <si>
    <t>03.13.12</t>
  </si>
  <si>
    <t xml:space="preserve">Prohibit remote activation of collaborative computing devices and provide indication of devices in use to users present at the device.[29].  </t>
  </si>
  <si>
    <t>Collaborative computing devices include networked white boards, cameras, and microphones. Indication of use includes signals to users when collaborative computing devices are activated. Dedicated video conferencing systems, which rely on one of the participants calling or connecting to the other party to activate the video conference, are excluded.
[29] Dedicated video conferencing systems, which rely on one of the participants calling or connecting to the other party to activate the video conference, are excluded.</t>
  </si>
  <si>
    <t>03.13.13</t>
  </si>
  <si>
    <t>Control and monitor the use of mobile code.</t>
  </si>
  <si>
    <t>Mobile code technologies include Java, JavaScript, ActiveX, Postscript, PDF, Flash animations, and VBScript. Decisions regarding the use of mobile code in organizational systems are based on the potential for the code to cause damage to the systems if used maliciously. Usage restrictions and implementation guidance apply to the selection and use of mobile code installed on servers and mobile code downloaded and executed on individual workstations, notebook computers, and devices (e.g., smart phones). Mobile code policy and procedures address controlling or preventing the development, acquisition, or introduction of unacceptable mobile code in systems, including requiring mobile code to be digitally signed by a trusted source.  [SP 800-28] provides guidance on mobile code.</t>
  </si>
  <si>
    <t>03.13.14</t>
  </si>
  <si>
    <t>Control and monitor the use of Voice over Internet Protocol (VoIP) technologies.</t>
  </si>
  <si>
    <t>VoIP has different requirements, features, functionality, availability, and service limitations when compared with the Plain Old Telephone Service (POTS) (i.e., the standard telephone service). In contrast, other telephone services are based on high-speed, digital communications lines, such as Integrated Services Digital Network (ISDN) and Fiber Distributed Data Interface (FDDI). The main distinctions between POTS and non-POTS services are speed and bandwidth. To address the threats associated with VoIP, usage restrictions and implementation guidelines are based on the potential for the VoIP technology to cause damage to the system if it is used maliciously. Threats to VoIP are similar to those inherent with any Internet-based application.  [SP 800-58] provides guidance on Voice Over IP Systems.</t>
  </si>
  <si>
    <t>03.13.15</t>
  </si>
  <si>
    <t>Authenticity protection includes protecting against man-in-the-middle attacks, session hijacking, and the insertion of false information into communications sessions. This requirement addresses communications protection at the session versus packet level (e.g., sessions in service-oriented architectures providing web-based services) and establishes grounds for confidence at both ends of communications sessions in ongoing identities of other parties and in the validity of information transmitted.  [SP 800-77], [SP 800-95], and [SP 800-113] provide guidance on secure communications sessions.</t>
  </si>
  <si>
    <t>03.13.16</t>
  </si>
  <si>
    <t>Protect the confidentiality of CUI at rest.</t>
  </si>
  <si>
    <t>Information at rest refers to the state of information when it is not in process or in transit and is located on storage devices as specific components of systems. The focus of protection at rest is not on the type of storage device or the frequency of access but rather the state of the information. Organizations can use different mechanisms to achieve confidentiality protections, including the use of cryptographic mechanisms and file share scanning. Organizations may also use other controls including secure off-line storage in lieu of online storage when adequate protection of information at rest cannot otherwise be achieved or continuous monitoring to identify malicious code at rest. See [NIST CRYPTO].</t>
  </si>
  <si>
    <t>3.14.1</t>
  </si>
  <si>
    <t>03.14.01</t>
  </si>
  <si>
    <t>Identify, report, and correct system flaws in a timely manner.</t>
  </si>
  <si>
    <t>Organizations identify systems that are affected by announced software and firmware flaws including potential vulnerabilities resulting from those flaws and report this information to designated personnel with information security responsibilities. Security-relevant updates include patches, service packs, hot fixes, and anti-virus signatures. Organizations address flaws discovered during security assessments, continuous monitoring, incident response activities, and system error handling. Organizations can take advantage of available resources such as the Common Weakness Enumeration (CWE) database or Common Vulnerabilities and Exposures (CVE) database in remediating flaws discovered in organizational systems.  Organization-defined time periods for updating security-relevant software and firmware may vary based on a variety of factors including the criticality of the update (i.e., severity of the vulnerability related to the discovered flaw). Some types of flaw remediation may require more testing than other types of remediation.  [SP 800-40] provides guidance on patch management technologies.</t>
  </si>
  <si>
    <t>3.14.2</t>
  </si>
  <si>
    <t>03.14.02</t>
  </si>
  <si>
    <t>Provide protection from malicious code at designated locations within organizational systems.</t>
  </si>
  <si>
    <t>Designated locations include system entry and exit points which may include firewalls, remote-access servers, workstations, electronic mail servers, web servers, proxy servers, notebook computers, and mobile devices. Malicious code includes viruses, worms, Trojan horses, and spyware. Malicious code can be encoded in various formats (e.g., UUENCODE, Unicode), contained within compressed or hidden files, or hidden in files using techniques such as steganography. Malicious code can be inserted into systems in a variety of ways including web accesses, electronic mail, electronic mail attachments, and portable storage devices. Malicious code insertions occur through the exploitation of system vulnerabilities.  Malicious code protection mechanisms include anti-virus signature definitions and reputation-based technologies. A variety of technologies and methods exist to limit or eliminate the effects of malicious code. Pervasive configuration management and comprehensive software integrity controls may be effective in preventing execution of unauthorized code. In addition to commercial off-the-shelf software, malicious code may also be present in custom-built software. This could include logic bombs, back doors, and other types of cyber-attacks that could affect organizational missions/business functions. Traditional malicious code protection mechanisms cannot always detect such code. In these situations, organizations rely instead on other safeguards including secure coding practices, configuration management and control, trusted procurement processes, and monitoring practices to help ensure that software does not perform functions other than the functions intended. [SP 800-83] provides guidance on malware incident prevention.</t>
  </si>
  <si>
    <t>3.14.3</t>
  </si>
  <si>
    <t>03.14.03</t>
  </si>
  <si>
    <t>Monitor system security alerts and advisories and take action in response.</t>
  </si>
  <si>
    <t>There are many publicly available sources of system security alerts and advisories. For example, the Department of Homeland Security’s Cybersecurity and Infrastructure Security Agency (CISA) generates security alerts and advisories to maintain situational awareness across the federal government and in nonfederal organizations. Software vendors, subscription services, and industry information sharing and analysis centers (ISACs) may also provide security alerts and advisories. Examples of response actions include notifying relevant external organizations, for example, external mission/business partners, supply chain partners, external service providers, and peer or supporting organizations.  [SP 800-161] provides guidance on supply chain risk management.</t>
  </si>
  <si>
    <t>3.14.4</t>
  </si>
  <si>
    <t>03.14.04</t>
  </si>
  <si>
    <t>Update malicious code protection mechanisms when new releases are available.</t>
  </si>
  <si>
    <t xml:space="preserve">Malicious code protection mechanisms include anti-virus signature definitions and reputation-based technologies. A variety of technologies and methods exist to limit or eliminate the effects of malicious code. Pervasive configuration management and comprehensive software integrity controls may be effective in preventing execution of unauthorized code. In addition to commercial off-the-shelf software, malicious code may also be present in custom-built software. This could include logic bombs, back doors, and other types of cyber-attacks that could affect organizational missions/business functions. Traditional malicious code protection mechanisms cannot always detect such code. In these situations, organizations rely instead on other safeguards including secure coding practices, configuration management and control, trusted procurement processes, and monitoring practices to help ensure that software does not perform functions other than the functions intended.  </t>
  </si>
  <si>
    <t>3.14.5</t>
  </si>
  <si>
    <t>03.14.05</t>
  </si>
  <si>
    <t>Perform periodic scans of organizational systems and real-time scans of files from external sources as files are downloaded, opened, or executed.</t>
  </si>
  <si>
    <t>Periodic scans of organizational systems and real-time scans of files from external sources can detect malicious code. Malicious code can be encoded in various formats (e.g., UUENCODE, Unicode), contained within compressed or hidden files, or hidden in files using techniques such as steganography. Malicious code can be inserted into systems in a variety of ways including web accesses, electronic mail, electronic mail attachments, and portable storage devices. Malicious code insertions occur through the exploitation of system vulnerabilities.</t>
  </si>
  <si>
    <t>03.14.06</t>
  </si>
  <si>
    <t>Monitor organizational systems, including inbound and outbound communications traffic, to detect attacks and indicators of potential attacks.</t>
  </si>
  <si>
    <t>System monitoring includes external and internal monitoring. External monitoring includes the observation of events occurring at the system boundary (i.e., part of perimeter defense and boundary protection). Internal monitoring includes the observation of events occurring within the system. Organizations can monitor systems, for example, by observing audit record activities in real time or by observing other system aspects such as access patterns, characteristics of access, and other actions. The monitoring objectives may guide determination of the events. System monitoring capability is achieved through a variety of tools and techniques (e.g., intrusion detection systems, intrusion prevention systems, malicious code protection software, scanning tools, audit record monitoring software, network monitoring software). Strategic locations for monitoring devices include selected perimeter locations and near server farms supporting critical applications, with such devices being employed at managed system interfaces. The granularity of monitoring information collected is based on organizational monitoring objectives and the capability of systems to support such objectives.  System monitoring is an integral part of continuous monitoring and incident response programs. Output from system monitoring serves as input to continuous monitoring and incident response programs. A network connection is any connection with a device that communicates through a network (e.g., local area network, Internet). A remote connection is any connection with a device communicating through an external network (e.g., the Internet). Local, network, and remote connections can be either wired or wireless.  Unusual or unauthorized activities or conditions related to inbound/outbound communications traffic include internal traffic that indicates the presence of malicious code in systems or propagating among system components, the unauthorized exporting of information, or signaling to external systems. Evidence of malicious code is used to identify potentially compromised systems or system components. System monitoring requirements, including the need for specific types of system monitoring, may be referenced in other requirements.  [SP 800-94] provides guidance on intrusion detection and prevention systems.</t>
  </si>
  <si>
    <t>3.14.7</t>
  </si>
  <si>
    <t>03.14.07</t>
  </si>
  <si>
    <t>Identify unauthorized use of organizational systems.</t>
  </si>
  <si>
    <t xml:space="preserve">System monitoring includes external and internal monitoring. System monitoring can detect unauthorized use of organizational systems.  System monitoring is an integral part of continuous monitoring and incident response programs. Monitoring is achieved through a variety of tools and techniques (e.g., intrusion detection systems, intrusion prevention systems, malicious code protection software, scanning tools, audit record monitoring software, network monitoring software). Output from system monitoring serves as input to continuous monitoring and incident response programs.  Unusual/unauthorized activities or conditions related to inbound and outbound communications traffic include internal traffic that indicates the presence of malicious code in systems or propagating among system components, the unauthorized exporting of information, or signaling to external systems. Evidence of malicious code is used to identify potentially compromised systems or system components. System monitoring requirements, including the need for specific types of system monitoring, may be referenced in other requirements.  [SP 800-94] provides guidance on intrusion detection and prevention systems. </t>
  </si>
  <si>
    <t>Sample Guidnace</t>
  </si>
  <si>
    <t>NIST 800-171 Control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</si>
</sst>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family val="2"/>
      <scheme val="minor"/>
    </font>
    <font>
      <sz val="11"/>
      <name val="Calibri"/>
      <family val="2"/>
      <scheme val="minor"/>
    </font>
    <font>
      <b/>
      <sz val="11"/>
      <color theme="1"/>
      <name val="Calibri"/>
      <family val="2"/>
      <scheme val="minor"/>
    </font>
    <font>
      <sz val="12"/>
      <color theme="1"/>
      <name val="Calibri"/>
      <family val="2"/>
      <scheme val="minor"/>
    </font>
    <font>
      <b/>
      <sz val="11"/>
      <color theme="1"/>
      <name val="Calibri (Body)"/>
    </font>
    <font>
      <sz val="11"/>
      <name val="Calibri (Body)"/>
    </font>
    <font>
      <sz val="11"/>
      <color theme="1"/>
      <name val="Calibri (Body)"/>
    </font>
    <font>
      <b/>
      <sz val="11"/>
      <color theme="0"/>
      <name val="Calibri"/>
      <family val="2"/>
      <scheme val="minor"/>
    </font>
  </fonts>
  <fills count="5">
    <fill>
      <patternFill patternType="none"/>
    </fill>
    <fill>
      <patternFill patternType="gray125"/>
    </fill>
    <fill>
      <patternFill patternType="solid">
        <fgColor theme="1"/>
        <bgColor indexed="64"/>
      </patternFill>
    </fill>
    <fill>
      <patternFill patternType="solid">
        <fgColor theme="4" tint="0.79998168889431442"/>
        <bgColor theme="4" tint="0.79998168889431442"/>
      </patternFill>
    </fill>
    <fill>
      <patternFill patternType="solid">
        <fgColor theme="4"/>
        <bgColor theme="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diagonal/>
    </border>
    <border>
      <left style="thin">
        <color auto="1"/>
      </left>
      <right/>
      <top style="thin">
        <color auto="1"/>
      </top>
      <bottom/>
      <diagonal/>
    </border>
    <border>
      <left/>
      <right style="thin">
        <color indexed="64"/>
      </right>
      <top/>
      <bottom/>
      <diagonal/>
    </border>
  </borders>
  <cellStyleXfs count="2">
    <xf numFmtId="0" fontId="0" fillId="0" borderId="0"/>
    <xf numFmtId="0" fontId="3" fillId="0" borderId="0"/>
  </cellStyleXfs>
  <cellXfs count="61">
    <xf numFmtId="0" fontId="0" fillId="0" borderId="0" xfId="0"/>
    <xf numFmtId="49" fontId="0" fillId="0" borderId="1" xfId="0" applyNumberFormat="1" applyBorder="1" applyAlignment="1">
      <alignment vertical="top" wrapText="1"/>
    </xf>
    <xf numFmtId="0" fontId="0" fillId="0" borderId="1" xfId="0" applyBorder="1" applyAlignment="1">
      <alignment vertical="top" wrapText="1"/>
    </xf>
    <xf numFmtId="0" fontId="0" fillId="0" borderId="2" xfId="0" applyBorder="1" applyAlignment="1">
      <alignment vertical="top" wrapText="1"/>
    </xf>
    <xf numFmtId="0" fontId="0" fillId="0" borderId="0" xfId="0" applyAlignment="1">
      <alignment vertical="top" wrapText="1"/>
    </xf>
    <xf numFmtId="0" fontId="0" fillId="0" borderId="0" xfId="0" applyAlignment="1">
      <alignment vertical="top"/>
    </xf>
    <xf numFmtId="0" fontId="0" fillId="0" borderId="1" xfId="0" applyBorder="1" applyAlignment="1">
      <alignment vertical="top"/>
    </xf>
    <xf numFmtId="0" fontId="0" fillId="0" borderId="2" xfId="0" applyBorder="1" applyAlignment="1">
      <alignment vertical="top"/>
    </xf>
    <xf numFmtId="0" fontId="0" fillId="0" borderId="3" xfId="0" applyBorder="1" applyAlignment="1">
      <alignment vertical="top"/>
    </xf>
    <xf numFmtId="0" fontId="0" fillId="0" borderId="3" xfId="0" applyBorder="1" applyAlignment="1">
      <alignment vertical="top" wrapText="1"/>
    </xf>
    <xf numFmtId="0" fontId="0" fillId="0" borderId="1" xfId="0" applyBorder="1" applyAlignment="1">
      <alignment horizontal="center" vertical="top" wrapText="1"/>
    </xf>
    <xf numFmtId="0" fontId="0" fillId="0" borderId="0" xfId="0" applyAlignment="1">
      <alignment horizontal="center" vertical="top" wrapText="1"/>
    </xf>
    <xf numFmtId="49" fontId="0" fillId="0" borderId="2" xfId="0" applyNumberFormat="1" applyBorder="1" applyAlignment="1">
      <alignment vertical="top" wrapText="1"/>
    </xf>
    <xf numFmtId="0" fontId="0" fillId="2" borderId="1" xfId="0" applyFill="1" applyBorder="1" applyAlignment="1">
      <alignment horizontal="center" vertical="top" wrapText="1"/>
    </xf>
    <xf numFmtId="0" fontId="0" fillId="2" borderId="2" xfId="0" applyFill="1" applyBorder="1" applyAlignment="1">
      <alignment vertical="top" wrapText="1"/>
    </xf>
    <xf numFmtId="0" fontId="0" fillId="2" borderId="1" xfId="0" applyFill="1" applyBorder="1" applyAlignment="1">
      <alignment vertical="top" wrapText="1"/>
    </xf>
    <xf numFmtId="0" fontId="0" fillId="2" borderId="3" xfId="0" applyFill="1" applyBorder="1" applyAlignment="1">
      <alignment vertical="top" wrapText="1"/>
    </xf>
    <xf numFmtId="0" fontId="0" fillId="2" borderId="0" xfId="0" applyFill="1" applyAlignment="1">
      <alignment horizontal="center" vertical="top" wrapText="1"/>
    </xf>
    <xf numFmtId="0" fontId="1" fillId="2" borderId="1" xfId="0" applyFont="1" applyFill="1" applyBorder="1" applyAlignment="1">
      <alignment horizontal="center" vertical="top" wrapText="1"/>
    </xf>
    <xf numFmtId="0" fontId="1" fillId="2" borderId="2" xfId="0" applyFont="1" applyFill="1" applyBorder="1" applyAlignment="1">
      <alignment vertical="top" wrapText="1"/>
    </xf>
    <xf numFmtId="0" fontId="1" fillId="2" borderId="2" xfId="0" applyFont="1" applyFill="1" applyBorder="1" applyAlignment="1">
      <alignment vertical="top"/>
    </xf>
    <xf numFmtId="0" fontId="1" fillId="2" borderId="1" xfId="0" applyFont="1" applyFill="1" applyBorder="1" applyAlignment="1">
      <alignment vertical="top"/>
    </xf>
    <xf numFmtId="0" fontId="1" fillId="2" borderId="1" xfId="0" applyFont="1" applyFill="1" applyBorder="1" applyAlignment="1">
      <alignment vertical="top" wrapText="1"/>
    </xf>
    <xf numFmtId="0" fontId="1" fillId="2" borderId="3" xfId="0" applyFont="1" applyFill="1" applyBorder="1" applyAlignment="1">
      <alignment vertical="top"/>
    </xf>
    <xf numFmtId="0" fontId="1" fillId="2" borderId="0" xfId="0" applyFont="1" applyFill="1" applyAlignment="1">
      <alignment vertical="top" wrapText="1"/>
    </xf>
    <xf numFmtId="0" fontId="0" fillId="0" borderId="0" xfId="0" applyAlignment="1">
      <alignment wrapText="1"/>
    </xf>
    <xf numFmtId="0" fontId="0" fillId="2" borderId="0" xfId="0" applyFill="1" applyAlignment="1">
      <alignment vertical="top" wrapText="1"/>
    </xf>
    <xf numFmtId="0" fontId="0" fillId="2" borderId="0" xfId="0" applyFill="1" applyAlignment="1">
      <alignment vertical="top"/>
    </xf>
    <xf numFmtId="0" fontId="2" fillId="0" borderId="4" xfId="1" applyFont="1" applyBorder="1" applyAlignment="1">
      <alignment horizontal="left" vertical="top" wrapText="1"/>
    </xf>
    <xf numFmtId="0" fontId="2" fillId="0" borderId="2" xfId="1" applyFont="1" applyBorder="1" applyAlignment="1">
      <alignment horizontal="left" vertical="top" wrapText="1"/>
    </xf>
    <xf numFmtId="0" fontId="2" fillId="0" borderId="5" xfId="1" applyFont="1" applyBorder="1" applyAlignment="1">
      <alignment horizontal="left" vertical="top" wrapText="1"/>
    </xf>
    <xf numFmtId="0" fontId="3" fillId="0" borderId="0" xfId="1" applyAlignment="1">
      <alignment wrapText="1"/>
    </xf>
    <xf numFmtId="0" fontId="3" fillId="0" borderId="0" xfId="1"/>
    <xf numFmtId="0" fontId="3" fillId="0" borderId="6" xfId="1" applyBorder="1" applyAlignment="1">
      <alignment horizontal="left" vertical="top" wrapText="1"/>
    </xf>
    <xf numFmtId="0" fontId="3" fillId="0" borderId="1" xfId="1" applyBorder="1" applyAlignment="1">
      <alignment horizontal="left" vertical="top" wrapText="1"/>
    </xf>
    <xf numFmtId="0" fontId="3" fillId="0" borderId="7" xfId="1" applyBorder="1" applyAlignment="1">
      <alignment horizontal="left" vertical="top" wrapText="1"/>
    </xf>
    <xf numFmtId="0" fontId="3" fillId="0" borderId="0" xfId="1" applyAlignment="1">
      <alignment horizontal="left" vertical="top" wrapText="1"/>
    </xf>
    <xf numFmtId="0" fontId="3" fillId="0" borderId="8" xfId="1" applyBorder="1" applyAlignment="1">
      <alignment horizontal="left" vertical="top" wrapText="1"/>
    </xf>
    <xf numFmtId="0" fontId="3" fillId="0" borderId="3" xfId="1" applyBorder="1" applyAlignment="1">
      <alignment horizontal="left" vertical="top" wrapText="1"/>
    </xf>
    <xf numFmtId="0" fontId="3" fillId="0" borderId="9" xfId="1" applyBorder="1" applyAlignment="1">
      <alignment horizontal="left" vertical="top" wrapText="1"/>
    </xf>
    <xf numFmtId="0" fontId="3" fillId="0" borderId="10" xfId="1" applyBorder="1"/>
    <xf numFmtId="0" fontId="4" fillId="0" borderId="4" xfId="1" applyFont="1" applyBorder="1" applyAlignment="1">
      <alignment horizontal="left" vertical="top" wrapText="1"/>
    </xf>
    <xf numFmtId="0" fontId="4" fillId="0" borderId="2" xfId="1" applyFont="1" applyBorder="1" applyAlignment="1">
      <alignment horizontal="left" vertical="top" wrapText="1"/>
    </xf>
    <xf numFmtId="0" fontId="5" fillId="0" borderId="6" xfId="1" applyFont="1" applyBorder="1" applyAlignment="1">
      <alignment horizontal="left" vertical="top" wrapText="1"/>
    </xf>
    <xf numFmtId="0" fontId="5" fillId="0" borderId="1" xfId="1" applyFont="1" applyBorder="1" applyAlignment="1">
      <alignment horizontal="left" vertical="top" wrapText="1"/>
    </xf>
    <xf numFmtId="0" fontId="6" fillId="0" borderId="1" xfId="1" applyFont="1" applyBorder="1" applyAlignment="1">
      <alignment horizontal="left" vertical="top" wrapText="1"/>
    </xf>
    <xf numFmtId="0" fontId="6" fillId="0" borderId="6" xfId="1" applyFont="1" applyBorder="1" applyAlignment="1">
      <alignment horizontal="left" vertical="top" wrapText="1"/>
    </xf>
    <xf numFmtId="0" fontId="6" fillId="0" borderId="0" xfId="1" applyFont="1" applyAlignment="1">
      <alignment horizontal="justify" vertical="top" wrapText="1"/>
    </xf>
    <xf numFmtId="0" fontId="6" fillId="0" borderId="0" xfId="1" applyFont="1" applyAlignment="1">
      <alignment horizontal="justify" vertical="top"/>
    </xf>
    <xf numFmtId="0" fontId="6" fillId="0" borderId="0" xfId="1" applyFont="1" applyAlignment="1">
      <alignment horizontal="justify" vertical="center" wrapText="1"/>
    </xf>
    <xf numFmtId="0" fontId="6" fillId="0" borderId="1" xfId="1" applyFont="1" applyBorder="1" applyAlignment="1">
      <alignment horizontal="left" vertical="top"/>
    </xf>
    <xf numFmtId="0" fontId="6" fillId="0" borderId="6" xfId="1" applyFont="1" applyBorder="1" applyAlignment="1">
      <alignment horizontal="left" vertical="top"/>
    </xf>
    <xf numFmtId="0" fontId="6" fillId="0" borderId="0" xfId="1" applyFont="1" applyAlignment="1">
      <alignment horizontal="justify" vertical="center"/>
    </xf>
    <xf numFmtId="0" fontId="6" fillId="0" borderId="8" xfId="1" applyFont="1" applyBorder="1" applyAlignment="1">
      <alignment horizontal="left" vertical="top" wrapText="1"/>
    </xf>
    <xf numFmtId="0" fontId="6" fillId="0" borderId="3" xfId="1" applyFont="1" applyBorder="1" applyAlignment="1">
      <alignment horizontal="left" vertical="top" wrapText="1"/>
    </xf>
    <xf numFmtId="0" fontId="5" fillId="0" borderId="3" xfId="1" applyFont="1" applyBorder="1" applyAlignment="1">
      <alignment horizontal="left" vertical="top" wrapText="1"/>
    </xf>
    <xf numFmtId="0" fontId="7" fillId="4" borderId="1" xfId="0" applyFont="1" applyFill="1" applyBorder="1" applyAlignment="1">
      <alignment vertical="top" wrapText="1"/>
    </xf>
    <xf numFmtId="49" fontId="0" fillId="3" borderId="1" xfId="0" applyNumberFormat="1" applyFont="1" applyFill="1" applyBorder="1" applyAlignment="1">
      <alignment vertical="top" wrapText="1"/>
    </xf>
    <xf numFmtId="49" fontId="0" fillId="0" borderId="1" xfId="0" applyNumberFormat="1" applyFont="1" applyBorder="1" applyAlignment="1">
      <alignment vertical="top" wrapText="1"/>
    </xf>
    <xf numFmtId="0" fontId="0" fillId="3" borderId="1" xfId="0" applyFont="1" applyFill="1" applyBorder="1" applyAlignment="1">
      <alignment vertical="top" wrapText="1"/>
    </xf>
    <xf numFmtId="0" fontId="0" fillId="0" borderId="1" xfId="0" applyFont="1" applyBorder="1" applyAlignment="1">
      <alignment vertical="top" wrapText="1"/>
    </xf>
  </cellXfs>
  <cellStyles count="2">
    <cellStyle name="Normal" xfId="0" builtinId="0"/>
    <cellStyle name="Normal 2" xfId="1" xr:uid="{DC746523-84A0-4B9C-AF52-CC41E55A4D3B}"/>
  </cellStyles>
  <dxfs count="61">
    <dxf>
      <alignment horizontal="left" vertical="top" textRotation="0" wrapText="1" indent="0" justifyLastLine="0" shrinkToFit="0" readingOrder="0"/>
      <border diagonalUp="0" diagonalDown="0">
        <left style="thin">
          <color auto="1"/>
        </left>
        <right/>
        <top style="thin">
          <color auto="1"/>
        </top>
        <bottom style="thin">
          <color auto="1"/>
        </bottom>
        <vertical/>
        <horizontal/>
      </border>
    </dxf>
    <dxf>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alignment horizontal="left" vertical="top" textRotation="0" wrapText="1" indent="0" justifyLastLine="0" shrinkToFit="0" readingOrder="0"/>
      <border diagonalUp="0" diagonalDown="0">
        <left/>
        <right style="thin">
          <color auto="1"/>
        </right>
        <top style="thin">
          <color auto="1"/>
        </top>
        <bottom style="thin">
          <color auto="1"/>
        </bottom>
        <vertical/>
        <horizontal/>
      </border>
    </dxf>
    <dxf>
      <border outline="0">
        <left style="thin">
          <color auto="1"/>
        </left>
        <right style="thin">
          <color auto="1"/>
        </right>
        <top style="thin">
          <color auto="1"/>
        </top>
        <bottom style="thin">
          <color auto="1"/>
        </bottom>
      </border>
    </dxf>
    <dxf>
      <alignment horizontal="lef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theme="1"/>
        <name val="Calibri (Body)"/>
        <scheme val="none"/>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Calibri (Body)"/>
        <scheme val="none"/>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auto="1"/>
        <name val="Calibri (Body)"/>
        <scheme val="none"/>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auto="1"/>
        <name val="Calibri (Body)"/>
        <scheme val="none"/>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Calibri (Body)"/>
        <scheme val="none"/>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Calibri (Body)"/>
        <scheme val="none"/>
      </font>
      <alignment horizontal="left" vertical="top" textRotation="0" wrapText="1" indent="0" justifyLastLine="0" shrinkToFit="0" readingOrder="0"/>
      <border diagonalUp="0" diagonalDown="0">
        <left/>
        <right style="thin">
          <color auto="1"/>
        </right>
        <top style="thin">
          <color auto="1"/>
        </top>
        <bottom style="thin">
          <color auto="1"/>
        </bottom>
        <vertical/>
        <horizontal/>
      </border>
    </dxf>
    <dxf>
      <border outline="0">
        <left style="thin">
          <color auto="1"/>
        </left>
        <top style="thin">
          <color auto="1"/>
        </top>
        <bottom style="thin">
          <color auto="1"/>
        </bottom>
      </border>
    </dxf>
    <dxf>
      <font>
        <b val="0"/>
        <i val="0"/>
        <strike val="0"/>
        <condense val="0"/>
        <extend val="0"/>
        <outline val="0"/>
        <shadow val="0"/>
        <u val="none"/>
        <vertAlign val="baseline"/>
        <sz val="11"/>
        <color theme="1"/>
        <name val="Calibri (Body)"/>
        <scheme val="none"/>
      </font>
      <alignment horizontal="lef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1"/>
        <color theme="1"/>
        <name val="Calibri (Body)"/>
        <scheme val="none"/>
      </font>
      <alignment horizontal="left" vertical="top" textRotation="0" wrapText="1" indent="0" justifyLastLine="0" shrinkToFit="0" readingOrder="0"/>
      <border diagonalUp="0" diagonalDown="0" outline="0">
        <left style="thin">
          <color auto="1"/>
        </left>
        <right style="thin">
          <color auto="1"/>
        </right>
        <top/>
        <bottom/>
      </border>
    </dxf>
    <dxf>
      <numFmt numFmtId="0" formatCode="Genera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numFmt numFmtId="0" formatCode="Genera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numFmt numFmtId="0" formatCode="Genera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numFmt numFmtId="0" formatCode="Genera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numFmt numFmtId="0" formatCode="Genera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numFmt numFmtId="0" formatCode="Genera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numFmt numFmtId="0" formatCode="Genera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fill>
        <patternFill patternType="solid">
          <fgColor indexed="64"/>
          <bgColor theme="1"/>
        </patternFill>
      </fill>
      <alignment horizontal="general"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general" vertical="top" textRotation="0" indent="0" justifyLastLine="0" shrinkToFit="0" readingOrder="0"/>
      <border diagonalUp="0" diagonalDown="0">
        <left style="thin">
          <color indexed="64"/>
        </left>
        <right style="thin">
          <color indexed="64"/>
        </right>
        <top style="thin">
          <color indexed="64"/>
        </top>
        <bottom style="thin">
          <color indexed="64"/>
        </bottom>
      </border>
    </dxf>
    <dxf>
      <numFmt numFmtId="0" formatCode="General"/>
      <alignment horizontal="general" vertical="top" textRotation="0" indent="0" justifyLastLine="0" shrinkToFit="0" readingOrder="0"/>
      <border diagonalUp="0" diagonalDown="0">
        <left style="thin">
          <color indexed="64"/>
        </left>
        <right style="thin">
          <color indexed="64"/>
        </right>
        <top style="thin">
          <color indexed="64"/>
        </top>
        <bottom style="thin">
          <color indexed="64"/>
        </bottom>
      </border>
    </dxf>
    <dxf>
      <numFmt numFmtId="0" formatCode="General"/>
      <alignment horizontal="general" vertical="top" textRotation="0" indent="0" justifyLastLine="0" shrinkToFit="0" readingOrder="0"/>
      <border diagonalUp="0" diagonalDown="0">
        <left style="thin">
          <color indexed="64"/>
        </left>
        <right style="thin">
          <color indexed="64"/>
        </right>
        <top style="thin">
          <color indexed="64"/>
        </top>
        <bottom style="thin">
          <color indexed="64"/>
        </bottom>
      </border>
    </dxf>
    <dxf>
      <numFmt numFmtId="0" formatCode="General"/>
      <alignment horizontal="general" vertical="top" textRotation="0" indent="0" justifyLastLine="0" shrinkToFit="0" readingOrder="0"/>
      <border diagonalUp="0" diagonalDown="0">
        <left style="thin">
          <color indexed="64"/>
        </left>
        <right style="thin">
          <color indexed="64"/>
        </right>
        <top style="thin">
          <color indexed="64"/>
        </top>
        <bottom style="thin">
          <color indexed="64"/>
        </bottom>
      </border>
    </dxf>
    <dxf>
      <numFmt numFmtId="0" formatCode="General"/>
      <alignment horizontal="general" vertical="top" textRotation="0" indent="0" justifyLastLine="0" shrinkToFit="0" readingOrder="0"/>
      <border diagonalUp="0" diagonalDown="0">
        <left style="thin">
          <color indexed="64"/>
        </left>
        <right style="thin">
          <color indexed="64"/>
        </right>
        <top style="thin">
          <color indexed="64"/>
        </top>
        <bottom style="thin">
          <color indexed="64"/>
        </bottom>
      </border>
    </dxf>
    <dxf>
      <numFmt numFmtId="0" formatCode="General"/>
      <alignment horizontal="general" vertical="top" textRotation="0" indent="0" justifyLastLine="0" shrinkToFit="0" readingOrder="0"/>
      <border diagonalUp="0" diagonalDown="0">
        <left style="thin">
          <color indexed="64"/>
        </left>
        <right style="thin">
          <color indexed="64"/>
        </right>
        <top style="thin">
          <color indexed="64"/>
        </top>
        <bottom style="thin">
          <color indexed="64"/>
        </bottom>
      </border>
    </dxf>
    <dxf>
      <numFmt numFmtId="0" formatCode="General"/>
      <alignment horizontal="general" vertical="top" textRotation="0" indent="0" justifyLastLine="0" shrinkToFit="0" readingOrder="0"/>
      <border diagonalUp="0" diagonalDown="0">
        <left style="thin">
          <color indexed="64"/>
        </left>
        <right style="thin">
          <color indexed="64"/>
        </right>
        <top style="thin">
          <color indexed="64"/>
        </top>
        <bottom style="thin">
          <color indexed="64"/>
        </bottom>
      </border>
    </dxf>
    <dxf>
      <numFmt numFmtId="0" formatCode="General"/>
      <alignment horizontal="general" vertical="top" textRotation="0" indent="0" justifyLastLine="0" shrinkToFit="0" readingOrder="0"/>
      <border diagonalUp="0" diagonalDown="0">
        <left style="thin">
          <color indexed="64"/>
        </left>
        <right style="thin">
          <color indexed="64"/>
        </right>
        <top style="thin">
          <color indexed="64"/>
        </top>
        <bottom style="thin">
          <color indexed="64"/>
        </bottom>
      </border>
    </dxf>
    <dxf>
      <numFmt numFmtId="0" formatCode="General"/>
      <alignment horizontal="general" vertical="top" textRotation="0" indent="0" justifyLastLine="0" shrinkToFit="0" readingOrder="0"/>
      <border diagonalUp="0" diagonalDown="0">
        <left style="thin">
          <color indexed="64"/>
        </left>
        <right style="thin">
          <color indexed="64"/>
        </right>
        <top style="thin">
          <color indexed="64"/>
        </top>
        <bottom style="thin">
          <color indexed="64"/>
        </bottom>
      </border>
    </dxf>
    <dxf>
      <numFmt numFmtId="0" formatCode="General"/>
      <alignment horizontal="general" vertical="top" textRotation="0" indent="0" justifyLastLine="0" shrinkToFit="0" readingOrder="0"/>
      <border diagonalUp="0" diagonalDown="0">
        <left style="thin">
          <color indexed="64"/>
        </left>
        <right style="thin">
          <color indexed="64"/>
        </right>
        <top style="thin">
          <color indexed="64"/>
        </top>
        <bottom style="thin">
          <color indexed="64"/>
        </bottom>
      </border>
    </dxf>
    <dxf>
      <numFmt numFmtId="0" formatCode="General"/>
      <alignment horizontal="general" vertical="top" textRotation="0" indent="0" justifyLastLine="0" shrinkToFit="0" readingOrder="0"/>
      <border diagonalUp="0" diagonalDown="0">
        <left style="thin">
          <color indexed="64"/>
        </left>
        <right style="thin">
          <color indexed="64"/>
        </right>
        <top style="thin">
          <color indexed="64"/>
        </top>
        <bottom style="thin">
          <color indexed="64"/>
        </bottom>
      </border>
    </dxf>
    <dxf>
      <numFmt numFmtId="0" formatCode="General"/>
      <alignment horizontal="general" vertical="top" textRotation="0" indent="0" justifyLastLine="0" shrinkToFit="0" readingOrder="0"/>
      <border diagonalUp="0" diagonalDown="0">
        <left style="thin">
          <color indexed="64"/>
        </left>
        <right style="thin">
          <color indexed="64"/>
        </right>
        <top style="thin">
          <color indexed="64"/>
        </top>
        <bottom style="thin">
          <color indexed="64"/>
        </bottom>
      </border>
    </dxf>
    <dxf>
      <numFmt numFmtId="0" formatCode="General"/>
      <alignment horizontal="general" vertical="top" textRotation="0" indent="0" justifyLastLine="0" shrinkToFit="0" readingOrder="0"/>
      <border diagonalUp="0" diagonalDown="0">
        <left style="thin">
          <color indexed="64"/>
        </left>
        <right style="thin">
          <color indexed="64"/>
        </right>
        <top style="thin">
          <color indexed="64"/>
        </top>
        <bottom style="thin">
          <color indexed="64"/>
        </bottom>
      </border>
    </dxf>
    <dxf>
      <numFmt numFmtId="0" formatCode="General"/>
      <alignment horizontal="general" vertical="top" textRotation="0" indent="0" justifyLastLine="0" shrinkToFit="0" readingOrder="0"/>
      <border diagonalUp="0" diagonalDown="0">
        <left style="thin">
          <color indexed="64"/>
        </left>
        <right style="thin">
          <color indexed="64"/>
        </right>
        <top style="thin">
          <color indexed="64"/>
        </top>
        <bottom style="thin">
          <color indexed="64"/>
        </bottom>
      </border>
    </dxf>
    <dxf>
      <numFmt numFmtId="0" formatCode="General"/>
      <alignment horizontal="general" vertical="top" textRotation="0" indent="0" justifyLastLine="0" shrinkToFit="0" readingOrder="0"/>
      <border diagonalUp="0" diagonalDown="0">
        <left style="thin">
          <color indexed="64"/>
        </left>
        <right style="thin">
          <color indexed="64"/>
        </right>
        <top style="thin">
          <color indexed="64"/>
        </top>
        <bottom style="thin">
          <color indexed="64"/>
        </bottom>
      </border>
    </dxf>
    <dxf>
      <numFmt numFmtId="0" formatCode="General"/>
      <alignment horizontal="general" vertical="top" textRotation="0" indent="0" justifyLastLine="0" shrinkToFit="0" readingOrder="0"/>
      <border diagonalUp="0" diagonalDown="0">
        <left style="thin">
          <color indexed="64"/>
        </left>
        <right style="thin">
          <color indexed="64"/>
        </right>
        <top style="thin">
          <color indexed="64"/>
        </top>
        <bottom style="thin">
          <color indexed="64"/>
        </bottom>
      </border>
    </dxf>
    <dxf>
      <numFmt numFmtId="0" formatCode="Genera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numFmt numFmtId="0" formatCode="Genera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numFmt numFmtId="0" formatCode="Genera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fill>
        <patternFill patternType="solid">
          <fgColor indexed="64"/>
          <bgColor theme="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30" formatCode="@"/>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top" textRotation="0" indent="0" justifyLastLine="0" shrinkToFit="0" readingOrder="0"/>
    </dxf>
    <dxf>
      <border>
        <bottom style="thin">
          <color indexed="64"/>
        </bottom>
      </border>
    </dxf>
    <dxf>
      <alignment horizontal="general" vertical="top"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
    <xsd:schema xmlns:xsd="http://www.w3.org/2001/XMLSchema" xmlns="">
      <xsd:element nillable="true" name="catalog">
        <xsd:complexType>
          <xsd:sequence minOccurs="0">
            <xsd:element minOccurs="0" maxOccurs="unbounded" nillable="true" name="control" form="unqualified">
              <xsd:complexType>
                <xsd:sequence minOccurs="0">
                  <xsd:element minOccurs="0" nillable="true" type="xsd:string" name="identifier" form="unqualified"/>
                  <xsd:element minOccurs="0" nillable="true" type="xsd:string" name="name" form="unqualified"/>
                  <xsd:element minOccurs="0" nillable="true" type="xsd:string" name="control_text" form="unqualified"/>
                  <xsd:element minOccurs="0" nillable="true" type="xsd:string" name="discussion" form="unqualified"/>
                  <xsd:element minOccurs="0" nillable="true" type="xsd:string" name="related" form="unqualified"/>
                </xsd:sequence>
              </xsd:complexType>
            </xsd:element>
          </xsd:sequence>
        </xsd:complexType>
      </xsd:element>
    </xsd:schema>
  </Schema>
  <Map ID="1" Name="catalog_Map" RootElement="catalog" SchemaID="Schema1"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xmlMaps" Target="xmlMap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770B75E-848A-4835-AD16-A22A4D2B3302}" name="Table1" displayName="Table1" ref="A1:AK1190" tableType="xml" totalsRowShown="0" headerRowDxfId="60" dataDxfId="58" headerRowBorderDxfId="59" connectionId="1">
  <autoFilter ref="A1:AK1190" xr:uid="{7F1A408C-32B9-4A82-8BE7-5BE5C217B642}">
    <filterColumn colId="8">
      <filters>
        <filter val="1"/>
      </filters>
    </filterColumn>
  </autoFilter>
  <tableColumns count="37">
    <tableColumn id="1" xr3:uid="{8D90E885-7A32-49A3-9601-943B5EE67BD7}" uniqueName="identifier" name="Control Identifier" dataDxfId="57">
      <xmlColumnPr mapId="1" xpath="/catalog/control/identifier" xmlDataType="string"/>
    </tableColumn>
    <tableColumn id="17" xr3:uid="{9D59F939-043F-42A8-9596-E2C0FDDBF758}" uniqueName="17" name="Domain" dataDxfId="56"/>
    <tableColumn id="2" xr3:uid="{598D563E-213E-402A-94CA-9C410F4DE9A2}" uniqueName="name" name="Control    (or Control Enhancement) Name" dataDxfId="55">
      <xmlColumnPr mapId="1" xpath="/catalog/control/name" xmlDataType="string"/>
    </tableColumn>
    <tableColumn id="3" xr3:uid="{C8F69125-4ACC-470D-B84D-242259B717C8}" uniqueName="control_text" name="Control Text" dataDxfId="54">
      <xmlColumnPr mapId="1" xpath="/catalog/control/control_text" xmlDataType="string"/>
    </tableColumn>
    <tableColumn id="4" xr3:uid="{74DF7A51-3841-4E5F-B81E-FCB1357FF8B2}" uniqueName="discussion" name="Discussion" dataDxfId="53">
      <xmlColumnPr mapId="1" xpath="/catalog/control/discussion" xmlDataType="string"/>
    </tableColumn>
    <tableColumn id="6" xr3:uid="{8B3AA33B-6C2C-4727-A8D4-EA5CF752AB11}" uniqueName="6" name="Related Controls" dataDxfId="52"/>
    <tableColumn id="5" xr3:uid="{BA72059C-F56A-4B42-87FB-6136561E588E}" uniqueName="5" name="Corresponding 800-171 Controls" dataDxfId="51"/>
    <tableColumn id="16" xr3:uid="{7AC2FFD3-A794-4859-B839-05961D8FA642}" uniqueName="16" name="Corresponding 800-172 Control" dataDxfId="50"/>
    <tableColumn id="7" xr3:uid="{74A943E3-857C-4B88-850C-8EA50F10EB3D}" uniqueName="7" name="CMMC Level" dataDxfId="49"/>
    <tableColumn id="29" xr3:uid="{D819EDB1-0491-4169-97D0-90DD8DE64BF2}" uniqueName="29" name="Column1" dataDxfId="48"/>
    <tableColumn id="8" xr3:uid="{30081AC7-A6EC-41CA-96F3-35F5C18E25D0}" uniqueName="8" name="Application Layer Gateway    (ALG)" dataDxfId="47">
      <calculatedColumnFormula>IFERROR(MATCH("Application Layer Gateway (ALG) Security Requirements Guide (SRG) :: Version 1, Release: 2 Benchmark Date: 24 Jul 2015*"&amp;A2&amp;";*",SRGs!AA:AA,0),0)</calculatedColumnFormula>
    </tableColumn>
    <tableColumn id="9" xr3:uid="{39639AE2-008B-4D1A-8254-B00AD9855AA6}" uniqueName="9" name="Application Server" dataDxfId="46">
      <calculatedColumnFormula>IFERROR(MATCH("Application Server Security Requirements Guide :: Version 3, Release: 3 Benchmark Date: 27 Oct 2022*"&amp;A2&amp;";*",SRGs!AA:AA,0),0)</calculatedColumnFormula>
    </tableColumn>
    <tableColumn id="10" xr3:uid="{BC92916F-1E91-4188-8821-60D1EE4F13CC}" uniqueName="10" name="Authentication, Authorization, and Accounting    (AAA) Services" dataDxfId="45">
      <calculatedColumnFormula>IFERROR(MATCH("Authentication, Authorization, and Accounting Services (AAA) Security Requirements Guide :: Version 1, Release: 2 Benchmark Date: 24 Jan 2020*"&amp;A2&amp;";*",SRGs!AA:AA,0),0)</calculatedColumnFormula>
    </tableColumn>
    <tableColumn id="11" xr3:uid="{996B7713-21E1-49BA-8631-466538FD2A5A}" uniqueName="11" name="Central Log Server" dataDxfId="44">
      <calculatedColumnFormula>IFERROR(MATCH("Central Log Server Security Requirements Guide :: Version 2, Release: 2 Benchmark Date: 27 Oct 2022*"&amp;A2&amp;";*",SRGs!AA:AA,0),0)</calculatedColumnFormula>
    </tableColumn>
    <tableColumn id="15" xr3:uid="{682FF9BF-78AE-4EFC-AFA7-B9458763F971}" uniqueName="15" name="Database" dataDxfId="43">
      <calculatedColumnFormula>IFERROR(MATCH("Database Security Requirements Guide :: Version 3, Release: 3 Benchmark Date: 27 Jul 2022*"&amp;A2&amp;";*",SRGs!AA:AA,0),0)</calculatedColumnFormula>
    </tableColumn>
    <tableColumn id="19" xr3:uid="{6E30C943-F5F3-428F-9EBA-7E5DAB2BA852}" uniqueName="19" name="Container Platform " dataDxfId="42">
      <calculatedColumnFormula>IFERROR(MATCH("Container Platform Security Requirements Guide :: Version 1, Release: 3 Benchmark Date: 27 Jan 2022*"&amp;A2&amp;";*",SRGs!AA:AA,0),0)</calculatedColumnFormula>
    </tableColumn>
    <tableColumn id="20" xr3:uid="{6FC8D7BB-F453-49AD-BF3C-F73A04E2D9F3}" uniqueName="20" name="Domain Name System    (DNS)" dataDxfId="41">
      <calculatedColumnFormula>IFERROR(MATCH("Domain Name System (DNS) Security Requirements Guide :: Version 2, Release: 4 Benchmark Date: 23 Oct 2015*"&amp;A2&amp;";*",SRGs!AA:AA,0),0)</calculatedColumnFormula>
    </tableColumn>
    <tableColumn id="12" xr3:uid="{8615B41D-4A99-43A8-863B-128C96734AEC}" uniqueName="12" name="Firewall" dataDxfId="40">
      <calculatedColumnFormula>IFERROR(MATCH("Firewall Security Requirements Guide :: Version 2, Release: 3 Benchmark Date: 27 Oct 2022*"&amp;A2&amp;";*",SRGs!AA:AA,0),0)</calculatedColumnFormula>
    </tableColumn>
    <tableColumn id="13" xr3:uid="{FD551ACC-854E-4D9D-B703-1349B8FBB05B}" uniqueName="13" name="Operating System" dataDxfId="39">
      <calculatedColumnFormula>IFERROR(MATCH("General Purpose Operating System Security Requirements Guide :: Version 2, Release: 4 Benchmark Date: 27 Jul 2022*"&amp;A2&amp;";*",SRGs!AA:AA,0),0)</calculatedColumnFormula>
    </tableColumn>
    <tableColumn id="14" xr3:uid="{9B3416D6-000C-4136-B41F-ECFBDB91F9A1}" uniqueName="14" name="Intrusion Detection and Prevention Systems    (IDPS)" dataDxfId="38">
      <calculatedColumnFormula>IFERROR(MATCH("Intrusion Detection and Prevention Systems (IDPS) Security Requirements Guide :: Version 2, Release: 6 Benchmark Date: 24 Jul 2020*"&amp;A2&amp;";*",SRGs!AA:AA,0),0)</calculatedColumnFormula>
    </tableColumn>
    <tableColumn id="18" xr3:uid="{04F19F91-BFE0-47AA-911A-CF1DEA8F01CD}" uniqueName="18" name="Switch" dataDxfId="37">
      <calculatedColumnFormula>IFERROR(MATCH("Layer 2 Switch Security Requirements Guide :: Version 2, Release: 1 Benchmark Date: 18 May 2021*"&amp;A2&amp;";*",SRGs!AA:AA,0),0)</calculatedColumnFormula>
    </tableColumn>
    <tableColumn id="21" xr3:uid="{4587D802-778B-41A9-956B-5DE2B59AC1DC}" uniqueName="21" name="Mainframe    (Server)" dataDxfId="36">
      <calculatedColumnFormula>IFERROR(MATCH("Mainframe Product Security Requirements Guide :: Version 2, Release: 1 Benchmark Date: 27 Oct 2022*"&amp;A2&amp;";*",SRGs!AA:AA,0),0)</calculatedColumnFormula>
    </tableColumn>
    <tableColumn id="22" xr3:uid="{E4071C7C-0548-4706-802E-FEEF6F69374B}" uniqueName="22" name="Network Device Management    (NDM)" dataDxfId="35">
      <calculatedColumnFormula>IFERROR(MATCH("Network Device Management Security Requirements Guide :: Version 4, Release: 1 Benchmark Date: 23 Apr 2021*"&amp;A2&amp;";*",SRGs!AA:AA,0),0)</calculatedColumnFormula>
    </tableColumn>
    <tableColumn id="23" xr3:uid="{CE140644-3B1B-41EB-9CEA-588D799DE114}" uniqueName="23" name="Router" dataDxfId="34">
      <calculatedColumnFormula>IFERROR(MATCH("Router Security Requirements Guide :: Version 4, Release: 2 Benchmark Date: 23 Apr 2021*"&amp;A2&amp;";*",SRGs!AA:AA,0),0)</calculatedColumnFormula>
    </tableColumn>
    <tableColumn id="24" xr3:uid="{C47E1F0C-98FA-4E18-B8E5-EB0757950012}" uniqueName="24" name="Softare Defined Network    (SDN) Controller" dataDxfId="33">
      <calculatedColumnFormula>IFERROR(MATCH("SDN Controller Security Requirements Guide :: Version 1, Release: 2 Benchmark Date: 24 Apr 2020*"&amp;A2&amp;";*",SRGs!AA:AA,0),0)</calculatedColumnFormula>
    </tableColumn>
    <tableColumn id="25" xr3:uid="{E1732757-8927-4DE8-BE3C-3C8E54D2C959}" uniqueName="25" name="Unified Endpoint Management Agent" dataDxfId="32">
      <calculatedColumnFormula>IFERROR(MATCH("Unified Endpoint Management Agent Security Requirements Guide :: Version 1, Release: 1 Benchmark Date: 20 Nov 2020*"&amp;A2&amp;";*",SRGs!AA:AA,0),0)</calculatedColumnFormula>
    </tableColumn>
    <tableColumn id="26" xr3:uid="{17E6ADA3-EB68-4CA4-BB89-56BC892862EB}" uniqueName="26" name="Unified Endpoint Management Server" dataDxfId="31">
      <calculatedColumnFormula>IFERROR(MATCH("Unified Endpoint Management Server Security Requirements Guide :: Version 1, Release: 1 Benchmark Date: 20 Nov 2020*"&amp;A2&amp;";*",SRGs!AA:AA,0),0)</calculatedColumnFormula>
    </tableColumn>
    <tableColumn id="27" xr3:uid="{5A7B29B6-C1E5-485E-8593-B026B481A56D}" uniqueName="27" name="Virtual Private Network    (VPN)" dataDxfId="30">
      <calculatedColumnFormula>IFERROR(MATCH("Virtual Private Network (VPN) Security Requirements Guide :: Version 2, Release: 4 Benchmark Date: 27 Oct 2021*"&amp;A2&amp;";*",SRGs!AA:AA,0),0)</calculatedColumnFormula>
    </tableColumn>
    <tableColumn id="28" xr3:uid="{3EC48B86-BC16-4669-AFA6-5ADE21D8EF60}" uniqueName="28" name="Web Server" dataDxfId="29">
      <calculatedColumnFormula>IFERROR(MATCH("Web Server Security Requirements Guide :: Version 3, Release: 1 Benchmark Date: 27 Oct 2022*"&amp;A2&amp;";*",SRGs!AA:AA,0),0)</calculatedColumnFormula>
    </tableColumn>
    <tableColumn id="31" xr3:uid="{BCDDFCF9-E37C-4AAC-91D0-34C32A3A5D2B}" uniqueName="31" name="Column2" dataDxfId="28"/>
    <tableColumn id="30" xr3:uid="{E7C211DA-74A7-4903-A6BA-D0221ED657C3}" uniqueName="30" name="Applications" dataDxfId="27">
      <calculatedColumnFormula>IF(OR(K2&gt;0,L2&gt;0,AC2&gt;0),"Application","")</calculatedColumnFormula>
    </tableColumn>
    <tableColumn id="32" xr3:uid="{5BDFBF4E-750D-455C-99C1-780386B26D19}" uniqueName="32" name="Servers" dataDxfId="26">
      <calculatedColumnFormula>IF(OR(V2&gt;0,S2&gt;0,N2&gt;0),"Server","")</calculatedColumnFormula>
    </tableColumn>
    <tableColumn id="33" xr3:uid="{C63CEC28-C730-486A-B323-4F42177AB384}" uniqueName="33" name="Laptops/Desktops" dataDxfId="25">
      <calculatedColumnFormula>IF(S2&gt;0,"Laptops/Desktops","")</calculatedColumnFormula>
    </tableColumn>
    <tableColumn id="34" xr3:uid="{1D8AD4E9-37E9-4D88-BA96-D4E315D947D9}" uniqueName="34" name="Network Devices" dataDxfId="24">
      <calculatedColumnFormula>IF(OR(M2&gt;0,Q2&gt;0,R2&gt;0,T2&gt;0,U2&gt;0,W2&gt;0,X2&gt;0,Y2&gt;0,AB2&gt;0),"Network Device","")</calculatedColumnFormula>
    </tableColumn>
    <tableColumn id="36" xr3:uid="{6DEDFC97-6BD8-4B73-A570-79670B43DA50}" uniqueName="36" name="Databases" dataDxfId="23">
      <calculatedColumnFormula>IF(O2&gt;0,"Database","")</calculatedColumnFormula>
    </tableColumn>
    <tableColumn id="38" xr3:uid="{9EFCA7A1-1AD7-4008-8424-3282DCC0340F}" uniqueName="38" name="Containers" dataDxfId="22">
      <calculatedColumnFormula>IF(P2&gt;0,"Container","")</calculatedColumnFormula>
    </tableColumn>
    <tableColumn id="39" xr3:uid="{170D1D89-7C06-4BC3-90BA-020A5783E76E}" uniqueName="39" name="UEM" dataDxfId="21">
      <calculatedColumnFormula>IF(OR(Z2&gt;0,AA2&gt;0),"Unified Endpoint Mangement","")</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1EEBB73-BA46-4D17-A771-F898ED751F5F}" name="Table14" displayName="Table14" ref="A1:F111" totalsRowShown="0" headerRowDxfId="20" dataDxfId="18" headerRowBorderDxfId="19" tableBorderDxfId="17">
  <autoFilter ref="A1:F111" xr:uid="{0684B33A-9C10-8341-819E-F9E3DC8E3E5E}"/>
  <tableColumns count="6">
    <tableColumn id="1" xr3:uid="{DD67D4EA-82BD-4F2A-BC45-2241BA3BC163}" name="Family" dataDxfId="16"/>
    <tableColumn id="2" xr3:uid="{8CF52256-45A1-48DA-846D-8B1010836378}" name="Basic/Derived Security Requirement" dataDxfId="15"/>
    <tableColumn id="3" xr3:uid="{1BE7B2F9-8080-40EF-A25B-64E5E15984A4}" name="Identifier" dataDxfId="14"/>
    <tableColumn id="4" xr3:uid="{6CE16F76-2A5D-48E2-81A5-72EA5039744B}" name="Sort-As" dataDxfId="13"/>
    <tableColumn id="5" xr3:uid="{55FC857D-549C-4138-9D25-8A535B8D003A}" name=" Security Requirement" dataDxfId="12"/>
    <tableColumn id="6" xr3:uid="{EAD68A35-66EF-4641-87D3-176AB66CC608}" name="Discussion" dataDxfId="1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D164B93-5E5F-4ABA-AC90-F0E30B7FCF3F}" name="Table13" displayName="Table13" ref="A1:G40" totalsRowShown="0" headerRowDxfId="10" dataDxfId="8" headerRowBorderDxfId="9" tableBorderDxfId="7">
  <autoFilter ref="A1:G40" xr:uid="{EEB5A62F-A855-0B45-870A-07E30385D286}"/>
  <tableColumns count="7">
    <tableColumn id="1" xr3:uid="{ACED2C6F-3EBB-43B1-9E6E-4A941832DB49}" name="Family" dataDxfId="6"/>
    <tableColumn id="2" xr3:uid="{7A0B8A79-F15F-46DC-B3A4-C34D1FD98986}" name="Identifier" dataDxfId="5"/>
    <tableColumn id="3" xr3:uid="{9D084360-FDF7-46E6-AB6F-08D5A49841DB}" name="Sort-As" dataDxfId="4"/>
    <tableColumn id="4" xr3:uid="{D4349F6C-54C9-4B0B-80FF-3B71626D211E}" name="Enhanced Security Requirements" dataDxfId="3"/>
    <tableColumn id="5" xr3:uid="{48718B99-1659-4728-9D81-E2C52E206E21}" name="Discussion" dataDxfId="2"/>
    <tableColumn id="6" xr3:uid="{D45FD98D-76FC-4A4A-B980-251348E561BD}" name="Protection Strategy" dataDxfId="1"/>
    <tableColumn id="7" xr3:uid="{0FEDFDF7-9207-42E5-A93E-E0DD304AB5B1}" name="Adversary Effects (See SP 800-160 Volume 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pageSetUpPr fitToPage="1"/>
  </sheetPr>
  <dimension ref="A1:AM1190"/>
  <sheetViews>
    <sheetView topLeftCell="D1129" workbookViewId="0">
      <selection activeCell="G6" sqref="G6:G1135"/>
    </sheetView>
  </sheetViews>
  <sheetFormatPr defaultRowHeight="15"/>
  <cols>
    <col min="1" max="1" width="11.7109375" style="4" bestFit="1" customWidth="1"/>
    <col min="2" max="2" width="11.7109375" style="4" customWidth="1"/>
    <col min="3" max="3" width="37.7109375" style="4" customWidth="1"/>
    <col min="4" max="5" width="81.140625" style="4" customWidth="1"/>
    <col min="6" max="6" width="28.28515625" style="4" customWidth="1"/>
    <col min="7" max="8" width="30" style="4" customWidth="1"/>
    <col min="9" max="9" width="12.42578125" style="11" customWidth="1"/>
    <col min="10" max="10" width="2.42578125" style="17" customWidth="1"/>
    <col min="11" max="11" width="9.140625" style="4"/>
    <col min="12" max="12" width="15.42578125" style="4" customWidth="1"/>
    <col min="13" max="13" width="14.7109375" style="4" customWidth="1"/>
    <col min="14" max="14" width="12.140625" style="4" customWidth="1"/>
    <col min="15" max="15" width="9.140625" style="4"/>
    <col min="16" max="16" width="16" style="4" customWidth="1"/>
    <col min="17" max="17" width="24.42578125" style="4" customWidth="1"/>
    <col min="18" max="18" width="9.140625" style="4"/>
    <col min="19" max="19" width="11.28515625" style="4" customWidth="1"/>
    <col min="20" max="20" width="17.7109375" style="4" customWidth="1"/>
    <col min="21" max="21" width="9.140625" style="4"/>
    <col min="22" max="22" width="12.28515625" style="4" customWidth="1"/>
    <col min="23" max="24" width="9.140625" style="4"/>
    <col min="25" max="25" width="11" style="4" customWidth="1"/>
    <col min="26" max="29" width="9.140625" style="4"/>
    <col min="30" max="30" width="2.140625" style="24" customWidth="1"/>
    <col min="31" max="31" width="11.85546875" style="4" customWidth="1"/>
    <col min="32" max="32" width="13.5703125" style="4" customWidth="1"/>
    <col min="33" max="33" width="11.7109375" style="4" customWidth="1"/>
    <col min="34" max="34" width="11.140625" style="4" customWidth="1"/>
    <col min="35" max="36" width="11" style="4" customWidth="1"/>
    <col min="37" max="37" width="11.28515625" style="4" customWidth="1"/>
    <col min="38" max="38" width="2.42578125" style="26" customWidth="1"/>
    <col min="39" max="39" width="15.42578125" style="4" customWidth="1"/>
    <col min="40" max="16384" width="9.140625" style="4"/>
  </cols>
  <sheetData>
    <row r="1" spans="1:39" ht="105">
      <c r="A1" s="2" t="s">
        <v>4164</v>
      </c>
      <c r="B1" s="2" t="s">
        <v>4298</v>
      </c>
      <c r="C1" s="2" t="s">
        <v>21924</v>
      </c>
      <c r="D1" s="2" t="s">
        <v>4165</v>
      </c>
      <c r="E1" s="2" t="s">
        <v>4166</v>
      </c>
      <c r="F1" s="2" t="s">
        <v>4167</v>
      </c>
      <c r="G1" s="2" t="s">
        <v>4252</v>
      </c>
      <c r="H1" s="2" t="s">
        <v>4253</v>
      </c>
      <c r="I1" s="10" t="s">
        <v>4168</v>
      </c>
      <c r="J1" s="18" t="s">
        <v>4329</v>
      </c>
      <c r="K1" s="2" t="s">
        <v>21925</v>
      </c>
      <c r="L1" s="2" t="s">
        <v>4319</v>
      </c>
      <c r="M1" s="2" t="s">
        <v>21926</v>
      </c>
      <c r="N1" s="2" t="s">
        <v>4320</v>
      </c>
      <c r="O1" s="2" t="s">
        <v>4170</v>
      </c>
      <c r="P1" s="2" t="s">
        <v>4321</v>
      </c>
      <c r="Q1" s="2" t="s">
        <v>21927</v>
      </c>
      <c r="R1" s="3" t="s">
        <v>4322</v>
      </c>
      <c r="S1" s="3" t="s">
        <v>4323</v>
      </c>
      <c r="T1" s="3" t="s">
        <v>21928</v>
      </c>
      <c r="U1" s="3" t="s">
        <v>4324</v>
      </c>
      <c r="V1" s="3" t="s">
        <v>21929</v>
      </c>
      <c r="W1" s="3" t="s">
        <v>21930</v>
      </c>
      <c r="X1" s="3" t="s">
        <v>4325</v>
      </c>
      <c r="Y1" s="3" t="s">
        <v>21931</v>
      </c>
      <c r="Z1" s="3" t="s">
        <v>4326</v>
      </c>
      <c r="AA1" s="3" t="s">
        <v>4327</v>
      </c>
      <c r="AB1" s="3" t="s">
        <v>21932</v>
      </c>
      <c r="AC1" s="3" t="s">
        <v>4328</v>
      </c>
      <c r="AD1" s="19" t="s">
        <v>4330</v>
      </c>
      <c r="AE1" s="3" t="s">
        <v>4332</v>
      </c>
      <c r="AF1" s="3" t="s">
        <v>4169</v>
      </c>
      <c r="AG1" s="3" t="s">
        <v>4331</v>
      </c>
      <c r="AH1" s="3" t="s">
        <v>4333</v>
      </c>
      <c r="AI1" s="3" t="s">
        <v>4334</v>
      </c>
      <c r="AJ1" s="3" t="s">
        <v>4335</v>
      </c>
      <c r="AK1" s="3" t="s">
        <v>4336</v>
      </c>
      <c r="AM1" s="4" t="s">
        <v>22799</v>
      </c>
    </row>
    <row r="2" spans="1:39" s="5" customFormat="1" ht="270" hidden="1">
      <c r="A2" s="12" t="s">
        <v>0</v>
      </c>
      <c r="B2" s="12" t="s">
        <v>4299</v>
      </c>
      <c r="C2" s="12" t="s">
        <v>322</v>
      </c>
      <c r="D2" s="12" t="s">
        <v>21933</v>
      </c>
      <c r="E2" s="12" t="s">
        <v>2477</v>
      </c>
      <c r="F2" s="3" t="s">
        <v>3611</v>
      </c>
      <c r="G2" s="3"/>
      <c r="H2" s="3"/>
      <c r="I2" s="3"/>
      <c r="J2" s="14"/>
      <c r="K2" s="3">
        <f>IFERROR(MATCH("Application Layer Gateway (ALG) Security Requirements Guide (SRG) :: Version 1, Release: 2 Benchmark Date: 24 Jul 2015*"&amp;A2&amp;";*",SRGs!AA:AA,0),0)</f>
        <v>0</v>
      </c>
      <c r="L2" s="3">
        <f>IFERROR(MATCH("Application Server Security Requirements Guide :: Version 3, Release: 3 Benchmark Date: 27 Oct 2022*"&amp;A2&amp;";*",SRGs!AA:AA,0),0)</f>
        <v>0</v>
      </c>
      <c r="M2" s="3">
        <f>IFERROR(MATCH("Authentication, Authorization, and Accounting Services (AAA) Security Requirements Guide :: Version 1, Release: 2 Benchmark Date: 24 Jan 2020*"&amp;A2&amp;";*",SRGs!AA:AA,0),0)</f>
        <v>0</v>
      </c>
      <c r="N2" s="7">
        <f>IFERROR(MATCH("Central Log Server Security Requirements Guide :: Version 2, Release: 2 Benchmark Date: 27 Oct 2022*"&amp;A2&amp;";*",SRGs!AA:AA,0),0)</f>
        <v>0</v>
      </c>
      <c r="O2" s="7">
        <f>IFERROR(MATCH("Database Security Requirements Guide :: Version 3, Release: 3 Benchmark Date: 27 Jul 2022*"&amp;A2&amp;";*",SRGs!AA:AA,0),0)</f>
        <v>0</v>
      </c>
      <c r="P2" s="7">
        <f>IFERROR(MATCH("Container Platform Security Requirements Guide :: Version 1, Release: 3 Benchmark Date: 27 Jan 2022*"&amp;A2&amp;";*",SRGs!AA:AA,0),0)</f>
        <v>0</v>
      </c>
      <c r="Q2" s="7">
        <f>IFERROR(MATCH("Domain Name System (DNS) Security Requirements Guide :: Version 2, Release: 4 Benchmark Date: 23 Oct 2015*"&amp;A2&amp;";*",SRGs!AA:AA,0),0)</f>
        <v>0</v>
      </c>
      <c r="R2" s="7">
        <f>IFERROR(MATCH("Firewall Security Requirements Guide :: Version 2, Release: 3 Benchmark Date: 27 Oct 2022*"&amp;A2&amp;";*",SRGs!AA:AA,0),0)</f>
        <v>0</v>
      </c>
      <c r="S2" s="7">
        <f>IFERROR(MATCH("General Purpose Operating System Security Requirements Guide :: Version 2, Release: 4 Benchmark Date: 27 Jul 2022*"&amp;A2&amp;";*",SRGs!AA:AA,0),0)</f>
        <v>0</v>
      </c>
      <c r="T2" s="7">
        <f>IFERROR(MATCH("Intrusion Detection and Prevention Systems (IDPS) Security Requirements Guide :: Version 2, Release: 6 Benchmark Date: 24 Jul 2020*"&amp;A2&amp;";*",SRGs!AA:AA,0),0)</f>
        <v>0</v>
      </c>
      <c r="U2" s="7">
        <f>IFERROR(MATCH("Layer 2 Switch Security Requirements Guide :: Version 2, Release: 1 Benchmark Date: 18 May 2021*"&amp;A2&amp;";*",SRGs!AA:AA,0),0)</f>
        <v>0</v>
      </c>
      <c r="V2" s="7">
        <f>IFERROR(MATCH("Mainframe Product Security Requirements Guide :: Version 2, Release: 1 Benchmark Date: 27 Oct 2022*"&amp;A2&amp;";*",SRGs!AA:AA,0),0)</f>
        <v>0</v>
      </c>
      <c r="W2" s="7">
        <f>IFERROR(MATCH("Network Device Management Security Requirements Guide :: Version 4, Release: 1 Benchmark Date: 23 Apr 2021*"&amp;A2&amp;";*",SRGs!AA:AA,0),0)</f>
        <v>0</v>
      </c>
      <c r="X2" s="7">
        <f>IFERROR(MATCH("Router Security Requirements Guide :: Version 4, Release: 2 Benchmark Date: 23 Apr 2021*"&amp;A2&amp;";*",SRGs!AA:AA,0),0)</f>
        <v>0</v>
      </c>
      <c r="Y2" s="7">
        <f>IFERROR(MATCH("SDN Controller Security Requirements Guide :: Version 1, Release: 2 Benchmark Date: 24 Apr 2020*"&amp;A2&amp;";*",SRGs!AA:AA,0),0)</f>
        <v>0</v>
      </c>
      <c r="Z2" s="7">
        <f>IFERROR(MATCH("Unified Endpoint Management Agent Security Requirements Guide :: Version 1, Release: 1 Benchmark Date: 20 Nov 2020*"&amp;A2&amp;";*",SRGs!AA:AA,0),0)</f>
        <v>0</v>
      </c>
      <c r="AA2" s="7">
        <f>IFERROR(MATCH("Unified Endpoint Management Server Security Requirements Guide :: Version 1, Release: 1 Benchmark Date: 20 Nov 2020*"&amp;A2&amp;";*",SRGs!AA:AA,0),0)</f>
        <v>0</v>
      </c>
      <c r="AB2" s="7">
        <f>IFERROR(MATCH("Virtual Private Network (VPN) Security Requirements Guide :: Version 2, Release: 4 Benchmark Date: 27 Oct 2021*"&amp;A2&amp;";*",SRGs!AA:AA,0),0)</f>
        <v>0</v>
      </c>
      <c r="AC2" s="7">
        <f>IFERROR(MATCH("Web Server Security Requirements Guide :: Version 3, Release: 1 Benchmark Date: 27 Oct 2022*"&amp;A2&amp;";*",SRGs!AA:AA,0),0)</f>
        <v>0</v>
      </c>
      <c r="AD2" s="20"/>
      <c r="AE2" s="3" t="str">
        <f t="shared" ref="AE2:AE65" si="0">IF(OR(K2&gt;0,L2&gt;0,AC2&gt;0),"Application","")</f>
        <v/>
      </c>
      <c r="AF2" s="3" t="str">
        <f t="shared" ref="AF2:AF65" si="1">IF(OR(V2&gt;0,S2&gt;0,N2&gt;0),"Server","")</f>
        <v/>
      </c>
      <c r="AG2" s="3" t="str">
        <f t="shared" ref="AG2:AG65" si="2">IF(S2&gt;0,"Laptops/Desktops","")</f>
        <v/>
      </c>
      <c r="AH2" s="3" t="str">
        <f t="shared" ref="AH2:AH65" si="3">IF(OR(M2&gt;0,Q2&gt;0,R2&gt;0,T2&gt;0,U2&gt;0,W2&gt;0,X2&gt;0,Y2&gt;0,AB2&gt;0),"Network Device","")</f>
        <v/>
      </c>
      <c r="AI2" s="3" t="str">
        <f t="shared" ref="AI2:AI65" si="4">IF(O2&gt;0,"Database","")</f>
        <v/>
      </c>
      <c r="AJ2" s="3" t="str">
        <f t="shared" ref="AJ2:AJ65" si="5">IF(P2&gt;0,"Container","")</f>
        <v/>
      </c>
      <c r="AK2" s="3" t="str">
        <f t="shared" ref="AK2:AK65" si="6">IF(OR(Z2&gt;0,AA2&gt;0),"Unified Endpoint Mangement","")</f>
        <v/>
      </c>
      <c r="AL2" s="27"/>
      <c r="AM2" s="5" t="str">
        <f>_xlfn.TEXTJOIN("; ",TRUE,AE2:AK2)</f>
        <v/>
      </c>
    </row>
    <row r="3" spans="1:39" s="5" customFormat="1" ht="105" hidden="1">
      <c r="A3" s="1" t="s">
        <v>9</v>
      </c>
      <c r="B3" s="1" t="s">
        <v>4299</v>
      </c>
      <c r="C3" s="1" t="s">
        <v>409</v>
      </c>
      <c r="D3" s="1" t="s">
        <v>1551</v>
      </c>
      <c r="E3" s="1" t="s">
        <v>2558</v>
      </c>
      <c r="F3" s="2" t="s">
        <v>3651</v>
      </c>
      <c r="G3" s="3"/>
      <c r="H3" s="3"/>
      <c r="I3" s="2"/>
      <c r="J3" s="15"/>
      <c r="K3" s="3">
        <f>IFERROR(MATCH("Application Layer Gateway (ALG) Security Requirements Guide (SRG) :: Version 1, Release: 2 Benchmark Date: 24 Jul 2015*"&amp;A3&amp;";*",SRGs!AA:AA,0),0)</f>
        <v>15</v>
      </c>
      <c r="L3" s="2">
        <f>IFERROR(MATCH("Application Server Security Requirements Guide :: Version 3, Release: 3 Benchmark Date: 27 Oct 2022*"&amp;A3&amp;";*",SRGs!AA:AA,0),0)</f>
        <v>3</v>
      </c>
      <c r="M3" s="2">
        <f>IFERROR(MATCH("Authentication, Authorization, and Accounting Services (AAA) Security Requirements Guide :: Version 1, Release: 2 Benchmark Date: 24 Jan 2020*"&amp;A3&amp;";*",SRGs!AA:AA,0),0)</f>
        <v>0</v>
      </c>
      <c r="N3" s="6">
        <f>IFERROR(MATCH("Central Log Server Security Requirements Guide :: Version 2, Release: 2 Benchmark Date: 27 Oct 2022*"&amp;A3&amp;";*",SRGs!AA:AA,0),0)</f>
        <v>0</v>
      </c>
      <c r="O3" s="6">
        <f>IFERROR(MATCH("Database Security Requirements Guide :: Version 3, Release: 3 Benchmark Date: 27 Jul 2022*"&amp;A3&amp;";*",SRGs!AA:AA,0),0)</f>
        <v>4</v>
      </c>
      <c r="P3" s="6">
        <f>IFERROR(MATCH("Container Platform Security Requirements Guide :: Version 1, Release: 3 Benchmark Date: 27 Jan 2022*"&amp;A3&amp;";*",SRGs!AA:AA,0),0)</f>
        <v>0</v>
      </c>
      <c r="Q3" s="6">
        <f>IFERROR(MATCH("Domain Name System (DNS) Security Requirements Guide :: Version 2, Release: 4 Benchmark Date: 23 Oct 2015*"&amp;A3&amp;";*",SRGs!AA:AA,0),0)</f>
        <v>5</v>
      </c>
      <c r="R3" s="6">
        <f>IFERROR(MATCH("Firewall Security Requirements Guide :: Version 2, Release: 3 Benchmark Date: 27 Oct 2022*"&amp;A3&amp;";*",SRGs!AA:AA,0),0)</f>
        <v>0</v>
      </c>
      <c r="S3" s="6">
        <f>IFERROR(MATCH("General Purpose Operating System Security Requirements Guide :: Version 2, Release: 4 Benchmark Date: 27 Jul 2022*"&amp;A3&amp;";*",SRGs!AA:AA,0),0)</f>
        <v>7</v>
      </c>
      <c r="T3" s="6">
        <f>IFERROR(MATCH("Intrusion Detection and Prevention Systems (IDPS) Security Requirements Guide :: Version 2, Release: 6 Benchmark Date: 24 Jul 2020*"&amp;A3&amp;";*",SRGs!AA:AA,0),0)</f>
        <v>0</v>
      </c>
      <c r="U3" s="6">
        <f>IFERROR(MATCH("Layer 2 Switch Security Requirements Guide :: Version 2, Release: 1 Benchmark Date: 18 May 2021*"&amp;A3&amp;";*",SRGs!AA:AA,0),0)</f>
        <v>0</v>
      </c>
      <c r="V3" s="6">
        <f>IFERROR(MATCH("Mainframe Product Security Requirements Guide :: Version 2, Release: 1 Benchmark Date: 27 Oct 2022*"&amp;A3&amp;";*",SRGs!AA:AA,0),0)</f>
        <v>8</v>
      </c>
      <c r="W3" s="6">
        <f>IFERROR(MATCH("Network Device Management Security Requirements Guide :: Version 4, Release: 1 Benchmark Date: 23 Apr 2021*"&amp;A3&amp;";*",SRGs!AA:AA,0),0)</f>
        <v>9</v>
      </c>
      <c r="X3" s="6">
        <f>IFERROR(MATCH("Router Security Requirements Guide :: Version 4, Release: 2 Benchmark Date: 23 Apr 2021*"&amp;A3&amp;";*",SRGs!AA:AA,0),0)</f>
        <v>0</v>
      </c>
      <c r="Y3" s="6">
        <f>IFERROR(MATCH("SDN Controller Security Requirements Guide :: Version 1, Release: 2 Benchmark Date: 24 Apr 2020*"&amp;A3&amp;";*",SRGs!AA:AA,0),0)</f>
        <v>0</v>
      </c>
      <c r="Z3" s="6">
        <f>IFERROR(MATCH("Unified Endpoint Management Agent Security Requirements Guide :: Version 1, Release: 1 Benchmark Date: 20 Nov 2020*"&amp;A3&amp;";*",SRGs!AA:AA,0),0)</f>
        <v>0</v>
      </c>
      <c r="AA3" s="6">
        <f>IFERROR(MATCH("Unified Endpoint Management Server Security Requirements Guide :: Version 1, Release: 1 Benchmark Date: 20 Nov 2020*"&amp;A3&amp;";*",SRGs!AA:AA,0),0)</f>
        <v>10</v>
      </c>
      <c r="AB3" s="6">
        <f>IFERROR(MATCH("Virtual Private Network (VPN) Security Requirements Guide :: Version 2, Release: 4 Benchmark Date: 27 Oct 2021*"&amp;A3&amp;";*",SRGs!AA:AA,0),0)</f>
        <v>11</v>
      </c>
      <c r="AC3" s="6">
        <f>IFERROR(MATCH("Web Server Security Requirements Guide :: Version 3, Release: 1 Benchmark Date: 27 Oct 2022*"&amp;A3&amp;";*",SRGs!AA:AA,0),0)</f>
        <v>13</v>
      </c>
      <c r="AD3" s="21"/>
      <c r="AE3" s="3" t="str">
        <f t="shared" si="0"/>
        <v>Application</v>
      </c>
      <c r="AF3" s="2" t="str">
        <f t="shared" si="1"/>
        <v>Server</v>
      </c>
      <c r="AG3" s="2" t="str">
        <f t="shared" si="2"/>
        <v>Laptops/Desktops</v>
      </c>
      <c r="AH3" s="2" t="str">
        <f t="shared" si="3"/>
        <v>Network Device</v>
      </c>
      <c r="AI3" s="2" t="str">
        <f t="shared" si="4"/>
        <v>Database</v>
      </c>
      <c r="AJ3" s="2" t="str">
        <f t="shared" si="5"/>
        <v/>
      </c>
      <c r="AK3" s="2" t="str">
        <f t="shared" si="6"/>
        <v>Unified Endpoint Mangement</v>
      </c>
      <c r="AL3" s="27"/>
      <c r="AM3" s="5" t="str">
        <f t="shared" ref="AM3:AM66" si="7">_xlfn.TEXTJOIN("; ",TRUE,AE3:AK3)</f>
        <v>Application; Server; Laptops/Desktops; Network Device; Database; Unified Endpoint Mangement</v>
      </c>
    </row>
    <row r="4" spans="1:39" ht="135" hidden="1">
      <c r="A4" s="1" t="s">
        <v>10</v>
      </c>
      <c r="B4" s="1" t="s">
        <v>4299</v>
      </c>
      <c r="C4" s="1" t="s">
        <v>410</v>
      </c>
      <c r="D4" s="1" t="s">
        <v>1552</v>
      </c>
      <c r="E4" s="1" t="s">
        <v>2559</v>
      </c>
      <c r="F4" s="2" t="s">
        <v>3652</v>
      </c>
      <c r="G4" s="2"/>
      <c r="H4" s="2"/>
      <c r="I4" s="2"/>
      <c r="J4" s="15"/>
      <c r="K4" s="3">
        <f>IFERROR(MATCH("Application Layer Gateway (ALG) Security Requirements Guide (SRG) :: Version 1, Release: 2 Benchmark Date: 24 Jul 2015*"&amp;A4&amp;";*",SRGs!AA:AA,0),0)</f>
        <v>21</v>
      </c>
      <c r="L4" s="2">
        <f>IFERROR(MATCH("Application Server Security Requirements Guide :: Version 3, Release: 3 Benchmark Date: 27 Oct 2022*"&amp;A4&amp;";*",SRGs!AA:AA,0),0)</f>
        <v>0</v>
      </c>
      <c r="M4" s="2">
        <f>IFERROR(MATCH("Authentication, Authorization, and Accounting Services (AAA) Security Requirements Guide :: Version 1, Release: 2 Benchmark Date: 24 Jan 2020*"&amp;A4&amp;";*",SRGs!AA:AA,0),0)</f>
        <v>0</v>
      </c>
      <c r="N4" s="6">
        <f>IFERROR(MATCH("Central Log Server Security Requirements Guide :: Version 2, Release: 2 Benchmark Date: 27 Oct 2022*"&amp;A4&amp;";*",SRGs!AA:AA,0),0)</f>
        <v>0</v>
      </c>
      <c r="O4" s="6">
        <f>IFERROR(MATCH("Database Security Requirements Guide :: Version 3, Release: 3 Benchmark Date: 27 Jul 2022*"&amp;A4&amp;";*",SRGs!AA:AA,0),0)</f>
        <v>0</v>
      </c>
      <c r="P4" s="2">
        <f>IFERROR(MATCH("Container Platform Security Requirements Guide :: Version 1, Release: 3 Benchmark Date: 27 Jan 2022*"&amp;A4&amp;";*",SRGs!AA:AA,0),0)</f>
        <v>0</v>
      </c>
      <c r="Q4" s="2">
        <f>IFERROR(MATCH("Domain Name System (DNS) Security Requirements Guide :: Version 2, Release: 4 Benchmark Date: 23 Oct 2015*"&amp;A4&amp;";*",SRGs!AA:AA,0),0)</f>
        <v>0</v>
      </c>
      <c r="R4" s="2">
        <f>IFERROR(MATCH("Firewall Security Requirements Guide :: Version 2, Release: 3 Benchmark Date: 27 Oct 2022*"&amp;A4&amp;";*",SRGs!AA:AA,0),0)</f>
        <v>0</v>
      </c>
      <c r="S4" s="2">
        <f>IFERROR(MATCH("General Purpose Operating System Security Requirements Guide :: Version 2, Release: 4 Benchmark Date: 27 Jul 2022*"&amp;A4&amp;";*",SRGs!AA:AA,0),0)</f>
        <v>23</v>
      </c>
      <c r="T4" s="2">
        <f>IFERROR(MATCH("Intrusion Detection and Prevention Systems (IDPS) Security Requirements Guide :: Version 2, Release: 6 Benchmark Date: 24 Jul 2020*"&amp;A4&amp;";*",SRGs!AA:AA,0),0)</f>
        <v>0</v>
      </c>
      <c r="U4" s="2">
        <f>IFERROR(MATCH("Layer 2 Switch Security Requirements Guide :: Version 2, Release: 1 Benchmark Date: 18 May 2021*"&amp;A4&amp;";*",SRGs!AA:AA,0),0)</f>
        <v>0</v>
      </c>
      <c r="V4" s="2">
        <f>IFERROR(MATCH("Mainframe Product Security Requirements Guide :: Version 2, Release: 1 Benchmark Date: 27 Oct 2022*"&amp;A4&amp;";*",SRGs!AA:AA,0),0)</f>
        <v>25</v>
      </c>
      <c r="W4" s="2">
        <f>IFERROR(MATCH("Network Device Management Security Requirements Guide :: Version 4, Release: 1 Benchmark Date: 23 Apr 2021*"&amp;A4&amp;";*",SRGs!AA:AA,0),0)</f>
        <v>27</v>
      </c>
      <c r="X4" s="2">
        <f>IFERROR(MATCH("Router Security Requirements Guide :: Version 4, Release: 2 Benchmark Date: 23 Apr 2021*"&amp;A4&amp;";*",SRGs!AA:AA,0),0)</f>
        <v>0</v>
      </c>
      <c r="Y4" s="2">
        <f>IFERROR(MATCH("SDN Controller Security Requirements Guide :: Version 1, Release: 2 Benchmark Date: 24 Apr 2020*"&amp;A4&amp;";*",SRGs!AA:AA,0),0)</f>
        <v>0</v>
      </c>
      <c r="Z4" s="2">
        <f>IFERROR(MATCH("Unified Endpoint Management Agent Security Requirements Guide :: Version 1, Release: 1 Benchmark Date: 20 Nov 2020*"&amp;A4&amp;";*",SRGs!AA:AA,0),0)</f>
        <v>0</v>
      </c>
      <c r="AA4" s="2">
        <f>IFERROR(MATCH("Unified Endpoint Management Server Security Requirements Guide :: Version 1, Release: 1 Benchmark Date: 20 Nov 2020*"&amp;A4&amp;";*",SRGs!AA:AA,0),0)</f>
        <v>29</v>
      </c>
      <c r="AB4" s="2">
        <f>IFERROR(MATCH("Virtual Private Network (VPN) Security Requirements Guide :: Version 2, Release: 4 Benchmark Date: 27 Oct 2021*"&amp;A4&amp;";*",SRGs!AA:AA,0),0)</f>
        <v>31</v>
      </c>
      <c r="AC4" s="2">
        <f>IFERROR(MATCH("Web Server Security Requirements Guide :: Version 3, Release: 1 Benchmark Date: 27 Oct 2022*"&amp;A4&amp;";*",SRGs!AA:AA,0),0)</f>
        <v>0</v>
      </c>
      <c r="AD4" s="22"/>
      <c r="AE4" s="3" t="str">
        <f t="shared" si="0"/>
        <v>Application</v>
      </c>
      <c r="AF4" s="2" t="str">
        <f t="shared" si="1"/>
        <v>Server</v>
      </c>
      <c r="AG4" s="2" t="str">
        <f t="shared" si="2"/>
        <v>Laptops/Desktops</v>
      </c>
      <c r="AH4" s="2" t="str">
        <f t="shared" si="3"/>
        <v>Network Device</v>
      </c>
      <c r="AI4" s="2" t="str">
        <f t="shared" si="4"/>
        <v/>
      </c>
      <c r="AJ4" s="2" t="str">
        <f t="shared" si="5"/>
        <v/>
      </c>
      <c r="AK4" s="2" t="str">
        <f t="shared" si="6"/>
        <v>Unified Endpoint Mangement</v>
      </c>
      <c r="AM4" s="5" t="str">
        <f t="shared" si="7"/>
        <v>Application; Server; Laptops/Desktops; Network Device; Unified Endpoint Mangement</v>
      </c>
    </row>
    <row r="5" spans="1:39" ht="60" hidden="1">
      <c r="A5" s="1" t="s">
        <v>21934</v>
      </c>
      <c r="B5" s="1" t="s">
        <v>4299</v>
      </c>
      <c r="C5" s="1" t="s">
        <v>411</v>
      </c>
      <c r="D5" s="1" t="s">
        <v>1553</v>
      </c>
      <c r="E5" s="1" t="s">
        <v>2560</v>
      </c>
      <c r="F5" s="2" t="s">
        <v>2591</v>
      </c>
      <c r="G5" s="2"/>
      <c r="H5" s="2"/>
      <c r="I5" s="2"/>
      <c r="J5" s="15"/>
      <c r="K5" s="3">
        <f>IFERROR(MATCH("Application Layer Gateway (ALG) Security Requirements Guide (SRG) :: Version 1, Release: 2 Benchmark Date: 24 Jul 2015*"&amp;A5&amp;";*",SRGs!AA:AA,0),0)</f>
        <v>20</v>
      </c>
      <c r="L5" s="2">
        <f>IFERROR(MATCH("Application Server Security Requirements Guide :: Version 3, Release: 3 Benchmark Date: 27 Oct 2022*"&amp;A5&amp;";*",SRGs!AA:AA,0),0)</f>
        <v>0</v>
      </c>
      <c r="M5" s="2">
        <f>IFERROR(MATCH("Authentication, Authorization, and Accounting Services (AAA) Security Requirements Guide :: Version 1, Release: 2 Benchmark Date: 24 Jan 2020*"&amp;A5&amp;";*",SRGs!AA:AA,0),0)</f>
        <v>0</v>
      </c>
      <c r="N5" s="2">
        <f>IFERROR(MATCH("Central Log Server Security Requirements Guide :: Version 2, Release: 2 Benchmark Date: 27 Oct 2022*"&amp;A5&amp;";*",SRGs!AA:AA,0),0)</f>
        <v>0</v>
      </c>
      <c r="O5" s="2">
        <f>IFERROR(MATCH("Database Security Requirements Guide :: Version 3, Release: 3 Benchmark Date: 27 Jul 2022*"&amp;A5&amp;";*",SRGs!AA:AA,0),0)</f>
        <v>0</v>
      </c>
      <c r="P5" s="2">
        <f>IFERROR(MATCH("Container Platform Security Requirements Guide :: Version 1, Release: 3 Benchmark Date: 27 Jan 2022*"&amp;A5&amp;";*",SRGs!AA:AA,0),0)</f>
        <v>0</v>
      </c>
      <c r="Q5" s="2">
        <f>IFERROR(MATCH("Domain Name System (DNS) Security Requirements Guide :: Version 2, Release: 4 Benchmark Date: 23 Oct 2015*"&amp;A5&amp;";*",SRGs!AA:AA,0),0)</f>
        <v>0</v>
      </c>
      <c r="R5" s="2">
        <f>IFERROR(MATCH("Firewall Security Requirements Guide :: Version 2, Release: 3 Benchmark Date: 27 Oct 2022*"&amp;A5&amp;";*",SRGs!AA:AA,0),0)</f>
        <v>0</v>
      </c>
      <c r="S5" s="2">
        <f>IFERROR(MATCH("General Purpose Operating System Security Requirements Guide :: Version 2, Release: 4 Benchmark Date: 27 Jul 2022*"&amp;A5&amp;";*",SRGs!AA:AA,0),0)</f>
        <v>16</v>
      </c>
      <c r="T5" s="2">
        <f>IFERROR(MATCH("Intrusion Detection and Prevention Systems (IDPS) Security Requirements Guide :: Version 2, Release: 6 Benchmark Date: 24 Jul 2020*"&amp;A5&amp;";*",SRGs!AA:AA,0),0)</f>
        <v>0</v>
      </c>
      <c r="U5" s="2">
        <f>IFERROR(MATCH("Layer 2 Switch Security Requirements Guide :: Version 2, Release: 1 Benchmark Date: 18 May 2021*"&amp;A5&amp;";*",SRGs!AA:AA,0),0)</f>
        <v>0</v>
      </c>
      <c r="V5" s="2">
        <f>IFERROR(MATCH("Mainframe Product Security Requirements Guide :: Version 2, Release: 1 Benchmark Date: 27 Oct 2022*"&amp;A5&amp;";*",SRGs!AA:AA,0),0)</f>
        <v>17</v>
      </c>
      <c r="W5" s="2">
        <f>IFERROR(MATCH("Network Device Management Security Requirements Guide :: Version 4, Release: 1 Benchmark Date: 23 Apr 2021*"&amp;A5&amp;";*",SRGs!AA:AA,0),0)</f>
        <v>18</v>
      </c>
      <c r="X5" s="2">
        <f>IFERROR(MATCH("Router Security Requirements Guide :: Version 4, Release: 2 Benchmark Date: 23 Apr 2021*"&amp;A5&amp;";*",SRGs!AA:AA,0),0)</f>
        <v>0</v>
      </c>
      <c r="Y5" s="2">
        <f>IFERROR(MATCH("SDN Controller Security Requirements Guide :: Version 1, Release: 2 Benchmark Date: 24 Apr 2020*"&amp;A5&amp;";*",SRGs!AA:AA,0),0)</f>
        <v>0</v>
      </c>
      <c r="Z5" s="2">
        <f>IFERROR(MATCH("Unified Endpoint Management Agent Security Requirements Guide :: Version 1, Release: 1 Benchmark Date: 20 Nov 2020*"&amp;A5&amp;";*",SRGs!AA:AA,0),0)</f>
        <v>0</v>
      </c>
      <c r="AA5" s="2">
        <f>IFERROR(MATCH("Unified Endpoint Management Server Security Requirements Guide :: Version 1, Release: 1 Benchmark Date: 20 Nov 2020*"&amp;A5&amp;";*",SRGs!AA:AA,0),0)</f>
        <v>19</v>
      </c>
      <c r="AB5" s="2">
        <f>IFERROR(MATCH("Virtual Private Network (VPN) Security Requirements Guide :: Version 2, Release: 4 Benchmark Date: 27 Oct 2021*"&amp;A5&amp;";*",SRGs!AA:AA,0),0)</f>
        <v>0</v>
      </c>
      <c r="AC5" s="2">
        <f>IFERROR(MATCH("Web Server Security Requirements Guide :: Version 3, Release: 1 Benchmark Date: 27 Oct 2022*"&amp;A5&amp;";*",SRGs!AA:AA,0),0)</f>
        <v>0</v>
      </c>
      <c r="AD5" s="22"/>
      <c r="AE5" s="3" t="str">
        <f t="shared" si="0"/>
        <v>Application</v>
      </c>
      <c r="AF5" s="2" t="str">
        <f t="shared" si="1"/>
        <v>Server</v>
      </c>
      <c r="AG5" s="2" t="str">
        <f t="shared" si="2"/>
        <v>Laptops/Desktops</v>
      </c>
      <c r="AH5" s="2" t="str">
        <f t="shared" si="3"/>
        <v>Network Device</v>
      </c>
      <c r="AI5" s="2" t="str">
        <f t="shared" si="4"/>
        <v/>
      </c>
      <c r="AJ5" s="2" t="str">
        <f t="shared" si="5"/>
        <v/>
      </c>
      <c r="AK5" s="2" t="str">
        <f t="shared" si="6"/>
        <v>Unified Endpoint Mangement</v>
      </c>
      <c r="AM5" s="5" t="str">
        <f t="shared" si="7"/>
        <v>Application; Server; Laptops/Desktops; Network Device; Unified Endpoint Mangement</v>
      </c>
    </row>
    <row r="6" spans="1:39" ht="165">
      <c r="A6" s="1" t="s">
        <v>11</v>
      </c>
      <c r="B6" s="1" t="s">
        <v>4299</v>
      </c>
      <c r="C6" s="1" t="s">
        <v>412</v>
      </c>
      <c r="D6" s="1" t="s">
        <v>1554</v>
      </c>
      <c r="E6" s="1" t="s">
        <v>2561</v>
      </c>
      <c r="F6" s="2" t="s">
        <v>3653</v>
      </c>
      <c r="G6" s="2" t="s">
        <v>4177</v>
      </c>
      <c r="H6" s="2"/>
      <c r="I6" s="10">
        <v>1</v>
      </c>
      <c r="J6" s="13"/>
      <c r="K6" s="3">
        <f>IFERROR(MATCH("Application Layer Gateway (ALG) Security Requirements Guide (SRG) :: Version 1, Release: 2 Benchmark Date: 24 Jul 2015*"&amp;A6&amp;";*",SRGs!AA:AA,0),0)</f>
        <v>37</v>
      </c>
      <c r="L6" s="2">
        <f>IFERROR(MATCH("Application Server Security Requirements Guide :: Version 3, Release: 3 Benchmark Date: 27 Oct 2022*"&amp;A6&amp;";*",SRGs!AA:AA,0),0)</f>
        <v>38</v>
      </c>
      <c r="M6" s="2">
        <f>IFERROR(MATCH("Authentication, Authorization, and Accounting Services (AAA) Security Requirements Guide :: Version 1, Release: 2 Benchmark Date: 24 Jan 2020*"&amp;A6&amp;";*",SRGs!AA:AA,0),0)</f>
        <v>0</v>
      </c>
      <c r="N6" s="6">
        <f>IFERROR(MATCH("Central Log Server Security Requirements Guide :: Version 2, Release: 2 Benchmark Date: 27 Oct 2022*"&amp;A6&amp;";*",SRGs!AA:AA,0),0)</f>
        <v>39</v>
      </c>
      <c r="O6" s="6">
        <f>IFERROR(MATCH("Database Security Requirements Guide :: Version 3, Release: 3 Benchmark Date: 27 Jul 2022*"&amp;A6&amp;";*",SRGs!AA:AA,0),0)</f>
        <v>40</v>
      </c>
      <c r="P6" s="2">
        <f>IFERROR(MATCH("Container Platform Security Requirements Guide :: Version 1, Release: 3 Benchmark Date: 27 Jan 2022*"&amp;A6&amp;";*",SRGs!AA:AA,0),0)</f>
        <v>0</v>
      </c>
      <c r="Q6" s="2">
        <f>IFERROR(MATCH("Domain Name System (DNS) Security Requirements Guide :: Version 2, Release: 4 Benchmark Date: 23 Oct 2015*"&amp;A6&amp;";*",SRGs!AA:AA,0),0)</f>
        <v>0</v>
      </c>
      <c r="R6" s="2">
        <f>IFERROR(MATCH("Firewall Security Requirements Guide :: Version 2, Release: 3 Benchmark Date: 27 Oct 2022*"&amp;A6&amp;";*",SRGs!AA:AA,0),0)</f>
        <v>0</v>
      </c>
      <c r="S6" s="2">
        <f>IFERROR(MATCH("General Purpose Operating System Security Requirements Guide :: Version 2, Release: 4 Benchmark Date: 27 Jul 2022*"&amp;A6&amp;";*",SRGs!AA:AA,0),0)</f>
        <v>41</v>
      </c>
      <c r="T6" s="2">
        <f>IFERROR(MATCH("Intrusion Detection and Prevention Systems (IDPS) Security Requirements Guide :: Version 2, Release: 6 Benchmark Date: 24 Jul 2020*"&amp;A6&amp;";*",SRGs!AA:AA,0),0)</f>
        <v>0</v>
      </c>
      <c r="U6" s="2">
        <f>IFERROR(MATCH("Layer 2 Switch Security Requirements Guide :: Version 2, Release: 1 Benchmark Date: 18 May 2021*"&amp;A6&amp;";*",SRGs!AA:AA,0),0)</f>
        <v>0</v>
      </c>
      <c r="V6" s="2">
        <f>IFERROR(MATCH("Mainframe Product Security Requirements Guide :: Version 2, Release: 1 Benchmark Date: 27 Oct 2022*"&amp;A6&amp;";*",SRGs!AA:AA,0),0)</f>
        <v>42</v>
      </c>
      <c r="W6" s="2">
        <f>IFERROR(MATCH("Network Device Management Security Requirements Guide :: Version 4, Release: 1 Benchmark Date: 23 Apr 2021*"&amp;A6&amp;";*",SRGs!AA:AA,0),0)</f>
        <v>0</v>
      </c>
      <c r="X6" s="2">
        <f>IFERROR(MATCH("Router Security Requirements Guide :: Version 4, Release: 2 Benchmark Date: 23 Apr 2021*"&amp;A6&amp;";*",SRGs!AA:AA,0),0)</f>
        <v>0</v>
      </c>
      <c r="Y6" s="2">
        <f>IFERROR(MATCH("SDN Controller Security Requirements Guide :: Version 1, Release: 2 Benchmark Date: 24 Apr 2020*"&amp;A6&amp;";*",SRGs!AA:AA,0),0)</f>
        <v>0</v>
      </c>
      <c r="Z6" s="2">
        <f>IFERROR(MATCH("Unified Endpoint Management Agent Security Requirements Guide :: Version 1, Release: 1 Benchmark Date: 20 Nov 2020*"&amp;A6&amp;";*",SRGs!AA:AA,0),0)</f>
        <v>0</v>
      </c>
      <c r="AA6" s="2">
        <f>IFERROR(MATCH("Unified Endpoint Management Server Security Requirements Guide :: Version 1, Release: 1 Benchmark Date: 20 Nov 2020*"&amp;A6&amp;";*",SRGs!AA:AA,0),0)</f>
        <v>43</v>
      </c>
      <c r="AB6" s="2">
        <f>IFERROR(MATCH("Virtual Private Network (VPN) Security Requirements Guide :: Version 2, Release: 4 Benchmark Date: 27 Oct 2021*"&amp;A6&amp;";*",SRGs!AA:AA,0),0)</f>
        <v>0</v>
      </c>
      <c r="AC6" s="2">
        <f>IFERROR(MATCH("Web Server Security Requirements Guide :: Version 3, Release: 1 Benchmark Date: 27 Oct 2022*"&amp;A6&amp;";*",SRGs!AA:AA,0),0)</f>
        <v>47</v>
      </c>
      <c r="AD6" s="22"/>
      <c r="AE6" s="3" t="str">
        <f t="shared" si="0"/>
        <v>Application</v>
      </c>
      <c r="AF6" s="2" t="str">
        <f t="shared" si="1"/>
        <v>Server</v>
      </c>
      <c r="AG6" s="2" t="str">
        <f t="shared" si="2"/>
        <v>Laptops/Desktops</v>
      </c>
      <c r="AH6" s="2" t="str">
        <f t="shared" si="3"/>
        <v/>
      </c>
      <c r="AI6" s="2" t="str">
        <f t="shared" si="4"/>
        <v>Database</v>
      </c>
      <c r="AJ6" s="2" t="str">
        <f t="shared" si="5"/>
        <v/>
      </c>
      <c r="AK6" s="2" t="str">
        <f t="shared" si="6"/>
        <v>Unified Endpoint Mangement</v>
      </c>
      <c r="AM6" s="5" t="str">
        <f t="shared" si="7"/>
        <v>Application; Server; Laptops/Desktops; Database; Unified Endpoint Mangement</v>
      </c>
    </row>
    <row r="7" spans="1:39" s="5" customFormat="1" ht="60" hidden="1">
      <c r="A7" s="1" t="s">
        <v>21935</v>
      </c>
      <c r="B7" s="1" t="s">
        <v>4299</v>
      </c>
      <c r="C7" s="1" t="s">
        <v>413</v>
      </c>
      <c r="D7" s="1" t="s">
        <v>1555</v>
      </c>
      <c r="E7" s="1" t="s">
        <v>2562</v>
      </c>
      <c r="F7" s="2" t="s">
        <v>2591</v>
      </c>
      <c r="G7" s="2"/>
      <c r="H7" s="2"/>
      <c r="I7" s="2"/>
      <c r="J7" s="15"/>
      <c r="K7" s="3">
        <f>IFERROR(MATCH("Application Layer Gateway (ALG) Security Requirements Guide (SRG) :: Version 1, Release: 2 Benchmark Date: 24 Jul 2015*"&amp;A7&amp;";*",SRGs!AA:AA,0),0)</f>
        <v>49</v>
      </c>
      <c r="L7" s="2">
        <f>IFERROR(MATCH("Application Server Security Requirements Guide :: Version 3, Release: 3 Benchmark Date: 27 Oct 2022*"&amp;A7&amp;";*",SRGs!AA:AA,0),0)</f>
        <v>51</v>
      </c>
      <c r="M7" s="2">
        <f>IFERROR(MATCH("Authentication, Authorization, and Accounting Services (AAA) Security Requirements Guide :: Version 1, Release: 2 Benchmark Date: 24 Jan 2020*"&amp;A7&amp;";*",SRGs!AA:AA,0),0)</f>
        <v>0</v>
      </c>
      <c r="N7" s="2">
        <f>IFERROR(MATCH("Central Log Server Security Requirements Guide :: Version 2, Release: 2 Benchmark Date: 27 Oct 2022*"&amp;A7&amp;";*",SRGs!AA:AA,0),0)</f>
        <v>53</v>
      </c>
      <c r="O7" s="2">
        <f>IFERROR(MATCH("Database Security Requirements Guide :: Version 3, Release: 3 Benchmark Date: 27 Jul 2022*"&amp;A7&amp;";*",SRGs!AA:AA,0),0)</f>
        <v>56</v>
      </c>
      <c r="P7" s="6">
        <f>IFERROR(MATCH("Container Platform Security Requirements Guide :: Version 1, Release: 3 Benchmark Date: 27 Jan 2022*"&amp;A7&amp;";*",SRGs!AA:AA,0),0)</f>
        <v>55</v>
      </c>
      <c r="Q7" s="6">
        <f>IFERROR(MATCH("Domain Name System (DNS) Security Requirements Guide :: Version 2, Release: 4 Benchmark Date: 23 Oct 2015*"&amp;A7&amp;";*",SRGs!AA:AA,0),0)</f>
        <v>0</v>
      </c>
      <c r="R7" s="6">
        <f>IFERROR(MATCH("Firewall Security Requirements Guide :: Version 2, Release: 3 Benchmark Date: 27 Oct 2022*"&amp;A7&amp;";*",SRGs!AA:AA,0),0)</f>
        <v>0</v>
      </c>
      <c r="S7" s="6">
        <f>IFERROR(MATCH("General Purpose Operating System Security Requirements Guide :: Version 2, Release: 4 Benchmark Date: 27 Jul 2022*"&amp;A7&amp;";*",SRGs!AA:AA,0),0)</f>
        <v>57</v>
      </c>
      <c r="T7" s="6">
        <f>IFERROR(MATCH("Intrusion Detection and Prevention Systems (IDPS) Security Requirements Guide :: Version 2, Release: 6 Benchmark Date: 24 Jul 2020*"&amp;A7&amp;";*",SRGs!AA:AA,0),0)</f>
        <v>0</v>
      </c>
      <c r="U7" s="6">
        <f>IFERROR(MATCH("Layer 2 Switch Security Requirements Guide :: Version 2, Release: 1 Benchmark Date: 18 May 2021*"&amp;A7&amp;";*",SRGs!AA:AA,0),0)</f>
        <v>0</v>
      </c>
      <c r="V7" s="6">
        <f>IFERROR(MATCH("Mainframe Product Security Requirements Guide :: Version 2, Release: 1 Benchmark Date: 27 Oct 2022*"&amp;A7&amp;";*",SRGs!AA:AA,0),0)</f>
        <v>59</v>
      </c>
      <c r="W7" s="6">
        <f>IFERROR(MATCH("Network Device Management Security Requirements Guide :: Version 4, Release: 1 Benchmark Date: 23 Apr 2021*"&amp;A7&amp;";*",SRGs!AA:AA,0),0)</f>
        <v>61</v>
      </c>
      <c r="X7" s="6">
        <f>IFERROR(MATCH("Router Security Requirements Guide :: Version 4, Release: 2 Benchmark Date: 23 Apr 2021*"&amp;A7&amp;";*",SRGs!AA:AA,0),0)</f>
        <v>0</v>
      </c>
      <c r="Y7" s="6">
        <f>IFERROR(MATCH("SDN Controller Security Requirements Guide :: Version 1, Release: 2 Benchmark Date: 24 Apr 2020*"&amp;A7&amp;";*",SRGs!AA:AA,0),0)</f>
        <v>0</v>
      </c>
      <c r="Z7" s="6">
        <f>IFERROR(MATCH("Unified Endpoint Management Agent Security Requirements Guide :: Version 1, Release: 1 Benchmark Date: 20 Nov 2020*"&amp;A7&amp;";*",SRGs!AA:AA,0),0)</f>
        <v>0</v>
      </c>
      <c r="AA7" s="6">
        <f>IFERROR(MATCH("Unified Endpoint Management Server Security Requirements Guide :: Version 1, Release: 1 Benchmark Date: 20 Nov 2020*"&amp;A7&amp;";*",SRGs!AA:AA,0),0)</f>
        <v>63</v>
      </c>
      <c r="AB7" s="6">
        <f>IFERROR(MATCH("Virtual Private Network (VPN) Security Requirements Guide :: Version 2, Release: 4 Benchmark Date: 27 Oct 2021*"&amp;A7&amp;";*",SRGs!AA:AA,0),0)</f>
        <v>65</v>
      </c>
      <c r="AC7" s="6">
        <f>IFERROR(MATCH("Web Server Security Requirements Guide :: Version 3, Release: 1 Benchmark Date: 27 Oct 2022*"&amp;A7&amp;";*",SRGs!AA:AA,0),0)</f>
        <v>0</v>
      </c>
      <c r="AD7" s="21"/>
      <c r="AE7" s="3" t="str">
        <f t="shared" si="0"/>
        <v>Application</v>
      </c>
      <c r="AF7" s="2" t="str">
        <f t="shared" si="1"/>
        <v>Server</v>
      </c>
      <c r="AG7" s="2" t="str">
        <f t="shared" si="2"/>
        <v>Laptops/Desktops</v>
      </c>
      <c r="AH7" s="2" t="str">
        <f t="shared" si="3"/>
        <v>Network Device</v>
      </c>
      <c r="AI7" s="2" t="str">
        <f t="shared" si="4"/>
        <v>Database</v>
      </c>
      <c r="AJ7" s="2" t="str">
        <f t="shared" si="5"/>
        <v>Container</v>
      </c>
      <c r="AK7" s="2" t="str">
        <f t="shared" si="6"/>
        <v>Unified Endpoint Mangement</v>
      </c>
      <c r="AL7" s="27"/>
      <c r="AM7" s="5" t="str">
        <f t="shared" si="7"/>
        <v>Application; Server; Laptops/Desktops; Network Device; Database; Container; Unified Endpoint Mangement</v>
      </c>
    </row>
    <row r="8" spans="1:39" s="5" customFormat="1" ht="60" hidden="1">
      <c r="A8" s="1" t="s">
        <v>21936</v>
      </c>
      <c r="B8" s="1" t="s">
        <v>4299</v>
      </c>
      <c r="C8" s="1" t="s">
        <v>414</v>
      </c>
      <c r="D8" s="1" t="s">
        <v>1556</v>
      </c>
      <c r="E8" s="1" t="s">
        <v>2563</v>
      </c>
      <c r="F8" s="2" t="s">
        <v>2591</v>
      </c>
      <c r="G8" s="2"/>
      <c r="H8" s="2"/>
      <c r="I8" s="2"/>
      <c r="J8" s="15"/>
      <c r="K8" s="3">
        <f>IFERROR(MATCH("Application Layer Gateway (ALG) Security Requirements Guide (SRG) :: Version 1, Release: 2 Benchmark Date: 24 Jul 2015*"&amp;A8&amp;";*",SRGs!AA:AA,0),0)</f>
        <v>0</v>
      </c>
      <c r="L8" s="2">
        <f>IFERROR(MATCH("Application Server Security Requirements Guide :: Version 3, Release: 3 Benchmark Date: 27 Oct 2022*"&amp;A8&amp;";*",SRGs!AA:AA,0),0)</f>
        <v>0</v>
      </c>
      <c r="M8" s="2">
        <f>IFERROR(MATCH("Authentication, Authorization, and Accounting Services (AAA) Security Requirements Guide :: Version 1, Release: 2 Benchmark Date: 24 Jan 2020*"&amp;A8&amp;";*",SRGs!AA:AA,0),0)</f>
        <v>0</v>
      </c>
      <c r="N8" s="2">
        <f>IFERROR(MATCH("Central Log Server Security Requirements Guide :: Version 2, Release: 2 Benchmark Date: 27 Oct 2022*"&amp;A8&amp;";*",SRGs!AA:AA,0),0)</f>
        <v>0</v>
      </c>
      <c r="O8" s="2">
        <f>IFERROR(MATCH("Database Security Requirements Guide :: Version 3, Release: 3 Benchmark Date: 27 Jul 2022*"&amp;A8&amp;";*",SRGs!AA:AA,0),0)</f>
        <v>0</v>
      </c>
      <c r="P8" s="6">
        <f>IFERROR(MATCH("Container Platform Security Requirements Guide :: Version 1, Release: 3 Benchmark Date: 27 Jan 2022*"&amp;A8&amp;";*",SRGs!AA:AA,0),0)</f>
        <v>0</v>
      </c>
      <c r="Q8" s="6">
        <f>IFERROR(MATCH("Domain Name System (DNS) Security Requirements Guide :: Version 2, Release: 4 Benchmark Date: 23 Oct 2015*"&amp;A8&amp;";*",SRGs!AA:AA,0),0)</f>
        <v>0</v>
      </c>
      <c r="R8" s="6">
        <f>IFERROR(MATCH("Firewall Security Requirements Guide :: Version 2, Release: 3 Benchmark Date: 27 Oct 2022*"&amp;A8&amp;";*",SRGs!AA:AA,0),0)</f>
        <v>0</v>
      </c>
      <c r="S8" s="6">
        <f>IFERROR(MATCH("General Purpose Operating System Security Requirements Guide :: Version 2, Release: 4 Benchmark Date: 27 Jul 2022*"&amp;A8&amp;";*",SRGs!AA:AA,0),0)</f>
        <v>0</v>
      </c>
      <c r="T8" s="6">
        <f>IFERROR(MATCH("Intrusion Detection and Prevention Systems (IDPS) Security Requirements Guide :: Version 2, Release: 6 Benchmark Date: 24 Jul 2020*"&amp;A8&amp;";*",SRGs!AA:AA,0),0)</f>
        <v>0</v>
      </c>
      <c r="U8" s="6">
        <f>IFERROR(MATCH("Layer 2 Switch Security Requirements Guide :: Version 2, Release: 1 Benchmark Date: 18 May 2021*"&amp;A8&amp;";*",SRGs!AA:AA,0),0)</f>
        <v>0</v>
      </c>
      <c r="V8" s="6">
        <f>IFERROR(MATCH("Mainframe Product Security Requirements Guide :: Version 2, Release: 1 Benchmark Date: 27 Oct 2022*"&amp;A8&amp;";*",SRGs!AA:AA,0),0)</f>
        <v>0</v>
      </c>
      <c r="W8" s="6">
        <f>IFERROR(MATCH("Network Device Management Security Requirements Guide :: Version 4, Release: 1 Benchmark Date: 23 Apr 2021*"&amp;A8&amp;";*",SRGs!AA:AA,0),0)</f>
        <v>0</v>
      </c>
      <c r="X8" s="6">
        <f>IFERROR(MATCH("Router Security Requirements Guide :: Version 4, Release: 2 Benchmark Date: 23 Apr 2021*"&amp;A8&amp;";*",SRGs!AA:AA,0),0)</f>
        <v>0</v>
      </c>
      <c r="Y8" s="6">
        <f>IFERROR(MATCH("SDN Controller Security Requirements Guide :: Version 1, Release: 2 Benchmark Date: 24 Apr 2020*"&amp;A8&amp;";*",SRGs!AA:AA,0),0)</f>
        <v>0</v>
      </c>
      <c r="Z8" s="6">
        <f>IFERROR(MATCH("Unified Endpoint Management Agent Security Requirements Guide :: Version 1, Release: 1 Benchmark Date: 20 Nov 2020*"&amp;A8&amp;";*",SRGs!AA:AA,0),0)</f>
        <v>0</v>
      </c>
      <c r="AA8" s="6">
        <f>IFERROR(MATCH("Unified Endpoint Management Server Security Requirements Guide :: Version 1, Release: 1 Benchmark Date: 20 Nov 2020*"&amp;A8&amp;";*",SRGs!AA:AA,0),0)</f>
        <v>0</v>
      </c>
      <c r="AB8" s="6">
        <f>IFERROR(MATCH("Virtual Private Network (VPN) Security Requirements Guide :: Version 2, Release: 4 Benchmark Date: 27 Oct 2021*"&amp;A8&amp;";*",SRGs!AA:AA,0),0)</f>
        <v>0</v>
      </c>
      <c r="AC8" s="6">
        <f>IFERROR(MATCH("Web Server Security Requirements Guide :: Version 3, Release: 1 Benchmark Date: 27 Oct 2022*"&amp;A8&amp;";*",SRGs!AA:AA,0),0)</f>
        <v>0</v>
      </c>
      <c r="AD8" s="21"/>
      <c r="AE8" s="3" t="str">
        <f t="shared" si="0"/>
        <v/>
      </c>
      <c r="AF8" s="2" t="str">
        <f t="shared" si="1"/>
        <v/>
      </c>
      <c r="AG8" s="2" t="str">
        <f t="shared" si="2"/>
        <v/>
      </c>
      <c r="AH8" s="2" t="str">
        <f t="shared" si="3"/>
        <v/>
      </c>
      <c r="AI8" s="2" t="str">
        <f t="shared" si="4"/>
        <v/>
      </c>
      <c r="AJ8" s="2" t="str">
        <f t="shared" si="5"/>
        <v/>
      </c>
      <c r="AK8" s="2" t="str">
        <f t="shared" si="6"/>
        <v/>
      </c>
      <c r="AL8" s="27"/>
      <c r="AM8" s="5" t="str">
        <f t="shared" si="7"/>
        <v/>
      </c>
    </row>
    <row r="9" spans="1:39" s="5" customFormat="1" ht="45" hidden="1">
      <c r="A9" s="1" t="s">
        <v>21937</v>
      </c>
      <c r="B9" s="1" t="s">
        <v>4299</v>
      </c>
      <c r="C9" s="1" t="s">
        <v>415</v>
      </c>
      <c r="D9" s="1" t="s">
        <v>1557</v>
      </c>
      <c r="E9" s="1" t="s">
        <v>2564</v>
      </c>
      <c r="F9" s="2" t="s">
        <v>2591</v>
      </c>
      <c r="G9" s="2"/>
      <c r="H9" s="2"/>
      <c r="I9" s="2"/>
      <c r="J9" s="15"/>
      <c r="K9" s="3">
        <f>IFERROR(MATCH("Application Layer Gateway (ALG) Security Requirements Guide (SRG) :: Version 1, Release: 2 Benchmark Date: 24 Jul 2015*"&amp;A9&amp;";*",SRGs!AA:AA,0),0)</f>
        <v>0</v>
      </c>
      <c r="L9" s="2">
        <f>IFERROR(MATCH("Application Server Security Requirements Guide :: Version 3, Release: 3 Benchmark Date: 27 Oct 2022*"&amp;A9&amp;";*",SRGs!AA:AA,0),0)</f>
        <v>0</v>
      </c>
      <c r="M9" s="2">
        <f>IFERROR(MATCH("Authentication, Authorization, and Accounting Services (AAA) Security Requirements Guide :: Version 1, Release: 2 Benchmark Date: 24 Jan 2020*"&amp;A9&amp;";*",SRGs!AA:AA,0),0)</f>
        <v>0</v>
      </c>
      <c r="N9" s="2">
        <f>IFERROR(MATCH("Central Log Server Security Requirements Guide :: Version 2, Release: 2 Benchmark Date: 27 Oct 2022*"&amp;A9&amp;";*",SRGs!AA:AA,0),0)</f>
        <v>0</v>
      </c>
      <c r="O9" s="2">
        <f>IFERROR(MATCH("Database Security Requirements Guide :: Version 3, Release: 3 Benchmark Date: 27 Jul 2022*"&amp;A9&amp;";*",SRGs!AA:AA,0),0)</f>
        <v>0</v>
      </c>
      <c r="P9" s="6">
        <f>IFERROR(MATCH("Container Platform Security Requirements Guide :: Version 1, Release: 3 Benchmark Date: 27 Jan 2022*"&amp;A9&amp;";*",SRGs!AA:AA,0),0)</f>
        <v>0</v>
      </c>
      <c r="Q9" s="6">
        <f>IFERROR(MATCH("Domain Name System (DNS) Security Requirements Guide :: Version 2, Release: 4 Benchmark Date: 23 Oct 2015*"&amp;A9&amp;";*",SRGs!AA:AA,0),0)</f>
        <v>0</v>
      </c>
      <c r="R9" s="6">
        <f>IFERROR(MATCH("Firewall Security Requirements Guide :: Version 2, Release: 3 Benchmark Date: 27 Oct 2022*"&amp;A9&amp;";*",SRGs!AA:AA,0),0)</f>
        <v>0</v>
      </c>
      <c r="S9" s="6">
        <f>IFERROR(MATCH("General Purpose Operating System Security Requirements Guide :: Version 2, Release: 4 Benchmark Date: 27 Jul 2022*"&amp;A9&amp;";*",SRGs!AA:AA,0),0)</f>
        <v>0</v>
      </c>
      <c r="T9" s="6">
        <f>IFERROR(MATCH("Intrusion Detection and Prevention Systems (IDPS) Security Requirements Guide :: Version 2, Release: 6 Benchmark Date: 24 Jul 2020*"&amp;A9&amp;";*",SRGs!AA:AA,0),0)</f>
        <v>0</v>
      </c>
      <c r="U9" s="6">
        <f>IFERROR(MATCH("Layer 2 Switch Security Requirements Guide :: Version 2, Release: 1 Benchmark Date: 18 May 2021*"&amp;A9&amp;";*",SRGs!AA:AA,0),0)</f>
        <v>0</v>
      </c>
      <c r="V9" s="6">
        <f>IFERROR(MATCH("Mainframe Product Security Requirements Guide :: Version 2, Release: 1 Benchmark Date: 27 Oct 2022*"&amp;A9&amp;";*",SRGs!AA:AA,0),0)</f>
        <v>0</v>
      </c>
      <c r="W9" s="6">
        <f>IFERROR(MATCH("Network Device Management Security Requirements Guide :: Version 4, Release: 1 Benchmark Date: 23 Apr 2021*"&amp;A9&amp;";*",SRGs!AA:AA,0),0)</f>
        <v>0</v>
      </c>
      <c r="X9" s="6">
        <f>IFERROR(MATCH("Router Security Requirements Guide :: Version 4, Release: 2 Benchmark Date: 23 Apr 2021*"&amp;A9&amp;";*",SRGs!AA:AA,0),0)</f>
        <v>0</v>
      </c>
      <c r="Y9" s="6">
        <f>IFERROR(MATCH("SDN Controller Security Requirements Guide :: Version 1, Release: 2 Benchmark Date: 24 Apr 2020*"&amp;A9&amp;";*",SRGs!AA:AA,0),0)</f>
        <v>0</v>
      </c>
      <c r="Z9" s="6">
        <f>IFERROR(MATCH("Unified Endpoint Management Agent Security Requirements Guide :: Version 1, Release: 1 Benchmark Date: 20 Nov 2020*"&amp;A9&amp;";*",SRGs!AA:AA,0),0)</f>
        <v>0</v>
      </c>
      <c r="AA9" s="6">
        <f>IFERROR(MATCH("Unified Endpoint Management Server Security Requirements Guide :: Version 1, Release: 1 Benchmark Date: 20 Nov 2020*"&amp;A9&amp;";*",SRGs!AA:AA,0),0)</f>
        <v>0</v>
      </c>
      <c r="AB9" s="6">
        <f>IFERROR(MATCH("Virtual Private Network (VPN) Security Requirements Guide :: Version 2, Release: 4 Benchmark Date: 27 Oct 2021*"&amp;A9&amp;";*",SRGs!AA:AA,0),0)</f>
        <v>0</v>
      </c>
      <c r="AC9" s="6">
        <f>IFERROR(MATCH("Web Server Security Requirements Guide :: Version 3, Release: 1 Benchmark Date: 27 Oct 2022*"&amp;A9&amp;";*",SRGs!AA:AA,0),0)</f>
        <v>0</v>
      </c>
      <c r="AD9" s="21"/>
      <c r="AE9" s="3" t="str">
        <f t="shared" si="0"/>
        <v/>
      </c>
      <c r="AF9" s="2" t="str">
        <f t="shared" si="1"/>
        <v/>
      </c>
      <c r="AG9" s="2" t="str">
        <f t="shared" si="2"/>
        <v/>
      </c>
      <c r="AH9" s="2" t="str">
        <f t="shared" si="3"/>
        <v/>
      </c>
      <c r="AI9" s="2" t="str">
        <f t="shared" si="4"/>
        <v/>
      </c>
      <c r="AJ9" s="2" t="str">
        <f t="shared" si="5"/>
        <v/>
      </c>
      <c r="AK9" s="2" t="str">
        <f t="shared" si="6"/>
        <v/>
      </c>
      <c r="AL9" s="27"/>
      <c r="AM9" s="5" t="str">
        <f t="shared" si="7"/>
        <v/>
      </c>
    </row>
    <row r="10" spans="1:39" ht="30" hidden="1">
      <c r="A10" s="1" t="s">
        <v>12</v>
      </c>
      <c r="B10" s="1" t="s">
        <v>4299</v>
      </c>
      <c r="C10" s="1" t="s">
        <v>416</v>
      </c>
      <c r="D10" s="1" t="s">
        <v>3474</v>
      </c>
      <c r="E10" s="1"/>
      <c r="F10" s="2"/>
      <c r="G10" s="2"/>
      <c r="H10" s="2"/>
      <c r="I10" s="2"/>
      <c r="J10" s="15"/>
      <c r="K10" s="3">
        <f>IFERROR(MATCH("Application Layer Gateway (ALG) Security Requirements Guide (SRG) :: Version 1, Release: 2 Benchmark Date: 24 Jul 2015*"&amp;A10&amp;";*",SRGs!AA:AA,0),0)</f>
        <v>0</v>
      </c>
      <c r="L10" s="2">
        <f>IFERROR(MATCH("Application Server Security Requirements Guide :: Version 3, Release: 3 Benchmark Date: 27 Oct 2022*"&amp;A10&amp;";*",SRGs!AA:AA,0),0)</f>
        <v>0</v>
      </c>
      <c r="M10" s="2">
        <f>IFERROR(MATCH("Authentication, Authorization, and Accounting Services (AAA) Security Requirements Guide :: Version 1, Release: 2 Benchmark Date: 24 Jan 2020*"&amp;A10&amp;";*",SRGs!AA:AA,0),0)</f>
        <v>0</v>
      </c>
      <c r="N10" s="2">
        <f>IFERROR(MATCH("Central Log Server Security Requirements Guide :: Version 2, Release: 2 Benchmark Date: 27 Oct 2022*"&amp;A10&amp;";*",SRGs!AA:AA,0),0)</f>
        <v>0</v>
      </c>
      <c r="O10" s="2">
        <f>IFERROR(MATCH("Database Security Requirements Guide :: Version 3, Release: 3 Benchmark Date: 27 Jul 2022*"&amp;A10&amp;";*",SRGs!AA:AA,0),0)</f>
        <v>0</v>
      </c>
      <c r="P10" s="2">
        <f>IFERROR(MATCH("Container Platform Security Requirements Guide :: Version 1, Release: 3 Benchmark Date: 27 Jan 2022*"&amp;A10&amp;";*",SRGs!AA:AA,0),0)</f>
        <v>0</v>
      </c>
      <c r="Q10" s="2">
        <f>IFERROR(MATCH("Domain Name System (DNS) Security Requirements Guide :: Version 2, Release: 4 Benchmark Date: 23 Oct 2015*"&amp;A10&amp;";*",SRGs!AA:AA,0),0)</f>
        <v>0</v>
      </c>
      <c r="R10" s="2">
        <f>IFERROR(MATCH("Firewall Security Requirements Guide :: Version 2, Release: 3 Benchmark Date: 27 Oct 2022*"&amp;A10&amp;";*",SRGs!AA:AA,0),0)</f>
        <v>0</v>
      </c>
      <c r="S10" s="2">
        <f>IFERROR(MATCH("General Purpose Operating System Security Requirements Guide :: Version 2, Release: 4 Benchmark Date: 27 Jul 2022*"&amp;A10&amp;";*",SRGs!AA:AA,0),0)</f>
        <v>0</v>
      </c>
      <c r="T10" s="2">
        <f>IFERROR(MATCH("Intrusion Detection and Prevention Systems (IDPS) Security Requirements Guide :: Version 2, Release: 6 Benchmark Date: 24 Jul 2020*"&amp;A10&amp;";*",SRGs!AA:AA,0),0)</f>
        <v>0</v>
      </c>
      <c r="U10" s="2">
        <f>IFERROR(MATCH("Layer 2 Switch Security Requirements Guide :: Version 2, Release: 1 Benchmark Date: 18 May 2021*"&amp;A10&amp;";*",SRGs!AA:AA,0),0)</f>
        <v>0</v>
      </c>
      <c r="V10" s="2">
        <f>IFERROR(MATCH("Mainframe Product Security Requirements Guide :: Version 2, Release: 1 Benchmark Date: 27 Oct 2022*"&amp;A10&amp;";*",SRGs!AA:AA,0),0)</f>
        <v>0</v>
      </c>
      <c r="W10" s="2">
        <f>IFERROR(MATCH("Network Device Management Security Requirements Guide :: Version 4, Release: 1 Benchmark Date: 23 Apr 2021*"&amp;A10&amp;";*",SRGs!AA:AA,0),0)</f>
        <v>0</v>
      </c>
      <c r="X10" s="2">
        <f>IFERROR(MATCH("Router Security Requirements Guide :: Version 4, Release: 2 Benchmark Date: 23 Apr 2021*"&amp;A10&amp;";*",SRGs!AA:AA,0),0)</f>
        <v>0</v>
      </c>
      <c r="Y10" s="2">
        <f>IFERROR(MATCH("SDN Controller Security Requirements Guide :: Version 1, Release: 2 Benchmark Date: 24 Apr 2020*"&amp;A10&amp;";*",SRGs!AA:AA,0),0)</f>
        <v>0</v>
      </c>
      <c r="Z10" s="2">
        <f>IFERROR(MATCH("Unified Endpoint Management Agent Security Requirements Guide :: Version 1, Release: 1 Benchmark Date: 20 Nov 2020*"&amp;A10&amp;";*",SRGs!AA:AA,0),0)</f>
        <v>0</v>
      </c>
      <c r="AA10" s="2">
        <f>IFERROR(MATCH("Unified Endpoint Management Server Security Requirements Guide :: Version 1, Release: 1 Benchmark Date: 20 Nov 2020*"&amp;A10&amp;";*",SRGs!AA:AA,0),0)</f>
        <v>0</v>
      </c>
      <c r="AB10" s="2">
        <f>IFERROR(MATCH("Virtual Private Network (VPN) Security Requirements Guide :: Version 2, Release: 4 Benchmark Date: 27 Oct 2021*"&amp;A10&amp;";*",SRGs!AA:AA,0),0)</f>
        <v>0</v>
      </c>
      <c r="AC10" s="2">
        <f>IFERROR(MATCH("Web Server Security Requirements Guide :: Version 3, Release: 1 Benchmark Date: 27 Oct 2022*"&amp;A10&amp;";*",SRGs!AA:AA,0),0)</f>
        <v>0</v>
      </c>
      <c r="AD10" s="22"/>
      <c r="AE10" s="3" t="str">
        <f t="shared" si="0"/>
        <v/>
      </c>
      <c r="AF10" s="2" t="str">
        <f t="shared" si="1"/>
        <v/>
      </c>
      <c r="AG10" s="2" t="str">
        <f t="shared" si="2"/>
        <v/>
      </c>
      <c r="AH10" s="2" t="str">
        <f t="shared" si="3"/>
        <v/>
      </c>
      <c r="AI10" s="2" t="str">
        <f t="shared" si="4"/>
        <v/>
      </c>
      <c r="AJ10" s="2" t="str">
        <f t="shared" si="5"/>
        <v/>
      </c>
      <c r="AK10" s="2" t="str">
        <f t="shared" si="6"/>
        <v/>
      </c>
      <c r="AM10" s="5" t="str">
        <f t="shared" si="7"/>
        <v/>
      </c>
    </row>
    <row r="11" spans="1:39" s="5" customFormat="1" ht="240" hidden="1">
      <c r="A11" s="1" t="s">
        <v>13</v>
      </c>
      <c r="B11" s="1" t="s">
        <v>4299</v>
      </c>
      <c r="C11" s="1" t="s">
        <v>417</v>
      </c>
      <c r="D11" s="1" t="s">
        <v>1558</v>
      </c>
      <c r="E11" s="1" t="s">
        <v>2565</v>
      </c>
      <c r="F11" s="2" t="s">
        <v>3654</v>
      </c>
      <c r="G11" s="2"/>
      <c r="H11" s="2"/>
      <c r="I11" s="2"/>
      <c r="J11" s="15"/>
      <c r="K11" s="3">
        <f>IFERROR(MATCH("Application Layer Gateway (ALG) Security Requirements Guide (SRG) :: Version 1, Release: 2 Benchmark Date: 24 Jul 2015*"&amp;A11&amp;";*",SRGs!AA:AA,0),0)</f>
        <v>0</v>
      </c>
      <c r="L11" s="2">
        <f>IFERROR(MATCH("Application Server Security Requirements Guide :: Version 3, Release: 3 Benchmark Date: 27 Oct 2022*"&amp;A11&amp;";*",SRGs!AA:AA,0),0)</f>
        <v>0</v>
      </c>
      <c r="M11" s="2">
        <f>IFERROR(MATCH("Authentication, Authorization, and Accounting Services (AAA) Security Requirements Guide :: Version 1, Release: 2 Benchmark Date: 24 Jan 2020*"&amp;A11&amp;";*",SRGs!AA:AA,0),0)</f>
        <v>0</v>
      </c>
      <c r="N11" s="6">
        <f>IFERROR(MATCH("Central Log Server Security Requirements Guide :: Version 2, Release: 2 Benchmark Date: 27 Oct 2022*"&amp;A11&amp;";*",SRGs!AA:AA,0),0)</f>
        <v>0</v>
      </c>
      <c r="O11" s="6">
        <f>IFERROR(MATCH("Database Security Requirements Guide :: Version 3, Release: 3 Benchmark Date: 27 Jul 2022*"&amp;A11&amp;";*",SRGs!AA:AA,0),0)</f>
        <v>0</v>
      </c>
      <c r="P11" s="6">
        <f>IFERROR(MATCH("Container Platform Security Requirements Guide :: Version 1, Release: 3 Benchmark Date: 27 Jan 2022*"&amp;A11&amp;";*",SRGs!AA:AA,0),0)</f>
        <v>0</v>
      </c>
      <c r="Q11" s="6">
        <f>IFERROR(MATCH("Domain Name System (DNS) Security Requirements Guide :: Version 2, Release: 4 Benchmark Date: 23 Oct 2015*"&amp;A11&amp;";*",SRGs!AA:AA,0),0)</f>
        <v>0</v>
      </c>
      <c r="R11" s="6">
        <f>IFERROR(MATCH("Firewall Security Requirements Guide :: Version 2, Release: 3 Benchmark Date: 27 Oct 2022*"&amp;A11&amp;";*",SRGs!AA:AA,0),0)</f>
        <v>0</v>
      </c>
      <c r="S11" s="6">
        <f>IFERROR(MATCH("General Purpose Operating System Security Requirements Guide :: Version 2, Release: 4 Benchmark Date: 27 Jul 2022*"&amp;A11&amp;";*",SRGs!AA:AA,0),0)</f>
        <v>0</v>
      </c>
      <c r="T11" s="6">
        <f>IFERROR(MATCH("Intrusion Detection and Prevention Systems (IDPS) Security Requirements Guide :: Version 2, Release: 6 Benchmark Date: 24 Jul 2020*"&amp;A11&amp;";*",SRGs!AA:AA,0),0)</f>
        <v>0</v>
      </c>
      <c r="U11" s="6">
        <f>IFERROR(MATCH("Layer 2 Switch Security Requirements Guide :: Version 2, Release: 1 Benchmark Date: 18 May 2021*"&amp;A11&amp;";*",SRGs!AA:AA,0),0)</f>
        <v>0</v>
      </c>
      <c r="V11" s="6">
        <f>IFERROR(MATCH("Mainframe Product Security Requirements Guide :: Version 2, Release: 1 Benchmark Date: 27 Oct 2022*"&amp;A11&amp;";*",SRGs!AA:AA,0),0)</f>
        <v>0</v>
      </c>
      <c r="W11" s="6">
        <f>IFERROR(MATCH("Network Device Management Security Requirements Guide :: Version 4, Release: 1 Benchmark Date: 23 Apr 2021*"&amp;A11&amp;";*",SRGs!AA:AA,0),0)</f>
        <v>0</v>
      </c>
      <c r="X11" s="6">
        <f>IFERROR(MATCH("Router Security Requirements Guide :: Version 4, Release: 2 Benchmark Date: 23 Apr 2021*"&amp;A11&amp;";*",SRGs!AA:AA,0),0)</f>
        <v>0</v>
      </c>
      <c r="Y11" s="6">
        <f>IFERROR(MATCH("SDN Controller Security Requirements Guide :: Version 1, Release: 2 Benchmark Date: 24 Apr 2020*"&amp;A11&amp;";*",SRGs!AA:AA,0),0)</f>
        <v>0</v>
      </c>
      <c r="Z11" s="6">
        <f>IFERROR(MATCH("Unified Endpoint Management Agent Security Requirements Guide :: Version 1, Release: 1 Benchmark Date: 20 Nov 2020*"&amp;A11&amp;";*",SRGs!AA:AA,0),0)</f>
        <v>0</v>
      </c>
      <c r="AA11" s="6">
        <f>IFERROR(MATCH("Unified Endpoint Management Server Security Requirements Guide :: Version 1, Release: 1 Benchmark Date: 20 Nov 2020*"&amp;A11&amp;";*",SRGs!AA:AA,0),0)</f>
        <v>0</v>
      </c>
      <c r="AB11" s="6">
        <f>IFERROR(MATCH("Virtual Private Network (VPN) Security Requirements Guide :: Version 2, Release: 4 Benchmark Date: 27 Oct 2021*"&amp;A11&amp;";*",SRGs!AA:AA,0),0)</f>
        <v>0</v>
      </c>
      <c r="AC11" s="6">
        <f>IFERROR(MATCH("Web Server Security Requirements Guide :: Version 3, Release: 1 Benchmark Date: 27 Oct 2022*"&amp;A11&amp;";*",SRGs!AA:AA,0),0)</f>
        <v>0</v>
      </c>
      <c r="AD11" s="21"/>
      <c r="AE11" s="3" t="str">
        <f t="shared" si="0"/>
        <v/>
      </c>
      <c r="AF11" s="2" t="str">
        <f t="shared" si="1"/>
        <v/>
      </c>
      <c r="AG11" s="2" t="str">
        <f t="shared" si="2"/>
        <v/>
      </c>
      <c r="AH11" s="2" t="str">
        <f t="shared" si="3"/>
        <v/>
      </c>
      <c r="AI11" s="2" t="str">
        <f t="shared" si="4"/>
        <v/>
      </c>
      <c r="AJ11" s="2" t="str">
        <f t="shared" si="5"/>
        <v/>
      </c>
      <c r="AK11" s="2" t="str">
        <f t="shared" si="6"/>
        <v/>
      </c>
      <c r="AL11" s="27"/>
      <c r="AM11" s="5" t="str">
        <f t="shared" si="7"/>
        <v/>
      </c>
    </row>
    <row r="12" spans="1:39" ht="45" hidden="1">
      <c r="A12" s="1" t="s">
        <v>21938</v>
      </c>
      <c r="B12" s="1" t="s">
        <v>4299</v>
      </c>
      <c r="C12" s="1" t="s">
        <v>418</v>
      </c>
      <c r="D12" s="1" t="s">
        <v>3475</v>
      </c>
      <c r="E12" s="1"/>
      <c r="F12" s="2"/>
      <c r="G12" s="2"/>
      <c r="H12" s="2"/>
      <c r="I12" s="2"/>
      <c r="J12" s="15"/>
      <c r="K12" s="3">
        <f>IFERROR(MATCH("Application Layer Gateway (ALG) Security Requirements Guide (SRG) :: Version 1, Release: 2 Benchmark Date: 24 Jul 2015*"&amp;A12&amp;";*",SRGs!AA:AA,0),0)</f>
        <v>0</v>
      </c>
      <c r="L12" s="2">
        <f>IFERROR(MATCH("Application Server Security Requirements Guide :: Version 3, Release: 3 Benchmark Date: 27 Oct 2022*"&amp;A12&amp;";*",SRGs!AA:AA,0),0)</f>
        <v>0</v>
      </c>
      <c r="M12" s="2">
        <f>IFERROR(MATCH("Authentication, Authorization, and Accounting Services (AAA) Security Requirements Guide :: Version 1, Release: 2 Benchmark Date: 24 Jan 2020*"&amp;A12&amp;";*",SRGs!AA:AA,0),0)</f>
        <v>0</v>
      </c>
      <c r="N12" s="2">
        <f>IFERROR(MATCH("Central Log Server Security Requirements Guide :: Version 2, Release: 2 Benchmark Date: 27 Oct 2022*"&amp;A12&amp;";*",SRGs!AA:AA,0),0)</f>
        <v>0</v>
      </c>
      <c r="O12" s="2">
        <f>IFERROR(MATCH("Database Security Requirements Guide :: Version 3, Release: 3 Benchmark Date: 27 Jul 2022*"&amp;A12&amp;";*",SRGs!AA:AA,0),0)</f>
        <v>0</v>
      </c>
      <c r="P12" s="2">
        <f>IFERROR(MATCH("Container Platform Security Requirements Guide :: Version 1, Release: 3 Benchmark Date: 27 Jan 2022*"&amp;A12&amp;";*",SRGs!AA:AA,0),0)</f>
        <v>0</v>
      </c>
      <c r="Q12" s="2">
        <f>IFERROR(MATCH("Domain Name System (DNS) Security Requirements Guide :: Version 2, Release: 4 Benchmark Date: 23 Oct 2015*"&amp;A12&amp;";*",SRGs!AA:AA,0),0)</f>
        <v>0</v>
      </c>
      <c r="R12" s="2">
        <f>IFERROR(MATCH("Firewall Security Requirements Guide :: Version 2, Release: 3 Benchmark Date: 27 Oct 2022*"&amp;A12&amp;";*",SRGs!AA:AA,0),0)</f>
        <v>0</v>
      </c>
      <c r="S12" s="2">
        <f>IFERROR(MATCH("General Purpose Operating System Security Requirements Guide :: Version 2, Release: 4 Benchmark Date: 27 Jul 2022*"&amp;A12&amp;";*",SRGs!AA:AA,0),0)</f>
        <v>0</v>
      </c>
      <c r="T12" s="2">
        <f>IFERROR(MATCH("Intrusion Detection and Prevention Systems (IDPS) Security Requirements Guide :: Version 2, Release: 6 Benchmark Date: 24 Jul 2020*"&amp;A12&amp;";*",SRGs!AA:AA,0),0)</f>
        <v>0</v>
      </c>
      <c r="U12" s="2">
        <f>IFERROR(MATCH("Layer 2 Switch Security Requirements Guide :: Version 2, Release: 1 Benchmark Date: 18 May 2021*"&amp;A12&amp;";*",SRGs!AA:AA,0),0)</f>
        <v>0</v>
      </c>
      <c r="V12" s="2">
        <f>IFERROR(MATCH("Mainframe Product Security Requirements Guide :: Version 2, Release: 1 Benchmark Date: 27 Oct 2022*"&amp;A12&amp;";*",SRGs!AA:AA,0),0)</f>
        <v>0</v>
      </c>
      <c r="W12" s="2">
        <f>IFERROR(MATCH("Network Device Management Security Requirements Guide :: Version 4, Release: 1 Benchmark Date: 23 Apr 2021*"&amp;A12&amp;";*",SRGs!AA:AA,0),0)</f>
        <v>0</v>
      </c>
      <c r="X12" s="2">
        <f>IFERROR(MATCH("Router Security Requirements Guide :: Version 4, Release: 2 Benchmark Date: 23 Apr 2021*"&amp;A12&amp;";*",SRGs!AA:AA,0),0)</f>
        <v>0</v>
      </c>
      <c r="Y12" s="2">
        <f>IFERROR(MATCH("SDN Controller Security Requirements Guide :: Version 1, Release: 2 Benchmark Date: 24 Apr 2020*"&amp;A12&amp;";*",SRGs!AA:AA,0),0)</f>
        <v>0</v>
      </c>
      <c r="Z12" s="2">
        <f>IFERROR(MATCH("Unified Endpoint Management Agent Security Requirements Guide :: Version 1, Release: 1 Benchmark Date: 20 Nov 2020*"&amp;A12&amp;";*",SRGs!AA:AA,0),0)</f>
        <v>0</v>
      </c>
      <c r="AA12" s="2">
        <f>IFERROR(MATCH("Unified Endpoint Management Server Security Requirements Guide :: Version 1, Release: 1 Benchmark Date: 20 Nov 2020*"&amp;A12&amp;";*",SRGs!AA:AA,0),0)</f>
        <v>0</v>
      </c>
      <c r="AB12" s="2">
        <f>IFERROR(MATCH("Virtual Private Network (VPN) Security Requirements Guide :: Version 2, Release: 4 Benchmark Date: 27 Oct 2021*"&amp;A12&amp;";*",SRGs!AA:AA,0),0)</f>
        <v>0</v>
      </c>
      <c r="AC12" s="2">
        <f>IFERROR(MATCH("Web Server Security Requirements Guide :: Version 3, Release: 1 Benchmark Date: 27 Oct 2022*"&amp;A12&amp;";*",SRGs!AA:AA,0),0)</f>
        <v>0</v>
      </c>
      <c r="AD12" s="22"/>
      <c r="AE12" s="3" t="str">
        <f t="shared" si="0"/>
        <v/>
      </c>
      <c r="AF12" s="2" t="str">
        <f t="shared" si="1"/>
        <v/>
      </c>
      <c r="AG12" s="2" t="str">
        <f t="shared" si="2"/>
        <v/>
      </c>
      <c r="AH12" s="2" t="str">
        <f t="shared" si="3"/>
        <v/>
      </c>
      <c r="AI12" s="2" t="str">
        <f t="shared" si="4"/>
        <v/>
      </c>
      <c r="AJ12" s="2" t="str">
        <f t="shared" si="5"/>
        <v/>
      </c>
      <c r="AK12" s="2" t="str">
        <f t="shared" si="6"/>
        <v/>
      </c>
      <c r="AM12" s="5" t="str">
        <f t="shared" si="7"/>
        <v/>
      </c>
    </row>
    <row r="13" spans="1:39" hidden="1">
      <c r="A13" s="1" t="s">
        <v>14</v>
      </c>
      <c r="B13" s="1" t="s">
        <v>4299</v>
      </c>
      <c r="C13" s="1" t="s">
        <v>419</v>
      </c>
      <c r="D13" s="1" t="s">
        <v>3476</v>
      </c>
      <c r="E13" s="1"/>
      <c r="F13" s="2"/>
      <c r="G13" s="2"/>
      <c r="H13" s="2"/>
      <c r="I13" s="2"/>
      <c r="J13" s="15"/>
      <c r="K13" s="3">
        <f>IFERROR(MATCH("Application Layer Gateway (ALG) Security Requirements Guide (SRG) :: Version 1, Release: 2 Benchmark Date: 24 Jul 2015*"&amp;A13&amp;";*",SRGs!AA:AA,0),0)</f>
        <v>0</v>
      </c>
      <c r="L13" s="2">
        <f>IFERROR(MATCH("Application Server Security Requirements Guide :: Version 3, Release: 3 Benchmark Date: 27 Oct 2022*"&amp;A13&amp;";*",SRGs!AA:AA,0),0)</f>
        <v>0</v>
      </c>
      <c r="M13" s="2">
        <f>IFERROR(MATCH("Authentication, Authorization, and Accounting Services (AAA) Security Requirements Guide :: Version 1, Release: 2 Benchmark Date: 24 Jan 2020*"&amp;A13&amp;";*",SRGs!AA:AA,0),0)</f>
        <v>0</v>
      </c>
      <c r="N13" s="2">
        <f>IFERROR(MATCH("Central Log Server Security Requirements Guide :: Version 2, Release: 2 Benchmark Date: 27 Oct 2022*"&amp;A13&amp;";*",SRGs!AA:AA,0),0)</f>
        <v>0</v>
      </c>
      <c r="O13" s="2">
        <f>IFERROR(MATCH("Database Security Requirements Guide :: Version 3, Release: 3 Benchmark Date: 27 Jul 2022*"&amp;A13&amp;";*",SRGs!AA:AA,0),0)</f>
        <v>0</v>
      </c>
      <c r="P13" s="2">
        <f>IFERROR(MATCH("Container Platform Security Requirements Guide :: Version 1, Release: 3 Benchmark Date: 27 Jan 2022*"&amp;A13&amp;";*",SRGs!AA:AA,0),0)</f>
        <v>0</v>
      </c>
      <c r="Q13" s="2">
        <f>IFERROR(MATCH("Domain Name System (DNS) Security Requirements Guide :: Version 2, Release: 4 Benchmark Date: 23 Oct 2015*"&amp;A13&amp;";*",SRGs!AA:AA,0),0)</f>
        <v>0</v>
      </c>
      <c r="R13" s="2">
        <f>IFERROR(MATCH("Firewall Security Requirements Guide :: Version 2, Release: 3 Benchmark Date: 27 Oct 2022*"&amp;A13&amp;";*",SRGs!AA:AA,0),0)</f>
        <v>0</v>
      </c>
      <c r="S13" s="2">
        <f>IFERROR(MATCH("General Purpose Operating System Security Requirements Guide :: Version 2, Release: 4 Benchmark Date: 27 Jul 2022*"&amp;A13&amp;";*",SRGs!AA:AA,0),0)</f>
        <v>0</v>
      </c>
      <c r="T13" s="2">
        <f>IFERROR(MATCH("Intrusion Detection and Prevention Systems (IDPS) Security Requirements Guide :: Version 2, Release: 6 Benchmark Date: 24 Jul 2020*"&amp;A13&amp;";*",SRGs!AA:AA,0),0)</f>
        <v>0</v>
      </c>
      <c r="U13" s="2">
        <f>IFERROR(MATCH("Layer 2 Switch Security Requirements Guide :: Version 2, Release: 1 Benchmark Date: 18 May 2021*"&amp;A13&amp;";*",SRGs!AA:AA,0),0)</f>
        <v>0</v>
      </c>
      <c r="V13" s="2">
        <f>IFERROR(MATCH("Mainframe Product Security Requirements Guide :: Version 2, Release: 1 Benchmark Date: 27 Oct 2022*"&amp;A13&amp;";*",SRGs!AA:AA,0),0)</f>
        <v>0</v>
      </c>
      <c r="W13" s="2">
        <f>IFERROR(MATCH("Network Device Management Security Requirements Guide :: Version 4, Release: 1 Benchmark Date: 23 Apr 2021*"&amp;A13&amp;";*",SRGs!AA:AA,0),0)</f>
        <v>0</v>
      </c>
      <c r="X13" s="2">
        <f>IFERROR(MATCH("Router Security Requirements Guide :: Version 4, Release: 2 Benchmark Date: 23 Apr 2021*"&amp;A13&amp;";*",SRGs!AA:AA,0),0)</f>
        <v>0</v>
      </c>
      <c r="Y13" s="2">
        <f>IFERROR(MATCH("SDN Controller Security Requirements Guide :: Version 1, Release: 2 Benchmark Date: 24 Apr 2020*"&amp;A13&amp;";*",SRGs!AA:AA,0),0)</f>
        <v>0</v>
      </c>
      <c r="Z13" s="2">
        <f>IFERROR(MATCH("Unified Endpoint Management Agent Security Requirements Guide :: Version 1, Release: 1 Benchmark Date: 20 Nov 2020*"&amp;A13&amp;";*",SRGs!AA:AA,0),0)</f>
        <v>0</v>
      </c>
      <c r="AA13" s="2">
        <f>IFERROR(MATCH("Unified Endpoint Management Server Security Requirements Guide :: Version 1, Release: 1 Benchmark Date: 20 Nov 2020*"&amp;A13&amp;";*",SRGs!AA:AA,0),0)</f>
        <v>0</v>
      </c>
      <c r="AB13" s="2">
        <f>IFERROR(MATCH("Virtual Private Network (VPN) Security Requirements Guide :: Version 2, Release: 4 Benchmark Date: 27 Oct 2021*"&amp;A13&amp;";*",SRGs!AA:AA,0),0)</f>
        <v>0</v>
      </c>
      <c r="AC13" s="2">
        <f>IFERROR(MATCH("Web Server Security Requirements Guide :: Version 3, Release: 1 Benchmark Date: 27 Oct 2022*"&amp;A13&amp;";*",SRGs!AA:AA,0),0)</f>
        <v>0</v>
      </c>
      <c r="AD13" s="22"/>
      <c r="AE13" s="3" t="str">
        <f t="shared" si="0"/>
        <v/>
      </c>
      <c r="AF13" s="2" t="str">
        <f t="shared" si="1"/>
        <v/>
      </c>
      <c r="AG13" s="2" t="str">
        <f t="shared" si="2"/>
        <v/>
      </c>
      <c r="AH13" s="2" t="str">
        <f t="shared" si="3"/>
        <v/>
      </c>
      <c r="AI13" s="2" t="str">
        <f t="shared" si="4"/>
        <v/>
      </c>
      <c r="AJ13" s="2" t="str">
        <f t="shared" si="5"/>
        <v/>
      </c>
      <c r="AK13" s="2" t="str">
        <f t="shared" si="6"/>
        <v/>
      </c>
      <c r="AM13" s="5" t="str">
        <f t="shared" si="7"/>
        <v/>
      </c>
    </row>
    <row r="14" spans="1:39" ht="409.5" hidden="1">
      <c r="A14" s="1" t="s">
        <v>15</v>
      </c>
      <c r="B14" s="1" t="s">
        <v>4299</v>
      </c>
      <c r="C14" s="1" t="s">
        <v>420</v>
      </c>
      <c r="D14" s="1" t="s">
        <v>1559</v>
      </c>
      <c r="E14" s="1" t="s">
        <v>2566</v>
      </c>
      <c r="F14" s="2" t="s">
        <v>3655</v>
      </c>
      <c r="G14" s="2"/>
      <c r="H14" s="2"/>
      <c r="I14" s="2"/>
      <c r="J14" s="15"/>
      <c r="K14" s="3">
        <f>IFERROR(MATCH("Application Layer Gateway (ALG) Security Requirements Guide (SRG) :: Version 1, Release: 2 Benchmark Date: 24 Jul 2015*"&amp;A14&amp;";*",SRGs!AA:AA,0),0)</f>
        <v>0</v>
      </c>
      <c r="L14" s="2">
        <f>IFERROR(MATCH("Application Server Security Requirements Guide :: Version 3, Release: 3 Benchmark Date: 27 Oct 2022*"&amp;A14&amp;";*",SRGs!AA:AA,0),0)</f>
        <v>69</v>
      </c>
      <c r="M14" s="2">
        <f>IFERROR(MATCH("Authentication, Authorization, and Accounting Services (AAA) Security Requirements Guide :: Version 1, Release: 2 Benchmark Date: 24 Jan 2020*"&amp;A14&amp;";*",SRGs!AA:AA,0),0)</f>
        <v>0</v>
      </c>
      <c r="N14" s="6">
        <f>IFERROR(MATCH("Central Log Server Security Requirements Guide :: Version 2, Release: 2 Benchmark Date: 27 Oct 2022*"&amp;A14&amp;";*",SRGs!AA:AA,0),0)</f>
        <v>0</v>
      </c>
      <c r="O14" s="6">
        <f>IFERROR(MATCH("Database Security Requirements Guide :: Version 3, Release: 3 Benchmark Date: 27 Jul 2022*"&amp;A14&amp;";*",SRGs!AA:AA,0),0)</f>
        <v>71</v>
      </c>
      <c r="P14" s="2">
        <f>IFERROR(MATCH("Container Platform Security Requirements Guide :: Version 1, Release: 3 Benchmark Date: 27 Jan 2022*"&amp;A14&amp;";*",SRGs!AA:AA,0),0)</f>
        <v>0</v>
      </c>
      <c r="Q14" s="2">
        <f>IFERROR(MATCH("Domain Name System (DNS) Security Requirements Guide :: Version 2, Release: 4 Benchmark Date: 23 Oct 2015*"&amp;A14&amp;";*",SRGs!AA:AA,0),0)</f>
        <v>0</v>
      </c>
      <c r="R14" s="2">
        <f>IFERROR(MATCH("Firewall Security Requirements Guide :: Version 2, Release: 3 Benchmark Date: 27 Oct 2022*"&amp;A14&amp;";*",SRGs!AA:AA,0),0)</f>
        <v>0</v>
      </c>
      <c r="S14" s="2">
        <f>IFERROR(MATCH("General Purpose Operating System Security Requirements Guide :: Version 2, Release: 4 Benchmark Date: 27 Jul 2022*"&amp;A14&amp;";*",SRGs!AA:AA,0),0)</f>
        <v>0</v>
      </c>
      <c r="T14" s="2">
        <f>IFERROR(MATCH("Intrusion Detection and Prevention Systems (IDPS) Security Requirements Guide :: Version 2, Release: 6 Benchmark Date: 24 Jul 2020*"&amp;A14&amp;";*",SRGs!AA:AA,0),0)</f>
        <v>0</v>
      </c>
      <c r="U14" s="2">
        <f>IFERROR(MATCH("Layer 2 Switch Security Requirements Guide :: Version 2, Release: 1 Benchmark Date: 18 May 2021*"&amp;A14&amp;";*",SRGs!AA:AA,0),0)</f>
        <v>0</v>
      </c>
      <c r="V14" s="2">
        <f>IFERROR(MATCH("Mainframe Product Security Requirements Guide :: Version 2, Release: 1 Benchmark Date: 27 Oct 2022*"&amp;A14&amp;";*",SRGs!AA:AA,0),0)</f>
        <v>74</v>
      </c>
      <c r="W14" s="2">
        <f>IFERROR(MATCH("Network Device Management Security Requirements Guide :: Version 4, Release: 1 Benchmark Date: 23 Apr 2021*"&amp;A14&amp;";*",SRGs!AA:AA,0),0)</f>
        <v>0</v>
      </c>
      <c r="X14" s="2">
        <f>IFERROR(MATCH("Router Security Requirements Guide :: Version 4, Release: 2 Benchmark Date: 23 Apr 2021*"&amp;A14&amp;";*",SRGs!AA:AA,0),0)</f>
        <v>0</v>
      </c>
      <c r="Y14" s="2">
        <f>IFERROR(MATCH("SDN Controller Security Requirements Guide :: Version 1, Release: 2 Benchmark Date: 24 Apr 2020*"&amp;A14&amp;";*",SRGs!AA:AA,0),0)</f>
        <v>0</v>
      </c>
      <c r="Z14" s="2">
        <f>IFERROR(MATCH("Unified Endpoint Management Agent Security Requirements Guide :: Version 1, Release: 1 Benchmark Date: 20 Nov 2020*"&amp;A14&amp;";*",SRGs!AA:AA,0),0)</f>
        <v>0</v>
      </c>
      <c r="AA14" s="2">
        <f>IFERROR(MATCH("Unified Endpoint Management Server Security Requirements Guide :: Version 1, Release: 1 Benchmark Date: 20 Nov 2020*"&amp;A14&amp;";*",SRGs!AA:AA,0),0)</f>
        <v>0</v>
      </c>
      <c r="AB14" s="2">
        <f>IFERROR(MATCH("Virtual Private Network (VPN) Security Requirements Guide :: Version 2, Release: 4 Benchmark Date: 27 Oct 2021*"&amp;A14&amp;";*",SRGs!AA:AA,0),0)</f>
        <v>0</v>
      </c>
      <c r="AC14" s="2">
        <f>IFERROR(MATCH("Web Server Security Requirements Guide :: Version 3, Release: 1 Benchmark Date: 27 Oct 2022*"&amp;A14&amp;";*",SRGs!AA:AA,0),0)</f>
        <v>0</v>
      </c>
      <c r="AD14" s="22"/>
      <c r="AE14" s="3" t="str">
        <f t="shared" si="0"/>
        <v>Application</v>
      </c>
      <c r="AF14" s="2" t="str">
        <f t="shared" si="1"/>
        <v>Server</v>
      </c>
      <c r="AG14" s="2" t="str">
        <f t="shared" si="2"/>
        <v/>
      </c>
      <c r="AH14" s="2" t="str">
        <f t="shared" si="3"/>
        <v/>
      </c>
      <c r="AI14" s="2" t="str">
        <f t="shared" si="4"/>
        <v>Database</v>
      </c>
      <c r="AJ14" s="2" t="str">
        <f t="shared" si="5"/>
        <v/>
      </c>
      <c r="AK14" s="2" t="str">
        <f t="shared" si="6"/>
        <v/>
      </c>
      <c r="AM14" s="5" t="str">
        <f t="shared" si="7"/>
        <v>Application; Server; Database</v>
      </c>
    </row>
    <row r="15" spans="1:39" s="5" customFormat="1" ht="90" hidden="1">
      <c r="A15" s="1" t="s">
        <v>21939</v>
      </c>
      <c r="B15" s="1" t="s">
        <v>4299</v>
      </c>
      <c r="C15" s="1" t="s">
        <v>421</v>
      </c>
      <c r="D15" s="1" t="s">
        <v>1560</v>
      </c>
      <c r="E15" s="1" t="s">
        <v>2567</v>
      </c>
      <c r="F15" s="2" t="s">
        <v>2591</v>
      </c>
      <c r="G15" s="2"/>
      <c r="H15" s="2"/>
      <c r="I15" s="2"/>
      <c r="J15" s="15"/>
      <c r="K15" s="3">
        <f>IFERROR(MATCH("Application Layer Gateway (ALG) Security Requirements Guide (SRG) :: Version 1, Release: 2 Benchmark Date: 24 Jul 2015*"&amp;A15&amp;";*",SRGs!AA:AA,0),0)</f>
        <v>0</v>
      </c>
      <c r="L15" s="2">
        <f>IFERROR(MATCH("Application Server Security Requirements Guide :: Version 3, Release: 3 Benchmark Date: 27 Oct 2022*"&amp;A15&amp;";*",SRGs!AA:AA,0),0)</f>
        <v>0</v>
      </c>
      <c r="M15" s="2">
        <f>IFERROR(MATCH("Authentication, Authorization, and Accounting Services (AAA) Security Requirements Guide :: Version 1, Release: 2 Benchmark Date: 24 Jan 2020*"&amp;A15&amp;";*",SRGs!AA:AA,0),0)</f>
        <v>0</v>
      </c>
      <c r="N15" s="2">
        <f>IFERROR(MATCH("Central Log Server Security Requirements Guide :: Version 2, Release: 2 Benchmark Date: 27 Oct 2022*"&amp;A15&amp;";*",SRGs!AA:AA,0),0)</f>
        <v>0</v>
      </c>
      <c r="O15" s="2">
        <f>IFERROR(MATCH("Database Security Requirements Guide :: Version 3, Release: 3 Benchmark Date: 27 Jul 2022*"&amp;A15&amp;";*",SRGs!AA:AA,0),0)</f>
        <v>0</v>
      </c>
      <c r="P15" s="6">
        <f>IFERROR(MATCH("Container Platform Security Requirements Guide :: Version 1, Release: 3 Benchmark Date: 27 Jan 2022*"&amp;A15&amp;";*",SRGs!AA:AA,0),0)</f>
        <v>0</v>
      </c>
      <c r="Q15" s="6">
        <f>IFERROR(MATCH("Domain Name System (DNS) Security Requirements Guide :: Version 2, Release: 4 Benchmark Date: 23 Oct 2015*"&amp;A15&amp;";*",SRGs!AA:AA,0),0)</f>
        <v>0</v>
      </c>
      <c r="R15" s="6">
        <f>IFERROR(MATCH("Firewall Security Requirements Guide :: Version 2, Release: 3 Benchmark Date: 27 Oct 2022*"&amp;A15&amp;";*",SRGs!AA:AA,0),0)</f>
        <v>0</v>
      </c>
      <c r="S15" s="6">
        <f>IFERROR(MATCH("General Purpose Operating System Security Requirements Guide :: Version 2, Release: 4 Benchmark Date: 27 Jul 2022*"&amp;A15&amp;";*",SRGs!AA:AA,0),0)</f>
        <v>0</v>
      </c>
      <c r="T15" s="6">
        <f>IFERROR(MATCH("Intrusion Detection and Prevention Systems (IDPS) Security Requirements Guide :: Version 2, Release: 6 Benchmark Date: 24 Jul 2020*"&amp;A15&amp;";*",SRGs!AA:AA,0),0)</f>
        <v>0</v>
      </c>
      <c r="U15" s="6">
        <f>IFERROR(MATCH("Layer 2 Switch Security Requirements Guide :: Version 2, Release: 1 Benchmark Date: 18 May 2021*"&amp;A15&amp;";*",SRGs!AA:AA,0),0)</f>
        <v>0</v>
      </c>
      <c r="V15" s="6">
        <f>IFERROR(MATCH("Mainframe Product Security Requirements Guide :: Version 2, Release: 1 Benchmark Date: 27 Oct 2022*"&amp;A15&amp;";*",SRGs!AA:AA,0),0)</f>
        <v>0</v>
      </c>
      <c r="W15" s="6">
        <f>IFERROR(MATCH("Network Device Management Security Requirements Guide :: Version 4, Release: 1 Benchmark Date: 23 Apr 2021*"&amp;A15&amp;";*",SRGs!AA:AA,0),0)</f>
        <v>0</v>
      </c>
      <c r="X15" s="6">
        <f>IFERROR(MATCH("Router Security Requirements Guide :: Version 4, Release: 2 Benchmark Date: 23 Apr 2021*"&amp;A15&amp;";*",SRGs!AA:AA,0),0)</f>
        <v>0</v>
      </c>
      <c r="Y15" s="6">
        <f>IFERROR(MATCH("SDN Controller Security Requirements Guide :: Version 1, Release: 2 Benchmark Date: 24 Apr 2020*"&amp;A15&amp;";*",SRGs!AA:AA,0),0)</f>
        <v>0</v>
      </c>
      <c r="Z15" s="6">
        <f>IFERROR(MATCH("Unified Endpoint Management Agent Security Requirements Guide :: Version 1, Release: 1 Benchmark Date: 20 Nov 2020*"&amp;A15&amp;";*",SRGs!AA:AA,0),0)</f>
        <v>0</v>
      </c>
      <c r="AA15" s="6">
        <f>IFERROR(MATCH("Unified Endpoint Management Server Security Requirements Guide :: Version 1, Release: 1 Benchmark Date: 20 Nov 2020*"&amp;A15&amp;";*",SRGs!AA:AA,0),0)</f>
        <v>0</v>
      </c>
      <c r="AB15" s="6">
        <f>IFERROR(MATCH("Virtual Private Network (VPN) Security Requirements Guide :: Version 2, Release: 4 Benchmark Date: 27 Oct 2021*"&amp;A15&amp;";*",SRGs!AA:AA,0),0)</f>
        <v>0</v>
      </c>
      <c r="AC15" s="6">
        <f>IFERROR(MATCH("Web Server Security Requirements Guide :: Version 3, Release: 1 Benchmark Date: 27 Oct 2022*"&amp;A15&amp;";*",SRGs!AA:AA,0),0)</f>
        <v>0</v>
      </c>
      <c r="AD15" s="21"/>
      <c r="AE15" s="3" t="str">
        <f t="shared" si="0"/>
        <v/>
      </c>
      <c r="AF15" s="2" t="str">
        <f t="shared" si="1"/>
        <v/>
      </c>
      <c r="AG15" s="2" t="str">
        <f t="shared" si="2"/>
        <v/>
      </c>
      <c r="AH15" s="2" t="str">
        <f t="shared" si="3"/>
        <v/>
      </c>
      <c r="AI15" s="2" t="str">
        <f t="shared" si="4"/>
        <v/>
      </c>
      <c r="AJ15" s="2" t="str">
        <f t="shared" si="5"/>
        <v/>
      </c>
      <c r="AK15" s="2" t="str">
        <f t="shared" si="6"/>
        <v/>
      </c>
      <c r="AL15" s="27"/>
      <c r="AM15" s="5" t="str">
        <f t="shared" si="7"/>
        <v/>
      </c>
    </row>
    <row r="16" spans="1:39" s="5" customFormat="1" ht="75" hidden="1">
      <c r="A16" s="1" t="s">
        <v>21940</v>
      </c>
      <c r="B16" s="1" t="s">
        <v>4299</v>
      </c>
      <c r="C16" s="1" t="s">
        <v>430</v>
      </c>
      <c r="D16" s="1" t="s">
        <v>1569</v>
      </c>
      <c r="E16" s="1" t="s">
        <v>2576</v>
      </c>
      <c r="F16" s="2" t="s">
        <v>2591</v>
      </c>
      <c r="G16" s="2"/>
      <c r="H16" s="2"/>
      <c r="I16" s="2"/>
      <c r="J16" s="15"/>
      <c r="K16" s="3">
        <f>IFERROR(MATCH("Application Layer Gateway (ALG) Security Requirements Guide (SRG) :: Version 1, Release: 2 Benchmark Date: 24 Jul 2015*"&amp;A16&amp;";*",SRGs!AA:AA,0),0)</f>
        <v>0</v>
      </c>
      <c r="L16" s="2">
        <f>IFERROR(MATCH("Application Server Security Requirements Guide :: Version 3, Release: 3 Benchmark Date: 27 Oct 2022*"&amp;A16&amp;";*",SRGs!AA:AA,0),0)</f>
        <v>0</v>
      </c>
      <c r="M16" s="2">
        <f>IFERROR(MATCH("Authentication, Authorization, and Accounting Services (AAA) Security Requirements Guide :: Version 1, Release: 2 Benchmark Date: 24 Jan 2020*"&amp;A16&amp;";*",SRGs!AA:AA,0),0)</f>
        <v>0</v>
      </c>
      <c r="N16" s="2">
        <f>IFERROR(MATCH("Central Log Server Security Requirements Guide :: Version 2, Release: 2 Benchmark Date: 27 Oct 2022*"&amp;A16&amp;";*",SRGs!AA:AA,0),0)</f>
        <v>0</v>
      </c>
      <c r="O16" s="2">
        <f>IFERROR(MATCH("Database Security Requirements Guide :: Version 3, Release: 3 Benchmark Date: 27 Jul 2022*"&amp;A16&amp;";*",SRGs!AA:AA,0),0)</f>
        <v>0</v>
      </c>
      <c r="P16" s="6">
        <f>IFERROR(MATCH("Container Platform Security Requirements Guide :: Version 1, Release: 3 Benchmark Date: 27 Jan 2022*"&amp;A16&amp;";*",SRGs!AA:AA,0),0)</f>
        <v>0</v>
      </c>
      <c r="Q16" s="6">
        <f>IFERROR(MATCH("Domain Name System (DNS) Security Requirements Guide :: Version 2, Release: 4 Benchmark Date: 23 Oct 2015*"&amp;A16&amp;";*",SRGs!AA:AA,0),0)</f>
        <v>0</v>
      </c>
      <c r="R16" s="6">
        <f>IFERROR(MATCH("Firewall Security Requirements Guide :: Version 2, Release: 3 Benchmark Date: 27 Oct 2022*"&amp;A16&amp;";*",SRGs!AA:AA,0),0)</f>
        <v>0</v>
      </c>
      <c r="S16" s="6">
        <f>IFERROR(MATCH("General Purpose Operating System Security Requirements Guide :: Version 2, Release: 4 Benchmark Date: 27 Jul 2022*"&amp;A16&amp;";*",SRGs!AA:AA,0),0)</f>
        <v>0</v>
      </c>
      <c r="T16" s="6">
        <f>IFERROR(MATCH("Intrusion Detection and Prevention Systems (IDPS) Security Requirements Guide :: Version 2, Release: 6 Benchmark Date: 24 Jul 2020*"&amp;A16&amp;";*",SRGs!AA:AA,0),0)</f>
        <v>0</v>
      </c>
      <c r="U16" s="6">
        <f>IFERROR(MATCH("Layer 2 Switch Security Requirements Guide :: Version 2, Release: 1 Benchmark Date: 18 May 2021*"&amp;A16&amp;";*",SRGs!AA:AA,0),0)</f>
        <v>0</v>
      </c>
      <c r="V16" s="6">
        <f>IFERROR(MATCH("Mainframe Product Security Requirements Guide :: Version 2, Release: 1 Benchmark Date: 27 Oct 2022*"&amp;A16&amp;";*",SRGs!AA:AA,0),0)</f>
        <v>0</v>
      </c>
      <c r="W16" s="6">
        <f>IFERROR(MATCH("Network Device Management Security Requirements Guide :: Version 4, Release: 1 Benchmark Date: 23 Apr 2021*"&amp;A16&amp;";*",SRGs!AA:AA,0),0)</f>
        <v>0</v>
      </c>
      <c r="X16" s="6">
        <f>IFERROR(MATCH("Router Security Requirements Guide :: Version 4, Release: 2 Benchmark Date: 23 Apr 2021*"&amp;A16&amp;";*",SRGs!AA:AA,0),0)</f>
        <v>0</v>
      </c>
      <c r="Y16" s="6">
        <f>IFERROR(MATCH("SDN Controller Security Requirements Guide :: Version 1, Release: 2 Benchmark Date: 24 Apr 2020*"&amp;A16&amp;";*",SRGs!AA:AA,0),0)</f>
        <v>0</v>
      </c>
      <c r="Z16" s="6">
        <f>IFERROR(MATCH("Unified Endpoint Management Agent Security Requirements Guide :: Version 1, Release: 1 Benchmark Date: 20 Nov 2020*"&amp;A16&amp;";*",SRGs!AA:AA,0),0)</f>
        <v>0</v>
      </c>
      <c r="AA16" s="6">
        <f>IFERROR(MATCH("Unified Endpoint Management Server Security Requirements Guide :: Version 1, Release: 1 Benchmark Date: 20 Nov 2020*"&amp;A16&amp;";*",SRGs!AA:AA,0),0)</f>
        <v>0</v>
      </c>
      <c r="AB16" s="6">
        <f>IFERROR(MATCH("Virtual Private Network (VPN) Security Requirements Guide :: Version 2, Release: 4 Benchmark Date: 27 Oct 2021*"&amp;A16&amp;";*",SRGs!AA:AA,0),0)</f>
        <v>0</v>
      </c>
      <c r="AC16" s="6">
        <f>IFERROR(MATCH("Web Server Security Requirements Guide :: Version 3, Release: 1 Benchmark Date: 27 Oct 2022*"&amp;A16&amp;";*",SRGs!AA:AA,0),0)</f>
        <v>0</v>
      </c>
      <c r="AD16" s="21"/>
      <c r="AE16" s="3" t="str">
        <f t="shared" si="0"/>
        <v/>
      </c>
      <c r="AF16" s="2" t="str">
        <f t="shared" si="1"/>
        <v/>
      </c>
      <c r="AG16" s="2" t="str">
        <f t="shared" si="2"/>
        <v/>
      </c>
      <c r="AH16" s="2" t="str">
        <f t="shared" si="3"/>
        <v/>
      </c>
      <c r="AI16" s="2" t="str">
        <f t="shared" si="4"/>
        <v/>
      </c>
      <c r="AJ16" s="2" t="str">
        <f t="shared" si="5"/>
        <v/>
      </c>
      <c r="AK16" s="2" t="str">
        <f t="shared" si="6"/>
        <v/>
      </c>
      <c r="AL16" s="27"/>
      <c r="AM16" s="5" t="str">
        <f t="shared" si="7"/>
        <v/>
      </c>
    </row>
    <row r="17" spans="1:39" s="5" customFormat="1" ht="45" hidden="1">
      <c r="A17" s="1" t="s">
        <v>21941</v>
      </c>
      <c r="B17" s="1" t="s">
        <v>4299</v>
      </c>
      <c r="C17" s="1" t="s">
        <v>422</v>
      </c>
      <c r="D17" s="1" t="s">
        <v>1561</v>
      </c>
      <c r="E17" s="1" t="s">
        <v>2568</v>
      </c>
      <c r="F17" s="2" t="s">
        <v>2591</v>
      </c>
      <c r="G17" s="3"/>
      <c r="H17" s="3"/>
      <c r="I17" s="2"/>
      <c r="J17" s="15"/>
      <c r="K17" s="3">
        <f>IFERROR(MATCH("Application Layer Gateway (ALG) Security Requirements Guide (SRG) :: Version 1, Release: 2 Benchmark Date: 24 Jul 2015*"&amp;A17&amp;";*",SRGs!AA:AA,0),0)</f>
        <v>0</v>
      </c>
      <c r="L17" s="2">
        <f>IFERROR(MATCH("Application Server Security Requirements Guide :: Version 3, Release: 3 Benchmark Date: 27 Oct 2022*"&amp;A17&amp;";*",SRGs!AA:AA,0),0)</f>
        <v>0</v>
      </c>
      <c r="M17" s="2">
        <f>IFERROR(MATCH("Authentication, Authorization, and Accounting Services (AAA) Security Requirements Guide :: Version 1, Release: 2 Benchmark Date: 24 Jan 2020*"&amp;A17&amp;";*",SRGs!AA:AA,0),0)</f>
        <v>0</v>
      </c>
      <c r="N17" s="2">
        <f>IFERROR(MATCH("Central Log Server Security Requirements Guide :: Version 2, Release: 2 Benchmark Date: 27 Oct 2022*"&amp;A17&amp;";*",SRGs!AA:AA,0),0)</f>
        <v>0</v>
      </c>
      <c r="O17" s="2">
        <f>IFERROR(MATCH("Database Security Requirements Guide :: Version 3, Release: 3 Benchmark Date: 27 Jul 2022*"&amp;A17&amp;";*",SRGs!AA:AA,0),0)</f>
        <v>0</v>
      </c>
      <c r="P17" s="6">
        <f>IFERROR(MATCH("Container Platform Security Requirements Guide :: Version 1, Release: 3 Benchmark Date: 27 Jan 2022*"&amp;A17&amp;";*",SRGs!AA:AA,0),0)</f>
        <v>0</v>
      </c>
      <c r="Q17" s="6">
        <f>IFERROR(MATCH("Domain Name System (DNS) Security Requirements Guide :: Version 2, Release: 4 Benchmark Date: 23 Oct 2015*"&amp;A17&amp;";*",SRGs!AA:AA,0),0)</f>
        <v>0</v>
      </c>
      <c r="R17" s="6">
        <f>IFERROR(MATCH("Firewall Security Requirements Guide :: Version 2, Release: 3 Benchmark Date: 27 Oct 2022*"&amp;A17&amp;";*",SRGs!AA:AA,0),0)</f>
        <v>0</v>
      </c>
      <c r="S17" s="6">
        <f>IFERROR(MATCH("General Purpose Operating System Security Requirements Guide :: Version 2, Release: 4 Benchmark Date: 27 Jul 2022*"&amp;A17&amp;";*",SRGs!AA:AA,0),0)</f>
        <v>0</v>
      </c>
      <c r="T17" s="6">
        <f>IFERROR(MATCH("Intrusion Detection and Prevention Systems (IDPS) Security Requirements Guide :: Version 2, Release: 6 Benchmark Date: 24 Jul 2020*"&amp;A17&amp;";*",SRGs!AA:AA,0),0)</f>
        <v>0</v>
      </c>
      <c r="U17" s="6">
        <f>IFERROR(MATCH("Layer 2 Switch Security Requirements Guide :: Version 2, Release: 1 Benchmark Date: 18 May 2021*"&amp;A17&amp;";*",SRGs!AA:AA,0),0)</f>
        <v>0</v>
      </c>
      <c r="V17" s="6">
        <f>IFERROR(MATCH("Mainframe Product Security Requirements Guide :: Version 2, Release: 1 Benchmark Date: 27 Oct 2022*"&amp;A17&amp;";*",SRGs!AA:AA,0),0)</f>
        <v>0</v>
      </c>
      <c r="W17" s="6">
        <f>IFERROR(MATCH("Network Device Management Security Requirements Guide :: Version 4, Release: 1 Benchmark Date: 23 Apr 2021*"&amp;A17&amp;";*",SRGs!AA:AA,0),0)</f>
        <v>0</v>
      </c>
      <c r="X17" s="6">
        <f>IFERROR(MATCH("Router Security Requirements Guide :: Version 4, Release: 2 Benchmark Date: 23 Apr 2021*"&amp;A17&amp;";*",SRGs!AA:AA,0),0)</f>
        <v>0</v>
      </c>
      <c r="Y17" s="6">
        <f>IFERROR(MATCH("SDN Controller Security Requirements Guide :: Version 1, Release: 2 Benchmark Date: 24 Apr 2020*"&amp;A17&amp;";*",SRGs!AA:AA,0),0)</f>
        <v>0</v>
      </c>
      <c r="Z17" s="6">
        <f>IFERROR(MATCH("Unified Endpoint Management Agent Security Requirements Guide :: Version 1, Release: 1 Benchmark Date: 20 Nov 2020*"&amp;A17&amp;";*",SRGs!AA:AA,0),0)</f>
        <v>0</v>
      </c>
      <c r="AA17" s="6">
        <f>IFERROR(MATCH("Unified Endpoint Management Server Security Requirements Guide :: Version 1, Release: 1 Benchmark Date: 20 Nov 2020*"&amp;A17&amp;";*",SRGs!AA:AA,0),0)</f>
        <v>0</v>
      </c>
      <c r="AB17" s="6">
        <f>IFERROR(MATCH("Virtual Private Network (VPN) Security Requirements Guide :: Version 2, Release: 4 Benchmark Date: 27 Oct 2021*"&amp;A17&amp;";*",SRGs!AA:AA,0),0)</f>
        <v>0</v>
      </c>
      <c r="AC17" s="6">
        <f>IFERROR(MATCH("Web Server Security Requirements Guide :: Version 3, Release: 1 Benchmark Date: 27 Oct 2022*"&amp;A17&amp;";*",SRGs!AA:AA,0),0)</f>
        <v>0</v>
      </c>
      <c r="AD17" s="21"/>
      <c r="AE17" s="3" t="str">
        <f t="shared" si="0"/>
        <v/>
      </c>
      <c r="AF17" s="2" t="str">
        <f t="shared" si="1"/>
        <v/>
      </c>
      <c r="AG17" s="2" t="str">
        <f t="shared" si="2"/>
        <v/>
      </c>
      <c r="AH17" s="2" t="str">
        <f t="shared" si="3"/>
        <v/>
      </c>
      <c r="AI17" s="2" t="str">
        <f t="shared" si="4"/>
        <v/>
      </c>
      <c r="AJ17" s="2" t="str">
        <f t="shared" si="5"/>
        <v/>
      </c>
      <c r="AK17" s="2" t="str">
        <f t="shared" si="6"/>
        <v/>
      </c>
      <c r="AL17" s="27"/>
      <c r="AM17" s="5" t="str">
        <f t="shared" si="7"/>
        <v/>
      </c>
    </row>
    <row r="18" spans="1:39" ht="19.5" hidden="1" customHeight="1">
      <c r="A18" s="1" t="s">
        <v>21942</v>
      </c>
      <c r="B18" s="1" t="s">
        <v>4299</v>
      </c>
      <c r="C18" s="1" t="s">
        <v>423</v>
      </c>
      <c r="D18" s="1" t="s">
        <v>1562</v>
      </c>
      <c r="E18" s="1" t="s">
        <v>2569</v>
      </c>
      <c r="F18" s="2" t="s">
        <v>2591</v>
      </c>
      <c r="G18" s="2"/>
      <c r="H18" s="2"/>
      <c r="I18" s="2"/>
      <c r="J18" s="15"/>
      <c r="K18" s="3">
        <f>IFERROR(MATCH("Application Layer Gateway (ALG) Security Requirements Guide (SRG) :: Version 1, Release: 2 Benchmark Date: 24 Jul 2015*"&amp;A18&amp;";*",SRGs!AA:AA,0),0)</f>
        <v>0</v>
      </c>
      <c r="L18" s="2">
        <f>IFERROR(MATCH("Application Server Security Requirements Guide :: Version 3, Release: 3 Benchmark Date: 27 Oct 2022*"&amp;A18&amp;";*",SRGs!AA:AA,0),0)</f>
        <v>0</v>
      </c>
      <c r="M18" s="2">
        <f>IFERROR(MATCH("Authentication, Authorization, and Accounting Services (AAA) Security Requirements Guide :: Version 1, Release: 2 Benchmark Date: 24 Jan 2020*"&amp;A18&amp;";*",SRGs!AA:AA,0),0)</f>
        <v>0</v>
      </c>
      <c r="N18" s="2">
        <f>IFERROR(MATCH("Central Log Server Security Requirements Guide :: Version 2, Release: 2 Benchmark Date: 27 Oct 2022*"&amp;A18&amp;";*",SRGs!AA:AA,0),0)</f>
        <v>0</v>
      </c>
      <c r="O18" s="2">
        <f>IFERROR(MATCH("Database Security Requirements Guide :: Version 3, Release: 3 Benchmark Date: 27 Jul 2022*"&amp;A18&amp;";*",SRGs!AA:AA,0),0)</f>
        <v>0</v>
      </c>
      <c r="P18" s="2">
        <f>IFERROR(MATCH("Container Platform Security Requirements Guide :: Version 1, Release: 3 Benchmark Date: 27 Jan 2022*"&amp;A18&amp;";*",SRGs!AA:AA,0),0)</f>
        <v>0</v>
      </c>
      <c r="Q18" s="2">
        <f>IFERROR(MATCH("Domain Name System (DNS) Security Requirements Guide :: Version 2, Release: 4 Benchmark Date: 23 Oct 2015*"&amp;A18&amp;";*",SRGs!AA:AA,0),0)</f>
        <v>0</v>
      </c>
      <c r="R18" s="2">
        <f>IFERROR(MATCH("Firewall Security Requirements Guide :: Version 2, Release: 3 Benchmark Date: 27 Oct 2022*"&amp;A18&amp;";*",SRGs!AA:AA,0),0)</f>
        <v>0</v>
      </c>
      <c r="S18" s="2">
        <f>IFERROR(MATCH("General Purpose Operating System Security Requirements Guide :: Version 2, Release: 4 Benchmark Date: 27 Jul 2022*"&amp;A18&amp;";*",SRGs!AA:AA,0),0)</f>
        <v>0</v>
      </c>
      <c r="T18" s="2">
        <f>IFERROR(MATCH("Intrusion Detection and Prevention Systems (IDPS) Security Requirements Guide :: Version 2, Release: 6 Benchmark Date: 24 Jul 2020*"&amp;A18&amp;";*",SRGs!AA:AA,0),0)</f>
        <v>0</v>
      </c>
      <c r="U18" s="2">
        <f>IFERROR(MATCH("Layer 2 Switch Security Requirements Guide :: Version 2, Release: 1 Benchmark Date: 18 May 2021*"&amp;A18&amp;";*",SRGs!AA:AA,0),0)</f>
        <v>0</v>
      </c>
      <c r="V18" s="2">
        <f>IFERROR(MATCH("Mainframe Product Security Requirements Guide :: Version 2, Release: 1 Benchmark Date: 27 Oct 2022*"&amp;A18&amp;";*",SRGs!AA:AA,0),0)</f>
        <v>0</v>
      </c>
      <c r="W18" s="2">
        <f>IFERROR(MATCH("Network Device Management Security Requirements Guide :: Version 4, Release: 1 Benchmark Date: 23 Apr 2021*"&amp;A18&amp;";*",SRGs!AA:AA,0),0)</f>
        <v>0</v>
      </c>
      <c r="X18" s="2">
        <f>IFERROR(MATCH("Router Security Requirements Guide :: Version 4, Release: 2 Benchmark Date: 23 Apr 2021*"&amp;A18&amp;";*",SRGs!AA:AA,0),0)</f>
        <v>0</v>
      </c>
      <c r="Y18" s="2">
        <f>IFERROR(MATCH("SDN Controller Security Requirements Guide :: Version 1, Release: 2 Benchmark Date: 24 Apr 2020*"&amp;A18&amp;";*",SRGs!AA:AA,0),0)</f>
        <v>0</v>
      </c>
      <c r="Z18" s="2">
        <f>IFERROR(MATCH("Unified Endpoint Management Agent Security Requirements Guide :: Version 1, Release: 1 Benchmark Date: 20 Nov 2020*"&amp;A18&amp;";*",SRGs!AA:AA,0),0)</f>
        <v>0</v>
      </c>
      <c r="AA18" s="2">
        <f>IFERROR(MATCH("Unified Endpoint Management Server Security Requirements Guide :: Version 1, Release: 1 Benchmark Date: 20 Nov 2020*"&amp;A18&amp;";*",SRGs!AA:AA,0),0)</f>
        <v>0</v>
      </c>
      <c r="AB18" s="2">
        <f>IFERROR(MATCH("Virtual Private Network (VPN) Security Requirements Guide :: Version 2, Release: 4 Benchmark Date: 27 Oct 2021*"&amp;A18&amp;";*",SRGs!AA:AA,0),0)</f>
        <v>0</v>
      </c>
      <c r="AC18" s="2">
        <f>IFERROR(MATCH("Web Server Security Requirements Guide :: Version 3, Release: 1 Benchmark Date: 27 Oct 2022*"&amp;A18&amp;";*",SRGs!AA:AA,0),0)</f>
        <v>0</v>
      </c>
      <c r="AD18" s="22"/>
      <c r="AE18" s="3" t="str">
        <f t="shared" si="0"/>
        <v/>
      </c>
      <c r="AF18" s="2" t="str">
        <f t="shared" si="1"/>
        <v/>
      </c>
      <c r="AG18" s="2" t="str">
        <f t="shared" si="2"/>
        <v/>
      </c>
      <c r="AH18" s="2" t="str">
        <f t="shared" si="3"/>
        <v/>
      </c>
      <c r="AI18" s="2" t="str">
        <f t="shared" si="4"/>
        <v/>
      </c>
      <c r="AJ18" s="2" t="str">
        <f t="shared" si="5"/>
        <v/>
      </c>
      <c r="AK18" s="2" t="str">
        <f t="shared" si="6"/>
        <v/>
      </c>
      <c r="AM18" s="5" t="str">
        <f t="shared" si="7"/>
        <v/>
      </c>
    </row>
    <row r="19" spans="1:39" s="5" customFormat="1" ht="13.5" hidden="1" customHeight="1">
      <c r="A19" s="1" t="s">
        <v>21943</v>
      </c>
      <c r="B19" s="1" t="s">
        <v>4299</v>
      </c>
      <c r="C19" s="1" t="s">
        <v>424</v>
      </c>
      <c r="D19" s="1" t="s">
        <v>1563</v>
      </c>
      <c r="E19" s="1" t="s">
        <v>2570</v>
      </c>
      <c r="F19" s="2" t="s">
        <v>2591</v>
      </c>
      <c r="G19" s="2"/>
      <c r="H19" s="2"/>
      <c r="I19" s="2"/>
      <c r="J19" s="15"/>
      <c r="K19" s="3">
        <f>IFERROR(MATCH("Application Layer Gateway (ALG) Security Requirements Guide (SRG) :: Version 1, Release: 2 Benchmark Date: 24 Jul 2015*"&amp;A19&amp;";*",SRGs!AA:AA,0),0)</f>
        <v>0</v>
      </c>
      <c r="L19" s="2">
        <f>IFERROR(MATCH("Application Server Security Requirements Guide :: Version 3, Release: 3 Benchmark Date: 27 Oct 2022*"&amp;A19&amp;";*",SRGs!AA:AA,0),0)</f>
        <v>0</v>
      </c>
      <c r="M19" s="2">
        <f>IFERROR(MATCH("Authentication, Authorization, and Accounting Services (AAA) Security Requirements Guide :: Version 1, Release: 2 Benchmark Date: 24 Jan 2020*"&amp;A19&amp;";*",SRGs!AA:AA,0),0)</f>
        <v>0</v>
      </c>
      <c r="N19" s="2">
        <f>IFERROR(MATCH("Central Log Server Security Requirements Guide :: Version 2, Release: 2 Benchmark Date: 27 Oct 2022*"&amp;A19&amp;";*",SRGs!AA:AA,0),0)</f>
        <v>0</v>
      </c>
      <c r="O19" s="2">
        <f>IFERROR(MATCH("Database Security Requirements Guide :: Version 3, Release: 3 Benchmark Date: 27 Jul 2022*"&amp;A19&amp;";*",SRGs!AA:AA,0),0)</f>
        <v>0</v>
      </c>
      <c r="P19" s="6">
        <f>IFERROR(MATCH("Container Platform Security Requirements Guide :: Version 1, Release: 3 Benchmark Date: 27 Jan 2022*"&amp;A19&amp;";*",SRGs!AA:AA,0),0)</f>
        <v>0</v>
      </c>
      <c r="Q19" s="6">
        <f>IFERROR(MATCH("Domain Name System (DNS) Security Requirements Guide :: Version 2, Release: 4 Benchmark Date: 23 Oct 2015*"&amp;A19&amp;";*",SRGs!AA:AA,0),0)</f>
        <v>0</v>
      </c>
      <c r="R19" s="6">
        <f>IFERROR(MATCH("Firewall Security Requirements Guide :: Version 2, Release: 3 Benchmark Date: 27 Oct 2022*"&amp;A19&amp;";*",SRGs!AA:AA,0),0)</f>
        <v>0</v>
      </c>
      <c r="S19" s="6">
        <f>IFERROR(MATCH("General Purpose Operating System Security Requirements Guide :: Version 2, Release: 4 Benchmark Date: 27 Jul 2022*"&amp;A19&amp;";*",SRGs!AA:AA,0),0)</f>
        <v>0</v>
      </c>
      <c r="T19" s="6">
        <f>IFERROR(MATCH("Intrusion Detection and Prevention Systems (IDPS) Security Requirements Guide :: Version 2, Release: 6 Benchmark Date: 24 Jul 2020*"&amp;A19&amp;";*",SRGs!AA:AA,0),0)</f>
        <v>0</v>
      </c>
      <c r="U19" s="6">
        <f>IFERROR(MATCH("Layer 2 Switch Security Requirements Guide :: Version 2, Release: 1 Benchmark Date: 18 May 2021*"&amp;A19&amp;";*",SRGs!AA:AA,0),0)</f>
        <v>0</v>
      </c>
      <c r="V19" s="6">
        <f>IFERROR(MATCH("Mainframe Product Security Requirements Guide :: Version 2, Release: 1 Benchmark Date: 27 Oct 2022*"&amp;A19&amp;";*",SRGs!AA:AA,0),0)</f>
        <v>0</v>
      </c>
      <c r="W19" s="6">
        <f>IFERROR(MATCH("Network Device Management Security Requirements Guide :: Version 4, Release: 1 Benchmark Date: 23 Apr 2021*"&amp;A19&amp;";*",SRGs!AA:AA,0),0)</f>
        <v>0</v>
      </c>
      <c r="X19" s="6">
        <f>IFERROR(MATCH("Router Security Requirements Guide :: Version 4, Release: 2 Benchmark Date: 23 Apr 2021*"&amp;A19&amp;";*",SRGs!AA:AA,0),0)</f>
        <v>0</v>
      </c>
      <c r="Y19" s="6">
        <f>IFERROR(MATCH("SDN Controller Security Requirements Guide :: Version 1, Release: 2 Benchmark Date: 24 Apr 2020*"&amp;A19&amp;";*",SRGs!AA:AA,0),0)</f>
        <v>0</v>
      </c>
      <c r="Z19" s="6">
        <f>IFERROR(MATCH("Unified Endpoint Management Agent Security Requirements Guide :: Version 1, Release: 1 Benchmark Date: 20 Nov 2020*"&amp;A19&amp;";*",SRGs!AA:AA,0),0)</f>
        <v>0</v>
      </c>
      <c r="AA19" s="6">
        <f>IFERROR(MATCH("Unified Endpoint Management Server Security Requirements Guide :: Version 1, Release: 1 Benchmark Date: 20 Nov 2020*"&amp;A19&amp;";*",SRGs!AA:AA,0),0)</f>
        <v>0</v>
      </c>
      <c r="AB19" s="6">
        <f>IFERROR(MATCH("Virtual Private Network (VPN) Security Requirements Guide :: Version 2, Release: 4 Benchmark Date: 27 Oct 2021*"&amp;A19&amp;";*",SRGs!AA:AA,0),0)</f>
        <v>0</v>
      </c>
      <c r="AC19" s="6">
        <f>IFERROR(MATCH("Web Server Security Requirements Guide :: Version 3, Release: 1 Benchmark Date: 27 Oct 2022*"&amp;A19&amp;";*",SRGs!AA:AA,0),0)</f>
        <v>0</v>
      </c>
      <c r="AD19" s="21"/>
      <c r="AE19" s="3" t="str">
        <f t="shared" si="0"/>
        <v/>
      </c>
      <c r="AF19" s="2" t="str">
        <f t="shared" si="1"/>
        <v/>
      </c>
      <c r="AG19" s="2" t="str">
        <f t="shared" si="2"/>
        <v/>
      </c>
      <c r="AH19" s="2" t="str">
        <f t="shared" si="3"/>
        <v/>
      </c>
      <c r="AI19" s="2" t="str">
        <f t="shared" si="4"/>
        <v/>
      </c>
      <c r="AJ19" s="2" t="str">
        <f t="shared" si="5"/>
        <v/>
      </c>
      <c r="AK19" s="2" t="str">
        <f t="shared" si="6"/>
        <v/>
      </c>
      <c r="AL19" s="27"/>
      <c r="AM19" s="5" t="str">
        <f t="shared" si="7"/>
        <v/>
      </c>
    </row>
    <row r="20" spans="1:39" s="5" customFormat="1" ht="15" hidden="1" customHeight="1">
      <c r="A20" s="1" t="s">
        <v>21944</v>
      </c>
      <c r="B20" s="1" t="s">
        <v>4299</v>
      </c>
      <c r="C20" s="1" t="s">
        <v>425</v>
      </c>
      <c r="D20" s="1" t="s">
        <v>1564</v>
      </c>
      <c r="E20" s="1" t="s">
        <v>2571</v>
      </c>
      <c r="F20" s="2" t="s">
        <v>2591</v>
      </c>
      <c r="G20" s="2"/>
      <c r="H20" s="2"/>
      <c r="I20" s="2"/>
      <c r="J20" s="15"/>
      <c r="K20" s="3">
        <f>IFERROR(MATCH("Application Layer Gateway (ALG) Security Requirements Guide (SRG) :: Version 1, Release: 2 Benchmark Date: 24 Jul 2015*"&amp;A20&amp;";*",SRGs!AA:AA,0),0)</f>
        <v>0</v>
      </c>
      <c r="L20" s="2">
        <f>IFERROR(MATCH("Application Server Security Requirements Guide :: Version 3, Release: 3 Benchmark Date: 27 Oct 2022*"&amp;A20&amp;";*",SRGs!AA:AA,0),0)</f>
        <v>0</v>
      </c>
      <c r="M20" s="2">
        <f>IFERROR(MATCH("Authentication, Authorization, and Accounting Services (AAA) Security Requirements Guide :: Version 1, Release: 2 Benchmark Date: 24 Jan 2020*"&amp;A20&amp;";*",SRGs!AA:AA,0),0)</f>
        <v>0</v>
      </c>
      <c r="N20" s="2">
        <f>IFERROR(MATCH("Central Log Server Security Requirements Guide :: Version 2, Release: 2 Benchmark Date: 27 Oct 2022*"&amp;A20&amp;";*",SRGs!AA:AA,0),0)</f>
        <v>0</v>
      </c>
      <c r="O20" s="2">
        <f>IFERROR(MATCH("Database Security Requirements Guide :: Version 3, Release: 3 Benchmark Date: 27 Jul 2022*"&amp;A20&amp;";*",SRGs!AA:AA,0),0)</f>
        <v>0</v>
      </c>
      <c r="P20" s="6">
        <f>IFERROR(MATCH("Container Platform Security Requirements Guide :: Version 1, Release: 3 Benchmark Date: 27 Jan 2022*"&amp;A20&amp;";*",SRGs!AA:AA,0),0)</f>
        <v>0</v>
      </c>
      <c r="Q20" s="6">
        <f>IFERROR(MATCH("Domain Name System (DNS) Security Requirements Guide :: Version 2, Release: 4 Benchmark Date: 23 Oct 2015*"&amp;A20&amp;";*",SRGs!AA:AA,0),0)</f>
        <v>0</v>
      </c>
      <c r="R20" s="6">
        <f>IFERROR(MATCH("Firewall Security Requirements Guide :: Version 2, Release: 3 Benchmark Date: 27 Oct 2022*"&amp;A20&amp;";*",SRGs!AA:AA,0),0)</f>
        <v>0</v>
      </c>
      <c r="S20" s="6">
        <f>IFERROR(MATCH("General Purpose Operating System Security Requirements Guide :: Version 2, Release: 4 Benchmark Date: 27 Jul 2022*"&amp;A20&amp;";*",SRGs!AA:AA,0),0)</f>
        <v>0</v>
      </c>
      <c r="T20" s="6">
        <f>IFERROR(MATCH("Intrusion Detection and Prevention Systems (IDPS) Security Requirements Guide :: Version 2, Release: 6 Benchmark Date: 24 Jul 2020*"&amp;A20&amp;";*",SRGs!AA:AA,0),0)</f>
        <v>0</v>
      </c>
      <c r="U20" s="6">
        <f>IFERROR(MATCH("Layer 2 Switch Security Requirements Guide :: Version 2, Release: 1 Benchmark Date: 18 May 2021*"&amp;A20&amp;";*",SRGs!AA:AA,0),0)</f>
        <v>0</v>
      </c>
      <c r="V20" s="6">
        <f>IFERROR(MATCH("Mainframe Product Security Requirements Guide :: Version 2, Release: 1 Benchmark Date: 27 Oct 2022*"&amp;A20&amp;";*",SRGs!AA:AA,0),0)</f>
        <v>0</v>
      </c>
      <c r="W20" s="6">
        <f>IFERROR(MATCH("Network Device Management Security Requirements Guide :: Version 4, Release: 1 Benchmark Date: 23 Apr 2021*"&amp;A20&amp;";*",SRGs!AA:AA,0),0)</f>
        <v>0</v>
      </c>
      <c r="X20" s="6">
        <f>IFERROR(MATCH("Router Security Requirements Guide :: Version 4, Release: 2 Benchmark Date: 23 Apr 2021*"&amp;A20&amp;";*",SRGs!AA:AA,0),0)</f>
        <v>0</v>
      </c>
      <c r="Y20" s="6">
        <f>IFERROR(MATCH("SDN Controller Security Requirements Guide :: Version 1, Release: 2 Benchmark Date: 24 Apr 2020*"&amp;A20&amp;";*",SRGs!AA:AA,0),0)</f>
        <v>0</v>
      </c>
      <c r="Z20" s="6">
        <f>IFERROR(MATCH("Unified Endpoint Management Agent Security Requirements Guide :: Version 1, Release: 1 Benchmark Date: 20 Nov 2020*"&amp;A20&amp;";*",SRGs!AA:AA,0),0)</f>
        <v>0</v>
      </c>
      <c r="AA20" s="6">
        <f>IFERROR(MATCH("Unified Endpoint Management Server Security Requirements Guide :: Version 1, Release: 1 Benchmark Date: 20 Nov 2020*"&amp;A20&amp;";*",SRGs!AA:AA,0),0)</f>
        <v>0</v>
      </c>
      <c r="AB20" s="6">
        <f>IFERROR(MATCH("Virtual Private Network (VPN) Security Requirements Guide :: Version 2, Release: 4 Benchmark Date: 27 Oct 2021*"&amp;A20&amp;";*",SRGs!AA:AA,0),0)</f>
        <v>0</v>
      </c>
      <c r="AC20" s="6">
        <f>IFERROR(MATCH("Web Server Security Requirements Guide :: Version 3, Release: 1 Benchmark Date: 27 Oct 2022*"&amp;A20&amp;";*",SRGs!AA:AA,0),0)</f>
        <v>0</v>
      </c>
      <c r="AD20" s="21"/>
      <c r="AE20" s="3" t="str">
        <f t="shared" si="0"/>
        <v/>
      </c>
      <c r="AF20" s="2" t="str">
        <f t="shared" si="1"/>
        <v/>
      </c>
      <c r="AG20" s="2" t="str">
        <f t="shared" si="2"/>
        <v/>
      </c>
      <c r="AH20" s="2" t="str">
        <f t="shared" si="3"/>
        <v/>
      </c>
      <c r="AI20" s="2" t="str">
        <f t="shared" si="4"/>
        <v/>
      </c>
      <c r="AJ20" s="2" t="str">
        <f t="shared" si="5"/>
        <v/>
      </c>
      <c r="AK20" s="2" t="str">
        <f t="shared" si="6"/>
        <v/>
      </c>
      <c r="AL20" s="27"/>
      <c r="AM20" s="5" t="str">
        <f t="shared" si="7"/>
        <v/>
      </c>
    </row>
    <row r="21" spans="1:39" ht="19.5" hidden="1" customHeight="1">
      <c r="A21" s="1" t="s">
        <v>21945</v>
      </c>
      <c r="B21" s="1" t="s">
        <v>4299</v>
      </c>
      <c r="C21" s="1" t="s">
        <v>426</v>
      </c>
      <c r="D21" s="1" t="s">
        <v>1565</v>
      </c>
      <c r="E21" s="1" t="s">
        <v>2572</v>
      </c>
      <c r="F21" s="2" t="s">
        <v>2591</v>
      </c>
      <c r="G21" s="2"/>
      <c r="H21" s="2"/>
      <c r="I21" s="2"/>
      <c r="J21" s="15"/>
      <c r="K21" s="3">
        <f>IFERROR(MATCH("Application Layer Gateway (ALG) Security Requirements Guide (SRG) :: Version 1, Release: 2 Benchmark Date: 24 Jul 2015*"&amp;A21&amp;";*",SRGs!AA:AA,0),0)</f>
        <v>0</v>
      </c>
      <c r="L21" s="2">
        <f>IFERROR(MATCH("Application Server Security Requirements Guide :: Version 3, Release: 3 Benchmark Date: 27 Oct 2022*"&amp;A21&amp;";*",SRGs!AA:AA,0),0)</f>
        <v>0</v>
      </c>
      <c r="M21" s="2">
        <f>IFERROR(MATCH("Authentication, Authorization, and Accounting Services (AAA) Security Requirements Guide :: Version 1, Release: 2 Benchmark Date: 24 Jan 2020*"&amp;A21&amp;";*",SRGs!AA:AA,0),0)</f>
        <v>0</v>
      </c>
      <c r="N21" s="2">
        <f>IFERROR(MATCH("Central Log Server Security Requirements Guide :: Version 2, Release: 2 Benchmark Date: 27 Oct 2022*"&amp;A21&amp;";*",SRGs!AA:AA,0),0)</f>
        <v>0</v>
      </c>
      <c r="O21" s="2">
        <f>IFERROR(MATCH("Database Security Requirements Guide :: Version 3, Release: 3 Benchmark Date: 27 Jul 2022*"&amp;A21&amp;";*",SRGs!AA:AA,0),0)</f>
        <v>0</v>
      </c>
      <c r="P21" s="2">
        <f>IFERROR(MATCH("Container Platform Security Requirements Guide :: Version 1, Release: 3 Benchmark Date: 27 Jan 2022*"&amp;A21&amp;";*",SRGs!AA:AA,0),0)</f>
        <v>0</v>
      </c>
      <c r="Q21" s="2">
        <f>IFERROR(MATCH("Domain Name System (DNS) Security Requirements Guide :: Version 2, Release: 4 Benchmark Date: 23 Oct 2015*"&amp;A21&amp;";*",SRGs!AA:AA,0),0)</f>
        <v>0</v>
      </c>
      <c r="R21" s="2">
        <f>IFERROR(MATCH("Firewall Security Requirements Guide :: Version 2, Release: 3 Benchmark Date: 27 Oct 2022*"&amp;A21&amp;";*",SRGs!AA:AA,0),0)</f>
        <v>0</v>
      </c>
      <c r="S21" s="2">
        <f>IFERROR(MATCH("General Purpose Operating System Security Requirements Guide :: Version 2, Release: 4 Benchmark Date: 27 Jul 2022*"&amp;A21&amp;";*",SRGs!AA:AA,0),0)</f>
        <v>0</v>
      </c>
      <c r="T21" s="2">
        <f>IFERROR(MATCH("Intrusion Detection and Prevention Systems (IDPS) Security Requirements Guide :: Version 2, Release: 6 Benchmark Date: 24 Jul 2020*"&amp;A21&amp;";*",SRGs!AA:AA,0),0)</f>
        <v>0</v>
      </c>
      <c r="U21" s="2">
        <f>IFERROR(MATCH("Layer 2 Switch Security Requirements Guide :: Version 2, Release: 1 Benchmark Date: 18 May 2021*"&amp;A21&amp;";*",SRGs!AA:AA,0),0)</f>
        <v>0</v>
      </c>
      <c r="V21" s="2">
        <f>IFERROR(MATCH("Mainframe Product Security Requirements Guide :: Version 2, Release: 1 Benchmark Date: 27 Oct 2022*"&amp;A21&amp;";*",SRGs!AA:AA,0),0)</f>
        <v>0</v>
      </c>
      <c r="W21" s="2">
        <f>IFERROR(MATCH("Network Device Management Security Requirements Guide :: Version 4, Release: 1 Benchmark Date: 23 Apr 2021*"&amp;A21&amp;";*",SRGs!AA:AA,0),0)</f>
        <v>0</v>
      </c>
      <c r="X21" s="2">
        <f>IFERROR(MATCH("Router Security Requirements Guide :: Version 4, Release: 2 Benchmark Date: 23 Apr 2021*"&amp;A21&amp;";*",SRGs!AA:AA,0),0)</f>
        <v>0</v>
      </c>
      <c r="Y21" s="2">
        <f>IFERROR(MATCH("SDN Controller Security Requirements Guide :: Version 1, Release: 2 Benchmark Date: 24 Apr 2020*"&amp;A21&amp;";*",SRGs!AA:AA,0),0)</f>
        <v>0</v>
      </c>
      <c r="Z21" s="2">
        <f>IFERROR(MATCH("Unified Endpoint Management Agent Security Requirements Guide :: Version 1, Release: 1 Benchmark Date: 20 Nov 2020*"&amp;A21&amp;";*",SRGs!AA:AA,0),0)</f>
        <v>0</v>
      </c>
      <c r="AA21" s="2">
        <f>IFERROR(MATCH("Unified Endpoint Management Server Security Requirements Guide :: Version 1, Release: 1 Benchmark Date: 20 Nov 2020*"&amp;A21&amp;";*",SRGs!AA:AA,0),0)</f>
        <v>0</v>
      </c>
      <c r="AB21" s="2">
        <f>IFERROR(MATCH("Virtual Private Network (VPN) Security Requirements Guide :: Version 2, Release: 4 Benchmark Date: 27 Oct 2021*"&amp;A21&amp;";*",SRGs!AA:AA,0),0)</f>
        <v>0</v>
      </c>
      <c r="AC21" s="2">
        <f>IFERROR(MATCH("Web Server Security Requirements Guide :: Version 3, Release: 1 Benchmark Date: 27 Oct 2022*"&amp;A21&amp;";*",SRGs!AA:AA,0),0)</f>
        <v>0</v>
      </c>
      <c r="AD21" s="22"/>
      <c r="AE21" s="3" t="str">
        <f t="shared" si="0"/>
        <v/>
      </c>
      <c r="AF21" s="2" t="str">
        <f t="shared" si="1"/>
        <v/>
      </c>
      <c r="AG21" s="2" t="str">
        <f t="shared" si="2"/>
        <v/>
      </c>
      <c r="AH21" s="2" t="str">
        <f t="shared" si="3"/>
        <v/>
      </c>
      <c r="AI21" s="2" t="str">
        <f t="shared" si="4"/>
        <v/>
      </c>
      <c r="AJ21" s="2" t="str">
        <f t="shared" si="5"/>
        <v/>
      </c>
      <c r="AK21" s="2" t="str">
        <f t="shared" si="6"/>
        <v/>
      </c>
      <c r="AM21" s="5" t="str">
        <f t="shared" si="7"/>
        <v/>
      </c>
    </row>
    <row r="22" spans="1:39" s="5" customFormat="1" ht="18" hidden="1" customHeight="1">
      <c r="A22" s="1" t="s">
        <v>21946</v>
      </c>
      <c r="B22" s="1" t="s">
        <v>4299</v>
      </c>
      <c r="C22" s="1" t="s">
        <v>427</v>
      </c>
      <c r="D22" s="1" t="s">
        <v>1566</v>
      </c>
      <c r="E22" s="1" t="s">
        <v>2573</v>
      </c>
      <c r="F22" s="2" t="s">
        <v>2591</v>
      </c>
      <c r="G22" s="2"/>
      <c r="H22" s="2"/>
      <c r="I22" s="2"/>
      <c r="J22" s="15"/>
      <c r="K22" s="3">
        <f>IFERROR(MATCH("Application Layer Gateway (ALG) Security Requirements Guide (SRG) :: Version 1, Release: 2 Benchmark Date: 24 Jul 2015*"&amp;A22&amp;";*",SRGs!AA:AA,0),0)</f>
        <v>0</v>
      </c>
      <c r="L22" s="2">
        <f>IFERROR(MATCH("Application Server Security Requirements Guide :: Version 3, Release: 3 Benchmark Date: 27 Oct 2022*"&amp;A22&amp;";*",SRGs!AA:AA,0),0)</f>
        <v>0</v>
      </c>
      <c r="M22" s="2">
        <f>IFERROR(MATCH("Authentication, Authorization, and Accounting Services (AAA) Security Requirements Guide :: Version 1, Release: 2 Benchmark Date: 24 Jan 2020*"&amp;A22&amp;";*",SRGs!AA:AA,0),0)</f>
        <v>0</v>
      </c>
      <c r="N22" s="2">
        <f>IFERROR(MATCH("Central Log Server Security Requirements Guide :: Version 2, Release: 2 Benchmark Date: 27 Oct 2022*"&amp;A22&amp;";*",SRGs!AA:AA,0),0)</f>
        <v>0</v>
      </c>
      <c r="O22" s="2">
        <f>IFERROR(MATCH("Database Security Requirements Guide :: Version 3, Release: 3 Benchmark Date: 27 Jul 2022*"&amp;A22&amp;";*",SRGs!AA:AA,0),0)</f>
        <v>0</v>
      </c>
      <c r="P22" s="6">
        <f>IFERROR(MATCH("Container Platform Security Requirements Guide :: Version 1, Release: 3 Benchmark Date: 27 Jan 2022*"&amp;A22&amp;";*",SRGs!AA:AA,0),0)</f>
        <v>0</v>
      </c>
      <c r="Q22" s="6">
        <f>IFERROR(MATCH("Domain Name System (DNS) Security Requirements Guide :: Version 2, Release: 4 Benchmark Date: 23 Oct 2015*"&amp;A22&amp;";*",SRGs!AA:AA,0),0)</f>
        <v>0</v>
      </c>
      <c r="R22" s="6">
        <f>IFERROR(MATCH("Firewall Security Requirements Guide :: Version 2, Release: 3 Benchmark Date: 27 Oct 2022*"&amp;A22&amp;";*",SRGs!AA:AA,0),0)</f>
        <v>0</v>
      </c>
      <c r="S22" s="6">
        <f>IFERROR(MATCH("General Purpose Operating System Security Requirements Guide :: Version 2, Release: 4 Benchmark Date: 27 Jul 2022*"&amp;A22&amp;";*",SRGs!AA:AA,0),0)</f>
        <v>0</v>
      </c>
      <c r="T22" s="6">
        <f>IFERROR(MATCH("Intrusion Detection and Prevention Systems (IDPS) Security Requirements Guide :: Version 2, Release: 6 Benchmark Date: 24 Jul 2020*"&amp;A22&amp;";*",SRGs!AA:AA,0),0)</f>
        <v>0</v>
      </c>
      <c r="U22" s="6">
        <f>IFERROR(MATCH("Layer 2 Switch Security Requirements Guide :: Version 2, Release: 1 Benchmark Date: 18 May 2021*"&amp;A22&amp;";*",SRGs!AA:AA,0),0)</f>
        <v>0</v>
      </c>
      <c r="V22" s="6">
        <f>IFERROR(MATCH("Mainframe Product Security Requirements Guide :: Version 2, Release: 1 Benchmark Date: 27 Oct 2022*"&amp;A22&amp;";*",SRGs!AA:AA,0),0)</f>
        <v>0</v>
      </c>
      <c r="W22" s="6">
        <f>IFERROR(MATCH("Network Device Management Security Requirements Guide :: Version 4, Release: 1 Benchmark Date: 23 Apr 2021*"&amp;A22&amp;";*",SRGs!AA:AA,0),0)</f>
        <v>0</v>
      </c>
      <c r="X22" s="6">
        <f>IFERROR(MATCH("Router Security Requirements Guide :: Version 4, Release: 2 Benchmark Date: 23 Apr 2021*"&amp;A22&amp;";*",SRGs!AA:AA,0),0)</f>
        <v>0</v>
      </c>
      <c r="Y22" s="6">
        <f>IFERROR(MATCH("SDN Controller Security Requirements Guide :: Version 1, Release: 2 Benchmark Date: 24 Apr 2020*"&amp;A22&amp;";*",SRGs!AA:AA,0),0)</f>
        <v>0</v>
      </c>
      <c r="Z22" s="6">
        <f>IFERROR(MATCH("Unified Endpoint Management Agent Security Requirements Guide :: Version 1, Release: 1 Benchmark Date: 20 Nov 2020*"&amp;A22&amp;";*",SRGs!AA:AA,0),0)</f>
        <v>0</v>
      </c>
      <c r="AA22" s="6">
        <f>IFERROR(MATCH("Unified Endpoint Management Server Security Requirements Guide :: Version 1, Release: 1 Benchmark Date: 20 Nov 2020*"&amp;A22&amp;";*",SRGs!AA:AA,0),0)</f>
        <v>0</v>
      </c>
      <c r="AB22" s="6">
        <f>IFERROR(MATCH("Virtual Private Network (VPN) Security Requirements Guide :: Version 2, Release: 4 Benchmark Date: 27 Oct 2021*"&amp;A22&amp;";*",SRGs!AA:AA,0),0)</f>
        <v>0</v>
      </c>
      <c r="AC22" s="6">
        <f>IFERROR(MATCH("Web Server Security Requirements Guide :: Version 3, Release: 1 Benchmark Date: 27 Oct 2022*"&amp;A22&amp;";*",SRGs!AA:AA,0),0)</f>
        <v>0</v>
      </c>
      <c r="AD22" s="21"/>
      <c r="AE22" s="3" t="str">
        <f t="shared" si="0"/>
        <v/>
      </c>
      <c r="AF22" s="2" t="str">
        <f t="shared" si="1"/>
        <v/>
      </c>
      <c r="AG22" s="2" t="str">
        <f t="shared" si="2"/>
        <v/>
      </c>
      <c r="AH22" s="2" t="str">
        <f t="shared" si="3"/>
        <v/>
      </c>
      <c r="AI22" s="2" t="str">
        <f t="shared" si="4"/>
        <v/>
      </c>
      <c r="AJ22" s="2" t="str">
        <f t="shared" si="5"/>
        <v/>
      </c>
      <c r="AK22" s="2" t="str">
        <f t="shared" si="6"/>
        <v/>
      </c>
      <c r="AL22" s="27"/>
      <c r="AM22" s="5" t="str">
        <f t="shared" si="7"/>
        <v/>
      </c>
    </row>
    <row r="23" spans="1:39" ht="105" hidden="1">
      <c r="A23" s="1" t="s">
        <v>21947</v>
      </c>
      <c r="B23" s="1" t="s">
        <v>4299</v>
      </c>
      <c r="C23" s="1" t="s">
        <v>428</v>
      </c>
      <c r="D23" s="1" t="s">
        <v>1567</v>
      </c>
      <c r="E23" s="1" t="s">
        <v>2574</v>
      </c>
      <c r="F23" s="2" t="s">
        <v>3656</v>
      </c>
      <c r="G23" s="2"/>
      <c r="H23" s="2"/>
      <c r="I23" s="2"/>
      <c r="J23" s="15"/>
      <c r="K23" s="3">
        <f>IFERROR(MATCH("Application Layer Gateway (ALG) Security Requirements Guide (SRG) :: Version 1, Release: 2 Benchmark Date: 24 Jul 2015*"&amp;A23&amp;";*",SRGs!AA:AA,0),0)</f>
        <v>0</v>
      </c>
      <c r="L23" s="2">
        <f>IFERROR(MATCH("Application Server Security Requirements Guide :: Version 3, Release: 3 Benchmark Date: 27 Oct 2022*"&amp;A23&amp;";*",SRGs!AA:AA,0),0)</f>
        <v>0</v>
      </c>
      <c r="M23" s="2">
        <f>IFERROR(MATCH("Authentication, Authorization, and Accounting Services (AAA) Security Requirements Guide :: Version 1, Release: 2 Benchmark Date: 24 Jan 2020*"&amp;A23&amp;";*",SRGs!AA:AA,0),0)</f>
        <v>0</v>
      </c>
      <c r="N23" s="6">
        <f>IFERROR(MATCH("Central Log Server Security Requirements Guide :: Version 2, Release: 2 Benchmark Date: 27 Oct 2022*"&amp;A23&amp;";*",SRGs!AA:AA,0),0)</f>
        <v>0</v>
      </c>
      <c r="O23" s="6">
        <f>IFERROR(MATCH("Database Security Requirements Guide :: Version 3, Release: 3 Benchmark Date: 27 Jul 2022*"&amp;A23&amp;";*",SRGs!AA:AA,0),0)</f>
        <v>0</v>
      </c>
      <c r="P23" s="2">
        <f>IFERROR(MATCH("Container Platform Security Requirements Guide :: Version 1, Release: 3 Benchmark Date: 27 Jan 2022*"&amp;A23&amp;";*",SRGs!AA:AA,0),0)</f>
        <v>0</v>
      </c>
      <c r="Q23" s="2">
        <f>IFERROR(MATCH("Domain Name System (DNS) Security Requirements Guide :: Version 2, Release: 4 Benchmark Date: 23 Oct 2015*"&amp;A23&amp;";*",SRGs!AA:AA,0),0)</f>
        <v>0</v>
      </c>
      <c r="R23" s="2">
        <f>IFERROR(MATCH("Firewall Security Requirements Guide :: Version 2, Release: 3 Benchmark Date: 27 Oct 2022*"&amp;A23&amp;";*",SRGs!AA:AA,0),0)</f>
        <v>0</v>
      </c>
      <c r="S23" s="2">
        <f>IFERROR(MATCH("General Purpose Operating System Security Requirements Guide :: Version 2, Release: 4 Benchmark Date: 27 Jul 2022*"&amp;A23&amp;";*",SRGs!AA:AA,0),0)</f>
        <v>0</v>
      </c>
      <c r="T23" s="2">
        <f>IFERROR(MATCH("Intrusion Detection and Prevention Systems (IDPS) Security Requirements Guide :: Version 2, Release: 6 Benchmark Date: 24 Jul 2020*"&amp;A23&amp;";*",SRGs!AA:AA,0),0)</f>
        <v>0</v>
      </c>
      <c r="U23" s="2">
        <f>IFERROR(MATCH("Layer 2 Switch Security Requirements Guide :: Version 2, Release: 1 Benchmark Date: 18 May 2021*"&amp;A23&amp;";*",SRGs!AA:AA,0),0)</f>
        <v>0</v>
      </c>
      <c r="V23" s="2">
        <f>IFERROR(MATCH("Mainframe Product Security Requirements Guide :: Version 2, Release: 1 Benchmark Date: 27 Oct 2022*"&amp;A23&amp;";*",SRGs!AA:AA,0),0)</f>
        <v>0</v>
      </c>
      <c r="W23" s="2">
        <f>IFERROR(MATCH("Network Device Management Security Requirements Guide :: Version 4, Release: 1 Benchmark Date: 23 Apr 2021*"&amp;A23&amp;";*",SRGs!AA:AA,0),0)</f>
        <v>0</v>
      </c>
      <c r="X23" s="2">
        <f>IFERROR(MATCH("Router Security Requirements Guide :: Version 4, Release: 2 Benchmark Date: 23 Apr 2021*"&amp;A23&amp;";*",SRGs!AA:AA,0),0)</f>
        <v>0</v>
      </c>
      <c r="Y23" s="2">
        <f>IFERROR(MATCH("SDN Controller Security Requirements Guide :: Version 1, Release: 2 Benchmark Date: 24 Apr 2020*"&amp;A23&amp;";*",SRGs!AA:AA,0),0)</f>
        <v>0</v>
      </c>
      <c r="Z23" s="2">
        <f>IFERROR(MATCH("Unified Endpoint Management Agent Security Requirements Guide :: Version 1, Release: 1 Benchmark Date: 20 Nov 2020*"&amp;A23&amp;";*",SRGs!AA:AA,0),0)</f>
        <v>0</v>
      </c>
      <c r="AA23" s="2">
        <f>IFERROR(MATCH("Unified Endpoint Management Server Security Requirements Guide :: Version 1, Release: 1 Benchmark Date: 20 Nov 2020*"&amp;A23&amp;";*",SRGs!AA:AA,0),0)</f>
        <v>0</v>
      </c>
      <c r="AB23" s="2">
        <f>IFERROR(MATCH("Virtual Private Network (VPN) Security Requirements Guide :: Version 2, Release: 4 Benchmark Date: 27 Oct 2021*"&amp;A23&amp;";*",SRGs!AA:AA,0),0)</f>
        <v>0</v>
      </c>
      <c r="AC23" s="2">
        <f>IFERROR(MATCH("Web Server Security Requirements Guide :: Version 3, Release: 1 Benchmark Date: 27 Oct 2022*"&amp;A23&amp;";*",SRGs!AA:AA,0),0)</f>
        <v>0</v>
      </c>
      <c r="AD23" s="22"/>
      <c r="AE23" s="3" t="str">
        <f t="shared" si="0"/>
        <v/>
      </c>
      <c r="AF23" s="2" t="str">
        <f t="shared" si="1"/>
        <v/>
      </c>
      <c r="AG23" s="2" t="str">
        <f t="shared" si="2"/>
        <v/>
      </c>
      <c r="AH23" s="2" t="str">
        <f t="shared" si="3"/>
        <v/>
      </c>
      <c r="AI23" s="2" t="str">
        <f t="shared" si="4"/>
        <v/>
      </c>
      <c r="AJ23" s="2" t="str">
        <f t="shared" si="5"/>
        <v/>
      </c>
      <c r="AK23" s="2" t="str">
        <f t="shared" si="6"/>
        <v/>
      </c>
      <c r="AM23" s="5" t="str">
        <f t="shared" si="7"/>
        <v/>
      </c>
    </row>
    <row r="24" spans="1:39" ht="120" hidden="1">
      <c r="A24" s="1" t="s">
        <v>21948</v>
      </c>
      <c r="B24" s="1" t="s">
        <v>4299</v>
      </c>
      <c r="C24" s="1" t="s">
        <v>429</v>
      </c>
      <c r="D24" s="1" t="s">
        <v>1568</v>
      </c>
      <c r="E24" s="1" t="s">
        <v>2575</v>
      </c>
      <c r="F24" s="2" t="s">
        <v>2591</v>
      </c>
      <c r="G24" s="2"/>
      <c r="H24" s="2"/>
      <c r="I24" s="2"/>
      <c r="J24" s="15"/>
      <c r="K24" s="3">
        <f>IFERROR(MATCH("Application Layer Gateway (ALG) Security Requirements Guide (SRG) :: Version 1, Release: 2 Benchmark Date: 24 Jul 2015*"&amp;A24&amp;";*",SRGs!AA:AA,0),0)</f>
        <v>0</v>
      </c>
      <c r="L24" s="2">
        <f>IFERROR(MATCH("Application Server Security Requirements Guide :: Version 3, Release: 3 Benchmark Date: 27 Oct 2022*"&amp;A24&amp;";*",SRGs!AA:AA,0),0)</f>
        <v>0</v>
      </c>
      <c r="M24" s="2">
        <f>IFERROR(MATCH("Authentication, Authorization, and Accounting Services (AAA) Security Requirements Guide :: Version 1, Release: 2 Benchmark Date: 24 Jan 2020*"&amp;A24&amp;";*",SRGs!AA:AA,0),0)</f>
        <v>0</v>
      </c>
      <c r="N24" s="2">
        <f>IFERROR(MATCH("Central Log Server Security Requirements Guide :: Version 2, Release: 2 Benchmark Date: 27 Oct 2022*"&amp;A24&amp;";*",SRGs!AA:AA,0),0)</f>
        <v>0</v>
      </c>
      <c r="O24" s="2">
        <f>IFERROR(MATCH("Database Security Requirements Guide :: Version 3, Release: 3 Benchmark Date: 27 Jul 2022*"&amp;A24&amp;";*",SRGs!AA:AA,0),0)</f>
        <v>0</v>
      </c>
      <c r="P24" s="2">
        <f>IFERROR(MATCH("Container Platform Security Requirements Guide :: Version 1, Release: 3 Benchmark Date: 27 Jan 2022*"&amp;A24&amp;";*",SRGs!AA:AA,0),0)</f>
        <v>0</v>
      </c>
      <c r="Q24" s="2">
        <f>IFERROR(MATCH("Domain Name System (DNS) Security Requirements Guide :: Version 2, Release: 4 Benchmark Date: 23 Oct 2015*"&amp;A24&amp;";*",SRGs!AA:AA,0),0)</f>
        <v>0</v>
      </c>
      <c r="R24" s="2">
        <f>IFERROR(MATCH("Firewall Security Requirements Guide :: Version 2, Release: 3 Benchmark Date: 27 Oct 2022*"&amp;A24&amp;";*",SRGs!AA:AA,0),0)</f>
        <v>0</v>
      </c>
      <c r="S24" s="2">
        <f>IFERROR(MATCH("General Purpose Operating System Security Requirements Guide :: Version 2, Release: 4 Benchmark Date: 27 Jul 2022*"&amp;A24&amp;";*",SRGs!AA:AA,0),0)</f>
        <v>0</v>
      </c>
      <c r="T24" s="2">
        <f>IFERROR(MATCH("Intrusion Detection and Prevention Systems (IDPS) Security Requirements Guide :: Version 2, Release: 6 Benchmark Date: 24 Jul 2020*"&amp;A24&amp;";*",SRGs!AA:AA,0),0)</f>
        <v>0</v>
      </c>
      <c r="U24" s="2">
        <f>IFERROR(MATCH("Layer 2 Switch Security Requirements Guide :: Version 2, Release: 1 Benchmark Date: 18 May 2021*"&amp;A24&amp;";*",SRGs!AA:AA,0),0)</f>
        <v>0</v>
      </c>
      <c r="V24" s="2">
        <f>IFERROR(MATCH("Mainframe Product Security Requirements Guide :: Version 2, Release: 1 Benchmark Date: 27 Oct 2022*"&amp;A24&amp;";*",SRGs!AA:AA,0),0)</f>
        <v>0</v>
      </c>
      <c r="W24" s="2">
        <f>IFERROR(MATCH("Network Device Management Security Requirements Guide :: Version 4, Release: 1 Benchmark Date: 23 Apr 2021*"&amp;A24&amp;";*",SRGs!AA:AA,0),0)</f>
        <v>0</v>
      </c>
      <c r="X24" s="2">
        <f>IFERROR(MATCH("Router Security Requirements Guide :: Version 4, Release: 2 Benchmark Date: 23 Apr 2021*"&amp;A24&amp;";*",SRGs!AA:AA,0),0)</f>
        <v>0</v>
      </c>
      <c r="Y24" s="2">
        <f>IFERROR(MATCH("SDN Controller Security Requirements Guide :: Version 1, Release: 2 Benchmark Date: 24 Apr 2020*"&amp;A24&amp;";*",SRGs!AA:AA,0),0)</f>
        <v>0</v>
      </c>
      <c r="Z24" s="2">
        <f>IFERROR(MATCH("Unified Endpoint Management Agent Security Requirements Guide :: Version 1, Release: 1 Benchmark Date: 20 Nov 2020*"&amp;A24&amp;";*",SRGs!AA:AA,0),0)</f>
        <v>0</v>
      </c>
      <c r="AA24" s="2">
        <f>IFERROR(MATCH("Unified Endpoint Management Server Security Requirements Guide :: Version 1, Release: 1 Benchmark Date: 20 Nov 2020*"&amp;A24&amp;";*",SRGs!AA:AA,0),0)</f>
        <v>0</v>
      </c>
      <c r="AB24" s="2">
        <f>IFERROR(MATCH("Virtual Private Network (VPN) Security Requirements Guide :: Version 2, Release: 4 Benchmark Date: 27 Oct 2021*"&amp;A24&amp;";*",SRGs!AA:AA,0),0)</f>
        <v>0</v>
      </c>
      <c r="AC24" s="2">
        <f>IFERROR(MATCH("Web Server Security Requirements Guide :: Version 3, Release: 1 Benchmark Date: 27 Oct 2022*"&amp;A24&amp;";*",SRGs!AA:AA,0),0)</f>
        <v>0</v>
      </c>
      <c r="AD24" s="22"/>
      <c r="AE24" s="3" t="str">
        <f t="shared" si="0"/>
        <v/>
      </c>
      <c r="AF24" s="2" t="str">
        <f t="shared" si="1"/>
        <v/>
      </c>
      <c r="AG24" s="2" t="str">
        <f t="shared" si="2"/>
        <v/>
      </c>
      <c r="AH24" s="2" t="str">
        <f t="shared" si="3"/>
        <v/>
      </c>
      <c r="AI24" s="2" t="str">
        <f t="shared" si="4"/>
        <v/>
      </c>
      <c r="AJ24" s="2" t="str">
        <f t="shared" si="5"/>
        <v/>
      </c>
      <c r="AK24" s="2" t="str">
        <f t="shared" si="6"/>
        <v/>
      </c>
      <c r="AM24" s="5" t="str">
        <f t="shared" si="7"/>
        <v/>
      </c>
    </row>
    <row r="25" spans="1:39" ht="270">
      <c r="A25" s="1" t="s">
        <v>16</v>
      </c>
      <c r="B25" s="1" t="s">
        <v>4299</v>
      </c>
      <c r="C25" s="1" t="s">
        <v>431</v>
      </c>
      <c r="D25" s="1" t="s">
        <v>1570</v>
      </c>
      <c r="E25" s="1" t="s">
        <v>2577</v>
      </c>
      <c r="F25" s="2" t="s">
        <v>3657</v>
      </c>
      <c r="G25" s="2" t="s">
        <v>4171</v>
      </c>
      <c r="H25" s="2"/>
      <c r="I25" s="10">
        <v>1</v>
      </c>
      <c r="J25" s="13"/>
      <c r="K25" s="3">
        <f>IFERROR(MATCH("Application Layer Gateway (ALG) Security Requirements Guide (SRG) :: Version 1, Release: 2 Benchmark Date: 24 Jul 2015*"&amp;A25&amp;";*",SRGs!AA:AA,0),0)</f>
        <v>0</v>
      </c>
      <c r="L25" s="2">
        <f>IFERROR(MATCH("Application Server Security Requirements Guide :: Version 3, Release: 3 Benchmark Date: 27 Oct 2022*"&amp;A25&amp;";*",SRGs!AA:AA,0),0)</f>
        <v>0</v>
      </c>
      <c r="M25" s="2">
        <f>IFERROR(MATCH("Authentication, Authorization, and Accounting Services (AAA) Security Requirements Guide :: Version 1, Release: 2 Benchmark Date: 24 Jan 2020*"&amp;A25&amp;";*",SRGs!AA:AA,0),0)</f>
        <v>0</v>
      </c>
      <c r="N25" s="6">
        <f>IFERROR(MATCH("Central Log Server Security Requirements Guide :: Version 2, Release: 2 Benchmark Date: 27 Oct 2022*"&amp;A25&amp;";*",SRGs!AA:AA,0),0)</f>
        <v>0</v>
      </c>
      <c r="O25" s="6">
        <f>IFERROR(MATCH("Database Security Requirements Guide :: Version 3, Release: 3 Benchmark Date: 27 Jul 2022*"&amp;A25&amp;";*",SRGs!AA:AA,0),0)</f>
        <v>0</v>
      </c>
      <c r="P25" s="2">
        <f>IFERROR(MATCH("Container Platform Security Requirements Guide :: Version 1, Release: 3 Benchmark Date: 27 Jan 2022*"&amp;A25&amp;";*",SRGs!AA:AA,0),0)</f>
        <v>0</v>
      </c>
      <c r="Q25" s="2">
        <f>IFERROR(MATCH("Domain Name System (DNS) Security Requirements Guide :: Version 2, Release: 4 Benchmark Date: 23 Oct 2015*"&amp;A25&amp;";*",SRGs!AA:AA,0),0)</f>
        <v>0</v>
      </c>
      <c r="R25" s="2">
        <f>IFERROR(MATCH("Firewall Security Requirements Guide :: Version 2, Release: 3 Benchmark Date: 27 Oct 2022*"&amp;A25&amp;";*",SRGs!AA:AA,0),0)</f>
        <v>0</v>
      </c>
      <c r="S25" s="2">
        <f>IFERROR(MATCH("General Purpose Operating System Security Requirements Guide :: Version 2, Release: 4 Benchmark Date: 27 Jul 2022*"&amp;A25&amp;";*",SRGs!AA:AA,0),0)</f>
        <v>0</v>
      </c>
      <c r="T25" s="2">
        <f>IFERROR(MATCH("Intrusion Detection and Prevention Systems (IDPS) Security Requirements Guide :: Version 2, Release: 6 Benchmark Date: 24 Jul 2020*"&amp;A25&amp;";*",SRGs!AA:AA,0),0)</f>
        <v>0</v>
      </c>
      <c r="U25" s="2">
        <f>IFERROR(MATCH("Layer 2 Switch Security Requirements Guide :: Version 2, Release: 1 Benchmark Date: 18 May 2021*"&amp;A25&amp;";*",SRGs!AA:AA,0),0)</f>
        <v>0</v>
      </c>
      <c r="V25" s="2">
        <f>IFERROR(MATCH("Mainframe Product Security Requirements Guide :: Version 2, Release: 1 Benchmark Date: 27 Oct 2022*"&amp;A25&amp;";*",SRGs!AA:AA,0),0)</f>
        <v>0</v>
      </c>
      <c r="W25" s="2">
        <f>IFERROR(MATCH("Network Device Management Security Requirements Guide :: Version 4, Release: 1 Benchmark Date: 23 Apr 2021*"&amp;A25&amp;";*",SRGs!AA:AA,0),0)</f>
        <v>0</v>
      </c>
      <c r="X25" s="2">
        <f>IFERROR(MATCH("Router Security Requirements Guide :: Version 4, Release: 2 Benchmark Date: 23 Apr 2021*"&amp;A25&amp;";*",SRGs!AA:AA,0),0)</f>
        <v>0</v>
      </c>
      <c r="Y25" s="2">
        <f>IFERROR(MATCH("SDN Controller Security Requirements Guide :: Version 1, Release: 2 Benchmark Date: 24 Apr 2020*"&amp;A25&amp;";*",SRGs!AA:AA,0),0)</f>
        <v>0</v>
      </c>
      <c r="Z25" s="2">
        <f>IFERROR(MATCH("Unified Endpoint Management Agent Security Requirements Guide :: Version 1, Release: 1 Benchmark Date: 20 Nov 2020*"&amp;A25&amp;";*",SRGs!AA:AA,0),0)</f>
        <v>0</v>
      </c>
      <c r="AA25" s="2">
        <f>IFERROR(MATCH("Unified Endpoint Management Server Security Requirements Guide :: Version 1, Release: 1 Benchmark Date: 20 Nov 2020*"&amp;A25&amp;";*",SRGs!AA:AA,0),0)</f>
        <v>0</v>
      </c>
      <c r="AB25" s="2">
        <f>IFERROR(MATCH("Virtual Private Network (VPN) Security Requirements Guide :: Version 2, Release: 4 Benchmark Date: 27 Oct 2021*"&amp;A25&amp;";*",SRGs!AA:AA,0),0)</f>
        <v>0</v>
      </c>
      <c r="AC25" s="2">
        <f>IFERROR(MATCH("Web Server Security Requirements Guide :: Version 3, Release: 1 Benchmark Date: 27 Oct 2022*"&amp;A25&amp;";*",SRGs!AA:AA,0),0)</f>
        <v>0</v>
      </c>
      <c r="AD25" s="22"/>
      <c r="AE25" s="3" t="str">
        <f t="shared" si="0"/>
        <v/>
      </c>
      <c r="AF25" s="2" t="str">
        <f t="shared" si="1"/>
        <v/>
      </c>
      <c r="AG25" s="2" t="str">
        <f t="shared" si="2"/>
        <v/>
      </c>
      <c r="AH25" s="2" t="str">
        <f t="shared" si="3"/>
        <v/>
      </c>
      <c r="AI25" s="2" t="str">
        <f t="shared" si="4"/>
        <v/>
      </c>
      <c r="AJ25" s="2" t="str">
        <f t="shared" si="5"/>
        <v/>
      </c>
      <c r="AK25" s="2" t="str">
        <f t="shared" si="6"/>
        <v/>
      </c>
      <c r="AM25" s="5" t="str">
        <f t="shared" si="7"/>
        <v/>
      </c>
    </row>
    <row r="26" spans="1:39" s="5" customFormat="1" ht="75">
      <c r="A26" s="1" t="s">
        <v>21949</v>
      </c>
      <c r="B26" s="1" t="s">
        <v>4299</v>
      </c>
      <c r="C26" s="1" t="s">
        <v>432</v>
      </c>
      <c r="D26" s="1" t="s">
        <v>1571</v>
      </c>
      <c r="E26" s="1" t="s">
        <v>2578</v>
      </c>
      <c r="F26" s="2" t="s">
        <v>3658</v>
      </c>
      <c r="G26" s="2" t="s">
        <v>4178</v>
      </c>
      <c r="H26" s="2"/>
      <c r="I26" s="10">
        <v>1</v>
      </c>
      <c r="J26" s="13"/>
      <c r="K26" s="3">
        <f>IFERROR(MATCH("Application Layer Gateway (ALG) Security Requirements Guide (SRG) :: Version 1, Release: 2 Benchmark Date: 24 Jul 2015*"&amp;A26&amp;";*",SRGs!AA:AA,0),0)</f>
        <v>88</v>
      </c>
      <c r="L26" s="2">
        <f>IFERROR(MATCH("Application Server Security Requirements Guide :: Version 3, Release: 3 Benchmark Date: 27 Oct 2022*"&amp;A26&amp;";*",SRGs!AA:AA,0),0)</f>
        <v>79</v>
      </c>
      <c r="M26" s="2">
        <f>IFERROR(MATCH("Authentication, Authorization, and Accounting Services (AAA) Security Requirements Guide :: Version 1, Release: 2 Benchmark Date: 24 Jan 2020*"&amp;A26&amp;";*",SRGs!AA:AA,0),0)</f>
        <v>0</v>
      </c>
      <c r="N26" s="6">
        <f>IFERROR(MATCH("Central Log Server Security Requirements Guide :: Version 2, Release: 2 Benchmark Date: 27 Oct 2022*"&amp;A26&amp;";*",SRGs!AA:AA,0),0)</f>
        <v>0</v>
      </c>
      <c r="O26" s="6">
        <f>IFERROR(MATCH("Database Security Requirements Guide :: Version 3, Release: 3 Benchmark Date: 27 Jul 2022*"&amp;A26&amp;";*",SRGs!AA:AA,0),0)</f>
        <v>0</v>
      </c>
      <c r="P26" s="6">
        <f>IFERROR(MATCH("Container Platform Security Requirements Guide :: Version 1, Release: 3 Benchmark Date: 27 Jan 2022*"&amp;A26&amp;";*",SRGs!AA:AA,0),0)</f>
        <v>0</v>
      </c>
      <c r="Q26" s="6">
        <f>IFERROR(MATCH("Domain Name System (DNS) Security Requirements Guide :: Version 2, Release: 4 Benchmark Date: 23 Oct 2015*"&amp;A26&amp;";*",SRGs!AA:AA,0),0)</f>
        <v>0</v>
      </c>
      <c r="R26" s="6">
        <f>IFERROR(MATCH("Firewall Security Requirements Guide :: Version 2, Release: 3 Benchmark Date: 27 Oct 2022*"&amp;A26&amp;";*",SRGs!AA:AA,0),0)</f>
        <v>81</v>
      </c>
      <c r="S26" s="6">
        <f>IFERROR(MATCH("General Purpose Operating System Security Requirements Guide :: Version 2, Release: 4 Benchmark Date: 27 Jul 2022*"&amp;A26&amp;";*",SRGs!AA:AA,0),0)</f>
        <v>82</v>
      </c>
      <c r="T26" s="6">
        <f>IFERROR(MATCH("Intrusion Detection and Prevention Systems (IDPS) Security Requirements Guide :: Version 2, Release: 6 Benchmark Date: 24 Jul 2020*"&amp;A26&amp;";*",SRGs!AA:AA,0),0)</f>
        <v>0</v>
      </c>
      <c r="U26" s="6">
        <f>IFERROR(MATCH("Layer 2 Switch Security Requirements Guide :: Version 2, Release: 1 Benchmark Date: 18 May 2021*"&amp;A26&amp;";*",SRGs!AA:AA,0),0)</f>
        <v>0</v>
      </c>
      <c r="V26" s="6">
        <f>IFERROR(MATCH("Mainframe Product Security Requirements Guide :: Version 2, Release: 1 Benchmark Date: 27 Oct 2022*"&amp;A26&amp;";*",SRGs!AA:AA,0),0)</f>
        <v>0</v>
      </c>
      <c r="W26" s="6">
        <f>IFERROR(MATCH("Network Device Management Security Requirements Guide :: Version 4, Release: 1 Benchmark Date: 23 Apr 2021*"&amp;A26&amp;";*",SRGs!AA:AA,0),0)</f>
        <v>0</v>
      </c>
      <c r="X26" s="6">
        <f>IFERROR(MATCH("Router Security Requirements Guide :: Version 4, Release: 2 Benchmark Date: 23 Apr 2021*"&amp;A26&amp;";*",SRGs!AA:AA,0),0)</f>
        <v>0</v>
      </c>
      <c r="Y26" s="6">
        <f>IFERROR(MATCH("SDN Controller Security Requirements Guide :: Version 1, Release: 2 Benchmark Date: 24 Apr 2020*"&amp;A26&amp;";*",SRGs!AA:AA,0),0)</f>
        <v>0</v>
      </c>
      <c r="Z26" s="6">
        <f>IFERROR(MATCH("Unified Endpoint Management Agent Security Requirements Guide :: Version 1, Release: 1 Benchmark Date: 20 Nov 2020*"&amp;A26&amp;";*",SRGs!AA:AA,0),0)</f>
        <v>0</v>
      </c>
      <c r="AA26" s="6">
        <f>IFERROR(MATCH("Unified Endpoint Management Server Security Requirements Guide :: Version 1, Release: 1 Benchmark Date: 20 Nov 2020*"&amp;A26&amp;";*",SRGs!AA:AA,0),0)</f>
        <v>0</v>
      </c>
      <c r="AB26" s="6">
        <f>IFERROR(MATCH("Virtual Private Network (VPN) Security Requirements Guide :: Version 2, Release: 4 Benchmark Date: 27 Oct 2021*"&amp;A26&amp;";*",SRGs!AA:AA,0),0)</f>
        <v>84</v>
      </c>
      <c r="AC26" s="6">
        <f>IFERROR(MATCH("Web Server Security Requirements Guide :: Version 3, Release: 1 Benchmark Date: 27 Oct 2022*"&amp;A26&amp;";*",SRGs!AA:AA,0),0)</f>
        <v>85</v>
      </c>
      <c r="AD26" s="21"/>
      <c r="AE26" s="3" t="str">
        <f t="shared" si="0"/>
        <v>Application</v>
      </c>
      <c r="AF26" s="2" t="str">
        <f t="shared" si="1"/>
        <v>Server</v>
      </c>
      <c r="AG26" s="2" t="str">
        <f t="shared" si="2"/>
        <v>Laptops/Desktops</v>
      </c>
      <c r="AH26" s="2" t="str">
        <f t="shared" si="3"/>
        <v>Network Device</v>
      </c>
      <c r="AI26" s="2" t="str">
        <f t="shared" si="4"/>
        <v/>
      </c>
      <c r="AJ26" s="2" t="str">
        <f t="shared" si="5"/>
        <v/>
      </c>
      <c r="AK26" s="2" t="str">
        <f t="shared" si="6"/>
        <v/>
      </c>
      <c r="AL26" s="27"/>
      <c r="AM26" s="5" t="str">
        <f t="shared" si="7"/>
        <v>Application; Server; Laptops/Desktops; Network Device</v>
      </c>
    </row>
    <row r="27" spans="1:39" s="5" customFormat="1" ht="150" hidden="1">
      <c r="A27" s="1" t="s">
        <v>21950</v>
      </c>
      <c r="B27" s="1" t="s">
        <v>4299</v>
      </c>
      <c r="C27" s="1" t="s">
        <v>441</v>
      </c>
      <c r="D27" s="1" t="s">
        <v>1577</v>
      </c>
      <c r="E27" s="1" t="s">
        <v>2584</v>
      </c>
      <c r="F27" s="2" t="s">
        <v>3662</v>
      </c>
      <c r="G27" s="2"/>
      <c r="H27" s="2"/>
      <c r="I27" s="2"/>
      <c r="J27" s="15"/>
      <c r="K27" s="3">
        <f>IFERROR(MATCH("Application Layer Gateway (ALG) Security Requirements Guide (SRG) :: Version 1, Release: 2 Benchmark Date: 24 Jul 2015*"&amp;A27&amp;";*",SRGs!AA:AA,0),0)</f>
        <v>0</v>
      </c>
      <c r="L27" s="2">
        <f>IFERROR(MATCH("Application Server Security Requirements Guide :: Version 3, Release: 3 Benchmark Date: 27 Oct 2022*"&amp;A27&amp;";*",SRGs!AA:AA,0),0)</f>
        <v>0</v>
      </c>
      <c r="M27" s="2">
        <f>IFERROR(MATCH("Authentication, Authorization, and Accounting Services (AAA) Security Requirements Guide :: Version 1, Release: 2 Benchmark Date: 24 Jan 2020*"&amp;A27&amp;";*",SRGs!AA:AA,0),0)</f>
        <v>0</v>
      </c>
      <c r="N27" s="6">
        <f>IFERROR(MATCH("Central Log Server Security Requirements Guide :: Version 2, Release: 2 Benchmark Date: 27 Oct 2022*"&amp;A27&amp;";*",SRGs!AA:AA,0),0)</f>
        <v>0</v>
      </c>
      <c r="O27" s="6">
        <f>IFERROR(MATCH("Database Security Requirements Guide :: Version 3, Release: 3 Benchmark Date: 27 Jul 2022*"&amp;A27&amp;";*",SRGs!AA:AA,0),0)</f>
        <v>0</v>
      </c>
      <c r="P27" s="6">
        <f>IFERROR(MATCH("Container Platform Security Requirements Guide :: Version 1, Release: 3 Benchmark Date: 27 Jan 2022*"&amp;A27&amp;";*",SRGs!AA:AA,0),0)</f>
        <v>0</v>
      </c>
      <c r="Q27" s="6">
        <f>IFERROR(MATCH("Domain Name System (DNS) Security Requirements Guide :: Version 2, Release: 4 Benchmark Date: 23 Oct 2015*"&amp;A27&amp;";*",SRGs!AA:AA,0),0)</f>
        <v>0</v>
      </c>
      <c r="R27" s="6">
        <f>IFERROR(MATCH("Firewall Security Requirements Guide :: Version 2, Release: 3 Benchmark Date: 27 Oct 2022*"&amp;A27&amp;";*",SRGs!AA:AA,0),0)</f>
        <v>0</v>
      </c>
      <c r="S27" s="6">
        <f>IFERROR(MATCH("General Purpose Operating System Security Requirements Guide :: Version 2, Release: 4 Benchmark Date: 27 Jul 2022*"&amp;A27&amp;";*",SRGs!AA:AA,0),0)</f>
        <v>0</v>
      </c>
      <c r="T27" s="6">
        <f>IFERROR(MATCH("Intrusion Detection and Prevention Systems (IDPS) Security Requirements Guide :: Version 2, Release: 6 Benchmark Date: 24 Jul 2020*"&amp;A27&amp;";*",SRGs!AA:AA,0),0)</f>
        <v>0</v>
      </c>
      <c r="U27" s="6">
        <f>IFERROR(MATCH("Layer 2 Switch Security Requirements Guide :: Version 2, Release: 1 Benchmark Date: 18 May 2021*"&amp;A27&amp;";*",SRGs!AA:AA,0),0)</f>
        <v>0</v>
      </c>
      <c r="V27" s="6">
        <f>IFERROR(MATCH("Mainframe Product Security Requirements Guide :: Version 2, Release: 1 Benchmark Date: 27 Oct 2022*"&amp;A27&amp;";*",SRGs!AA:AA,0),0)</f>
        <v>0</v>
      </c>
      <c r="W27" s="6">
        <f>IFERROR(MATCH("Network Device Management Security Requirements Guide :: Version 4, Release: 1 Benchmark Date: 23 Apr 2021*"&amp;A27&amp;";*",SRGs!AA:AA,0),0)</f>
        <v>0</v>
      </c>
      <c r="X27" s="6">
        <f>IFERROR(MATCH("Router Security Requirements Guide :: Version 4, Release: 2 Benchmark Date: 23 Apr 2021*"&amp;A27&amp;";*",SRGs!AA:AA,0),0)</f>
        <v>0</v>
      </c>
      <c r="Y27" s="6">
        <f>IFERROR(MATCH("SDN Controller Security Requirements Guide :: Version 1, Release: 2 Benchmark Date: 24 Apr 2020*"&amp;A27&amp;";*",SRGs!AA:AA,0),0)</f>
        <v>0</v>
      </c>
      <c r="Z27" s="6">
        <f>IFERROR(MATCH("Unified Endpoint Management Agent Security Requirements Guide :: Version 1, Release: 1 Benchmark Date: 20 Nov 2020*"&amp;A27&amp;";*",SRGs!AA:AA,0),0)</f>
        <v>0</v>
      </c>
      <c r="AA27" s="6">
        <f>IFERROR(MATCH("Unified Endpoint Management Server Security Requirements Guide :: Version 1, Release: 1 Benchmark Date: 20 Nov 2020*"&amp;A27&amp;";*",SRGs!AA:AA,0),0)</f>
        <v>0</v>
      </c>
      <c r="AB27" s="6">
        <f>IFERROR(MATCH("Virtual Private Network (VPN) Security Requirements Guide :: Version 2, Release: 4 Benchmark Date: 27 Oct 2021*"&amp;A27&amp;";*",SRGs!AA:AA,0),0)</f>
        <v>0</v>
      </c>
      <c r="AC27" s="6">
        <f>IFERROR(MATCH("Web Server Security Requirements Guide :: Version 3, Release: 1 Benchmark Date: 27 Oct 2022*"&amp;A27&amp;";*",SRGs!AA:AA,0),0)</f>
        <v>0</v>
      </c>
      <c r="AD27" s="21"/>
      <c r="AE27" s="3" t="str">
        <f t="shared" si="0"/>
        <v/>
      </c>
      <c r="AF27" s="2" t="str">
        <f t="shared" si="1"/>
        <v/>
      </c>
      <c r="AG27" s="2" t="str">
        <f t="shared" si="2"/>
        <v/>
      </c>
      <c r="AH27" s="2" t="str">
        <f t="shared" si="3"/>
        <v/>
      </c>
      <c r="AI27" s="2" t="str">
        <f t="shared" si="4"/>
        <v/>
      </c>
      <c r="AJ27" s="2" t="str">
        <f t="shared" si="5"/>
        <v/>
      </c>
      <c r="AK27" s="2" t="str">
        <f t="shared" si="6"/>
        <v/>
      </c>
      <c r="AL27" s="27"/>
      <c r="AM27" s="5" t="str">
        <f t="shared" si="7"/>
        <v/>
      </c>
    </row>
    <row r="28" spans="1:39" s="5" customFormat="1" ht="60">
      <c r="A28" s="1" t="s">
        <v>21951</v>
      </c>
      <c r="B28" s="1" t="s">
        <v>4299</v>
      </c>
      <c r="C28" s="1" t="s">
        <v>433</v>
      </c>
      <c r="D28" s="1" t="s">
        <v>1572</v>
      </c>
      <c r="E28" s="1" t="s">
        <v>2579</v>
      </c>
      <c r="F28" s="2" t="s">
        <v>3659</v>
      </c>
      <c r="G28" s="2" t="s">
        <v>4179</v>
      </c>
      <c r="H28" s="2"/>
      <c r="I28" s="10">
        <v>1</v>
      </c>
      <c r="J28" s="13"/>
      <c r="K28" s="3">
        <f>IFERROR(MATCH("Application Layer Gateway (ALG) Security Requirements Guide (SRG) :: Version 1, Release: 2 Benchmark Date: 24 Jul 2015*"&amp;A28&amp;";*",SRGs!AA:AA,0),0)</f>
        <v>90</v>
      </c>
      <c r="L28" s="2">
        <f>IFERROR(MATCH("Application Server Security Requirements Guide :: Version 3, Release: 3 Benchmark Date: 27 Oct 2022*"&amp;A28&amp;";*",SRGs!AA:AA,0),0)</f>
        <v>91</v>
      </c>
      <c r="M28" s="2">
        <f>IFERROR(MATCH("Authentication, Authorization, and Accounting Services (AAA) Security Requirements Guide :: Version 1, Release: 2 Benchmark Date: 24 Jan 2020*"&amp;A28&amp;";*",SRGs!AA:AA,0),0)</f>
        <v>0</v>
      </c>
      <c r="N28" s="6">
        <f>IFERROR(MATCH("Central Log Server Security Requirements Guide :: Version 2, Release: 2 Benchmark Date: 27 Oct 2022*"&amp;A28&amp;";*",SRGs!AA:AA,0),0)</f>
        <v>0</v>
      </c>
      <c r="O28" s="6">
        <f>IFERROR(MATCH("Database Security Requirements Guide :: Version 3, Release: 3 Benchmark Date: 27 Jul 2022*"&amp;A28&amp;";*",SRGs!AA:AA,0),0)</f>
        <v>0</v>
      </c>
      <c r="P28" s="6">
        <f>IFERROR(MATCH("Container Platform Security Requirements Guide :: Version 1, Release: 3 Benchmark Date: 27 Jan 2022*"&amp;A28&amp;";*",SRGs!AA:AA,0),0)</f>
        <v>93</v>
      </c>
      <c r="Q28" s="6">
        <f>IFERROR(MATCH("Domain Name System (DNS) Security Requirements Guide :: Version 2, Release: 4 Benchmark Date: 23 Oct 2015*"&amp;A28&amp;";*",SRGs!AA:AA,0),0)</f>
        <v>0</v>
      </c>
      <c r="R28" s="6">
        <f>IFERROR(MATCH("Firewall Security Requirements Guide :: Version 2, Release: 3 Benchmark Date: 27 Oct 2022*"&amp;A28&amp;";*",SRGs!AA:AA,0),0)</f>
        <v>0</v>
      </c>
      <c r="S28" s="6">
        <f>IFERROR(MATCH("General Purpose Operating System Security Requirements Guide :: Version 2, Release: 4 Benchmark Date: 27 Jul 2022*"&amp;A28&amp;";*",SRGs!AA:AA,0),0)</f>
        <v>96</v>
      </c>
      <c r="T28" s="6">
        <f>IFERROR(MATCH("Intrusion Detection and Prevention Systems (IDPS) Security Requirements Guide :: Version 2, Release: 6 Benchmark Date: 24 Jul 2020*"&amp;A28&amp;";*",SRGs!AA:AA,0),0)</f>
        <v>0</v>
      </c>
      <c r="U28" s="6">
        <f>IFERROR(MATCH("Layer 2 Switch Security Requirements Guide :: Version 2, Release: 1 Benchmark Date: 18 May 2021*"&amp;A28&amp;";*",SRGs!AA:AA,0),0)</f>
        <v>0</v>
      </c>
      <c r="V28" s="6">
        <f>IFERROR(MATCH("Mainframe Product Security Requirements Guide :: Version 2, Release: 1 Benchmark Date: 27 Oct 2022*"&amp;A28&amp;";*",SRGs!AA:AA,0),0)</f>
        <v>0</v>
      </c>
      <c r="W28" s="6">
        <f>IFERROR(MATCH("Network Device Management Security Requirements Guide :: Version 4, Release: 1 Benchmark Date: 23 Apr 2021*"&amp;A28&amp;";*",SRGs!AA:AA,0),0)</f>
        <v>0</v>
      </c>
      <c r="X28" s="6">
        <f>IFERROR(MATCH("Router Security Requirements Guide :: Version 4, Release: 2 Benchmark Date: 23 Apr 2021*"&amp;A28&amp;";*",SRGs!AA:AA,0),0)</f>
        <v>0</v>
      </c>
      <c r="Y28" s="6">
        <f>IFERROR(MATCH("SDN Controller Security Requirements Guide :: Version 1, Release: 2 Benchmark Date: 24 Apr 2020*"&amp;A28&amp;";*",SRGs!AA:AA,0),0)</f>
        <v>98</v>
      </c>
      <c r="Z28" s="6">
        <f>IFERROR(MATCH("Unified Endpoint Management Agent Security Requirements Guide :: Version 1, Release: 1 Benchmark Date: 20 Nov 2020*"&amp;A28&amp;";*",SRGs!AA:AA,0),0)</f>
        <v>0</v>
      </c>
      <c r="AA28" s="6">
        <f>IFERROR(MATCH("Unified Endpoint Management Server Security Requirements Guide :: Version 1, Release: 1 Benchmark Date: 20 Nov 2020*"&amp;A28&amp;";*",SRGs!AA:AA,0),0)</f>
        <v>101</v>
      </c>
      <c r="AB28" s="6">
        <f>IFERROR(MATCH("Virtual Private Network (VPN) Security Requirements Guide :: Version 2, Release: 4 Benchmark Date: 27 Oct 2021*"&amp;A28&amp;";*",SRGs!AA:AA,0),0)</f>
        <v>103</v>
      </c>
      <c r="AC28" s="6">
        <f>IFERROR(MATCH("Web Server Security Requirements Guide :: Version 3, Release: 1 Benchmark Date: 27 Oct 2022*"&amp;A28&amp;";*",SRGs!AA:AA,0),0)</f>
        <v>123</v>
      </c>
      <c r="AD28" s="21"/>
      <c r="AE28" s="3" t="str">
        <f t="shared" si="0"/>
        <v>Application</v>
      </c>
      <c r="AF28" s="2" t="str">
        <f t="shared" si="1"/>
        <v>Server</v>
      </c>
      <c r="AG28" s="2" t="str">
        <f t="shared" si="2"/>
        <v>Laptops/Desktops</v>
      </c>
      <c r="AH28" s="2" t="str">
        <f t="shared" si="3"/>
        <v>Network Device</v>
      </c>
      <c r="AI28" s="2" t="str">
        <f t="shared" si="4"/>
        <v/>
      </c>
      <c r="AJ28" s="2" t="str">
        <f t="shared" si="5"/>
        <v>Container</v>
      </c>
      <c r="AK28" s="2" t="str">
        <f t="shared" si="6"/>
        <v>Unified Endpoint Mangement</v>
      </c>
      <c r="AL28" s="27"/>
      <c r="AM28" s="5" t="str">
        <f t="shared" si="7"/>
        <v>Application; Server; Laptops/Desktops; Network Device; Container; Unified Endpoint Mangement</v>
      </c>
    </row>
    <row r="29" spans="1:39" s="5" customFormat="1" ht="45">
      <c r="A29" s="1" t="s">
        <v>21952</v>
      </c>
      <c r="B29" s="1" t="s">
        <v>4299</v>
      </c>
      <c r="C29" s="1" t="s">
        <v>434</v>
      </c>
      <c r="D29" s="1" t="s">
        <v>1573</v>
      </c>
      <c r="E29" s="1" t="s">
        <v>2580</v>
      </c>
      <c r="F29" s="2" t="s">
        <v>3620</v>
      </c>
      <c r="G29" s="2" t="s">
        <v>4180</v>
      </c>
      <c r="H29" s="2"/>
      <c r="I29" s="10">
        <v>1</v>
      </c>
      <c r="J29" s="13"/>
      <c r="K29" s="3">
        <f>IFERROR(MATCH("Application Layer Gateway (ALG) Security Requirements Guide (SRG) :: Version 1, Release: 2 Benchmark Date: 24 Jul 2015*"&amp;A29&amp;";*",SRGs!AA:AA,0),0)</f>
        <v>0</v>
      </c>
      <c r="L29" s="2">
        <f>IFERROR(MATCH("Application Server Security Requirements Guide :: Version 3, Release: 3 Benchmark Date: 27 Oct 2022*"&amp;A29&amp;";*",SRGs!AA:AA,0),0)</f>
        <v>0</v>
      </c>
      <c r="M29" s="2">
        <f>IFERROR(MATCH("Authentication, Authorization, and Accounting Services (AAA) Security Requirements Guide :: Version 1, Release: 2 Benchmark Date: 24 Jan 2020*"&amp;A29&amp;";*",SRGs!AA:AA,0),0)</f>
        <v>0</v>
      </c>
      <c r="N29" s="6">
        <f>IFERROR(MATCH("Central Log Server Security Requirements Guide :: Version 2, Release: 2 Benchmark Date: 27 Oct 2022*"&amp;A29&amp;";*",SRGs!AA:AA,0),0)</f>
        <v>0</v>
      </c>
      <c r="O29" s="6">
        <f>IFERROR(MATCH("Database Security Requirements Guide :: Version 3, Release: 3 Benchmark Date: 27 Jul 2022*"&amp;A29&amp;";*",SRGs!AA:AA,0),0)</f>
        <v>0</v>
      </c>
      <c r="P29" s="6">
        <f>IFERROR(MATCH("Container Platform Security Requirements Guide :: Version 1, Release: 3 Benchmark Date: 27 Jan 2022*"&amp;A29&amp;";*",SRGs!AA:AA,0),0)</f>
        <v>0</v>
      </c>
      <c r="Q29" s="6">
        <f>IFERROR(MATCH("Domain Name System (DNS) Security Requirements Guide :: Version 2, Release: 4 Benchmark Date: 23 Oct 2015*"&amp;A29&amp;";*",SRGs!AA:AA,0),0)</f>
        <v>0</v>
      </c>
      <c r="R29" s="6">
        <f>IFERROR(MATCH("Firewall Security Requirements Guide :: Version 2, Release: 3 Benchmark Date: 27 Oct 2022*"&amp;A29&amp;";*",SRGs!AA:AA,0),0)</f>
        <v>0</v>
      </c>
      <c r="S29" s="6">
        <f>IFERROR(MATCH("General Purpose Operating System Security Requirements Guide :: Version 2, Release: 4 Benchmark Date: 27 Jul 2022*"&amp;A29&amp;";*",SRGs!AA:AA,0),0)</f>
        <v>0</v>
      </c>
      <c r="T29" s="6">
        <f>IFERROR(MATCH("Intrusion Detection and Prevention Systems (IDPS) Security Requirements Guide :: Version 2, Release: 6 Benchmark Date: 24 Jul 2020*"&amp;A29&amp;";*",SRGs!AA:AA,0),0)</f>
        <v>0</v>
      </c>
      <c r="U29" s="6">
        <f>IFERROR(MATCH("Layer 2 Switch Security Requirements Guide :: Version 2, Release: 1 Benchmark Date: 18 May 2021*"&amp;A29&amp;";*",SRGs!AA:AA,0),0)</f>
        <v>0</v>
      </c>
      <c r="V29" s="6">
        <f>IFERROR(MATCH("Mainframe Product Security Requirements Guide :: Version 2, Release: 1 Benchmark Date: 27 Oct 2022*"&amp;A29&amp;";*",SRGs!AA:AA,0),0)</f>
        <v>0</v>
      </c>
      <c r="W29" s="6">
        <f>IFERROR(MATCH("Network Device Management Security Requirements Guide :: Version 4, Release: 1 Benchmark Date: 23 Apr 2021*"&amp;A29&amp;";*",SRGs!AA:AA,0),0)</f>
        <v>0</v>
      </c>
      <c r="X29" s="6">
        <f>IFERROR(MATCH("Router Security Requirements Guide :: Version 4, Release: 2 Benchmark Date: 23 Apr 2021*"&amp;A29&amp;";*",SRGs!AA:AA,0),0)</f>
        <v>0</v>
      </c>
      <c r="Y29" s="6">
        <f>IFERROR(MATCH("SDN Controller Security Requirements Guide :: Version 1, Release: 2 Benchmark Date: 24 Apr 2020*"&amp;A29&amp;";*",SRGs!AA:AA,0),0)</f>
        <v>0</v>
      </c>
      <c r="Z29" s="6">
        <f>IFERROR(MATCH("Unified Endpoint Management Agent Security Requirements Guide :: Version 1, Release: 1 Benchmark Date: 20 Nov 2020*"&amp;A29&amp;";*",SRGs!AA:AA,0),0)</f>
        <v>0</v>
      </c>
      <c r="AA29" s="6">
        <f>IFERROR(MATCH("Unified Endpoint Management Server Security Requirements Guide :: Version 1, Release: 1 Benchmark Date: 20 Nov 2020*"&amp;A29&amp;";*",SRGs!AA:AA,0),0)</f>
        <v>0</v>
      </c>
      <c r="AB29" s="6">
        <f>IFERROR(MATCH("Virtual Private Network (VPN) Security Requirements Guide :: Version 2, Release: 4 Benchmark Date: 27 Oct 2021*"&amp;A29&amp;";*",SRGs!AA:AA,0),0)</f>
        <v>0</v>
      </c>
      <c r="AC29" s="6">
        <f>IFERROR(MATCH("Web Server Security Requirements Guide :: Version 3, Release: 1 Benchmark Date: 27 Oct 2022*"&amp;A29&amp;";*",SRGs!AA:AA,0),0)</f>
        <v>0</v>
      </c>
      <c r="AD29" s="21"/>
      <c r="AE29" s="3" t="str">
        <f t="shared" si="0"/>
        <v/>
      </c>
      <c r="AF29" s="2" t="str">
        <f t="shared" si="1"/>
        <v/>
      </c>
      <c r="AG29" s="2" t="str">
        <f t="shared" si="2"/>
        <v/>
      </c>
      <c r="AH29" s="2" t="str">
        <f t="shared" si="3"/>
        <v/>
      </c>
      <c r="AI29" s="2" t="str">
        <f t="shared" si="4"/>
        <v/>
      </c>
      <c r="AJ29" s="2" t="str">
        <f t="shared" si="5"/>
        <v/>
      </c>
      <c r="AK29" s="2" t="str">
        <f t="shared" si="6"/>
        <v/>
      </c>
      <c r="AL29" s="27"/>
      <c r="AM29" s="5" t="str">
        <f t="shared" si="7"/>
        <v/>
      </c>
    </row>
    <row r="30" spans="1:39" ht="75">
      <c r="A30" s="1" t="s">
        <v>21953</v>
      </c>
      <c r="B30" s="1" t="s">
        <v>4299</v>
      </c>
      <c r="C30" s="1" t="s">
        <v>435</v>
      </c>
      <c r="D30" s="1" t="s">
        <v>1574</v>
      </c>
      <c r="E30" s="1" t="s">
        <v>2581</v>
      </c>
      <c r="F30" s="2" t="s">
        <v>3660</v>
      </c>
      <c r="G30" s="2" t="s">
        <v>4181</v>
      </c>
      <c r="H30" s="2"/>
      <c r="I30" s="10">
        <v>1</v>
      </c>
      <c r="J30" s="13"/>
      <c r="K30" s="3">
        <f>IFERROR(MATCH("Application Layer Gateway (ALG) Security Requirements Guide (SRG) :: Version 1, Release: 2 Benchmark Date: 24 Jul 2015*"&amp;A30&amp;";*",SRGs!AA:AA,0),0)</f>
        <v>0</v>
      </c>
      <c r="L30" s="2">
        <f>IFERROR(MATCH("Application Server Security Requirements Guide :: Version 3, Release: 3 Benchmark Date: 27 Oct 2022*"&amp;A30&amp;";*",SRGs!AA:AA,0),0)</f>
        <v>0</v>
      </c>
      <c r="M30" s="2">
        <f>IFERROR(MATCH("Authentication, Authorization, and Accounting Services (AAA) Security Requirements Guide :: Version 1, Release: 2 Benchmark Date: 24 Jan 2020*"&amp;A30&amp;";*",SRGs!AA:AA,0),0)</f>
        <v>0</v>
      </c>
      <c r="N30" s="6">
        <f>IFERROR(MATCH("Central Log Server Security Requirements Guide :: Version 2, Release: 2 Benchmark Date: 27 Oct 2022*"&amp;A30&amp;";*",SRGs!AA:AA,0),0)</f>
        <v>0</v>
      </c>
      <c r="O30" s="6">
        <f>IFERROR(MATCH("Database Security Requirements Guide :: Version 3, Release: 3 Benchmark Date: 27 Jul 2022*"&amp;A30&amp;";*",SRGs!AA:AA,0),0)</f>
        <v>0</v>
      </c>
      <c r="P30" s="2">
        <f>IFERROR(MATCH("Container Platform Security Requirements Guide :: Version 1, Release: 3 Benchmark Date: 27 Jan 2022*"&amp;A30&amp;";*",SRGs!AA:AA,0),0)</f>
        <v>0</v>
      </c>
      <c r="Q30" s="2">
        <f>IFERROR(MATCH("Domain Name System (DNS) Security Requirements Guide :: Version 2, Release: 4 Benchmark Date: 23 Oct 2015*"&amp;A30&amp;";*",SRGs!AA:AA,0),0)</f>
        <v>0</v>
      </c>
      <c r="R30" s="2">
        <f>IFERROR(MATCH("Firewall Security Requirements Guide :: Version 2, Release: 3 Benchmark Date: 27 Oct 2022*"&amp;A30&amp;";*",SRGs!AA:AA,0),0)</f>
        <v>0</v>
      </c>
      <c r="S30" s="2">
        <f>IFERROR(MATCH("General Purpose Operating System Security Requirements Guide :: Version 2, Release: 4 Benchmark Date: 27 Jul 2022*"&amp;A30&amp;";*",SRGs!AA:AA,0),0)</f>
        <v>0</v>
      </c>
      <c r="T30" s="2">
        <f>IFERROR(MATCH("Intrusion Detection and Prevention Systems (IDPS) Security Requirements Guide :: Version 2, Release: 6 Benchmark Date: 24 Jul 2020*"&amp;A30&amp;";*",SRGs!AA:AA,0),0)</f>
        <v>0</v>
      </c>
      <c r="U30" s="2">
        <f>IFERROR(MATCH("Layer 2 Switch Security Requirements Guide :: Version 2, Release: 1 Benchmark Date: 18 May 2021*"&amp;A30&amp;";*",SRGs!AA:AA,0),0)</f>
        <v>0</v>
      </c>
      <c r="V30" s="2">
        <f>IFERROR(MATCH("Mainframe Product Security Requirements Guide :: Version 2, Release: 1 Benchmark Date: 27 Oct 2022*"&amp;A30&amp;";*",SRGs!AA:AA,0),0)</f>
        <v>0</v>
      </c>
      <c r="W30" s="2">
        <f>IFERROR(MATCH("Network Device Management Security Requirements Guide :: Version 4, Release: 1 Benchmark Date: 23 Apr 2021*"&amp;A30&amp;";*",SRGs!AA:AA,0),0)</f>
        <v>0</v>
      </c>
      <c r="X30" s="2">
        <f>IFERROR(MATCH("Router Security Requirements Guide :: Version 4, Release: 2 Benchmark Date: 23 Apr 2021*"&amp;A30&amp;";*",SRGs!AA:AA,0),0)</f>
        <v>0</v>
      </c>
      <c r="Y30" s="2">
        <f>IFERROR(MATCH("SDN Controller Security Requirements Guide :: Version 1, Release: 2 Benchmark Date: 24 Apr 2020*"&amp;A30&amp;";*",SRGs!AA:AA,0),0)</f>
        <v>0</v>
      </c>
      <c r="Z30" s="2">
        <f>IFERROR(MATCH("Unified Endpoint Management Agent Security Requirements Guide :: Version 1, Release: 1 Benchmark Date: 20 Nov 2020*"&amp;A30&amp;";*",SRGs!AA:AA,0),0)</f>
        <v>0</v>
      </c>
      <c r="AA30" s="2">
        <f>IFERROR(MATCH("Unified Endpoint Management Server Security Requirements Guide :: Version 1, Release: 1 Benchmark Date: 20 Nov 2020*"&amp;A30&amp;";*",SRGs!AA:AA,0),0)</f>
        <v>0</v>
      </c>
      <c r="AB30" s="2">
        <f>IFERROR(MATCH("Virtual Private Network (VPN) Security Requirements Guide :: Version 2, Release: 4 Benchmark Date: 27 Oct 2021*"&amp;A30&amp;";*",SRGs!AA:AA,0),0)</f>
        <v>0</v>
      </c>
      <c r="AC30" s="2">
        <f>IFERROR(MATCH("Web Server Security Requirements Guide :: Version 3, Release: 1 Benchmark Date: 27 Oct 2022*"&amp;A30&amp;";*",SRGs!AA:AA,0),0)</f>
        <v>0</v>
      </c>
      <c r="AD30" s="22"/>
      <c r="AE30" s="3" t="str">
        <f t="shared" si="0"/>
        <v/>
      </c>
      <c r="AF30" s="2" t="str">
        <f t="shared" si="1"/>
        <v/>
      </c>
      <c r="AG30" s="2" t="str">
        <f t="shared" si="2"/>
        <v/>
      </c>
      <c r="AH30" s="2" t="str">
        <f t="shared" si="3"/>
        <v/>
      </c>
      <c r="AI30" s="2" t="str">
        <f t="shared" si="4"/>
        <v/>
      </c>
      <c r="AJ30" s="2" t="str">
        <f t="shared" si="5"/>
        <v/>
      </c>
      <c r="AK30" s="2" t="str">
        <f t="shared" si="6"/>
        <v/>
      </c>
      <c r="AM30" s="5" t="str">
        <f t="shared" si="7"/>
        <v/>
      </c>
    </row>
    <row r="31" spans="1:39" s="5" customFormat="1" ht="30" hidden="1">
      <c r="A31" s="1" t="s">
        <v>21954</v>
      </c>
      <c r="B31" s="1" t="s">
        <v>4299</v>
      </c>
      <c r="C31" s="1" t="s">
        <v>436</v>
      </c>
      <c r="D31" s="1" t="s">
        <v>3477</v>
      </c>
      <c r="E31" s="1"/>
      <c r="F31" s="2"/>
      <c r="G31" s="2"/>
      <c r="H31" s="2"/>
      <c r="I31" s="2"/>
      <c r="J31" s="15"/>
      <c r="K31" s="3">
        <f>IFERROR(MATCH("Application Layer Gateway (ALG) Security Requirements Guide (SRG) :: Version 1, Release: 2 Benchmark Date: 24 Jul 2015*"&amp;A31&amp;";*",SRGs!AA:AA,0),0)</f>
        <v>0</v>
      </c>
      <c r="L31" s="2">
        <f>IFERROR(MATCH("Application Server Security Requirements Guide :: Version 3, Release: 3 Benchmark Date: 27 Oct 2022*"&amp;A31&amp;";*",SRGs!AA:AA,0),0)</f>
        <v>0</v>
      </c>
      <c r="M31" s="2">
        <f>IFERROR(MATCH("Authentication, Authorization, and Accounting Services (AAA) Security Requirements Guide :: Version 1, Release: 2 Benchmark Date: 24 Jan 2020*"&amp;A31&amp;";*",SRGs!AA:AA,0),0)</f>
        <v>0</v>
      </c>
      <c r="N31" s="2">
        <f>IFERROR(MATCH("Central Log Server Security Requirements Guide :: Version 2, Release: 2 Benchmark Date: 27 Oct 2022*"&amp;A31&amp;";*",SRGs!AA:AA,0),0)</f>
        <v>0</v>
      </c>
      <c r="O31" s="2">
        <f>IFERROR(MATCH("Database Security Requirements Guide :: Version 3, Release: 3 Benchmark Date: 27 Jul 2022*"&amp;A31&amp;";*",SRGs!AA:AA,0),0)</f>
        <v>0</v>
      </c>
      <c r="P31" s="6">
        <f>IFERROR(MATCH("Container Platform Security Requirements Guide :: Version 1, Release: 3 Benchmark Date: 27 Jan 2022*"&amp;A31&amp;";*",SRGs!AA:AA,0),0)</f>
        <v>0</v>
      </c>
      <c r="Q31" s="6">
        <f>IFERROR(MATCH("Domain Name System (DNS) Security Requirements Guide :: Version 2, Release: 4 Benchmark Date: 23 Oct 2015*"&amp;A31&amp;";*",SRGs!AA:AA,0),0)</f>
        <v>0</v>
      </c>
      <c r="R31" s="6">
        <f>IFERROR(MATCH("Firewall Security Requirements Guide :: Version 2, Release: 3 Benchmark Date: 27 Oct 2022*"&amp;A31&amp;";*",SRGs!AA:AA,0),0)</f>
        <v>0</v>
      </c>
      <c r="S31" s="6">
        <f>IFERROR(MATCH("General Purpose Operating System Security Requirements Guide :: Version 2, Release: 4 Benchmark Date: 27 Jul 2022*"&amp;A31&amp;";*",SRGs!AA:AA,0),0)</f>
        <v>0</v>
      </c>
      <c r="T31" s="6">
        <f>IFERROR(MATCH("Intrusion Detection and Prevention Systems (IDPS) Security Requirements Guide :: Version 2, Release: 6 Benchmark Date: 24 Jul 2020*"&amp;A31&amp;";*",SRGs!AA:AA,0),0)</f>
        <v>0</v>
      </c>
      <c r="U31" s="6">
        <f>IFERROR(MATCH("Layer 2 Switch Security Requirements Guide :: Version 2, Release: 1 Benchmark Date: 18 May 2021*"&amp;A31&amp;";*",SRGs!AA:AA,0),0)</f>
        <v>0</v>
      </c>
      <c r="V31" s="6">
        <f>IFERROR(MATCH("Mainframe Product Security Requirements Guide :: Version 2, Release: 1 Benchmark Date: 27 Oct 2022*"&amp;A31&amp;";*",SRGs!AA:AA,0),0)</f>
        <v>0</v>
      </c>
      <c r="W31" s="6">
        <f>IFERROR(MATCH("Network Device Management Security Requirements Guide :: Version 4, Release: 1 Benchmark Date: 23 Apr 2021*"&amp;A31&amp;";*",SRGs!AA:AA,0),0)</f>
        <v>0</v>
      </c>
      <c r="X31" s="6">
        <f>IFERROR(MATCH("Router Security Requirements Guide :: Version 4, Release: 2 Benchmark Date: 23 Apr 2021*"&amp;A31&amp;";*",SRGs!AA:AA,0),0)</f>
        <v>0</v>
      </c>
      <c r="Y31" s="6">
        <f>IFERROR(MATCH("SDN Controller Security Requirements Guide :: Version 1, Release: 2 Benchmark Date: 24 Apr 2020*"&amp;A31&amp;";*",SRGs!AA:AA,0),0)</f>
        <v>0</v>
      </c>
      <c r="Z31" s="6">
        <f>IFERROR(MATCH("Unified Endpoint Management Agent Security Requirements Guide :: Version 1, Release: 1 Benchmark Date: 20 Nov 2020*"&amp;A31&amp;";*",SRGs!AA:AA,0),0)</f>
        <v>0</v>
      </c>
      <c r="AA31" s="6">
        <f>IFERROR(MATCH("Unified Endpoint Management Server Security Requirements Guide :: Version 1, Release: 1 Benchmark Date: 20 Nov 2020*"&amp;A31&amp;";*",SRGs!AA:AA,0),0)</f>
        <v>0</v>
      </c>
      <c r="AB31" s="6">
        <f>IFERROR(MATCH("Virtual Private Network (VPN) Security Requirements Guide :: Version 2, Release: 4 Benchmark Date: 27 Oct 2021*"&amp;A31&amp;";*",SRGs!AA:AA,0),0)</f>
        <v>0</v>
      </c>
      <c r="AC31" s="6">
        <f>IFERROR(MATCH("Web Server Security Requirements Guide :: Version 3, Release: 1 Benchmark Date: 27 Oct 2022*"&amp;A31&amp;";*",SRGs!AA:AA,0),0)</f>
        <v>0</v>
      </c>
      <c r="AD31" s="21"/>
      <c r="AE31" s="3" t="str">
        <f t="shared" si="0"/>
        <v/>
      </c>
      <c r="AF31" s="2" t="str">
        <f t="shared" si="1"/>
        <v/>
      </c>
      <c r="AG31" s="2" t="str">
        <f t="shared" si="2"/>
        <v/>
      </c>
      <c r="AH31" s="2" t="str">
        <f t="shared" si="3"/>
        <v/>
      </c>
      <c r="AI31" s="2" t="str">
        <f t="shared" si="4"/>
        <v/>
      </c>
      <c r="AJ31" s="2" t="str">
        <f t="shared" si="5"/>
        <v/>
      </c>
      <c r="AK31" s="2" t="str">
        <f t="shared" si="6"/>
        <v/>
      </c>
      <c r="AL31" s="27"/>
      <c r="AM31" s="5" t="str">
        <f t="shared" si="7"/>
        <v/>
      </c>
    </row>
    <row r="32" spans="1:39" s="5" customFormat="1" ht="90" hidden="1">
      <c r="A32" s="1" t="s">
        <v>21955</v>
      </c>
      <c r="B32" s="1" t="s">
        <v>4299</v>
      </c>
      <c r="C32" s="1" t="s">
        <v>437</v>
      </c>
      <c r="D32" s="1" t="s">
        <v>1575</v>
      </c>
      <c r="E32" s="1" t="s">
        <v>2582</v>
      </c>
      <c r="F32" s="2" t="s">
        <v>3661</v>
      </c>
      <c r="G32" s="2"/>
      <c r="H32" s="2"/>
      <c r="I32" s="2"/>
      <c r="J32" s="15"/>
      <c r="K32" s="3">
        <f>IFERROR(MATCH("Application Layer Gateway (ALG) Security Requirements Guide (SRG) :: Version 1, Release: 2 Benchmark Date: 24 Jul 2015*"&amp;A32&amp;";*",SRGs!AA:AA,0),0)</f>
        <v>0</v>
      </c>
      <c r="L32" s="2">
        <f>IFERROR(MATCH("Application Server Security Requirements Guide :: Version 3, Release: 3 Benchmark Date: 27 Oct 2022*"&amp;A32&amp;";*",SRGs!AA:AA,0),0)</f>
        <v>0</v>
      </c>
      <c r="M32" s="2">
        <f>IFERROR(MATCH("Authentication, Authorization, and Accounting Services (AAA) Security Requirements Guide :: Version 1, Release: 2 Benchmark Date: 24 Jan 2020*"&amp;A32&amp;";*",SRGs!AA:AA,0),0)</f>
        <v>0</v>
      </c>
      <c r="N32" s="6">
        <f>IFERROR(MATCH("Central Log Server Security Requirements Guide :: Version 2, Release: 2 Benchmark Date: 27 Oct 2022*"&amp;A32&amp;";*",SRGs!AA:AA,0),0)</f>
        <v>0</v>
      </c>
      <c r="O32" s="6">
        <f>IFERROR(MATCH("Database Security Requirements Guide :: Version 3, Release: 3 Benchmark Date: 27 Jul 2022*"&amp;A32&amp;";*",SRGs!AA:AA,0),0)</f>
        <v>0</v>
      </c>
      <c r="P32" s="6">
        <f>IFERROR(MATCH("Container Platform Security Requirements Guide :: Version 1, Release: 3 Benchmark Date: 27 Jan 2022*"&amp;A32&amp;";*",SRGs!AA:AA,0),0)</f>
        <v>0</v>
      </c>
      <c r="Q32" s="6">
        <f>IFERROR(MATCH("Domain Name System (DNS) Security Requirements Guide :: Version 2, Release: 4 Benchmark Date: 23 Oct 2015*"&amp;A32&amp;";*",SRGs!AA:AA,0),0)</f>
        <v>0</v>
      </c>
      <c r="R32" s="6">
        <f>IFERROR(MATCH("Firewall Security Requirements Guide :: Version 2, Release: 3 Benchmark Date: 27 Oct 2022*"&amp;A32&amp;";*",SRGs!AA:AA,0),0)</f>
        <v>0</v>
      </c>
      <c r="S32" s="6">
        <f>IFERROR(MATCH("General Purpose Operating System Security Requirements Guide :: Version 2, Release: 4 Benchmark Date: 27 Jul 2022*"&amp;A32&amp;";*",SRGs!AA:AA,0),0)</f>
        <v>0</v>
      </c>
      <c r="T32" s="6">
        <f>IFERROR(MATCH("Intrusion Detection and Prevention Systems (IDPS) Security Requirements Guide :: Version 2, Release: 6 Benchmark Date: 24 Jul 2020*"&amp;A32&amp;";*",SRGs!AA:AA,0),0)</f>
        <v>0</v>
      </c>
      <c r="U32" s="6">
        <f>IFERROR(MATCH("Layer 2 Switch Security Requirements Guide :: Version 2, Release: 1 Benchmark Date: 18 May 2021*"&amp;A32&amp;";*",SRGs!AA:AA,0),0)</f>
        <v>0</v>
      </c>
      <c r="V32" s="6">
        <f>IFERROR(MATCH("Mainframe Product Security Requirements Guide :: Version 2, Release: 1 Benchmark Date: 27 Oct 2022*"&amp;A32&amp;";*",SRGs!AA:AA,0),0)</f>
        <v>0</v>
      </c>
      <c r="W32" s="6">
        <f>IFERROR(MATCH("Network Device Management Security Requirements Guide :: Version 4, Release: 1 Benchmark Date: 23 Apr 2021*"&amp;A32&amp;";*",SRGs!AA:AA,0),0)</f>
        <v>0</v>
      </c>
      <c r="X32" s="6">
        <f>IFERROR(MATCH("Router Security Requirements Guide :: Version 4, Release: 2 Benchmark Date: 23 Apr 2021*"&amp;A32&amp;";*",SRGs!AA:AA,0),0)</f>
        <v>0</v>
      </c>
      <c r="Y32" s="6">
        <f>IFERROR(MATCH("SDN Controller Security Requirements Guide :: Version 1, Release: 2 Benchmark Date: 24 Apr 2020*"&amp;A32&amp;";*",SRGs!AA:AA,0),0)</f>
        <v>0</v>
      </c>
      <c r="Z32" s="6">
        <f>IFERROR(MATCH("Unified Endpoint Management Agent Security Requirements Guide :: Version 1, Release: 1 Benchmark Date: 20 Nov 2020*"&amp;A32&amp;";*",SRGs!AA:AA,0),0)</f>
        <v>0</v>
      </c>
      <c r="AA32" s="6">
        <f>IFERROR(MATCH("Unified Endpoint Management Server Security Requirements Guide :: Version 1, Release: 1 Benchmark Date: 20 Nov 2020*"&amp;A32&amp;";*",SRGs!AA:AA,0),0)</f>
        <v>0</v>
      </c>
      <c r="AB32" s="6">
        <f>IFERROR(MATCH("Virtual Private Network (VPN) Security Requirements Guide :: Version 2, Release: 4 Benchmark Date: 27 Oct 2021*"&amp;A32&amp;";*",SRGs!AA:AA,0),0)</f>
        <v>0</v>
      </c>
      <c r="AC32" s="6">
        <f>IFERROR(MATCH("Web Server Security Requirements Guide :: Version 3, Release: 1 Benchmark Date: 27 Oct 2022*"&amp;A32&amp;";*",SRGs!AA:AA,0),0)</f>
        <v>0</v>
      </c>
      <c r="AD32" s="21"/>
      <c r="AE32" s="3" t="str">
        <f t="shared" si="0"/>
        <v/>
      </c>
      <c r="AF32" s="2" t="str">
        <f t="shared" si="1"/>
        <v/>
      </c>
      <c r="AG32" s="2" t="str">
        <f t="shared" si="2"/>
        <v/>
      </c>
      <c r="AH32" s="2" t="str">
        <f t="shared" si="3"/>
        <v/>
      </c>
      <c r="AI32" s="2" t="str">
        <f t="shared" si="4"/>
        <v/>
      </c>
      <c r="AJ32" s="2" t="str">
        <f t="shared" si="5"/>
        <v/>
      </c>
      <c r="AK32" s="2" t="str">
        <f t="shared" si="6"/>
        <v/>
      </c>
      <c r="AL32" s="27"/>
      <c r="AM32" s="5" t="str">
        <f t="shared" si="7"/>
        <v/>
      </c>
    </row>
    <row r="33" spans="1:39" s="5" customFormat="1" ht="30" hidden="1">
      <c r="A33" s="1" t="s">
        <v>21956</v>
      </c>
      <c r="B33" s="1" t="s">
        <v>4299</v>
      </c>
      <c r="C33" s="1" t="s">
        <v>438</v>
      </c>
      <c r="D33" s="1" t="s">
        <v>3478</v>
      </c>
      <c r="E33" s="1"/>
      <c r="F33" s="2"/>
      <c r="G33" s="2"/>
      <c r="H33" s="2"/>
      <c r="I33" s="2"/>
      <c r="J33" s="15"/>
      <c r="K33" s="3">
        <f>IFERROR(MATCH("Application Layer Gateway (ALG) Security Requirements Guide (SRG) :: Version 1, Release: 2 Benchmark Date: 24 Jul 2015*"&amp;A33&amp;";*",SRGs!AA:AA,0),0)</f>
        <v>0</v>
      </c>
      <c r="L33" s="2">
        <f>IFERROR(MATCH("Application Server Security Requirements Guide :: Version 3, Release: 3 Benchmark Date: 27 Oct 2022*"&amp;A33&amp;";*",SRGs!AA:AA,0),0)</f>
        <v>0</v>
      </c>
      <c r="M33" s="2">
        <f>IFERROR(MATCH("Authentication, Authorization, and Accounting Services (AAA) Security Requirements Guide :: Version 1, Release: 2 Benchmark Date: 24 Jan 2020*"&amp;A33&amp;";*",SRGs!AA:AA,0),0)</f>
        <v>0</v>
      </c>
      <c r="N33" s="2">
        <f>IFERROR(MATCH("Central Log Server Security Requirements Guide :: Version 2, Release: 2 Benchmark Date: 27 Oct 2022*"&amp;A33&amp;";*",SRGs!AA:AA,0),0)</f>
        <v>0</v>
      </c>
      <c r="O33" s="2">
        <f>IFERROR(MATCH("Database Security Requirements Guide :: Version 3, Release: 3 Benchmark Date: 27 Jul 2022*"&amp;A33&amp;";*",SRGs!AA:AA,0),0)</f>
        <v>0</v>
      </c>
      <c r="P33" s="6">
        <f>IFERROR(MATCH("Container Platform Security Requirements Guide :: Version 1, Release: 3 Benchmark Date: 27 Jan 2022*"&amp;A33&amp;";*",SRGs!AA:AA,0),0)</f>
        <v>0</v>
      </c>
      <c r="Q33" s="6">
        <f>IFERROR(MATCH("Domain Name System (DNS) Security Requirements Guide :: Version 2, Release: 4 Benchmark Date: 23 Oct 2015*"&amp;A33&amp;";*",SRGs!AA:AA,0),0)</f>
        <v>0</v>
      </c>
      <c r="R33" s="6">
        <f>IFERROR(MATCH("Firewall Security Requirements Guide :: Version 2, Release: 3 Benchmark Date: 27 Oct 2022*"&amp;A33&amp;";*",SRGs!AA:AA,0),0)</f>
        <v>0</v>
      </c>
      <c r="S33" s="6">
        <f>IFERROR(MATCH("General Purpose Operating System Security Requirements Guide :: Version 2, Release: 4 Benchmark Date: 27 Jul 2022*"&amp;A33&amp;";*",SRGs!AA:AA,0),0)</f>
        <v>0</v>
      </c>
      <c r="T33" s="6">
        <f>IFERROR(MATCH("Intrusion Detection and Prevention Systems (IDPS) Security Requirements Guide :: Version 2, Release: 6 Benchmark Date: 24 Jul 2020*"&amp;A33&amp;";*",SRGs!AA:AA,0),0)</f>
        <v>0</v>
      </c>
      <c r="U33" s="6">
        <f>IFERROR(MATCH("Layer 2 Switch Security Requirements Guide :: Version 2, Release: 1 Benchmark Date: 18 May 2021*"&amp;A33&amp;";*",SRGs!AA:AA,0),0)</f>
        <v>0</v>
      </c>
      <c r="V33" s="6">
        <f>IFERROR(MATCH("Mainframe Product Security Requirements Guide :: Version 2, Release: 1 Benchmark Date: 27 Oct 2022*"&amp;A33&amp;";*",SRGs!AA:AA,0),0)</f>
        <v>0</v>
      </c>
      <c r="W33" s="6">
        <f>IFERROR(MATCH("Network Device Management Security Requirements Guide :: Version 4, Release: 1 Benchmark Date: 23 Apr 2021*"&amp;A33&amp;";*",SRGs!AA:AA,0),0)</f>
        <v>0</v>
      </c>
      <c r="X33" s="6">
        <f>IFERROR(MATCH("Router Security Requirements Guide :: Version 4, Release: 2 Benchmark Date: 23 Apr 2021*"&amp;A33&amp;";*",SRGs!AA:AA,0),0)</f>
        <v>0</v>
      </c>
      <c r="Y33" s="6">
        <f>IFERROR(MATCH("SDN Controller Security Requirements Guide :: Version 1, Release: 2 Benchmark Date: 24 Apr 2020*"&amp;A33&amp;";*",SRGs!AA:AA,0),0)</f>
        <v>0</v>
      </c>
      <c r="Z33" s="6">
        <f>IFERROR(MATCH("Unified Endpoint Management Agent Security Requirements Guide :: Version 1, Release: 1 Benchmark Date: 20 Nov 2020*"&amp;A33&amp;";*",SRGs!AA:AA,0),0)</f>
        <v>0</v>
      </c>
      <c r="AA33" s="6">
        <f>IFERROR(MATCH("Unified Endpoint Management Server Security Requirements Guide :: Version 1, Release: 1 Benchmark Date: 20 Nov 2020*"&amp;A33&amp;";*",SRGs!AA:AA,0),0)</f>
        <v>0</v>
      </c>
      <c r="AB33" s="6">
        <f>IFERROR(MATCH("Virtual Private Network (VPN) Security Requirements Guide :: Version 2, Release: 4 Benchmark Date: 27 Oct 2021*"&amp;A33&amp;";*",SRGs!AA:AA,0),0)</f>
        <v>0</v>
      </c>
      <c r="AC33" s="6">
        <f>IFERROR(MATCH("Web Server Security Requirements Guide :: Version 3, Release: 1 Benchmark Date: 27 Oct 2022*"&amp;A33&amp;";*",SRGs!AA:AA,0),0)</f>
        <v>0</v>
      </c>
      <c r="AD33" s="21"/>
      <c r="AE33" s="3" t="str">
        <f t="shared" si="0"/>
        <v/>
      </c>
      <c r="AF33" s="2" t="str">
        <f t="shared" si="1"/>
        <v/>
      </c>
      <c r="AG33" s="2" t="str">
        <f t="shared" si="2"/>
        <v/>
      </c>
      <c r="AH33" s="2" t="str">
        <f t="shared" si="3"/>
        <v/>
      </c>
      <c r="AI33" s="2" t="str">
        <f t="shared" si="4"/>
        <v/>
      </c>
      <c r="AJ33" s="2" t="str">
        <f t="shared" si="5"/>
        <v/>
      </c>
      <c r="AK33" s="2" t="str">
        <f t="shared" si="6"/>
        <v/>
      </c>
      <c r="AL33" s="27"/>
      <c r="AM33" s="5" t="str">
        <f t="shared" si="7"/>
        <v/>
      </c>
    </row>
    <row r="34" spans="1:39" ht="30" hidden="1">
      <c r="A34" s="1" t="s">
        <v>21957</v>
      </c>
      <c r="B34" s="1" t="s">
        <v>4299</v>
      </c>
      <c r="C34" s="1" t="s">
        <v>439</v>
      </c>
      <c r="D34" s="1" t="s">
        <v>3479</v>
      </c>
      <c r="E34" s="1"/>
      <c r="F34" s="2"/>
      <c r="G34" s="2"/>
      <c r="H34" s="2"/>
      <c r="I34" s="2"/>
      <c r="J34" s="15"/>
      <c r="K34" s="3">
        <f>IFERROR(MATCH("Application Layer Gateway (ALG) Security Requirements Guide (SRG) :: Version 1, Release: 2 Benchmark Date: 24 Jul 2015*"&amp;A34&amp;";*",SRGs!AA:AA,0),0)</f>
        <v>0</v>
      </c>
      <c r="L34" s="2">
        <f>IFERROR(MATCH("Application Server Security Requirements Guide :: Version 3, Release: 3 Benchmark Date: 27 Oct 2022*"&amp;A34&amp;";*",SRGs!AA:AA,0),0)</f>
        <v>0</v>
      </c>
      <c r="M34" s="2">
        <f>IFERROR(MATCH("Authentication, Authorization, and Accounting Services (AAA) Security Requirements Guide :: Version 1, Release: 2 Benchmark Date: 24 Jan 2020*"&amp;A34&amp;";*",SRGs!AA:AA,0),0)</f>
        <v>0</v>
      </c>
      <c r="N34" s="2">
        <f>IFERROR(MATCH("Central Log Server Security Requirements Guide :: Version 2, Release: 2 Benchmark Date: 27 Oct 2022*"&amp;A34&amp;";*",SRGs!AA:AA,0),0)</f>
        <v>0</v>
      </c>
      <c r="O34" s="2">
        <f>IFERROR(MATCH("Database Security Requirements Guide :: Version 3, Release: 3 Benchmark Date: 27 Jul 2022*"&amp;A34&amp;";*",SRGs!AA:AA,0),0)</f>
        <v>0</v>
      </c>
      <c r="P34" s="2">
        <f>IFERROR(MATCH("Container Platform Security Requirements Guide :: Version 1, Release: 3 Benchmark Date: 27 Jan 2022*"&amp;A34&amp;";*",SRGs!AA:AA,0),0)</f>
        <v>0</v>
      </c>
      <c r="Q34" s="2">
        <f>IFERROR(MATCH("Domain Name System (DNS) Security Requirements Guide :: Version 2, Release: 4 Benchmark Date: 23 Oct 2015*"&amp;A34&amp;";*",SRGs!AA:AA,0),0)</f>
        <v>0</v>
      </c>
      <c r="R34" s="2">
        <f>IFERROR(MATCH("Firewall Security Requirements Guide :: Version 2, Release: 3 Benchmark Date: 27 Oct 2022*"&amp;A34&amp;";*",SRGs!AA:AA,0),0)</f>
        <v>0</v>
      </c>
      <c r="S34" s="2">
        <f>IFERROR(MATCH("General Purpose Operating System Security Requirements Guide :: Version 2, Release: 4 Benchmark Date: 27 Jul 2022*"&amp;A34&amp;";*",SRGs!AA:AA,0),0)</f>
        <v>0</v>
      </c>
      <c r="T34" s="2">
        <f>IFERROR(MATCH("Intrusion Detection and Prevention Systems (IDPS) Security Requirements Guide :: Version 2, Release: 6 Benchmark Date: 24 Jul 2020*"&amp;A34&amp;";*",SRGs!AA:AA,0),0)</f>
        <v>0</v>
      </c>
      <c r="U34" s="2">
        <f>IFERROR(MATCH("Layer 2 Switch Security Requirements Guide :: Version 2, Release: 1 Benchmark Date: 18 May 2021*"&amp;A34&amp;";*",SRGs!AA:AA,0),0)</f>
        <v>0</v>
      </c>
      <c r="V34" s="2">
        <f>IFERROR(MATCH("Mainframe Product Security Requirements Guide :: Version 2, Release: 1 Benchmark Date: 27 Oct 2022*"&amp;A34&amp;";*",SRGs!AA:AA,0),0)</f>
        <v>0</v>
      </c>
      <c r="W34" s="2">
        <f>IFERROR(MATCH("Network Device Management Security Requirements Guide :: Version 4, Release: 1 Benchmark Date: 23 Apr 2021*"&amp;A34&amp;";*",SRGs!AA:AA,0),0)</f>
        <v>0</v>
      </c>
      <c r="X34" s="2">
        <f>IFERROR(MATCH("Router Security Requirements Guide :: Version 4, Release: 2 Benchmark Date: 23 Apr 2021*"&amp;A34&amp;";*",SRGs!AA:AA,0),0)</f>
        <v>0</v>
      </c>
      <c r="Y34" s="2">
        <f>IFERROR(MATCH("SDN Controller Security Requirements Guide :: Version 1, Release: 2 Benchmark Date: 24 Apr 2020*"&amp;A34&amp;";*",SRGs!AA:AA,0),0)</f>
        <v>0</v>
      </c>
      <c r="Z34" s="2">
        <f>IFERROR(MATCH("Unified Endpoint Management Agent Security Requirements Guide :: Version 1, Release: 1 Benchmark Date: 20 Nov 2020*"&amp;A34&amp;";*",SRGs!AA:AA,0),0)</f>
        <v>0</v>
      </c>
      <c r="AA34" s="2">
        <f>IFERROR(MATCH("Unified Endpoint Management Server Security Requirements Guide :: Version 1, Release: 1 Benchmark Date: 20 Nov 2020*"&amp;A34&amp;";*",SRGs!AA:AA,0),0)</f>
        <v>0</v>
      </c>
      <c r="AB34" s="2">
        <f>IFERROR(MATCH("Virtual Private Network (VPN) Security Requirements Guide :: Version 2, Release: 4 Benchmark Date: 27 Oct 2021*"&amp;A34&amp;";*",SRGs!AA:AA,0),0)</f>
        <v>0</v>
      </c>
      <c r="AC34" s="2">
        <f>IFERROR(MATCH("Web Server Security Requirements Guide :: Version 3, Release: 1 Benchmark Date: 27 Oct 2022*"&amp;A34&amp;";*",SRGs!AA:AA,0),0)</f>
        <v>0</v>
      </c>
      <c r="AD34" s="22"/>
      <c r="AE34" s="3" t="str">
        <f t="shared" si="0"/>
        <v/>
      </c>
      <c r="AF34" s="2" t="str">
        <f t="shared" si="1"/>
        <v/>
      </c>
      <c r="AG34" s="2" t="str">
        <f t="shared" si="2"/>
        <v/>
      </c>
      <c r="AH34" s="2" t="str">
        <f t="shared" si="3"/>
        <v/>
      </c>
      <c r="AI34" s="2" t="str">
        <f t="shared" si="4"/>
        <v/>
      </c>
      <c r="AJ34" s="2" t="str">
        <f t="shared" si="5"/>
        <v/>
      </c>
      <c r="AK34" s="2" t="str">
        <f t="shared" si="6"/>
        <v/>
      </c>
      <c r="AM34" s="5" t="str">
        <f t="shared" si="7"/>
        <v/>
      </c>
    </row>
    <row r="35" spans="1:39" s="5" customFormat="1" ht="45" hidden="1">
      <c r="A35" s="1" t="s">
        <v>21958</v>
      </c>
      <c r="B35" s="1" t="s">
        <v>4299</v>
      </c>
      <c r="C35" s="1" t="s">
        <v>440</v>
      </c>
      <c r="D35" s="1" t="s">
        <v>1576</v>
      </c>
      <c r="E35" s="1" t="s">
        <v>2583</v>
      </c>
      <c r="F35" s="2" t="s">
        <v>2591</v>
      </c>
      <c r="G35" s="2"/>
      <c r="H35" s="2"/>
      <c r="I35" s="2"/>
      <c r="J35" s="15"/>
      <c r="K35" s="3">
        <f>IFERROR(MATCH("Application Layer Gateway (ALG) Security Requirements Guide (SRG) :: Version 1, Release: 2 Benchmark Date: 24 Jul 2015*"&amp;A35&amp;";*",SRGs!AA:AA,0),0)</f>
        <v>132</v>
      </c>
      <c r="L35" s="2">
        <f>IFERROR(MATCH("Application Server Security Requirements Guide :: Version 3, Release: 3 Benchmark Date: 27 Oct 2022*"&amp;A35&amp;";*",SRGs!AA:AA,0),0)</f>
        <v>128</v>
      </c>
      <c r="M35" s="2">
        <f>IFERROR(MATCH("Authentication, Authorization, and Accounting Services (AAA) Security Requirements Guide :: Version 1, Release: 2 Benchmark Date: 24 Jan 2020*"&amp;A35&amp;";*",SRGs!AA:AA,0),0)</f>
        <v>0</v>
      </c>
      <c r="N35" s="2">
        <f>IFERROR(MATCH("Central Log Server Security Requirements Guide :: Version 2, Release: 2 Benchmark Date: 27 Oct 2022*"&amp;A35&amp;";*",SRGs!AA:AA,0),0)</f>
        <v>0</v>
      </c>
      <c r="O35" s="2">
        <f>IFERROR(MATCH("Database Security Requirements Guide :: Version 3, Release: 3 Benchmark Date: 27 Jul 2022*"&amp;A35&amp;";*",SRGs!AA:AA,0),0)</f>
        <v>0</v>
      </c>
      <c r="P35" s="6">
        <f>IFERROR(MATCH("Container Platform Security Requirements Guide :: Version 1, Release: 3 Benchmark Date: 27 Jan 2022*"&amp;A35&amp;";*",SRGs!AA:AA,0),0)</f>
        <v>0</v>
      </c>
      <c r="Q35" s="6">
        <f>IFERROR(MATCH("Domain Name System (DNS) Security Requirements Guide :: Version 2, Release: 4 Benchmark Date: 23 Oct 2015*"&amp;A35&amp;";*",SRGs!AA:AA,0),0)</f>
        <v>0</v>
      </c>
      <c r="R35" s="6">
        <f>IFERROR(MATCH("Firewall Security Requirements Guide :: Version 2, Release: 3 Benchmark Date: 27 Oct 2022*"&amp;A35&amp;";*",SRGs!AA:AA,0),0)</f>
        <v>0</v>
      </c>
      <c r="S35" s="6">
        <f>IFERROR(MATCH("General Purpose Operating System Security Requirements Guide :: Version 2, Release: 4 Benchmark Date: 27 Jul 2022*"&amp;A35&amp;";*",SRGs!AA:AA,0),0)</f>
        <v>129</v>
      </c>
      <c r="T35" s="6">
        <f>IFERROR(MATCH("Intrusion Detection and Prevention Systems (IDPS) Security Requirements Guide :: Version 2, Release: 6 Benchmark Date: 24 Jul 2020*"&amp;A35&amp;";*",SRGs!AA:AA,0),0)</f>
        <v>0</v>
      </c>
      <c r="U35" s="6">
        <f>IFERROR(MATCH("Layer 2 Switch Security Requirements Guide :: Version 2, Release: 1 Benchmark Date: 18 May 2021*"&amp;A35&amp;";*",SRGs!AA:AA,0),0)</f>
        <v>0</v>
      </c>
      <c r="V35" s="6">
        <f>IFERROR(MATCH("Mainframe Product Security Requirements Guide :: Version 2, Release: 1 Benchmark Date: 27 Oct 2022*"&amp;A35&amp;";*",SRGs!AA:AA,0),0)</f>
        <v>0</v>
      </c>
      <c r="W35" s="6">
        <f>IFERROR(MATCH("Network Device Management Security Requirements Guide :: Version 4, Release: 1 Benchmark Date: 23 Apr 2021*"&amp;A35&amp;";*",SRGs!AA:AA,0),0)</f>
        <v>0</v>
      </c>
      <c r="X35" s="6">
        <f>IFERROR(MATCH("Router Security Requirements Guide :: Version 4, Release: 2 Benchmark Date: 23 Apr 2021*"&amp;A35&amp;";*",SRGs!AA:AA,0),0)</f>
        <v>0</v>
      </c>
      <c r="Y35" s="6">
        <f>IFERROR(MATCH("SDN Controller Security Requirements Guide :: Version 1, Release: 2 Benchmark Date: 24 Apr 2020*"&amp;A35&amp;";*",SRGs!AA:AA,0),0)</f>
        <v>0</v>
      </c>
      <c r="Z35" s="6">
        <f>IFERROR(MATCH("Unified Endpoint Management Agent Security Requirements Guide :: Version 1, Release: 1 Benchmark Date: 20 Nov 2020*"&amp;A35&amp;";*",SRGs!AA:AA,0),0)</f>
        <v>0</v>
      </c>
      <c r="AA35" s="6">
        <f>IFERROR(MATCH("Unified Endpoint Management Server Security Requirements Guide :: Version 1, Release: 1 Benchmark Date: 20 Nov 2020*"&amp;A35&amp;";*",SRGs!AA:AA,0),0)</f>
        <v>0</v>
      </c>
      <c r="AB35" s="6">
        <f>IFERROR(MATCH("Virtual Private Network (VPN) Security Requirements Guide :: Version 2, Release: 4 Benchmark Date: 27 Oct 2021*"&amp;A35&amp;";*",SRGs!AA:AA,0),0)</f>
        <v>130</v>
      </c>
      <c r="AC35" s="6">
        <f>IFERROR(MATCH("Web Server Security Requirements Guide :: Version 3, Release: 1 Benchmark Date: 27 Oct 2022*"&amp;A35&amp;";*",SRGs!AA:AA,0),0)</f>
        <v>131</v>
      </c>
      <c r="AD35" s="21"/>
      <c r="AE35" s="3" t="str">
        <f t="shared" si="0"/>
        <v>Application</v>
      </c>
      <c r="AF35" s="2" t="str">
        <f t="shared" si="1"/>
        <v>Server</v>
      </c>
      <c r="AG35" s="2" t="str">
        <f t="shared" si="2"/>
        <v>Laptops/Desktops</v>
      </c>
      <c r="AH35" s="2" t="str">
        <f t="shared" si="3"/>
        <v>Network Device</v>
      </c>
      <c r="AI35" s="2" t="str">
        <f t="shared" si="4"/>
        <v/>
      </c>
      <c r="AJ35" s="2" t="str">
        <f t="shared" si="5"/>
        <v/>
      </c>
      <c r="AK35" s="2" t="str">
        <f t="shared" si="6"/>
        <v/>
      </c>
      <c r="AL35" s="27"/>
      <c r="AM35" s="5" t="str">
        <f t="shared" si="7"/>
        <v>Application; Server; Laptops/Desktops; Network Device</v>
      </c>
    </row>
    <row r="36" spans="1:39" s="5" customFormat="1" ht="60">
      <c r="A36" s="1" t="s">
        <v>17</v>
      </c>
      <c r="B36" s="1" t="s">
        <v>4299</v>
      </c>
      <c r="C36" s="1" t="s">
        <v>442</v>
      </c>
      <c r="D36" s="1" t="s">
        <v>1578</v>
      </c>
      <c r="E36" s="1" t="s">
        <v>2585</v>
      </c>
      <c r="F36" s="2" t="s">
        <v>3663</v>
      </c>
      <c r="G36" s="2" t="s">
        <v>4182</v>
      </c>
      <c r="H36" s="2"/>
      <c r="I36" s="10">
        <v>1</v>
      </c>
      <c r="J36" s="13"/>
      <c r="K36" s="3">
        <f>IFERROR(MATCH("Application Layer Gateway (ALG) Security Requirements Guide (SRG) :: Version 1, Release: 2 Benchmark Date: 24 Jul 2015*"&amp;A36&amp;";*",SRGs!AA:AA,0),0)</f>
        <v>0</v>
      </c>
      <c r="L36" s="2">
        <f>IFERROR(MATCH("Application Server Security Requirements Guide :: Version 3, Release: 3 Benchmark Date: 27 Oct 2022*"&amp;A36&amp;";*",SRGs!AA:AA,0),0)</f>
        <v>0</v>
      </c>
      <c r="M36" s="2">
        <f>IFERROR(MATCH("Authentication, Authorization, and Accounting Services (AAA) Security Requirements Guide :: Version 1, Release: 2 Benchmark Date: 24 Jan 2020*"&amp;A36&amp;";*",SRGs!AA:AA,0),0)</f>
        <v>0</v>
      </c>
      <c r="N36" s="6">
        <f>IFERROR(MATCH("Central Log Server Security Requirements Guide :: Version 2, Release: 2 Benchmark Date: 27 Oct 2022*"&amp;A36&amp;";*",SRGs!AA:AA,0),0)</f>
        <v>0</v>
      </c>
      <c r="O36" s="6">
        <f>IFERROR(MATCH("Database Security Requirements Guide :: Version 3, Release: 3 Benchmark Date: 27 Jul 2022*"&amp;A36&amp;";*",SRGs!AA:AA,0),0)</f>
        <v>0</v>
      </c>
      <c r="P36" s="6">
        <f>IFERROR(MATCH("Container Platform Security Requirements Guide :: Version 1, Release: 3 Benchmark Date: 27 Jan 2022*"&amp;A36&amp;";*",SRGs!AA:AA,0),0)</f>
        <v>0</v>
      </c>
      <c r="Q36" s="6">
        <f>IFERROR(MATCH("Domain Name System (DNS) Security Requirements Guide :: Version 2, Release: 4 Benchmark Date: 23 Oct 2015*"&amp;A36&amp;";*",SRGs!AA:AA,0),0)</f>
        <v>0</v>
      </c>
      <c r="R36" s="6">
        <f>IFERROR(MATCH("Firewall Security Requirements Guide :: Version 2, Release: 3 Benchmark Date: 27 Oct 2022*"&amp;A36&amp;";*",SRGs!AA:AA,0),0)</f>
        <v>0</v>
      </c>
      <c r="S36" s="6">
        <f>IFERROR(MATCH("General Purpose Operating System Security Requirements Guide :: Version 2, Release: 4 Benchmark Date: 27 Jul 2022*"&amp;A36&amp;";*",SRGs!AA:AA,0),0)</f>
        <v>0</v>
      </c>
      <c r="T36" s="6">
        <f>IFERROR(MATCH("Intrusion Detection and Prevention Systems (IDPS) Security Requirements Guide :: Version 2, Release: 6 Benchmark Date: 24 Jul 2020*"&amp;A36&amp;";*",SRGs!AA:AA,0),0)</f>
        <v>0</v>
      </c>
      <c r="U36" s="6">
        <f>IFERROR(MATCH("Layer 2 Switch Security Requirements Guide :: Version 2, Release: 1 Benchmark Date: 18 May 2021*"&amp;A36&amp;";*",SRGs!AA:AA,0),0)</f>
        <v>0</v>
      </c>
      <c r="V36" s="6">
        <f>IFERROR(MATCH("Mainframe Product Security Requirements Guide :: Version 2, Release: 1 Benchmark Date: 27 Oct 2022*"&amp;A36&amp;";*",SRGs!AA:AA,0),0)</f>
        <v>0</v>
      </c>
      <c r="W36" s="6">
        <f>IFERROR(MATCH("Network Device Management Security Requirements Guide :: Version 4, Release: 1 Benchmark Date: 23 Apr 2021*"&amp;A36&amp;";*",SRGs!AA:AA,0),0)</f>
        <v>0</v>
      </c>
      <c r="X36" s="6">
        <f>IFERROR(MATCH("Router Security Requirements Guide :: Version 4, Release: 2 Benchmark Date: 23 Apr 2021*"&amp;A36&amp;";*",SRGs!AA:AA,0),0)</f>
        <v>0</v>
      </c>
      <c r="Y36" s="6">
        <f>IFERROR(MATCH("SDN Controller Security Requirements Guide :: Version 1, Release: 2 Benchmark Date: 24 Apr 2020*"&amp;A36&amp;";*",SRGs!AA:AA,0),0)</f>
        <v>0</v>
      </c>
      <c r="Z36" s="6">
        <f>IFERROR(MATCH("Unified Endpoint Management Agent Security Requirements Guide :: Version 1, Release: 1 Benchmark Date: 20 Nov 2020*"&amp;A36&amp;";*",SRGs!AA:AA,0),0)</f>
        <v>0</v>
      </c>
      <c r="AA36" s="6">
        <f>IFERROR(MATCH("Unified Endpoint Management Server Security Requirements Guide :: Version 1, Release: 1 Benchmark Date: 20 Nov 2020*"&amp;A36&amp;";*",SRGs!AA:AA,0),0)</f>
        <v>0</v>
      </c>
      <c r="AB36" s="6">
        <f>IFERROR(MATCH("Virtual Private Network (VPN) Security Requirements Guide :: Version 2, Release: 4 Benchmark Date: 27 Oct 2021*"&amp;A36&amp;";*",SRGs!AA:AA,0),0)</f>
        <v>0</v>
      </c>
      <c r="AC36" s="6">
        <f>IFERROR(MATCH("Web Server Security Requirements Guide :: Version 3, Release: 1 Benchmark Date: 27 Oct 2022*"&amp;A36&amp;";*",SRGs!AA:AA,0),0)</f>
        <v>0</v>
      </c>
      <c r="AD36" s="21"/>
      <c r="AE36" s="3" t="str">
        <f t="shared" si="0"/>
        <v/>
      </c>
      <c r="AF36" s="2" t="str">
        <f t="shared" si="1"/>
        <v/>
      </c>
      <c r="AG36" s="2" t="str">
        <f t="shared" si="2"/>
        <v/>
      </c>
      <c r="AH36" s="2" t="str">
        <f t="shared" si="3"/>
        <v/>
      </c>
      <c r="AI36" s="2" t="str">
        <f t="shared" si="4"/>
        <v/>
      </c>
      <c r="AJ36" s="2" t="str">
        <f t="shared" si="5"/>
        <v/>
      </c>
      <c r="AK36" s="2" t="str">
        <f t="shared" si="6"/>
        <v/>
      </c>
      <c r="AL36" s="27"/>
      <c r="AM36" s="5" t="str">
        <f t="shared" si="7"/>
        <v/>
      </c>
    </row>
    <row r="37" spans="1:39" s="5" customFormat="1" ht="60">
      <c r="A37" s="1" t="s">
        <v>21959</v>
      </c>
      <c r="B37" s="1" t="s">
        <v>4299</v>
      </c>
      <c r="C37" s="1" t="s">
        <v>443</v>
      </c>
      <c r="D37" s="1" t="s">
        <v>1579</v>
      </c>
      <c r="E37" s="1" t="s">
        <v>2586</v>
      </c>
      <c r="F37" s="2" t="s">
        <v>3659</v>
      </c>
      <c r="G37" s="2" t="s">
        <v>4183</v>
      </c>
      <c r="H37" s="2"/>
      <c r="I37" s="10">
        <v>1</v>
      </c>
      <c r="J37" s="13"/>
      <c r="K37" s="3">
        <f>IFERROR(MATCH("Application Layer Gateway (ALG) Security Requirements Guide (SRG) :: Version 1, Release: 2 Benchmark Date: 24 Jul 2015*"&amp;A37&amp;";*",SRGs!AA:AA,0),0)</f>
        <v>0</v>
      </c>
      <c r="L37" s="2">
        <f>IFERROR(MATCH("Application Server Security Requirements Guide :: Version 3, Release: 3 Benchmark Date: 27 Oct 2022*"&amp;A37&amp;";*",SRGs!AA:AA,0),0)</f>
        <v>0</v>
      </c>
      <c r="M37" s="2">
        <f>IFERROR(MATCH("Authentication, Authorization, and Accounting Services (AAA) Security Requirements Guide :: Version 1, Release: 2 Benchmark Date: 24 Jan 2020*"&amp;A37&amp;";*",SRGs!AA:AA,0),0)</f>
        <v>0</v>
      </c>
      <c r="N37" s="6">
        <f>IFERROR(MATCH("Central Log Server Security Requirements Guide :: Version 2, Release: 2 Benchmark Date: 27 Oct 2022*"&amp;A37&amp;";*",SRGs!AA:AA,0),0)</f>
        <v>0</v>
      </c>
      <c r="O37" s="6">
        <f>IFERROR(MATCH("Database Security Requirements Guide :: Version 3, Release: 3 Benchmark Date: 27 Jul 2022*"&amp;A37&amp;";*",SRGs!AA:AA,0),0)</f>
        <v>0</v>
      </c>
      <c r="P37" s="6">
        <f>IFERROR(MATCH("Container Platform Security Requirements Guide :: Version 1, Release: 3 Benchmark Date: 27 Jan 2022*"&amp;A37&amp;";*",SRGs!AA:AA,0),0)</f>
        <v>0</v>
      </c>
      <c r="Q37" s="6">
        <f>IFERROR(MATCH("Domain Name System (DNS) Security Requirements Guide :: Version 2, Release: 4 Benchmark Date: 23 Oct 2015*"&amp;A37&amp;";*",SRGs!AA:AA,0),0)</f>
        <v>0</v>
      </c>
      <c r="R37" s="6">
        <f>IFERROR(MATCH("Firewall Security Requirements Guide :: Version 2, Release: 3 Benchmark Date: 27 Oct 2022*"&amp;A37&amp;";*",SRGs!AA:AA,0),0)</f>
        <v>0</v>
      </c>
      <c r="S37" s="6">
        <f>IFERROR(MATCH("General Purpose Operating System Security Requirements Guide :: Version 2, Release: 4 Benchmark Date: 27 Jul 2022*"&amp;A37&amp;";*",SRGs!AA:AA,0),0)</f>
        <v>133</v>
      </c>
      <c r="T37" s="6">
        <f>IFERROR(MATCH("Intrusion Detection and Prevention Systems (IDPS) Security Requirements Guide :: Version 2, Release: 6 Benchmark Date: 24 Jul 2020*"&amp;A37&amp;";*",SRGs!AA:AA,0),0)</f>
        <v>0</v>
      </c>
      <c r="U37" s="6">
        <f>IFERROR(MATCH("Layer 2 Switch Security Requirements Guide :: Version 2, Release: 1 Benchmark Date: 18 May 2021*"&amp;A37&amp;";*",SRGs!AA:AA,0),0)</f>
        <v>0</v>
      </c>
      <c r="V37" s="6">
        <f>IFERROR(MATCH("Mainframe Product Security Requirements Guide :: Version 2, Release: 1 Benchmark Date: 27 Oct 2022*"&amp;A37&amp;";*",SRGs!AA:AA,0),0)</f>
        <v>0</v>
      </c>
      <c r="W37" s="6">
        <f>IFERROR(MATCH("Network Device Management Security Requirements Guide :: Version 4, Release: 1 Benchmark Date: 23 Apr 2021*"&amp;A37&amp;";*",SRGs!AA:AA,0),0)</f>
        <v>0</v>
      </c>
      <c r="X37" s="6">
        <f>IFERROR(MATCH("Router Security Requirements Guide :: Version 4, Release: 2 Benchmark Date: 23 Apr 2021*"&amp;A37&amp;";*",SRGs!AA:AA,0),0)</f>
        <v>0</v>
      </c>
      <c r="Y37" s="6">
        <f>IFERROR(MATCH("SDN Controller Security Requirements Guide :: Version 1, Release: 2 Benchmark Date: 24 Apr 2020*"&amp;A37&amp;";*",SRGs!AA:AA,0),0)</f>
        <v>0</v>
      </c>
      <c r="Z37" s="6">
        <f>IFERROR(MATCH("Unified Endpoint Management Agent Security Requirements Guide :: Version 1, Release: 1 Benchmark Date: 20 Nov 2020*"&amp;A37&amp;";*",SRGs!AA:AA,0),0)</f>
        <v>0</v>
      </c>
      <c r="AA37" s="6">
        <f>IFERROR(MATCH("Unified Endpoint Management Server Security Requirements Guide :: Version 1, Release: 1 Benchmark Date: 20 Nov 2020*"&amp;A37&amp;";*",SRGs!AA:AA,0),0)</f>
        <v>0</v>
      </c>
      <c r="AB37" s="6">
        <f>IFERROR(MATCH("Virtual Private Network (VPN) Security Requirements Guide :: Version 2, Release: 4 Benchmark Date: 27 Oct 2021*"&amp;A37&amp;";*",SRGs!AA:AA,0),0)</f>
        <v>0</v>
      </c>
      <c r="AC37" s="6">
        <f>IFERROR(MATCH("Web Server Security Requirements Guide :: Version 3, Release: 1 Benchmark Date: 27 Oct 2022*"&amp;A37&amp;";*",SRGs!AA:AA,0),0)</f>
        <v>0</v>
      </c>
      <c r="AD37" s="21"/>
      <c r="AE37" s="3" t="str">
        <f t="shared" si="0"/>
        <v/>
      </c>
      <c r="AF37" s="2" t="str">
        <f t="shared" si="1"/>
        <v>Server</v>
      </c>
      <c r="AG37" s="2" t="str">
        <f t="shared" si="2"/>
        <v>Laptops/Desktops</v>
      </c>
      <c r="AH37" s="2" t="str">
        <f t="shared" si="3"/>
        <v/>
      </c>
      <c r="AI37" s="2" t="str">
        <f t="shared" si="4"/>
        <v/>
      </c>
      <c r="AJ37" s="2" t="str">
        <f t="shared" si="5"/>
        <v/>
      </c>
      <c r="AK37" s="2" t="str">
        <f t="shared" si="6"/>
        <v/>
      </c>
      <c r="AL37" s="27"/>
      <c r="AM37" s="5" t="str">
        <f t="shared" si="7"/>
        <v>Server; Laptops/Desktops</v>
      </c>
    </row>
    <row r="38" spans="1:39" ht="30" hidden="1">
      <c r="A38" s="1" t="s">
        <v>21960</v>
      </c>
      <c r="B38" s="1" t="s">
        <v>4299</v>
      </c>
      <c r="C38" s="1" t="s">
        <v>444</v>
      </c>
      <c r="D38" s="1" t="s">
        <v>3477</v>
      </c>
      <c r="E38" s="1"/>
      <c r="F38" s="2"/>
      <c r="G38" s="2"/>
      <c r="H38" s="2"/>
      <c r="I38" s="2"/>
      <c r="J38" s="15"/>
      <c r="K38" s="3">
        <f>IFERROR(MATCH("Application Layer Gateway (ALG) Security Requirements Guide (SRG) :: Version 1, Release: 2 Benchmark Date: 24 Jul 2015*"&amp;A38&amp;";*",SRGs!AA:AA,0),0)</f>
        <v>0</v>
      </c>
      <c r="L38" s="2">
        <f>IFERROR(MATCH("Application Server Security Requirements Guide :: Version 3, Release: 3 Benchmark Date: 27 Oct 2022*"&amp;A38&amp;";*",SRGs!AA:AA,0),0)</f>
        <v>0</v>
      </c>
      <c r="M38" s="2">
        <f>IFERROR(MATCH("Authentication, Authorization, and Accounting Services (AAA) Security Requirements Guide :: Version 1, Release: 2 Benchmark Date: 24 Jan 2020*"&amp;A38&amp;";*",SRGs!AA:AA,0),0)</f>
        <v>0</v>
      </c>
      <c r="N38" s="2">
        <f>IFERROR(MATCH("Central Log Server Security Requirements Guide :: Version 2, Release: 2 Benchmark Date: 27 Oct 2022*"&amp;A38&amp;";*",SRGs!AA:AA,0),0)</f>
        <v>0</v>
      </c>
      <c r="O38" s="2">
        <f>IFERROR(MATCH("Database Security Requirements Guide :: Version 3, Release: 3 Benchmark Date: 27 Jul 2022*"&amp;A38&amp;";*",SRGs!AA:AA,0),0)</f>
        <v>0</v>
      </c>
      <c r="P38" s="2">
        <f>IFERROR(MATCH("Container Platform Security Requirements Guide :: Version 1, Release: 3 Benchmark Date: 27 Jan 2022*"&amp;A38&amp;";*",SRGs!AA:AA,0),0)</f>
        <v>0</v>
      </c>
      <c r="Q38" s="2">
        <f>IFERROR(MATCH("Domain Name System (DNS) Security Requirements Guide :: Version 2, Release: 4 Benchmark Date: 23 Oct 2015*"&amp;A38&amp;";*",SRGs!AA:AA,0),0)</f>
        <v>0</v>
      </c>
      <c r="R38" s="2">
        <f>IFERROR(MATCH("Firewall Security Requirements Guide :: Version 2, Release: 3 Benchmark Date: 27 Oct 2022*"&amp;A38&amp;";*",SRGs!AA:AA,0),0)</f>
        <v>0</v>
      </c>
      <c r="S38" s="2">
        <f>IFERROR(MATCH("General Purpose Operating System Security Requirements Guide :: Version 2, Release: 4 Benchmark Date: 27 Jul 2022*"&amp;A38&amp;";*",SRGs!AA:AA,0),0)</f>
        <v>0</v>
      </c>
      <c r="T38" s="2">
        <f>IFERROR(MATCH("Intrusion Detection and Prevention Systems (IDPS) Security Requirements Guide :: Version 2, Release: 6 Benchmark Date: 24 Jul 2020*"&amp;A38&amp;";*",SRGs!AA:AA,0),0)</f>
        <v>0</v>
      </c>
      <c r="U38" s="2">
        <f>IFERROR(MATCH("Layer 2 Switch Security Requirements Guide :: Version 2, Release: 1 Benchmark Date: 18 May 2021*"&amp;A38&amp;";*",SRGs!AA:AA,0),0)</f>
        <v>0</v>
      </c>
      <c r="V38" s="2">
        <f>IFERROR(MATCH("Mainframe Product Security Requirements Guide :: Version 2, Release: 1 Benchmark Date: 27 Oct 2022*"&amp;A38&amp;";*",SRGs!AA:AA,0),0)</f>
        <v>0</v>
      </c>
      <c r="W38" s="2">
        <f>IFERROR(MATCH("Network Device Management Security Requirements Guide :: Version 4, Release: 1 Benchmark Date: 23 Apr 2021*"&amp;A38&amp;";*",SRGs!AA:AA,0),0)</f>
        <v>0</v>
      </c>
      <c r="X38" s="2">
        <f>IFERROR(MATCH("Router Security Requirements Guide :: Version 4, Release: 2 Benchmark Date: 23 Apr 2021*"&amp;A38&amp;";*",SRGs!AA:AA,0),0)</f>
        <v>0</v>
      </c>
      <c r="Y38" s="2">
        <f>IFERROR(MATCH("SDN Controller Security Requirements Guide :: Version 1, Release: 2 Benchmark Date: 24 Apr 2020*"&amp;A38&amp;";*",SRGs!AA:AA,0),0)</f>
        <v>0</v>
      </c>
      <c r="Z38" s="2">
        <f>IFERROR(MATCH("Unified Endpoint Management Agent Security Requirements Guide :: Version 1, Release: 1 Benchmark Date: 20 Nov 2020*"&amp;A38&amp;";*",SRGs!AA:AA,0),0)</f>
        <v>0</v>
      </c>
      <c r="AA38" s="2">
        <f>IFERROR(MATCH("Unified Endpoint Management Server Security Requirements Guide :: Version 1, Release: 1 Benchmark Date: 20 Nov 2020*"&amp;A38&amp;";*",SRGs!AA:AA,0),0)</f>
        <v>0</v>
      </c>
      <c r="AB38" s="2">
        <f>IFERROR(MATCH("Virtual Private Network (VPN) Security Requirements Guide :: Version 2, Release: 4 Benchmark Date: 27 Oct 2021*"&amp;A38&amp;";*",SRGs!AA:AA,0),0)</f>
        <v>0</v>
      </c>
      <c r="AC38" s="2">
        <f>IFERROR(MATCH("Web Server Security Requirements Guide :: Version 3, Release: 1 Benchmark Date: 27 Oct 2022*"&amp;A38&amp;";*",SRGs!AA:AA,0),0)</f>
        <v>0</v>
      </c>
      <c r="AD38" s="22"/>
      <c r="AE38" s="3" t="str">
        <f t="shared" si="0"/>
        <v/>
      </c>
      <c r="AF38" s="2" t="str">
        <f t="shared" si="1"/>
        <v/>
      </c>
      <c r="AG38" s="2" t="str">
        <f t="shared" si="2"/>
        <v/>
      </c>
      <c r="AH38" s="2" t="str">
        <f t="shared" si="3"/>
        <v/>
      </c>
      <c r="AI38" s="2" t="str">
        <f t="shared" si="4"/>
        <v/>
      </c>
      <c r="AJ38" s="2" t="str">
        <f t="shared" si="5"/>
        <v/>
      </c>
      <c r="AK38" s="2" t="str">
        <f t="shared" si="6"/>
        <v/>
      </c>
      <c r="AM38" s="5" t="str">
        <f t="shared" si="7"/>
        <v/>
      </c>
    </row>
    <row r="39" spans="1:39" s="5" customFormat="1" ht="75" hidden="1">
      <c r="A39" s="1" t="s">
        <v>21961</v>
      </c>
      <c r="B39" s="1" t="s">
        <v>4299</v>
      </c>
      <c r="C39" s="1" t="s">
        <v>445</v>
      </c>
      <c r="D39" s="1" t="s">
        <v>1580</v>
      </c>
      <c r="E39" s="1" t="s">
        <v>2587</v>
      </c>
      <c r="F39" s="2" t="s">
        <v>2591</v>
      </c>
      <c r="G39" s="2"/>
      <c r="H39" s="2"/>
      <c r="I39" s="2"/>
      <c r="J39" s="15"/>
      <c r="K39" s="3">
        <f>IFERROR(MATCH("Application Layer Gateway (ALG) Security Requirements Guide (SRG) :: Version 1, Release: 2 Benchmark Date: 24 Jul 2015*"&amp;A39&amp;";*",SRGs!AA:AA,0),0)</f>
        <v>0</v>
      </c>
      <c r="L39" s="2">
        <f>IFERROR(MATCH("Application Server Security Requirements Guide :: Version 3, Release: 3 Benchmark Date: 27 Oct 2022*"&amp;A39&amp;";*",SRGs!AA:AA,0),0)</f>
        <v>0</v>
      </c>
      <c r="M39" s="2">
        <f>IFERROR(MATCH("Authentication, Authorization, and Accounting Services (AAA) Security Requirements Guide :: Version 1, Release: 2 Benchmark Date: 24 Jan 2020*"&amp;A39&amp;";*",SRGs!AA:AA,0),0)</f>
        <v>0</v>
      </c>
      <c r="N39" s="2">
        <f>IFERROR(MATCH("Central Log Server Security Requirements Guide :: Version 2, Release: 2 Benchmark Date: 27 Oct 2022*"&amp;A39&amp;";*",SRGs!AA:AA,0),0)</f>
        <v>0</v>
      </c>
      <c r="O39" s="2">
        <f>IFERROR(MATCH("Database Security Requirements Guide :: Version 3, Release: 3 Benchmark Date: 27 Jul 2022*"&amp;A39&amp;";*",SRGs!AA:AA,0),0)</f>
        <v>0</v>
      </c>
      <c r="P39" s="6">
        <f>IFERROR(MATCH("Container Platform Security Requirements Guide :: Version 1, Release: 3 Benchmark Date: 27 Jan 2022*"&amp;A39&amp;";*",SRGs!AA:AA,0),0)</f>
        <v>0</v>
      </c>
      <c r="Q39" s="6">
        <f>IFERROR(MATCH("Domain Name System (DNS) Security Requirements Guide :: Version 2, Release: 4 Benchmark Date: 23 Oct 2015*"&amp;A39&amp;";*",SRGs!AA:AA,0),0)</f>
        <v>0</v>
      </c>
      <c r="R39" s="6">
        <f>IFERROR(MATCH("Firewall Security Requirements Guide :: Version 2, Release: 3 Benchmark Date: 27 Oct 2022*"&amp;A39&amp;";*",SRGs!AA:AA,0),0)</f>
        <v>0</v>
      </c>
      <c r="S39" s="6">
        <f>IFERROR(MATCH("General Purpose Operating System Security Requirements Guide :: Version 2, Release: 4 Benchmark Date: 27 Jul 2022*"&amp;A39&amp;";*",SRGs!AA:AA,0),0)</f>
        <v>0</v>
      </c>
      <c r="T39" s="6">
        <f>IFERROR(MATCH("Intrusion Detection and Prevention Systems (IDPS) Security Requirements Guide :: Version 2, Release: 6 Benchmark Date: 24 Jul 2020*"&amp;A39&amp;";*",SRGs!AA:AA,0),0)</f>
        <v>0</v>
      </c>
      <c r="U39" s="6">
        <f>IFERROR(MATCH("Layer 2 Switch Security Requirements Guide :: Version 2, Release: 1 Benchmark Date: 18 May 2021*"&amp;A39&amp;";*",SRGs!AA:AA,0),0)</f>
        <v>0</v>
      </c>
      <c r="V39" s="6">
        <f>IFERROR(MATCH("Mainframe Product Security Requirements Guide :: Version 2, Release: 1 Benchmark Date: 27 Oct 2022*"&amp;A39&amp;";*",SRGs!AA:AA,0),0)</f>
        <v>0</v>
      </c>
      <c r="W39" s="6">
        <f>IFERROR(MATCH("Network Device Management Security Requirements Guide :: Version 4, Release: 1 Benchmark Date: 23 Apr 2021*"&amp;A39&amp;";*",SRGs!AA:AA,0),0)</f>
        <v>0</v>
      </c>
      <c r="X39" s="6">
        <f>IFERROR(MATCH("Router Security Requirements Guide :: Version 4, Release: 2 Benchmark Date: 23 Apr 2021*"&amp;A39&amp;";*",SRGs!AA:AA,0),0)</f>
        <v>0</v>
      </c>
      <c r="Y39" s="6">
        <f>IFERROR(MATCH("SDN Controller Security Requirements Guide :: Version 1, Release: 2 Benchmark Date: 24 Apr 2020*"&amp;A39&amp;";*",SRGs!AA:AA,0),0)</f>
        <v>0</v>
      </c>
      <c r="Z39" s="6">
        <f>IFERROR(MATCH("Unified Endpoint Management Agent Security Requirements Guide :: Version 1, Release: 1 Benchmark Date: 20 Nov 2020*"&amp;A39&amp;";*",SRGs!AA:AA,0),0)</f>
        <v>0</v>
      </c>
      <c r="AA39" s="6">
        <f>IFERROR(MATCH("Unified Endpoint Management Server Security Requirements Guide :: Version 1, Release: 1 Benchmark Date: 20 Nov 2020*"&amp;A39&amp;";*",SRGs!AA:AA,0),0)</f>
        <v>0</v>
      </c>
      <c r="AB39" s="6">
        <f>IFERROR(MATCH("Virtual Private Network (VPN) Security Requirements Guide :: Version 2, Release: 4 Benchmark Date: 27 Oct 2021*"&amp;A39&amp;";*",SRGs!AA:AA,0),0)</f>
        <v>0</v>
      </c>
      <c r="AC39" s="6">
        <f>IFERROR(MATCH("Web Server Security Requirements Guide :: Version 3, Release: 1 Benchmark Date: 27 Oct 2022*"&amp;A39&amp;";*",SRGs!AA:AA,0),0)</f>
        <v>0</v>
      </c>
      <c r="AD39" s="21"/>
      <c r="AE39" s="3" t="str">
        <f t="shared" si="0"/>
        <v/>
      </c>
      <c r="AF39" s="2" t="str">
        <f t="shared" si="1"/>
        <v/>
      </c>
      <c r="AG39" s="2" t="str">
        <f t="shared" si="2"/>
        <v/>
      </c>
      <c r="AH39" s="2" t="str">
        <f t="shared" si="3"/>
        <v/>
      </c>
      <c r="AI39" s="2" t="str">
        <f t="shared" si="4"/>
        <v/>
      </c>
      <c r="AJ39" s="2" t="str">
        <f t="shared" si="5"/>
        <v/>
      </c>
      <c r="AK39" s="2" t="str">
        <f t="shared" si="6"/>
        <v/>
      </c>
      <c r="AL39" s="27"/>
      <c r="AM39" s="5" t="str">
        <f t="shared" si="7"/>
        <v/>
      </c>
    </row>
    <row r="40" spans="1:39" ht="45" hidden="1">
      <c r="A40" s="1" t="s">
        <v>21962</v>
      </c>
      <c r="B40" s="1" t="s">
        <v>4299</v>
      </c>
      <c r="C40" s="1" t="s">
        <v>446</v>
      </c>
      <c r="D40" s="1" t="s">
        <v>1581</v>
      </c>
      <c r="E40" s="1" t="s">
        <v>2588</v>
      </c>
      <c r="F40" s="2" t="s">
        <v>3664</v>
      </c>
      <c r="G40" s="2"/>
      <c r="H40" s="2"/>
      <c r="I40" s="2"/>
      <c r="J40" s="15"/>
      <c r="K40" s="3">
        <f>IFERROR(MATCH("Application Layer Gateway (ALG) Security Requirements Guide (SRG) :: Version 1, Release: 2 Benchmark Date: 24 Jul 2015*"&amp;A40&amp;";*",SRGs!AA:AA,0),0)</f>
        <v>0</v>
      </c>
      <c r="L40" s="2">
        <f>IFERROR(MATCH("Application Server Security Requirements Guide :: Version 3, Release: 3 Benchmark Date: 27 Oct 2022*"&amp;A40&amp;";*",SRGs!AA:AA,0),0)</f>
        <v>0</v>
      </c>
      <c r="M40" s="2">
        <f>IFERROR(MATCH("Authentication, Authorization, and Accounting Services (AAA) Security Requirements Guide :: Version 1, Release: 2 Benchmark Date: 24 Jan 2020*"&amp;A40&amp;";*",SRGs!AA:AA,0),0)</f>
        <v>0</v>
      </c>
      <c r="N40" s="6">
        <f>IFERROR(MATCH("Central Log Server Security Requirements Guide :: Version 2, Release: 2 Benchmark Date: 27 Oct 2022*"&amp;A40&amp;";*",SRGs!AA:AA,0),0)</f>
        <v>0</v>
      </c>
      <c r="O40" s="6">
        <f>IFERROR(MATCH("Database Security Requirements Guide :: Version 3, Release: 3 Benchmark Date: 27 Jul 2022*"&amp;A40&amp;";*",SRGs!AA:AA,0),0)</f>
        <v>0</v>
      </c>
      <c r="P40" s="2">
        <f>IFERROR(MATCH("Container Platform Security Requirements Guide :: Version 1, Release: 3 Benchmark Date: 27 Jan 2022*"&amp;A40&amp;";*",SRGs!AA:AA,0),0)</f>
        <v>0</v>
      </c>
      <c r="Q40" s="2">
        <f>IFERROR(MATCH("Domain Name System (DNS) Security Requirements Guide :: Version 2, Release: 4 Benchmark Date: 23 Oct 2015*"&amp;A40&amp;";*",SRGs!AA:AA,0),0)</f>
        <v>0</v>
      </c>
      <c r="R40" s="2">
        <f>IFERROR(MATCH("Firewall Security Requirements Guide :: Version 2, Release: 3 Benchmark Date: 27 Oct 2022*"&amp;A40&amp;";*",SRGs!AA:AA,0),0)</f>
        <v>0</v>
      </c>
      <c r="S40" s="2">
        <f>IFERROR(MATCH("General Purpose Operating System Security Requirements Guide :: Version 2, Release: 4 Benchmark Date: 27 Jul 2022*"&amp;A40&amp;";*",SRGs!AA:AA,0),0)</f>
        <v>0</v>
      </c>
      <c r="T40" s="2">
        <f>IFERROR(MATCH("Intrusion Detection and Prevention Systems (IDPS) Security Requirements Guide :: Version 2, Release: 6 Benchmark Date: 24 Jul 2020*"&amp;A40&amp;";*",SRGs!AA:AA,0),0)</f>
        <v>0</v>
      </c>
      <c r="U40" s="2">
        <f>IFERROR(MATCH("Layer 2 Switch Security Requirements Guide :: Version 2, Release: 1 Benchmark Date: 18 May 2021*"&amp;A40&amp;";*",SRGs!AA:AA,0),0)</f>
        <v>0</v>
      </c>
      <c r="V40" s="2">
        <f>IFERROR(MATCH("Mainframe Product Security Requirements Guide :: Version 2, Release: 1 Benchmark Date: 27 Oct 2022*"&amp;A40&amp;";*",SRGs!AA:AA,0),0)</f>
        <v>0</v>
      </c>
      <c r="W40" s="2">
        <f>IFERROR(MATCH("Network Device Management Security Requirements Guide :: Version 4, Release: 1 Benchmark Date: 23 Apr 2021*"&amp;A40&amp;";*",SRGs!AA:AA,0),0)</f>
        <v>0</v>
      </c>
      <c r="X40" s="2">
        <f>IFERROR(MATCH("Router Security Requirements Guide :: Version 4, Release: 2 Benchmark Date: 23 Apr 2021*"&amp;A40&amp;";*",SRGs!AA:AA,0),0)</f>
        <v>0</v>
      </c>
      <c r="Y40" s="2">
        <f>IFERROR(MATCH("SDN Controller Security Requirements Guide :: Version 1, Release: 2 Benchmark Date: 24 Apr 2020*"&amp;A40&amp;";*",SRGs!AA:AA,0),0)</f>
        <v>0</v>
      </c>
      <c r="Z40" s="2">
        <f>IFERROR(MATCH("Unified Endpoint Management Agent Security Requirements Guide :: Version 1, Release: 1 Benchmark Date: 20 Nov 2020*"&amp;A40&amp;";*",SRGs!AA:AA,0),0)</f>
        <v>0</v>
      </c>
      <c r="AA40" s="2">
        <f>IFERROR(MATCH("Unified Endpoint Management Server Security Requirements Guide :: Version 1, Release: 1 Benchmark Date: 20 Nov 2020*"&amp;A40&amp;";*",SRGs!AA:AA,0),0)</f>
        <v>0</v>
      </c>
      <c r="AB40" s="2">
        <f>IFERROR(MATCH("Virtual Private Network (VPN) Security Requirements Guide :: Version 2, Release: 4 Benchmark Date: 27 Oct 2021*"&amp;A40&amp;";*",SRGs!AA:AA,0),0)</f>
        <v>0</v>
      </c>
      <c r="AC40" s="2">
        <f>IFERROR(MATCH("Web Server Security Requirements Guide :: Version 3, Release: 1 Benchmark Date: 27 Oct 2022*"&amp;A40&amp;";*",SRGs!AA:AA,0),0)</f>
        <v>0</v>
      </c>
      <c r="AD40" s="22"/>
      <c r="AE40" s="3" t="str">
        <f t="shared" si="0"/>
        <v/>
      </c>
      <c r="AF40" s="2" t="str">
        <f t="shared" si="1"/>
        <v/>
      </c>
      <c r="AG40" s="2" t="str">
        <f t="shared" si="2"/>
        <v/>
      </c>
      <c r="AH40" s="2" t="str">
        <f t="shared" si="3"/>
        <v/>
      </c>
      <c r="AI40" s="2" t="str">
        <f t="shared" si="4"/>
        <v/>
      </c>
      <c r="AJ40" s="2" t="str">
        <f t="shared" si="5"/>
        <v/>
      </c>
      <c r="AK40" s="2" t="str">
        <f t="shared" si="6"/>
        <v/>
      </c>
      <c r="AM40" s="5" t="str">
        <f t="shared" si="7"/>
        <v/>
      </c>
    </row>
    <row r="41" spans="1:39" ht="135" hidden="1">
      <c r="A41" s="1" t="s">
        <v>21963</v>
      </c>
      <c r="B41" s="1" t="s">
        <v>4299</v>
      </c>
      <c r="C41" s="1" t="s">
        <v>447</v>
      </c>
      <c r="D41" s="1" t="s">
        <v>1582</v>
      </c>
      <c r="E41" s="1" t="s">
        <v>2589</v>
      </c>
      <c r="F41" s="2" t="s">
        <v>3665</v>
      </c>
      <c r="G41" s="2"/>
      <c r="H41" s="2"/>
      <c r="I41" s="2"/>
      <c r="J41" s="15"/>
      <c r="K41" s="3">
        <f>IFERROR(MATCH("Application Layer Gateway (ALG) Security Requirements Guide (SRG) :: Version 1, Release: 2 Benchmark Date: 24 Jul 2015*"&amp;A41&amp;";*",SRGs!AA:AA,0),0)</f>
        <v>0</v>
      </c>
      <c r="L41" s="2">
        <f>IFERROR(MATCH("Application Server Security Requirements Guide :: Version 3, Release: 3 Benchmark Date: 27 Oct 2022*"&amp;A41&amp;";*",SRGs!AA:AA,0),0)</f>
        <v>0</v>
      </c>
      <c r="M41" s="2">
        <f>IFERROR(MATCH("Authentication, Authorization, and Accounting Services (AAA) Security Requirements Guide :: Version 1, Release: 2 Benchmark Date: 24 Jan 2020*"&amp;A41&amp;";*",SRGs!AA:AA,0),0)</f>
        <v>0</v>
      </c>
      <c r="N41" s="6">
        <f>IFERROR(MATCH("Central Log Server Security Requirements Guide :: Version 2, Release: 2 Benchmark Date: 27 Oct 2022*"&amp;A41&amp;";*",SRGs!AA:AA,0),0)</f>
        <v>0</v>
      </c>
      <c r="O41" s="6">
        <f>IFERROR(MATCH("Database Security Requirements Guide :: Version 3, Release: 3 Benchmark Date: 27 Jul 2022*"&amp;A41&amp;";*",SRGs!AA:AA,0),0)</f>
        <v>0</v>
      </c>
      <c r="P41" s="2">
        <f>IFERROR(MATCH("Container Platform Security Requirements Guide :: Version 1, Release: 3 Benchmark Date: 27 Jan 2022*"&amp;A41&amp;";*",SRGs!AA:AA,0),0)</f>
        <v>0</v>
      </c>
      <c r="Q41" s="2">
        <f>IFERROR(MATCH("Domain Name System (DNS) Security Requirements Guide :: Version 2, Release: 4 Benchmark Date: 23 Oct 2015*"&amp;A41&amp;";*",SRGs!AA:AA,0),0)</f>
        <v>0</v>
      </c>
      <c r="R41" s="2">
        <f>IFERROR(MATCH("Firewall Security Requirements Guide :: Version 2, Release: 3 Benchmark Date: 27 Oct 2022*"&amp;A41&amp;";*",SRGs!AA:AA,0),0)</f>
        <v>0</v>
      </c>
      <c r="S41" s="2">
        <f>IFERROR(MATCH("General Purpose Operating System Security Requirements Guide :: Version 2, Release: 4 Benchmark Date: 27 Jul 2022*"&amp;A41&amp;";*",SRGs!AA:AA,0),0)</f>
        <v>0</v>
      </c>
      <c r="T41" s="2">
        <f>IFERROR(MATCH("Intrusion Detection and Prevention Systems (IDPS) Security Requirements Guide :: Version 2, Release: 6 Benchmark Date: 24 Jul 2020*"&amp;A41&amp;";*",SRGs!AA:AA,0),0)</f>
        <v>0</v>
      </c>
      <c r="U41" s="2">
        <f>IFERROR(MATCH("Layer 2 Switch Security Requirements Guide :: Version 2, Release: 1 Benchmark Date: 18 May 2021*"&amp;A41&amp;";*",SRGs!AA:AA,0),0)</f>
        <v>0</v>
      </c>
      <c r="V41" s="2">
        <f>IFERROR(MATCH("Mainframe Product Security Requirements Guide :: Version 2, Release: 1 Benchmark Date: 27 Oct 2022*"&amp;A41&amp;";*",SRGs!AA:AA,0),0)</f>
        <v>0</v>
      </c>
      <c r="W41" s="2">
        <f>IFERROR(MATCH("Network Device Management Security Requirements Guide :: Version 4, Release: 1 Benchmark Date: 23 Apr 2021*"&amp;A41&amp;";*",SRGs!AA:AA,0),0)</f>
        <v>0</v>
      </c>
      <c r="X41" s="2">
        <f>IFERROR(MATCH("Router Security Requirements Guide :: Version 4, Release: 2 Benchmark Date: 23 Apr 2021*"&amp;A41&amp;";*",SRGs!AA:AA,0),0)</f>
        <v>0</v>
      </c>
      <c r="Y41" s="2">
        <f>IFERROR(MATCH("SDN Controller Security Requirements Guide :: Version 1, Release: 2 Benchmark Date: 24 Apr 2020*"&amp;A41&amp;";*",SRGs!AA:AA,0),0)</f>
        <v>0</v>
      </c>
      <c r="Z41" s="2">
        <f>IFERROR(MATCH("Unified Endpoint Management Agent Security Requirements Guide :: Version 1, Release: 1 Benchmark Date: 20 Nov 2020*"&amp;A41&amp;";*",SRGs!AA:AA,0),0)</f>
        <v>0</v>
      </c>
      <c r="AA41" s="2">
        <f>IFERROR(MATCH("Unified Endpoint Management Server Security Requirements Guide :: Version 1, Release: 1 Benchmark Date: 20 Nov 2020*"&amp;A41&amp;";*",SRGs!AA:AA,0),0)</f>
        <v>0</v>
      </c>
      <c r="AB41" s="2">
        <f>IFERROR(MATCH("Virtual Private Network (VPN) Security Requirements Guide :: Version 2, Release: 4 Benchmark Date: 27 Oct 2021*"&amp;A41&amp;";*",SRGs!AA:AA,0),0)</f>
        <v>0</v>
      </c>
      <c r="AC41" s="2">
        <f>IFERROR(MATCH("Web Server Security Requirements Guide :: Version 3, Release: 1 Benchmark Date: 27 Oct 2022*"&amp;A41&amp;";*",SRGs!AA:AA,0),0)</f>
        <v>0</v>
      </c>
      <c r="AD41" s="22"/>
      <c r="AE41" s="3" t="str">
        <f t="shared" si="0"/>
        <v/>
      </c>
      <c r="AF41" s="2" t="str">
        <f t="shared" si="1"/>
        <v/>
      </c>
      <c r="AG41" s="2" t="str">
        <f t="shared" si="2"/>
        <v/>
      </c>
      <c r="AH41" s="2" t="str">
        <f t="shared" si="3"/>
        <v/>
      </c>
      <c r="AI41" s="2" t="str">
        <f t="shared" si="4"/>
        <v/>
      </c>
      <c r="AJ41" s="2" t="str">
        <f t="shared" si="5"/>
        <v/>
      </c>
      <c r="AK41" s="2" t="str">
        <f t="shared" si="6"/>
        <v/>
      </c>
      <c r="AM41" s="5" t="str">
        <f t="shared" si="7"/>
        <v/>
      </c>
    </row>
    <row r="42" spans="1:39" ht="409.5">
      <c r="A42" s="1" t="s">
        <v>18</v>
      </c>
      <c r="B42" s="1" t="s">
        <v>4299</v>
      </c>
      <c r="C42" s="1" t="s">
        <v>448</v>
      </c>
      <c r="D42" s="1" t="s">
        <v>1583</v>
      </c>
      <c r="E42" s="1" t="s">
        <v>2590</v>
      </c>
      <c r="F42" s="2" t="s">
        <v>3666</v>
      </c>
      <c r="G42" s="2" t="s">
        <v>4184</v>
      </c>
      <c r="H42" s="2"/>
      <c r="I42" s="10">
        <v>1</v>
      </c>
      <c r="J42" s="13"/>
      <c r="K42" s="3">
        <f>IFERROR(MATCH("Application Layer Gateway (ALG) Security Requirements Guide (SRG) :: Version 1, Release: 2 Benchmark Date: 24 Jul 2015*"&amp;A42&amp;";*",SRGs!AA:AA,0),0)</f>
        <v>0</v>
      </c>
      <c r="L42" s="2">
        <f>IFERROR(MATCH("Application Server Security Requirements Guide :: Version 3, Release: 3 Benchmark Date: 27 Oct 2022*"&amp;A42&amp;";*",SRGs!AA:AA,0),0)</f>
        <v>0</v>
      </c>
      <c r="M42" s="2">
        <f>IFERROR(MATCH("Authentication, Authorization, and Accounting Services (AAA) Security Requirements Guide :: Version 1, Release: 2 Benchmark Date: 24 Jan 2020*"&amp;A42&amp;";*",SRGs!AA:AA,0),0)</f>
        <v>0</v>
      </c>
      <c r="N42" s="6">
        <f>IFERROR(MATCH("Central Log Server Security Requirements Guide :: Version 2, Release: 2 Benchmark Date: 27 Oct 2022*"&amp;A42&amp;";*",SRGs!AA:AA,0),0)</f>
        <v>0</v>
      </c>
      <c r="O42" s="6">
        <f>IFERROR(MATCH("Database Security Requirements Guide :: Version 3, Release: 3 Benchmark Date: 27 Jul 2022*"&amp;A42&amp;";*",SRGs!AA:AA,0),0)</f>
        <v>0</v>
      </c>
      <c r="P42" s="2">
        <f>IFERROR(MATCH("Container Platform Security Requirements Guide :: Version 1, Release: 3 Benchmark Date: 27 Jan 2022*"&amp;A42&amp;";*",SRGs!AA:AA,0),0)</f>
        <v>0</v>
      </c>
      <c r="Q42" s="2">
        <f>IFERROR(MATCH("Domain Name System (DNS) Security Requirements Guide :: Version 2, Release: 4 Benchmark Date: 23 Oct 2015*"&amp;A42&amp;";*",SRGs!AA:AA,0),0)</f>
        <v>0</v>
      </c>
      <c r="R42" s="2">
        <f>IFERROR(MATCH("Firewall Security Requirements Guide :: Version 2, Release: 3 Benchmark Date: 27 Oct 2022*"&amp;A42&amp;";*",SRGs!AA:AA,0),0)</f>
        <v>0</v>
      </c>
      <c r="S42" s="2">
        <f>IFERROR(MATCH("General Purpose Operating System Security Requirements Guide :: Version 2, Release: 4 Benchmark Date: 27 Jul 2022*"&amp;A42&amp;";*",SRGs!AA:AA,0),0)</f>
        <v>0</v>
      </c>
      <c r="T42" s="2">
        <f>IFERROR(MATCH("Intrusion Detection and Prevention Systems (IDPS) Security Requirements Guide :: Version 2, Release: 6 Benchmark Date: 24 Jul 2020*"&amp;A42&amp;";*",SRGs!AA:AA,0),0)</f>
        <v>0</v>
      </c>
      <c r="U42" s="2">
        <f>IFERROR(MATCH("Layer 2 Switch Security Requirements Guide :: Version 2, Release: 1 Benchmark Date: 18 May 2021*"&amp;A42&amp;";*",SRGs!AA:AA,0),0)</f>
        <v>0</v>
      </c>
      <c r="V42" s="2">
        <f>IFERROR(MATCH("Mainframe Product Security Requirements Guide :: Version 2, Release: 1 Benchmark Date: 27 Oct 2022*"&amp;A42&amp;";*",SRGs!AA:AA,0),0)</f>
        <v>0</v>
      </c>
      <c r="W42" s="2">
        <f>IFERROR(MATCH("Network Device Management Security Requirements Guide :: Version 4, Release: 1 Benchmark Date: 23 Apr 2021*"&amp;A42&amp;";*",SRGs!AA:AA,0),0)</f>
        <v>0</v>
      </c>
      <c r="X42" s="2">
        <f>IFERROR(MATCH("Router Security Requirements Guide :: Version 4, Release: 2 Benchmark Date: 23 Apr 2021*"&amp;A42&amp;";*",SRGs!AA:AA,0),0)</f>
        <v>0</v>
      </c>
      <c r="Y42" s="2">
        <f>IFERROR(MATCH("SDN Controller Security Requirements Guide :: Version 1, Release: 2 Benchmark Date: 24 Apr 2020*"&amp;A42&amp;";*",SRGs!AA:AA,0),0)</f>
        <v>0</v>
      </c>
      <c r="Z42" s="2">
        <f>IFERROR(MATCH("Unified Endpoint Management Agent Security Requirements Guide :: Version 1, Release: 1 Benchmark Date: 20 Nov 2020*"&amp;A42&amp;";*",SRGs!AA:AA,0),0)</f>
        <v>0</v>
      </c>
      <c r="AA42" s="2">
        <f>IFERROR(MATCH("Unified Endpoint Management Server Security Requirements Guide :: Version 1, Release: 1 Benchmark Date: 20 Nov 2020*"&amp;A42&amp;";*",SRGs!AA:AA,0),0)</f>
        <v>0</v>
      </c>
      <c r="AB42" s="2">
        <f>IFERROR(MATCH("Virtual Private Network (VPN) Security Requirements Guide :: Version 2, Release: 4 Benchmark Date: 27 Oct 2021*"&amp;A42&amp;";*",SRGs!AA:AA,0),0)</f>
        <v>0</v>
      </c>
      <c r="AC42" s="2">
        <f>IFERROR(MATCH("Web Server Security Requirements Guide :: Version 3, Release: 1 Benchmark Date: 27 Oct 2022*"&amp;A42&amp;";*",SRGs!AA:AA,0),0)</f>
        <v>0</v>
      </c>
      <c r="AD42" s="22"/>
      <c r="AE42" s="3" t="str">
        <f t="shared" si="0"/>
        <v/>
      </c>
      <c r="AF42" s="2" t="str">
        <f t="shared" si="1"/>
        <v/>
      </c>
      <c r="AG42" s="2" t="str">
        <f t="shared" si="2"/>
        <v/>
      </c>
      <c r="AH42" s="2" t="str">
        <f t="shared" si="3"/>
        <v/>
      </c>
      <c r="AI42" s="2" t="str">
        <f t="shared" si="4"/>
        <v/>
      </c>
      <c r="AJ42" s="2" t="str">
        <f t="shared" si="5"/>
        <v/>
      </c>
      <c r="AK42" s="2" t="str">
        <f t="shared" si="6"/>
        <v/>
      </c>
      <c r="AM42" s="5" t="str">
        <f t="shared" si="7"/>
        <v/>
      </c>
    </row>
    <row r="43" spans="1:39" ht="45" hidden="1">
      <c r="A43" s="1" t="s">
        <v>21964</v>
      </c>
      <c r="B43" s="1" t="s">
        <v>4299</v>
      </c>
      <c r="C43" s="1" t="s">
        <v>449</v>
      </c>
      <c r="D43" s="1" t="s">
        <v>3480</v>
      </c>
      <c r="E43" s="1"/>
      <c r="F43" s="2"/>
      <c r="G43" s="2"/>
      <c r="H43" s="2"/>
      <c r="I43" s="2"/>
      <c r="J43" s="15"/>
      <c r="K43" s="3">
        <f>IFERROR(MATCH("Application Layer Gateway (ALG) Security Requirements Guide (SRG) :: Version 1, Release: 2 Benchmark Date: 24 Jul 2015*"&amp;A43&amp;";*",SRGs!AA:AA,0),0)</f>
        <v>0</v>
      </c>
      <c r="L43" s="2">
        <f>IFERROR(MATCH("Application Server Security Requirements Guide :: Version 3, Release: 3 Benchmark Date: 27 Oct 2022*"&amp;A43&amp;";*",SRGs!AA:AA,0),0)</f>
        <v>0</v>
      </c>
      <c r="M43" s="2">
        <f>IFERROR(MATCH("Authentication, Authorization, and Accounting Services (AAA) Security Requirements Guide :: Version 1, Release: 2 Benchmark Date: 24 Jan 2020*"&amp;A43&amp;";*",SRGs!AA:AA,0),0)</f>
        <v>0</v>
      </c>
      <c r="N43" s="2">
        <f>IFERROR(MATCH("Central Log Server Security Requirements Guide :: Version 2, Release: 2 Benchmark Date: 27 Oct 2022*"&amp;A43&amp;";*",SRGs!AA:AA,0),0)</f>
        <v>0</v>
      </c>
      <c r="O43" s="2">
        <f>IFERROR(MATCH("Database Security Requirements Guide :: Version 3, Release: 3 Benchmark Date: 27 Jul 2022*"&amp;A43&amp;";*",SRGs!AA:AA,0),0)</f>
        <v>0</v>
      </c>
      <c r="P43" s="2">
        <f>IFERROR(MATCH("Container Platform Security Requirements Guide :: Version 1, Release: 3 Benchmark Date: 27 Jan 2022*"&amp;A43&amp;";*",SRGs!AA:AA,0),0)</f>
        <v>0</v>
      </c>
      <c r="Q43" s="2">
        <f>IFERROR(MATCH("Domain Name System (DNS) Security Requirements Guide :: Version 2, Release: 4 Benchmark Date: 23 Oct 2015*"&amp;A43&amp;";*",SRGs!AA:AA,0),0)</f>
        <v>0</v>
      </c>
      <c r="R43" s="2">
        <f>IFERROR(MATCH("Firewall Security Requirements Guide :: Version 2, Release: 3 Benchmark Date: 27 Oct 2022*"&amp;A43&amp;";*",SRGs!AA:AA,0),0)</f>
        <v>0</v>
      </c>
      <c r="S43" s="2">
        <f>IFERROR(MATCH("General Purpose Operating System Security Requirements Guide :: Version 2, Release: 4 Benchmark Date: 27 Jul 2022*"&amp;A43&amp;";*",SRGs!AA:AA,0),0)</f>
        <v>0</v>
      </c>
      <c r="T43" s="2">
        <f>IFERROR(MATCH("Intrusion Detection and Prevention Systems (IDPS) Security Requirements Guide :: Version 2, Release: 6 Benchmark Date: 24 Jul 2020*"&amp;A43&amp;";*",SRGs!AA:AA,0),0)</f>
        <v>0</v>
      </c>
      <c r="U43" s="2">
        <f>IFERROR(MATCH("Layer 2 Switch Security Requirements Guide :: Version 2, Release: 1 Benchmark Date: 18 May 2021*"&amp;A43&amp;";*",SRGs!AA:AA,0),0)</f>
        <v>0</v>
      </c>
      <c r="V43" s="2">
        <f>IFERROR(MATCH("Mainframe Product Security Requirements Guide :: Version 2, Release: 1 Benchmark Date: 27 Oct 2022*"&amp;A43&amp;";*",SRGs!AA:AA,0),0)</f>
        <v>0</v>
      </c>
      <c r="W43" s="2">
        <f>IFERROR(MATCH("Network Device Management Security Requirements Guide :: Version 4, Release: 1 Benchmark Date: 23 Apr 2021*"&amp;A43&amp;";*",SRGs!AA:AA,0),0)</f>
        <v>0</v>
      </c>
      <c r="X43" s="2">
        <f>IFERROR(MATCH("Router Security Requirements Guide :: Version 4, Release: 2 Benchmark Date: 23 Apr 2021*"&amp;A43&amp;";*",SRGs!AA:AA,0),0)</f>
        <v>0</v>
      </c>
      <c r="Y43" s="2">
        <f>IFERROR(MATCH("SDN Controller Security Requirements Guide :: Version 1, Release: 2 Benchmark Date: 24 Apr 2020*"&amp;A43&amp;";*",SRGs!AA:AA,0),0)</f>
        <v>0</v>
      </c>
      <c r="Z43" s="2">
        <f>IFERROR(MATCH("Unified Endpoint Management Agent Security Requirements Guide :: Version 1, Release: 1 Benchmark Date: 20 Nov 2020*"&amp;A43&amp;";*",SRGs!AA:AA,0),0)</f>
        <v>0</v>
      </c>
      <c r="AA43" s="2">
        <f>IFERROR(MATCH("Unified Endpoint Management Server Security Requirements Guide :: Version 1, Release: 1 Benchmark Date: 20 Nov 2020*"&amp;A43&amp;";*",SRGs!AA:AA,0),0)</f>
        <v>0</v>
      </c>
      <c r="AB43" s="2">
        <f>IFERROR(MATCH("Virtual Private Network (VPN) Security Requirements Guide :: Version 2, Release: 4 Benchmark Date: 27 Oct 2021*"&amp;A43&amp;";*",SRGs!AA:AA,0),0)</f>
        <v>0</v>
      </c>
      <c r="AC43" s="2">
        <f>IFERROR(MATCH("Web Server Security Requirements Guide :: Version 3, Release: 1 Benchmark Date: 27 Oct 2022*"&amp;A43&amp;";*",SRGs!AA:AA,0),0)</f>
        <v>0</v>
      </c>
      <c r="AD43" s="22"/>
      <c r="AE43" s="3" t="str">
        <f t="shared" si="0"/>
        <v/>
      </c>
      <c r="AF43" s="2" t="str">
        <f t="shared" si="1"/>
        <v/>
      </c>
      <c r="AG43" s="2" t="str">
        <f t="shared" si="2"/>
        <v/>
      </c>
      <c r="AH43" s="2" t="str">
        <f t="shared" si="3"/>
        <v/>
      </c>
      <c r="AI43" s="2" t="str">
        <f t="shared" si="4"/>
        <v/>
      </c>
      <c r="AJ43" s="2" t="str">
        <f t="shared" si="5"/>
        <v/>
      </c>
      <c r="AK43" s="2" t="str">
        <f t="shared" si="6"/>
        <v/>
      </c>
      <c r="AM43" s="5" t="str">
        <f t="shared" si="7"/>
        <v/>
      </c>
    </row>
    <row r="44" spans="1:39" ht="45" hidden="1">
      <c r="A44" s="1" t="s">
        <v>21965</v>
      </c>
      <c r="B44" s="1" t="s">
        <v>4299</v>
      </c>
      <c r="C44" s="1" t="s">
        <v>450</v>
      </c>
      <c r="D44" s="1" t="s">
        <v>3480</v>
      </c>
      <c r="E44" s="1"/>
      <c r="F44" s="2"/>
      <c r="G44" s="2"/>
      <c r="H44" s="2"/>
      <c r="I44" s="2"/>
      <c r="J44" s="15"/>
      <c r="K44" s="3">
        <f>IFERROR(MATCH("Application Layer Gateway (ALG) Security Requirements Guide (SRG) :: Version 1, Release: 2 Benchmark Date: 24 Jul 2015*"&amp;A44&amp;";*",SRGs!AA:AA,0),0)</f>
        <v>0</v>
      </c>
      <c r="L44" s="2">
        <f>IFERROR(MATCH("Application Server Security Requirements Guide :: Version 3, Release: 3 Benchmark Date: 27 Oct 2022*"&amp;A44&amp;";*",SRGs!AA:AA,0),0)</f>
        <v>0</v>
      </c>
      <c r="M44" s="2">
        <f>IFERROR(MATCH("Authentication, Authorization, and Accounting Services (AAA) Security Requirements Guide :: Version 1, Release: 2 Benchmark Date: 24 Jan 2020*"&amp;A44&amp;";*",SRGs!AA:AA,0),0)</f>
        <v>0</v>
      </c>
      <c r="N44" s="2">
        <f>IFERROR(MATCH("Central Log Server Security Requirements Guide :: Version 2, Release: 2 Benchmark Date: 27 Oct 2022*"&amp;A44&amp;";*",SRGs!AA:AA,0),0)</f>
        <v>0</v>
      </c>
      <c r="O44" s="2">
        <f>IFERROR(MATCH("Database Security Requirements Guide :: Version 3, Release: 3 Benchmark Date: 27 Jul 2022*"&amp;A44&amp;";*",SRGs!AA:AA,0),0)</f>
        <v>0</v>
      </c>
      <c r="P44" s="2">
        <f>IFERROR(MATCH("Container Platform Security Requirements Guide :: Version 1, Release: 3 Benchmark Date: 27 Jan 2022*"&amp;A44&amp;";*",SRGs!AA:AA,0),0)</f>
        <v>0</v>
      </c>
      <c r="Q44" s="2">
        <f>IFERROR(MATCH("Domain Name System (DNS) Security Requirements Guide :: Version 2, Release: 4 Benchmark Date: 23 Oct 2015*"&amp;A44&amp;";*",SRGs!AA:AA,0),0)</f>
        <v>0</v>
      </c>
      <c r="R44" s="2">
        <f>IFERROR(MATCH("Firewall Security Requirements Guide :: Version 2, Release: 3 Benchmark Date: 27 Oct 2022*"&amp;A44&amp;";*",SRGs!AA:AA,0),0)</f>
        <v>0</v>
      </c>
      <c r="S44" s="2">
        <f>IFERROR(MATCH("General Purpose Operating System Security Requirements Guide :: Version 2, Release: 4 Benchmark Date: 27 Jul 2022*"&amp;A44&amp;";*",SRGs!AA:AA,0),0)</f>
        <v>0</v>
      </c>
      <c r="T44" s="2">
        <f>IFERROR(MATCH("Intrusion Detection and Prevention Systems (IDPS) Security Requirements Guide :: Version 2, Release: 6 Benchmark Date: 24 Jul 2020*"&amp;A44&amp;";*",SRGs!AA:AA,0),0)</f>
        <v>0</v>
      </c>
      <c r="U44" s="2">
        <f>IFERROR(MATCH("Layer 2 Switch Security Requirements Guide :: Version 2, Release: 1 Benchmark Date: 18 May 2021*"&amp;A44&amp;";*",SRGs!AA:AA,0),0)</f>
        <v>0</v>
      </c>
      <c r="V44" s="2">
        <f>IFERROR(MATCH("Mainframe Product Security Requirements Guide :: Version 2, Release: 1 Benchmark Date: 27 Oct 2022*"&amp;A44&amp;";*",SRGs!AA:AA,0),0)</f>
        <v>0</v>
      </c>
      <c r="W44" s="2">
        <f>IFERROR(MATCH("Network Device Management Security Requirements Guide :: Version 4, Release: 1 Benchmark Date: 23 Apr 2021*"&amp;A44&amp;";*",SRGs!AA:AA,0),0)</f>
        <v>0</v>
      </c>
      <c r="X44" s="2">
        <f>IFERROR(MATCH("Router Security Requirements Guide :: Version 4, Release: 2 Benchmark Date: 23 Apr 2021*"&amp;A44&amp;";*",SRGs!AA:AA,0),0)</f>
        <v>0</v>
      </c>
      <c r="Y44" s="2">
        <f>IFERROR(MATCH("SDN Controller Security Requirements Guide :: Version 1, Release: 2 Benchmark Date: 24 Apr 2020*"&amp;A44&amp;";*",SRGs!AA:AA,0),0)</f>
        <v>0</v>
      </c>
      <c r="Z44" s="2">
        <f>IFERROR(MATCH("Unified Endpoint Management Agent Security Requirements Guide :: Version 1, Release: 1 Benchmark Date: 20 Nov 2020*"&amp;A44&amp;";*",SRGs!AA:AA,0),0)</f>
        <v>0</v>
      </c>
      <c r="AA44" s="2">
        <f>IFERROR(MATCH("Unified Endpoint Management Server Security Requirements Guide :: Version 1, Release: 1 Benchmark Date: 20 Nov 2020*"&amp;A44&amp;";*",SRGs!AA:AA,0),0)</f>
        <v>0</v>
      </c>
      <c r="AB44" s="2">
        <f>IFERROR(MATCH("Virtual Private Network (VPN) Security Requirements Guide :: Version 2, Release: 4 Benchmark Date: 27 Oct 2021*"&amp;A44&amp;";*",SRGs!AA:AA,0),0)</f>
        <v>0</v>
      </c>
      <c r="AC44" s="2">
        <f>IFERROR(MATCH("Web Server Security Requirements Guide :: Version 3, Release: 1 Benchmark Date: 27 Oct 2022*"&amp;A44&amp;";*",SRGs!AA:AA,0),0)</f>
        <v>0</v>
      </c>
      <c r="AD44" s="22"/>
      <c r="AE44" s="3" t="str">
        <f t="shared" si="0"/>
        <v/>
      </c>
      <c r="AF44" s="2" t="str">
        <f t="shared" si="1"/>
        <v/>
      </c>
      <c r="AG44" s="2" t="str">
        <f t="shared" si="2"/>
        <v/>
      </c>
      <c r="AH44" s="2" t="str">
        <f t="shared" si="3"/>
        <v/>
      </c>
      <c r="AI44" s="2" t="str">
        <f t="shared" si="4"/>
        <v/>
      </c>
      <c r="AJ44" s="2" t="str">
        <f t="shared" si="5"/>
        <v/>
      </c>
      <c r="AK44" s="2" t="str">
        <f t="shared" si="6"/>
        <v/>
      </c>
      <c r="AM44" s="5" t="str">
        <f t="shared" si="7"/>
        <v/>
      </c>
    </row>
    <row r="45" spans="1:39" ht="45" hidden="1">
      <c r="A45" s="1" t="s">
        <v>21966</v>
      </c>
      <c r="B45" s="1" t="s">
        <v>4299</v>
      </c>
      <c r="C45" s="1" t="s">
        <v>451</v>
      </c>
      <c r="D45" s="1" t="s">
        <v>3480</v>
      </c>
      <c r="E45" s="1"/>
      <c r="F45" s="2"/>
      <c r="G45" s="2"/>
      <c r="H45" s="2"/>
      <c r="I45" s="2"/>
      <c r="J45" s="15"/>
      <c r="K45" s="3">
        <f>IFERROR(MATCH("Application Layer Gateway (ALG) Security Requirements Guide (SRG) :: Version 1, Release: 2 Benchmark Date: 24 Jul 2015*"&amp;A45&amp;";*",SRGs!AA:AA,0),0)</f>
        <v>0</v>
      </c>
      <c r="L45" s="2">
        <f>IFERROR(MATCH("Application Server Security Requirements Guide :: Version 3, Release: 3 Benchmark Date: 27 Oct 2022*"&amp;A45&amp;";*",SRGs!AA:AA,0),0)</f>
        <v>0</v>
      </c>
      <c r="M45" s="2">
        <f>IFERROR(MATCH("Authentication, Authorization, and Accounting Services (AAA) Security Requirements Guide :: Version 1, Release: 2 Benchmark Date: 24 Jan 2020*"&amp;A45&amp;";*",SRGs!AA:AA,0),0)</f>
        <v>0</v>
      </c>
      <c r="N45" s="2">
        <f>IFERROR(MATCH("Central Log Server Security Requirements Guide :: Version 2, Release: 2 Benchmark Date: 27 Oct 2022*"&amp;A45&amp;";*",SRGs!AA:AA,0),0)</f>
        <v>0</v>
      </c>
      <c r="O45" s="2">
        <f>IFERROR(MATCH("Database Security Requirements Guide :: Version 3, Release: 3 Benchmark Date: 27 Jul 2022*"&amp;A45&amp;";*",SRGs!AA:AA,0),0)</f>
        <v>0</v>
      </c>
      <c r="P45" s="2">
        <f>IFERROR(MATCH("Container Platform Security Requirements Guide :: Version 1, Release: 3 Benchmark Date: 27 Jan 2022*"&amp;A45&amp;";*",SRGs!AA:AA,0),0)</f>
        <v>0</v>
      </c>
      <c r="Q45" s="2">
        <f>IFERROR(MATCH("Domain Name System (DNS) Security Requirements Guide :: Version 2, Release: 4 Benchmark Date: 23 Oct 2015*"&amp;A45&amp;";*",SRGs!AA:AA,0),0)</f>
        <v>0</v>
      </c>
      <c r="R45" s="2">
        <f>IFERROR(MATCH("Firewall Security Requirements Guide :: Version 2, Release: 3 Benchmark Date: 27 Oct 2022*"&amp;A45&amp;";*",SRGs!AA:AA,0),0)</f>
        <v>0</v>
      </c>
      <c r="S45" s="2">
        <f>IFERROR(MATCH("General Purpose Operating System Security Requirements Guide :: Version 2, Release: 4 Benchmark Date: 27 Jul 2022*"&amp;A45&amp;";*",SRGs!AA:AA,0),0)</f>
        <v>0</v>
      </c>
      <c r="T45" s="2">
        <f>IFERROR(MATCH("Intrusion Detection and Prevention Systems (IDPS) Security Requirements Guide :: Version 2, Release: 6 Benchmark Date: 24 Jul 2020*"&amp;A45&amp;";*",SRGs!AA:AA,0),0)</f>
        <v>0</v>
      </c>
      <c r="U45" s="2">
        <f>IFERROR(MATCH("Layer 2 Switch Security Requirements Guide :: Version 2, Release: 1 Benchmark Date: 18 May 2021*"&amp;A45&amp;";*",SRGs!AA:AA,0),0)</f>
        <v>0</v>
      </c>
      <c r="V45" s="2">
        <f>IFERROR(MATCH("Mainframe Product Security Requirements Guide :: Version 2, Release: 1 Benchmark Date: 27 Oct 2022*"&amp;A45&amp;";*",SRGs!AA:AA,0),0)</f>
        <v>0</v>
      </c>
      <c r="W45" s="2">
        <f>IFERROR(MATCH("Network Device Management Security Requirements Guide :: Version 4, Release: 1 Benchmark Date: 23 Apr 2021*"&amp;A45&amp;";*",SRGs!AA:AA,0),0)</f>
        <v>0</v>
      </c>
      <c r="X45" s="2">
        <f>IFERROR(MATCH("Router Security Requirements Guide :: Version 4, Release: 2 Benchmark Date: 23 Apr 2021*"&amp;A45&amp;";*",SRGs!AA:AA,0),0)</f>
        <v>0</v>
      </c>
      <c r="Y45" s="2">
        <f>IFERROR(MATCH("SDN Controller Security Requirements Guide :: Version 1, Release: 2 Benchmark Date: 24 Apr 2020*"&amp;A45&amp;";*",SRGs!AA:AA,0),0)</f>
        <v>0</v>
      </c>
      <c r="Z45" s="2">
        <f>IFERROR(MATCH("Unified Endpoint Management Agent Security Requirements Guide :: Version 1, Release: 1 Benchmark Date: 20 Nov 2020*"&amp;A45&amp;";*",SRGs!AA:AA,0),0)</f>
        <v>0</v>
      </c>
      <c r="AA45" s="2">
        <f>IFERROR(MATCH("Unified Endpoint Management Server Security Requirements Guide :: Version 1, Release: 1 Benchmark Date: 20 Nov 2020*"&amp;A45&amp;";*",SRGs!AA:AA,0),0)</f>
        <v>0</v>
      </c>
      <c r="AB45" s="2">
        <f>IFERROR(MATCH("Virtual Private Network (VPN) Security Requirements Guide :: Version 2, Release: 4 Benchmark Date: 27 Oct 2021*"&amp;A45&amp;";*",SRGs!AA:AA,0),0)</f>
        <v>0</v>
      </c>
      <c r="AC45" s="2">
        <f>IFERROR(MATCH("Web Server Security Requirements Guide :: Version 3, Release: 1 Benchmark Date: 27 Oct 2022*"&amp;A45&amp;";*",SRGs!AA:AA,0),0)</f>
        <v>0</v>
      </c>
      <c r="AD45" s="22"/>
      <c r="AE45" s="3" t="str">
        <f t="shared" si="0"/>
        <v/>
      </c>
      <c r="AF45" s="2" t="str">
        <f t="shared" si="1"/>
        <v/>
      </c>
      <c r="AG45" s="2" t="str">
        <f t="shared" si="2"/>
        <v/>
      </c>
      <c r="AH45" s="2" t="str">
        <f t="shared" si="3"/>
        <v/>
      </c>
      <c r="AI45" s="2" t="str">
        <f t="shared" si="4"/>
        <v/>
      </c>
      <c r="AJ45" s="2" t="str">
        <f t="shared" si="5"/>
        <v/>
      </c>
      <c r="AK45" s="2" t="str">
        <f t="shared" si="6"/>
        <v/>
      </c>
      <c r="AM45" s="5" t="str">
        <f t="shared" si="7"/>
        <v/>
      </c>
    </row>
    <row r="46" spans="1:39" ht="240" hidden="1">
      <c r="A46" s="1" t="s">
        <v>21967</v>
      </c>
      <c r="B46" s="1" t="s">
        <v>4299</v>
      </c>
      <c r="C46" s="1" t="s">
        <v>452</v>
      </c>
      <c r="D46" s="1" t="s">
        <v>1584</v>
      </c>
      <c r="E46" s="1" t="s">
        <v>2591</v>
      </c>
      <c r="F46" s="2" t="s">
        <v>3667</v>
      </c>
      <c r="G46" s="2"/>
      <c r="H46" s="2"/>
      <c r="I46" s="2"/>
      <c r="J46" s="15"/>
      <c r="K46" s="3">
        <f>IFERROR(MATCH("Application Layer Gateway (ALG) Security Requirements Guide (SRG) :: Version 1, Release: 2 Benchmark Date: 24 Jul 2015*"&amp;A46&amp;";*",SRGs!AA:AA,0),0)</f>
        <v>0</v>
      </c>
      <c r="L46" s="2">
        <f>IFERROR(MATCH("Application Server Security Requirements Guide :: Version 3, Release: 3 Benchmark Date: 27 Oct 2022*"&amp;A46&amp;";*",SRGs!AA:AA,0),0)</f>
        <v>0</v>
      </c>
      <c r="M46" s="2">
        <f>IFERROR(MATCH("Authentication, Authorization, and Accounting Services (AAA) Security Requirements Guide :: Version 1, Release: 2 Benchmark Date: 24 Jan 2020*"&amp;A46&amp;";*",SRGs!AA:AA,0),0)</f>
        <v>0</v>
      </c>
      <c r="N46" s="6">
        <f>IFERROR(MATCH("Central Log Server Security Requirements Guide :: Version 2, Release: 2 Benchmark Date: 27 Oct 2022*"&amp;A46&amp;";*",SRGs!AA:AA,0),0)</f>
        <v>0</v>
      </c>
      <c r="O46" s="6">
        <f>IFERROR(MATCH("Database Security Requirements Guide :: Version 3, Release: 3 Benchmark Date: 27 Jul 2022*"&amp;A46&amp;";*",SRGs!AA:AA,0),0)</f>
        <v>0</v>
      </c>
      <c r="P46" s="2">
        <f>IFERROR(MATCH("Container Platform Security Requirements Guide :: Version 1, Release: 3 Benchmark Date: 27 Jan 2022*"&amp;A46&amp;";*",SRGs!AA:AA,0),0)</f>
        <v>0</v>
      </c>
      <c r="Q46" s="2">
        <f>IFERROR(MATCH("Domain Name System (DNS) Security Requirements Guide :: Version 2, Release: 4 Benchmark Date: 23 Oct 2015*"&amp;A46&amp;";*",SRGs!AA:AA,0),0)</f>
        <v>0</v>
      </c>
      <c r="R46" s="2">
        <f>IFERROR(MATCH("Firewall Security Requirements Guide :: Version 2, Release: 3 Benchmark Date: 27 Oct 2022*"&amp;A46&amp;";*",SRGs!AA:AA,0),0)</f>
        <v>0</v>
      </c>
      <c r="S46" s="2">
        <f>IFERROR(MATCH("General Purpose Operating System Security Requirements Guide :: Version 2, Release: 4 Benchmark Date: 27 Jul 2022*"&amp;A46&amp;";*",SRGs!AA:AA,0),0)</f>
        <v>0</v>
      </c>
      <c r="T46" s="2">
        <f>IFERROR(MATCH("Intrusion Detection and Prevention Systems (IDPS) Security Requirements Guide :: Version 2, Release: 6 Benchmark Date: 24 Jul 2020*"&amp;A46&amp;";*",SRGs!AA:AA,0),0)</f>
        <v>0</v>
      </c>
      <c r="U46" s="2">
        <f>IFERROR(MATCH("Layer 2 Switch Security Requirements Guide :: Version 2, Release: 1 Benchmark Date: 18 May 2021*"&amp;A46&amp;";*",SRGs!AA:AA,0),0)</f>
        <v>0</v>
      </c>
      <c r="V46" s="2">
        <f>IFERROR(MATCH("Mainframe Product Security Requirements Guide :: Version 2, Release: 1 Benchmark Date: 27 Oct 2022*"&amp;A46&amp;";*",SRGs!AA:AA,0),0)</f>
        <v>0</v>
      </c>
      <c r="W46" s="2">
        <f>IFERROR(MATCH("Network Device Management Security Requirements Guide :: Version 4, Release: 1 Benchmark Date: 23 Apr 2021*"&amp;A46&amp;";*",SRGs!AA:AA,0),0)</f>
        <v>0</v>
      </c>
      <c r="X46" s="2">
        <f>IFERROR(MATCH("Router Security Requirements Guide :: Version 4, Release: 2 Benchmark Date: 23 Apr 2021*"&amp;A46&amp;";*",SRGs!AA:AA,0),0)</f>
        <v>0</v>
      </c>
      <c r="Y46" s="2">
        <f>IFERROR(MATCH("SDN Controller Security Requirements Guide :: Version 1, Release: 2 Benchmark Date: 24 Apr 2020*"&amp;A46&amp;";*",SRGs!AA:AA,0),0)</f>
        <v>0</v>
      </c>
      <c r="Z46" s="2">
        <f>IFERROR(MATCH("Unified Endpoint Management Agent Security Requirements Guide :: Version 1, Release: 1 Benchmark Date: 20 Nov 2020*"&amp;A46&amp;";*",SRGs!AA:AA,0),0)</f>
        <v>0</v>
      </c>
      <c r="AA46" s="2">
        <f>IFERROR(MATCH("Unified Endpoint Management Server Security Requirements Guide :: Version 1, Release: 1 Benchmark Date: 20 Nov 2020*"&amp;A46&amp;";*",SRGs!AA:AA,0),0)</f>
        <v>0</v>
      </c>
      <c r="AB46" s="2">
        <f>IFERROR(MATCH("Virtual Private Network (VPN) Security Requirements Guide :: Version 2, Release: 4 Benchmark Date: 27 Oct 2021*"&amp;A46&amp;";*",SRGs!AA:AA,0),0)</f>
        <v>0</v>
      </c>
      <c r="AC46" s="2">
        <f>IFERROR(MATCH("Web Server Security Requirements Guide :: Version 3, Release: 1 Benchmark Date: 27 Oct 2022*"&amp;A46&amp;";*",SRGs!AA:AA,0),0)</f>
        <v>0</v>
      </c>
      <c r="AD46" s="22"/>
      <c r="AE46" s="3" t="str">
        <f t="shared" si="0"/>
        <v/>
      </c>
      <c r="AF46" s="2" t="str">
        <f t="shared" si="1"/>
        <v/>
      </c>
      <c r="AG46" s="2" t="str">
        <f t="shared" si="2"/>
        <v/>
      </c>
      <c r="AH46" s="2" t="str">
        <f t="shared" si="3"/>
        <v/>
      </c>
      <c r="AI46" s="2" t="str">
        <f t="shared" si="4"/>
        <v/>
      </c>
      <c r="AJ46" s="2" t="str">
        <f t="shared" si="5"/>
        <v/>
      </c>
      <c r="AK46" s="2" t="str">
        <f t="shared" si="6"/>
        <v/>
      </c>
      <c r="AM46" s="5" t="str">
        <f t="shared" si="7"/>
        <v/>
      </c>
    </row>
    <row r="47" spans="1:39" ht="45">
      <c r="A47" s="1" t="s">
        <v>21968</v>
      </c>
      <c r="B47" s="1" t="s">
        <v>4299</v>
      </c>
      <c r="C47" s="1" t="s">
        <v>453</v>
      </c>
      <c r="D47" s="1" t="s">
        <v>1585</v>
      </c>
      <c r="E47" s="1" t="s">
        <v>2592</v>
      </c>
      <c r="F47" s="2" t="s">
        <v>3668</v>
      </c>
      <c r="G47" s="2" t="s">
        <v>4185</v>
      </c>
      <c r="H47" s="2"/>
      <c r="I47" s="10">
        <v>1</v>
      </c>
      <c r="J47" s="13"/>
      <c r="K47" s="3">
        <f>IFERROR(MATCH("Application Layer Gateway (ALG) Security Requirements Guide (SRG) :: Version 1, Release: 2 Benchmark Date: 24 Jul 2015*"&amp;A47&amp;";*",SRGs!AA:AA,0),0)</f>
        <v>0</v>
      </c>
      <c r="L47" s="2">
        <f>IFERROR(MATCH("Application Server Security Requirements Guide :: Version 3, Release: 3 Benchmark Date: 27 Oct 2022*"&amp;A47&amp;";*",SRGs!AA:AA,0),0)</f>
        <v>0</v>
      </c>
      <c r="M47" s="2">
        <f>IFERROR(MATCH("Authentication, Authorization, and Accounting Services (AAA) Security Requirements Guide :: Version 1, Release: 2 Benchmark Date: 24 Jan 2020*"&amp;A47&amp;";*",SRGs!AA:AA,0),0)</f>
        <v>0</v>
      </c>
      <c r="N47" s="6">
        <f>IFERROR(MATCH("Central Log Server Security Requirements Guide :: Version 2, Release: 2 Benchmark Date: 27 Oct 2022*"&amp;A47&amp;";*",SRGs!AA:AA,0),0)</f>
        <v>0</v>
      </c>
      <c r="O47" s="6">
        <f>IFERROR(MATCH("Database Security Requirements Guide :: Version 3, Release: 3 Benchmark Date: 27 Jul 2022*"&amp;A47&amp;";*",SRGs!AA:AA,0),0)</f>
        <v>0</v>
      </c>
      <c r="P47" s="2">
        <f>IFERROR(MATCH("Container Platform Security Requirements Guide :: Version 1, Release: 3 Benchmark Date: 27 Jan 2022*"&amp;A47&amp;";*",SRGs!AA:AA,0),0)</f>
        <v>0</v>
      </c>
      <c r="Q47" s="2">
        <f>IFERROR(MATCH("Domain Name System (DNS) Security Requirements Guide :: Version 2, Release: 4 Benchmark Date: 23 Oct 2015*"&amp;A47&amp;";*",SRGs!AA:AA,0),0)</f>
        <v>0</v>
      </c>
      <c r="R47" s="2">
        <f>IFERROR(MATCH("Firewall Security Requirements Guide :: Version 2, Release: 3 Benchmark Date: 27 Oct 2022*"&amp;A47&amp;";*",SRGs!AA:AA,0),0)</f>
        <v>0</v>
      </c>
      <c r="S47" s="2">
        <f>IFERROR(MATCH("General Purpose Operating System Security Requirements Guide :: Version 2, Release: 4 Benchmark Date: 27 Jul 2022*"&amp;A47&amp;";*",SRGs!AA:AA,0),0)</f>
        <v>0</v>
      </c>
      <c r="T47" s="2">
        <f>IFERROR(MATCH("Intrusion Detection and Prevention Systems (IDPS) Security Requirements Guide :: Version 2, Release: 6 Benchmark Date: 24 Jul 2020*"&amp;A47&amp;";*",SRGs!AA:AA,0),0)</f>
        <v>0</v>
      </c>
      <c r="U47" s="2">
        <f>IFERROR(MATCH("Layer 2 Switch Security Requirements Guide :: Version 2, Release: 1 Benchmark Date: 18 May 2021*"&amp;A47&amp;";*",SRGs!AA:AA,0),0)</f>
        <v>0</v>
      </c>
      <c r="V47" s="2">
        <f>IFERROR(MATCH("Mainframe Product Security Requirements Guide :: Version 2, Release: 1 Benchmark Date: 27 Oct 2022*"&amp;A47&amp;";*",SRGs!AA:AA,0),0)</f>
        <v>0</v>
      </c>
      <c r="W47" s="2">
        <f>IFERROR(MATCH("Network Device Management Security Requirements Guide :: Version 4, Release: 1 Benchmark Date: 23 Apr 2021*"&amp;A47&amp;";*",SRGs!AA:AA,0),0)</f>
        <v>0</v>
      </c>
      <c r="X47" s="2">
        <f>IFERROR(MATCH("Router Security Requirements Guide :: Version 4, Release: 2 Benchmark Date: 23 Apr 2021*"&amp;A47&amp;";*",SRGs!AA:AA,0),0)</f>
        <v>0</v>
      </c>
      <c r="Y47" s="2">
        <f>IFERROR(MATCH("SDN Controller Security Requirements Guide :: Version 1, Release: 2 Benchmark Date: 24 Apr 2020*"&amp;A47&amp;";*",SRGs!AA:AA,0),0)</f>
        <v>0</v>
      </c>
      <c r="Z47" s="2">
        <f>IFERROR(MATCH("Unified Endpoint Management Agent Security Requirements Guide :: Version 1, Release: 1 Benchmark Date: 20 Nov 2020*"&amp;A47&amp;";*",SRGs!AA:AA,0),0)</f>
        <v>0</v>
      </c>
      <c r="AA47" s="2">
        <f>IFERROR(MATCH("Unified Endpoint Management Server Security Requirements Guide :: Version 1, Release: 1 Benchmark Date: 20 Nov 2020*"&amp;A47&amp;";*",SRGs!AA:AA,0),0)</f>
        <v>0</v>
      </c>
      <c r="AB47" s="2">
        <f>IFERROR(MATCH("Virtual Private Network (VPN) Security Requirements Guide :: Version 2, Release: 4 Benchmark Date: 27 Oct 2021*"&amp;A47&amp;";*",SRGs!AA:AA,0),0)</f>
        <v>0</v>
      </c>
      <c r="AC47" s="2">
        <f>IFERROR(MATCH("Web Server Security Requirements Guide :: Version 3, Release: 1 Benchmark Date: 27 Oct 2022*"&amp;A47&amp;";*",SRGs!AA:AA,0),0)</f>
        <v>0</v>
      </c>
      <c r="AD47" s="22"/>
      <c r="AE47" s="3" t="str">
        <f t="shared" si="0"/>
        <v/>
      </c>
      <c r="AF47" s="2" t="str">
        <f t="shared" si="1"/>
        <v/>
      </c>
      <c r="AG47" s="2" t="str">
        <f t="shared" si="2"/>
        <v/>
      </c>
      <c r="AH47" s="2" t="str">
        <f t="shared" si="3"/>
        <v/>
      </c>
      <c r="AI47" s="2" t="str">
        <f t="shared" si="4"/>
        <v/>
      </c>
      <c r="AJ47" s="2" t="str">
        <f t="shared" si="5"/>
        <v/>
      </c>
      <c r="AK47" s="2" t="str">
        <f t="shared" si="6"/>
        <v/>
      </c>
      <c r="AM47" s="5" t="str">
        <f t="shared" si="7"/>
        <v/>
      </c>
    </row>
    <row r="48" spans="1:39" s="5" customFormat="1" ht="409.5">
      <c r="A48" s="1" t="s">
        <v>1</v>
      </c>
      <c r="B48" s="1" t="s">
        <v>4299</v>
      </c>
      <c r="C48" s="1" t="s">
        <v>323</v>
      </c>
      <c r="D48" s="1" t="s">
        <v>1471</v>
      </c>
      <c r="E48" s="1" t="s">
        <v>2478</v>
      </c>
      <c r="F48" s="2" t="s">
        <v>3612</v>
      </c>
      <c r="G48" s="2" t="s">
        <v>4171</v>
      </c>
      <c r="H48" s="2"/>
      <c r="I48" s="10">
        <v>1</v>
      </c>
      <c r="J48" s="13"/>
      <c r="K48" s="3">
        <f>IFERROR(MATCH("Application Layer Gateway (ALG) Security Requirements Guide (SRG) :: Version 1, Release: 2 Benchmark Date: 24 Jul 2015*"&amp;A48&amp;";*",SRGs!AA:AA,0),0)</f>
        <v>0</v>
      </c>
      <c r="L48" s="2">
        <f>IFERROR(MATCH("Application Server Security Requirements Guide :: Version 3, Release: 3 Benchmark Date: 27 Oct 2022*"&amp;A48&amp;";*",SRGs!AA:AA,0),0)</f>
        <v>0</v>
      </c>
      <c r="M48" s="2">
        <f>IFERROR(MATCH("Authentication, Authorization, and Accounting Services (AAA) Security Requirements Guide :: Version 1, Release: 2 Benchmark Date: 24 Jan 2020*"&amp;A48&amp;";*",SRGs!AA:AA,0),0)</f>
        <v>0</v>
      </c>
      <c r="N48" s="6">
        <f>IFERROR(MATCH("Central Log Server Security Requirements Guide :: Version 2, Release: 2 Benchmark Date: 27 Oct 2022*"&amp;A48&amp;";*",SRGs!AA:AA,0),0)</f>
        <v>0</v>
      </c>
      <c r="O48" s="6">
        <f>IFERROR(MATCH("Database Security Requirements Guide :: Version 3, Release: 3 Benchmark Date: 27 Jul 2022*"&amp;A48&amp;";*",SRGs!AA:AA,0),0)</f>
        <v>0</v>
      </c>
      <c r="P48" s="6">
        <f>IFERROR(MATCH("Container Platform Security Requirements Guide :: Version 1, Release: 3 Benchmark Date: 27 Jan 2022*"&amp;A48&amp;";*",SRGs!AA:AA,0),0)</f>
        <v>0</v>
      </c>
      <c r="Q48" s="6">
        <f>IFERROR(MATCH("Domain Name System (DNS) Security Requirements Guide :: Version 2, Release: 4 Benchmark Date: 23 Oct 2015*"&amp;A48&amp;";*",SRGs!AA:AA,0),0)</f>
        <v>0</v>
      </c>
      <c r="R48" s="6">
        <f>IFERROR(MATCH("Firewall Security Requirements Guide :: Version 2, Release: 3 Benchmark Date: 27 Oct 2022*"&amp;A48&amp;";*",SRGs!AA:AA,0),0)</f>
        <v>0</v>
      </c>
      <c r="S48" s="6">
        <f>IFERROR(MATCH("General Purpose Operating System Security Requirements Guide :: Version 2, Release: 4 Benchmark Date: 27 Jul 2022*"&amp;A48&amp;";*",SRGs!AA:AA,0),0)</f>
        <v>0</v>
      </c>
      <c r="T48" s="6">
        <f>IFERROR(MATCH("Intrusion Detection and Prevention Systems (IDPS) Security Requirements Guide :: Version 2, Release: 6 Benchmark Date: 24 Jul 2020*"&amp;A48&amp;";*",SRGs!AA:AA,0),0)</f>
        <v>0</v>
      </c>
      <c r="U48" s="6">
        <f>IFERROR(MATCH("Layer 2 Switch Security Requirements Guide :: Version 2, Release: 1 Benchmark Date: 18 May 2021*"&amp;A48&amp;";*",SRGs!AA:AA,0),0)</f>
        <v>0</v>
      </c>
      <c r="V48" s="6">
        <f>IFERROR(MATCH("Mainframe Product Security Requirements Guide :: Version 2, Release: 1 Benchmark Date: 27 Oct 2022*"&amp;A48&amp;";*",SRGs!AA:AA,0),0)</f>
        <v>0</v>
      </c>
      <c r="W48" s="6">
        <f>IFERROR(MATCH("Network Device Management Security Requirements Guide :: Version 4, Release: 1 Benchmark Date: 23 Apr 2021*"&amp;A48&amp;";*",SRGs!AA:AA,0),0)</f>
        <v>238</v>
      </c>
      <c r="X48" s="6">
        <f>IFERROR(MATCH("Router Security Requirements Guide :: Version 4, Release: 2 Benchmark Date: 23 Apr 2021*"&amp;A48&amp;";*",SRGs!AA:AA,0),0)</f>
        <v>0</v>
      </c>
      <c r="Y48" s="6">
        <f>IFERROR(MATCH("SDN Controller Security Requirements Guide :: Version 1, Release: 2 Benchmark Date: 24 Apr 2020*"&amp;A48&amp;";*",SRGs!AA:AA,0),0)</f>
        <v>0</v>
      </c>
      <c r="Z48" s="6">
        <f>IFERROR(MATCH("Unified Endpoint Management Agent Security Requirements Guide :: Version 1, Release: 1 Benchmark Date: 20 Nov 2020*"&amp;A48&amp;";*",SRGs!AA:AA,0),0)</f>
        <v>0</v>
      </c>
      <c r="AA48" s="6">
        <f>IFERROR(MATCH("Unified Endpoint Management Server Security Requirements Guide :: Version 1, Release: 1 Benchmark Date: 20 Nov 2020*"&amp;A48&amp;";*",SRGs!AA:AA,0),0)</f>
        <v>0</v>
      </c>
      <c r="AB48" s="6">
        <f>IFERROR(MATCH("Virtual Private Network (VPN) Security Requirements Guide :: Version 2, Release: 4 Benchmark Date: 27 Oct 2021*"&amp;A48&amp;";*",SRGs!AA:AA,0),0)</f>
        <v>0</v>
      </c>
      <c r="AC48" s="6">
        <f>IFERROR(MATCH("Web Server Security Requirements Guide :: Version 3, Release: 1 Benchmark Date: 27 Oct 2022*"&amp;A48&amp;";*",SRGs!AA:AA,0),0)</f>
        <v>0</v>
      </c>
      <c r="AD48" s="21"/>
      <c r="AE48" s="3" t="str">
        <f t="shared" si="0"/>
        <v/>
      </c>
      <c r="AF48" s="2" t="str">
        <f t="shared" si="1"/>
        <v/>
      </c>
      <c r="AG48" s="2" t="str">
        <f t="shared" si="2"/>
        <v/>
      </c>
      <c r="AH48" s="2" t="str">
        <f t="shared" si="3"/>
        <v>Network Device</v>
      </c>
      <c r="AI48" s="2" t="str">
        <f t="shared" si="4"/>
        <v/>
      </c>
      <c r="AJ48" s="2" t="str">
        <f t="shared" si="5"/>
        <v/>
      </c>
      <c r="AK48" s="2" t="str">
        <f t="shared" si="6"/>
        <v/>
      </c>
      <c r="AL48" s="27"/>
      <c r="AM48" s="5" t="str">
        <f t="shared" si="7"/>
        <v>Network Device</v>
      </c>
    </row>
    <row r="49" spans="1:39" ht="90" hidden="1">
      <c r="A49" s="1" t="s">
        <v>21969</v>
      </c>
      <c r="B49" s="1" t="s">
        <v>4299</v>
      </c>
      <c r="C49" s="1" t="s">
        <v>324</v>
      </c>
      <c r="D49" s="1" t="s">
        <v>1472</v>
      </c>
      <c r="E49" s="1" t="s">
        <v>2479</v>
      </c>
      <c r="F49" s="2" t="s">
        <v>2591</v>
      </c>
      <c r="G49" s="2"/>
      <c r="H49" s="2"/>
      <c r="I49" s="2"/>
      <c r="J49" s="15"/>
      <c r="K49" s="3">
        <f>IFERROR(MATCH("Application Layer Gateway (ALG) Security Requirements Guide (SRG) :: Version 1, Release: 2 Benchmark Date: 24 Jul 2015*"&amp;A49&amp;";*",SRGs!AA:AA,0),0)</f>
        <v>0</v>
      </c>
      <c r="L49" s="2">
        <f>IFERROR(MATCH("Application Server Security Requirements Guide :: Version 3, Release: 3 Benchmark Date: 27 Oct 2022*"&amp;A49&amp;";*",SRGs!AA:AA,0),0)</f>
        <v>0</v>
      </c>
      <c r="M49" s="2">
        <f>IFERROR(MATCH("Authentication, Authorization, and Accounting Services (AAA) Security Requirements Guide :: Version 1, Release: 2 Benchmark Date: 24 Jan 2020*"&amp;A49&amp;";*",SRGs!AA:AA,0),0)</f>
        <v>141</v>
      </c>
      <c r="N49" s="2">
        <f>IFERROR(MATCH("Central Log Server Security Requirements Guide :: Version 2, Release: 2 Benchmark Date: 27 Oct 2022*"&amp;A49&amp;";*",SRGs!AA:AA,0),0)</f>
        <v>0</v>
      </c>
      <c r="O49" s="2">
        <f>IFERROR(MATCH("Database Security Requirements Guide :: Version 3, Release: 3 Benchmark Date: 27 Jul 2022*"&amp;A49&amp;";*",SRGs!AA:AA,0),0)</f>
        <v>136</v>
      </c>
      <c r="P49" s="2">
        <f>IFERROR(MATCH("Container Platform Security Requirements Guide :: Version 1, Release: 3 Benchmark Date: 27 Jan 2022*"&amp;A49&amp;";*",SRGs!AA:AA,0),0)</f>
        <v>135</v>
      </c>
      <c r="Q49" s="2">
        <f>IFERROR(MATCH("Domain Name System (DNS) Security Requirements Guide :: Version 2, Release: 4 Benchmark Date: 23 Oct 2015*"&amp;A49&amp;";*",SRGs!AA:AA,0),0)</f>
        <v>0</v>
      </c>
      <c r="R49" s="2">
        <f>IFERROR(MATCH("Firewall Security Requirements Guide :: Version 2, Release: 3 Benchmark Date: 27 Oct 2022*"&amp;A49&amp;";*",SRGs!AA:AA,0),0)</f>
        <v>0</v>
      </c>
      <c r="S49" s="2">
        <f>IFERROR(MATCH("General Purpose Operating System Security Requirements Guide :: Version 2, Release: 4 Benchmark Date: 27 Jul 2022*"&amp;A49&amp;";*",SRGs!AA:AA,0),0)</f>
        <v>137</v>
      </c>
      <c r="T49" s="2">
        <f>IFERROR(MATCH("Intrusion Detection and Prevention Systems (IDPS) Security Requirements Guide :: Version 2, Release: 6 Benchmark Date: 24 Jul 2020*"&amp;A49&amp;";*",SRGs!AA:AA,0),0)</f>
        <v>0</v>
      </c>
      <c r="U49" s="2">
        <f>IFERROR(MATCH("Layer 2 Switch Security Requirements Guide :: Version 2, Release: 1 Benchmark Date: 18 May 2021*"&amp;A49&amp;";*",SRGs!AA:AA,0),0)</f>
        <v>0</v>
      </c>
      <c r="V49" s="2">
        <f>IFERROR(MATCH("Mainframe Product Security Requirements Guide :: Version 2, Release: 1 Benchmark Date: 27 Oct 2022*"&amp;A49&amp;";*",SRGs!AA:AA,0),0)</f>
        <v>138</v>
      </c>
      <c r="W49" s="2">
        <f>IFERROR(MATCH("Network Device Management Security Requirements Guide :: Version 4, Release: 1 Benchmark Date: 23 Apr 2021*"&amp;A49&amp;";*",SRGs!AA:AA,0),0)</f>
        <v>0</v>
      </c>
      <c r="X49" s="2">
        <f>IFERROR(MATCH("Router Security Requirements Guide :: Version 4, Release: 2 Benchmark Date: 23 Apr 2021*"&amp;A49&amp;";*",SRGs!AA:AA,0),0)</f>
        <v>0</v>
      </c>
      <c r="Y49" s="2">
        <f>IFERROR(MATCH("SDN Controller Security Requirements Guide :: Version 1, Release: 2 Benchmark Date: 24 Apr 2020*"&amp;A49&amp;";*",SRGs!AA:AA,0),0)</f>
        <v>0</v>
      </c>
      <c r="Z49" s="2">
        <f>IFERROR(MATCH("Unified Endpoint Management Agent Security Requirements Guide :: Version 1, Release: 1 Benchmark Date: 20 Nov 2020*"&amp;A49&amp;";*",SRGs!AA:AA,0),0)</f>
        <v>0</v>
      </c>
      <c r="AA49" s="2">
        <f>IFERROR(MATCH("Unified Endpoint Management Server Security Requirements Guide :: Version 1, Release: 1 Benchmark Date: 20 Nov 2020*"&amp;A49&amp;";*",SRGs!AA:AA,0),0)</f>
        <v>139</v>
      </c>
      <c r="AB49" s="2">
        <f>IFERROR(MATCH("Virtual Private Network (VPN) Security Requirements Guide :: Version 2, Release: 4 Benchmark Date: 27 Oct 2021*"&amp;A49&amp;";*",SRGs!AA:AA,0),0)</f>
        <v>0</v>
      </c>
      <c r="AC49" s="2">
        <f>IFERROR(MATCH("Web Server Security Requirements Guide :: Version 3, Release: 1 Benchmark Date: 27 Oct 2022*"&amp;A49&amp;";*",SRGs!AA:AA,0),0)</f>
        <v>0</v>
      </c>
      <c r="AD49" s="22"/>
      <c r="AE49" s="3" t="str">
        <f t="shared" si="0"/>
        <v/>
      </c>
      <c r="AF49" s="2" t="str">
        <f t="shared" si="1"/>
        <v>Server</v>
      </c>
      <c r="AG49" s="2" t="str">
        <f t="shared" si="2"/>
        <v>Laptops/Desktops</v>
      </c>
      <c r="AH49" s="2" t="str">
        <f t="shared" si="3"/>
        <v>Network Device</v>
      </c>
      <c r="AI49" s="2" t="str">
        <f t="shared" si="4"/>
        <v>Database</v>
      </c>
      <c r="AJ49" s="2" t="str">
        <f t="shared" si="5"/>
        <v>Container</v>
      </c>
      <c r="AK49" s="2" t="str">
        <f t="shared" si="6"/>
        <v>Unified Endpoint Mangement</v>
      </c>
      <c r="AM49" s="5" t="str">
        <f t="shared" si="7"/>
        <v>Server; Laptops/Desktops; Network Device; Database; Container; Unified Endpoint Mangement</v>
      </c>
    </row>
    <row r="50" spans="1:39" s="5" customFormat="1" ht="30" hidden="1">
      <c r="A50" s="1" t="s">
        <v>21970</v>
      </c>
      <c r="B50" s="1" t="s">
        <v>4299</v>
      </c>
      <c r="C50" s="1" t="s">
        <v>333</v>
      </c>
      <c r="D50" s="1" t="s">
        <v>3470</v>
      </c>
      <c r="E50" s="1"/>
      <c r="F50" s="2"/>
      <c r="G50" s="2"/>
      <c r="H50" s="2"/>
      <c r="I50" s="2"/>
      <c r="J50" s="15"/>
      <c r="K50" s="3">
        <f>IFERROR(MATCH("Application Layer Gateway (ALG) Security Requirements Guide (SRG) :: Version 1, Release: 2 Benchmark Date: 24 Jul 2015*"&amp;A50&amp;";*",SRGs!AA:AA,0),0)</f>
        <v>0</v>
      </c>
      <c r="L50" s="2">
        <f>IFERROR(MATCH("Application Server Security Requirements Guide :: Version 3, Release: 3 Benchmark Date: 27 Oct 2022*"&amp;A50&amp;";*",SRGs!AA:AA,0),0)</f>
        <v>0</v>
      </c>
      <c r="M50" s="2">
        <f>IFERROR(MATCH("Authentication, Authorization, and Accounting Services (AAA) Security Requirements Guide :: Version 1, Release: 2 Benchmark Date: 24 Jan 2020*"&amp;A50&amp;";*",SRGs!AA:AA,0),0)</f>
        <v>0</v>
      </c>
      <c r="N50" s="2">
        <f>IFERROR(MATCH("Central Log Server Security Requirements Guide :: Version 2, Release: 2 Benchmark Date: 27 Oct 2022*"&amp;A50&amp;";*",SRGs!AA:AA,0),0)</f>
        <v>0</v>
      </c>
      <c r="O50" s="2">
        <f>IFERROR(MATCH("Database Security Requirements Guide :: Version 3, Release: 3 Benchmark Date: 27 Jul 2022*"&amp;A50&amp;";*",SRGs!AA:AA,0),0)</f>
        <v>0</v>
      </c>
      <c r="P50" s="6">
        <f>IFERROR(MATCH("Container Platform Security Requirements Guide :: Version 1, Release: 3 Benchmark Date: 27 Jan 2022*"&amp;A50&amp;";*",SRGs!AA:AA,0),0)</f>
        <v>0</v>
      </c>
      <c r="Q50" s="6">
        <f>IFERROR(MATCH("Domain Name System (DNS) Security Requirements Guide :: Version 2, Release: 4 Benchmark Date: 23 Oct 2015*"&amp;A50&amp;";*",SRGs!AA:AA,0),0)</f>
        <v>0</v>
      </c>
      <c r="R50" s="6">
        <f>IFERROR(MATCH("Firewall Security Requirements Guide :: Version 2, Release: 3 Benchmark Date: 27 Oct 2022*"&amp;A50&amp;";*",SRGs!AA:AA,0),0)</f>
        <v>0</v>
      </c>
      <c r="S50" s="6">
        <f>IFERROR(MATCH("General Purpose Operating System Security Requirements Guide :: Version 2, Release: 4 Benchmark Date: 27 Jul 2022*"&amp;A50&amp;";*",SRGs!AA:AA,0),0)</f>
        <v>0</v>
      </c>
      <c r="T50" s="6">
        <f>IFERROR(MATCH("Intrusion Detection and Prevention Systems (IDPS) Security Requirements Guide :: Version 2, Release: 6 Benchmark Date: 24 Jul 2020*"&amp;A50&amp;";*",SRGs!AA:AA,0),0)</f>
        <v>0</v>
      </c>
      <c r="U50" s="6">
        <f>IFERROR(MATCH("Layer 2 Switch Security Requirements Guide :: Version 2, Release: 1 Benchmark Date: 18 May 2021*"&amp;A50&amp;";*",SRGs!AA:AA,0),0)</f>
        <v>0</v>
      </c>
      <c r="V50" s="6">
        <f>IFERROR(MATCH("Mainframe Product Security Requirements Guide :: Version 2, Release: 1 Benchmark Date: 27 Oct 2022*"&amp;A50&amp;";*",SRGs!AA:AA,0),0)</f>
        <v>143</v>
      </c>
      <c r="W50" s="6">
        <f>IFERROR(MATCH("Network Device Management Security Requirements Guide :: Version 4, Release: 1 Benchmark Date: 23 Apr 2021*"&amp;A50&amp;";*",SRGs!AA:AA,0),0)</f>
        <v>144</v>
      </c>
      <c r="X50" s="6">
        <f>IFERROR(MATCH("Router Security Requirements Guide :: Version 4, Release: 2 Benchmark Date: 23 Apr 2021*"&amp;A50&amp;";*",SRGs!AA:AA,0),0)</f>
        <v>0</v>
      </c>
      <c r="Y50" s="6">
        <f>IFERROR(MATCH("SDN Controller Security Requirements Guide :: Version 1, Release: 2 Benchmark Date: 24 Apr 2020*"&amp;A50&amp;";*",SRGs!AA:AA,0),0)</f>
        <v>0</v>
      </c>
      <c r="Z50" s="6">
        <f>IFERROR(MATCH("Unified Endpoint Management Agent Security Requirements Guide :: Version 1, Release: 1 Benchmark Date: 20 Nov 2020*"&amp;A50&amp;";*",SRGs!AA:AA,0),0)</f>
        <v>0</v>
      </c>
      <c r="AA50" s="6">
        <f>IFERROR(MATCH("Unified Endpoint Management Server Security Requirements Guide :: Version 1, Release: 1 Benchmark Date: 20 Nov 2020*"&amp;A50&amp;";*",SRGs!AA:AA,0),0)</f>
        <v>0</v>
      </c>
      <c r="AB50" s="6">
        <f>IFERROR(MATCH("Virtual Private Network (VPN) Security Requirements Guide :: Version 2, Release: 4 Benchmark Date: 27 Oct 2021*"&amp;A50&amp;";*",SRGs!AA:AA,0),0)</f>
        <v>0</v>
      </c>
      <c r="AC50" s="6">
        <f>IFERROR(MATCH("Web Server Security Requirements Guide :: Version 3, Release: 1 Benchmark Date: 27 Oct 2022*"&amp;A50&amp;";*",SRGs!AA:AA,0),0)</f>
        <v>0</v>
      </c>
      <c r="AD50" s="21"/>
      <c r="AE50" s="3" t="str">
        <f t="shared" si="0"/>
        <v/>
      </c>
      <c r="AF50" s="2" t="str">
        <f t="shared" si="1"/>
        <v>Server</v>
      </c>
      <c r="AG50" s="2" t="str">
        <f t="shared" si="2"/>
        <v/>
      </c>
      <c r="AH50" s="2" t="str">
        <f t="shared" si="3"/>
        <v>Network Device</v>
      </c>
      <c r="AI50" s="2" t="str">
        <f t="shared" si="4"/>
        <v/>
      </c>
      <c r="AJ50" s="2" t="str">
        <f t="shared" si="5"/>
        <v/>
      </c>
      <c r="AK50" s="2" t="str">
        <f t="shared" si="6"/>
        <v/>
      </c>
      <c r="AL50" s="27"/>
      <c r="AM50" s="5" t="str">
        <f t="shared" si="7"/>
        <v>Server; Network Device</v>
      </c>
    </row>
    <row r="51" spans="1:39" ht="90" hidden="1">
      <c r="A51" s="1" t="s">
        <v>21971</v>
      </c>
      <c r="B51" s="1" t="s">
        <v>4299</v>
      </c>
      <c r="C51" s="1" t="s">
        <v>334</v>
      </c>
      <c r="D51" s="1" t="s">
        <v>1481</v>
      </c>
      <c r="E51" s="1" t="s">
        <v>2488</v>
      </c>
      <c r="F51" s="2" t="s">
        <v>2591</v>
      </c>
      <c r="G51" s="2"/>
      <c r="H51" s="2"/>
      <c r="I51" s="2"/>
      <c r="J51" s="15"/>
      <c r="K51" s="3">
        <f>IFERROR(MATCH("Application Layer Gateway (ALG) Security Requirements Guide (SRG) :: Version 1, Release: 2 Benchmark Date: 24 Jul 2015*"&amp;A51&amp;";*",SRGs!AA:AA,0),0)</f>
        <v>0</v>
      </c>
      <c r="L51" s="2">
        <f>IFERROR(MATCH("Application Server Security Requirements Guide :: Version 3, Release: 3 Benchmark Date: 27 Oct 2022*"&amp;A51&amp;";*",SRGs!AA:AA,0),0)</f>
        <v>0</v>
      </c>
      <c r="M51" s="2">
        <f>IFERROR(MATCH("Authentication, Authorization, and Accounting Services (AAA) Security Requirements Guide :: Version 1, Release: 2 Benchmark Date: 24 Jan 2020*"&amp;A51&amp;";*",SRGs!AA:AA,0),0)</f>
        <v>0</v>
      </c>
      <c r="N51" s="2">
        <f>IFERROR(MATCH("Central Log Server Security Requirements Guide :: Version 2, Release: 2 Benchmark Date: 27 Oct 2022*"&amp;A51&amp;";*",SRGs!AA:AA,0),0)</f>
        <v>0</v>
      </c>
      <c r="O51" s="2">
        <f>IFERROR(MATCH("Database Security Requirements Guide :: Version 3, Release: 3 Benchmark Date: 27 Jul 2022*"&amp;A51&amp;";*",SRGs!AA:AA,0),0)</f>
        <v>0</v>
      </c>
      <c r="P51" s="2">
        <f>IFERROR(MATCH("Container Platform Security Requirements Guide :: Version 1, Release: 3 Benchmark Date: 27 Jan 2022*"&amp;A51&amp;";*",SRGs!AA:AA,0),0)</f>
        <v>146</v>
      </c>
      <c r="Q51" s="2">
        <f>IFERROR(MATCH("Domain Name System (DNS) Security Requirements Guide :: Version 2, Release: 4 Benchmark Date: 23 Oct 2015*"&amp;A51&amp;";*",SRGs!AA:AA,0),0)</f>
        <v>0</v>
      </c>
      <c r="R51" s="2">
        <f>IFERROR(MATCH("Firewall Security Requirements Guide :: Version 2, Release: 3 Benchmark Date: 27 Oct 2022*"&amp;A51&amp;";*",SRGs!AA:AA,0),0)</f>
        <v>0</v>
      </c>
      <c r="S51" s="2">
        <f>IFERROR(MATCH("General Purpose Operating System Security Requirements Guide :: Version 2, Release: 4 Benchmark Date: 27 Jul 2022*"&amp;A51&amp;";*",SRGs!AA:AA,0),0)</f>
        <v>0</v>
      </c>
      <c r="T51" s="2">
        <f>IFERROR(MATCH("Intrusion Detection and Prevention Systems (IDPS) Security Requirements Guide :: Version 2, Release: 6 Benchmark Date: 24 Jul 2020*"&amp;A51&amp;";*",SRGs!AA:AA,0),0)</f>
        <v>0</v>
      </c>
      <c r="U51" s="2">
        <f>IFERROR(MATCH("Layer 2 Switch Security Requirements Guide :: Version 2, Release: 1 Benchmark Date: 18 May 2021*"&amp;A51&amp;";*",SRGs!AA:AA,0),0)</f>
        <v>0</v>
      </c>
      <c r="V51" s="2">
        <f>IFERROR(MATCH("Mainframe Product Security Requirements Guide :: Version 2, Release: 1 Benchmark Date: 27 Oct 2022*"&amp;A51&amp;";*",SRGs!AA:AA,0),0)</f>
        <v>0</v>
      </c>
      <c r="W51" s="2">
        <f>IFERROR(MATCH("Network Device Management Security Requirements Guide :: Version 4, Release: 1 Benchmark Date: 23 Apr 2021*"&amp;A51&amp;";*",SRGs!AA:AA,0),0)</f>
        <v>0</v>
      </c>
      <c r="X51" s="2">
        <f>IFERROR(MATCH("Router Security Requirements Guide :: Version 4, Release: 2 Benchmark Date: 23 Apr 2021*"&amp;A51&amp;";*",SRGs!AA:AA,0),0)</f>
        <v>0</v>
      </c>
      <c r="Y51" s="2">
        <f>IFERROR(MATCH("SDN Controller Security Requirements Guide :: Version 1, Release: 2 Benchmark Date: 24 Apr 2020*"&amp;A51&amp;";*",SRGs!AA:AA,0),0)</f>
        <v>0</v>
      </c>
      <c r="Z51" s="2">
        <f>IFERROR(MATCH("Unified Endpoint Management Agent Security Requirements Guide :: Version 1, Release: 1 Benchmark Date: 20 Nov 2020*"&amp;A51&amp;";*",SRGs!AA:AA,0),0)</f>
        <v>0</v>
      </c>
      <c r="AA51" s="2">
        <f>IFERROR(MATCH("Unified Endpoint Management Server Security Requirements Guide :: Version 1, Release: 1 Benchmark Date: 20 Nov 2020*"&amp;A51&amp;";*",SRGs!AA:AA,0),0)</f>
        <v>0</v>
      </c>
      <c r="AB51" s="2">
        <f>IFERROR(MATCH("Virtual Private Network (VPN) Security Requirements Guide :: Version 2, Release: 4 Benchmark Date: 27 Oct 2021*"&amp;A51&amp;";*",SRGs!AA:AA,0),0)</f>
        <v>0</v>
      </c>
      <c r="AC51" s="2">
        <f>IFERROR(MATCH("Web Server Security Requirements Guide :: Version 3, Release: 1 Benchmark Date: 27 Oct 2022*"&amp;A51&amp;";*",SRGs!AA:AA,0),0)</f>
        <v>0</v>
      </c>
      <c r="AD51" s="22"/>
      <c r="AE51" s="3" t="str">
        <f t="shared" si="0"/>
        <v/>
      </c>
      <c r="AF51" s="2" t="str">
        <f t="shared" si="1"/>
        <v/>
      </c>
      <c r="AG51" s="2" t="str">
        <f t="shared" si="2"/>
        <v/>
      </c>
      <c r="AH51" s="2" t="str">
        <f t="shared" si="3"/>
        <v/>
      </c>
      <c r="AI51" s="2" t="str">
        <f t="shared" si="4"/>
        <v/>
      </c>
      <c r="AJ51" s="2" t="str">
        <f t="shared" si="5"/>
        <v>Container</v>
      </c>
      <c r="AK51" s="2" t="str">
        <f t="shared" si="6"/>
        <v/>
      </c>
      <c r="AM51" s="5" t="str">
        <f t="shared" si="7"/>
        <v>Container</v>
      </c>
    </row>
    <row r="52" spans="1:39" ht="120" hidden="1">
      <c r="A52" s="1" t="s">
        <v>21972</v>
      </c>
      <c r="B52" s="1" t="s">
        <v>4299</v>
      </c>
      <c r="C52" s="1" t="s">
        <v>335</v>
      </c>
      <c r="D52" s="1" t="s">
        <v>1482</v>
      </c>
      <c r="E52" s="1" t="s">
        <v>2489</v>
      </c>
      <c r="F52" s="2" t="s">
        <v>3616</v>
      </c>
      <c r="G52" s="2"/>
      <c r="H52" s="2"/>
      <c r="I52" s="2"/>
      <c r="J52" s="15"/>
      <c r="K52" s="3">
        <f>IFERROR(MATCH("Application Layer Gateway (ALG) Security Requirements Guide (SRG) :: Version 1, Release: 2 Benchmark Date: 24 Jul 2015*"&amp;A52&amp;";*",SRGs!AA:AA,0),0)</f>
        <v>0</v>
      </c>
      <c r="L52" s="2">
        <f>IFERROR(MATCH("Application Server Security Requirements Guide :: Version 3, Release: 3 Benchmark Date: 27 Oct 2022*"&amp;A52&amp;";*",SRGs!AA:AA,0),0)</f>
        <v>0</v>
      </c>
      <c r="M52" s="2">
        <f>IFERROR(MATCH("Authentication, Authorization, and Accounting Services (AAA) Security Requirements Guide :: Version 1, Release: 2 Benchmark Date: 24 Jan 2020*"&amp;A52&amp;";*",SRGs!AA:AA,0),0)</f>
        <v>0</v>
      </c>
      <c r="N52" s="6">
        <f>IFERROR(MATCH("Central Log Server Security Requirements Guide :: Version 2, Release: 2 Benchmark Date: 27 Oct 2022*"&amp;A52&amp;";*",SRGs!AA:AA,0),0)</f>
        <v>0</v>
      </c>
      <c r="O52" s="6">
        <f>IFERROR(MATCH("Database Security Requirements Guide :: Version 3, Release: 3 Benchmark Date: 27 Jul 2022*"&amp;A52&amp;";*",SRGs!AA:AA,0),0)</f>
        <v>0</v>
      </c>
      <c r="P52" s="2">
        <f>IFERROR(MATCH("Container Platform Security Requirements Guide :: Version 1, Release: 3 Benchmark Date: 27 Jan 2022*"&amp;A52&amp;";*",SRGs!AA:AA,0),0)</f>
        <v>0</v>
      </c>
      <c r="Q52" s="2">
        <f>IFERROR(MATCH("Domain Name System (DNS) Security Requirements Guide :: Version 2, Release: 4 Benchmark Date: 23 Oct 2015*"&amp;A52&amp;";*",SRGs!AA:AA,0),0)</f>
        <v>0</v>
      </c>
      <c r="R52" s="2">
        <f>IFERROR(MATCH("Firewall Security Requirements Guide :: Version 2, Release: 3 Benchmark Date: 27 Oct 2022*"&amp;A52&amp;";*",SRGs!AA:AA,0),0)</f>
        <v>0</v>
      </c>
      <c r="S52" s="2">
        <f>IFERROR(MATCH("General Purpose Operating System Security Requirements Guide :: Version 2, Release: 4 Benchmark Date: 27 Jul 2022*"&amp;A52&amp;";*",SRGs!AA:AA,0),0)</f>
        <v>0</v>
      </c>
      <c r="T52" s="2">
        <f>IFERROR(MATCH("Intrusion Detection and Prevention Systems (IDPS) Security Requirements Guide :: Version 2, Release: 6 Benchmark Date: 24 Jul 2020*"&amp;A52&amp;";*",SRGs!AA:AA,0),0)</f>
        <v>0</v>
      </c>
      <c r="U52" s="2">
        <f>IFERROR(MATCH("Layer 2 Switch Security Requirements Guide :: Version 2, Release: 1 Benchmark Date: 18 May 2021*"&amp;A52&amp;";*",SRGs!AA:AA,0),0)</f>
        <v>0</v>
      </c>
      <c r="V52" s="2">
        <f>IFERROR(MATCH("Mainframe Product Security Requirements Guide :: Version 2, Release: 1 Benchmark Date: 27 Oct 2022*"&amp;A52&amp;";*",SRGs!AA:AA,0),0)</f>
        <v>0</v>
      </c>
      <c r="W52" s="2">
        <f>IFERROR(MATCH("Network Device Management Security Requirements Guide :: Version 4, Release: 1 Benchmark Date: 23 Apr 2021*"&amp;A52&amp;";*",SRGs!AA:AA,0),0)</f>
        <v>0</v>
      </c>
      <c r="X52" s="2">
        <f>IFERROR(MATCH("Router Security Requirements Guide :: Version 4, Release: 2 Benchmark Date: 23 Apr 2021*"&amp;A52&amp;";*",SRGs!AA:AA,0),0)</f>
        <v>0</v>
      </c>
      <c r="Y52" s="2">
        <f>IFERROR(MATCH("SDN Controller Security Requirements Guide :: Version 1, Release: 2 Benchmark Date: 24 Apr 2020*"&amp;A52&amp;";*",SRGs!AA:AA,0),0)</f>
        <v>0</v>
      </c>
      <c r="Z52" s="2">
        <f>IFERROR(MATCH("Unified Endpoint Management Agent Security Requirements Guide :: Version 1, Release: 1 Benchmark Date: 20 Nov 2020*"&amp;A52&amp;";*",SRGs!AA:AA,0),0)</f>
        <v>0</v>
      </c>
      <c r="AA52" s="2">
        <f>IFERROR(MATCH("Unified Endpoint Management Server Security Requirements Guide :: Version 1, Release: 1 Benchmark Date: 20 Nov 2020*"&amp;A52&amp;";*",SRGs!AA:AA,0),0)</f>
        <v>0</v>
      </c>
      <c r="AB52" s="2">
        <f>IFERROR(MATCH("Virtual Private Network (VPN) Security Requirements Guide :: Version 2, Release: 4 Benchmark Date: 27 Oct 2021*"&amp;A52&amp;";*",SRGs!AA:AA,0),0)</f>
        <v>0</v>
      </c>
      <c r="AC52" s="2">
        <f>IFERROR(MATCH("Web Server Security Requirements Guide :: Version 3, Release: 1 Benchmark Date: 27 Oct 2022*"&amp;A52&amp;";*",SRGs!AA:AA,0),0)</f>
        <v>0</v>
      </c>
      <c r="AD52" s="22"/>
      <c r="AE52" s="3" t="str">
        <f t="shared" si="0"/>
        <v/>
      </c>
      <c r="AF52" s="2" t="str">
        <f t="shared" si="1"/>
        <v/>
      </c>
      <c r="AG52" s="2" t="str">
        <f t="shared" si="2"/>
        <v/>
      </c>
      <c r="AH52" s="2" t="str">
        <f t="shared" si="3"/>
        <v/>
      </c>
      <c r="AI52" s="2" t="str">
        <f t="shared" si="4"/>
        <v/>
      </c>
      <c r="AJ52" s="2" t="str">
        <f t="shared" si="5"/>
        <v/>
      </c>
      <c r="AK52" s="2" t="str">
        <f t="shared" si="6"/>
        <v/>
      </c>
      <c r="AM52" s="5" t="str">
        <f t="shared" si="7"/>
        <v/>
      </c>
    </row>
    <row r="53" spans="1:39" ht="105" hidden="1">
      <c r="A53" s="1" t="s">
        <v>21973</v>
      </c>
      <c r="B53" s="1" t="s">
        <v>4299</v>
      </c>
      <c r="C53" s="1" t="s">
        <v>336</v>
      </c>
      <c r="D53" s="1" t="s">
        <v>1483</v>
      </c>
      <c r="E53" s="1" t="s">
        <v>2490</v>
      </c>
      <c r="F53" s="2" t="s">
        <v>3617</v>
      </c>
      <c r="G53" s="2"/>
      <c r="H53" s="2"/>
      <c r="I53" s="2"/>
      <c r="J53" s="15"/>
      <c r="K53" s="3">
        <f>IFERROR(MATCH("Application Layer Gateway (ALG) Security Requirements Guide (SRG) :: Version 1, Release: 2 Benchmark Date: 24 Jul 2015*"&amp;A53&amp;";*",SRGs!AA:AA,0),0)</f>
        <v>0</v>
      </c>
      <c r="L53" s="2">
        <f>IFERROR(MATCH("Application Server Security Requirements Guide :: Version 3, Release: 3 Benchmark Date: 27 Oct 2022*"&amp;A53&amp;";*",SRGs!AA:AA,0),0)</f>
        <v>0</v>
      </c>
      <c r="M53" s="2">
        <f>IFERROR(MATCH("Authentication, Authorization, and Accounting Services (AAA) Security Requirements Guide :: Version 1, Release: 2 Benchmark Date: 24 Jan 2020*"&amp;A53&amp;";*",SRGs!AA:AA,0),0)</f>
        <v>0</v>
      </c>
      <c r="N53" s="6">
        <f>IFERROR(MATCH("Central Log Server Security Requirements Guide :: Version 2, Release: 2 Benchmark Date: 27 Oct 2022*"&amp;A53&amp;";*",SRGs!AA:AA,0),0)</f>
        <v>0</v>
      </c>
      <c r="O53" s="6">
        <f>IFERROR(MATCH("Database Security Requirements Guide :: Version 3, Release: 3 Benchmark Date: 27 Jul 2022*"&amp;A53&amp;";*",SRGs!AA:AA,0),0)</f>
        <v>0</v>
      </c>
      <c r="P53" s="2">
        <f>IFERROR(MATCH("Container Platform Security Requirements Guide :: Version 1, Release: 3 Benchmark Date: 27 Jan 2022*"&amp;A53&amp;";*",SRGs!AA:AA,0),0)</f>
        <v>0</v>
      </c>
      <c r="Q53" s="2">
        <f>IFERROR(MATCH("Domain Name System (DNS) Security Requirements Guide :: Version 2, Release: 4 Benchmark Date: 23 Oct 2015*"&amp;A53&amp;";*",SRGs!AA:AA,0),0)</f>
        <v>0</v>
      </c>
      <c r="R53" s="2">
        <f>IFERROR(MATCH("Firewall Security Requirements Guide :: Version 2, Release: 3 Benchmark Date: 27 Oct 2022*"&amp;A53&amp;";*",SRGs!AA:AA,0),0)</f>
        <v>0</v>
      </c>
      <c r="S53" s="2">
        <f>IFERROR(MATCH("General Purpose Operating System Security Requirements Guide :: Version 2, Release: 4 Benchmark Date: 27 Jul 2022*"&amp;A53&amp;";*",SRGs!AA:AA,0),0)</f>
        <v>0</v>
      </c>
      <c r="T53" s="2">
        <f>IFERROR(MATCH("Intrusion Detection and Prevention Systems (IDPS) Security Requirements Guide :: Version 2, Release: 6 Benchmark Date: 24 Jul 2020*"&amp;A53&amp;";*",SRGs!AA:AA,0),0)</f>
        <v>0</v>
      </c>
      <c r="U53" s="2">
        <f>IFERROR(MATCH("Layer 2 Switch Security Requirements Guide :: Version 2, Release: 1 Benchmark Date: 18 May 2021*"&amp;A53&amp;";*",SRGs!AA:AA,0),0)</f>
        <v>0</v>
      </c>
      <c r="V53" s="2">
        <f>IFERROR(MATCH("Mainframe Product Security Requirements Guide :: Version 2, Release: 1 Benchmark Date: 27 Oct 2022*"&amp;A53&amp;";*",SRGs!AA:AA,0),0)</f>
        <v>0</v>
      </c>
      <c r="W53" s="2">
        <f>IFERROR(MATCH("Network Device Management Security Requirements Guide :: Version 4, Release: 1 Benchmark Date: 23 Apr 2021*"&amp;A53&amp;";*",SRGs!AA:AA,0),0)</f>
        <v>0</v>
      </c>
      <c r="X53" s="2">
        <f>IFERROR(MATCH("Router Security Requirements Guide :: Version 4, Release: 2 Benchmark Date: 23 Apr 2021*"&amp;A53&amp;";*",SRGs!AA:AA,0),0)</f>
        <v>0</v>
      </c>
      <c r="Y53" s="2">
        <f>IFERROR(MATCH("SDN Controller Security Requirements Guide :: Version 1, Release: 2 Benchmark Date: 24 Apr 2020*"&amp;A53&amp;";*",SRGs!AA:AA,0),0)</f>
        <v>0</v>
      </c>
      <c r="Z53" s="2">
        <f>IFERROR(MATCH("Unified Endpoint Management Agent Security Requirements Guide :: Version 1, Release: 1 Benchmark Date: 20 Nov 2020*"&amp;A53&amp;";*",SRGs!AA:AA,0),0)</f>
        <v>0</v>
      </c>
      <c r="AA53" s="2">
        <f>IFERROR(MATCH("Unified Endpoint Management Server Security Requirements Guide :: Version 1, Release: 1 Benchmark Date: 20 Nov 2020*"&amp;A53&amp;";*",SRGs!AA:AA,0),0)</f>
        <v>0</v>
      </c>
      <c r="AB53" s="2">
        <f>IFERROR(MATCH("Virtual Private Network (VPN) Security Requirements Guide :: Version 2, Release: 4 Benchmark Date: 27 Oct 2021*"&amp;A53&amp;";*",SRGs!AA:AA,0),0)</f>
        <v>0</v>
      </c>
      <c r="AC53" s="2">
        <f>IFERROR(MATCH("Web Server Security Requirements Guide :: Version 3, Release: 1 Benchmark Date: 27 Oct 2022*"&amp;A53&amp;";*",SRGs!AA:AA,0),0)</f>
        <v>0</v>
      </c>
      <c r="AD53" s="22"/>
      <c r="AE53" s="3" t="str">
        <f t="shared" si="0"/>
        <v/>
      </c>
      <c r="AF53" s="2" t="str">
        <f t="shared" si="1"/>
        <v/>
      </c>
      <c r="AG53" s="2" t="str">
        <f t="shared" si="2"/>
        <v/>
      </c>
      <c r="AH53" s="2" t="str">
        <f t="shared" si="3"/>
        <v/>
      </c>
      <c r="AI53" s="2" t="str">
        <f t="shared" si="4"/>
        <v/>
      </c>
      <c r="AJ53" s="2" t="str">
        <f t="shared" si="5"/>
        <v/>
      </c>
      <c r="AK53" s="2" t="str">
        <f t="shared" si="6"/>
        <v/>
      </c>
      <c r="AM53" s="5" t="str">
        <f t="shared" si="7"/>
        <v/>
      </c>
    </row>
    <row r="54" spans="1:39" s="5" customFormat="1" ht="60" hidden="1">
      <c r="A54" s="1" t="s">
        <v>21974</v>
      </c>
      <c r="B54" s="1" t="s">
        <v>4299</v>
      </c>
      <c r="C54" s="1" t="s">
        <v>325</v>
      </c>
      <c r="D54" s="1" t="s">
        <v>1473</v>
      </c>
      <c r="E54" s="1" t="s">
        <v>2480</v>
      </c>
      <c r="F54" s="2" t="s">
        <v>2591</v>
      </c>
      <c r="G54" s="2"/>
      <c r="H54" s="2"/>
      <c r="I54" s="2"/>
      <c r="J54" s="15"/>
      <c r="K54" s="3">
        <f>IFERROR(MATCH("Application Layer Gateway (ALG) Security Requirements Guide (SRG) :: Version 1, Release: 2 Benchmark Date: 24 Jul 2015*"&amp;A54&amp;";*",SRGs!AA:AA,0),0)</f>
        <v>0</v>
      </c>
      <c r="L54" s="2">
        <f>IFERROR(MATCH("Application Server Security Requirements Guide :: Version 3, Release: 3 Benchmark Date: 27 Oct 2022*"&amp;A54&amp;";*",SRGs!AA:AA,0),0)</f>
        <v>0</v>
      </c>
      <c r="M54" s="2">
        <f>IFERROR(MATCH("Authentication, Authorization, and Accounting Services (AAA) Security Requirements Guide :: Version 1, Release: 2 Benchmark Date: 24 Jan 2020*"&amp;A54&amp;";*",SRGs!AA:AA,0),0)</f>
        <v>147</v>
      </c>
      <c r="N54" s="2">
        <f>IFERROR(MATCH("Central Log Server Security Requirements Guide :: Version 2, Release: 2 Benchmark Date: 27 Oct 2022*"&amp;A54&amp;";*",SRGs!AA:AA,0),0)</f>
        <v>0</v>
      </c>
      <c r="O54" s="2">
        <f>IFERROR(MATCH("Database Security Requirements Guide :: Version 3, Release: 3 Benchmark Date: 27 Jul 2022*"&amp;A54&amp;";*",SRGs!AA:AA,0),0)</f>
        <v>0</v>
      </c>
      <c r="P54" s="6">
        <f>IFERROR(MATCH("Container Platform Security Requirements Guide :: Version 1, Release: 3 Benchmark Date: 27 Jan 2022*"&amp;A54&amp;";*",SRGs!AA:AA,0),0)</f>
        <v>151</v>
      </c>
      <c r="Q54" s="6">
        <f>IFERROR(MATCH("Domain Name System (DNS) Security Requirements Guide :: Version 2, Release: 4 Benchmark Date: 23 Oct 2015*"&amp;A54&amp;";*",SRGs!AA:AA,0),0)</f>
        <v>0</v>
      </c>
      <c r="R54" s="6">
        <f>IFERROR(MATCH("Firewall Security Requirements Guide :: Version 2, Release: 3 Benchmark Date: 27 Oct 2022*"&amp;A54&amp;";*",SRGs!AA:AA,0),0)</f>
        <v>0</v>
      </c>
      <c r="S54" s="6">
        <f>IFERROR(MATCH("General Purpose Operating System Security Requirements Guide :: Version 2, Release: 4 Benchmark Date: 27 Jul 2022*"&amp;A54&amp;";*",SRGs!AA:AA,0),0)</f>
        <v>153</v>
      </c>
      <c r="T54" s="6">
        <f>IFERROR(MATCH("Intrusion Detection and Prevention Systems (IDPS) Security Requirements Guide :: Version 2, Release: 6 Benchmark Date: 24 Jul 2020*"&amp;A54&amp;";*",SRGs!AA:AA,0),0)</f>
        <v>0</v>
      </c>
      <c r="U54" s="6">
        <f>IFERROR(MATCH("Layer 2 Switch Security Requirements Guide :: Version 2, Release: 1 Benchmark Date: 18 May 2021*"&amp;A54&amp;";*",SRGs!AA:AA,0),0)</f>
        <v>0</v>
      </c>
      <c r="V54" s="6">
        <f>IFERROR(MATCH("Mainframe Product Security Requirements Guide :: Version 2, Release: 1 Benchmark Date: 27 Oct 2022*"&amp;A54&amp;";*",SRGs!AA:AA,0),0)</f>
        <v>155</v>
      </c>
      <c r="W54" s="6">
        <f>IFERROR(MATCH("Network Device Management Security Requirements Guide :: Version 4, Release: 1 Benchmark Date: 23 Apr 2021*"&amp;A54&amp;";*",SRGs!AA:AA,0),0)</f>
        <v>0</v>
      </c>
      <c r="X54" s="6">
        <f>IFERROR(MATCH("Router Security Requirements Guide :: Version 4, Release: 2 Benchmark Date: 23 Apr 2021*"&amp;A54&amp;";*",SRGs!AA:AA,0),0)</f>
        <v>0</v>
      </c>
      <c r="Y54" s="6">
        <f>IFERROR(MATCH("SDN Controller Security Requirements Guide :: Version 1, Release: 2 Benchmark Date: 24 Apr 2020*"&amp;A54&amp;";*",SRGs!AA:AA,0),0)</f>
        <v>0</v>
      </c>
      <c r="Z54" s="6">
        <f>IFERROR(MATCH("Unified Endpoint Management Agent Security Requirements Guide :: Version 1, Release: 1 Benchmark Date: 20 Nov 2020*"&amp;A54&amp;";*",SRGs!AA:AA,0),0)</f>
        <v>0</v>
      </c>
      <c r="AA54" s="6">
        <f>IFERROR(MATCH("Unified Endpoint Management Server Security Requirements Guide :: Version 1, Release: 1 Benchmark Date: 20 Nov 2020*"&amp;A54&amp;";*",SRGs!AA:AA,0),0)</f>
        <v>157</v>
      </c>
      <c r="AB54" s="6">
        <f>IFERROR(MATCH("Virtual Private Network (VPN) Security Requirements Guide :: Version 2, Release: 4 Benchmark Date: 27 Oct 2021*"&amp;A54&amp;";*",SRGs!AA:AA,0),0)</f>
        <v>0</v>
      </c>
      <c r="AC54" s="6">
        <f>IFERROR(MATCH("Web Server Security Requirements Guide :: Version 3, Release: 1 Benchmark Date: 27 Oct 2022*"&amp;A54&amp;";*",SRGs!AA:AA,0),0)</f>
        <v>0</v>
      </c>
      <c r="AD54" s="21"/>
      <c r="AE54" s="3" t="str">
        <f t="shared" si="0"/>
        <v/>
      </c>
      <c r="AF54" s="2" t="str">
        <f t="shared" si="1"/>
        <v>Server</v>
      </c>
      <c r="AG54" s="2" t="str">
        <f t="shared" si="2"/>
        <v>Laptops/Desktops</v>
      </c>
      <c r="AH54" s="2" t="str">
        <f t="shared" si="3"/>
        <v>Network Device</v>
      </c>
      <c r="AI54" s="2" t="str">
        <f t="shared" si="4"/>
        <v/>
      </c>
      <c r="AJ54" s="2" t="str">
        <f t="shared" si="5"/>
        <v>Container</v>
      </c>
      <c r="AK54" s="2" t="str">
        <f t="shared" si="6"/>
        <v>Unified Endpoint Mangement</v>
      </c>
      <c r="AL54" s="27"/>
      <c r="AM54" s="5" t="str">
        <f t="shared" si="7"/>
        <v>Server; Laptops/Desktops; Network Device; Container; Unified Endpoint Mangement</v>
      </c>
    </row>
    <row r="55" spans="1:39" ht="90" hidden="1">
      <c r="A55" s="1" t="s">
        <v>21975</v>
      </c>
      <c r="B55" s="1" t="s">
        <v>4299</v>
      </c>
      <c r="C55" s="1" t="s">
        <v>326</v>
      </c>
      <c r="D55" s="1" t="s">
        <v>1474</v>
      </c>
      <c r="E55" s="1" t="s">
        <v>2481</v>
      </c>
      <c r="F55" s="2" t="s">
        <v>2591</v>
      </c>
      <c r="G55" s="2"/>
      <c r="H55" s="2"/>
      <c r="I55" s="2"/>
      <c r="J55" s="15"/>
      <c r="K55" s="3">
        <f>IFERROR(MATCH("Application Layer Gateway (ALG) Security Requirements Guide (SRG) :: Version 1, Release: 2 Benchmark Date: 24 Jul 2015*"&amp;A55&amp;";*",SRGs!AA:AA,0),0)</f>
        <v>0</v>
      </c>
      <c r="L55" s="2">
        <f>IFERROR(MATCH("Application Server Security Requirements Guide :: Version 3, Release: 3 Benchmark Date: 27 Oct 2022*"&amp;A55&amp;";*",SRGs!AA:AA,0),0)</f>
        <v>0</v>
      </c>
      <c r="M55" s="2">
        <f>IFERROR(MATCH("Authentication, Authorization, and Accounting Services (AAA) Security Requirements Guide :: Version 1, Release: 2 Benchmark Date: 24 Jan 2020*"&amp;A55&amp;";*",SRGs!AA:AA,0),0)</f>
        <v>164</v>
      </c>
      <c r="N55" s="2">
        <f>IFERROR(MATCH("Central Log Server Security Requirements Guide :: Version 2, Release: 2 Benchmark Date: 27 Oct 2022*"&amp;A55&amp;";*",SRGs!AA:AA,0),0)</f>
        <v>0</v>
      </c>
      <c r="O55" s="2">
        <f>IFERROR(MATCH("Database Security Requirements Guide :: Version 3, Release: 3 Benchmark Date: 27 Jul 2022*"&amp;A55&amp;";*",SRGs!AA:AA,0),0)</f>
        <v>0</v>
      </c>
      <c r="P55" s="2">
        <f>IFERROR(MATCH("Container Platform Security Requirements Guide :: Version 1, Release: 3 Benchmark Date: 27 Jan 2022*"&amp;A55&amp;";*",SRGs!AA:AA,0),0)</f>
        <v>159</v>
      </c>
      <c r="Q55" s="2">
        <f>IFERROR(MATCH("Domain Name System (DNS) Security Requirements Guide :: Version 2, Release: 4 Benchmark Date: 23 Oct 2015*"&amp;A55&amp;";*",SRGs!AA:AA,0),0)</f>
        <v>0</v>
      </c>
      <c r="R55" s="2">
        <f>IFERROR(MATCH("Firewall Security Requirements Guide :: Version 2, Release: 3 Benchmark Date: 27 Oct 2022*"&amp;A55&amp;";*",SRGs!AA:AA,0),0)</f>
        <v>0</v>
      </c>
      <c r="S55" s="2">
        <f>IFERROR(MATCH("General Purpose Operating System Security Requirements Guide :: Version 2, Release: 4 Benchmark Date: 27 Jul 2022*"&amp;A55&amp;";*",SRGs!AA:AA,0),0)</f>
        <v>0</v>
      </c>
      <c r="T55" s="2">
        <f>IFERROR(MATCH("Intrusion Detection and Prevention Systems (IDPS) Security Requirements Guide :: Version 2, Release: 6 Benchmark Date: 24 Jul 2020*"&amp;A55&amp;";*",SRGs!AA:AA,0),0)</f>
        <v>0</v>
      </c>
      <c r="U55" s="2">
        <f>IFERROR(MATCH("Layer 2 Switch Security Requirements Guide :: Version 2, Release: 1 Benchmark Date: 18 May 2021*"&amp;A55&amp;";*",SRGs!AA:AA,0),0)</f>
        <v>0</v>
      </c>
      <c r="V55" s="2">
        <f>IFERROR(MATCH("Mainframe Product Security Requirements Guide :: Version 2, Release: 1 Benchmark Date: 27 Oct 2022*"&amp;A55&amp;";*",SRGs!AA:AA,0),0)</f>
        <v>160</v>
      </c>
      <c r="W55" s="2">
        <f>IFERROR(MATCH("Network Device Management Security Requirements Guide :: Version 4, Release: 1 Benchmark Date: 23 Apr 2021*"&amp;A55&amp;";*",SRGs!AA:AA,0),0)</f>
        <v>0</v>
      </c>
      <c r="X55" s="2">
        <f>IFERROR(MATCH("Router Security Requirements Guide :: Version 4, Release: 2 Benchmark Date: 23 Apr 2021*"&amp;A55&amp;";*",SRGs!AA:AA,0),0)</f>
        <v>0</v>
      </c>
      <c r="Y55" s="2">
        <f>IFERROR(MATCH("SDN Controller Security Requirements Guide :: Version 1, Release: 2 Benchmark Date: 24 Apr 2020*"&amp;A55&amp;";*",SRGs!AA:AA,0),0)</f>
        <v>0</v>
      </c>
      <c r="Z55" s="2">
        <f>IFERROR(MATCH("Unified Endpoint Management Agent Security Requirements Guide :: Version 1, Release: 1 Benchmark Date: 20 Nov 2020*"&amp;A55&amp;";*",SRGs!AA:AA,0),0)</f>
        <v>0</v>
      </c>
      <c r="AA55" s="2">
        <f>IFERROR(MATCH("Unified Endpoint Management Server Security Requirements Guide :: Version 1, Release: 1 Benchmark Date: 20 Nov 2020*"&amp;A55&amp;";*",SRGs!AA:AA,0),0)</f>
        <v>161</v>
      </c>
      <c r="AB55" s="2">
        <f>IFERROR(MATCH("Virtual Private Network (VPN) Security Requirements Guide :: Version 2, Release: 4 Benchmark Date: 27 Oct 2021*"&amp;A55&amp;";*",SRGs!AA:AA,0),0)</f>
        <v>0</v>
      </c>
      <c r="AC55" s="2">
        <f>IFERROR(MATCH("Web Server Security Requirements Guide :: Version 3, Release: 1 Benchmark Date: 27 Oct 2022*"&amp;A55&amp;";*",SRGs!AA:AA,0),0)</f>
        <v>0</v>
      </c>
      <c r="AD55" s="22"/>
      <c r="AE55" s="3" t="str">
        <f t="shared" si="0"/>
        <v/>
      </c>
      <c r="AF55" s="2" t="str">
        <f t="shared" si="1"/>
        <v>Server</v>
      </c>
      <c r="AG55" s="2" t="str">
        <f t="shared" si="2"/>
        <v/>
      </c>
      <c r="AH55" s="2" t="str">
        <f t="shared" si="3"/>
        <v>Network Device</v>
      </c>
      <c r="AI55" s="2" t="str">
        <f t="shared" si="4"/>
        <v/>
      </c>
      <c r="AJ55" s="2" t="str">
        <f t="shared" si="5"/>
        <v>Container</v>
      </c>
      <c r="AK55" s="2" t="str">
        <f t="shared" si="6"/>
        <v>Unified Endpoint Mangement</v>
      </c>
      <c r="AM55" s="5" t="str">
        <f t="shared" si="7"/>
        <v>Server; Network Device; Container; Unified Endpoint Mangement</v>
      </c>
    </row>
    <row r="56" spans="1:39" ht="60" hidden="1">
      <c r="A56" s="1" t="s">
        <v>21976</v>
      </c>
      <c r="B56" s="1" t="s">
        <v>4299</v>
      </c>
      <c r="C56" s="1" t="s">
        <v>327</v>
      </c>
      <c r="D56" s="1" t="s">
        <v>1475</v>
      </c>
      <c r="E56" s="1" t="s">
        <v>2482</v>
      </c>
      <c r="F56" s="2" t="s">
        <v>3613</v>
      </c>
      <c r="G56" s="2"/>
      <c r="H56" s="2"/>
      <c r="I56" s="2"/>
      <c r="J56" s="15"/>
      <c r="K56" s="3">
        <f>IFERROR(MATCH("Application Layer Gateway (ALG) Security Requirements Guide (SRG) :: Version 1, Release: 2 Benchmark Date: 24 Jul 2015*"&amp;A56&amp;";*",SRGs!AA:AA,0),0)</f>
        <v>0</v>
      </c>
      <c r="L56" s="2">
        <f>IFERROR(MATCH("Application Server Security Requirements Guide :: Version 3, Release: 3 Benchmark Date: 27 Oct 2022*"&amp;A56&amp;";*",SRGs!AA:AA,0),0)</f>
        <v>0</v>
      </c>
      <c r="M56" s="2">
        <f>IFERROR(MATCH("Authentication, Authorization, and Accounting Services (AAA) Security Requirements Guide :: Version 1, Release: 2 Benchmark Date: 24 Jan 2020*"&amp;A56&amp;";*",SRGs!AA:AA,0),0)</f>
        <v>165</v>
      </c>
      <c r="N56" s="6">
        <f>IFERROR(MATCH("Central Log Server Security Requirements Guide :: Version 2, Release: 2 Benchmark Date: 27 Oct 2022*"&amp;A56&amp;";*",SRGs!AA:AA,0),0)</f>
        <v>172</v>
      </c>
      <c r="O56" s="6">
        <f>IFERROR(MATCH("Database Security Requirements Guide :: Version 3, Release: 3 Benchmark Date: 27 Jul 2022*"&amp;A56&amp;";*",SRGs!AA:AA,0),0)</f>
        <v>0</v>
      </c>
      <c r="P56" s="2">
        <f>IFERROR(MATCH("Container Platform Security Requirements Guide :: Version 1, Release: 3 Benchmark Date: 27 Jan 2022*"&amp;A56&amp;";*",SRGs!AA:AA,0),0)</f>
        <v>180</v>
      </c>
      <c r="Q56" s="2">
        <f>IFERROR(MATCH("Domain Name System (DNS) Security Requirements Guide :: Version 2, Release: 4 Benchmark Date: 23 Oct 2015*"&amp;A56&amp;";*",SRGs!AA:AA,0),0)</f>
        <v>0</v>
      </c>
      <c r="R56" s="2">
        <f>IFERROR(MATCH("Firewall Security Requirements Guide :: Version 2, Release: 3 Benchmark Date: 27 Oct 2022*"&amp;A56&amp;";*",SRGs!AA:AA,0),0)</f>
        <v>0</v>
      </c>
      <c r="S56" s="2">
        <f>IFERROR(MATCH("General Purpose Operating System Security Requirements Guide :: Version 2, Release: 4 Benchmark Date: 27 Jul 2022*"&amp;A56&amp;";*",SRGs!AA:AA,0),0)</f>
        <v>190</v>
      </c>
      <c r="T56" s="2">
        <f>IFERROR(MATCH("Intrusion Detection and Prevention Systems (IDPS) Security Requirements Guide :: Version 2, Release: 6 Benchmark Date: 24 Jul 2020*"&amp;A56&amp;";*",SRGs!AA:AA,0),0)</f>
        <v>0</v>
      </c>
      <c r="U56" s="2">
        <f>IFERROR(MATCH("Layer 2 Switch Security Requirements Guide :: Version 2, Release: 1 Benchmark Date: 18 May 2021*"&amp;A56&amp;";*",SRGs!AA:AA,0),0)</f>
        <v>0</v>
      </c>
      <c r="V56" s="2">
        <f>IFERROR(MATCH("Mainframe Product Security Requirements Guide :: Version 2, Release: 1 Benchmark Date: 27 Oct 2022*"&amp;A56&amp;";*",SRGs!AA:AA,0),0)</f>
        <v>200</v>
      </c>
      <c r="W56" s="2">
        <f>IFERROR(MATCH("Network Device Management Security Requirements Guide :: Version 4, Release: 1 Benchmark Date: 23 Apr 2021*"&amp;A56&amp;";*",SRGs!AA:AA,0),0)</f>
        <v>210</v>
      </c>
      <c r="X56" s="2">
        <f>IFERROR(MATCH("Router Security Requirements Guide :: Version 4, Release: 2 Benchmark Date: 23 Apr 2021*"&amp;A56&amp;";*",SRGs!AA:AA,0),0)</f>
        <v>0</v>
      </c>
      <c r="Y56" s="2">
        <f>IFERROR(MATCH("SDN Controller Security Requirements Guide :: Version 1, Release: 2 Benchmark Date: 24 Apr 2020*"&amp;A56&amp;";*",SRGs!AA:AA,0),0)</f>
        <v>0</v>
      </c>
      <c r="Z56" s="2">
        <f>IFERROR(MATCH("Unified Endpoint Management Agent Security Requirements Guide :: Version 1, Release: 1 Benchmark Date: 20 Nov 2020*"&amp;A56&amp;";*",SRGs!AA:AA,0),0)</f>
        <v>0</v>
      </c>
      <c r="AA56" s="2">
        <f>IFERROR(MATCH("Unified Endpoint Management Server Security Requirements Guide :: Version 1, Release: 1 Benchmark Date: 20 Nov 2020*"&amp;A56&amp;";*",SRGs!AA:AA,0),0)</f>
        <v>215</v>
      </c>
      <c r="AB56" s="2">
        <f>IFERROR(MATCH("Virtual Private Network (VPN) Security Requirements Guide :: Version 2, Release: 4 Benchmark Date: 27 Oct 2021*"&amp;A56&amp;";*",SRGs!AA:AA,0),0)</f>
        <v>0</v>
      </c>
      <c r="AC56" s="2">
        <f>IFERROR(MATCH("Web Server Security Requirements Guide :: Version 3, Release: 1 Benchmark Date: 27 Oct 2022*"&amp;A56&amp;";*",SRGs!AA:AA,0),0)</f>
        <v>0</v>
      </c>
      <c r="AD56" s="22"/>
      <c r="AE56" s="3" t="str">
        <f t="shared" si="0"/>
        <v/>
      </c>
      <c r="AF56" s="2" t="str">
        <f t="shared" si="1"/>
        <v>Server</v>
      </c>
      <c r="AG56" s="2" t="str">
        <f t="shared" si="2"/>
        <v>Laptops/Desktops</v>
      </c>
      <c r="AH56" s="2" t="str">
        <f t="shared" si="3"/>
        <v>Network Device</v>
      </c>
      <c r="AI56" s="2" t="str">
        <f t="shared" si="4"/>
        <v/>
      </c>
      <c r="AJ56" s="2" t="str">
        <f t="shared" si="5"/>
        <v>Container</v>
      </c>
      <c r="AK56" s="2" t="str">
        <f t="shared" si="6"/>
        <v>Unified Endpoint Mangement</v>
      </c>
      <c r="AM56" s="5" t="str">
        <f t="shared" si="7"/>
        <v>Server; Laptops/Desktops; Network Device; Container; Unified Endpoint Mangement</v>
      </c>
    </row>
    <row r="57" spans="1:39" ht="45" hidden="1">
      <c r="A57" s="1" t="s">
        <v>21977</v>
      </c>
      <c r="B57" s="1" t="s">
        <v>4299</v>
      </c>
      <c r="C57" s="1" t="s">
        <v>328</v>
      </c>
      <c r="D57" s="1" t="s">
        <v>1476</v>
      </c>
      <c r="E57" s="1" t="s">
        <v>2483</v>
      </c>
      <c r="F57" s="2" t="s">
        <v>3614</v>
      </c>
      <c r="G57" s="2"/>
      <c r="H57" s="2"/>
      <c r="I57" s="2"/>
      <c r="J57" s="15"/>
      <c r="K57" s="3">
        <f>IFERROR(MATCH("Application Layer Gateway (ALG) Security Requirements Guide (SRG) :: Version 1, Release: 2 Benchmark Date: 24 Jul 2015*"&amp;A57&amp;";*",SRGs!AA:AA,0),0)</f>
        <v>0</v>
      </c>
      <c r="L57" s="2">
        <f>IFERROR(MATCH("Application Server Security Requirements Guide :: Version 3, Release: 3 Benchmark Date: 27 Oct 2022*"&amp;A57&amp;";*",SRGs!AA:AA,0),0)</f>
        <v>0</v>
      </c>
      <c r="M57" s="2">
        <f>IFERROR(MATCH("Authentication, Authorization, and Accounting Services (AAA) Security Requirements Guide :: Version 1, Release: 2 Benchmark Date: 24 Jan 2020*"&amp;A57&amp;";*",SRGs!AA:AA,0),0)</f>
        <v>0</v>
      </c>
      <c r="N57" s="6">
        <f>IFERROR(MATCH("Central Log Server Security Requirements Guide :: Version 2, Release: 2 Benchmark Date: 27 Oct 2022*"&amp;A57&amp;";*",SRGs!AA:AA,0),0)</f>
        <v>0</v>
      </c>
      <c r="O57" s="6">
        <f>IFERROR(MATCH("Database Security Requirements Guide :: Version 3, Release: 3 Benchmark Date: 27 Jul 2022*"&amp;A57&amp;";*",SRGs!AA:AA,0),0)</f>
        <v>0</v>
      </c>
      <c r="P57" s="2">
        <f>IFERROR(MATCH("Container Platform Security Requirements Guide :: Version 1, Release: 3 Benchmark Date: 27 Jan 2022*"&amp;A57&amp;";*",SRGs!AA:AA,0),0)</f>
        <v>0</v>
      </c>
      <c r="Q57" s="2">
        <f>IFERROR(MATCH("Domain Name System (DNS) Security Requirements Guide :: Version 2, Release: 4 Benchmark Date: 23 Oct 2015*"&amp;A57&amp;";*",SRGs!AA:AA,0),0)</f>
        <v>0</v>
      </c>
      <c r="R57" s="2">
        <f>IFERROR(MATCH("Firewall Security Requirements Guide :: Version 2, Release: 3 Benchmark Date: 27 Oct 2022*"&amp;A57&amp;";*",SRGs!AA:AA,0),0)</f>
        <v>0</v>
      </c>
      <c r="S57" s="2">
        <f>IFERROR(MATCH("General Purpose Operating System Security Requirements Guide :: Version 2, Release: 4 Benchmark Date: 27 Jul 2022*"&amp;A57&amp;";*",SRGs!AA:AA,0),0)</f>
        <v>0</v>
      </c>
      <c r="T57" s="2">
        <f>IFERROR(MATCH("Intrusion Detection and Prevention Systems (IDPS) Security Requirements Guide :: Version 2, Release: 6 Benchmark Date: 24 Jul 2020*"&amp;A57&amp;";*",SRGs!AA:AA,0),0)</f>
        <v>0</v>
      </c>
      <c r="U57" s="2">
        <f>IFERROR(MATCH("Layer 2 Switch Security Requirements Guide :: Version 2, Release: 1 Benchmark Date: 18 May 2021*"&amp;A57&amp;";*",SRGs!AA:AA,0),0)</f>
        <v>0</v>
      </c>
      <c r="V57" s="2">
        <f>IFERROR(MATCH("Mainframe Product Security Requirements Guide :: Version 2, Release: 1 Benchmark Date: 27 Oct 2022*"&amp;A57&amp;";*",SRGs!AA:AA,0),0)</f>
        <v>0</v>
      </c>
      <c r="W57" s="2">
        <f>IFERROR(MATCH("Network Device Management Security Requirements Guide :: Version 4, Release: 1 Benchmark Date: 23 Apr 2021*"&amp;A57&amp;";*",SRGs!AA:AA,0),0)</f>
        <v>0</v>
      </c>
      <c r="X57" s="2">
        <f>IFERROR(MATCH("Router Security Requirements Guide :: Version 4, Release: 2 Benchmark Date: 23 Apr 2021*"&amp;A57&amp;";*",SRGs!AA:AA,0),0)</f>
        <v>0</v>
      </c>
      <c r="Y57" s="2">
        <f>IFERROR(MATCH("SDN Controller Security Requirements Guide :: Version 1, Release: 2 Benchmark Date: 24 Apr 2020*"&amp;A57&amp;";*",SRGs!AA:AA,0),0)</f>
        <v>0</v>
      </c>
      <c r="Z57" s="2">
        <f>IFERROR(MATCH("Unified Endpoint Management Agent Security Requirements Guide :: Version 1, Release: 1 Benchmark Date: 20 Nov 2020*"&amp;A57&amp;";*",SRGs!AA:AA,0),0)</f>
        <v>0</v>
      </c>
      <c r="AA57" s="2">
        <f>IFERROR(MATCH("Unified Endpoint Management Server Security Requirements Guide :: Version 1, Release: 1 Benchmark Date: 20 Nov 2020*"&amp;A57&amp;";*",SRGs!AA:AA,0),0)</f>
        <v>0</v>
      </c>
      <c r="AB57" s="2">
        <f>IFERROR(MATCH("Virtual Private Network (VPN) Security Requirements Guide :: Version 2, Release: 4 Benchmark Date: 27 Oct 2021*"&amp;A57&amp;";*",SRGs!AA:AA,0),0)</f>
        <v>0</v>
      </c>
      <c r="AC57" s="2">
        <f>IFERROR(MATCH("Web Server Security Requirements Guide :: Version 3, Release: 1 Benchmark Date: 27 Oct 2022*"&amp;A57&amp;";*",SRGs!AA:AA,0),0)</f>
        <v>0</v>
      </c>
      <c r="AD57" s="22"/>
      <c r="AE57" s="3" t="str">
        <f t="shared" si="0"/>
        <v/>
      </c>
      <c r="AF57" s="2" t="str">
        <f t="shared" si="1"/>
        <v/>
      </c>
      <c r="AG57" s="2" t="str">
        <f t="shared" si="2"/>
        <v/>
      </c>
      <c r="AH57" s="2" t="str">
        <f t="shared" si="3"/>
        <v/>
      </c>
      <c r="AI57" s="2" t="str">
        <f t="shared" si="4"/>
        <v/>
      </c>
      <c r="AJ57" s="2" t="str">
        <f t="shared" si="5"/>
        <v/>
      </c>
      <c r="AK57" s="2" t="str">
        <f t="shared" si="6"/>
        <v/>
      </c>
      <c r="AM57" s="5" t="str">
        <f t="shared" si="7"/>
        <v/>
      </c>
    </row>
    <row r="58" spans="1:39" s="5" customFormat="1" ht="225" hidden="1">
      <c r="A58" s="1" t="s">
        <v>21978</v>
      </c>
      <c r="B58" s="1" t="s">
        <v>4299</v>
      </c>
      <c r="C58" s="1" t="s">
        <v>329</v>
      </c>
      <c r="D58" s="1" t="s">
        <v>1477</v>
      </c>
      <c r="E58" s="1" t="s">
        <v>2484</v>
      </c>
      <c r="F58" s="2" t="s">
        <v>3615</v>
      </c>
      <c r="G58" s="2"/>
      <c r="H58" s="2"/>
      <c r="I58" s="2"/>
      <c r="J58" s="15"/>
      <c r="K58" s="3">
        <f>IFERROR(MATCH("Application Layer Gateway (ALG) Security Requirements Guide (SRG) :: Version 1, Release: 2 Benchmark Date: 24 Jul 2015*"&amp;A58&amp;";*",SRGs!AA:AA,0),0)</f>
        <v>0</v>
      </c>
      <c r="L58" s="2">
        <f>IFERROR(MATCH("Application Server Security Requirements Guide :: Version 3, Release: 3 Benchmark Date: 27 Oct 2022*"&amp;A58&amp;";*",SRGs!AA:AA,0),0)</f>
        <v>0</v>
      </c>
      <c r="M58" s="2">
        <f>IFERROR(MATCH("Authentication, Authorization, and Accounting Services (AAA) Security Requirements Guide :: Version 1, Release: 2 Benchmark Date: 24 Jan 2020*"&amp;A58&amp;";*",SRGs!AA:AA,0),0)</f>
        <v>0</v>
      </c>
      <c r="N58" s="6">
        <f>IFERROR(MATCH("Central Log Server Security Requirements Guide :: Version 2, Release: 2 Benchmark Date: 27 Oct 2022*"&amp;A58&amp;";*",SRGs!AA:AA,0),0)</f>
        <v>0</v>
      </c>
      <c r="O58" s="6">
        <f>IFERROR(MATCH("Database Security Requirements Guide :: Version 3, Release: 3 Benchmark Date: 27 Jul 2022*"&amp;A58&amp;";*",SRGs!AA:AA,0),0)</f>
        <v>0</v>
      </c>
      <c r="P58" s="6">
        <f>IFERROR(MATCH("Container Platform Security Requirements Guide :: Version 1, Release: 3 Benchmark Date: 27 Jan 2022*"&amp;A58&amp;";*",SRGs!AA:AA,0),0)</f>
        <v>0</v>
      </c>
      <c r="Q58" s="6">
        <f>IFERROR(MATCH("Domain Name System (DNS) Security Requirements Guide :: Version 2, Release: 4 Benchmark Date: 23 Oct 2015*"&amp;A58&amp;";*",SRGs!AA:AA,0),0)</f>
        <v>0</v>
      </c>
      <c r="R58" s="6">
        <f>IFERROR(MATCH("Firewall Security Requirements Guide :: Version 2, Release: 3 Benchmark Date: 27 Oct 2022*"&amp;A58&amp;";*",SRGs!AA:AA,0),0)</f>
        <v>0</v>
      </c>
      <c r="S58" s="6">
        <f>IFERROR(MATCH("General Purpose Operating System Security Requirements Guide :: Version 2, Release: 4 Benchmark Date: 27 Jul 2022*"&amp;A58&amp;";*",SRGs!AA:AA,0),0)</f>
        <v>0</v>
      </c>
      <c r="T58" s="6">
        <f>IFERROR(MATCH("Intrusion Detection and Prevention Systems (IDPS) Security Requirements Guide :: Version 2, Release: 6 Benchmark Date: 24 Jul 2020*"&amp;A58&amp;";*",SRGs!AA:AA,0),0)</f>
        <v>0</v>
      </c>
      <c r="U58" s="6">
        <f>IFERROR(MATCH("Layer 2 Switch Security Requirements Guide :: Version 2, Release: 1 Benchmark Date: 18 May 2021*"&amp;A58&amp;";*",SRGs!AA:AA,0),0)</f>
        <v>0</v>
      </c>
      <c r="V58" s="6">
        <f>IFERROR(MATCH("Mainframe Product Security Requirements Guide :: Version 2, Release: 1 Benchmark Date: 27 Oct 2022*"&amp;A58&amp;";*",SRGs!AA:AA,0),0)</f>
        <v>0</v>
      </c>
      <c r="W58" s="6">
        <f>IFERROR(MATCH("Network Device Management Security Requirements Guide :: Version 4, Release: 1 Benchmark Date: 23 Apr 2021*"&amp;A58&amp;";*",SRGs!AA:AA,0),0)</f>
        <v>0</v>
      </c>
      <c r="X58" s="6">
        <f>IFERROR(MATCH("Router Security Requirements Guide :: Version 4, Release: 2 Benchmark Date: 23 Apr 2021*"&amp;A58&amp;";*",SRGs!AA:AA,0),0)</f>
        <v>0</v>
      </c>
      <c r="Y58" s="6">
        <f>IFERROR(MATCH("SDN Controller Security Requirements Guide :: Version 1, Release: 2 Benchmark Date: 24 Apr 2020*"&amp;A58&amp;";*",SRGs!AA:AA,0),0)</f>
        <v>0</v>
      </c>
      <c r="Z58" s="6">
        <f>IFERROR(MATCH("Unified Endpoint Management Agent Security Requirements Guide :: Version 1, Release: 1 Benchmark Date: 20 Nov 2020*"&amp;A58&amp;";*",SRGs!AA:AA,0),0)</f>
        <v>0</v>
      </c>
      <c r="AA58" s="6">
        <f>IFERROR(MATCH("Unified Endpoint Management Server Security Requirements Guide :: Version 1, Release: 1 Benchmark Date: 20 Nov 2020*"&amp;A58&amp;";*",SRGs!AA:AA,0),0)</f>
        <v>0</v>
      </c>
      <c r="AB58" s="6">
        <f>IFERROR(MATCH("Virtual Private Network (VPN) Security Requirements Guide :: Version 2, Release: 4 Benchmark Date: 27 Oct 2021*"&amp;A58&amp;";*",SRGs!AA:AA,0),0)</f>
        <v>0</v>
      </c>
      <c r="AC58" s="6">
        <f>IFERROR(MATCH("Web Server Security Requirements Guide :: Version 3, Release: 1 Benchmark Date: 27 Oct 2022*"&amp;A58&amp;";*",SRGs!AA:AA,0),0)</f>
        <v>0</v>
      </c>
      <c r="AD58" s="21"/>
      <c r="AE58" s="3" t="str">
        <f t="shared" si="0"/>
        <v/>
      </c>
      <c r="AF58" s="2" t="str">
        <f t="shared" si="1"/>
        <v/>
      </c>
      <c r="AG58" s="2" t="str">
        <f t="shared" si="2"/>
        <v/>
      </c>
      <c r="AH58" s="2" t="str">
        <f t="shared" si="3"/>
        <v/>
      </c>
      <c r="AI58" s="2" t="str">
        <f t="shared" si="4"/>
        <v/>
      </c>
      <c r="AJ58" s="2" t="str">
        <f t="shared" si="5"/>
        <v/>
      </c>
      <c r="AK58" s="2" t="str">
        <f t="shared" si="6"/>
        <v/>
      </c>
      <c r="AL58" s="27"/>
      <c r="AM58" s="5" t="str">
        <f t="shared" si="7"/>
        <v/>
      </c>
    </row>
    <row r="59" spans="1:39" s="5" customFormat="1" ht="105" hidden="1">
      <c r="A59" s="1" t="s">
        <v>21979</v>
      </c>
      <c r="B59" s="1" t="s">
        <v>4299</v>
      </c>
      <c r="C59" s="1" t="s">
        <v>330</v>
      </c>
      <c r="D59" s="1" t="s">
        <v>1478</v>
      </c>
      <c r="E59" s="1" t="s">
        <v>2485</v>
      </c>
      <c r="F59" s="2" t="s">
        <v>2591</v>
      </c>
      <c r="G59" s="2"/>
      <c r="H59" s="2"/>
      <c r="I59" s="2"/>
      <c r="J59" s="15"/>
      <c r="K59" s="3">
        <f>IFERROR(MATCH("Application Layer Gateway (ALG) Security Requirements Guide (SRG) :: Version 1, Release: 2 Benchmark Date: 24 Jul 2015*"&amp;A59&amp;";*",SRGs!AA:AA,0),0)</f>
        <v>0</v>
      </c>
      <c r="L59" s="2">
        <f>IFERROR(MATCH("Application Server Security Requirements Guide :: Version 3, Release: 3 Benchmark Date: 27 Oct 2022*"&amp;A59&amp;";*",SRGs!AA:AA,0),0)</f>
        <v>0</v>
      </c>
      <c r="M59" s="2">
        <f>IFERROR(MATCH("Authentication, Authorization, and Accounting Services (AAA) Security Requirements Guide :: Version 1, Release: 2 Benchmark Date: 24 Jan 2020*"&amp;A59&amp;";*",SRGs!AA:AA,0),0)</f>
        <v>0</v>
      </c>
      <c r="N59" s="2">
        <f>IFERROR(MATCH("Central Log Server Security Requirements Guide :: Version 2, Release: 2 Benchmark Date: 27 Oct 2022*"&amp;A59&amp;";*",SRGs!AA:AA,0),0)</f>
        <v>0</v>
      </c>
      <c r="O59" s="2">
        <f>IFERROR(MATCH("Database Security Requirements Guide :: Version 3, Release: 3 Benchmark Date: 27 Jul 2022*"&amp;A59&amp;";*",SRGs!AA:AA,0),0)</f>
        <v>0</v>
      </c>
      <c r="P59" s="6">
        <f>IFERROR(MATCH("Container Platform Security Requirements Guide :: Version 1, Release: 3 Benchmark Date: 27 Jan 2022*"&amp;A59&amp;";*",SRGs!AA:AA,0),0)</f>
        <v>0</v>
      </c>
      <c r="Q59" s="6">
        <f>IFERROR(MATCH("Domain Name System (DNS) Security Requirements Guide :: Version 2, Release: 4 Benchmark Date: 23 Oct 2015*"&amp;A59&amp;";*",SRGs!AA:AA,0),0)</f>
        <v>0</v>
      </c>
      <c r="R59" s="6">
        <f>IFERROR(MATCH("Firewall Security Requirements Guide :: Version 2, Release: 3 Benchmark Date: 27 Oct 2022*"&amp;A59&amp;";*",SRGs!AA:AA,0),0)</f>
        <v>0</v>
      </c>
      <c r="S59" s="6">
        <f>IFERROR(MATCH("General Purpose Operating System Security Requirements Guide :: Version 2, Release: 4 Benchmark Date: 27 Jul 2022*"&amp;A59&amp;";*",SRGs!AA:AA,0),0)</f>
        <v>0</v>
      </c>
      <c r="T59" s="6">
        <f>IFERROR(MATCH("Intrusion Detection and Prevention Systems (IDPS) Security Requirements Guide :: Version 2, Release: 6 Benchmark Date: 24 Jul 2020*"&amp;A59&amp;";*",SRGs!AA:AA,0),0)</f>
        <v>0</v>
      </c>
      <c r="U59" s="6">
        <f>IFERROR(MATCH("Layer 2 Switch Security Requirements Guide :: Version 2, Release: 1 Benchmark Date: 18 May 2021*"&amp;A59&amp;";*",SRGs!AA:AA,0),0)</f>
        <v>0</v>
      </c>
      <c r="V59" s="6">
        <f>IFERROR(MATCH("Mainframe Product Security Requirements Guide :: Version 2, Release: 1 Benchmark Date: 27 Oct 2022*"&amp;A59&amp;";*",SRGs!AA:AA,0),0)</f>
        <v>0</v>
      </c>
      <c r="W59" s="6">
        <f>IFERROR(MATCH("Network Device Management Security Requirements Guide :: Version 4, Release: 1 Benchmark Date: 23 Apr 2021*"&amp;A59&amp;";*",SRGs!AA:AA,0),0)</f>
        <v>238</v>
      </c>
      <c r="X59" s="6">
        <f>IFERROR(MATCH("Router Security Requirements Guide :: Version 4, Release: 2 Benchmark Date: 23 Apr 2021*"&amp;A59&amp;";*",SRGs!AA:AA,0),0)</f>
        <v>0</v>
      </c>
      <c r="Y59" s="6">
        <f>IFERROR(MATCH("SDN Controller Security Requirements Guide :: Version 1, Release: 2 Benchmark Date: 24 Apr 2020*"&amp;A59&amp;";*",SRGs!AA:AA,0),0)</f>
        <v>0</v>
      </c>
      <c r="Z59" s="6">
        <f>IFERROR(MATCH("Unified Endpoint Management Agent Security Requirements Guide :: Version 1, Release: 1 Benchmark Date: 20 Nov 2020*"&amp;A59&amp;";*",SRGs!AA:AA,0),0)</f>
        <v>0</v>
      </c>
      <c r="AA59" s="6">
        <f>IFERROR(MATCH("Unified Endpoint Management Server Security Requirements Guide :: Version 1, Release: 1 Benchmark Date: 20 Nov 2020*"&amp;A59&amp;";*",SRGs!AA:AA,0),0)</f>
        <v>0</v>
      </c>
      <c r="AB59" s="6">
        <f>IFERROR(MATCH("Virtual Private Network (VPN) Security Requirements Guide :: Version 2, Release: 4 Benchmark Date: 27 Oct 2021*"&amp;A59&amp;";*",SRGs!AA:AA,0),0)</f>
        <v>0</v>
      </c>
      <c r="AC59" s="6">
        <f>IFERROR(MATCH("Web Server Security Requirements Guide :: Version 3, Release: 1 Benchmark Date: 27 Oct 2022*"&amp;A59&amp;";*",SRGs!AA:AA,0),0)</f>
        <v>0</v>
      </c>
      <c r="AD59" s="21"/>
      <c r="AE59" s="3" t="str">
        <f t="shared" si="0"/>
        <v/>
      </c>
      <c r="AF59" s="2" t="str">
        <f t="shared" si="1"/>
        <v/>
      </c>
      <c r="AG59" s="2" t="str">
        <f t="shared" si="2"/>
        <v/>
      </c>
      <c r="AH59" s="2" t="str">
        <f t="shared" si="3"/>
        <v>Network Device</v>
      </c>
      <c r="AI59" s="2" t="str">
        <f t="shared" si="4"/>
        <v/>
      </c>
      <c r="AJ59" s="2" t="str">
        <f t="shared" si="5"/>
        <v/>
      </c>
      <c r="AK59" s="2" t="str">
        <f t="shared" si="6"/>
        <v/>
      </c>
      <c r="AL59" s="27"/>
      <c r="AM59" s="5" t="str">
        <f t="shared" si="7"/>
        <v>Network Device</v>
      </c>
    </row>
    <row r="60" spans="1:39" ht="90" hidden="1">
      <c r="A60" s="1" t="s">
        <v>21980</v>
      </c>
      <c r="B60" s="1" t="s">
        <v>4299</v>
      </c>
      <c r="C60" s="1" t="s">
        <v>331</v>
      </c>
      <c r="D60" s="1" t="s">
        <v>1479</v>
      </c>
      <c r="E60" s="1" t="s">
        <v>2486</v>
      </c>
      <c r="F60" s="2" t="s">
        <v>3615</v>
      </c>
      <c r="G60" s="2"/>
      <c r="H60" s="2"/>
      <c r="I60" s="2"/>
      <c r="J60" s="15"/>
      <c r="K60" s="3">
        <f>IFERROR(MATCH("Application Layer Gateway (ALG) Security Requirements Guide (SRG) :: Version 1, Release: 2 Benchmark Date: 24 Jul 2015*"&amp;A60&amp;";*",SRGs!AA:AA,0),0)</f>
        <v>0</v>
      </c>
      <c r="L60" s="2">
        <f>IFERROR(MATCH("Application Server Security Requirements Guide :: Version 3, Release: 3 Benchmark Date: 27 Oct 2022*"&amp;A60&amp;";*",SRGs!AA:AA,0),0)</f>
        <v>0</v>
      </c>
      <c r="M60" s="2">
        <f>IFERROR(MATCH("Authentication, Authorization, and Accounting Services (AAA) Security Requirements Guide :: Version 1, Release: 2 Benchmark Date: 24 Jan 2020*"&amp;A60&amp;";*",SRGs!AA:AA,0),0)</f>
        <v>0</v>
      </c>
      <c r="N60" s="6">
        <f>IFERROR(MATCH("Central Log Server Security Requirements Guide :: Version 2, Release: 2 Benchmark Date: 27 Oct 2022*"&amp;A60&amp;";*",SRGs!AA:AA,0),0)</f>
        <v>0</v>
      </c>
      <c r="O60" s="6">
        <f>IFERROR(MATCH("Database Security Requirements Guide :: Version 3, Release: 3 Benchmark Date: 27 Jul 2022*"&amp;A60&amp;";*",SRGs!AA:AA,0),0)</f>
        <v>0</v>
      </c>
      <c r="P60" s="2">
        <f>IFERROR(MATCH("Container Platform Security Requirements Guide :: Version 1, Release: 3 Benchmark Date: 27 Jan 2022*"&amp;A60&amp;";*",SRGs!AA:AA,0),0)</f>
        <v>0</v>
      </c>
      <c r="Q60" s="2">
        <f>IFERROR(MATCH("Domain Name System (DNS) Security Requirements Guide :: Version 2, Release: 4 Benchmark Date: 23 Oct 2015*"&amp;A60&amp;";*",SRGs!AA:AA,0),0)</f>
        <v>0</v>
      </c>
      <c r="R60" s="2">
        <f>IFERROR(MATCH("Firewall Security Requirements Guide :: Version 2, Release: 3 Benchmark Date: 27 Oct 2022*"&amp;A60&amp;";*",SRGs!AA:AA,0),0)</f>
        <v>0</v>
      </c>
      <c r="S60" s="2">
        <f>IFERROR(MATCH("General Purpose Operating System Security Requirements Guide :: Version 2, Release: 4 Benchmark Date: 27 Jul 2022*"&amp;A60&amp;";*",SRGs!AA:AA,0),0)</f>
        <v>0</v>
      </c>
      <c r="T60" s="2">
        <f>IFERROR(MATCH("Intrusion Detection and Prevention Systems (IDPS) Security Requirements Guide :: Version 2, Release: 6 Benchmark Date: 24 Jul 2020*"&amp;A60&amp;";*",SRGs!AA:AA,0),0)</f>
        <v>0</v>
      </c>
      <c r="U60" s="2">
        <f>IFERROR(MATCH("Layer 2 Switch Security Requirements Guide :: Version 2, Release: 1 Benchmark Date: 18 May 2021*"&amp;A60&amp;";*",SRGs!AA:AA,0),0)</f>
        <v>0</v>
      </c>
      <c r="V60" s="2">
        <f>IFERROR(MATCH("Mainframe Product Security Requirements Guide :: Version 2, Release: 1 Benchmark Date: 27 Oct 2022*"&amp;A60&amp;";*",SRGs!AA:AA,0),0)</f>
        <v>0</v>
      </c>
      <c r="W60" s="2">
        <f>IFERROR(MATCH("Network Device Management Security Requirements Guide :: Version 4, Release: 1 Benchmark Date: 23 Apr 2021*"&amp;A60&amp;";*",SRGs!AA:AA,0),0)</f>
        <v>0</v>
      </c>
      <c r="X60" s="2">
        <f>IFERROR(MATCH("Router Security Requirements Guide :: Version 4, Release: 2 Benchmark Date: 23 Apr 2021*"&amp;A60&amp;";*",SRGs!AA:AA,0),0)</f>
        <v>0</v>
      </c>
      <c r="Y60" s="2">
        <f>IFERROR(MATCH("SDN Controller Security Requirements Guide :: Version 1, Release: 2 Benchmark Date: 24 Apr 2020*"&amp;A60&amp;";*",SRGs!AA:AA,0),0)</f>
        <v>0</v>
      </c>
      <c r="Z60" s="2">
        <f>IFERROR(MATCH("Unified Endpoint Management Agent Security Requirements Guide :: Version 1, Release: 1 Benchmark Date: 20 Nov 2020*"&amp;A60&amp;";*",SRGs!AA:AA,0),0)</f>
        <v>0</v>
      </c>
      <c r="AA60" s="2">
        <f>IFERROR(MATCH("Unified Endpoint Management Server Security Requirements Guide :: Version 1, Release: 1 Benchmark Date: 20 Nov 2020*"&amp;A60&amp;";*",SRGs!AA:AA,0),0)</f>
        <v>0</v>
      </c>
      <c r="AB60" s="2">
        <f>IFERROR(MATCH("Virtual Private Network (VPN) Security Requirements Guide :: Version 2, Release: 4 Benchmark Date: 27 Oct 2021*"&amp;A60&amp;";*",SRGs!AA:AA,0),0)</f>
        <v>0</v>
      </c>
      <c r="AC60" s="2">
        <f>IFERROR(MATCH("Web Server Security Requirements Guide :: Version 3, Release: 1 Benchmark Date: 27 Oct 2022*"&amp;A60&amp;";*",SRGs!AA:AA,0),0)</f>
        <v>0</v>
      </c>
      <c r="AD60" s="22"/>
      <c r="AE60" s="3" t="str">
        <f t="shared" si="0"/>
        <v/>
      </c>
      <c r="AF60" s="2" t="str">
        <f t="shared" si="1"/>
        <v/>
      </c>
      <c r="AG60" s="2" t="str">
        <f t="shared" si="2"/>
        <v/>
      </c>
      <c r="AH60" s="2" t="str">
        <f t="shared" si="3"/>
        <v/>
      </c>
      <c r="AI60" s="2" t="str">
        <f t="shared" si="4"/>
        <v/>
      </c>
      <c r="AJ60" s="2" t="str">
        <f t="shared" si="5"/>
        <v/>
      </c>
      <c r="AK60" s="2" t="str">
        <f t="shared" si="6"/>
        <v/>
      </c>
      <c r="AM60" s="5" t="str">
        <f t="shared" si="7"/>
        <v/>
      </c>
    </row>
    <row r="61" spans="1:39" ht="30" hidden="1">
      <c r="A61" s="1" t="s">
        <v>21981</v>
      </c>
      <c r="B61" s="1" t="s">
        <v>4299</v>
      </c>
      <c r="C61" s="1" t="s">
        <v>332</v>
      </c>
      <c r="D61" s="1" t="s">
        <v>1480</v>
      </c>
      <c r="E61" s="1" t="s">
        <v>2487</v>
      </c>
      <c r="F61" s="2" t="s">
        <v>2591</v>
      </c>
      <c r="G61" s="2"/>
      <c r="H61" s="2"/>
      <c r="I61" s="2"/>
      <c r="J61" s="15"/>
      <c r="K61" s="3">
        <f>IFERROR(MATCH("Application Layer Gateway (ALG) Security Requirements Guide (SRG) :: Version 1, Release: 2 Benchmark Date: 24 Jul 2015*"&amp;A61&amp;";*",SRGs!AA:AA,0),0)</f>
        <v>0</v>
      </c>
      <c r="L61" s="2">
        <f>IFERROR(MATCH("Application Server Security Requirements Guide :: Version 3, Release: 3 Benchmark Date: 27 Oct 2022*"&amp;A61&amp;";*",SRGs!AA:AA,0),0)</f>
        <v>0</v>
      </c>
      <c r="M61" s="2">
        <f>IFERROR(MATCH("Authentication, Authorization, and Accounting Services (AAA) Security Requirements Guide :: Version 1, Release: 2 Benchmark Date: 24 Jan 2020*"&amp;A61&amp;";*",SRGs!AA:AA,0),0)</f>
        <v>0</v>
      </c>
      <c r="N61" s="2">
        <f>IFERROR(MATCH("Central Log Server Security Requirements Guide :: Version 2, Release: 2 Benchmark Date: 27 Oct 2022*"&amp;A61&amp;";*",SRGs!AA:AA,0),0)</f>
        <v>0</v>
      </c>
      <c r="O61" s="2">
        <f>IFERROR(MATCH("Database Security Requirements Guide :: Version 3, Release: 3 Benchmark Date: 27 Jul 2022*"&amp;A61&amp;";*",SRGs!AA:AA,0),0)</f>
        <v>0</v>
      </c>
      <c r="P61" s="2">
        <f>IFERROR(MATCH("Container Platform Security Requirements Guide :: Version 1, Release: 3 Benchmark Date: 27 Jan 2022*"&amp;A61&amp;";*",SRGs!AA:AA,0),0)</f>
        <v>0</v>
      </c>
      <c r="Q61" s="2">
        <f>IFERROR(MATCH("Domain Name System (DNS) Security Requirements Guide :: Version 2, Release: 4 Benchmark Date: 23 Oct 2015*"&amp;A61&amp;";*",SRGs!AA:AA,0),0)</f>
        <v>0</v>
      </c>
      <c r="R61" s="2">
        <f>IFERROR(MATCH("Firewall Security Requirements Guide :: Version 2, Release: 3 Benchmark Date: 27 Oct 2022*"&amp;A61&amp;";*",SRGs!AA:AA,0),0)</f>
        <v>0</v>
      </c>
      <c r="S61" s="2">
        <f>IFERROR(MATCH("General Purpose Operating System Security Requirements Guide :: Version 2, Release: 4 Benchmark Date: 27 Jul 2022*"&amp;A61&amp;";*",SRGs!AA:AA,0),0)</f>
        <v>0</v>
      </c>
      <c r="T61" s="2">
        <f>IFERROR(MATCH("Intrusion Detection and Prevention Systems (IDPS) Security Requirements Guide :: Version 2, Release: 6 Benchmark Date: 24 Jul 2020*"&amp;A61&amp;";*",SRGs!AA:AA,0),0)</f>
        <v>0</v>
      </c>
      <c r="U61" s="2">
        <f>IFERROR(MATCH("Layer 2 Switch Security Requirements Guide :: Version 2, Release: 1 Benchmark Date: 18 May 2021*"&amp;A61&amp;";*",SRGs!AA:AA,0),0)</f>
        <v>0</v>
      </c>
      <c r="V61" s="2">
        <f>IFERROR(MATCH("Mainframe Product Security Requirements Guide :: Version 2, Release: 1 Benchmark Date: 27 Oct 2022*"&amp;A61&amp;";*",SRGs!AA:AA,0),0)</f>
        <v>0</v>
      </c>
      <c r="W61" s="2">
        <f>IFERROR(MATCH("Network Device Management Security Requirements Guide :: Version 4, Release: 1 Benchmark Date: 23 Apr 2021*"&amp;A61&amp;";*",SRGs!AA:AA,0),0)</f>
        <v>0</v>
      </c>
      <c r="X61" s="2">
        <f>IFERROR(MATCH("Router Security Requirements Guide :: Version 4, Release: 2 Benchmark Date: 23 Apr 2021*"&amp;A61&amp;";*",SRGs!AA:AA,0),0)</f>
        <v>0</v>
      </c>
      <c r="Y61" s="2">
        <f>IFERROR(MATCH("SDN Controller Security Requirements Guide :: Version 1, Release: 2 Benchmark Date: 24 Apr 2020*"&amp;A61&amp;";*",SRGs!AA:AA,0),0)</f>
        <v>0</v>
      </c>
      <c r="Z61" s="2">
        <f>IFERROR(MATCH("Unified Endpoint Management Agent Security Requirements Guide :: Version 1, Release: 1 Benchmark Date: 20 Nov 2020*"&amp;A61&amp;";*",SRGs!AA:AA,0),0)</f>
        <v>0</v>
      </c>
      <c r="AA61" s="2">
        <f>IFERROR(MATCH("Unified Endpoint Management Server Security Requirements Guide :: Version 1, Release: 1 Benchmark Date: 20 Nov 2020*"&amp;A61&amp;";*",SRGs!AA:AA,0),0)</f>
        <v>0</v>
      </c>
      <c r="AB61" s="2">
        <f>IFERROR(MATCH("Virtual Private Network (VPN) Security Requirements Guide :: Version 2, Release: 4 Benchmark Date: 27 Oct 2021*"&amp;A61&amp;";*",SRGs!AA:AA,0),0)</f>
        <v>0</v>
      </c>
      <c r="AC61" s="2">
        <f>IFERROR(MATCH("Web Server Security Requirements Guide :: Version 3, Release: 1 Benchmark Date: 27 Oct 2022*"&amp;A61&amp;";*",SRGs!AA:AA,0),0)</f>
        <v>0</v>
      </c>
      <c r="AD61" s="22"/>
      <c r="AE61" s="3" t="str">
        <f t="shared" si="0"/>
        <v/>
      </c>
      <c r="AF61" s="2" t="str">
        <f t="shared" si="1"/>
        <v/>
      </c>
      <c r="AG61" s="2" t="str">
        <f t="shared" si="2"/>
        <v/>
      </c>
      <c r="AH61" s="2" t="str">
        <f t="shared" si="3"/>
        <v/>
      </c>
      <c r="AI61" s="2" t="str">
        <f t="shared" si="4"/>
        <v/>
      </c>
      <c r="AJ61" s="2" t="str">
        <f t="shared" si="5"/>
        <v/>
      </c>
      <c r="AK61" s="2" t="str">
        <f t="shared" si="6"/>
        <v/>
      </c>
      <c r="AM61" s="5" t="str">
        <f t="shared" si="7"/>
        <v/>
      </c>
    </row>
    <row r="62" spans="1:39" ht="409.5">
      <c r="A62" s="1" t="s">
        <v>19</v>
      </c>
      <c r="B62" s="1" t="s">
        <v>4299</v>
      </c>
      <c r="C62" s="1" t="s">
        <v>454</v>
      </c>
      <c r="D62" s="1" t="s">
        <v>1586</v>
      </c>
      <c r="E62" s="1" t="s">
        <v>2593</v>
      </c>
      <c r="F62" s="2" t="s">
        <v>3669</v>
      </c>
      <c r="G62" s="2" t="s">
        <v>4186</v>
      </c>
      <c r="H62" s="2"/>
      <c r="I62" s="10">
        <v>1</v>
      </c>
      <c r="J62" s="13"/>
      <c r="K62" s="3">
        <f>IFERROR(MATCH("Application Layer Gateway (ALG) Security Requirements Guide (SRG) :: Version 1, Release: 2 Benchmark Date: 24 Jul 2015*"&amp;A62&amp;";*",SRGs!AA:AA,0),0)</f>
        <v>0</v>
      </c>
      <c r="L62" s="2">
        <f>IFERROR(MATCH("Application Server Security Requirements Guide :: Version 3, Release: 3 Benchmark Date: 27 Oct 2022*"&amp;A62&amp;";*",SRGs!AA:AA,0),0)</f>
        <v>0</v>
      </c>
      <c r="M62" s="2">
        <f>IFERROR(MATCH("Authentication, Authorization, and Accounting Services (AAA) Security Requirements Guide :: Version 1, Release: 2 Benchmark Date: 24 Jan 2020*"&amp;A62&amp;";*",SRGs!AA:AA,0),0)</f>
        <v>0</v>
      </c>
      <c r="N62" s="6">
        <f>IFERROR(MATCH("Central Log Server Security Requirements Guide :: Version 2, Release: 2 Benchmark Date: 27 Oct 2022*"&amp;A62&amp;";*",SRGs!AA:AA,0),0)</f>
        <v>0</v>
      </c>
      <c r="O62" s="6">
        <f>IFERROR(MATCH("Database Security Requirements Guide :: Version 3, Release: 3 Benchmark Date: 27 Jul 2022*"&amp;A62&amp;";*",SRGs!AA:AA,0),0)</f>
        <v>0</v>
      </c>
      <c r="P62" s="2">
        <f>IFERROR(MATCH("Container Platform Security Requirements Guide :: Version 1, Release: 3 Benchmark Date: 27 Jan 2022*"&amp;A62&amp;";*",SRGs!AA:AA,0),0)</f>
        <v>0</v>
      </c>
      <c r="Q62" s="2">
        <f>IFERROR(MATCH("Domain Name System (DNS) Security Requirements Guide :: Version 2, Release: 4 Benchmark Date: 23 Oct 2015*"&amp;A62&amp;";*",SRGs!AA:AA,0),0)</f>
        <v>0</v>
      </c>
      <c r="R62" s="2">
        <f>IFERROR(MATCH("Firewall Security Requirements Guide :: Version 2, Release: 3 Benchmark Date: 27 Oct 2022*"&amp;A62&amp;";*",SRGs!AA:AA,0),0)</f>
        <v>0</v>
      </c>
      <c r="S62" s="2">
        <f>IFERROR(MATCH("General Purpose Operating System Security Requirements Guide :: Version 2, Release: 4 Benchmark Date: 27 Jul 2022*"&amp;A62&amp;";*",SRGs!AA:AA,0),0)</f>
        <v>0</v>
      </c>
      <c r="T62" s="2">
        <f>IFERROR(MATCH("Intrusion Detection and Prevention Systems (IDPS) Security Requirements Guide :: Version 2, Release: 6 Benchmark Date: 24 Jul 2020*"&amp;A62&amp;";*",SRGs!AA:AA,0),0)</f>
        <v>0</v>
      </c>
      <c r="U62" s="2">
        <f>IFERROR(MATCH("Layer 2 Switch Security Requirements Guide :: Version 2, Release: 1 Benchmark Date: 18 May 2021*"&amp;A62&amp;";*",SRGs!AA:AA,0),0)</f>
        <v>0</v>
      </c>
      <c r="V62" s="2">
        <f>IFERROR(MATCH("Mainframe Product Security Requirements Guide :: Version 2, Release: 1 Benchmark Date: 27 Oct 2022*"&amp;A62&amp;";*",SRGs!AA:AA,0),0)</f>
        <v>0</v>
      </c>
      <c r="W62" s="2">
        <f>IFERROR(MATCH("Network Device Management Security Requirements Guide :: Version 4, Release: 1 Benchmark Date: 23 Apr 2021*"&amp;A62&amp;";*",SRGs!AA:AA,0),0)</f>
        <v>0</v>
      </c>
      <c r="X62" s="2">
        <f>IFERROR(MATCH("Router Security Requirements Guide :: Version 4, Release: 2 Benchmark Date: 23 Apr 2021*"&amp;A62&amp;";*",SRGs!AA:AA,0),0)</f>
        <v>0</v>
      </c>
      <c r="Y62" s="2">
        <f>IFERROR(MATCH("SDN Controller Security Requirements Guide :: Version 1, Release: 2 Benchmark Date: 24 Apr 2020*"&amp;A62&amp;";*",SRGs!AA:AA,0),0)</f>
        <v>0</v>
      </c>
      <c r="Z62" s="2">
        <f>IFERROR(MATCH("Unified Endpoint Management Agent Security Requirements Guide :: Version 1, Release: 1 Benchmark Date: 20 Nov 2020*"&amp;A62&amp;";*",SRGs!AA:AA,0),0)</f>
        <v>0</v>
      </c>
      <c r="AA62" s="2">
        <f>IFERROR(MATCH("Unified Endpoint Management Server Security Requirements Guide :: Version 1, Release: 1 Benchmark Date: 20 Nov 2020*"&amp;A62&amp;";*",SRGs!AA:AA,0),0)</f>
        <v>0</v>
      </c>
      <c r="AB62" s="2">
        <f>IFERROR(MATCH("Virtual Private Network (VPN) Security Requirements Guide :: Version 2, Release: 4 Benchmark Date: 27 Oct 2021*"&amp;A62&amp;";*",SRGs!AA:AA,0),0)</f>
        <v>0</v>
      </c>
      <c r="AC62" s="2">
        <f>IFERROR(MATCH("Web Server Security Requirements Guide :: Version 3, Release: 1 Benchmark Date: 27 Oct 2022*"&amp;A62&amp;";*",SRGs!AA:AA,0),0)</f>
        <v>0</v>
      </c>
      <c r="AD62" s="22"/>
      <c r="AE62" s="3" t="str">
        <f t="shared" si="0"/>
        <v/>
      </c>
      <c r="AF62" s="2" t="str">
        <f t="shared" si="1"/>
        <v/>
      </c>
      <c r="AG62" s="2" t="str">
        <f t="shared" si="2"/>
        <v/>
      </c>
      <c r="AH62" s="2" t="str">
        <f t="shared" si="3"/>
        <v/>
      </c>
      <c r="AI62" s="2" t="str">
        <f t="shared" si="4"/>
        <v/>
      </c>
      <c r="AJ62" s="2" t="str">
        <f t="shared" si="5"/>
        <v/>
      </c>
      <c r="AK62" s="2" t="str">
        <f t="shared" si="6"/>
        <v/>
      </c>
      <c r="AM62" s="5" t="str">
        <f t="shared" si="7"/>
        <v/>
      </c>
    </row>
    <row r="63" spans="1:39" ht="105">
      <c r="A63" s="1" t="s">
        <v>21982</v>
      </c>
      <c r="B63" s="1" t="s">
        <v>4299</v>
      </c>
      <c r="C63" s="1" t="s">
        <v>455</v>
      </c>
      <c r="D63" s="1" t="s">
        <v>1587</v>
      </c>
      <c r="E63" s="1" t="s">
        <v>2594</v>
      </c>
      <c r="F63" s="2" t="s">
        <v>3670</v>
      </c>
      <c r="G63" s="2" t="s">
        <v>4186</v>
      </c>
      <c r="H63" s="2"/>
      <c r="I63" s="10">
        <v>1</v>
      </c>
      <c r="J63" s="13"/>
      <c r="K63" s="3">
        <f>IFERROR(MATCH("Application Layer Gateway (ALG) Security Requirements Guide (SRG) :: Version 1, Release: 2 Benchmark Date: 24 Jul 2015*"&amp;A63&amp;";*",SRGs!AA:AA,0),0)</f>
        <v>0</v>
      </c>
      <c r="L63" s="2">
        <f>IFERROR(MATCH("Application Server Security Requirements Guide :: Version 3, Release: 3 Benchmark Date: 27 Oct 2022*"&amp;A63&amp;";*",SRGs!AA:AA,0),0)</f>
        <v>0</v>
      </c>
      <c r="M63" s="2">
        <f>IFERROR(MATCH("Authentication, Authorization, and Accounting Services (AAA) Security Requirements Guide :: Version 1, Release: 2 Benchmark Date: 24 Jan 2020*"&amp;A63&amp;";*",SRGs!AA:AA,0),0)</f>
        <v>0</v>
      </c>
      <c r="N63" s="6">
        <f>IFERROR(MATCH("Central Log Server Security Requirements Guide :: Version 2, Release: 2 Benchmark Date: 27 Oct 2022*"&amp;A63&amp;";*",SRGs!AA:AA,0),0)</f>
        <v>0</v>
      </c>
      <c r="O63" s="6">
        <f>IFERROR(MATCH("Database Security Requirements Guide :: Version 3, Release: 3 Benchmark Date: 27 Jul 2022*"&amp;A63&amp;";*",SRGs!AA:AA,0),0)</f>
        <v>0</v>
      </c>
      <c r="P63" s="2">
        <f>IFERROR(MATCH("Container Platform Security Requirements Guide :: Version 1, Release: 3 Benchmark Date: 27 Jan 2022*"&amp;A63&amp;";*",SRGs!AA:AA,0),0)</f>
        <v>0</v>
      </c>
      <c r="Q63" s="2">
        <f>IFERROR(MATCH("Domain Name System (DNS) Security Requirements Guide :: Version 2, Release: 4 Benchmark Date: 23 Oct 2015*"&amp;A63&amp;";*",SRGs!AA:AA,0),0)</f>
        <v>0</v>
      </c>
      <c r="R63" s="2">
        <f>IFERROR(MATCH("Firewall Security Requirements Guide :: Version 2, Release: 3 Benchmark Date: 27 Oct 2022*"&amp;A63&amp;";*",SRGs!AA:AA,0),0)</f>
        <v>0</v>
      </c>
      <c r="S63" s="2">
        <f>IFERROR(MATCH("General Purpose Operating System Security Requirements Guide :: Version 2, Release: 4 Benchmark Date: 27 Jul 2022*"&amp;A63&amp;";*",SRGs!AA:AA,0),0)</f>
        <v>0</v>
      </c>
      <c r="T63" s="2">
        <f>IFERROR(MATCH("Intrusion Detection and Prevention Systems (IDPS) Security Requirements Guide :: Version 2, Release: 6 Benchmark Date: 24 Jul 2020*"&amp;A63&amp;";*",SRGs!AA:AA,0),0)</f>
        <v>0</v>
      </c>
      <c r="U63" s="2">
        <f>IFERROR(MATCH("Layer 2 Switch Security Requirements Guide :: Version 2, Release: 1 Benchmark Date: 18 May 2021*"&amp;A63&amp;";*",SRGs!AA:AA,0),0)</f>
        <v>0</v>
      </c>
      <c r="V63" s="2">
        <f>IFERROR(MATCH("Mainframe Product Security Requirements Guide :: Version 2, Release: 1 Benchmark Date: 27 Oct 2022*"&amp;A63&amp;";*",SRGs!AA:AA,0),0)</f>
        <v>0</v>
      </c>
      <c r="W63" s="2">
        <f>IFERROR(MATCH("Network Device Management Security Requirements Guide :: Version 4, Release: 1 Benchmark Date: 23 Apr 2021*"&amp;A63&amp;";*",SRGs!AA:AA,0),0)</f>
        <v>0</v>
      </c>
      <c r="X63" s="2">
        <f>IFERROR(MATCH("Router Security Requirements Guide :: Version 4, Release: 2 Benchmark Date: 23 Apr 2021*"&amp;A63&amp;";*",SRGs!AA:AA,0),0)</f>
        <v>0</v>
      </c>
      <c r="Y63" s="2">
        <f>IFERROR(MATCH("SDN Controller Security Requirements Guide :: Version 1, Release: 2 Benchmark Date: 24 Apr 2020*"&amp;A63&amp;";*",SRGs!AA:AA,0),0)</f>
        <v>0</v>
      </c>
      <c r="Z63" s="2">
        <f>IFERROR(MATCH("Unified Endpoint Management Agent Security Requirements Guide :: Version 1, Release: 1 Benchmark Date: 20 Nov 2020*"&amp;A63&amp;";*",SRGs!AA:AA,0),0)</f>
        <v>0</v>
      </c>
      <c r="AA63" s="2">
        <f>IFERROR(MATCH("Unified Endpoint Management Server Security Requirements Guide :: Version 1, Release: 1 Benchmark Date: 20 Nov 2020*"&amp;A63&amp;";*",SRGs!AA:AA,0),0)</f>
        <v>0</v>
      </c>
      <c r="AB63" s="2">
        <f>IFERROR(MATCH("Virtual Private Network (VPN) Security Requirements Guide :: Version 2, Release: 4 Benchmark Date: 27 Oct 2021*"&amp;A63&amp;";*",SRGs!AA:AA,0),0)</f>
        <v>0</v>
      </c>
      <c r="AC63" s="2">
        <f>IFERROR(MATCH("Web Server Security Requirements Guide :: Version 3, Release: 1 Benchmark Date: 27 Oct 2022*"&amp;A63&amp;";*",SRGs!AA:AA,0),0)</f>
        <v>0</v>
      </c>
      <c r="AD63" s="22"/>
      <c r="AE63" s="3" t="str">
        <f t="shared" si="0"/>
        <v/>
      </c>
      <c r="AF63" s="2" t="str">
        <f t="shared" si="1"/>
        <v/>
      </c>
      <c r="AG63" s="2" t="str">
        <f t="shared" si="2"/>
        <v/>
      </c>
      <c r="AH63" s="2" t="str">
        <f t="shared" si="3"/>
        <v/>
      </c>
      <c r="AI63" s="2" t="str">
        <f t="shared" si="4"/>
        <v/>
      </c>
      <c r="AJ63" s="2" t="str">
        <f t="shared" si="5"/>
        <v/>
      </c>
      <c r="AK63" s="2" t="str">
        <f t="shared" si="6"/>
        <v/>
      </c>
      <c r="AM63" s="5" t="str">
        <f t="shared" si="7"/>
        <v/>
      </c>
    </row>
    <row r="64" spans="1:39" ht="45">
      <c r="A64" s="1" t="s">
        <v>21983</v>
      </c>
      <c r="B64" s="1" t="s">
        <v>4299</v>
      </c>
      <c r="C64" s="1" t="s">
        <v>456</v>
      </c>
      <c r="D64" s="1" t="s">
        <v>1588</v>
      </c>
      <c r="E64" s="1" t="s">
        <v>2595</v>
      </c>
      <c r="F64" s="2" t="s">
        <v>3671</v>
      </c>
      <c r="G64" s="2" t="s">
        <v>4187</v>
      </c>
      <c r="H64" s="2"/>
      <c r="I64" s="10">
        <v>1</v>
      </c>
      <c r="J64" s="13"/>
      <c r="K64" s="3">
        <f>IFERROR(MATCH("Application Layer Gateway (ALG) Security Requirements Guide (SRG) :: Version 1, Release: 2 Benchmark Date: 24 Jul 2015*"&amp;A64&amp;";*",SRGs!AA:AA,0),0)</f>
        <v>0</v>
      </c>
      <c r="L64" s="2">
        <f>IFERROR(MATCH("Application Server Security Requirements Guide :: Version 3, Release: 3 Benchmark Date: 27 Oct 2022*"&amp;A64&amp;";*",SRGs!AA:AA,0),0)</f>
        <v>0</v>
      </c>
      <c r="M64" s="2">
        <f>IFERROR(MATCH("Authentication, Authorization, and Accounting Services (AAA) Security Requirements Guide :: Version 1, Release: 2 Benchmark Date: 24 Jan 2020*"&amp;A64&amp;";*",SRGs!AA:AA,0),0)</f>
        <v>0</v>
      </c>
      <c r="N64" s="6">
        <f>IFERROR(MATCH("Central Log Server Security Requirements Guide :: Version 2, Release: 2 Benchmark Date: 27 Oct 2022*"&amp;A64&amp;";*",SRGs!AA:AA,0),0)</f>
        <v>0</v>
      </c>
      <c r="O64" s="6">
        <f>IFERROR(MATCH("Database Security Requirements Guide :: Version 3, Release: 3 Benchmark Date: 27 Jul 2022*"&amp;A64&amp;";*",SRGs!AA:AA,0),0)</f>
        <v>0</v>
      </c>
      <c r="P64" s="2">
        <f>IFERROR(MATCH("Container Platform Security Requirements Guide :: Version 1, Release: 3 Benchmark Date: 27 Jan 2022*"&amp;A64&amp;";*",SRGs!AA:AA,0),0)</f>
        <v>0</v>
      </c>
      <c r="Q64" s="2">
        <f>IFERROR(MATCH("Domain Name System (DNS) Security Requirements Guide :: Version 2, Release: 4 Benchmark Date: 23 Oct 2015*"&amp;A64&amp;";*",SRGs!AA:AA,0),0)</f>
        <v>0</v>
      </c>
      <c r="R64" s="2">
        <f>IFERROR(MATCH("Firewall Security Requirements Guide :: Version 2, Release: 3 Benchmark Date: 27 Oct 2022*"&amp;A64&amp;";*",SRGs!AA:AA,0),0)</f>
        <v>0</v>
      </c>
      <c r="S64" s="2">
        <f>IFERROR(MATCH("General Purpose Operating System Security Requirements Guide :: Version 2, Release: 4 Benchmark Date: 27 Jul 2022*"&amp;A64&amp;";*",SRGs!AA:AA,0),0)</f>
        <v>0</v>
      </c>
      <c r="T64" s="2">
        <f>IFERROR(MATCH("Intrusion Detection and Prevention Systems (IDPS) Security Requirements Guide :: Version 2, Release: 6 Benchmark Date: 24 Jul 2020*"&amp;A64&amp;";*",SRGs!AA:AA,0),0)</f>
        <v>0</v>
      </c>
      <c r="U64" s="2">
        <f>IFERROR(MATCH("Layer 2 Switch Security Requirements Guide :: Version 2, Release: 1 Benchmark Date: 18 May 2021*"&amp;A64&amp;";*",SRGs!AA:AA,0),0)</f>
        <v>0</v>
      </c>
      <c r="V64" s="2">
        <f>IFERROR(MATCH("Mainframe Product Security Requirements Guide :: Version 2, Release: 1 Benchmark Date: 27 Oct 2022*"&amp;A64&amp;";*",SRGs!AA:AA,0),0)</f>
        <v>0</v>
      </c>
      <c r="W64" s="2">
        <f>IFERROR(MATCH("Network Device Management Security Requirements Guide :: Version 4, Release: 1 Benchmark Date: 23 Apr 2021*"&amp;A64&amp;";*",SRGs!AA:AA,0),0)</f>
        <v>0</v>
      </c>
      <c r="X64" s="2">
        <f>IFERROR(MATCH("Router Security Requirements Guide :: Version 4, Release: 2 Benchmark Date: 23 Apr 2021*"&amp;A64&amp;";*",SRGs!AA:AA,0),0)</f>
        <v>0</v>
      </c>
      <c r="Y64" s="2">
        <f>IFERROR(MATCH("SDN Controller Security Requirements Guide :: Version 1, Release: 2 Benchmark Date: 24 Apr 2020*"&amp;A64&amp;";*",SRGs!AA:AA,0),0)</f>
        <v>0</v>
      </c>
      <c r="Z64" s="2">
        <f>IFERROR(MATCH("Unified Endpoint Management Agent Security Requirements Guide :: Version 1, Release: 1 Benchmark Date: 20 Nov 2020*"&amp;A64&amp;";*",SRGs!AA:AA,0),0)</f>
        <v>0</v>
      </c>
      <c r="AA64" s="2">
        <f>IFERROR(MATCH("Unified Endpoint Management Server Security Requirements Guide :: Version 1, Release: 1 Benchmark Date: 20 Nov 2020*"&amp;A64&amp;";*",SRGs!AA:AA,0),0)</f>
        <v>0</v>
      </c>
      <c r="AB64" s="2">
        <f>IFERROR(MATCH("Virtual Private Network (VPN) Security Requirements Guide :: Version 2, Release: 4 Benchmark Date: 27 Oct 2021*"&amp;A64&amp;";*",SRGs!AA:AA,0),0)</f>
        <v>0</v>
      </c>
      <c r="AC64" s="2">
        <f>IFERROR(MATCH("Web Server Security Requirements Guide :: Version 3, Release: 1 Benchmark Date: 27 Oct 2022*"&amp;A64&amp;";*",SRGs!AA:AA,0),0)</f>
        <v>0</v>
      </c>
      <c r="AD64" s="22"/>
      <c r="AE64" s="3" t="str">
        <f t="shared" si="0"/>
        <v/>
      </c>
      <c r="AF64" s="2" t="str">
        <f t="shared" si="1"/>
        <v/>
      </c>
      <c r="AG64" s="2" t="str">
        <f t="shared" si="2"/>
        <v/>
      </c>
      <c r="AH64" s="2" t="str">
        <f t="shared" si="3"/>
        <v/>
      </c>
      <c r="AI64" s="2" t="str">
        <f t="shared" si="4"/>
        <v/>
      </c>
      <c r="AJ64" s="2" t="str">
        <f t="shared" si="5"/>
        <v/>
      </c>
      <c r="AK64" s="2" t="str">
        <f t="shared" si="6"/>
        <v/>
      </c>
      <c r="AM64" s="5" t="str">
        <f t="shared" si="7"/>
        <v/>
      </c>
    </row>
    <row r="65" spans="1:39" ht="195" hidden="1">
      <c r="A65" s="1" t="s">
        <v>21984</v>
      </c>
      <c r="B65" s="1" t="s">
        <v>4299</v>
      </c>
      <c r="C65" s="1" t="s">
        <v>457</v>
      </c>
      <c r="D65" s="1" t="s">
        <v>1589</v>
      </c>
      <c r="E65" s="1" t="s">
        <v>2596</v>
      </c>
      <c r="F65" s="2" t="s">
        <v>2591</v>
      </c>
      <c r="G65" s="2"/>
      <c r="H65" s="2" t="s">
        <v>4255</v>
      </c>
      <c r="I65" s="10">
        <v>3</v>
      </c>
      <c r="J65" s="13"/>
      <c r="K65" s="3">
        <f>IFERROR(MATCH("Application Layer Gateway (ALG) Security Requirements Guide (SRG) :: Version 1, Release: 2 Benchmark Date: 24 Jul 2015*"&amp;A65&amp;";*",SRGs!AA:AA,0),0)</f>
        <v>0</v>
      </c>
      <c r="L65" s="2">
        <f>IFERROR(MATCH("Application Server Security Requirements Guide :: Version 3, Release: 3 Benchmark Date: 27 Oct 2022*"&amp;A65&amp;";*",SRGs!AA:AA,0),0)</f>
        <v>0</v>
      </c>
      <c r="M65" s="2">
        <f>IFERROR(MATCH("Authentication, Authorization, and Accounting Services (AAA) Security Requirements Guide :: Version 1, Release: 2 Benchmark Date: 24 Jan 2020*"&amp;A65&amp;";*",SRGs!AA:AA,0),0)</f>
        <v>0</v>
      </c>
      <c r="N65" s="2">
        <f>IFERROR(MATCH("Central Log Server Security Requirements Guide :: Version 2, Release: 2 Benchmark Date: 27 Oct 2022*"&amp;A65&amp;";*",SRGs!AA:AA,0),0)</f>
        <v>0</v>
      </c>
      <c r="O65" s="2">
        <f>IFERROR(MATCH("Database Security Requirements Guide :: Version 3, Release: 3 Benchmark Date: 27 Jul 2022*"&amp;A65&amp;";*",SRGs!AA:AA,0),0)</f>
        <v>0</v>
      </c>
      <c r="P65" s="2">
        <f>IFERROR(MATCH("Container Platform Security Requirements Guide :: Version 1, Release: 3 Benchmark Date: 27 Jan 2022*"&amp;A65&amp;";*",SRGs!AA:AA,0),0)</f>
        <v>0</v>
      </c>
      <c r="Q65" s="2">
        <f>IFERROR(MATCH("Domain Name System (DNS) Security Requirements Guide :: Version 2, Release: 4 Benchmark Date: 23 Oct 2015*"&amp;A65&amp;";*",SRGs!AA:AA,0),0)</f>
        <v>0</v>
      </c>
      <c r="R65" s="2">
        <f>IFERROR(MATCH("Firewall Security Requirements Guide :: Version 2, Release: 3 Benchmark Date: 27 Oct 2022*"&amp;A65&amp;";*",SRGs!AA:AA,0),0)</f>
        <v>0</v>
      </c>
      <c r="S65" s="2">
        <f>IFERROR(MATCH("General Purpose Operating System Security Requirements Guide :: Version 2, Release: 4 Benchmark Date: 27 Jul 2022*"&amp;A65&amp;";*",SRGs!AA:AA,0),0)</f>
        <v>0</v>
      </c>
      <c r="T65" s="2">
        <f>IFERROR(MATCH("Intrusion Detection and Prevention Systems (IDPS) Security Requirements Guide :: Version 2, Release: 6 Benchmark Date: 24 Jul 2020*"&amp;A65&amp;";*",SRGs!AA:AA,0),0)</f>
        <v>0</v>
      </c>
      <c r="U65" s="2">
        <f>IFERROR(MATCH("Layer 2 Switch Security Requirements Guide :: Version 2, Release: 1 Benchmark Date: 18 May 2021*"&amp;A65&amp;";*",SRGs!AA:AA,0),0)</f>
        <v>0</v>
      </c>
      <c r="V65" s="2">
        <f>IFERROR(MATCH("Mainframe Product Security Requirements Guide :: Version 2, Release: 1 Benchmark Date: 27 Oct 2022*"&amp;A65&amp;";*",SRGs!AA:AA,0),0)</f>
        <v>0</v>
      </c>
      <c r="W65" s="2">
        <f>IFERROR(MATCH("Network Device Management Security Requirements Guide :: Version 4, Release: 1 Benchmark Date: 23 Apr 2021*"&amp;A65&amp;";*",SRGs!AA:AA,0),0)</f>
        <v>0</v>
      </c>
      <c r="X65" s="2">
        <f>IFERROR(MATCH("Router Security Requirements Guide :: Version 4, Release: 2 Benchmark Date: 23 Apr 2021*"&amp;A65&amp;";*",SRGs!AA:AA,0),0)</f>
        <v>0</v>
      </c>
      <c r="Y65" s="2">
        <f>IFERROR(MATCH("SDN Controller Security Requirements Guide :: Version 1, Release: 2 Benchmark Date: 24 Apr 2020*"&amp;A65&amp;";*",SRGs!AA:AA,0),0)</f>
        <v>0</v>
      </c>
      <c r="Z65" s="2">
        <f>IFERROR(MATCH("Unified Endpoint Management Agent Security Requirements Guide :: Version 1, Release: 1 Benchmark Date: 20 Nov 2020*"&amp;A65&amp;";*",SRGs!AA:AA,0),0)</f>
        <v>0</v>
      </c>
      <c r="AA65" s="2">
        <f>IFERROR(MATCH("Unified Endpoint Management Server Security Requirements Guide :: Version 1, Release: 1 Benchmark Date: 20 Nov 2020*"&amp;A65&amp;";*",SRGs!AA:AA,0),0)</f>
        <v>0</v>
      </c>
      <c r="AB65" s="2">
        <f>IFERROR(MATCH("Virtual Private Network (VPN) Security Requirements Guide :: Version 2, Release: 4 Benchmark Date: 27 Oct 2021*"&amp;A65&amp;";*",SRGs!AA:AA,0),0)</f>
        <v>0</v>
      </c>
      <c r="AC65" s="2">
        <f>IFERROR(MATCH("Web Server Security Requirements Guide :: Version 3, Release: 1 Benchmark Date: 27 Oct 2022*"&amp;A65&amp;";*",SRGs!AA:AA,0),0)</f>
        <v>0</v>
      </c>
      <c r="AD65" s="22"/>
      <c r="AE65" s="3" t="str">
        <f t="shared" si="0"/>
        <v/>
      </c>
      <c r="AF65" s="2" t="str">
        <f t="shared" si="1"/>
        <v/>
      </c>
      <c r="AG65" s="2" t="str">
        <f t="shared" si="2"/>
        <v/>
      </c>
      <c r="AH65" s="2" t="str">
        <f t="shared" si="3"/>
        <v/>
      </c>
      <c r="AI65" s="2" t="str">
        <f t="shared" si="4"/>
        <v/>
      </c>
      <c r="AJ65" s="2" t="str">
        <f t="shared" si="5"/>
        <v/>
      </c>
      <c r="AK65" s="2" t="str">
        <f t="shared" si="6"/>
        <v/>
      </c>
      <c r="AM65" s="5" t="str">
        <f t="shared" si="7"/>
        <v/>
      </c>
    </row>
    <row r="66" spans="1:39" s="5" customFormat="1" ht="45" hidden="1">
      <c r="A66" s="1" t="s">
        <v>21985</v>
      </c>
      <c r="B66" s="1" t="s">
        <v>4299</v>
      </c>
      <c r="C66" s="1" t="s">
        <v>458</v>
      </c>
      <c r="D66" s="1" t="s">
        <v>1590</v>
      </c>
      <c r="E66" s="1" t="s">
        <v>2597</v>
      </c>
      <c r="F66" s="2" t="s">
        <v>2591</v>
      </c>
      <c r="G66" s="2"/>
      <c r="H66" s="2"/>
      <c r="I66" s="2"/>
      <c r="J66" s="15"/>
      <c r="K66" s="3">
        <f>IFERROR(MATCH("Application Layer Gateway (ALG) Security Requirements Guide (SRG) :: Version 1, Release: 2 Benchmark Date: 24 Jul 2015*"&amp;A66&amp;";*",SRGs!AA:AA,0),0)</f>
        <v>0</v>
      </c>
      <c r="L66" s="2">
        <f>IFERROR(MATCH("Application Server Security Requirements Guide :: Version 3, Release: 3 Benchmark Date: 27 Oct 2022*"&amp;A66&amp;";*",SRGs!AA:AA,0),0)</f>
        <v>0</v>
      </c>
      <c r="M66" s="2">
        <f>IFERROR(MATCH("Authentication, Authorization, and Accounting Services (AAA) Security Requirements Guide :: Version 1, Release: 2 Benchmark Date: 24 Jan 2020*"&amp;A66&amp;";*",SRGs!AA:AA,0),0)</f>
        <v>0</v>
      </c>
      <c r="N66" s="2">
        <f>IFERROR(MATCH("Central Log Server Security Requirements Guide :: Version 2, Release: 2 Benchmark Date: 27 Oct 2022*"&amp;A66&amp;";*",SRGs!AA:AA,0),0)</f>
        <v>0</v>
      </c>
      <c r="O66" s="2">
        <f>IFERROR(MATCH("Database Security Requirements Guide :: Version 3, Release: 3 Benchmark Date: 27 Jul 2022*"&amp;A66&amp;";*",SRGs!AA:AA,0),0)</f>
        <v>0</v>
      </c>
      <c r="P66" s="6">
        <f>IFERROR(MATCH("Container Platform Security Requirements Guide :: Version 1, Release: 3 Benchmark Date: 27 Jan 2022*"&amp;A66&amp;";*",SRGs!AA:AA,0),0)</f>
        <v>0</v>
      </c>
      <c r="Q66" s="6">
        <f>IFERROR(MATCH("Domain Name System (DNS) Security Requirements Guide :: Version 2, Release: 4 Benchmark Date: 23 Oct 2015*"&amp;A66&amp;";*",SRGs!AA:AA,0),0)</f>
        <v>0</v>
      </c>
      <c r="R66" s="6">
        <f>IFERROR(MATCH("Firewall Security Requirements Guide :: Version 2, Release: 3 Benchmark Date: 27 Oct 2022*"&amp;A66&amp;";*",SRGs!AA:AA,0),0)</f>
        <v>0</v>
      </c>
      <c r="S66" s="6">
        <f>IFERROR(MATCH("General Purpose Operating System Security Requirements Guide :: Version 2, Release: 4 Benchmark Date: 27 Jul 2022*"&amp;A66&amp;";*",SRGs!AA:AA,0),0)</f>
        <v>0</v>
      </c>
      <c r="T66" s="6">
        <f>IFERROR(MATCH("Intrusion Detection and Prevention Systems (IDPS) Security Requirements Guide :: Version 2, Release: 6 Benchmark Date: 24 Jul 2020*"&amp;A66&amp;";*",SRGs!AA:AA,0),0)</f>
        <v>0</v>
      </c>
      <c r="U66" s="6">
        <f>IFERROR(MATCH("Layer 2 Switch Security Requirements Guide :: Version 2, Release: 1 Benchmark Date: 18 May 2021*"&amp;A66&amp;";*",SRGs!AA:AA,0),0)</f>
        <v>0</v>
      </c>
      <c r="V66" s="6">
        <f>IFERROR(MATCH("Mainframe Product Security Requirements Guide :: Version 2, Release: 1 Benchmark Date: 27 Oct 2022*"&amp;A66&amp;";*",SRGs!AA:AA,0),0)</f>
        <v>0</v>
      </c>
      <c r="W66" s="6">
        <f>IFERROR(MATCH("Network Device Management Security Requirements Guide :: Version 4, Release: 1 Benchmark Date: 23 Apr 2021*"&amp;A66&amp;";*",SRGs!AA:AA,0),0)</f>
        <v>0</v>
      </c>
      <c r="X66" s="6">
        <f>IFERROR(MATCH("Router Security Requirements Guide :: Version 4, Release: 2 Benchmark Date: 23 Apr 2021*"&amp;A66&amp;";*",SRGs!AA:AA,0),0)</f>
        <v>0</v>
      </c>
      <c r="Y66" s="6">
        <f>IFERROR(MATCH("SDN Controller Security Requirements Guide :: Version 1, Release: 2 Benchmark Date: 24 Apr 2020*"&amp;A66&amp;";*",SRGs!AA:AA,0),0)</f>
        <v>0</v>
      </c>
      <c r="Z66" s="6">
        <f>IFERROR(MATCH("Unified Endpoint Management Agent Security Requirements Guide :: Version 1, Release: 1 Benchmark Date: 20 Nov 2020*"&amp;A66&amp;";*",SRGs!AA:AA,0),0)</f>
        <v>0</v>
      </c>
      <c r="AA66" s="6">
        <f>IFERROR(MATCH("Unified Endpoint Management Server Security Requirements Guide :: Version 1, Release: 1 Benchmark Date: 20 Nov 2020*"&amp;A66&amp;";*",SRGs!AA:AA,0),0)</f>
        <v>0</v>
      </c>
      <c r="AB66" s="6">
        <f>IFERROR(MATCH("Virtual Private Network (VPN) Security Requirements Guide :: Version 2, Release: 4 Benchmark Date: 27 Oct 2021*"&amp;A66&amp;";*",SRGs!AA:AA,0),0)</f>
        <v>0</v>
      </c>
      <c r="AC66" s="6">
        <f>IFERROR(MATCH("Web Server Security Requirements Guide :: Version 3, Release: 1 Benchmark Date: 27 Oct 2022*"&amp;A66&amp;";*",SRGs!AA:AA,0),0)</f>
        <v>0</v>
      </c>
      <c r="AD66" s="21"/>
      <c r="AE66" s="3" t="str">
        <f t="shared" ref="AE66:AE129" si="8">IF(OR(K66&gt;0,L66&gt;0,AC66&gt;0),"Application","")</f>
        <v/>
      </c>
      <c r="AF66" s="2" t="str">
        <f t="shared" ref="AF66:AF129" si="9">IF(OR(V66&gt;0,S66&gt;0,N66&gt;0),"Server","")</f>
        <v/>
      </c>
      <c r="AG66" s="2" t="str">
        <f t="shared" ref="AG66:AG129" si="10">IF(S66&gt;0,"Laptops/Desktops","")</f>
        <v/>
      </c>
      <c r="AH66" s="2" t="str">
        <f t="shared" ref="AH66:AH129" si="11">IF(OR(M66&gt;0,Q66&gt;0,R66&gt;0,T66&gt;0,U66&gt;0,W66&gt;0,X66&gt;0,Y66&gt;0,AB66&gt;0),"Network Device","")</f>
        <v/>
      </c>
      <c r="AI66" s="2" t="str">
        <f t="shared" ref="AI66:AI129" si="12">IF(O66&gt;0,"Database","")</f>
        <v/>
      </c>
      <c r="AJ66" s="2" t="str">
        <f t="shared" ref="AJ66:AJ129" si="13">IF(P66&gt;0,"Container","")</f>
        <v/>
      </c>
      <c r="AK66" s="2" t="str">
        <f t="shared" ref="AK66:AK129" si="14">IF(OR(Z66&gt;0,AA66&gt;0),"Unified Endpoint Mangement","")</f>
        <v/>
      </c>
      <c r="AL66" s="27"/>
      <c r="AM66" s="5" t="str">
        <f t="shared" si="7"/>
        <v/>
      </c>
    </row>
    <row r="67" spans="1:39" s="5" customFormat="1" ht="45" hidden="1">
      <c r="A67" s="1" t="s">
        <v>21986</v>
      </c>
      <c r="B67" s="1" t="s">
        <v>4299</v>
      </c>
      <c r="C67" s="1" t="s">
        <v>459</v>
      </c>
      <c r="D67" s="1" t="s">
        <v>1591</v>
      </c>
      <c r="E67" s="1" t="s">
        <v>2598</v>
      </c>
      <c r="F67" s="2" t="s">
        <v>3672</v>
      </c>
      <c r="G67" s="2"/>
      <c r="H67" s="2"/>
      <c r="I67" s="2"/>
      <c r="J67" s="15"/>
      <c r="K67" s="3">
        <f>IFERROR(MATCH("Application Layer Gateway (ALG) Security Requirements Guide (SRG) :: Version 1, Release: 2 Benchmark Date: 24 Jul 2015*"&amp;A67&amp;";*",SRGs!AA:AA,0),0)</f>
        <v>0</v>
      </c>
      <c r="L67" s="2">
        <f>IFERROR(MATCH("Application Server Security Requirements Guide :: Version 3, Release: 3 Benchmark Date: 27 Oct 2022*"&amp;A67&amp;";*",SRGs!AA:AA,0),0)</f>
        <v>0</v>
      </c>
      <c r="M67" s="2">
        <f>IFERROR(MATCH("Authentication, Authorization, and Accounting Services (AAA) Security Requirements Guide :: Version 1, Release: 2 Benchmark Date: 24 Jan 2020*"&amp;A67&amp;";*",SRGs!AA:AA,0),0)</f>
        <v>0</v>
      </c>
      <c r="N67" s="6">
        <f>IFERROR(MATCH("Central Log Server Security Requirements Guide :: Version 2, Release: 2 Benchmark Date: 27 Oct 2022*"&amp;A67&amp;";*",SRGs!AA:AA,0),0)</f>
        <v>0</v>
      </c>
      <c r="O67" s="6">
        <f>IFERROR(MATCH("Database Security Requirements Guide :: Version 3, Release: 3 Benchmark Date: 27 Jul 2022*"&amp;A67&amp;";*",SRGs!AA:AA,0),0)</f>
        <v>0</v>
      </c>
      <c r="P67" s="6">
        <f>IFERROR(MATCH("Container Platform Security Requirements Guide :: Version 1, Release: 3 Benchmark Date: 27 Jan 2022*"&amp;A67&amp;";*",SRGs!AA:AA,0),0)</f>
        <v>0</v>
      </c>
      <c r="Q67" s="6">
        <f>IFERROR(MATCH("Domain Name System (DNS) Security Requirements Guide :: Version 2, Release: 4 Benchmark Date: 23 Oct 2015*"&amp;A67&amp;";*",SRGs!AA:AA,0),0)</f>
        <v>0</v>
      </c>
      <c r="R67" s="6">
        <f>IFERROR(MATCH("Firewall Security Requirements Guide :: Version 2, Release: 3 Benchmark Date: 27 Oct 2022*"&amp;A67&amp;";*",SRGs!AA:AA,0),0)</f>
        <v>0</v>
      </c>
      <c r="S67" s="6">
        <f>IFERROR(MATCH("General Purpose Operating System Security Requirements Guide :: Version 2, Release: 4 Benchmark Date: 27 Jul 2022*"&amp;A67&amp;";*",SRGs!AA:AA,0),0)</f>
        <v>0</v>
      </c>
      <c r="T67" s="6">
        <f>IFERROR(MATCH("Intrusion Detection and Prevention Systems (IDPS) Security Requirements Guide :: Version 2, Release: 6 Benchmark Date: 24 Jul 2020*"&amp;A67&amp;";*",SRGs!AA:AA,0),0)</f>
        <v>0</v>
      </c>
      <c r="U67" s="6">
        <f>IFERROR(MATCH("Layer 2 Switch Security Requirements Guide :: Version 2, Release: 1 Benchmark Date: 18 May 2021*"&amp;A67&amp;";*",SRGs!AA:AA,0),0)</f>
        <v>0</v>
      </c>
      <c r="V67" s="6">
        <f>IFERROR(MATCH("Mainframe Product Security Requirements Guide :: Version 2, Release: 1 Benchmark Date: 27 Oct 2022*"&amp;A67&amp;";*",SRGs!AA:AA,0),0)</f>
        <v>0</v>
      </c>
      <c r="W67" s="6">
        <f>IFERROR(MATCH("Network Device Management Security Requirements Guide :: Version 4, Release: 1 Benchmark Date: 23 Apr 2021*"&amp;A67&amp;";*",SRGs!AA:AA,0),0)</f>
        <v>0</v>
      </c>
      <c r="X67" s="6">
        <f>IFERROR(MATCH("Router Security Requirements Guide :: Version 4, Release: 2 Benchmark Date: 23 Apr 2021*"&amp;A67&amp;";*",SRGs!AA:AA,0),0)</f>
        <v>0</v>
      </c>
      <c r="Y67" s="6">
        <f>IFERROR(MATCH("SDN Controller Security Requirements Guide :: Version 1, Release: 2 Benchmark Date: 24 Apr 2020*"&amp;A67&amp;";*",SRGs!AA:AA,0),0)</f>
        <v>0</v>
      </c>
      <c r="Z67" s="6">
        <f>IFERROR(MATCH("Unified Endpoint Management Agent Security Requirements Guide :: Version 1, Release: 1 Benchmark Date: 20 Nov 2020*"&amp;A67&amp;";*",SRGs!AA:AA,0),0)</f>
        <v>0</v>
      </c>
      <c r="AA67" s="6">
        <f>IFERROR(MATCH("Unified Endpoint Management Server Security Requirements Guide :: Version 1, Release: 1 Benchmark Date: 20 Nov 2020*"&amp;A67&amp;";*",SRGs!AA:AA,0),0)</f>
        <v>0</v>
      </c>
      <c r="AB67" s="6">
        <f>IFERROR(MATCH("Virtual Private Network (VPN) Security Requirements Guide :: Version 2, Release: 4 Benchmark Date: 27 Oct 2021*"&amp;A67&amp;";*",SRGs!AA:AA,0),0)</f>
        <v>0</v>
      </c>
      <c r="AC67" s="6">
        <f>IFERROR(MATCH("Web Server Security Requirements Guide :: Version 3, Release: 1 Benchmark Date: 27 Oct 2022*"&amp;A67&amp;";*",SRGs!AA:AA,0),0)</f>
        <v>0</v>
      </c>
      <c r="AD67" s="21"/>
      <c r="AE67" s="3" t="str">
        <f t="shared" si="8"/>
        <v/>
      </c>
      <c r="AF67" s="2" t="str">
        <f t="shared" si="9"/>
        <v/>
      </c>
      <c r="AG67" s="2" t="str">
        <f t="shared" si="10"/>
        <v/>
      </c>
      <c r="AH67" s="2" t="str">
        <f t="shared" si="11"/>
        <v/>
      </c>
      <c r="AI67" s="2" t="str">
        <f t="shared" si="12"/>
        <v/>
      </c>
      <c r="AJ67" s="2" t="str">
        <f t="shared" si="13"/>
        <v/>
      </c>
      <c r="AK67" s="2" t="str">
        <f t="shared" si="14"/>
        <v/>
      </c>
      <c r="AL67" s="27"/>
      <c r="AM67" s="5" t="str">
        <f t="shared" ref="AM67:AM130" si="15">_xlfn.TEXTJOIN("; ",TRUE,AE67:AK67)</f>
        <v/>
      </c>
    </row>
    <row r="68" spans="1:39" s="5" customFormat="1" ht="180" hidden="1">
      <c r="A68" s="1" t="s">
        <v>20</v>
      </c>
      <c r="B68" s="1" t="s">
        <v>4299</v>
      </c>
      <c r="C68" s="1" t="s">
        <v>460</v>
      </c>
      <c r="D68" s="1" t="s">
        <v>1592</v>
      </c>
      <c r="E68" s="1" t="s">
        <v>2599</v>
      </c>
      <c r="F68" s="2" t="s">
        <v>3673</v>
      </c>
      <c r="G68" s="2"/>
      <c r="H68" s="2"/>
      <c r="I68" s="2"/>
      <c r="J68" s="15"/>
      <c r="K68" s="3">
        <f>IFERROR(MATCH("Application Layer Gateway (ALG) Security Requirements Guide (SRG) :: Version 1, Release: 2 Benchmark Date: 24 Jul 2015*"&amp;A68&amp;";*",SRGs!AA:AA,0),0)</f>
        <v>0</v>
      </c>
      <c r="L68" s="2">
        <f>IFERROR(MATCH("Application Server Security Requirements Guide :: Version 3, Release: 3 Benchmark Date: 27 Oct 2022*"&amp;A68&amp;";*",SRGs!AA:AA,0),0)</f>
        <v>0</v>
      </c>
      <c r="M68" s="2">
        <f>IFERROR(MATCH("Authentication, Authorization, and Accounting Services (AAA) Security Requirements Guide :: Version 1, Release: 2 Benchmark Date: 24 Jan 2020*"&amp;A68&amp;";*",SRGs!AA:AA,0),0)</f>
        <v>0</v>
      </c>
      <c r="N68" s="6">
        <f>IFERROR(MATCH("Central Log Server Security Requirements Guide :: Version 2, Release: 2 Benchmark Date: 27 Oct 2022*"&amp;A68&amp;";*",SRGs!AA:AA,0),0)</f>
        <v>0</v>
      </c>
      <c r="O68" s="6">
        <f>IFERROR(MATCH("Database Security Requirements Guide :: Version 3, Release: 3 Benchmark Date: 27 Jul 2022*"&amp;A68&amp;";*",SRGs!AA:AA,0),0)</f>
        <v>0</v>
      </c>
      <c r="P68" s="6">
        <f>IFERROR(MATCH("Container Platform Security Requirements Guide :: Version 1, Release: 3 Benchmark Date: 27 Jan 2022*"&amp;A68&amp;";*",SRGs!AA:AA,0),0)</f>
        <v>0</v>
      </c>
      <c r="Q68" s="6">
        <f>IFERROR(MATCH("Domain Name System (DNS) Security Requirements Guide :: Version 2, Release: 4 Benchmark Date: 23 Oct 2015*"&amp;A68&amp;";*",SRGs!AA:AA,0),0)</f>
        <v>0</v>
      </c>
      <c r="R68" s="6">
        <f>IFERROR(MATCH("Firewall Security Requirements Guide :: Version 2, Release: 3 Benchmark Date: 27 Oct 2022*"&amp;A68&amp;";*",SRGs!AA:AA,0),0)</f>
        <v>0</v>
      </c>
      <c r="S68" s="6">
        <f>IFERROR(MATCH("General Purpose Operating System Security Requirements Guide :: Version 2, Release: 4 Benchmark Date: 27 Jul 2022*"&amp;A68&amp;";*",SRGs!AA:AA,0),0)</f>
        <v>0</v>
      </c>
      <c r="T68" s="6">
        <f>IFERROR(MATCH("Intrusion Detection and Prevention Systems (IDPS) Security Requirements Guide :: Version 2, Release: 6 Benchmark Date: 24 Jul 2020*"&amp;A68&amp;";*",SRGs!AA:AA,0),0)</f>
        <v>0</v>
      </c>
      <c r="U68" s="6">
        <f>IFERROR(MATCH("Layer 2 Switch Security Requirements Guide :: Version 2, Release: 1 Benchmark Date: 18 May 2021*"&amp;A68&amp;";*",SRGs!AA:AA,0),0)</f>
        <v>0</v>
      </c>
      <c r="V68" s="6">
        <f>IFERROR(MATCH("Mainframe Product Security Requirements Guide :: Version 2, Release: 1 Benchmark Date: 27 Oct 2022*"&amp;A68&amp;";*",SRGs!AA:AA,0),0)</f>
        <v>0</v>
      </c>
      <c r="W68" s="6">
        <f>IFERROR(MATCH("Network Device Management Security Requirements Guide :: Version 4, Release: 1 Benchmark Date: 23 Apr 2021*"&amp;A68&amp;";*",SRGs!AA:AA,0),0)</f>
        <v>0</v>
      </c>
      <c r="X68" s="6">
        <f>IFERROR(MATCH("Router Security Requirements Guide :: Version 4, Release: 2 Benchmark Date: 23 Apr 2021*"&amp;A68&amp;";*",SRGs!AA:AA,0),0)</f>
        <v>0</v>
      </c>
      <c r="Y68" s="6">
        <f>IFERROR(MATCH("SDN Controller Security Requirements Guide :: Version 1, Release: 2 Benchmark Date: 24 Apr 2020*"&amp;A68&amp;";*",SRGs!AA:AA,0),0)</f>
        <v>0</v>
      </c>
      <c r="Z68" s="6">
        <f>IFERROR(MATCH("Unified Endpoint Management Agent Security Requirements Guide :: Version 1, Release: 1 Benchmark Date: 20 Nov 2020*"&amp;A68&amp;";*",SRGs!AA:AA,0),0)</f>
        <v>0</v>
      </c>
      <c r="AA68" s="6">
        <f>IFERROR(MATCH("Unified Endpoint Management Server Security Requirements Guide :: Version 1, Release: 1 Benchmark Date: 20 Nov 2020*"&amp;A68&amp;";*",SRGs!AA:AA,0),0)</f>
        <v>0</v>
      </c>
      <c r="AB68" s="6">
        <f>IFERROR(MATCH("Virtual Private Network (VPN) Security Requirements Guide :: Version 2, Release: 4 Benchmark Date: 27 Oct 2021*"&amp;A68&amp;";*",SRGs!AA:AA,0),0)</f>
        <v>0</v>
      </c>
      <c r="AC68" s="6">
        <f>IFERROR(MATCH("Web Server Security Requirements Guide :: Version 3, Release: 1 Benchmark Date: 27 Oct 2022*"&amp;A68&amp;";*",SRGs!AA:AA,0),0)</f>
        <v>0</v>
      </c>
      <c r="AD68" s="21"/>
      <c r="AE68" s="3" t="str">
        <f t="shared" si="8"/>
        <v/>
      </c>
      <c r="AF68" s="2" t="str">
        <f t="shared" si="9"/>
        <v/>
      </c>
      <c r="AG68" s="2" t="str">
        <f t="shared" si="10"/>
        <v/>
      </c>
      <c r="AH68" s="2" t="str">
        <f t="shared" si="11"/>
        <v/>
      </c>
      <c r="AI68" s="2" t="str">
        <f t="shared" si="12"/>
        <v/>
      </c>
      <c r="AJ68" s="2" t="str">
        <f t="shared" si="13"/>
        <v/>
      </c>
      <c r="AK68" s="2" t="str">
        <f t="shared" si="14"/>
        <v/>
      </c>
      <c r="AL68" s="27"/>
      <c r="AM68" s="5" t="str">
        <f t="shared" si="15"/>
        <v/>
      </c>
    </row>
    <row r="69" spans="1:39" s="5" customFormat="1" ht="45" hidden="1">
      <c r="A69" s="1" t="s">
        <v>21987</v>
      </c>
      <c r="B69" s="1" t="s">
        <v>4299</v>
      </c>
      <c r="C69" s="1" t="s">
        <v>461</v>
      </c>
      <c r="D69" s="1" t="s">
        <v>1593</v>
      </c>
      <c r="E69" s="1" t="s">
        <v>2600</v>
      </c>
      <c r="F69" s="2" t="s">
        <v>2591</v>
      </c>
      <c r="G69" s="2"/>
      <c r="H69" s="2"/>
      <c r="I69" s="2"/>
      <c r="J69" s="15"/>
      <c r="K69" s="3">
        <f>IFERROR(MATCH("Application Layer Gateway (ALG) Security Requirements Guide (SRG) :: Version 1, Release: 2 Benchmark Date: 24 Jul 2015*"&amp;A69&amp;";*",SRGs!AA:AA,0),0)</f>
        <v>0</v>
      </c>
      <c r="L69" s="2">
        <f>IFERROR(MATCH("Application Server Security Requirements Guide :: Version 3, Release: 3 Benchmark Date: 27 Oct 2022*"&amp;A69&amp;";*",SRGs!AA:AA,0),0)</f>
        <v>0</v>
      </c>
      <c r="M69" s="2">
        <f>IFERROR(MATCH("Authentication, Authorization, and Accounting Services (AAA) Security Requirements Guide :: Version 1, Release: 2 Benchmark Date: 24 Jan 2020*"&amp;A69&amp;";*",SRGs!AA:AA,0),0)</f>
        <v>0</v>
      </c>
      <c r="N69" s="2">
        <f>IFERROR(MATCH("Central Log Server Security Requirements Guide :: Version 2, Release: 2 Benchmark Date: 27 Oct 2022*"&amp;A69&amp;";*",SRGs!AA:AA,0),0)</f>
        <v>0</v>
      </c>
      <c r="O69" s="2">
        <f>IFERROR(MATCH("Database Security Requirements Guide :: Version 3, Release: 3 Benchmark Date: 27 Jul 2022*"&amp;A69&amp;";*",SRGs!AA:AA,0),0)</f>
        <v>0</v>
      </c>
      <c r="P69" s="6">
        <f>IFERROR(MATCH("Container Platform Security Requirements Guide :: Version 1, Release: 3 Benchmark Date: 27 Jan 2022*"&amp;A69&amp;";*",SRGs!AA:AA,0),0)</f>
        <v>0</v>
      </c>
      <c r="Q69" s="6">
        <f>IFERROR(MATCH("Domain Name System (DNS) Security Requirements Guide :: Version 2, Release: 4 Benchmark Date: 23 Oct 2015*"&amp;A69&amp;";*",SRGs!AA:AA,0),0)</f>
        <v>0</v>
      </c>
      <c r="R69" s="6">
        <f>IFERROR(MATCH("Firewall Security Requirements Guide :: Version 2, Release: 3 Benchmark Date: 27 Oct 2022*"&amp;A69&amp;";*",SRGs!AA:AA,0),0)</f>
        <v>0</v>
      </c>
      <c r="S69" s="6">
        <f>IFERROR(MATCH("General Purpose Operating System Security Requirements Guide :: Version 2, Release: 4 Benchmark Date: 27 Jul 2022*"&amp;A69&amp;";*",SRGs!AA:AA,0),0)</f>
        <v>0</v>
      </c>
      <c r="T69" s="6">
        <f>IFERROR(MATCH("Intrusion Detection and Prevention Systems (IDPS) Security Requirements Guide :: Version 2, Release: 6 Benchmark Date: 24 Jul 2020*"&amp;A69&amp;";*",SRGs!AA:AA,0),0)</f>
        <v>0</v>
      </c>
      <c r="U69" s="6">
        <f>IFERROR(MATCH("Layer 2 Switch Security Requirements Guide :: Version 2, Release: 1 Benchmark Date: 18 May 2021*"&amp;A69&amp;";*",SRGs!AA:AA,0),0)</f>
        <v>0</v>
      </c>
      <c r="V69" s="6">
        <f>IFERROR(MATCH("Mainframe Product Security Requirements Guide :: Version 2, Release: 1 Benchmark Date: 27 Oct 2022*"&amp;A69&amp;";*",SRGs!AA:AA,0),0)</f>
        <v>0</v>
      </c>
      <c r="W69" s="6">
        <f>IFERROR(MATCH("Network Device Management Security Requirements Guide :: Version 4, Release: 1 Benchmark Date: 23 Apr 2021*"&amp;A69&amp;";*",SRGs!AA:AA,0),0)</f>
        <v>0</v>
      </c>
      <c r="X69" s="6">
        <f>IFERROR(MATCH("Router Security Requirements Guide :: Version 4, Release: 2 Benchmark Date: 23 Apr 2021*"&amp;A69&amp;";*",SRGs!AA:AA,0),0)</f>
        <v>0</v>
      </c>
      <c r="Y69" s="6">
        <f>IFERROR(MATCH("SDN Controller Security Requirements Guide :: Version 1, Release: 2 Benchmark Date: 24 Apr 2020*"&amp;A69&amp;";*",SRGs!AA:AA,0),0)</f>
        <v>0</v>
      </c>
      <c r="Z69" s="6">
        <f>IFERROR(MATCH("Unified Endpoint Management Agent Security Requirements Guide :: Version 1, Release: 1 Benchmark Date: 20 Nov 2020*"&amp;A69&amp;";*",SRGs!AA:AA,0),0)</f>
        <v>0</v>
      </c>
      <c r="AA69" s="6">
        <f>IFERROR(MATCH("Unified Endpoint Management Server Security Requirements Guide :: Version 1, Release: 1 Benchmark Date: 20 Nov 2020*"&amp;A69&amp;";*",SRGs!AA:AA,0),0)</f>
        <v>0</v>
      </c>
      <c r="AB69" s="6">
        <f>IFERROR(MATCH("Virtual Private Network (VPN) Security Requirements Guide :: Version 2, Release: 4 Benchmark Date: 27 Oct 2021*"&amp;A69&amp;";*",SRGs!AA:AA,0),0)</f>
        <v>0</v>
      </c>
      <c r="AC69" s="6">
        <f>IFERROR(MATCH("Web Server Security Requirements Guide :: Version 3, Release: 1 Benchmark Date: 27 Oct 2022*"&amp;A69&amp;";*",SRGs!AA:AA,0),0)</f>
        <v>0</v>
      </c>
      <c r="AD69" s="21"/>
      <c r="AE69" s="3" t="str">
        <f t="shared" si="8"/>
        <v/>
      </c>
      <c r="AF69" s="2" t="str">
        <f t="shared" si="9"/>
        <v/>
      </c>
      <c r="AG69" s="2" t="str">
        <f t="shared" si="10"/>
        <v/>
      </c>
      <c r="AH69" s="2" t="str">
        <f t="shared" si="11"/>
        <v/>
      </c>
      <c r="AI69" s="2" t="str">
        <f t="shared" si="12"/>
        <v/>
      </c>
      <c r="AJ69" s="2" t="str">
        <f t="shared" si="13"/>
        <v/>
      </c>
      <c r="AK69" s="2" t="str">
        <f t="shared" si="14"/>
        <v/>
      </c>
      <c r="AL69" s="27"/>
      <c r="AM69" s="5" t="str">
        <f t="shared" si="15"/>
        <v/>
      </c>
    </row>
    <row r="70" spans="1:39" s="5" customFormat="1" ht="30" hidden="1">
      <c r="A70" s="1" t="s">
        <v>21988</v>
      </c>
      <c r="B70" s="1" t="s">
        <v>4299</v>
      </c>
      <c r="C70" s="1" t="s">
        <v>462</v>
      </c>
      <c r="D70" s="1" t="s">
        <v>1594</v>
      </c>
      <c r="E70" s="1" t="s">
        <v>2601</v>
      </c>
      <c r="F70" s="2" t="s">
        <v>2591</v>
      </c>
      <c r="G70" s="2"/>
      <c r="H70" s="2"/>
      <c r="I70" s="2"/>
      <c r="J70" s="15"/>
      <c r="K70" s="3">
        <f>IFERROR(MATCH("Application Layer Gateway (ALG) Security Requirements Guide (SRG) :: Version 1, Release: 2 Benchmark Date: 24 Jul 2015*"&amp;A70&amp;";*",SRGs!AA:AA,0),0)</f>
        <v>0</v>
      </c>
      <c r="L70" s="2">
        <f>IFERROR(MATCH("Application Server Security Requirements Guide :: Version 3, Release: 3 Benchmark Date: 27 Oct 2022*"&amp;A70&amp;";*",SRGs!AA:AA,0),0)</f>
        <v>0</v>
      </c>
      <c r="M70" s="2">
        <f>IFERROR(MATCH("Authentication, Authorization, and Accounting Services (AAA) Security Requirements Guide :: Version 1, Release: 2 Benchmark Date: 24 Jan 2020*"&amp;A70&amp;";*",SRGs!AA:AA,0),0)</f>
        <v>0</v>
      </c>
      <c r="N70" s="2">
        <f>IFERROR(MATCH("Central Log Server Security Requirements Guide :: Version 2, Release: 2 Benchmark Date: 27 Oct 2022*"&amp;A70&amp;";*",SRGs!AA:AA,0),0)</f>
        <v>0</v>
      </c>
      <c r="O70" s="2">
        <f>IFERROR(MATCH("Database Security Requirements Guide :: Version 3, Release: 3 Benchmark Date: 27 Jul 2022*"&amp;A70&amp;";*",SRGs!AA:AA,0),0)</f>
        <v>0</v>
      </c>
      <c r="P70" s="6">
        <f>IFERROR(MATCH("Container Platform Security Requirements Guide :: Version 1, Release: 3 Benchmark Date: 27 Jan 2022*"&amp;A70&amp;";*",SRGs!AA:AA,0),0)</f>
        <v>0</v>
      </c>
      <c r="Q70" s="6">
        <f>IFERROR(MATCH("Domain Name System (DNS) Security Requirements Guide :: Version 2, Release: 4 Benchmark Date: 23 Oct 2015*"&amp;A70&amp;";*",SRGs!AA:AA,0),0)</f>
        <v>0</v>
      </c>
      <c r="R70" s="6">
        <f>IFERROR(MATCH("Firewall Security Requirements Guide :: Version 2, Release: 3 Benchmark Date: 27 Oct 2022*"&amp;A70&amp;";*",SRGs!AA:AA,0),0)</f>
        <v>0</v>
      </c>
      <c r="S70" s="6">
        <f>IFERROR(MATCH("General Purpose Operating System Security Requirements Guide :: Version 2, Release: 4 Benchmark Date: 27 Jul 2022*"&amp;A70&amp;";*",SRGs!AA:AA,0),0)</f>
        <v>0</v>
      </c>
      <c r="T70" s="6">
        <f>IFERROR(MATCH("Intrusion Detection and Prevention Systems (IDPS) Security Requirements Guide :: Version 2, Release: 6 Benchmark Date: 24 Jul 2020*"&amp;A70&amp;";*",SRGs!AA:AA,0),0)</f>
        <v>0</v>
      </c>
      <c r="U70" s="6">
        <f>IFERROR(MATCH("Layer 2 Switch Security Requirements Guide :: Version 2, Release: 1 Benchmark Date: 18 May 2021*"&amp;A70&amp;";*",SRGs!AA:AA,0),0)</f>
        <v>0</v>
      </c>
      <c r="V70" s="6">
        <f>IFERROR(MATCH("Mainframe Product Security Requirements Guide :: Version 2, Release: 1 Benchmark Date: 27 Oct 2022*"&amp;A70&amp;";*",SRGs!AA:AA,0),0)</f>
        <v>0</v>
      </c>
      <c r="W70" s="6">
        <f>IFERROR(MATCH("Network Device Management Security Requirements Guide :: Version 4, Release: 1 Benchmark Date: 23 Apr 2021*"&amp;A70&amp;";*",SRGs!AA:AA,0),0)</f>
        <v>0</v>
      </c>
      <c r="X70" s="6">
        <f>IFERROR(MATCH("Router Security Requirements Guide :: Version 4, Release: 2 Benchmark Date: 23 Apr 2021*"&amp;A70&amp;";*",SRGs!AA:AA,0),0)</f>
        <v>0</v>
      </c>
      <c r="Y70" s="6">
        <f>IFERROR(MATCH("SDN Controller Security Requirements Guide :: Version 1, Release: 2 Benchmark Date: 24 Apr 2020*"&amp;A70&amp;";*",SRGs!AA:AA,0),0)</f>
        <v>0</v>
      </c>
      <c r="Z70" s="6">
        <f>IFERROR(MATCH("Unified Endpoint Management Agent Security Requirements Guide :: Version 1, Release: 1 Benchmark Date: 20 Nov 2020*"&amp;A70&amp;";*",SRGs!AA:AA,0),0)</f>
        <v>0</v>
      </c>
      <c r="AA70" s="6">
        <f>IFERROR(MATCH("Unified Endpoint Management Server Security Requirements Guide :: Version 1, Release: 1 Benchmark Date: 20 Nov 2020*"&amp;A70&amp;";*",SRGs!AA:AA,0),0)</f>
        <v>0</v>
      </c>
      <c r="AB70" s="6">
        <f>IFERROR(MATCH("Virtual Private Network (VPN) Security Requirements Guide :: Version 2, Release: 4 Benchmark Date: 27 Oct 2021*"&amp;A70&amp;";*",SRGs!AA:AA,0),0)</f>
        <v>0</v>
      </c>
      <c r="AC70" s="6">
        <f>IFERROR(MATCH("Web Server Security Requirements Guide :: Version 3, Release: 1 Benchmark Date: 27 Oct 2022*"&amp;A70&amp;";*",SRGs!AA:AA,0),0)</f>
        <v>0</v>
      </c>
      <c r="AD70" s="21"/>
      <c r="AE70" s="3" t="str">
        <f t="shared" si="8"/>
        <v/>
      </c>
      <c r="AF70" s="2" t="str">
        <f t="shared" si="9"/>
        <v/>
      </c>
      <c r="AG70" s="2" t="str">
        <f t="shared" si="10"/>
        <v/>
      </c>
      <c r="AH70" s="2" t="str">
        <f t="shared" si="11"/>
        <v/>
      </c>
      <c r="AI70" s="2" t="str">
        <f t="shared" si="12"/>
        <v/>
      </c>
      <c r="AJ70" s="2" t="str">
        <f t="shared" si="13"/>
        <v/>
      </c>
      <c r="AK70" s="2" t="str">
        <f t="shared" si="14"/>
        <v/>
      </c>
      <c r="AL70" s="27"/>
      <c r="AM70" s="5" t="str">
        <f t="shared" si="15"/>
        <v/>
      </c>
    </row>
    <row r="71" spans="1:39" s="5" customFormat="1" ht="165">
      <c r="A71" s="1" t="s">
        <v>21</v>
      </c>
      <c r="B71" s="1" t="s">
        <v>4299</v>
      </c>
      <c r="C71" s="1" t="s">
        <v>463</v>
      </c>
      <c r="D71" s="1" t="s">
        <v>1595</v>
      </c>
      <c r="E71" s="1" t="s">
        <v>2602</v>
      </c>
      <c r="F71" s="2" t="s">
        <v>3674</v>
      </c>
      <c r="G71" s="2" t="s">
        <v>4188</v>
      </c>
      <c r="H71" s="2"/>
      <c r="I71" s="10">
        <v>1</v>
      </c>
      <c r="J71" s="13"/>
      <c r="K71" s="3">
        <f>IFERROR(MATCH("Application Layer Gateway (ALG) Security Requirements Guide (SRG) :: Version 1, Release: 2 Benchmark Date: 24 Jul 2015*"&amp;A71&amp;";*",SRGs!AA:AA,0),0)</f>
        <v>0</v>
      </c>
      <c r="L71" s="2">
        <f>IFERROR(MATCH("Application Server Security Requirements Guide :: Version 3, Release: 3 Benchmark Date: 27 Oct 2022*"&amp;A71&amp;";*",SRGs!AA:AA,0),0)</f>
        <v>0</v>
      </c>
      <c r="M71" s="2">
        <f>IFERROR(MATCH("Authentication, Authorization, and Accounting Services (AAA) Security Requirements Guide :: Version 1, Release: 2 Benchmark Date: 24 Jan 2020*"&amp;A71&amp;";*",SRGs!AA:AA,0),0)</f>
        <v>0</v>
      </c>
      <c r="N71" s="6">
        <f>IFERROR(MATCH("Central Log Server Security Requirements Guide :: Version 2, Release: 2 Benchmark Date: 27 Oct 2022*"&amp;A71&amp;";*",SRGs!AA:AA,0),0)</f>
        <v>0</v>
      </c>
      <c r="O71" s="6">
        <f>IFERROR(MATCH("Database Security Requirements Guide :: Version 3, Release: 3 Benchmark Date: 27 Jul 2022*"&amp;A71&amp;";*",SRGs!AA:AA,0),0)</f>
        <v>0</v>
      </c>
      <c r="P71" s="6">
        <f>IFERROR(MATCH("Container Platform Security Requirements Guide :: Version 1, Release: 3 Benchmark Date: 27 Jan 2022*"&amp;A71&amp;";*",SRGs!AA:AA,0),0)</f>
        <v>0</v>
      </c>
      <c r="Q71" s="6">
        <f>IFERROR(MATCH("Domain Name System (DNS) Security Requirements Guide :: Version 2, Release: 4 Benchmark Date: 23 Oct 2015*"&amp;A71&amp;";*",SRGs!AA:AA,0),0)</f>
        <v>0</v>
      </c>
      <c r="R71" s="6">
        <f>IFERROR(MATCH("Firewall Security Requirements Guide :: Version 2, Release: 3 Benchmark Date: 27 Oct 2022*"&amp;A71&amp;";*",SRGs!AA:AA,0),0)</f>
        <v>0</v>
      </c>
      <c r="S71" s="6">
        <f>IFERROR(MATCH("General Purpose Operating System Security Requirements Guide :: Version 2, Release: 4 Benchmark Date: 27 Jul 2022*"&amp;A71&amp;";*",SRGs!AA:AA,0),0)</f>
        <v>0</v>
      </c>
      <c r="T71" s="6">
        <f>IFERROR(MATCH("Intrusion Detection and Prevention Systems (IDPS) Security Requirements Guide :: Version 2, Release: 6 Benchmark Date: 24 Jul 2020*"&amp;A71&amp;";*",SRGs!AA:AA,0),0)</f>
        <v>0</v>
      </c>
      <c r="U71" s="6">
        <f>IFERROR(MATCH("Layer 2 Switch Security Requirements Guide :: Version 2, Release: 1 Benchmark Date: 18 May 2021*"&amp;A71&amp;";*",SRGs!AA:AA,0),0)</f>
        <v>0</v>
      </c>
      <c r="V71" s="6">
        <f>IFERROR(MATCH("Mainframe Product Security Requirements Guide :: Version 2, Release: 1 Benchmark Date: 27 Oct 2022*"&amp;A71&amp;";*",SRGs!AA:AA,0),0)</f>
        <v>0</v>
      </c>
      <c r="W71" s="6">
        <f>IFERROR(MATCH("Network Device Management Security Requirements Guide :: Version 4, Release: 1 Benchmark Date: 23 Apr 2021*"&amp;A71&amp;";*",SRGs!AA:AA,0),0)</f>
        <v>0</v>
      </c>
      <c r="X71" s="6">
        <f>IFERROR(MATCH("Router Security Requirements Guide :: Version 4, Release: 2 Benchmark Date: 23 Apr 2021*"&amp;A71&amp;";*",SRGs!AA:AA,0),0)</f>
        <v>0</v>
      </c>
      <c r="Y71" s="6">
        <f>IFERROR(MATCH("SDN Controller Security Requirements Guide :: Version 1, Release: 2 Benchmark Date: 24 Apr 2020*"&amp;A71&amp;";*",SRGs!AA:AA,0),0)</f>
        <v>0</v>
      </c>
      <c r="Z71" s="6">
        <f>IFERROR(MATCH("Unified Endpoint Management Agent Security Requirements Guide :: Version 1, Release: 1 Benchmark Date: 20 Nov 2020*"&amp;A71&amp;";*",SRGs!AA:AA,0),0)</f>
        <v>0</v>
      </c>
      <c r="AA71" s="6">
        <f>IFERROR(MATCH("Unified Endpoint Management Server Security Requirements Guide :: Version 1, Release: 1 Benchmark Date: 20 Nov 2020*"&amp;A71&amp;";*",SRGs!AA:AA,0),0)</f>
        <v>0</v>
      </c>
      <c r="AB71" s="6">
        <f>IFERROR(MATCH("Virtual Private Network (VPN) Security Requirements Guide :: Version 2, Release: 4 Benchmark Date: 27 Oct 2021*"&amp;A71&amp;";*",SRGs!AA:AA,0),0)</f>
        <v>0</v>
      </c>
      <c r="AC71" s="6">
        <f>IFERROR(MATCH("Web Server Security Requirements Guide :: Version 3, Release: 1 Benchmark Date: 27 Oct 2022*"&amp;A71&amp;";*",SRGs!AA:AA,0),0)</f>
        <v>0</v>
      </c>
      <c r="AD71" s="21"/>
      <c r="AE71" s="3" t="str">
        <f t="shared" si="8"/>
        <v/>
      </c>
      <c r="AF71" s="2" t="str">
        <f t="shared" si="9"/>
        <v/>
      </c>
      <c r="AG71" s="2" t="str">
        <f t="shared" si="10"/>
        <v/>
      </c>
      <c r="AH71" s="2" t="str">
        <f t="shared" si="11"/>
        <v/>
      </c>
      <c r="AI71" s="2" t="str">
        <f t="shared" si="12"/>
        <v/>
      </c>
      <c r="AJ71" s="2" t="str">
        <f t="shared" si="13"/>
        <v/>
      </c>
      <c r="AK71" s="2" t="str">
        <f t="shared" si="14"/>
        <v/>
      </c>
      <c r="AL71" s="27"/>
      <c r="AM71" s="5" t="str">
        <f t="shared" si="15"/>
        <v/>
      </c>
    </row>
    <row r="72" spans="1:39" s="5" customFormat="1" ht="390" hidden="1">
      <c r="A72" s="1" t="s">
        <v>22</v>
      </c>
      <c r="B72" s="1" t="s">
        <v>4299</v>
      </c>
      <c r="C72" s="1" t="s">
        <v>464</v>
      </c>
      <c r="D72" s="1" t="s">
        <v>1596</v>
      </c>
      <c r="E72" s="1" t="s">
        <v>2603</v>
      </c>
      <c r="F72" s="2" t="s">
        <v>3675</v>
      </c>
      <c r="G72" s="2"/>
      <c r="H72" s="2"/>
      <c r="I72" s="2"/>
      <c r="J72" s="15"/>
      <c r="K72" s="3">
        <f>IFERROR(MATCH("Application Layer Gateway (ALG) Security Requirements Guide (SRG) :: Version 1, Release: 2 Benchmark Date: 24 Jul 2015*"&amp;A72&amp;";*",SRGs!AA:AA,0),0)</f>
        <v>240</v>
      </c>
      <c r="L72" s="2">
        <f>IFERROR(MATCH("Application Server Security Requirements Guide :: Version 3, Release: 3 Benchmark Date: 27 Oct 2022*"&amp;A72&amp;";*",SRGs!AA:AA,0),0)</f>
        <v>0</v>
      </c>
      <c r="M72" s="2">
        <f>IFERROR(MATCH("Authentication, Authorization, and Accounting Services (AAA) Security Requirements Guide :: Version 1, Release: 2 Benchmark Date: 24 Jan 2020*"&amp;A72&amp;";*",SRGs!AA:AA,0),0)</f>
        <v>0</v>
      </c>
      <c r="N72" s="6">
        <f>IFERROR(MATCH("Central Log Server Security Requirements Guide :: Version 2, Release: 2 Benchmark Date: 27 Oct 2022*"&amp;A72&amp;";*",SRGs!AA:AA,0),0)</f>
        <v>0</v>
      </c>
      <c r="O72" s="6">
        <f>IFERROR(MATCH("Database Security Requirements Guide :: Version 3, Release: 3 Benchmark Date: 27 Jul 2022*"&amp;A72&amp;";*",SRGs!AA:AA,0),0)</f>
        <v>0</v>
      </c>
      <c r="P72" s="6">
        <f>IFERROR(MATCH("Container Platform Security Requirements Guide :: Version 1, Release: 3 Benchmark Date: 27 Jan 2022*"&amp;A72&amp;";*",SRGs!AA:AA,0),0)</f>
        <v>0</v>
      </c>
      <c r="Q72" s="6">
        <f>IFERROR(MATCH("Domain Name System (DNS) Security Requirements Guide :: Version 2, Release: 4 Benchmark Date: 23 Oct 2015*"&amp;A72&amp;";*",SRGs!AA:AA,0),0)</f>
        <v>0</v>
      </c>
      <c r="R72" s="6">
        <f>IFERROR(MATCH("Firewall Security Requirements Guide :: Version 2, Release: 3 Benchmark Date: 27 Oct 2022*"&amp;A72&amp;";*",SRGs!AA:AA,0),0)</f>
        <v>0</v>
      </c>
      <c r="S72" s="6">
        <f>IFERROR(MATCH("General Purpose Operating System Security Requirements Guide :: Version 2, Release: 4 Benchmark Date: 27 Jul 2022*"&amp;A72&amp;";*",SRGs!AA:AA,0),0)</f>
        <v>0</v>
      </c>
      <c r="T72" s="6">
        <f>IFERROR(MATCH("Intrusion Detection and Prevention Systems (IDPS) Security Requirements Guide :: Version 2, Release: 6 Benchmark Date: 24 Jul 2020*"&amp;A72&amp;";*",SRGs!AA:AA,0),0)</f>
        <v>241</v>
      </c>
      <c r="U72" s="6">
        <f>IFERROR(MATCH("Layer 2 Switch Security Requirements Guide :: Version 2, Release: 1 Benchmark Date: 18 May 2021*"&amp;A72&amp;";*",SRGs!AA:AA,0),0)</f>
        <v>0</v>
      </c>
      <c r="V72" s="6">
        <f>IFERROR(MATCH("Mainframe Product Security Requirements Guide :: Version 2, Release: 1 Benchmark Date: 27 Oct 2022*"&amp;A72&amp;";*",SRGs!AA:AA,0),0)</f>
        <v>0</v>
      </c>
      <c r="W72" s="6">
        <f>IFERROR(MATCH("Network Device Management Security Requirements Guide :: Version 4, Release: 1 Benchmark Date: 23 Apr 2021*"&amp;A72&amp;";*",SRGs!AA:AA,0),0)</f>
        <v>0</v>
      </c>
      <c r="X72" s="6">
        <f>IFERROR(MATCH("Router Security Requirements Guide :: Version 4, Release: 2 Benchmark Date: 23 Apr 2021*"&amp;A72&amp;";*",SRGs!AA:AA,0),0)</f>
        <v>0</v>
      </c>
      <c r="Y72" s="6">
        <f>IFERROR(MATCH("SDN Controller Security Requirements Guide :: Version 1, Release: 2 Benchmark Date: 24 Apr 2020*"&amp;A72&amp;";*",SRGs!AA:AA,0),0)</f>
        <v>0</v>
      </c>
      <c r="Z72" s="6">
        <f>IFERROR(MATCH("Unified Endpoint Management Agent Security Requirements Guide :: Version 1, Release: 1 Benchmark Date: 20 Nov 2020*"&amp;A72&amp;";*",SRGs!AA:AA,0),0)</f>
        <v>0</v>
      </c>
      <c r="AA72" s="6">
        <f>IFERROR(MATCH("Unified Endpoint Management Server Security Requirements Guide :: Version 1, Release: 1 Benchmark Date: 20 Nov 2020*"&amp;A72&amp;";*",SRGs!AA:AA,0),0)</f>
        <v>0</v>
      </c>
      <c r="AB72" s="6">
        <f>IFERROR(MATCH("Virtual Private Network (VPN) Security Requirements Guide :: Version 2, Release: 4 Benchmark Date: 27 Oct 2021*"&amp;A72&amp;";*",SRGs!AA:AA,0),0)</f>
        <v>0</v>
      </c>
      <c r="AC72" s="6">
        <f>IFERROR(MATCH("Web Server Security Requirements Guide :: Version 3, Release: 1 Benchmark Date: 27 Oct 2022*"&amp;A72&amp;";*",SRGs!AA:AA,0),0)</f>
        <v>0</v>
      </c>
      <c r="AD72" s="21"/>
      <c r="AE72" s="3" t="str">
        <f t="shared" si="8"/>
        <v>Application</v>
      </c>
      <c r="AF72" s="2" t="str">
        <f t="shared" si="9"/>
        <v/>
      </c>
      <c r="AG72" s="2" t="str">
        <f t="shared" si="10"/>
        <v/>
      </c>
      <c r="AH72" s="2" t="str">
        <f t="shared" si="11"/>
        <v>Network Device</v>
      </c>
      <c r="AI72" s="2" t="str">
        <f t="shared" si="12"/>
        <v/>
      </c>
      <c r="AJ72" s="2" t="str">
        <f t="shared" si="13"/>
        <v/>
      </c>
      <c r="AK72" s="2" t="str">
        <f t="shared" si="14"/>
        <v/>
      </c>
      <c r="AL72" s="27"/>
      <c r="AM72" s="5" t="str">
        <f t="shared" si="15"/>
        <v>Application; Network Device</v>
      </c>
    </row>
    <row r="73" spans="1:39" s="5" customFormat="1" ht="105" hidden="1">
      <c r="A73" s="1" t="s">
        <v>23</v>
      </c>
      <c r="B73" s="1" t="s">
        <v>4299</v>
      </c>
      <c r="C73" s="1" t="s">
        <v>465</v>
      </c>
      <c r="D73" s="1" t="s">
        <v>1597</v>
      </c>
      <c r="E73" s="1" t="s">
        <v>2604</v>
      </c>
      <c r="F73" s="2" t="s">
        <v>3676</v>
      </c>
      <c r="G73" s="2"/>
      <c r="H73" s="2"/>
      <c r="I73" s="2"/>
      <c r="J73" s="15"/>
      <c r="K73" s="3">
        <f>IFERROR(MATCH("Application Layer Gateway (ALG) Security Requirements Guide (SRG) :: Version 1, Release: 2 Benchmark Date: 24 Jul 2015*"&amp;A73&amp;";*",SRGs!AA:AA,0),0)</f>
        <v>0</v>
      </c>
      <c r="L73" s="2">
        <f>IFERROR(MATCH("Application Server Security Requirements Guide :: Version 3, Release: 3 Benchmark Date: 27 Oct 2022*"&amp;A73&amp;";*",SRGs!AA:AA,0),0)</f>
        <v>0</v>
      </c>
      <c r="M73" s="2">
        <f>IFERROR(MATCH("Authentication, Authorization, and Accounting Services (AAA) Security Requirements Guide :: Version 1, Release: 2 Benchmark Date: 24 Jan 2020*"&amp;A73&amp;";*",SRGs!AA:AA,0),0)</f>
        <v>0</v>
      </c>
      <c r="N73" s="6">
        <f>IFERROR(MATCH("Central Log Server Security Requirements Guide :: Version 2, Release: 2 Benchmark Date: 27 Oct 2022*"&amp;A73&amp;";*",SRGs!AA:AA,0),0)</f>
        <v>0</v>
      </c>
      <c r="O73" s="6">
        <f>IFERROR(MATCH("Database Security Requirements Guide :: Version 3, Release: 3 Benchmark Date: 27 Jul 2022*"&amp;A73&amp;";*",SRGs!AA:AA,0),0)</f>
        <v>0</v>
      </c>
      <c r="P73" s="6">
        <f>IFERROR(MATCH("Container Platform Security Requirements Guide :: Version 1, Release: 3 Benchmark Date: 27 Jan 2022*"&amp;A73&amp;";*",SRGs!AA:AA,0),0)</f>
        <v>0</v>
      </c>
      <c r="Q73" s="6">
        <f>IFERROR(MATCH("Domain Name System (DNS) Security Requirements Guide :: Version 2, Release: 4 Benchmark Date: 23 Oct 2015*"&amp;A73&amp;";*",SRGs!AA:AA,0),0)</f>
        <v>0</v>
      </c>
      <c r="R73" s="6">
        <f>IFERROR(MATCH("Firewall Security Requirements Guide :: Version 2, Release: 3 Benchmark Date: 27 Oct 2022*"&amp;A73&amp;";*",SRGs!AA:AA,0),0)</f>
        <v>0</v>
      </c>
      <c r="S73" s="6">
        <f>IFERROR(MATCH("General Purpose Operating System Security Requirements Guide :: Version 2, Release: 4 Benchmark Date: 27 Jul 2022*"&amp;A73&amp;";*",SRGs!AA:AA,0),0)</f>
        <v>0</v>
      </c>
      <c r="T73" s="6">
        <f>IFERROR(MATCH("Intrusion Detection and Prevention Systems (IDPS) Security Requirements Guide :: Version 2, Release: 6 Benchmark Date: 24 Jul 2020*"&amp;A73&amp;";*",SRGs!AA:AA,0),0)</f>
        <v>0</v>
      </c>
      <c r="U73" s="6">
        <f>IFERROR(MATCH("Layer 2 Switch Security Requirements Guide :: Version 2, Release: 1 Benchmark Date: 18 May 2021*"&amp;A73&amp;";*",SRGs!AA:AA,0),0)</f>
        <v>0</v>
      </c>
      <c r="V73" s="6">
        <f>IFERROR(MATCH("Mainframe Product Security Requirements Guide :: Version 2, Release: 1 Benchmark Date: 27 Oct 2022*"&amp;A73&amp;";*",SRGs!AA:AA,0),0)</f>
        <v>0</v>
      </c>
      <c r="W73" s="6">
        <f>IFERROR(MATCH("Network Device Management Security Requirements Guide :: Version 4, Release: 1 Benchmark Date: 23 Apr 2021*"&amp;A73&amp;";*",SRGs!AA:AA,0),0)</f>
        <v>0</v>
      </c>
      <c r="X73" s="6">
        <f>IFERROR(MATCH("Router Security Requirements Guide :: Version 4, Release: 2 Benchmark Date: 23 Apr 2021*"&amp;A73&amp;";*",SRGs!AA:AA,0),0)</f>
        <v>0</v>
      </c>
      <c r="Y73" s="6">
        <f>IFERROR(MATCH("SDN Controller Security Requirements Guide :: Version 1, Release: 2 Benchmark Date: 24 Apr 2020*"&amp;A73&amp;";*",SRGs!AA:AA,0),0)</f>
        <v>0</v>
      </c>
      <c r="Z73" s="6">
        <f>IFERROR(MATCH("Unified Endpoint Management Agent Security Requirements Guide :: Version 1, Release: 1 Benchmark Date: 20 Nov 2020*"&amp;A73&amp;";*",SRGs!AA:AA,0),0)</f>
        <v>0</v>
      </c>
      <c r="AA73" s="6">
        <f>IFERROR(MATCH("Unified Endpoint Management Server Security Requirements Guide :: Version 1, Release: 1 Benchmark Date: 20 Nov 2020*"&amp;A73&amp;";*",SRGs!AA:AA,0),0)</f>
        <v>0</v>
      </c>
      <c r="AB73" s="6">
        <f>IFERROR(MATCH("Virtual Private Network (VPN) Security Requirements Guide :: Version 2, Release: 4 Benchmark Date: 27 Oct 2021*"&amp;A73&amp;";*",SRGs!AA:AA,0),0)</f>
        <v>0</v>
      </c>
      <c r="AC73" s="6">
        <f>IFERROR(MATCH("Web Server Security Requirements Guide :: Version 3, Release: 1 Benchmark Date: 27 Oct 2022*"&amp;A73&amp;";*",SRGs!AA:AA,0),0)</f>
        <v>0</v>
      </c>
      <c r="AD73" s="21"/>
      <c r="AE73" s="3" t="str">
        <f t="shared" si="8"/>
        <v/>
      </c>
      <c r="AF73" s="2" t="str">
        <f t="shared" si="9"/>
        <v/>
      </c>
      <c r="AG73" s="2" t="str">
        <f t="shared" si="10"/>
        <v/>
      </c>
      <c r="AH73" s="2" t="str">
        <f t="shared" si="11"/>
        <v/>
      </c>
      <c r="AI73" s="2" t="str">
        <f t="shared" si="12"/>
        <v/>
      </c>
      <c r="AJ73" s="2" t="str">
        <f t="shared" si="13"/>
        <v/>
      </c>
      <c r="AK73" s="2" t="str">
        <f t="shared" si="14"/>
        <v/>
      </c>
      <c r="AL73" s="27"/>
      <c r="AM73" s="5" t="str">
        <f t="shared" si="15"/>
        <v/>
      </c>
    </row>
    <row r="74" spans="1:39" s="5" customFormat="1" ht="150" hidden="1">
      <c r="A74" s="1" t="s">
        <v>21989</v>
      </c>
      <c r="B74" s="1" t="s">
        <v>4299</v>
      </c>
      <c r="C74" s="1" t="s">
        <v>466</v>
      </c>
      <c r="D74" s="1" t="s">
        <v>1598</v>
      </c>
      <c r="E74" s="1" t="s">
        <v>2605</v>
      </c>
      <c r="F74" s="2" t="s">
        <v>3677</v>
      </c>
      <c r="G74" s="2"/>
      <c r="H74" s="2"/>
      <c r="I74" s="2"/>
      <c r="J74" s="15"/>
      <c r="K74" s="3">
        <f>IFERROR(MATCH("Application Layer Gateway (ALG) Security Requirements Guide (SRG) :: Version 1, Release: 2 Benchmark Date: 24 Jul 2015*"&amp;A74&amp;";*",SRGs!AA:AA,0),0)</f>
        <v>0</v>
      </c>
      <c r="L74" s="2">
        <f>IFERROR(MATCH("Application Server Security Requirements Guide :: Version 3, Release: 3 Benchmark Date: 27 Oct 2022*"&amp;A74&amp;";*",SRGs!AA:AA,0),0)</f>
        <v>0</v>
      </c>
      <c r="M74" s="2">
        <f>IFERROR(MATCH("Authentication, Authorization, and Accounting Services (AAA) Security Requirements Guide :: Version 1, Release: 2 Benchmark Date: 24 Jan 2020*"&amp;A74&amp;";*",SRGs!AA:AA,0),0)</f>
        <v>0</v>
      </c>
      <c r="N74" s="6">
        <f>IFERROR(MATCH("Central Log Server Security Requirements Guide :: Version 2, Release: 2 Benchmark Date: 27 Oct 2022*"&amp;A74&amp;";*",SRGs!AA:AA,0),0)</f>
        <v>0</v>
      </c>
      <c r="O74" s="6">
        <f>IFERROR(MATCH("Database Security Requirements Guide :: Version 3, Release: 3 Benchmark Date: 27 Jul 2022*"&amp;A74&amp;";*",SRGs!AA:AA,0),0)</f>
        <v>0</v>
      </c>
      <c r="P74" s="6">
        <f>IFERROR(MATCH("Container Platform Security Requirements Guide :: Version 1, Release: 3 Benchmark Date: 27 Jan 2022*"&amp;A74&amp;";*",SRGs!AA:AA,0),0)</f>
        <v>0</v>
      </c>
      <c r="Q74" s="6">
        <f>IFERROR(MATCH("Domain Name System (DNS) Security Requirements Guide :: Version 2, Release: 4 Benchmark Date: 23 Oct 2015*"&amp;A74&amp;";*",SRGs!AA:AA,0),0)</f>
        <v>0</v>
      </c>
      <c r="R74" s="6">
        <f>IFERROR(MATCH("Firewall Security Requirements Guide :: Version 2, Release: 3 Benchmark Date: 27 Oct 2022*"&amp;A74&amp;";*",SRGs!AA:AA,0),0)</f>
        <v>0</v>
      </c>
      <c r="S74" s="6">
        <f>IFERROR(MATCH("General Purpose Operating System Security Requirements Guide :: Version 2, Release: 4 Benchmark Date: 27 Jul 2022*"&amp;A74&amp;";*",SRGs!AA:AA,0),0)</f>
        <v>0</v>
      </c>
      <c r="T74" s="6">
        <f>IFERROR(MATCH("Intrusion Detection and Prevention Systems (IDPS) Security Requirements Guide :: Version 2, Release: 6 Benchmark Date: 24 Jul 2020*"&amp;A74&amp;";*",SRGs!AA:AA,0),0)</f>
        <v>0</v>
      </c>
      <c r="U74" s="6">
        <f>IFERROR(MATCH("Layer 2 Switch Security Requirements Guide :: Version 2, Release: 1 Benchmark Date: 18 May 2021*"&amp;A74&amp;";*",SRGs!AA:AA,0),0)</f>
        <v>0</v>
      </c>
      <c r="V74" s="6">
        <f>IFERROR(MATCH("Mainframe Product Security Requirements Guide :: Version 2, Release: 1 Benchmark Date: 27 Oct 2022*"&amp;A74&amp;";*",SRGs!AA:AA,0),0)</f>
        <v>0</v>
      </c>
      <c r="W74" s="6">
        <f>IFERROR(MATCH("Network Device Management Security Requirements Guide :: Version 4, Release: 1 Benchmark Date: 23 Apr 2021*"&amp;A74&amp;";*",SRGs!AA:AA,0),0)</f>
        <v>0</v>
      </c>
      <c r="X74" s="6">
        <f>IFERROR(MATCH("Router Security Requirements Guide :: Version 4, Release: 2 Benchmark Date: 23 Apr 2021*"&amp;A74&amp;";*",SRGs!AA:AA,0),0)</f>
        <v>0</v>
      </c>
      <c r="Y74" s="6">
        <f>IFERROR(MATCH("SDN Controller Security Requirements Guide :: Version 1, Release: 2 Benchmark Date: 24 Apr 2020*"&amp;A74&amp;";*",SRGs!AA:AA,0),0)</f>
        <v>0</v>
      </c>
      <c r="Z74" s="6">
        <f>IFERROR(MATCH("Unified Endpoint Management Agent Security Requirements Guide :: Version 1, Release: 1 Benchmark Date: 20 Nov 2020*"&amp;A74&amp;";*",SRGs!AA:AA,0),0)</f>
        <v>0</v>
      </c>
      <c r="AA74" s="6">
        <f>IFERROR(MATCH("Unified Endpoint Management Server Security Requirements Guide :: Version 1, Release: 1 Benchmark Date: 20 Nov 2020*"&amp;A74&amp;";*",SRGs!AA:AA,0),0)</f>
        <v>0</v>
      </c>
      <c r="AB74" s="6">
        <f>IFERROR(MATCH("Virtual Private Network (VPN) Security Requirements Guide :: Version 2, Release: 4 Benchmark Date: 27 Oct 2021*"&amp;A74&amp;";*",SRGs!AA:AA,0),0)</f>
        <v>254</v>
      </c>
      <c r="AC74" s="6">
        <f>IFERROR(MATCH("Web Server Security Requirements Guide :: Version 3, Release: 1 Benchmark Date: 27 Oct 2022*"&amp;A74&amp;";*",SRGs!AA:AA,0),0)</f>
        <v>0</v>
      </c>
      <c r="AD74" s="21"/>
      <c r="AE74" s="3" t="str">
        <f t="shared" si="8"/>
        <v/>
      </c>
      <c r="AF74" s="2" t="str">
        <f t="shared" si="9"/>
        <v/>
      </c>
      <c r="AG74" s="2" t="str">
        <f t="shared" si="10"/>
        <v/>
      </c>
      <c r="AH74" s="2" t="str">
        <f t="shared" si="11"/>
        <v>Network Device</v>
      </c>
      <c r="AI74" s="2" t="str">
        <f t="shared" si="12"/>
        <v/>
      </c>
      <c r="AJ74" s="2" t="str">
        <f t="shared" si="13"/>
        <v/>
      </c>
      <c r="AK74" s="2" t="str">
        <f t="shared" si="14"/>
        <v/>
      </c>
      <c r="AL74" s="27"/>
      <c r="AM74" s="5" t="str">
        <f t="shared" si="15"/>
        <v>Network Device</v>
      </c>
    </row>
    <row r="75" spans="1:39" ht="120" hidden="1">
      <c r="A75" s="1" t="s">
        <v>21990</v>
      </c>
      <c r="B75" s="1" t="s">
        <v>4299</v>
      </c>
      <c r="C75" s="1" t="s">
        <v>467</v>
      </c>
      <c r="D75" s="1" t="s">
        <v>1599</v>
      </c>
      <c r="E75" s="1" t="s">
        <v>2606</v>
      </c>
      <c r="F75" s="2" t="s">
        <v>2591</v>
      </c>
      <c r="G75" s="2"/>
      <c r="H75" s="2"/>
      <c r="I75" s="2"/>
      <c r="J75" s="15"/>
      <c r="K75" s="3">
        <f>IFERROR(MATCH("Application Layer Gateway (ALG) Security Requirements Guide (SRG) :: Version 1, Release: 2 Benchmark Date: 24 Jul 2015*"&amp;A75&amp;";*",SRGs!AA:AA,0),0)</f>
        <v>0</v>
      </c>
      <c r="L75" s="2">
        <f>IFERROR(MATCH("Application Server Security Requirements Guide :: Version 3, Release: 3 Benchmark Date: 27 Oct 2022*"&amp;A75&amp;";*",SRGs!AA:AA,0),0)</f>
        <v>0</v>
      </c>
      <c r="M75" s="2">
        <f>IFERROR(MATCH("Authentication, Authorization, and Accounting Services (AAA) Security Requirements Guide :: Version 1, Release: 2 Benchmark Date: 24 Jan 2020*"&amp;A75&amp;";*",SRGs!AA:AA,0),0)</f>
        <v>0</v>
      </c>
      <c r="N75" s="2">
        <f>IFERROR(MATCH("Central Log Server Security Requirements Guide :: Version 2, Release: 2 Benchmark Date: 27 Oct 2022*"&amp;A75&amp;";*",SRGs!AA:AA,0),0)</f>
        <v>0</v>
      </c>
      <c r="O75" s="2">
        <f>IFERROR(MATCH("Database Security Requirements Guide :: Version 3, Release: 3 Benchmark Date: 27 Jul 2022*"&amp;A75&amp;";*",SRGs!AA:AA,0),0)</f>
        <v>0</v>
      </c>
      <c r="P75" s="2">
        <f>IFERROR(MATCH("Container Platform Security Requirements Guide :: Version 1, Release: 3 Benchmark Date: 27 Jan 2022*"&amp;A75&amp;";*",SRGs!AA:AA,0),0)</f>
        <v>0</v>
      </c>
      <c r="Q75" s="2">
        <f>IFERROR(MATCH("Domain Name System (DNS) Security Requirements Guide :: Version 2, Release: 4 Benchmark Date: 23 Oct 2015*"&amp;A75&amp;";*",SRGs!AA:AA,0),0)</f>
        <v>0</v>
      </c>
      <c r="R75" s="2">
        <f>IFERROR(MATCH("Firewall Security Requirements Guide :: Version 2, Release: 3 Benchmark Date: 27 Oct 2022*"&amp;A75&amp;";*",SRGs!AA:AA,0),0)</f>
        <v>0</v>
      </c>
      <c r="S75" s="2">
        <f>IFERROR(MATCH("General Purpose Operating System Security Requirements Guide :: Version 2, Release: 4 Benchmark Date: 27 Jul 2022*"&amp;A75&amp;";*",SRGs!AA:AA,0),0)</f>
        <v>0</v>
      </c>
      <c r="T75" s="2">
        <f>IFERROR(MATCH("Intrusion Detection and Prevention Systems (IDPS) Security Requirements Guide :: Version 2, Release: 6 Benchmark Date: 24 Jul 2020*"&amp;A75&amp;";*",SRGs!AA:AA,0),0)</f>
        <v>0</v>
      </c>
      <c r="U75" s="2">
        <f>IFERROR(MATCH("Layer 2 Switch Security Requirements Guide :: Version 2, Release: 1 Benchmark Date: 18 May 2021*"&amp;A75&amp;";*",SRGs!AA:AA,0),0)</f>
        <v>0</v>
      </c>
      <c r="V75" s="2">
        <f>IFERROR(MATCH("Mainframe Product Security Requirements Guide :: Version 2, Release: 1 Benchmark Date: 27 Oct 2022*"&amp;A75&amp;";*",SRGs!AA:AA,0),0)</f>
        <v>0</v>
      </c>
      <c r="W75" s="2">
        <f>IFERROR(MATCH("Network Device Management Security Requirements Guide :: Version 4, Release: 1 Benchmark Date: 23 Apr 2021*"&amp;A75&amp;";*",SRGs!AA:AA,0),0)</f>
        <v>0</v>
      </c>
      <c r="X75" s="2">
        <f>IFERROR(MATCH("Router Security Requirements Guide :: Version 4, Release: 2 Benchmark Date: 23 Apr 2021*"&amp;A75&amp;";*",SRGs!AA:AA,0),0)</f>
        <v>0</v>
      </c>
      <c r="Y75" s="2">
        <f>IFERROR(MATCH("SDN Controller Security Requirements Guide :: Version 1, Release: 2 Benchmark Date: 24 Apr 2020*"&amp;A75&amp;";*",SRGs!AA:AA,0),0)</f>
        <v>0</v>
      </c>
      <c r="Z75" s="2">
        <f>IFERROR(MATCH("Unified Endpoint Management Agent Security Requirements Guide :: Version 1, Release: 1 Benchmark Date: 20 Nov 2020*"&amp;A75&amp;";*",SRGs!AA:AA,0),0)</f>
        <v>0</v>
      </c>
      <c r="AA75" s="2">
        <f>IFERROR(MATCH("Unified Endpoint Management Server Security Requirements Guide :: Version 1, Release: 1 Benchmark Date: 20 Nov 2020*"&amp;A75&amp;";*",SRGs!AA:AA,0),0)</f>
        <v>0</v>
      </c>
      <c r="AB75" s="2">
        <f>IFERROR(MATCH("Virtual Private Network (VPN) Security Requirements Guide :: Version 2, Release: 4 Benchmark Date: 27 Oct 2021*"&amp;A75&amp;";*",SRGs!AA:AA,0),0)</f>
        <v>0</v>
      </c>
      <c r="AC75" s="2">
        <f>IFERROR(MATCH("Web Server Security Requirements Guide :: Version 3, Release: 1 Benchmark Date: 27 Oct 2022*"&amp;A75&amp;";*",SRGs!AA:AA,0),0)</f>
        <v>0</v>
      </c>
      <c r="AD75" s="22"/>
      <c r="AE75" s="3" t="str">
        <f t="shared" si="8"/>
        <v/>
      </c>
      <c r="AF75" s="2" t="str">
        <f t="shared" si="9"/>
        <v/>
      </c>
      <c r="AG75" s="2" t="str">
        <f t="shared" si="10"/>
        <v/>
      </c>
      <c r="AH75" s="2" t="str">
        <f t="shared" si="11"/>
        <v/>
      </c>
      <c r="AI75" s="2" t="str">
        <f t="shared" si="12"/>
        <v/>
      </c>
      <c r="AJ75" s="2" t="str">
        <f t="shared" si="13"/>
        <v/>
      </c>
      <c r="AK75" s="2" t="str">
        <f t="shared" si="14"/>
        <v/>
      </c>
      <c r="AM75" s="5" t="str">
        <f t="shared" si="15"/>
        <v/>
      </c>
    </row>
    <row r="76" spans="1:39" s="5" customFormat="1" ht="300" hidden="1">
      <c r="A76" s="1" t="s">
        <v>24</v>
      </c>
      <c r="B76" s="1" t="s">
        <v>4299</v>
      </c>
      <c r="C76" s="1" t="s">
        <v>468</v>
      </c>
      <c r="D76" s="1" t="s">
        <v>1600</v>
      </c>
      <c r="E76" s="1" t="s">
        <v>2607</v>
      </c>
      <c r="F76" s="2" t="s">
        <v>3678</v>
      </c>
      <c r="G76" s="2"/>
      <c r="H76" s="2"/>
      <c r="I76" s="2"/>
      <c r="J76" s="15"/>
      <c r="K76" s="3">
        <f>IFERROR(MATCH("Application Layer Gateway (ALG) Security Requirements Guide (SRG) :: Version 1, Release: 2 Benchmark Date: 24 Jul 2015*"&amp;A76&amp;";*",SRGs!AA:AA,0),0)</f>
        <v>0</v>
      </c>
      <c r="L76" s="2">
        <f>IFERROR(MATCH("Application Server Security Requirements Guide :: Version 3, Release: 3 Benchmark Date: 27 Oct 2022*"&amp;A76&amp;";*",SRGs!AA:AA,0),0)</f>
        <v>0</v>
      </c>
      <c r="M76" s="2">
        <f>IFERROR(MATCH("Authentication, Authorization, and Accounting Services (AAA) Security Requirements Guide :: Version 1, Release: 2 Benchmark Date: 24 Jan 2020*"&amp;A76&amp;";*",SRGs!AA:AA,0),0)</f>
        <v>0</v>
      </c>
      <c r="N76" s="6">
        <f>IFERROR(MATCH("Central Log Server Security Requirements Guide :: Version 2, Release: 2 Benchmark Date: 27 Oct 2022*"&amp;A76&amp;";*",SRGs!AA:AA,0),0)</f>
        <v>0</v>
      </c>
      <c r="O76" s="6">
        <f>IFERROR(MATCH("Database Security Requirements Guide :: Version 3, Release: 3 Benchmark Date: 27 Jul 2022*"&amp;A76&amp;";*",SRGs!AA:AA,0),0)</f>
        <v>0</v>
      </c>
      <c r="P76" s="6">
        <f>IFERROR(MATCH("Container Platform Security Requirements Guide :: Version 1, Release: 3 Benchmark Date: 27 Jan 2022*"&amp;A76&amp;";*",SRGs!AA:AA,0),0)</f>
        <v>0</v>
      </c>
      <c r="Q76" s="6">
        <f>IFERROR(MATCH("Domain Name System (DNS) Security Requirements Guide :: Version 2, Release: 4 Benchmark Date: 23 Oct 2015*"&amp;A76&amp;";*",SRGs!AA:AA,0),0)</f>
        <v>0</v>
      </c>
      <c r="R76" s="6">
        <f>IFERROR(MATCH("Firewall Security Requirements Guide :: Version 2, Release: 3 Benchmark Date: 27 Oct 2022*"&amp;A76&amp;";*",SRGs!AA:AA,0),0)</f>
        <v>0</v>
      </c>
      <c r="S76" s="6">
        <f>IFERROR(MATCH("General Purpose Operating System Security Requirements Guide :: Version 2, Release: 4 Benchmark Date: 27 Jul 2022*"&amp;A76&amp;";*",SRGs!AA:AA,0),0)</f>
        <v>0</v>
      </c>
      <c r="T76" s="6">
        <f>IFERROR(MATCH("Intrusion Detection and Prevention Systems (IDPS) Security Requirements Guide :: Version 2, Release: 6 Benchmark Date: 24 Jul 2020*"&amp;A76&amp;";*",SRGs!AA:AA,0),0)</f>
        <v>0</v>
      </c>
      <c r="U76" s="6">
        <f>IFERROR(MATCH("Layer 2 Switch Security Requirements Guide :: Version 2, Release: 1 Benchmark Date: 18 May 2021*"&amp;A76&amp;";*",SRGs!AA:AA,0),0)</f>
        <v>0</v>
      </c>
      <c r="V76" s="6">
        <f>IFERROR(MATCH("Mainframe Product Security Requirements Guide :: Version 2, Release: 1 Benchmark Date: 27 Oct 2022*"&amp;A76&amp;";*",SRGs!AA:AA,0),0)</f>
        <v>0</v>
      </c>
      <c r="W76" s="6">
        <f>IFERROR(MATCH("Network Device Management Security Requirements Guide :: Version 4, Release: 1 Benchmark Date: 23 Apr 2021*"&amp;A76&amp;";*",SRGs!AA:AA,0),0)</f>
        <v>0</v>
      </c>
      <c r="X76" s="6">
        <f>IFERROR(MATCH("Router Security Requirements Guide :: Version 4, Release: 2 Benchmark Date: 23 Apr 2021*"&amp;A76&amp;";*",SRGs!AA:AA,0),0)</f>
        <v>0</v>
      </c>
      <c r="Y76" s="6">
        <f>IFERROR(MATCH("SDN Controller Security Requirements Guide :: Version 1, Release: 2 Benchmark Date: 24 Apr 2020*"&amp;A76&amp;";*",SRGs!AA:AA,0),0)</f>
        <v>0</v>
      </c>
      <c r="Z76" s="6">
        <f>IFERROR(MATCH("Unified Endpoint Management Agent Security Requirements Guide :: Version 1, Release: 1 Benchmark Date: 20 Nov 2020*"&amp;A76&amp;";*",SRGs!AA:AA,0),0)</f>
        <v>0</v>
      </c>
      <c r="AA76" s="6">
        <f>IFERROR(MATCH("Unified Endpoint Management Server Security Requirements Guide :: Version 1, Release: 1 Benchmark Date: 20 Nov 2020*"&amp;A76&amp;";*",SRGs!AA:AA,0),0)</f>
        <v>0</v>
      </c>
      <c r="AB76" s="6">
        <f>IFERROR(MATCH("Virtual Private Network (VPN) Security Requirements Guide :: Version 2, Release: 4 Benchmark Date: 27 Oct 2021*"&amp;A76&amp;";*",SRGs!AA:AA,0),0)</f>
        <v>0</v>
      </c>
      <c r="AC76" s="6">
        <f>IFERROR(MATCH("Web Server Security Requirements Guide :: Version 3, Release: 1 Benchmark Date: 27 Oct 2022*"&amp;A76&amp;";*",SRGs!AA:AA,0),0)</f>
        <v>0</v>
      </c>
      <c r="AD76" s="21"/>
      <c r="AE76" s="3" t="str">
        <f t="shared" si="8"/>
        <v/>
      </c>
      <c r="AF76" s="2" t="str">
        <f t="shared" si="9"/>
        <v/>
      </c>
      <c r="AG76" s="2" t="str">
        <f t="shared" si="10"/>
        <v/>
      </c>
      <c r="AH76" s="2" t="str">
        <f t="shared" si="11"/>
        <v/>
      </c>
      <c r="AI76" s="2" t="str">
        <f t="shared" si="12"/>
        <v/>
      </c>
      <c r="AJ76" s="2" t="str">
        <f t="shared" si="13"/>
        <v/>
      </c>
      <c r="AK76" s="2" t="str">
        <f t="shared" si="14"/>
        <v/>
      </c>
      <c r="AL76" s="27"/>
      <c r="AM76" s="5" t="str">
        <f t="shared" si="15"/>
        <v/>
      </c>
    </row>
    <row r="77" spans="1:39" ht="135">
      <c r="A77" s="1" t="s">
        <v>2</v>
      </c>
      <c r="B77" s="1" t="s">
        <v>4299</v>
      </c>
      <c r="C77" s="1" t="s">
        <v>337</v>
      </c>
      <c r="D77" s="1" t="s">
        <v>1484</v>
      </c>
      <c r="E77" s="1" t="s">
        <v>2491</v>
      </c>
      <c r="F77" s="2" t="s">
        <v>3618</v>
      </c>
      <c r="G77" s="2" t="s">
        <v>4171</v>
      </c>
      <c r="H77" s="2" t="s">
        <v>4288</v>
      </c>
      <c r="I77" s="10">
        <v>1</v>
      </c>
      <c r="J77" s="13"/>
      <c r="K77" s="3">
        <f>IFERROR(MATCH("Application Layer Gateway (ALG) Security Requirements Guide (SRG) :: Version 1, Release: 2 Benchmark Date: 24 Jul 2015*"&amp;A77&amp;";*",SRGs!AA:AA,0),0)</f>
        <v>281</v>
      </c>
      <c r="L77" s="2">
        <f>IFERROR(MATCH("Application Server Security Requirements Guide :: Version 3, Release: 3 Benchmark Date: 27 Oct 2022*"&amp;A77&amp;";*",SRGs!AA:AA,0),0)</f>
        <v>255</v>
      </c>
      <c r="M77" s="2">
        <f>IFERROR(MATCH("Authentication, Authorization, and Accounting Services (AAA) Security Requirements Guide :: Version 1, Release: 2 Benchmark Date: 24 Jan 2020*"&amp;A77&amp;";*",SRGs!AA:AA,0),0)</f>
        <v>0</v>
      </c>
      <c r="N77" s="6">
        <f>IFERROR(MATCH("Central Log Server Security Requirements Guide :: Version 2, Release: 2 Benchmark Date: 27 Oct 2022*"&amp;A77&amp;";*",SRGs!AA:AA,0),0)</f>
        <v>256</v>
      </c>
      <c r="O77" s="6">
        <f>IFERROR(MATCH("Database Security Requirements Guide :: Version 3, Release: 3 Benchmark Date: 27 Jul 2022*"&amp;A77&amp;";*",SRGs!AA:AA,0),0)</f>
        <v>260</v>
      </c>
      <c r="P77" s="2">
        <f>IFERROR(MATCH("Container Platform Security Requirements Guide :: Version 1, Release: 3 Benchmark Date: 27 Jan 2022*"&amp;A77&amp;";*",SRGs!AA:AA,0),0)</f>
        <v>257</v>
      </c>
      <c r="Q77" s="2">
        <f>IFERROR(MATCH("Domain Name System (DNS) Security Requirements Guide :: Version 2, Release: 4 Benchmark Date: 23 Oct 2015*"&amp;A77&amp;";*",SRGs!AA:AA,0),0)</f>
        <v>0</v>
      </c>
      <c r="R77" s="2">
        <f>IFERROR(MATCH("Firewall Security Requirements Guide :: Version 2, Release: 3 Benchmark Date: 27 Oct 2022*"&amp;A77&amp;";*",SRGs!AA:AA,0),0)</f>
        <v>0</v>
      </c>
      <c r="S77" s="2">
        <f>IFERROR(MATCH("General Purpose Operating System Security Requirements Guide :: Version 2, Release: 4 Benchmark Date: 27 Jul 2022*"&amp;A77&amp;";*",SRGs!AA:AA,0),0)</f>
        <v>261</v>
      </c>
      <c r="T77" s="2">
        <f>IFERROR(MATCH("Intrusion Detection and Prevention Systems (IDPS) Security Requirements Guide :: Version 2, Release: 6 Benchmark Date: 24 Jul 2020*"&amp;A77&amp;";*",SRGs!AA:AA,0),0)</f>
        <v>0</v>
      </c>
      <c r="U77" s="2">
        <f>IFERROR(MATCH("Layer 2 Switch Security Requirements Guide :: Version 2, Release: 1 Benchmark Date: 18 May 2021*"&amp;A77&amp;";*",SRGs!AA:AA,0),0)</f>
        <v>0</v>
      </c>
      <c r="V77" s="2">
        <f>IFERROR(MATCH("Mainframe Product Security Requirements Guide :: Version 2, Release: 1 Benchmark Date: 27 Oct 2022*"&amp;A77&amp;";*",SRGs!AA:AA,0),0)</f>
        <v>262</v>
      </c>
      <c r="W77" s="2">
        <f>IFERROR(MATCH("Network Device Management Security Requirements Guide :: Version 4, Release: 1 Benchmark Date: 23 Apr 2021*"&amp;A77&amp;";*",SRGs!AA:AA,0),0)</f>
        <v>265</v>
      </c>
      <c r="X77" s="2">
        <f>IFERROR(MATCH("Router Security Requirements Guide :: Version 4, Release: 2 Benchmark Date: 23 Apr 2021*"&amp;A77&amp;";*",SRGs!AA:AA,0),0)</f>
        <v>0</v>
      </c>
      <c r="Y77" s="2">
        <f>IFERROR(MATCH("SDN Controller Security Requirements Guide :: Version 1, Release: 2 Benchmark Date: 24 Apr 2020*"&amp;A77&amp;";*",SRGs!AA:AA,0),0)</f>
        <v>266</v>
      </c>
      <c r="Z77" s="2">
        <f>IFERROR(MATCH("Unified Endpoint Management Agent Security Requirements Guide :: Version 1, Release: 1 Benchmark Date: 20 Nov 2020*"&amp;A77&amp;";*",SRGs!AA:AA,0),0)</f>
        <v>0</v>
      </c>
      <c r="AA77" s="2">
        <f>IFERROR(MATCH("Unified Endpoint Management Server Security Requirements Guide :: Version 1, Release: 1 Benchmark Date: 20 Nov 2020*"&amp;A77&amp;";*",SRGs!AA:AA,0),0)</f>
        <v>0</v>
      </c>
      <c r="AB77" s="2">
        <f>IFERROR(MATCH("Virtual Private Network (VPN) Security Requirements Guide :: Version 2, Release: 4 Benchmark Date: 27 Oct 2021*"&amp;A77&amp;";*",SRGs!AA:AA,0),0)</f>
        <v>0</v>
      </c>
      <c r="AC77" s="2">
        <f>IFERROR(MATCH("Web Server Security Requirements Guide :: Version 3, Release: 1 Benchmark Date: 27 Oct 2022*"&amp;A77&amp;";*",SRGs!AA:AA,0),0)</f>
        <v>268</v>
      </c>
      <c r="AD77" s="22"/>
      <c r="AE77" s="3" t="str">
        <f t="shared" si="8"/>
        <v>Application</v>
      </c>
      <c r="AF77" s="2" t="str">
        <f t="shared" si="9"/>
        <v>Server</v>
      </c>
      <c r="AG77" s="2" t="str">
        <f t="shared" si="10"/>
        <v>Laptops/Desktops</v>
      </c>
      <c r="AH77" s="2" t="str">
        <f t="shared" si="11"/>
        <v>Network Device</v>
      </c>
      <c r="AI77" s="2" t="str">
        <f t="shared" si="12"/>
        <v>Database</v>
      </c>
      <c r="AJ77" s="2" t="str">
        <f t="shared" si="13"/>
        <v>Container</v>
      </c>
      <c r="AK77" s="2" t="str">
        <f t="shared" si="14"/>
        <v/>
      </c>
      <c r="AM77" s="5" t="str">
        <f t="shared" si="15"/>
        <v>Application; Server; Laptops/Desktops; Network Device; Database; Container</v>
      </c>
    </row>
    <row r="78" spans="1:39" s="5" customFormat="1" ht="30" hidden="1">
      <c r="A78" s="1" t="s">
        <v>21991</v>
      </c>
      <c r="B78" s="1" t="s">
        <v>4299</v>
      </c>
      <c r="C78" s="1" t="s">
        <v>338</v>
      </c>
      <c r="D78" s="1" t="s">
        <v>3468</v>
      </c>
      <c r="E78" s="1"/>
      <c r="F78" s="2"/>
      <c r="G78" s="2"/>
      <c r="H78" s="2"/>
      <c r="I78" s="2"/>
      <c r="J78" s="15"/>
      <c r="K78" s="3">
        <f>IFERROR(MATCH("Application Layer Gateway (ALG) Security Requirements Guide (SRG) :: Version 1, Release: 2 Benchmark Date: 24 Jul 2015*"&amp;A78&amp;";*",SRGs!AA:AA,0),0)</f>
        <v>0</v>
      </c>
      <c r="L78" s="2">
        <f>IFERROR(MATCH("Application Server Security Requirements Guide :: Version 3, Release: 3 Benchmark Date: 27 Oct 2022*"&amp;A78&amp;";*",SRGs!AA:AA,0),0)</f>
        <v>0</v>
      </c>
      <c r="M78" s="2">
        <f>IFERROR(MATCH("Authentication, Authorization, and Accounting Services (AAA) Security Requirements Guide :: Version 1, Release: 2 Benchmark Date: 24 Jan 2020*"&amp;A78&amp;";*",SRGs!AA:AA,0),0)</f>
        <v>0</v>
      </c>
      <c r="N78" s="2">
        <f>IFERROR(MATCH("Central Log Server Security Requirements Guide :: Version 2, Release: 2 Benchmark Date: 27 Oct 2022*"&amp;A78&amp;";*",SRGs!AA:AA,0),0)</f>
        <v>0</v>
      </c>
      <c r="O78" s="2">
        <f>IFERROR(MATCH("Database Security Requirements Guide :: Version 3, Release: 3 Benchmark Date: 27 Jul 2022*"&amp;A78&amp;";*",SRGs!AA:AA,0),0)</f>
        <v>0</v>
      </c>
      <c r="P78" s="6">
        <f>IFERROR(MATCH("Container Platform Security Requirements Guide :: Version 1, Release: 3 Benchmark Date: 27 Jan 2022*"&amp;A78&amp;";*",SRGs!AA:AA,0),0)</f>
        <v>0</v>
      </c>
      <c r="Q78" s="6">
        <f>IFERROR(MATCH("Domain Name System (DNS) Security Requirements Guide :: Version 2, Release: 4 Benchmark Date: 23 Oct 2015*"&amp;A78&amp;";*",SRGs!AA:AA,0),0)</f>
        <v>0</v>
      </c>
      <c r="R78" s="6">
        <f>IFERROR(MATCH("Firewall Security Requirements Guide :: Version 2, Release: 3 Benchmark Date: 27 Oct 2022*"&amp;A78&amp;";*",SRGs!AA:AA,0),0)</f>
        <v>0</v>
      </c>
      <c r="S78" s="6">
        <f>IFERROR(MATCH("General Purpose Operating System Security Requirements Guide :: Version 2, Release: 4 Benchmark Date: 27 Jul 2022*"&amp;A78&amp;";*",SRGs!AA:AA,0),0)</f>
        <v>0</v>
      </c>
      <c r="T78" s="6">
        <f>IFERROR(MATCH("Intrusion Detection and Prevention Systems (IDPS) Security Requirements Guide :: Version 2, Release: 6 Benchmark Date: 24 Jul 2020*"&amp;A78&amp;";*",SRGs!AA:AA,0),0)</f>
        <v>0</v>
      </c>
      <c r="U78" s="6">
        <f>IFERROR(MATCH("Layer 2 Switch Security Requirements Guide :: Version 2, Release: 1 Benchmark Date: 18 May 2021*"&amp;A78&amp;";*",SRGs!AA:AA,0),0)</f>
        <v>0</v>
      </c>
      <c r="V78" s="6">
        <f>IFERROR(MATCH("Mainframe Product Security Requirements Guide :: Version 2, Release: 1 Benchmark Date: 27 Oct 2022*"&amp;A78&amp;";*",SRGs!AA:AA,0),0)</f>
        <v>0</v>
      </c>
      <c r="W78" s="6">
        <f>IFERROR(MATCH("Network Device Management Security Requirements Guide :: Version 4, Release: 1 Benchmark Date: 23 Apr 2021*"&amp;A78&amp;";*",SRGs!AA:AA,0),0)</f>
        <v>0</v>
      </c>
      <c r="X78" s="6">
        <f>IFERROR(MATCH("Router Security Requirements Guide :: Version 4, Release: 2 Benchmark Date: 23 Apr 2021*"&amp;A78&amp;";*",SRGs!AA:AA,0),0)</f>
        <v>0</v>
      </c>
      <c r="Y78" s="6">
        <f>IFERROR(MATCH("SDN Controller Security Requirements Guide :: Version 1, Release: 2 Benchmark Date: 24 Apr 2020*"&amp;A78&amp;";*",SRGs!AA:AA,0),0)</f>
        <v>0</v>
      </c>
      <c r="Z78" s="6">
        <f>IFERROR(MATCH("Unified Endpoint Management Agent Security Requirements Guide :: Version 1, Release: 1 Benchmark Date: 20 Nov 2020*"&amp;A78&amp;";*",SRGs!AA:AA,0),0)</f>
        <v>0</v>
      </c>
      <c r="AA78" s="6">
        <f>IFERROR(MATCH("Unified Endpoint Management Server Security Requirements Guide :: Version 1, Release: 1 Benchmark Date: 20 Nov 2020*"&amp;A78&amp;";*",SRGs!AA:AA,0),0)</f>
        <v>0</v>
      </c>
      <c r="AB78" s="6">
        <f>IFERROR(MATCH("Virtual Private Network (VPN) Security Requirements Guide :: Version 2, Release: 4 Benchmark Date: 27 Oct 2021*"&amp;A78&amp;";*",SRGs!AA:AA,0),0)</f>
        <v>0</v>
      </c>
      <c r="AC78" s="6">
        <f>IFERROR(MATCH("Web Server Security Requirements Guide :: Version 3, Release: 1 Benchmark Date: 27 Oct 2022*"&amp;A78&amp;";*",SRGs!AA:AA,0),0)</f>
        <v>0</v>
      </c>
      <c r="AD78" s="21"/>
      <c r="AE78" s="3" t="str">
        <f t="shared" si="8"/>
        <v/>
      </c>
      <c r="AF78" s="2" t="str">
        <f t="shared" si="9"/>
        <v/>
      </c>
      <c r="AG78" s="2" t="str">
        <f t="shared" si="10"/>
        <v/>
      </c>
      <c r="AH78" s="2" t="str">
        <f t="shared" si="11"/>
        <v/>
      </c>
      <c r="AI78" s="2" t="str">
        <f t="shared" si="12"/>
        <v/>
      </c>
      <c r="AJ78" s="2" t="str">
        <f t="shared" si="13"/>
        <v/>
      </c>
      <c r="AK78" s="2" t="str">
        <f t="shared" si="14"/>
        <v/>
      </c>
      <c r="AL78" s="27"/>
      <c r="AM78" s="5" t="str">
        <f t="shared" si="15"/>
        <v/>
      </c>
    </row>
    <row r="79" spans="1:39" ht="75" hidden="1">
      <c r="A79" s="1" t="s">
        <v>21992</v>
      </c>
      <c r="B79" s="1" t="s">
        <v>4299</v>
      </c>
      <c r="C79" s="1" t="s">
        <v>347</v>
      </c>
      <c r="D79" s="1" t="s">
        <v>1492</v>
      </c>
      <c r="E79" s="1" t="s">
        <v>2499</v>
      </c>
      <c r="F79" s="2" t="s">
        <v>3623</v>
      </c>
      <c r="G79" s="2"/>
      <c r="H79" s="2"/>
      <c r="I79" s="2"/>
      <c r="J79" s="15"/>
      <c r="K79" s="3">
        <f>IFERROR(MATCH("Application Layer Gateway (ALG) Security Requirements Guide (SRG) :: Version 1, Release: 2 Benchmark Date: 24 Jul 2015*"&amp;A79&amp;";*",SRGs!AA:AA,0),0)</f>
        <v>0</v>
      </c>
      <c r="L79" s="2">
        <f>IFERROR(MATCH("Application Server Security Requirements Guide :: Version 3, Release: 3 Benchmark Date: 27 Oct 2022*"&amp;A79&amp;";*",SRGs!AA:AA,0),0)</f>
        <v>0</v>
      </c>
      <c r="M79" s="2">
        <f>IFERROR(MATCH("Authentication, Authorization, and Accounting Services (AAA) Security Requirements Guide :: Version 1, Release: 2 Benchmark Date: 24 Jan 2020*"&amp;A79&amp;";*",SRGs!AA:AA,0),0)</f>
        <v>0</v>
      </c>
      <c r="N79" s="6">
        <f>IFERROR(MATCH("Central Log Server Security Requirements Guide :: Version 2, Release: 2 Benchmark Date: 27 Oct 2022*"&amp;A79&amp;";*",SRGs!AA:AA,0),0)</f>
        <v>0</v>
      </c>
      <c r="O79" s="6">
        <f>IFERROR(MATCH("Database Security Requirements Guide :: Version 3, Release: 3 Benchmark Date: 27 Jul 2022*"&amp;A79&amp;";*",SRGs!AA:AA,0),0)</f>
        <v>0</v>
      </c>
      <c r="P79" s="2">
        <f>IFERROR(MATCH("Container Platform Security Requirements Guide :: Version 1, Release: 3 Benchmark Date: 27 Jan 2022*"&amp;A79&amp;";*",SRGs!AA:AA,0),0)</f>
        <v>0</v>
      </c>
      <c r="Q79" s="2">
        <f>IFERROR(MATCH("Domain Name System (DNS) Security Requirements Guide :: Version 2, Release: 4 Benchmark Date: 23 Oct 2015*"&amp;A79&amp;";*",SRGs!AA:AA,0),0)</f>
        <v>0</v>
      </c>
      <c r="R79" s="2">
        <f>IFERROR(MATCH("Firewall Security Requirements Guide :: Version 2, Release: 3 Benchmark Date: 27 Oct 2022*"&amp;A79&amp;";*",SRGs!AA:AA,0),0)</f>
        <v>0</v>
      </c>
      <c r="S79" s="2">
        <f>IFERROR(MATCH("General Purpose Operating System Security Requirements Guide :: Version 2, Release: 4 Benchmark Date: 27 Jul 2022*"&amp;A79&amp;";*",SRGs!AA:AA,0),0)</f>
        <v>0</v>
      </c>
      <c r="T79" s="2">
        <f>IFERROR(MATCH("Intrusion Detection and Prevention Systems (IDPS) Security Requirements Guide :: Version 2, Release: 6 Benchmark Date: 24 Jul 2020*"&amp;A79&amp;";*",SRGs!AA:AA,0),0)</f>
        <v>0</v>
      </c>
      <c r="U79" s="2">
        <f>IFERROR(MATCH("Layer 2 Switch Security Requirements Guide :: Version 2, Release: 1 Benchmark Date: 18 May 2021*"&amp;A79&amp;";*",SRGs!AA:AA,0),0)</f>
        <v>0</v>
      </c>
      <c r="V79" s="2">
        <f>IFERROR(MATCH("Mainframe Product Security Requirements Guide :: Version 2, Release: 1 Benchmark Date: 27 Oct 2022*"&amp;A79&amp;";*",SRGs!AA:AA,0),0)</f>
        <v>0</v>
      </c>
      <c r="W79" s="2">
        <f>IFERROR(MATCH("Network Device Management Security Requirements Guide :: Version 4, Release: 1 Benchmark Date: 23 Apr 2021*"&amp;A79&amp;";*",SRGs!AA:AA,0),0)</f>
        <v>0</v>
      </c>
      <c r="X79" s="2">
        <f>IFERROR(MATCH("Router Security Requirements Guide :: Version 4, Release: 2 Benchmark Date: 23 Apr 2021*"&amp;A79&amp;";*",SRGs!AA:AA,0),0)</f>
        <v>0</v>
      </c>
      <c r="Y79" s="2">
        <f>IFERROR(MATCH("SDN Controller Security Requirements Guide :: Version 1, Release: 2 Benchmark Date: 24 Apr 2020*"&amp;A79&amp;";*",SRGs!AA:AA,0),0)</f>
        <v>0</v>
      </c>
      <c r="Z79" s="2">
        <f>IFERROR(MATCH("Unified Endpoint Management Agent Security Requirements Guide :: Version 1, Release: 1 Benchmark Date: 20 Nov 2020*"&amp;A79&amp;";*",SRGs!AA:AA,0),0)</f>
        <v>0</v>
      </c>
      <c r="AA79" s="2">
        <f>IFERROR(MATCH("Unified Endpoint Management Server Security Requirements Guide :: Version 1, Release: 1 Benchmark Date: 20 Nov 2020*"&amp;A79&amp;";*",SRGs!AA:AA,0),0)</f>
        <v>269</v>
      </c>
      <c r="AB79" s="2">
        <f>IFERROR(MATCH("Virtual Private Network (VPN) Security Requirements Guide :: Version 2, Release: 4 Benchmark Date: 27 Oct 2021*"&amp;A79&amp;";*",SRGs!AA:AA,0),0)</f>
        <v>0</v>
      </c>
      <c r="AC79" s="2">
        <f>IFERROR(MATCH("Web Server Security Requirements Guide :: Version 3, Release: 1 Benchmark Date: 27 Oct 2022*"&amp;A79&amp;";*",SRGs!AA:AA,0),0)</f>
        <v>0</v>
      </c>
      <c r="AD79" s="22"/>
      <c r="AE79" s="3" t="str">
        <f t="shared" si="8"/>
        <v/>
      </c>
      <c r="AF79" s="2" t="str">
        <f t="shared" si="9"/>
        <v/>
      </c>
      <c r="AG79" s="2" t="str">
        <f t="shared" si="10"/>
        <v/>
      </c>
      <c r="AH79" s="2" t="str">
        <f t="shared" si="11"/>
        <v/>
      </c>
      <c r="AI79" s="2" t="str">
        <f t="shared" si="12"/>
        <v/>
      </c>
      <c r="AJ79" s="2" t="str">
        <f t="shared" si="13"/>
        <v/>
      </c>
      <c r="AK79" s="2" t="str">
        <f t="shared" si="14"/>
        <v>Unified Endpoint Mangement</v>
      </c>
      <c r="AM79" s="5" t="str">
        <f t="shared" si="15"/>
        <v>Unified Endpoint Mangement</v>
      </c>
    </row>
    <row r="80" spans="1:39" s="5" customFormat="1" ht="90" hidden="1">
      <c r="A80" s="1" t="s">
        <v>21993</v>
      </c>
      <c r="B80" s="1" t="s">
        <v>4299</v>
      </c>
      <c r="C80" s="1" t="s">
        <v>348</v>
      </c>
      <c r="D80" s="1" t="s">
        <v>1493</v>
      </c>
      <c r="E80" s="1" t="s">
        <v>2500</v>
      </c>
      <c r="F80" s="2" t="s">
        <v>3624</v>
      </c>
      <c r="G80" s="2"/>
      <c r="H80" s="2"/>
      <c r="I80" s="2"/>
      <c r="J80" s="15"/>
      <c r="K80" s="3">
        <f>IFERROR(MATCH("Application Layer Gateway (ALG) Security Requirements Guide (SRG) :: Version 1, Release: 2 Benchmark Date: 24 Jul 2015*"&amp;A80&amp;";*",SRGs!AA:AA,0),0)</f>
        <v>0</v>
      </c>
      <c r="L80" s="2">
        <f>IFERROR(MATCH("Application Server Security Requirements Guide :: Version 3, Release: 3 Benchmark Date: 27 Oct 2022*"&amp;A80&amp;";*",SRGs!AA:AA,0),0)</f>
        <v>0</v>
      </c>
      <c r="M80" s="2">
        <f>IFERROR(MATCH("Authentication, Authorization, and Accounting Services (AAA) Security Requirements Guide :: Version 1, Release: 2 Benchmark Date: 24 Jan 2020*"&amp;A80&amp;";*",SRGs!AA:AA,0),0)</f>
        <v>0</v>
      </c>
      <c r="N80" s="6">
        <f>IFERROR(MATCH("Central Log Server Security Requirements Guide :: Version 2, Release: 2 Benchmark Date: 27 Oct 2022*"&amp;A80&amp;";*",SRGs!AA:AA,0),0)</f>
        <v>0</v>
      </c>
      <c r="O80" s="6">
        <f>IFERROR(MATCH("Database Security Requirements Guide :: Version 3, Release: 3 Benchmark Date: 27 Jul 2022*"&amp;A80&amp;";*",SRGs!AA:AA,0),0)</f>
        <v>0</v>
      </c>
      <c r="P80" s="6">
        <f>IFERROR(MATCH("Container Platform Security Requirements Guide :: Version 1, Release: 3 Benchmark Date: 27 Jan 2022*"&amp;A80&amp;";*",SRGs!AA:AA,0),0)</f>
        <v>0</v>
      </c>
      <c r="Q80" s="6">
        <f>IFERROR(MATCH("Domain Name System (DNS) Security Requirements Guide :: Version 2, Release: 4 Benchmark Date: 23 Oct 2015*"&amp;A80&amp;";*",SRGs!AA:AA,0),0)</f>
        <v>0</v>
      </c>
      <c r="R80" s="6">
        <f>IFERROR(MATCH("Firewall Security Requirements Guide :: Version 2, Release: 3 Benchmark Date: 27 Oct 2022*"&amp;A80&amp;";*",SRGs!AA:AA,0),0)</f>
        <v>0</v>
      </c>
      <c r="S80" s="6">
        <f>IFERROR(MATCH("General Purpose Operating System Security Requirements Guide :: Version 2, Release: 4 Benchmark Date: 27 Jul 2022*"&amp;A80&amp;";*",SRGs!AA:AA,0),0)</f>
        <v>0</v>
      </c>
      <c r="T80" s="6">
        <f>IFERROR(MATCH("Intrusion Detection and Prevention Systems (IDPS) Security Requirements Guide :: Version 2, Release: 6 Benchmark Date: 24 Jul 2020*"&amp;A80&amp;";*",SRGs!AA:AA,0),0)</f>
        <v>0</v>
      </c>
      <c r="U80" s="6">
        <f>IFERROR(MATCH("Layer 2 Switch Security Requirements Guide :: Version 2, Release: 1 Benchmark Date: 18 May 2021*"&amp;A80&amp;";*",SRGs!AA:AA,0),0)</f>
        <v>0</v>
      </c>
      <c r="V80" s="6">
        <f>IFERROR(MATCH("Mainframe Product Security Requirements Guide :: Version 2, Release: 1 Benchmark Date: 27 Oct 2022*"&amp;A80&amp;";*",SRGs!AA:AA,0),0)</f>
        <v>0</v>
      </c>
      <c r="W80" s="6">
        <f>IFERROR(MATCH("Network Device Management Security Requirements Guide :: Version 4, Release: 1 Benchmark Date: 23 Apr 2021*"&amp;A80&amp;";*",SRGs!AA:AA,0),0)</f>
        <v>0</v>
      </c>
      <c r="X80" s="6">
        <f>IFERROR(MATCH("Router Security Requirements Guide :: Version 4, Release: 2 Benchmark Date: 23 Apr 2021*"&amp;A80&amp;";*",SRGs!AA:AA,0),0)</f>
        <v>0</v>
      </c>
      <c r="Y80" s="6">
        <f>IFERROR(MATCH("SDN Controller Security Requirements Guide :: Version 1, Release: 2 Benchmark Date: 24 Apr 2020*"&amp;A80&amp;";*",SRGs!AA:AA,0),0)</f>
        <v>0</v>
      </c>
      <c r="Z80" s="6">
        <f>IFERROR(MATCH("Unified Endpoint Management Agent Security Requirements Guide :: Version 1, Release: 1 Benchmark Date: 20 Nov 2020*"&amp;A80&amp;";*",SRGs!AA:AA,0),0)</f>
        <v>0</v>
      </c>
      <c r="AA80" s="6">
        <f>IFERROR(MATCH("Unified Endpoint Management Server Security Requirements Guide :: Version 1, Release: 1 Benchmark Date: 20 Nov 2020*"&amp;A80&amp;";*",SRGs!AA:AA,0),0)</f>
        <v>0</v>
      </c>
      <c r="AB80" s="6">
        <f>IFERROR(MATCH("Virtual Private Network (VPN) Security Requirements Guide :: Version 2, Release: 4 Benchmark Date: 27 Oct 2021*"&amp;A80&amp;";*",SRGs!AA:AA,0),0)</f>
        <v>0</v>
      </c>
      <c r="AC80" s="6">
        <f>IFERROR(MATCH("Web Server Security Requirements Guide :: Version 3, Release: 1 Benchmark Date: 27 Oct 2022*"&amp;A80&amp;";*",SRGs!AA:AA,0),0)</f>
        <v>0</v>
      </c>
      <c r="AD80" s="21"/>
      <c r="AE80" s="3" t="str">
        <f t="shared" si="8"/>
        <v/>
      </c>
      <c r="AF80" s="2" t="str">
        <f t="shared" si="9"/>
        <v/>
      </c>
      <c r="AG80" s="2" t="str">
        <f t="shared" si="10"/>
        <v/>
      </c>
      <c r="AH80" s="2" t="str">
        <f t="shared" si="11"/>
        <v/>
      </c>
      <c r="AI80" s="2" t="str">
        <f t="shared" si="12"/>
        <v/>
      </c>
      <c r="AJ80" s="2" t="str">
        <f t="shared" si="13"/>
        <v/>
      </c>
      <c r="AK80" s="2" t="str">
        <f t="shared" si="14"/>
        <v/>
      </c>
      <c r="AL80" s="27"/>
      <c r="AM80" s="5" t="str">
        <f t="shared" si="15"/>
        <v/>
      </c>
    </row>
    <row r="81" spans="1:39" s="5" customFormat="1" ht="75" hidden="1">
      <c r="A81" s="1" t="s">
        <v>21994</v>
      </c>
      <c r="B81" s="1" t="s">
        <v>4299</v>
      </c>
      <c r="C81" s="1" t="s">
        <v>349</v>
      </c>
      <c r="D81" s="1" t="s">
        <v>1494</v>
      </c>
      <c r="E81" s="1" t="s">
        <v>2501</v>
      </c>
      <c r="F81" s="2" t="s">
        <v>3625</v>
      </c>
      <c r="G81" s="2"/>
      <c r="H81" s="2"/>
      <c r="I81" s="2"/>
      <c r="J81" s="15"/>
      <c r="K81" s="3">
        <f>IFERROR(MATCH("Application Layer Gateway (ALG) Security Requirements Guide (SRG) :: Version 1, Release: 2 Benchmark Date: 24 Jul 2015*"&amp;A81&amp;";*",SRGs!AA:AA,0),0)</f>
        <v>0</v>
      </c>
      <c r="L81" s="2">
        <f>IFERROR(MATCH("Application Server Security Requirements Guide :: Version 3, Release: 3 Benchmark Date: 27 Oct 2022*"&amp;A81&amp;";*",SRGs!AA:AA,0),0)</f>
        <v>0</v>
      </c>
      <c r="M81" s="2">
        <f>IFERROR(MATCH("Authentication, Authorization, and Accounting Services (AAA) Security Requirements Guide :: Version 1, Release: 2 Benchmark Date: 24 Jan 2020*"&amp;A81&amp;";*",SRGs!AA:AA,0),0)</f>
        <v>0</v>
      </c>
      <c r="N81" s="6">
        <f>IFERROR(MATCH("Central Log Server Security Requirements Guide :: Version 2, Release: 2 Benchmark Date: 27 Oct 2022*"&amp;A81&amp;";*",SRGs!AA:AA,0),0)</f>
        <v>0</v>
      </c>
      <c r="O81" s="6">
        <f>IFERROR(MATCH("Database Security Requirements Guide :: Version 3, Release: 3 Benchmark Date: 27 Jul 2022*"&amp;A81&amp;";*",SRGs!AA:AA,0),0)</f>
        <v>0</v>
      </c>
      <c r="P81" s="6">
        <f>IFERROR(MATCH("Container Platform Security Requirements Guide :: Version 1, Release: 3 Benchmark Date: 27 Jan 2022*"&amp;A81&amp;";*",SRGs!AA:AA,0),0)</f>
        <v>0</v>
      </c>
      <c r="Q81" s="6">
        <f>IFERROR(MATCH("Domain Name System (DNS) Security Requirements Guide :: Version 2, Release: 4 Benchmark Date: 23 Oct 2015*"&amp;A81&amp;";*",SRGs!AA:AA,0),0)</f>
        <v>0</v>
      </c>
      <c r="R81" s="6">
        <f>IFERROR(MATCH("Firewall Security Requirements Guide :: Version 2, Release: 3 Benchmark Date: 27 Oct 2022*"&amp;A81&amp;";*",SRGs!AA:AA,0),0)</f>
        <v>0</v>
      </c>
      <c r="S81" s="6">
        <f>IFERROR(MATCH("General Purpose Operating System Security Requirements Guide :: Version 2, Release: 4 Benchmark Date: 27 Jul 2022*"&amp;A81&amp;";*",SRGs!AA:AA,0),0)</f>
        <v>0</v>
      </c>
      <c r="T81" s="6">
        <f>IFERROR(MATCH("Intrusion Detection and Prevention Systems (IDPS) Security Requirements Guide :: Version 2, Release: 6 Benchmark Date: 24 Jul 2020*"&amp;A81&amp;";*",SRGs!AA:AA,0),0)</f>
        <v>0</v>
      </c>
      <c r="U81" s="6">
        <f>IFERROR(MATCH("Layer 2 Switch Security Requirements Guide :: Version 2, Release: 1 Benchmark Date: 18 May 2021*"&amp;A81&amp;";*",SRGs!AA:AA,0),0)</f>
        <v>0</v>
      </c>
      <c r="V81" s="6">
        <f>IFERROR(MATCH("Mainframe Product Security Requirements Guide :: Version 2, Release: 1 Benchmark Date: 27 Oct 2022*"&amp;A81&amp;";*",SRGs!AA:AA,0),0)</f>
        <v>0</v>
      </c>
      <c r="W81" s="6">
        <f>IFERROR(MATCH("Network Device Management Security Requirements Guide :: Version 4, Release: 1 Benchmark Date: 23 Apr 2021*"&amp;A81&amp;";*",SRGs!AA:AA,0),0)</f>
        <v>0</v>
      </c>
      <c r="X81" s="6">
        <f>IFERROR(MATCH("Router Security Requirements Guide :: Version 4, Release: 2 Benchmark Date: 23 Apr 2021*"&amp;A81&amp;";*",SRGs!AA:AA,0),0)</f>
        <v>0</v>
      </c>
      <c r="Y81" s="6">
        <f>IFERROR(MATCH("SDN Controller Security Requirements Guide :: Version 1, Release: 2 Benchmark Date: 24 Apr 2020*"&amp;A81&amp;";*",SRGs!AA:AA,0),0)</f>
        <v>0</v>
      </c>
      <c r="Z81" s="6">
        <f>IFERROR(MATCH("Unified Endpoint Management Agent Security Requirements Guide :: Version 1, Release: 1 Benchmark Date: 20 Nov 2020*"&amp;A81&amp;";*",SRGs!AA:AA,0),0)</f>
        <v>0</v>
      </c>
      <c r="AA81" s="6">
        <f>IFERROR(MATCH("Unified Endpoint Management Server Security Requirements Guide :: Version 1, Release: 1 Benchmark Date: 20 Nov 2020*"&amp;A81&amp;";*",SRGs!AA:AA,0),0)</f>
        <v>0</v>
      </c>
      <c r="AB81" s="6">
        <f>IFERROR(MATCH("Virtual Private Network (VPN) Security Requirements Guide :: Version 2, Release: 4 Benchmark Date: 27 Oct 2021*"&amp;A81&amp;";*",SRGs!AA:AA,0),0)</f>
        <v>0</v>
      </c>
      <c r="AC81" s="6">
        <f>IFERROR(MATCH("Web Server Security Requirements Guide :: Version 3, Release: 1 Benchmark Date: 27 Oct 2022*"&amp;A81&amp;";*",SRGs!AA:AA,0),0)</f>
        <v>0</v>
      </c>
      <c r="AD81" s="21"/>
      <c r="AE81" s="3" t="str">
        <f t="shared" si="8"/>
        <v/>
      </c>
      <c r="AF81" s="2" t="str">
        <f t="shared" si="9"/>
        <v/>
      </c>
      <c r="AG81" s="2" t="str">
        <f t="shared" si="10"/>
        <v/>
      </c>
      <c r="AH81" s="2" t="str">
        <f t="shared" si="11"/>
        <v/>
      </c>
      <c r="AI81" s="2" t="str">
        <f t="shared" si="12"/>
        <v/>
      </c>
      <c r="AJ81" s="2" t="str">
        <f t="shared" si="13"/>
        <v/>
      </c>
      <c r="AK81" s="2" t="str">
        <f t="shared" si="14"/>
        <v/>
      </c>
      <c r="AL81" s="27"/>
      <c r="AM81" s="5" t="str">
        <f t="shared" si="15"/>
        <v/>
      </c>
    </row>
    <row r="82" spans="1:39" s="5" customFormat="1" ht="180" hidden="1">
      <c r="A82" s="1" t="s">
        <v>21995</v>
      </c>
      <c r="B82" s="1" t="s">
        <v>4299</v>
      </c>
      <c r="C82" s="1" t="s">
        <v>350</v>
      </c>
      <c r="D82" s="1" t="s">
        <v>1495</v>
      </c>
      <c r="E82" s="1" t="s">
        <v>2502</v>
      </c>
      <c r="F82" s="2" t="s">
        <v>2591</v>
      </c>
      <c r="G82" s="2"/>
      <c r="H82" s="2"/>
      <c r="I82" s="2"/>
      <c r="J82" s="15"/>
      <c r="K82" s="3">
        <f>IFERROR(MATCH("Application Layer Gateway (ALG) Security Requirements Guide (SRG) :: Version 1, Release: 2 Benchmark Date: 24 Jul 2015*"&amp;A82&amp;";*",SRGs!AA:AA,0),0)</f>
        <v>0</v>
      </c>
      <c r="L82" s="2">
        <f>IFERROR(MATCH("Application Server Security Requirements Guide :: Version 3, Release: 3 Benchmark Date: 27 Oct 2022*"&amp;A82&amp;";*",SRGs!AA:AA,0),0)</f>
        <v>0</v>
      </c>
      <c r="M82" s="2">
        <f>IFERROR(MATCH("Authentication, Authorization, and Accounting Services (AAA) Security Requirements Guide :: Version 1, Release: 2 Benchmark Date: 24 Jan 2020*"&amp;A82&amp;";*",SRGs!AA:AA,0),0)</f>
        <v>0</v>
      </c>
      <c r="N82" s="2">
        <f>IFERROR(MATCH("Central Log Server Security Requirements Guide :: Version 2, Release: 2 Benchmark Date: 27 Oct 2022*"&amp;A82&amp;";*",SRGs!AA:AA,0),0)</f>
        <v>0</v>
      </c>
      <c r="O82" s="2">
        <f>IFERROR(MATCH("Database Security Requirements Guide :: Version 3, Release: 3 Benchmark Date: 27 Jul 2022*"&amp;A82&amp;";*",SRGs!AA:AA,0),0)</f>
        <v>0</v>
      </c>
      <c r="P82" s="6">
        <f>IFERROR(MATCH("Container Platform Security Requirements Guide :: Version 1, Release: 3 Benchmark Date: 27 Jan 2022*"&amp;A82&amp;";*",SRGs!AA:AA,0),0)</f>
        <v>0</v>
      </c>
      <c r="Q82" s="6">
        <f>IFERROR(MATCH("Domain Name System (DNS) Security Requirements Guide :: Version 2, Release: 4 Benchmark Date: 23 Oct 2015*"&amp;A82&amp;";*",SRGs!AA:AA,0),0)</f>
        <v>0</v>
      </c>
      <c r="R82" s="6">
        <f>IFERROR(MATCH("Firewall Security Requirements Guide :: Version 2, Release: 3 Benchmark Date: 27 Oct 2022*"&amp;A82&amp;";*",SRGs!AA:AA,0),0)</f>
        <v>0</v>
      </c>
      <c r="S82" s="6">
        <f>IFERROR(MATCH("General Purpose Operating System Security Requirements Guide :: Version 2, Release: 4 Benchmark Date: 27 Jul 2022*"&amp;A82&amp;";*",SRGs!AA:AA,0),0)</f>
        <v>0</v>
      </c>
      <c r="T82" s="6">
        <f>IFERROR(MATCH("Intrusion Detection and Prevention Systems (IDPS) Security Requirements Guide :: Version 2, Release: 6 Benchmark Date: 24 Jul 2020*"&amp;A82&amp;";*",SRGs!AA:AA,0),0)</f>
        <v>0</v>
      </c>
      <c r="U82" s="6">
        <f>IFERROR(MATCH("Layer 2 Switch Security Requirements Guide :: Version 2, Release: 1 Benchmark Date: 18 May 2021*"&amp;A82&amp;";*",SRGs!AA:AA,0),0)</f>
        <v>0</v>
      </c>
      <c r="V82" s="6">
        <f>IFERROR(MATCH("Mainframe Product Security Requirements Guide :: Version 2, Release: 1 Benchmark Date: 27 Oct 2022*"&amp;A82&amp;";*",SRGs!AA:AA,0),0)</f>
        <v>0</v>
      </c>
      <c r="W82" s="6">
        <f>IFERROR(MATCH("Network Device Management Security Requirements Guide :: Version 4, Release: 1 Benchmark Date: 23 Apr 2021*"&amp;A82&amp;";*",SRGs!AA:AA,0),0)</f>
        <v>0</v>
      </c>
      <c r="X82" s="6">
        <f>IFERROR(MATCH("Router Security Requirements Guide :: Version 4, Release: 2 Benchmark Date: 23 Apr 2021*"&amp;A82&amp;";*",SRGs!AA:AA,0),0)</f>
        <v>0</v>
      </c>
      <c r="Y82" s="6">
        <f>IFERROR(MATCH("SDN Controller Security Requirements Guide :: Version 1, Release: 2 Benchmark Date: 24 Apr 2020*"&amp;A82&amp;";*",SRGs!AA:AA,0),0)</f>
        <v>0</v>
      </c>
      <c r="Z82" s="6">
        <f>IFERROR(MATCH("Unified Endpoint Management Agent Security Requirements Guide :: Version 1, Release: 1 Benchmark Date: 20 Nov 2020*"&amp;A82&amp;";*",SRGs!AA:AA,0),0)</f>
        <v>0</v>
      </c>
      <c r="AA82" s="6">
        <f>IFERROR(MATCH("Unified Endpoint Management Server Security Requirements Guide :: Version 1, Release: 1 Benchmark Date: 20 Nov 2020*"&amp;A82&amp;";*",SRGs!AA:AA,0),0)</f>
        <v>0</v>
      </c>
      <c r="AB82" s="6">
        <f>IFERROR(MATCH("Virtual Private Network (VPN) Security Requirements Guide :: Version 2, Release: 4 Benchmark Date: 27 Oct 2021*"&amp;A82&amp;";*",SRGs!AA:AA,0),0)</f>
        <v>0</v>
      </c>
      <c r="AC82" s="6">
        <f>IFERROR(MATCH("Web Server Security Requirements Guide :: Version 3, Release: 1 Benchmark Date: 27 Oct 2022*"&amp;A82&amp;";*",SRGs!AA:AA,0),0)</f>
        <v>0</v>
      </c>
      <c r="AD82" s="21"/>
      <c r="AE82" s="3" t="str">
        <f t="shared" si="8"/>
        <v/>
      </c>
      <c r="AF82" s="2" t="str">
        <f t="shared" si="9"/>
        <v/>
      </c>
      <c r="AG82" s="2" t="str">
        <f t="shared" si="10"/>
        <v/>
      </c>
      <c r="AH82" s="2" t="str">
        <f t="shared" si="11"/>
        <v/>
      </c>
      <c r="AI82" s="2" t="str">
        <f t="shared" si="12"/>
        <v/>
      </c>
      <c r="AJ82" s="2" t="str">
        <f t="shared" si="13"/>
        <v/>
      </c>
      <c r="AK82" s="2" t="str">
        <f t="shared" si="14"/>
        <v/>
      </c>
      <c r="AL82" s="27"/>
      <c r="AM82" s="5" t="str">
        <f t="shared" si="15"/>
        <v/>
      </c>
    </row>
    <row r="83" spans="1:39" s="5" customFormat="1" ht="165" hidden="1">
      <c r="A83" s="1" t="s">
        <v>21996</v>
      </c>
      <c r="B83" s="1" t="s">
        <v>4299</v>
      </c>
      <c r="C83" s="1" t="s">
        <v>351</v>
      </c>
      <c r="D83" s="1" t="s">
        <v>1496</v>
      </c>
      <c r="E83" s="1" t="s">
        <v>2503</v>
      </c>
      <c r="F83" s="2" t="s">
        <v>3626</v>
      </c>
      <c r="G83" s="2"/>
      <c r="H83" s="2"/>
      <c r="I83" s="2"/>
      <c r="J83" s="15"/>
      <c r="K83" s="3">
        <f>IFERROR(MATCH("Application Layer Gateway (ALG) Security Requirements Guide (SRG) :: Version 1, Release: 2 Benchmark Date: 24 Jul 2015*"&amp;A83&amp;";*",SRGs!AA:AA,0),0)</f>
        <v>0</v>
      </c>
      <c r="L83" s="2">
        <f>IFERROR(MATCH("Application Server Security Requirements Guide :: Version 3, Release: 3 Benchmark Date: 27 Oct 2022*"&amp;A83&amp;";*",SRGs!AA:AA,0),0)</f>
        <v>0</v>
      </c>
      <c r="M83" s="2">
        <f>IFERROR(MATCH("Authentication, Authorization, and Accounting Services (AAA) Security Requirements Guide :: Version 1, Release: 2 Benchmark Date: 24 Jan 2020*"&amp;A83&amp;";*",SRGs!AA:AA,0),0)</f>
        <v>0</v>
      </c>
      <c r="N83" s="6">
        <f>IFERROR(MATCH("Central Log Server Security Requirements Guide :: Version 2, Release: 2 Benchmark Date: 27 Oct 2022*"&amp;A83&amp;";*",SRGs!AA:AA,0),0)</f>
        <v>0</v>
      </c>
      <c r="O83" s="6">
        <f>IFERROR(MATCH("Database Security Requirements Guide :: Version 3, Release: 3 Benchmark Date: 27 Jul 2022*"&amp;A83&amp;";*",SRGs!AA:AA,0),0)</f>
        <v>0</v>
      </c>
      <c r="P83" s="6">
        <f>IFERROR(MATCH("Container Platform Security Requirements Guide :: Version 1, Release: 3 Benchmark Date: 27 Jan 2022*"&amp;A83&amp;";*",SRGs!AA:AA,0),0)</f>
        <v>0</v>
      </c>
      <c r="Q83" s="6">
        <f>IFERROR(MATCH("Domain Name System (DNS) Security Requirements Guide :: Version 2, Release: 4 Benchmark Date: 23 Oct 2015*"&amp;A83&amp;";*",SRGs!AA:AA,0),0)</f>
        <v>0</v>
      </c>
      <c r="R83" s="6">
        <f>IFERROR(MATCH("Firewall Security Requirements Guide :: Version 2, Release: 3 Benchmark Date: 27 Oct 2022*"&amp;A83&amp;";*",SRGs!AA:AA,0),0)</f>
        <v>0</v>
      </c>
      <c r="S83" s="6">
        <f>IFERROR(MATCH("General Purpose Operating System Security Requirements Guide :: Version 2, Release: 4 Benchmark Date: 27 Jul 2022*"&amp;A83&amp;";*",SRGs!AA:AA,0),0)</f>
        <v>0</v>
      </c>
      <c r="T83" s="6">
        <f>IFERROR(MATCH("Intrusion Detection and Prevention Systems (IDPS) Security Requirements Guide :: Version 2, Release: 6 Benchmark Date: 24 Jul 2020*"&amp;A83&amp;";*",SRGs!AA:AA,0),0)</f>
        <v>0</v>
      </c>
      <c r="U83" s="6">
        <f>IFERROR(MATCH("Layer 2 Switch Security Requirements Guide :: Version 2, Release: 1 Benchmark Date: 18 May 2021*"&amp;A83&amp;";*",SRGs!AA:AA,0),0)</f>
        <v>0</v>
      </c>
      <c r="V83" s="6">
        <f>IFERROR(MATCH("Mainframe Product Security Requirements Guide :: Version 2, Release: 1 Benchmark Date: 27 Oct 2022*"&amp;A83&amp;";*",SRGs!AA:AA,0),0)</f>
        <v>0</v>
      </c>
      <c r="W83" s="6">
        <f>IFERROR(MATCH("Network Device Management Security Requirements Guide :: Version 4, Release: 1 Benchmark Date: 23 Apr 2021*"&amp;A83&amp;";*",SRGs!AA:AA,0),0)</f>
        <v>0</v>
      </c>
      <c r="X83" s="6">
        <f>IFERROR(MATCH("Router Security Requirements Guide :: Version 4, Release: 2 Benchmark Date: 23 Apr 2021*"&amp;A83&amp;";*",SRGs!AA:AA,0),0)</f>
        <v>0</v>
      </c>
      <c r="Y83" s="6">
        <f>IFERROR(MATCH("SDN Controller Security Requirements Guide :: Version 1, Release: 2 Benchmark Date: 24 Apr 2020*"&amp;A83&amp;";*",SRGs!AA:AA,0),0)</f>
        <v>0</v>
      </c>
      <c r="Z83" s="6">
        <f>IFERROR(MATCH("Unified Endpoint Management Agent Security Requirements Guide :: Version 1, Release: 1 Benchmark Date: 20 Nov 2020*"&amp;A83&amp;";*",SRGs!AA:AA,0),0)</f>
        <v>0</v>
      </c>
      <c r="AA83" s="6">
        <f>IFERROR(MATCH("Unified Endpoint Management Server Security Requirements Guide :: Version 1, Release: 1 Benchmark Date: 20 Nov 2020*"&amp;A83&amp;";*",SRGs!AA:AA,0),0)</f>
        <v>0</v>
      </c>
      <c r="AB83" s="6">
        <f>IFERROR(MATCH("Virtual Private Network (VPN) Security Requirements Guide :: Version 2, Release: 4 Benchmark Date: 27 Oct 2021*"&amp;A83&amp;";*",SRGs!AA:AA,0),0)</f>
        <v>0</v>
      </c>
      <c r="AC83" s="6">
        <f>IFERROR(MATCH("Web Server Security Requirements Guide :: Version 3, Release: 1 Benchmark Date: 27 Oct 2022*"&amp;A83&amp;";*",SRGs!AA:AA,0),0)</f>
        <v>0</v>
      </c>
      <c r="AD83" s="21"/>
      <c r="AE83" s="3" t="str">
        <f t="shared" si="8"/>
        <v/>
      </c>
      <c r="AF83" s="2" t="str">
        <f t="shared" si="9"/>
        <v/>
      </c>
      <c r="AG83" s="2" t="str">
        <f t="shared" si="10"/>
        <v/>
      </c>
      <c r="AH83" s="2" t="str">
        <f t="shared" si="11"/>
        <v/>
      </c>
      <c r="AI83" s="2" t="str">
        <f t="shared" si="12"/>
        <v/>
      </c>
      <c r="AJ83" s="2" t="str">
        <f t="shared" si="13"/>
        <v/>
      </c>
      <c r="AK83" s="2" t="str">
        <f t="shared" si="14"/>
        <v/>
      </c>
      <c r="AL83" s="27"/>
      <c r="AM83" s="5" t="str">
        <f t="shared" si="15"/>
        <v/>
      </c>
    </row>
    <row r="84" spans="1:39" s="5" customFormat="1" ht="60" hidden="1">
      <c r="A84" s="1" t="s">
        <v>21997</v>
      </c>
      <c r="B84" s="1" t="s">
        <v>4299</v>
      </c>
      <c r="C84" s="1" t="s">
        <v>352</v>
      </c>
      <c r="D84" s="1" t="s">
        <v>1497</v>
      </c>
      <c r="E84" s="1" t="s">
        <v>2504</v>
      </c>
      <c r="F84" s="2" t="s">
        <v>3627</v>
      </c>
      <c r="G84" s="2"/>
      <c r="H84" s="2"/>
      <c r="I84" s="2"/>
      <c r="J84" s="15"/>
      <c r="K84" s="3">
        <f>IFERROR(MATCH("Application Layer Gateway (ALG) Security Requirements Guide (SRG) :: Version 1, Release: 2 Benchmark Date: 24 Jul 2015*"&amp;A84&amp;";*",SRGs!AA:AA,0),0)</f>
        <v>0</v>
      </c>
      <c r="L84" s="2">
        <f>IFERROR(MATCH("Application Server Security Requirements Guide :: Version 3, Release: 3 Benchmark Date: 27 Oct 2022*"&amp;A84&amp;";*",SRGs!AA:AA,0),0)</f>
        <v>0</v>
      </c>
      <c r="M84" s="2">
        <f>IFERROR(MATCH("Authentication, Authorization, and Accounting Services (AAA) Security Requirements Guide :: Version 1, Release: 2 Benchmark Date: 24 Jan 2020*"&amp;A84&amp;";*",SRGs!AA:AA,0),0)</f>
        <v>0</v>
      </c>
      <c r="N84" s="6">
        <f>IFERROR(MATCH("Central Log Server Security Requirements Guide :: Version 2, Release: 2 Benchmark Date: 27 Oct 2022*"&amp;A84&amp;";*",SRGs!AA:AA,0),0)</f>
        <v>0</v>
      </c>
      <c r="O84" s="6">
        <f>IFERROR(MATCH("Database Security Requirements Guide :: Version 3, Release: 3 Benchmark Date: 27 Jul 2022*"&amp;A84&amp;";*",SRGs!AA:AA,0),0)</f>
        <v>0</v>
      </c>
      <c r="P84" s="6">
        <f>IFERROR(MATCH("Container Platform Security Requirements Guide :: Version 1, Release: 3 Benchmark Date: 27 Jan 2022*"&amp;A84&amp;";*",SRGs!AA:AA,0),0)</f>
        <v>0</v>
      </c>
      <c r="Q84" s="6">
        <f>IFERROR(MATCH("Domain Name System (DNS) Security Requirements Guide :: Version 2, Release: 4 Benchmark Date: 23 Oct 2015*"&amp;A84&amp;";*",SRGs!AA:AA,0),0)</f>
        <v>0</v>
      </c>
      <c r="R84" s="6">
        <f>IFERROR(MATCH("Firewall Security Requirements Guide :: Version 2, Release: 3 Benchmark Date: 27 Oct 2022*"&amp;A84&amp;";*",SRGs!AA:AA,0),0)</f>
        <v>0</v>
      </c>
      <c r="S84" s="6">
        <f>IFERROR(MATCH("General Purpose Operating System Security Requirements Guide :: Version 2, Release: 4 Benchmark Date: 27 Jul 2022*"&amp;A84&amp;";*",SRGs!AA:AA,0),0)</f>
        <v>0</v>
      </c>
      <c r="T84" s="6">
        <f>IFERROR(MATCH("Intrusion Detection and Prevention Systems (IDPS) Security Requirements Guide :: Version 2, Release: 6 Benchmark Date: 24 Jul 2020*"&amp;A84&amp;";*",SRGs!AA:AA,0),0)</f>
        <v>0</v>
      </c>
      <c r="U84" s="6">
        <f>IFERROR(MATCH("Layer 2 Switch Security Requirements Guide :: Version 2, Release: 1 Benchmark Date: 18 May 2021*"&amp;A84&amp;";*",SRGs!AA:AA,0),0)</f>
        <v>0</v>
      </c>
      <c r="V84" s="6">
        <f>IFERROR(MATCH("Mainframe Product Security Requirements Guide :: Version 2, Release: 1 Benchmark Date: 27 Oct 2022*"&amp;A84&amp;";*",SRGs!AA:AA,0),0)</f>
        <v>0</v>
      </c>
      <c r="W84" s="6">
        <f>IFERROR(MATCH("Network Device Management Security Requirements Guide :: Version 4, Release: 1 Benchmark Date: 23 Apr 2021*"&amp;A84&amp;";*",SRGs!AA:AA,0),0)</f>
        <v>0</v>
      </c>
      <c r="X84" s="6">
        <f>IFERROR(MATCH("Router Security Requirements Guide :: Version 4, Release: 2 Benchmark Date: 23 Apr 2021*"&amp;A84&amp;";*",SRGs!AA:AA,0),0)</f>
        <v>0</v>
      </c>
      <c r="Y84" s="6">
        <f>IFERROR(MATCH("SDN Controller Security Requirements Guide :: Version 1, Release: 2 Benchmark Date: 24 Apr 2020*"&amp;A84&amp;";*",SRGs!AA:AA,0),0)</f>
        <v>0</v>
      </c>
      <c r="Z84" s="6">
        <f>IFERROR(MATCH("Unified Endpoint Management Agent Security Requirements Guide :: Version 1, Release: 1 Benchmark Date: 20 Nov 2020*"&amp;A84&amp;";*",SRGs!AA:AA,0),0)</f>
        <v>0</v>
      </c>
      <c r="AA84" s="6">
        <f>IFERROR(MATCH("Unified Endpoint Management Server Security Requirements Guide :: Version 1, Release: 1 Benchmark Date: 20 Nov 2020*"&amp;A84&amp;";*",SRGs!AA:AA,0),0)</f>
        <v>0</v>
      </c>
      <c r="AB84" s="6">
        <f>IFERROR(MATCH("Virtual Private Network (VPN) Security Requirements Guide :: Version 2, Release: 4 Benchmark Date: 27 Oct 2021*"&amp;A84&amp;";*",SRGs!AA:AA,0),0)</f>
        <v>0</v>
      </c>
      <c r="AC84" s="6">
        <f>IFERROR(MATCH("Web Server Security Requirements Guide :: Version 3, Release: 1 Benchmark Date: 27 Oct 2022*"&amp;A84&amp;";*",SRGs!AA:AA,0),0)</f>
        <v>0</v>
      </c>
      <c r="AD84" s="21"/>
      <c r="AE84" s="3" t="str">
        <f t="shared" si="8"/>
        <v/>
      </c>
      <c r="AF84" s="2" t="str">
        <f t="shared" si="9"/>
        <v/>
      </c>
      <c r="AG84" s="2" t="str">
        <f t="shared" si="10"/>
        <v/>
      </c>
      <c r="AH84" s="2" t="str">
        <f t="shared" si="11"/>
        <v/>
      </c>
      <c r="AI84" s="2" t="str">
        <f t="shared" si="12"/>
        <v/>
      </c>
      <c r="AJ84" s="2" t="str">
        <f t="shared" si="13"/>
        <v/>
      </c>
      <c r="AK84" s="2" t="str">
        <f t="shared" si="14"/>
        <v/>
      </c>
      <c r="AL84" s="27"/>
      <c r="AM84" s="5" t="str">
        <f t="shared" si="15"/>
        <v/>
      </c>
    </row>
    <row r="85" spans="1:39" ht="90" hidden="1">
      <c r="A85" s="1" t="s">
        <v>21998</v>
      </c>
      <c r="B85" s="1" t="s">
        <v>4299</v>
      </c>
      <c r="C85" s="1" t="s">
        <v>339</v>
      </c>
      <c r="D85" s="1" t="s">
        <v>1485</v>
      </c>
      <c r="E85" s="1" t="s">
        <v>2492</v>
      </c>
      <c r="F85" s="2" t="s">
        <v>3619</v>
      </c>
      <c r="G85" s="2"/>
      <c r="H85" s="2" t="s">
        <v>4254</v>
      </c>
      <c r="I85" s="10">
        <v>3</v>
      </c>
      <c r="J85" s="13"/>
      <c r="K85" s="3">
        <f>IFERROR(MATCH("Application Layer Gateway (ALG) Security Requirements Guide (SRG) :: Version 1, Release: 2 Benchmark Date: 24 Jul 2015*"&amp;A85&amp;";*",SRGs!AA:AA,0),0)</f>
        <v>0</v>
      </c>
      <c r="L85" s="2">
        <f>IFERROR(MATCH("Application Server Security Requirements Guide :: Version 3, Release: 3 Benchmark Date: 27 Oct 2022*"&amp;A85&amp;";*",SRGs!AA:AA,0),0)</f>
        <v>0</v>
      </c>
      <c r="M85" s="2">
        <f>IFERROR(MATCH("Authentication, Authorization, and Accounting Services (AAA) Security Requirements Guide :: Version 1, Release: 2 Benchmark Date: 24 Jan 2020*"&amp;A85&amp;";*",SRGs!AA:AA,0),0)</f>
        <v>0</v>
      </c>
      <c r="N85" s="6">
        <f>IFERROR(MATCH("Central Log Server Security Requirements Guide :: Version 2, Release: 2 Benchmark Date: 27 Oct 2022*"&amp;A85&amp;";*",SRGs!AA:AA,0),0)</f>
        <v>0</v>
      </c>
      <c r="O85" s="6">
        <f>IFERROR(MATCH("Database Security Requirements Guide :: Version 3, Release: 3 Benchmark Date: 27 Jul 2022*"&amp;A85&amp;";*",SRGs!AA:AA,0),0)</f>
        <v>0</v>
      </c>
      <c r="P85" s="2">
        <f>IFERROR(MATCH("Container Platform Security Requirements Guide :: Version 1, Release: 3 Benchmark Date: 27 Jan 2022*"&amp;A85&amp;";*",SRGs!AA:AA,0),0)</f>
        <v>0</v>
      </c>
      <c r="Q85" s="2">
        <f>IFERROR(MATCH("Domain Name System (DNS) Security Requirements Guide :: Version 2, Release: 4 Benchmark Date: 23 Oct 2015*"&amp;A85&amp;";*",SRGs!AA:AA,0),0)</f>
        <v>0</v>
      </c>
      <c r="R85" s="2">
        <f>IFERROR(MATCH("Firewall Security Requirements Guide :: Version 2, Release: 3 Benchmark Date: 27 Oct 2022*"&amp;A85&amp;";*",SRGs!AA:AA,0),0)</f>
        <v>0</v>
      </c>
      <c r="S85" s="2">
        <f>IFERROR(MATCH("General Purpose Operating System Security Requirements Guide :: Version 2, Release: 4 Benchmark Date: 27 Jul 2022*"&amp;A85&amp;";*",SRGs!AA:AA,0),0)</f>
        <v>0</v>
      </c>
      <c r="T85" s="2">
        <f>IFERROR(MATCH("Intrusion Detection and Prevention Systems (IDPS) Security Requirements Guide :: Version 2, Release: 6 Benchmark Date: 24 Jul 2020*"&amp;A85&amp;";*",SRGs!AA:AA,0),0)</f>
        <v>0</v>
      </c>
      <c r="U85" s="2">
        <f>IFERROR(MATCH("Layer 2 Switch Security Requirements Guide :: Version 2, Release: 1 Benchmark Date: 18 May 2021*"&amp;A85&amp;";*",SRGs!AA:AA,0),0)</f>
        <v>0</v>
      </c>
      <c r="V85" s="2">
        <f>IFERROR(MATCH("Mainframe Product Security Requirements Guide :: Version 2, Release: 1 Benchmark Date: 27 Oct 2022*"&amp;A85&amp;";*",SRGs!AA:AA,0),0)</f>
        <v>0</v>
      </c>
      <c r="W85" s="2">
        <f>IFERROR(MATCH("Network Device Management Security Requirements Guide :: Version 4, Release: 1 Benchmark Date: 23 Apr 2021*"&amp;A85&amp;";*",SRGs!AA:AA,0),0)</f>
        <v>0</v>
      </c>
      <c r="X85" s="2">
        <f>IFERROR(MATCH("Router Security Requirements Guide :: Version 4, Release: 2 Benchmark Date: 23 Apr 2021*"&amp;A85&amp;";*",SRGs!AA:AA,0),0)</f>
        <v>0</v>
      </c>
      <c r="Y85" s="2">
        <f>IFERROR(MATCH("SDN Controller Security Requirements Guide :: Version 1, Release: 2 Benchmark Date: 24 Apr 2020*"&amp;A85&amp;";*",SRGs!AA:AA,0),0)</f>
        <v>0</v>
      </c>
      <c r="Z85" s="2">
        <f>IFERROR(MATCH("Unified Endpoint Management Agent Security Requirements Guide :: Version 1, Release: 1 Benchmark Date: 20 Nov 2020*"&amp;A85&amp;";*",SRGs!AA:AA,0),0)</f>
        <v>0</v>
      </c>
      <c r="AA85" s="2">
        <f>IFERROR(MATCH("Unified Endpoint Management Server Security Requirements Guide :: Version 1, Release: 1 Benchmark Date: 20 Nov 2020*"&amp;A85&amp;";*",SRGs!AA:AA,0),0)</f>
        <v>0</v>
      </c>
      <c r="AB85" s="2">
        <f>IFERROR(MATCH("Virtual Private Network (VPN) Security Requirements Guide :: Version 2, Release: 4 Benchmark Date: 27 Oct 2021*"&amp;A85&amp;";*",SRGs!AA:AA,0),0)</f>
        <v>0</v>
      </c>
      <c r="AC85" s="2">
        <f>IFERROR(MATCH("Web Server Security Requirements Guide :: Version 3, Release: 1 Benchmark Date: 27 Oct 2022*"&amp;A85&amp;";*",SRGs!AA:AA,0),0)</f>
        <v>0</v>
      </c>
      <c r="AD85" s="22"/>
      <c r="AE85" s="3" t="str">
        <f t="shared" si="8"/>
        <v/>
      </c>
      <c r="AF85" s="2" t="str">
        <f t="shared" si="9"/>
        <v/>
      </c>
      <c r="AG85" s="2" t="str">
        <f t="shared" si="10"/>
        <v/>
      </c>
      <c r="AH85" s="2" t="str">
        <f t="shared" si="11"/>
        <v/>
      </c>
      <c r="AI85" s="2" t="str">
        <f t="shared" si="12"/>
        <v/>
      </c>
      <c r="AJ85" s="2" t="str">
        <f t="shared" si="13"/>
        <v/>
      </c>
      <c r="AK85" s="2" t="str">
        <f t="shared" si="14"/>
        <v/>
      </c>
      <c r="AM85" s="5" t="str">
        <f t="shared" si="15"/>
        <v/>
      </c>
    </row>
    <row r="86" spans="1:39" ht="409.5" hidden="1">
      <c r="A86" s="1" t="s">
        <v>21999</v>
      </c>
      <c r="B86" s="1" t="s">
        <v>4299</v>
      </c>
      <c r="C86" s="1" t="s">
        <v>340</v>
      </c>
      <c r="D86" s="1" t="s">
        <v>1486</v>
      </c>
      <c r="E86" s="1" t="s">
        <v>2493</v>
      </c>
      <c r="F86" s="2" t="s">
        <v>3620</v>
      </c>
      <c r="G86" s="2"/>
      <c r="H86" s="2"/>
      <c r="I86" s="2"/>
      <c r="J86" s="15"/>
      <c r="K86" s="3">
        <f>IFERROR(MATCH("Application Layer Gateway (ALG) Security Requirements Guide (SRG) :: Version 1, Release: 2 Benchmark Date: 24 Jul 2015*"&amp;A86&amp;";*",SRGs!AA:AA,0),0)</f>
        <v>0</v>
      </c>
      <c r="L86" s="2">
        <f>IFERROR(MATCH("Application Server Security Requirements Guide :: Version 3, Release: 3 Benchmark Date: 27 Oct 2022*"&amp;A86&amp;";*",SRGs!AA:AA,0),0)</f>
        <v>0</v>
      </c>
      <c r="M86" s="2">
        <f>IFERROR(MATCH("Authentication, Authorization, and Accounting Services (AAA) Security Requirements Guide :: Version 1, Release: 2 Benchmark Date: 24 Jan 2020*"&amp;A86&amp;";*",SRGs!AA:AA,0),0)</f>
        <v>0</v>
      </c>
      <c r="N86" s="6">
        <f>IFERROR(MATCH("Central Log Server Security Requirements Guide :: Version 2, Release: 2 Benchmark Date: 27 Oct 2022*"&amp;A86&amp;";*",SRGs!AA:AA,0),0)</f>
        <v>0</v>
      </c>
      <c r="O86" s="6">
        <f>IFERROR(MATCH("Database Security Requirements Guide :: Version 3, Release: 3 Benchmark Date: 27 Jul 2022*"&amp;A86&amp;";*",SRGs!AA:AA,0),0)</f>
        <v>0</v>
      </c>
      <c r="P86" s="2">
        <f>IFERROR(MATCH("Container Platform Security Requirements Guide :: Version 1, Release: 3 Benchmark Date: 27 Jan 2022*"&amp;A86&amp;";*",SRGs!AA:AA,0),0)</f>
        <v>0</v>
      </c>
      <c r="Q86" s="2">
        <f>IFERROR(MATCH("Domain Name System (DNS) Security Requirements Guide :: Version 2, Release: 4 Benchmark Date: 23 Oct 2015*"&amp;A86&amp;";*",SRGs!AA:AA,0),0)</f>
        <v>0</v>
      </c>
      <c r="R86" s="2">
        <f>IFERROR(MATCH("Firewall Security Requirements Guide :: Version 2, Release: 3 Benchmark Date: 27 Oct 2022*"&amp;A86&amp;";*",SRGs!AA:AA,0),0)</f>
        <v>0</v>
      </c>
      <c r="S86" s="2">
        <f>IFERROR(MATCH("General Purpose Operating System Security Requirements Guide :: Version 2, Release: 4 Benchmark Date: 27 Jul 2022*"&amp;A86&amp;";*",SRGs!AA:AA,0),0)</f>
        <v>0</v>
      </c>
      <c r="T86" s="2">
        <f>IFERROR(MATCH("Intrusion Detection and Prevention Systems (IDPS) Security Requirements Guide :: Version 2, Release: 6 Benchmark Date: 24 Jul 2020*"&amp;A86&amp;";*",SRGs!AA:AA,0),0)</f>
        <v>0</v>
      </c>
      <c r="U86" s="2">
        <f>IFERROR(MATCH("Layer 2 Switch Security Requirements Guide :: Version 2, Release: 1 Benchmark Date: 18 May 2021*"&amp;A86&amp;";*",SRGs!AA:AA,0),0)</f>
        <v>0</v>
      </c>
      <c r="V86" s="2">
        <f>IFERROR(MATCH("Mainframe Product Security Requirements Guide :: Version 2, Release: 1 Benchmark Date: 27 Oct 2022*"&amp;A86&amp;";*",SRGs!AA:AA,0),0)</f>
        <v>0</v>
      </c>
      <c r="W86" s="2">
        <f>IFERROR(MATCH("Network Device Management Security Requirements Guide :: Version 4, Release: 1 Benchmark Date: 23 Apr 2021*"&amp;A86&amp;";*",SRGs!AA:AA,0),0)</f>
        <v>270</v>
      </c>
      <c r="X86" s="2">
        <f>IFERROR(MATCH("Router Security Requirements Guide :: Version 4, Release: 2 Benchmark Date: 23 Apr 2021*"&amp;A86&amp;";*",SRGs!AA:AA,0),0)</f>
        <v>0</v>
      </c>
      <c r="Y86" s="2">
        <f>IFERROR(MATCH("SDN Controller Security Requirements Guide :: Version 1, Release: 2 Benchmark Date: 24 Apr 2020*"&amp;A86&amp;";*",SRGs!AA:AA,0),0)</f>
        <v>0</v>
      </c>
      <c r="Z86" s="2">
        <f>IFERROR(MATCH("Unified Endpoint Management Agent Security Requirements Guide :: Version 1, Release: 1 Benchmark Date: 20 Nov 2020*"&amp;A86&amp;";*",SRGs!AA:AA,0),0)</f>
        <v>0</v>
      </c>
      <c r="AA86" s="2">
        <f>IFERROR(MATCH("Unified Endpoint Management Server Security Requirements Guide :: Version 1, Release: 1 Benchmark Date: 20 Nov 2020*"&amp;A86&amp;";*",SRGs!AA:AA,0),0)</f>
        <v>0</v>
      </c>
      <c r="AB86" s="2">
        <f>IFERROR(MATCH("Virtual Private Network (VPN) Security Requirements Guide :: Version 2, Release: 4 Benchmark Date: 27 Oct 2021*"&amp;A86&amp;";*",SRGs!AA:AA,0),0)</f>
        <v>0</v>
      </c>
      <c r="AC86" s="2">
        <f>IFERROR(MATCH("Web Server Security Requirements Guide :: Version 3, Release: 1 Benchmark Date: 27 Oct 2022*"&amp;A86&amp;";*",SRGs!AA:AA,0),0)</f>
        <v>0</v>
      </c>
      <c r="AD86" s="22"/>
      <c r="AE86" s="3" t="str">
        <f t="shared" si="8"/>
        <v/>
      </c>
      <c r="AF86" s="2" t="str">
        <f t="shared" si="9"/>
        <v/>
      </c>
      <c r="AG86" s="2" t="str">
        <f t="shared" si="10"/>
        <v/>
      </c>
      <c r="AH86" s="2" t="str">
        <f t="shared" si="11"/>
        <v>Network Device</v>
      </c>
      <c r="AI86" s="2" t="str">
        <f t="shared" si="12"/>
        <v/>
      </c>
      <c r="AJ86" s="2" t="str">
        <f t="shared" si="13"/>
        <v/>
      </c>
      <c r="AK86" s="2" t="str">
        <f t="shared" si="14"/>
        <v/>
      </c>
      <c r="AM86" s="5" t="str">
        <f t="shared" si="15"/>
        <v>Network Device</v>
      </c>
    </row>
    <row r="87" spans="1:39" ht="240" hidden="1">
      <c r="A87" s="1" t="s">
        <v>22000</v>
      </c>
      <c r="B87" s="1" t="s">
        <v>4299</v>
      </c>
      <c r="C87" s="1" t="s">
        <v>341</v>
      </c>
      <c r="D87" s="1" t="s">
        <v>1487</v>
      </c>
      <c r="E87" s="1" t="s">
        <v>2494</v>
      </c>
      <c r="F87" s="2" t="s">
        <v>2591</v>
      </c>
      <c r="G87" s="2"/>
      <c r="H87" s="2"/>
      <c r="I87" s="2"/>
      <c r="J87" s="15"/>
      <c r="K87" s="3">
        <f>IFERROR(MATCH("Application Layer Gateway (ALG) Security Requirements Guide (SRG) :: Version 1, Release: 2 Benchmark Date: 24 Jul 2015*"&amp;A87&amp;";*",SRGs!AA:AA,0),0)</f>
        <v>0</v>
      </c>
      <c r="L87" s="2">
        <f>IFERROR(MATCH("Application Server Security Requirements Guide :: Version 3, Release: 3 Benchmark Date: 27 Oct 2022*"&amp;A87&amp;";*",SRGs!AA:AA,0),0)</f>
        <v>0</v>
      </c>
      <c r="M87" s="2">
        <f>IFERROR(MATCH("Authentication, Authorization, and Accounting Services (AAA) Security Requirements Guide :: Version 1, Release: 2 Benchmark Date: 24 Jan 2020*"&amp;A87&amp;";*",SRGs!AA:AA,0),0)</f>
        <v>0</v>
      </c>
      <c r="N87" s="2">
        <f>IFERROR(MATCH("Central Log Server Security Requirements Guide :: Version 2, Release: 2 Benchmark Date: 27 Oct 2022*"&amp;A87&amp;";*",SRGs!AA:AA,0),0)</f>
        <v>0</v>
      </c>
      <c r="O87" s="2">
        <f>IFERROR(MATCH("Database Security Requirements Guide :: Version 3, Release: 3 Benchmark Date: 27 Jul 2022*"&amp;A87&amp;";*",SRGs!AA:AA,0),0)</f>
        <v>271</v>
      </c>
      <c r="P87" s="2">
        <f>IFERROR(MATCH("Container Platform Security Requirements Guide :: Version 1, Release: 3 Benchmark Date: 27 Jan 2022*"&amp;A87&amp;";*",SRGs!AA:AA,0),0)</f>
        <v>0</v>
      </c>
      <c r="Q87" s="2">
        <f>IFERROR(MATCH("Domain Name System (DNS) Security Requirements Guide :: Version 2, Release: 4 Benchmark Date: 23 Oct 2015*"&amp;A87&amp;";*",SRGs!AA:AA,0),0)</f>
        <v>0</v>
      </c>
      <c r="R87" s="2">
        <f>IFERROR(MATCH("Firewall Security Requirements Guide :: Version 2, Release: 3 Benchmark Date: 27 Oct 2022*"&amp;A87&amp;";*",SRGs!AA:AA,0),0)</f>
        <v>0</v>
      </c>
      <c r="S87" s="2">
        <f>IFERROR(MATCH("General Purpose Operating System Security Requirements Guide :: Version 2, Release: 4 Benchmark Date: 27 Jul 2022*"&amp;A87&amp;";*",SRGs!AA:AA,0),0)</f>
        <v>272</v>
      </c>
      <c r="T87" s="2">
        <f>IFERROR(MATCH("Intrusion Detection and Prevention Systems (IDPS) Security Requirements Guide :: Version 2, Release: 6 Benchmark Date: 24 Jul 2020*"&amp;A87&amp;";*",SRGs!AA:AA,0),0)</f>
        <v>0</v>
      </c>
      <c r="U87" s="2">
        <f>IFERROR(MATCH("Layer 2 Switch Security Requirements Guide :: Version 2, Release: 1 Benchmark Date: 18 May 2021*"&amp;A87&amp;";*",SRGs!AA:AA,0),0)</f>
        <v>0</v>
      </c>
      <c r="V87" s="2">
        <f>IFERROR(MATCH("Mainframe Product Security Requirements Guide :: Version 2, Release: 1 Benchmark Date: 27 Oct 2022*"&amp;A87&amp;";*",SRGs!AA:AA,0),0)</f>
        <v>275</v>
      </c>
      <c r="W87" s="2">
        <f>IFERROR(MATCH("Network Device Management Security Requirements Guide :: Version 4, Release: 1 Benchmark Date: 23 Apr 2021*"&amp;A87&amp;";*",SRGs!AA:AA,0),0)</f>
        <v>276</v>
      </c>
      <c r="X87" s="2">
        <f>IFERROR(MATCH("Router Security Requirements Guide :: Version 4, Release: 2 Benchmark Date: 23 Apr 2021*"&amp;A87&amp;";*",SRGs!AA:AA,0),0)</f>
        <v>0</v>
      </c>
      <c r="Y87" s="2">
        <f>IFERROR(MATCH("SDN Controller Security Requirements Guide :: Version 1, Release: 2 Benchmark Date: 24 Apr 2020*"&amp;A87&amp;";*",SRGs!AA:AA,0),0)</f>
        <v>0</v>
      </c>
      <c r="Z87" s="2">
        <f>IFERROR(MATCH("Unified Endpoint Management Agent Security Requirements Guide :: Version 1, Release: 1 Benchmark Date: 20 Nov 2020*"&amp;A87&amp;";*",SRGs!AA:AA,0),0)</f>
        <v>0</v>
      </c>
      <c r="AA87" s="2">
        <f>IFERROR(MATCH("Unified Endpoint Management Server Security Requirements Guide :: Version 1, Release: 1 Benchmark Date: 20 Nov 2020*"&amp;A87&amp;";*",SRGs!AA:AA,0),0)</f>
        <v>0</v>
      </c>
      <c r="AB87" s="2">
        <f>IFERROR(MATCH("Virtual Private Network (VPN) Security Requirements Guide :: Version 2, Release: 4 Benchmark Date: 27 Oct 2021*"&amp;A87&amp;";*",SRGs!AA:AA,0),0)</f>
        <v>0</v>
      </c>
      <c r="AC87" s="2">
        <f>IFERROR(MATCH("Web Server Security Requirements Guide :: Version 3, Release: 1 Benchmark Date: 27 Oct 2022*"&amp;A87&amp;";*",SRGs!AA:AA,0),0)</f>
        <v>0</v>
      </c>
      <c r="AD87" s="22"/>
      <c r="AE87" s="3" t="str">
        <f t="shared" si="8"/>
        <v/>
      </c>
      <c r="AF87" s="2" t="str">
        <f t="shared" si="9"/>
        <v>Server</v>
      </c>
      <c r="AG87" s="2" t="str">
        <f t="shared" si="10"/>
        <v>Laptops/Desktops</v>
      </c>
      <c r="AH87" s="2" t="str">
        <f t="shared" si="11"/>
        <v>Network Device</v>
      </c>
      <c r="AI87" s="2" t="str">
        <f t="shared" si="12"/>
        <v>Database</v>
      </c>
      <c r="AJ87" s="2" t="str">
        <f t="shared" si="13"/>
        <v/>
      </c>
      <c r="AK87" s="2" t="str">
        <f t="shared" si="14"/>
        <v/>
      </c>
      <c r="AM87" s="5" t="str">
        <f t="shared" si="15"/>
        <v>Server; Laptops/Desktops; Network Device; Database</v>
      </c>
    </row>
    <row r="88" spans="1:39" ht="135" hidden="1">
      <c r="A88" s="1" t="s">
        <v>22001</v>
      </c>
      <c r="B88" s="1" t="s">
        <v>4299</v>
      </c>
      <c r="C88" s="1" t="s">
        <v>342</v>
      </c>
      <c r="D88" s="1" t="s">
        <v>1488</v>
      </c>
      <c r="E88" s="1" t="s">
        <v>2495</v>
      </c>
      <c r="F88" s="2" t="s">
        <v>3621</v>
      </c>
      <c r="G88" s="2"/>
      <c r="H88" s="2"/>
      <c r="I88" s="2"/>
      <c r="J88" s="15"/>
      <c r="K88" s="3">
        <f>IFERROR(MATCH("Application Layer Gateway (ALG) Security Requirements Guide (SRG) :: Version 1, Release: 2 Benchmark Date: 24 Jul 2015*"&amp;A88&amp;";*",SRGs!AA:AA,0),0)</f>
        <v>0</v>
      </c>
      <c r="L88" s="2">
        <f>IFERROR(MATCH("Application Server Security Requirements Guide :: Version 3, Release: 3 Benchmark Date: 27 Oct 2022*"&amp;A88&amp;";*",SRGs!AA:AA,0),0)</f>
        <v>0</v>
      </c>
      <c r="M88" s="2">
        <f>IFERROR(MATCH("Authentication, Authorization, and Accounting Services (AAA) Security Requirements Guide :: Version 1, Release: 2 Benchmark Date: 24 Jan 2020*"&amp;A88&amp;";*",SRGs!AA:AA,0),0)</f>
        <v>0</v>
      </c>
      <c r="N88" s="6">
        <f>IFERROR(MATCH("Central Log Server Security Requirements Guide :: Version 2, Release: 2 Benchmark Date: 27 Oct 2022*"&amp;A88&amp;";*",SRGs!AA:AA,0),0)</f>
        <v>0</v>
      </c>
      <c r="O88" s="6">
        <f>IFERROR(MATCH("Database Security Requirements Guide :: Version 3, Release: 3 Benchmark Date: 27 Jul 2022*"&amp;A88&amp;";*",SRGs!AA:AA,0),0)</f>
        <v>0</v>
      </c>
      <c r="P88" s="2">
        <f>IFERROR(MATCH("Container Platform Security Requirements Guide :: Version 1, Release: 3 Benchmark Date: 27 Jan 2022*"&amp;A88&amp;";*",SRGs!AA:AA,0),0)</f>
        <v>0</v>
      </c>
      <c r="Q88" s="2">
        <f>IFERROR(MATCH("Domain Name System (DNS) Security Requirements Guide :: Version 2, Release: 4 Benchmark Date: 23 Oct 2015*"&amp;A88&amp;";*",SRGs!AA:AA,0),0)</f>
        <v>0</v>
      </c>
      <c r="R88" s="2">
        <f>IFERROR(MATCH("Firewall Security Requirements Guide :: Version 2, Release: 3 Benchmark Date: 27 Oct 2022*"&amp;A88&amp;";*",SRGs!AA:AA,0),0)</f>
        <v>0</v>
      </c>
      <c r="S88" s="2">
        <f>IFERROR(MATCH("General Purpose Operating System Security Requirements Guide :: Version 2, Release: 4 Benchmark Date: 27 Jul 2022*"&amp;A88&amp;";*",SRGs!AA:AA,0),0)</f>
        <v>0</v>
      </c>
      <c r="T88" s="2">
        <f>IFERROR(MATCH("Intrusion Detection and Prevention Systems (IDPS) Security Requirements Guide :: Version 2, Release: 6 Benchmark Date: 24 Jul 2020*"&amp;A88&amp;";*",SRGs!AA:AA,0),0)</f>
        <v>0</v>
      </c>
      <c r="U88" s="2">
        <f>IFERROR(MATCH("Layer 2 Switch Security Requirements Guide :: Version 2, Release: 1 Benchmark Date: 18 May 2021*"&amp;A88&amp;";*",SRGs!AA:AA,0),0)</f>
        <v>0</v>
      </c>
      <c r="V88" s="2">
        <f>IFERROR(MATCH("Mainframe Product Security Requirements Guide :: Version 2, Release: 1 Benchmark Date: 27 Oct 2022*"&amp;A88&amp;";*",SRGs!AA:AA,0),0)</f>
        <v>0</v>
      </c>
      <c r="W88" s="2">
        <f>IFERROR(MATCH("Network Device Management Security Requirements Guide :: Version 4, Release: 1 Benchmark Date: 23 Apr 2021*"&amp;A88&amp;";*",SRGs!AA:AA,0),0)</f>
        <v>0</v>
      </c>
      <c r="X88" s="2">
        <f>IFERROR(MATCH("Router Security Requirements Guide :: Version 4, Release: 2 Benchmark Date: 23 Apr 2021*"&amp;A88&amp;";*",SRGs!AA:AA,0),0)</f>
        <v>0</v>
      </c>
      <c r="Y88" s="2">
        <f>IFERROR(MATCH("SDN Controller Security Requirements Guide :: Version 1, Release: 2 Benchmark Date: 24 Apr 2020*"&amp;A88&amp;";*",SRGs!AA:AA,0),0)</f>
        <v>0</v>
      </c>
      <c r="Z88" s="2">
        <f>IFERROR(MATCH("Unified Endpoint Management Agent Security Requirements Guide :: Version 1, Release: 1 Benchmark Date: 20 Nov 2020*"&amp;A88&amp;";*",SRGs!AA:AA,0),0)</f>
        <v>0</v>
      </c>
      <c r="AA88" s="2">
        <f>IFERROR(MATCH("Unified Endpoint Management Server Security Requirements Guide :: Version 1, Release: 1 Benchmark Date: 20 Nov 2020*"&amp;A88&amp;";*",SRGs!AA:AA,0),0)</f>
        <v>0</v>
      </c>
      <c r="AB88" s="2">
        <f>IFERROR(MATCH("Virtual Private Network (VPN) Security Requirements Guide :: Version 2, Release: 4 Benchmark Date: 27 Oct 2021*"&amp;A88&amp;";*",SRGs!AA:AA,0),0)</f>
        <v>0</v>
      </c>
      <c r="AC88" s="2">
        <f>IFERROR(MATCH("Web Server Security Requirements Guide :: Version 3, Release: 1 Benchmark Date: 27 Oct 2022*"&amp;A88&amp;";*",SRGs!AA:AA,0),0)</f>
        <v>0</v>
      </c>
      <c r="AD88" s="22"/>
      <c r="AE88" s="3" t="str">
        <f t="shared" si="8"/>
        <v/>
      </c>
      <c r="AF88" s="2" t="str">
        <f t="shared" si="9"/>
        <v/>
      </c>
      <c r="AG88" s="2" t="str">
        <f t="shared" si="10"/>
        <v/>
      </c>
      <c r="AH88" s="2" t="str">
        <f t="shared" si="11"/>
        <v/>
      </c>
      <c r="AI88" s="2" t="str">
        <f t="shared" si="12"/>
        <v/>
      </c>
      <c r="AJ88" s="2" t="str">
        <f t="shared" si="13"/>
        <v/>
      </c>
      <c r="AK88" s="2" t="str">
        <f t="shared" si="14"/>
        <v/>
      </c>
      <c r="AM88" s="5" t="str">
        <f t="shared" si="15"/>
        <v/>
      </c>
    </row>
    <row r="89" spans="1:39" s="5" customFormat="1" ht="30" hidden="1">
      <c r="A89" s="1" t="s">
        <v>22002</v>
      </c>
      <c r="B89" s="1" t="s">
        <v>4299</v>
      </c>
      <c r="C89" s="1" t="s">
        <v>343</v>
      </c>
      <c r="D89" s="1" t="s">
        <v>3469</v>
      </c>
      <c r="E89" s="1"/>
      <c r="F89" s="2"/>
      <c r="G89" s="2"/>
      <c r="H89" s="2"/>
      <c r="I89" s="2"/>
      <c r="J89" s="15"/>
      <c r="K89" s="3">
        <f>IFERROR(MATCH("Application Layer Gateway (ALG) Security Requirements Guide (SRG) :: Version 1, Release: 2 Benchmark Date: 24 Jul 2015*"&amp;A89&amp;";*",SRGs!AA:AA,0),0)</f>
        <v>0</v>
      </c>
      <c r="L89" s="2">
        <f>IFERROR(MATCH("Application Server Security Requirements Guide :: Version 3, Release: 3 Benchmark Date: 27 Oct 2022*"&amp;A89&amp;";*",SRGs!AA:AA,0),0)</f>
        <v>0</v>
      </c>
      <c r="M89" s="2">
        <f>IFERROR(MATCH("Authentication, Authorization, and Accounting Services (AAA) Security Requirements Guide :: Version 1, Release: 2 Benchmark Date: 24 Jan 2020*"&amp;A89&amp;";*",SRGs!AA:AA,0),0)</f>
        <v>0</v>
      </c>
      <c r="N89" s="2">
        <f>IFERROR(MATCH("Central Log Server Security Requirements Guide :: Version 2, Release: 2 Benchmark Date: 27 Oct 2022*"&amp;A89&amp;";*",SRGs!AA:AA,0),0)</f>
        <v>0</v>
      </c>
      <c r="O89" s="2">
        <f>IFERROR(MATCH("Database Security Requirements Guide :: Version 3, Release: 3 Benchmark Date: 27 Jul 2022*"&amp;A89&amp;";*",SRGs!AA:AA,0),0)</f>
        <v>0</v>
      </c>
      <c r="P89" s="6">
        <f>IFERROR(MATCH("Container Platform Security Requirements Guide :: Version 1, Release: 3 Benchmark Date: 27 Jan 2022*"&amp;A89&amp;";*",SRGs!AA:AA,0),0)</f>
        <v>0</v>
      </c>
      <c r="Q89" s="6">
        <f>IFERROR(MATCH("Domain Name System (DNS) Security Requirements Guide :: Version 2, Release: 4 Benchmark Date: 23 Oct 2015*"&amp;A89&amp;";*",SRGs!AA:AA,0),0)</f>
        <v>0</v>
      </c>
      <c r="R89" s="6">
        <f>IFERROR(MATCH("Firewall Security Requirements Guide :: Version 2, Release: 3 Benchmark Date: 27 Oct 2022*"&amp;A89&amp;";*",SRGs!AA:AA,0),0)</f>
        <v>0</v>
      </c>
      <c r="S89" s="6">
        <f>IFERROR(MATCH("General Purpose Operating System Security Requirements Guide :: Version 2, Release: 4 Benchmark Date: 27 Jul 2022*"&amp;A89&amp;";*",SRGs!AA:AA,0),0)</f>
        <v>0</v>
      </c>
      <c r="T89" s="6">
        <f>IFERROR(MATCH("Intrusion Detection and Prevention Systems (IDPS) Security Requirements Guide :: Version 2, Release: 6 Benchmark Date: 24 Jul 2020*"&amp;A89&amp;";*",SRGs!AA:AA,0),0)</f>
        <v>0</v>
      </c>
      <c r="U89" s="6">
        <f>IFERROR(MATCH("Layer 2 Switch Security Requirements Guide :: Version 2, Release: 1 Benchmark Date: 18 May 2021*"&amp;A89&amp;";*",SRGs!AA:AA,0),0)</f>
        <v>0</v>
      </c>
      <c r="V89" s="6">
        <f>IFERROR(MATCH("Mainframe Product Security Requirements Guide :: Version 2, Release: 1 Benchmark Date: 27 Oct 2022*"&amp;A89&amp;";*",SRGs!AA:AA,0),0)</f>
        <v>0</v>
      </c>
      <c r="W89" s="6">
        <f>IFERROR(MATCH("Network Device Management Security Requirements Guide :: Version 4, Release: 1 Benchmark Date: 23 Apr 2021*"&amp;A89&amp;";*",SRGs!AA:AA,0),0)</f>
        <v>0</v>
      </c>
      <c r="X89" s="6">
        <f>IFERROR(MATCH("Router Security Requirements Guide :: Version 4, Release: 2 Benchmark Date: 23 Apr 2021*"&amp;A89&amp;";*",SRGs!AA:AA,0),0)</f>
        <v>0</v>
      </c>
      <c r="Y89" s="6">
        <f>IFERROR(MATCH("SDN Controller Security Requirements Guide :: Version 1, Release: 2 Benchmark Date: 24 Apr 2020*"&amp;A89&amp;";*",SRGs!AA:AA,0),0)</f>
        <v>0</v>
      </c>
      <c r="Z89" s="6">
        <f>IFERROR(MATCH("Unified Endpoint Management Agent Security Requirements Guide :: Version 1, Release: 1 Benchmark Date: 20 Nov 2020*"&amp;A89&amp;";*",SRGs!AA:AA,0),0)</f>
        <v>0</v>
      </c>
      <c r="AA89" s="6">
        <f>IFERROR(MATCH("Unified Endpoint Management Server Security Requirements Guide :: Version 1, Release: 1 Benchmark Date: 20 Nov 2020*"&amp;A89&amp;";*",SRGs!AA:AA,0),0)</f>
        <v>0</v>
      </c>
      <c r="AB89" s="6">
        <f>IFERROR(MATCH("Virtual Private Network (VPN) Security Requirements Guide :: Version 2, Release: 4 Benchmark Date: 27 Oct 2021*"&amp;A89&amp;";*",SRGs!AA:AA,0),0)</f>
        <v>0</v>
      </c>
      <c r="AC89" s="6">
        <f>IFERROR(MATCH("Web Server Security Requirements Guide :: Version 3, Release: 1 Benchmark Date: 27 Oct 2022*"&amp;A89&amp;";*",SRGs!AA:AA,0),0)</f>
        <v>0</v>
      </c>
      <c r="AD89" s="21"/>
      <c r="AE89" s="3" t="str">
        <f t="shared" si="8"/>
        <v/>
      </c>
      <c r="AF89" s="2" t="str">
        <f t="shared" si="9"/>
        <v/>
      </c>
      <c r="AG89" s="2" t="str">
        <f t="shared" si="10"/>
        <v/>
      </c>
      <c r="AH89" s="2" t="str">
        <f t="shared" si="11"/>
        <v/>
      </c>
      <c r="AI89" s="2" t="str">
        <f t="shared" si="12"/>
        <v/>
      </c>
      <c r="AJ89" s="2" t="str">
        <f t="shared" si="13"/>
        <v/>
      </c>
      <c r="AK89" s="2" t="str">
        <f t="shared" si="14"/>
        <v/>
      </c>
      <c r="AL89" s="27"/>
      <c r="AM89" s="5" t="str">
        <f t="shared" si="15"/>
        <v/>
      </c>
    </row>
    <row r="90" spans="1:39" s="5" customFormat="1" ht="210" hidden="1">
      <c r="A90" s="1" t="s">
        <v>22003</v>
      </c>
      <c r="B90" s="1" t="s">
        <v>4299</v>
      </c>
      <c r="C90" s="1" t="s">
        <v>344</v>
      </c>
      <c r="D90" s="1" t="s">
        <v>1489</v>
      </c>
      <c r="E90" s="1" t="s">
        <v>2496</v>
      </c>
      <c r="F90" s="2" t="s">
        <v>2591</v>
      </c>
      <c r="G90" s="2"/>
      <c r="H90" s="2"/>
      <c r="I90" s="2"/>
      <c r="J90" s="15"/>
      <c r="K90" s="3">
        <f>IFERROR(MATCH("Application Layer Gateway (ALG) Security Requirements Guide (SRG) :: Version 1, Release: 2 Benchmark Date: 24 Jul 2015*"&amp;A90&amp;";*",SRGs!AA:AA,0),0)</f>
        <v>0</v>
      </c>
      <c r="L90" s="2">
        <f>IFERROR(MATCH("Application Server Security Requirements Guide :: Version 3, Release: 3 Benchmark Date: 27 Oct 2022*"&amp;A90&amp;";*",SRGs!AA:AA,0),0)</f>
        <v>0</v>
      </c>
      <c r="M90" s="2">
        <f>IFERROR(MATCH("Authentication, Authorization, and Accounting Services (AAA) Security Requirements Guide :: Version 1, Release: 2 Benchmark Date: 24 Jan 2020*"&amp;A90&amp;";*",SRGs!AA:AA,0),0)</f>
        <v>279</v>
      </c>
      <c r="N90" s="2">
        <f>IFERROR(MATCH("Central Log Server Security Requirements Guide :: Version 2, Release: 2 Benchmark Date: 27 Oct 2022*"&amp;A90&amp;";*",SRGs!AA:AA,0),0)</f>
        <v>0</v>
      </c>
      <c r="O90" s="2">
        <f>IFERROR(MATCH("Database Security Requirements Guide :: Version 3, Release: 3 Benchmark Date: 27 Jul 2022*"&amp;A90&amp;";*",SRGs!AA:AA,0),0)</f>
        <v>0</v>
      </c>
      <c r="P90" s="6">
        <f>IFERROR(MATCH("Container Platform Security Requirements Guide :: Version 1, Release: 3 Benchmark Date: 27 Jan 2022*"&amp;A90&amp;";*",SRGs!AA:AA,0),0)</f>
        <v>0</v>
      </c>
      <c r="Q90" s="6">
        <f>IFERROR(MATCH("Domain Name System (DNS) Security Requirements Guide :: Version 2, Release: 4 Benchmark Date: 23 Oct 2015*"&amp;A90&amp;";*",SRGs!AA:AA,0),0)</f>
        <v>0</v>
      </c>
      <c r="R90" s="6">
        <f>IFERROR(MATCH("Firewall Security Requirements Guide :: Version 2, Release: 3 Benchmark Date: 27 Oct 2022*"&amp;A90&amp;";*",SRGs!AA:AA,0),0)</f>
        <v>0</v>
      </c>
      <c r="S90" s="6">
        <f>IFERROR(MATCH("General Purpose Operating System Security Requirements Guide :: Version 2, Release: 4 Benchmark Date: 27 Jul 2022*"&amp;A90&amp;";*",SRGs!AA:AA,0),0)</f>
        <v>0</v>
      </c>
      <c r="T90" s="6">
        <f>IFERROR(MATCH("Intrusion Detection and Prevention Systems (IDPS) Security Requirements Guide :: Version 2, Release: 6 Benchmark Date: 24 Jul 2020*"&amp;A90&amp;";*",SRGs!AA:AA,0),0)</f>
        <v>0</v>
      </c>
      <c r="U90" s="6">
        <f>IFERROR(MATCH("Layer 2 Switch Security Requirements Guide :: Version 2, Release: 1 Benchmark Date: 18 May 2021*"&amp;A90&amp;";*",SRGs!AA:AA,0),0)</f>
        <v>0</v>
      </c>
      <c r="V90" s="6">
        <f>IFERROR(MATCH("Mainframe Product Security Requirements Guide :: Version 2, Release: 1 Benchmark Date: 27 Oct 2022*"&amp;A90&amp;";*",SRGs!AA:AA,0),0)</f>
        <v>0</v>
      </c>
      <c r="W90" s="6">
        <f>IFERROR(MATCH("Network Device Management Security Requirements Guide :: Version 4, Release: 1 Benchmark Date: 23 Apr 2021*"&amp;A90&amp;";*",SRGs!AA:AA,0),0)</f>
        <v>280</v>
      </c>
      <c r="X90" s="6">
        <f>IFERROR(MATCH("Router Security Requirements Guide :: Version 4, Release: 2 Benchmark Date: 23 Apr 2021*"&amp;A90&amp;";*",SRGs!AA:AA,0),0)</f>
        <v>0</v>
      </c>
      <c r="Y90" s="6">
        <f>IFERROR(MATCH("SDN Controller Security Requirements Guide :: Version 1, Release: 2 Benchmark Date: 24 Apr 2020*"&amp;A90&amp;";*",SRGs!AA:AA,0),0)</f>
        <v>0</v>
      </c>
      <c r="Z90" s="6">
        <f>IFERROR(MATCH("Unified Endpoint Management Agent Security Requirements Guide :: Version 1, Release: 1 Benchmark Date: 20 Nov 2020*"&amp;A90&amp;";*",SRGs!AA:AA,0),0)</f>
        <v>0</v>
      </c>
      <c r="AA90" s="6">
        <f>IFERROR(MATCH("Unified Endpoint Management Server Security Requirements Guide :: Version 1, Release: 1 Benchmark Date: 20 Nov 2020*"&amp;A90&amp;";*",SRGs!AA:AA,0),0)</f>
        <v>278</v>
      </c>
      <c r="AB90" s="6">
        <f>IFERROR(MATCH("Virtual Private Network (VPN) Security Requirements Guide :: Version 2, Release: 4 Benchmark Date: 27 Oct 2021*"&amp;A90&amp;";*",SRGs!AA:AA,0),0)</f>
        <v>0</v>
      </c>
      <c r="AC90" s="6">
        <f>IFERROR(MATCH("Web Server Security Requirements Guide :: Version 3, Release: 1 Benchmark Date: 27 Oct 2022*"&amp;A90&amp;";*",SRGs!AA:AA,0),0)</f>
        <v>0</v>
      </c>
      <c r="AD90" s="21"/>
      <c r="AE90" s="3" t="str">
        <f t="shared" si="8"/>
        <v/>
      </c>
      <c r="AF90" s="2" t="str">
        <f t="shared" si="9"/>
        <v/>
      </c>
      <c r="AG90" s="2" t="str">
        <f t="shared" si="10"/>
        <v/>
      </c>
      <c r="AH90" s="2" t="str">
        <f t="shared" si="11"/>
        <v>Network Device</v>
      </c>
      <c r="AI90" s="2" t="str">
        <f t="shared" si="12"/>
        <v/>
      </c>
      <c r="AJ90" s="2" t="str">
        <f t="shared" si="13"/>
        <v/>
      </c>
      <c r="AK90" s="2" t="str">
        <f t="shared" si="14"/>
        <v>Unified Endpoint Mangement</v>
      </c>
      <c r="AL90" s="27"/>
      <c r="AM90" s="5" t="str">
        <f t="shared" si="15"/>
        <v>Network Device; Unified Endpoint Mangement</v>
      </c>
    </row>
    <row r="91" spans="1:39" ht="105" hidden="1">
      <c r="A91" s="1" t="s">
        <v>22004</v>
      </c>
      <c r="B91" s="1" t="s">
        <v>4299</v>
      </c>
      <c r="C91" s="1" t="s">
        <v>345</v>
      </c>
      <c r="D91" s="1" t="s">
        <v>1490</v>
      </c>
      <c r="E91" s="1" t="s">
        <v>2497</v>
      </c>
      <c r="F91" s="2" t="s">
        <v>2591</v>
      </c>
      <c r="G91" s="2"/>
      <c r="H91" s="2"/>
      <c r="I91" s="2"/>
      <c r="J91" s="15"/>
      <c r="K91" s="3">
        <f>IFERROR(MATCH("Application Layer Gateway (ALG) Security Requirements Guide (SRG) :: Version 1, Release: 2 Benchmark Date: 24 Jul 2015*"&amp;A91&amp;";*",SRGs!AA:AA,0),0)</f>
        <v>0</v>
      </c>
      <c r="L91" s="2">
        <f>IFERROR(MATCH("Application Server Security Requirements Guide :: Version 3, Release: 3 Benchmark Date: 27 Oct 2022*"&amp;A91&amp;";*",SRGs!AA:AA,0),0)</f>
        <v>0</v>
      </c>
      <c r="M91" s="2">
        <f>IFERROR(MATCH("Authentication, Authorization, and Accounting Services (AAA) Security Requirements Guide :: Version 1, Release: 2 Benchmark Date: 24 Jan 2020*"&amp;A91&amp;";*",SRGs!AA:AA,0),0)</f>
        <v>0</v>
      </c>
      <c r="N91" s="2">
        <f>IFERROR(MATCH("Central Log Server Security Requirements Guide :: Version 2, Release: 2 Benchmark Date: 27 Oct 2022*"&amp;A91&amp;";*",SRGs!AA:AA,0),0)</f>
        <v>0</v>
      </c>
      <c r="O91" s="2">
        <f>IFERROR(MATCH("Database Security Requirements Guide :: Version 3, Release: 3 Benchmark Date: 27 Jul 2022*"&amp;A91&amp;";*",SRGs!AA:AA,0),0)</f>
        <v>0</v>
      </c>
      <c r="P91" s="2">
        <f>IFERROR(MATCH("Container Platform Security Requirements Guide :: Version 1, Release: 3 Benchmark Date: 27 Jan 2022*"&amp;A91&amp;";*",SRGs!AA:AA,0),0)</f>
        <v>0</v>
      </c>
      <c r="Q91" s="2">
        <f>IFERROR(MATCH("Domain Name System (DNS) Security Requirements Guide :: Version 2, Release: 4 Benchmark Date: 23 Oct 2015*"&amp;A91&amp;";*",SRGs!AA:AA,0),0)</f>
        <v>0</v>
      </c>
      <c r="R91" s="2">
        <f>IFERROR(MATCH("Firewall Security Requirements Guide :: Version 2, Release: 3 Benchmark Date: 27 Oct 2022*"&amp;A91&amp;";*",SRGs!AA:AA,0),0)</f>
        <v>0</v>
      </c>
      <c r="S91" s="2">
        <f>IFERROR(MATCH("General Purpose Operating System Security Requirements Guide :: Version 2, Release: 4 Benchmark Date: 27 Jul 2022*"&amp;A91&amp;";*",SRGs!AA:AA,0),0)</f>
        <v>0</v>
      </c>
      <c r="T91" s="2">
        <f>IFERROR(MATCH("Intrusion Detection and Prevention Systems (IDPS) Security Requirements Guide :: Version 2, Release: 6 Benchmark Date: 24 Jul 2020*"&amp;A91&amp;";*",SRGs!AA:AA,0),0)</f>
        <v>0</v>
      </c>
      <c r="U91" s="2">
        <f>IFERROR(MATCH("Layer 2 Switch Security Requirements Guide :: Version 2, Release: 1 Benchmark Date: 18 May 2021*"&amp;A91&amp;";*",SRGs!AA:AA,0),0)</f>
        <v>0</v>
      </c>
      <c r="V91" s="2">
        <f>IFERROR(MATCH("Mainframe Product Security Requirements Guide :: Version 2, Release: 1 Benchmark Date: 27 Oct 2022*"&amp;A91&amp;";*",SRGs!AA:AA,0),0)</f>
        <v>0</v>
      </c>
      <c r="W91" s="2">
        <f>IFERROR(MATCH("Network Device Management Security Requirements Guide :: Version 4, Release: 1 Benchmark Date: 23 Apr 2021*"&amp;A91&amp;";*",SRGs!AA:AA,0),0)</f>
        <v>0</v>
      </c>
      <c r="X91" s="2">
        <f>IFERROR(MATCH("Router Security Requirements Guide :: Version 4, Release: 2 Benchmark Date: 23 Apr 2021*"&amp;A91&amp;";*",SRGs!AA:AA,0),0)</f>
        <v>0</v>
      </c>
      <c r="Y91" s="2">
        <f>IFERROR(MATCH("SDN Controller Security Requirements Guide :: Version 1, Release: 2 Benchmark Date: 24 Apr 2020*"&amp;A91&amp;";*",SRGs!AA:AA,0),0)</f>
        <v>0</v>
      </c>
      <c r="Z91" s="2">
        <f>IFERROR(MATCH("Unified Endpoint Management Agent Security Requirements Guide :: Version 1, Release: 1 Benchmark Date: 20 Nov 2020*"&amp;A91&amp;";*",SRGs!AA:AA,0),0)</f>
        <v>0</v>
      </c>
      <c r="AA91" s="2">
        <f>IFERROR(MATCH("Unified Endpoint Management Server Security Requirements Guide :: Version 1, Release: 1 Benchmark Date: 20 Nov 2020*"&amp;A91&amp;";*",SRGs!AA:AA,0),0)</f>
        <v>0</v>
      </c>
      <c r="AB91" s="2">
        <f>IFERROR(MATCH("Virtual Private Network (VPN) Security Requirements Guide :: Version 2, Release: 4 Benchmark Date: 27 Oct 2021*"&amp;A91&amp;";*",SRGs!AA:AA,0),0)</f>
        <v>0</v>
      </c>
      <c r="AC91" s="2">
        <f>IFERROR(MATCH("Web Server Security Requirements Guide :: Version 3, Release: 1 Benchmark Date: 27 Oct 2022*"&amp;A91&amp;";*",SRGs!AA:AA,0),0)</f>
        <v>0</v>
      </c>
      <c r="AD91" s="22"/>
      <c r="AE91" s="3" t="str">
        <f t="shared" si="8"/>
        <v/>
      </c>
      <c r="AF91" s="2" t="str">
        <f t="shared" si="9"/>
        <v/>
      </c>
      <c r="AG91" s="2" t="str">
        <f t="shared" si="10"/>
        <v/>
      </c>
      <c r="AH91" s="2" t="str">
        <f t="shared" si="11"/>
        <v/>
      </c>
      <c r="AI91" s="2" t="str">
        <f t="shared" si="12"/>
        <v/>
      </c>
      <c r="AJ91" s="2" t="str">
        <f t="shared" si="13"/>
        <v/>
      </c>
      <c r="AK91" s="2" t="str">
        <f t="shared" si="14"/>
        <v/>
      </c>
      <c r="AM91" s="5" t="str">
        <f t="shared" si="15"/>
        <v/>
      </c>
    </row>
    <row r="92" spans="1:39" s="5" customFormat="1" ht="300" hidden="1">
      <c r="A92" s="1" t="s">
        <v>22005</v>
      </c>
      <c r="B92" s="1" t="s">
        <v>4299</v>
      </c>
      <c r="C92" s="1" t="s">
        <v>346</v>
      </c>
      <c r="D92" s="1" t="s">
        <v>1491</v>
      </c>
      <c r="E92" s="1" t="s">
        <v>2498</v>
      </c>
      <c r="F92" s="2" t="s">
        <v>3622</v>
      </c>
      <c r="G92" s="2"/>
      <c r="H92" s="2"/>
      <c r="I92" s="2"/>
      <c r="J92" s="15"/>
      <c r="K92" s="3">
        <f>IFERROR(MATCH("Application Layer Gateway (ALG) Security Requirements Guide (SRG) :: Version 1, Release: 2 Benchmark Date: 24 Jul 2015*"&amp;A92&amp;";*",SRGs!AA:AA,0),0)</f>
        <v>0</v>
      </c>
      <c r="L92" s="2">
        <f>IFERROR(MATCH("Application Server Security Requirements Guide :: Version 3, Release: 3 Benchmark Date: 27 Oct 2022*"&amp;A92&amp;";*",SRGs!AA:AA,0),0)</f>
        <v>0</v>
      </c>
      <c r="M92" s="2">
        <f>IFERROR(MATCH("Authentication, Authorization, and Accounting Services (AAA) Security Requirements Guide :: Version 1, Release: 2 Benchmark Date: 24 Jan 2020*"&amp;A92&amp;";*",SRGs!AA:AA,0),0)</f>
        <v>0</v>
      </c>
      <c r="N92" s="6">
        <f>IFERROR(MATCH("Central Log Server Security Requirements Guide :: Version 2, Release: 2 Benchmark Date: 27 Oct 2022*"&amp;A92&amp;";*",SRGs!AA:AA,0),0)</f>
        <v>0</v>
      </c>
      <c r="O92" s="6">
        <f>IFERROR(MATCH("Database Security Requirements Guide :: Version 3, Release: 3 Benchmark Date: 27 Jul 2022*"&amp;A92&amp;";*",SRGs!AA:AA,0),0)</f>
        <v>0</v>
      </c>
      <c r="P92" s="6">
        <f>IFERROR(MATCH("Container Platform Security Requirements Guide :: Version 1, Release: 3 Benchmark Date: 27 Jan 2022*"&amp;A92&amp;";*",SRGs!AA:AA,0),0)</f>
        <v>0</v>
      </c>
      <c r="Q92" s="6">
        <f>IFERROR(MATCH("Domain Name System (DNS) Security Requirements Guide :: Version 2, Release: 4 Benchmark Date: 23 Oct 2015*"&amp;A92&amp;";*",SRGs!AA:AA,0),0)</f>
        <v>0</v>
      </c>
      <c r="R92" s="6">
        <f>IFERROR(MATCH("Firewall Security Requirements Guide :: Version 2, Release: 3 Benchmark Date: 27 Oct 2022*"&amp;A92&amp;";*",SRGs!AA:AA,0),0)</f>
        <v>0</v>
      </c>
      <c r="S92" s="6">
        <f>IFERROR(MATCH("General Purpose Operating System Security Requirements Guide :: Version 2, Release: 4 Benchmark Date: 27 Jul 2022*"&amp;A92&amp;";*",SRGs!AA:AA,0),0)</f>
        <v>0</v>
      </c>
      <c r="T92" s="6">
        <f>IFERROR(MATCH("Intrusion Detection and Prevention Systems (IDPS) Security Requirements Guide :: Version 2, Release: 6 Benchmark Date: 24 Jul 2020*"&amp;A92&amp;";*",SRGs!AA:AA,0),0)</f>
        <v>0</v>
      </c>
      <c r="U92" s="6">
        <f>IFERROR(MATCH("Layer 2 Switch Security Requirements Guide :: Version 2, Release: 1 Benchmark Date: 18 May 2021*"&amp;A92&amp;";*",SRGs!AA:AA,0),0)</f>
        <v>0</v>
      </c>
      <c r="V92" s="6">
        <f>IFERROR(MATCH("Mainframe Product Security Requirements Guide :: Version 2, Release: 1 Benchmark Date: 27 Oct 2022*"&amp;A92&amp;";*",SRGs!AA:AA,0),0)</f>
        <v>0</v>
      </c>
      <c r="W92" s="6">
        <f>IFERROR(MATCH("Network Device Management Security Requirements Guide :: Version 4, Release: 1 Benchmark Date: 23 Apr 2021*"&amp;A92&amp;";*",SRGs!AA:AA,0),0)</f>
        <v>0</v>
      </c>
      <c r="X92" s="6">
        <f>IFERROR(MATCH("Router Security Requirements Guide :: Version 4, Release: 2 Benchmark Date: 23 Apr 2021*"&amp;A92&amp;";*",SRGs!AA:AA,0),0)</f>
        <v>0</v>
      </c>
      <c r="Y92" s="6">
        <f>IFERROR(MATCH("SDN Controller Security Requirements Guide :: Version 1, Release: 2 Benchmark Date: 24 Apr 2020*"&amp;A92&amp;";*",SRGs!AA:AA,0),0)</f>
        <v>0</v>
      </c>
      <c r="Z92" s="6">
        <f>IFERROR(MATCH("Unified Endpoint Management Agent Security Requirements Guide :: Version 1, Release: 1 Benchmark Date: 20 Nov 2020*"&amp;A92&amp;";*",SRGs!AA:AA,0),0)</f>
        <v>0</v>
      </c>
      <c r="AA92" s="6">
        <f>IFERROR(MATCH("Unified Endpoint Management Server Security Requirements Guide :: Version 1, Release: 1 Benchmark Date: 20 Nov 2020*"&amp;A92&amp;";*",SRGs!AA:AA,0),0)</f>
        <v>0</v>
      </c>
      <c r="AB92" s="6">
        <f>IFERROR(MATCH("Virtual Private Network (VPN) Security Requirements Guide :: Version 2, Release: 4 Benchmark Date: 27 Oct 2021*"&amp;A92&amp;";*",SRGs!AA:AA,0),0)</f>
        <v>0</v>
      </c>
      <c r="AC92" s="6">
        <f>IFERROR(MATCH("Web Server Security Requirements Guide :: Version 3, Release: 1 Benchmark Date: 27 Oct 2022*"&amp;A92&amp;";*",SRGs!AA:AA,0),0)</f>
        <v>0</v>
      </c>
      <c r="AD92" s="21"/>
      <c r="AE92" s="3" t="str">
        <f t="shared" si="8"/>
        <v/>
      </c>
      <c r="AF92" s="2" t="str">
        <f t="shared" si="9"/>
        <v/>
      </c>
      <c r="AG92" s="2" t="str">
        <f t="shared" si="10"/>
        <v/>
      </c>
      <c r="AH92" s="2" t="str">
        <f t="shared" si="11"/>
        <v/>
      </c>
      <c r="AI92" s="2" t="str">
        <f t="shared" si="12"/>
        <v/>
      </c>
      <c r="AJ92" s="2" t="str">
        <f t="shared" si="13"/>
        <v/>
      </c>
      <c r="AK92" s="2" t="str">
        <f t="shared" si="14"/>
        <v/>
      </c>
      <c r="AL92" s="27"/>
      <c r="AM92" s="5" t="str">
        <f t="shared" si="15"/>
        <v/>
      </c>
    </row>
    <row r="93" spans="1:39" ht="409.5">
      <c r="A93" s="1" t="s">
        <v>3</v>
      </c>
      <c r="B93" s="1" t="s">
        <v>4299</v>
      </c>
      <c r="C93" s="1" t="s">
        <v>353</v>
      </c>
      <c r="D93" s="1" t="s">
        <v>1498</v>
      </c>
      <c r="E93" s="1" t="s">
        <v>2505</v>
      </c>
      <c r="F93" s="2" t="s">
        <v>3628</v>
      </c>
      <c r="G93" s="2" t="s">
        <v>4172</v>
      </c>
      <c r="H93" s="2" t="s">
        <v>4289</v>
      </c>
      <c r="I93" s="10">
        <v>1</v>
      </c>
      <c r="J93" s="13"/>
      <c r="K93" s="3">
        <f>IFERROR(MATCH("Application Layer Gateway (ALG) Security Requirements Guide (SRG) :: Version 1, Release: 2 Benchmark Date: 24 Jul 2015*"&amp;A93&amp;";*",SRGs!AA:AA,0),0)</f>
        <v>341</v>
      </c>
      <c r="L93" s="2">
        <f>IFERROR(MATCH("Application Server Security Requirements Guide :: Version 3, Release: 3 Benchmark Date: 27 Oct 2022*"&amp;A93&amp;";*",SRGs!AA:AA,0),0)</f>
        <v>0</v>
      </c>
      <c r="M93" s="2">
        <f>IFERROR(MATCH("Authentication, Authorization, and Accounting Services (AAA) Security Requirements Guide :: Version 1, Release: 2 Benchmark Date: 24 Jan 2020*"&amp;A93&amp;";*",SRGs!AA:AA,0),0)</f>
        <v>0</v>
      </c>
      <c r="N93" s="6">
        <f>IFERROR(MATCH("Central Log Server Security Requirements Guide :: Version 2, Release: 2 Benchmark Date: 27 Oct 2022*"&amp;A93&amp;";*",SRGs!AA:AA,0),0)</f>
        <v>0</v>
      </c>
      <c r="O93" s="6">
        <f>IFERROR(MATCH("Database Security Requirements Guide :: Version 3, Release: 3 Benchmark Date: 27 Jul 2022*"&amp;A93&amp;";*",SRGs!AA:AA,0),0)</f>
        <v>0</v>
      </c>
      <c r="P93" s="2">
        <f>IFERROR(MATCH("Container Platform Security Requirements Guide :: Version 1, Release: 3 Benchmark Date: 27 Jan 2022*"&amp;A93&amp;";*",SRGs!AA:AA,0),0)</f>
        <v>282</v>
      </c>
      <c r="Q93" s="2">
        <f>IFERROR(MATCH("Domain Name System (DNS) Security Requirements Guide :: Version 2, Release: 4 Benchmark Date: 23 Oct 2015*"&amp;A93&amp;";*",SRGs!AA:AA,0),0)</f>
        <v>0</v>
      </c>
      <c r="R93" s="2">
        <f>IFERROR(MATCH("Firewall Security Requirements Guide :: Version 2, Release: 3 Benchmark Date: 27 Oct 2022*"&amp;A93&amp;";*",SRGs!AA:AA,0),0)</f>
        <v>284</v>
      </c>
      <c r="S93" s="2">
        <f>IFERROR(MATCH("General Purpose Operating System Security Requirements Guide :: Version 2, Release: 4 Benchmark Date: 27 Jul 2022*"&amp;A93&amp;";*",SRGs!AA:AA,0),0)</f>
        <v>0</v>
      </c>
      <c r="T93" s="2">
        <f>IFERROR(MATCH("Intrusion Detection and Prevention Systems (IDPS) Security Requirements Guide :: Version 2, Release: 6 Benchmark Date: 24 Jul 2020*"&amp;A93&amp;";*",SRGs!AA:AA,0),0)</f>
        <v>286</v>
      </c>
      <c r="U93" s="2">
        <f>IFERROR(MATCH("Layer 2 Switch Security Requirements Guide :: Version 2, Release: 1 Benchmark Date: 18 May 2021*"&amp;A93&amp;";*",SRGs!AA:AA,0),0)</f>
        <v>0</v>
      </c>
      <c r="V93" s="2">
        <f>IFERROR(MATCH("Mainframe Product Security Requirements Guide :: Version 2, Release: 1 Benchmark Date: 27 Oct 2022*"&amp;A93&amp;";*",SRGs!AA:AA,0),0)</f>
        <v>289</v>
      </c>
      <c r="W93" s="2">
        <f>IFERROR(MATCH("Network Device Management Security Requirements Guide :: Version 4, Release: 1 Benchmark Date: 23 Apr 2021*"&amp;A93&amp;";*",SRGs!AA:AA,0),0)</f>
        <v>290</v>
      </c>
      <c r="X93" s="2">
        <f>IFERROR(MATCH("Router Security Requirements Guide :: Version 4, Release: 2 Benchmark Date: 23 Apr 2021*"&amp;A93&amp;";*",SRGs!AA:AA,0),0)</f>
        <v>291</v>
      </c>
      <c r="Y93" s="2">
        <f>IFERROR(MATCH("SDN Controller Security Requirements Guide :: Version 1, Release: 2 Benchmark Date: 24 Apr 2020*"&amp;A93&amp;";*",SRGs!AA:AA,0),0)</f>
        <v>312</v>
      </c>
      <c r="Z93" s="2">
        <f>IFERROR(MATCH("Unified Endpoint Management Agent Security Requirements Guide :: Version 1, Release: 1 Benchmark Date: 20 Nov 2020*"&amp;A93&amp;";*",SRGs!AA:AA,0),0)</f>
        <v>0</v>
      </c>
      <c r="AA93" s="2">
        <f>IFERROR(MATCH("Unified Endpoint Management Server Security Requirements Guide :: Version 1, Release: 1 Benchmark Date: 20 Nov 2020*"&amp;A93&amp;";*",SRGs!AA:AA,0),0)</f>
        <v>0</v>
      </c>
      <c r="AB93" s="2">
        <f>IFERROR(MATCH("Virtual Private Network (VPN) Security Requirements Guide :: Version 2, Release: 4 Benchmark Date: 27 Oct 2021*"&amp;A93&amp;";*",SRGs!AA:AA,0),0)</f>
        <v>313</v>
      </c>
      <c r="AC93" s="2">
        <f>IFERROR(MATCH("Web Server Security Requirements Guide :: Version 3, Release: 1 Benchmark Date: 27 Oct 2022*"&amp;A93&amp;";*",SRGs!AA:AA,0),0)</f>
        <v>0</v>
      </c>
      <c r="AD93" s="22"/>
      <c r="AE93" s="3" t="str">
        <f t="shared" si="8"/>
        <v>Application</v>
      </c>
      <c r="AF93" s="2" t="str">
        <f t="shared" si="9"/>
        <v>Server</v>
      </c>
      <c r="AG93" s="2" t="str">
        <f t="shared" si="10"/>
        <v/>
      </c>
      <c r="AH93" s="2" t="str">
        <f t="shared" si="11"/>
        <v>Network Device</v>
      </c>
      <c r="AI93" s="2" t="str">
        <f t="shared" si="12"/>
        <v/>
      </c>
      <c r="AJ93" s="2" t="str">
        <f t="shared" si="13"/>
        <v>Container</v>
      </c>
      <c r="AK93" s="2" t="str">
        <f t="shared" si="14"/>
        <v/>
      </c>
      <c r="AM93" s="5" t="str">
        <f t="shared" si="15"/>
        <v>Application; Server; Network Device; Container</v>
      </c>
    </row>
    <row r="94" spans="1:39" ht="195" hidden="1">
      <c r="A94" s="1" t="s">
        <v>22006</v>
      </c>
      <c r="B94" s="1" t="s">
        <v>4299</v>
      </c>
      <c r="C94" s="1" t="s">
        <v>354</v>
      </c>
      <c r="D94" s="1" t="s">
        <v>1499</v>
      </c>
      <c r="E94" s="1" t="s">
        <v>2506</v>
      </c>
      <c r="F94" s="2" t="s">
        <v>2591</v>
      </c>
      <c r="G94" s="2"/>
      <c r="H94" s="2" t="s">
        <v>4256</v>
      </c>
      <c r="I94" s="10">
        <v>3</v>
      </c>
      <c r="J94" s="13"/>
      <c r="K94" s="3">
        <f>IFERROR(MATCH("Application Layer Gateway (ALG) Security Requirements Guide (SRG) :: Version 1, Release: 2 Benchmark Date: 24 Jul 2015*"&amp;A94&amp;";*",SRGs!AA:AA,0),0)</f>
        <v>316</v>
      </c>
      <c r="L94" s="2">
        <f>IFERROR(MATCH("Application Server Security Requirements Guide :: Version 3, Release: 3 Benchmark Date: 27 Oct 2022*"&amp;A94&amp;";*",SRGs!AA:AA,0),0)</f>
        <v>0</v>
      </c>
      <c r="M94" s="2">
        <f>IFERROR(MATCH("Authentication, Authorization, and Accounting Services (AAA) Security Requirements Guide :: Version 1, Release: 2 Benchmark Date: 24 Jan 2020*"&amp;A94&amp;";*",SRGs!AA:AA,0),0)</f>
        <v>0</v>
      </c>
      <c r="N94" s="2">
        <f>IFERROR(MATCH("Central Log Server Security Requirements Guide :: Version 2, Release: 2 Benchmark Date: 27 Oct 2022*"&amp;A94&amp;";*",SRGs!AA:AA,0),0)</f>
        <v>0</v>
      </c>
      <c r="O94" s="2">
        <f>IFERROR(MATCH("Database Security Requirements Guide :: Version 3, Release: 3 Benchmark Date: 27 Jul 2022*"&amp;A94&amp;";*",SRGs!AA:AA,0),0)</f>
        <v>0</v>
      </c>
      <c r="P94" s="2">
        <f>IFERROR(MATCH("Container Platform Security Requirements Guide :: Version 1, Release: 3 Benchmark Date: 27 Jan 2022*"&amp;A94&amp;";*",SRGs!AA:AA,0),0)</f>
        <v>0</v>
      </c>
      <c r="Q94" s="2">
        <f>IFERROR(MATCH("Domain Name System (DNS) Security Requirements Guide :: Version 2, Release: 4 Benchmark Date: 23 Oct 2015*"&amp;A94&amp;";*",SRGs!AA:AA,0),0)</f>
        <v>0</v>
      </c>
      <c r="R94" s="2">
        <f>IFERROR(MATCH("Firewall Security Requirements Guide :: Version 2, Release: 3 Benchmark Date: 27 Oct 2022*"&amp;A94&amp;";*",SRGs!AA:AA,0),0)</f>
        <v>0</v>
      </c>
      <c r="S94" s="2">
        <f>IFERROR(MATCH("General Purpose Operating System Security Requirements Guide :: Version 2, Release: 4 Benchmark Date: 27 Jul 2022*"&amp;A94&amp;";*",SRGs!AA:AA,0),0)</f>
        <v>0</v>
      </c>
      <c r="T94" s="2">
        <f>IFERROR(MATCH("Intrusion Detection and Prevention Systems (IDPS) Security Requirements Guide :: Version 2, Release: 6 Benchmark Date: 24 Jul 2020*"&amp;A94&amp;";*",SRGs!AA:AA,0),0)</f>
        <v>0</v>
      </c>
      <c r="U94" s="2">
        <f>IFERROR(MATCH("Layer 2 Switch Security Requirements Guide :: Version 2, Release: 1 Benchmark Date: 18 May 2021*"&amp;A94&amp;";*",SRGs!AA:AA,0),0)</f>
        <v>0</v>
      </c>
      <c r="V94" s="2">
        <f>IFERROR(MATCH("Mainframe Product Security Requirements Guide :: Version 2, Release: 1 Benchmark Date: 27 Oct 2022*"&amp;A94&amp;";*",SRGs!AA:AA,0),0)</f>
        <v>0</v>
      </c>
      <c r="W94" s="2">
        <f>IFERROR(MATCH("Network Device Management Security Requirements Guide :: Version 4, Release: 1 Benchmark Date: 23 Apr 2021*"&amp;A94&amp;";*",SRGs!AA:AA,0),0)</f>
        <v>0</v>
      </c>
      <c r="X94" s="2">
        <f>IFERROR(MATCH("Router Security Requirements Guide :: Version 4, Release: 2 Benchmark Date: 23 Apr 2021*"&amp;A94&amp;";*",SRGs!AA:AA,0),0)</f>
        <v>0</v>
      </c>
      <c r="Y94" s="2">
        <f>IFERROR(MATCH("SDN Controller Security Requirements Guide :: Version 1, Release: 2 Benchmark Date: 24 Apr 2020*"&amp;A94&amp;";*",SRGs!AA:AA,0),0)</f>
        <v>0</v>
      </c>
      <c r="Z94" s="2">
        <f>IFERROR(MATCH("Unified Endpoint Management Agent Security Requirements Guide :: Version 1, Release: 1 Benchmark Date: 20 Nov 2020*"&amp;A94&amp;";*",SRGs!AA:AA,0),0)</f>
        <v>0</v>
      </c>
      <c r="AA94" s="2">
        <f>IFERROR(MATCH("Unified Endpoint Management Server Security Requirements Guide :: Version 1, Release: 1 Benchmark Date: 20 Nov 2020*"&amp;A94&amp;";*",SRGs!AA:AA,0),0)</f>
        <v>0</v>
      </c>
      <c r="AB94" s="2">
        <f>IFERROR(MATCH("Virtual Private Network (VPN) Security Requirements Guide :: Version 2, Release: 4 Benchmark Date: 27 Oct 2021*"&amp;A94&amp;";*",SRGs!AA:AA,0),0)</f>
        <v>0</v>
      </c>
      <c r="AC94" s="2">
        <f>IFERROR(MATCH("Web Server Security Requirements Guide :: Version 3, Release: 1 Benchmark Date: 27 Oct 2022*"&amp;A94&amp;";*",SRGs!AA:AA,0),0)</f>
        <v>0</v>
      </c>
      <c r="AD94" s="22"/>
      <c r="AE94" s="3" t="str">
        <f t="shared" si="8"/>
        <v>Application</v>
      </c>
      <c r="AF94" s="2" t="str">
        <f t="shared" si="9"/>
        <v/>
      </c>
      <c r="AG94" s="2" t="str">
        <f t="shared" si="10"/>
        <v/>
      </c>
      <c r="AH94" s="2" t="str">
        <f t="shared" si="11"/>
        <v/>
      </c>
      <c r="AI94" s="2" t="str">
        <f t="shared" si="12"/>
        <v/>
      </c>
      <c r="AJ94" s="2" t="str">
        <f t="shared" si="13"/>
        <v/>
      </c>
      <c r="AK94" s="2" t="str">
        <f t="shared" si="14"/>
        <v/>
      </c>
      <c r="AM94" s="5" t="str">
        <f t="shared" si="15"/>
        <v>Application</v>
      </c>
    </row>
    <row r="95" spans="1:39" ht="75" hidden="1">
      <c r="A95" s="1" t="s">
        <v>22007</v>
      </c>
      <c r="B95" s="1" t="s">
        <v>4299</v>
      </c>
      <c r="C95" s="1" t="s">
        <v>363</v>
      </c>
      <c r="D95" s="1" t="s">
        <v>1508</v>
      </c>
      <c r="E95" s="1" t="s">
        <v>2515</v>
      </c>
      <c r="F95" s="2" t="s">
        <v>2591</v>
      </c>
      <c r="G95" s="2"/>
      <c r="H95" s="2"/>
      <c r="I95" s="2"/>
      <c r="J95" s="15"/>
      <c r="K95" s="3">
        <f>IFERROR(MATCH("Application Layer Gateway (ALG) Security Requirements Guide (SRG) :: Version 1, Release: 2 Benchmark Date: 24 Jul 2015*"&amp;A95&amp;";*",SRGs!AA:AA,0),0)</f>
        <v>317</v>
      </c>
      <c r="L95" s="2">
        <f>IFERROR(MATCH("Application Server Security Requirements Guide :: Version 3, Release: 3 Benchmark Date: 27 Oct 2022*"&amp;A95&amp;";*",SRGs!AA:AA,0),0)</f>
        <v>0</v>
      </c>
      <c r="M95" s="2">
        <f>IFERROR(MATCH("Authentication, Authorization, and Accounting Services (AAA) Security Requirements Guide :: Version 1, Release: 2 Benchmark Date: 24 Jan 2020*"&amp;A95&amp;";*",SRGs!AA:AA,0),0)</f>
        <v>0</v>
      </c>
      <c r="N95" s="2">
        <f>IFERROR(MATCH("Central Log Server Security Requirements Guide :: Version 2, Release: 2 Benchmark Date: 27 Oct 2022*"&amp;A95&amp;";*",SRGs!AA:AA,0),0)</f>
        <v>0</v>
      </c>
      <c r="O95" s="2">
        <f>IFERROR(MATCH("Database Security Requirements Guide :: Version 3, Release: 3 Benchmark Date: 27 Jul 2022*"&amp;A95&amp;";*",SRGs!AA:AA,0),0)</f>
        <v>0</v>
      </c>
      <c r="P95" s="2">
        <f>IFERROR(MATCH("Container Platform Security Requirements Guide :: Version 1, Release: 3 Benchmark Date: 27 Jan 2022*"&amp;A95&amp;";*",SRGs!AA:AA,0),0)</f>
        <v>0</v>
      </c>
      <c r="Q95" s="2">
        <f>IFERROR(MATCH("Domain Name System (DNS) Security Requirements Guide :: Version 2, Release: 4 Benchmark Date: 23 Oct 2015*"&amp;A95&amp;";*",SRGs!AA:AA,0),0)</f>
        <v>0</v>
      </c>
      <c r="R95" s="2">
        <f>IFERROR(MATCH("Firewall Security Requirements Guide :: Version 2, Release: 3 Benchmark Date: 27 Oct 2022*"&amp;A95&amp;";*",SRGs!AA:AA,0),0)</f>
        <v>0</v>
      </c>
      <c r="S95" s="2">
        <f>IFERROR(MATCH("General Purpose Operating System Security Requirements Guide :: Version 2, Release: 4 Benchmark Date: 27 Jul 2022*"&amp;A95&amp;";*",SRGs!AA:AA,0),0)</f>
        <v>0</v>
      </c>
      <c r="T95" s="2">
        <f>IFERROR(MATCH("Intrusion Detection and Prevention Systems (IDPS) Security Requirements Guide :: Version 2, Release: 6 Benchmark Date: 24 Jul 2020*"&amp;A95&amp;";*",SRGs!AA:AA,0),0)</f>
        <v>0</v>
      </c>
      <c r="U95" s="2">
        <f>IFERROR(MATCH("Layer 2 Switch Security Requirements Guide :: Version 2, Release: 1 Benchmark Date: 18 May 2021*"&amp;A95&amp;";*",SRGs!AA:AA,0),0)</f>
        <v>0</v>
      </c>
      <c r="V95" s="2">
        <f>IFERROR(MATCH("Mainframe Product Security Requirements Guide :: Version 2, Release: 1 Benchmark Date: 27 Oct 2022*"&amp;A95&amp;";*",SRGs!AA:AA,0),0)</f>
        <v>0</v>
      </c>
      <c r="W95" s="2">
        <f>IFERROR(MATCH("Network Device Management Security Requirements Guide :: Version 4, Release: 1 Benchmark Date: 23 Apr 2021*"&amp;A95&amp;";*",SRGs!AA:AA,0),0)</f>
        <v>0</v>
      </c>
      <c r="X95" s="2">
        <f>IFERROR(MATCH("Router Security Requirements Guide :: Version 4, Release: 2 Benchmark Date: 23 Apr 2021*"&amp;A95&amp;";*",SRGs!AA:AA,0),0)</f>
        <v>0</v>
      </c>
      <c r="Y95" s="2">
        <f>IFERROR(MATCH("SDN Controller Security Requirements Guide :: Version 1, Release: 2 Benchmark Date: 24 Apr 2020*"&amp;A95&amp;";*",SRGs!AA:AA,0),0)</f>
        <v>0</v>
      </c>
      <c r="Z95" s="2">
        <f>IFERROR(MATCH("Unified Endpoint Management Agent Security Requirements Guide :: Version 1, Release: 1 Benchmark Date: 20 Nov 2020*"&amp;A95&amp;";*",SRGs!AA:AA,0),0)</f>
        <v>0</v>
      </c>
      <c r="AA95" s="2">
        <f>IFERROR(MATCH("Unified Endpoint Management Server Security Requirements Guide :: Version 1, Release: 1 Benchmark Date: 20 Nov 2020*"&amp;A95&amp;";*",SRGs!AA:AA,0),0)</f>
        <v>0</v>
      </c>
      <c r="AB95" s="2">
        <f>IFERROR(MATCH("Virtual Private Network (VPN) Security Requirements Guide :: Version 2, Release: 4 Benchmark Date: 27 Oct 2021*"&amp;A95&amp;";*",SRGs!AA:AA,0),0)</f>
        <v>0</v>
      </c>
      <c r="AC95" s="2">
        <f>IFERROR(MATCH("Web Server Security Requirements Guide :: Version 3, Release: 1 Benchmark Date: 27 Oct 2022*"&amp;A95&amp;";*",SRGs!AA:AA,0),0)</f>
        <v>0</v>
      </c>
      <c r="AD95" s="22"/>
      <c r="AE95" s="3" t="str">
        <f t="shared" si="8"/>
        <v>Application</v>
      </c>
      <c r="AF95" s="2" t="str">
        <f t="shared" si="9"/>
        <v/>
      </c>
      <c r="AG95" s="2" t="str">
        <f t="shared" si="10"/>
        <v/>
      </c>
      <c r="AH95" s="2" t="str">
        <f t="shared" si="11"/>
        <v/>
      </c>
      <c r="AI95" s="2" t="str">
        <f t="shared" si="12"/>
        <v/>
      </c>
      <c r="AJ95" s="2" t="str">
        <f t="shared" si="13"/>
        <v/>
      </c>
      <c r="AK95" s="2" t="str">
        <f t="shared" si="14"/>
        <v/>
      </c>
      <c r="AM95" s="5" t="str">
        <f t="shared" si="15"/>
        <v>Application</v>
      </c>
    </row>
    <row r="96" spans="1:39" ht="60" hidden="1">
      <c r="A96" s="1" t="s">
        <v>22008</v>
      </c>
      <c r="B96" s="1" t="s">
        <v>4299</v>
      </c>
      <c r="C96" s="1" t="s">
        <v>364</v>
      </c>
      <c r="D96" s="1" t="s">
        <v>1509</v>
      </c>
      <c r="E96" s="1" t="s">
        <v>2516</v>
      </c>
      <c r="F96" s="2" t="s">
        <v>2591</v>
      </c>
      <c r="G96" s="2"/>
      <c r="H96" s="2"/>
      <c r="I96" s="2"/>
      <c r="J96" s="15"/>
      <c r="K96" s="3">
        <f>IFERROR(MATCH("Application Layer Gateway (ALG) Security Requirements Guide (SRG) :: Version 1, Release: 2 Benchmark Date: 24 Jul 2015*"&amp;A96&amp;";*",SRGs!AA:AA,0),0)</f>
        <v>318</v>
      </c>
      <c r="L96" s="2">
        <f>IFERROR(MATCH("Application Server Security Requirements Guide :: Version 3, Release: 3 Benchmark Date: 27 Oct 2022*"&amp;A96&amp;";*",SRGs!AA:AA,0),0)</f>
        <v>0</v>
      </c>
      <c r="M96" s="2">
        <f>IFERROR(MATCH("Authentication, Authorization, and Accounting Services (AAA) Security Requirements Guide :: Version 1, Release: 2 Benchmark Date: 24 Jan 2020*"&amp;A96&amp;";*",SRGs!AA:AA,0),0)</f>
        <v>0</v>
      </c>
      <c r="N96" s="2">
        <f>IFERROR(MATCH("Central Log Server Security Requirements Guide :: Version 2, Release: 2 Benchmark Date: 27 Oct 2022*"&amp;A96&amp;";*",SRGs!AA:AA,0),0)</f>
        <v>0</v>
      </c>
      <c r="O96" s="2">
        <f>IFERROR(MATCH("Database Security Requirements Guide :: Version 3, Release: 3 Benchmark Date: 27 Jul 2022*"&amp;A96&amp;";*",SRGs!AA:AA,0),0)</f>
        <v>0</v>
      </c>
      <c r="P96" s="2">
        <f>IFERROR(MATCH("Container Platform Security Requirements Guide :: Version 1, Release: 3 Benchmark Date: 27 Jan 2022*"&amp;A96&amp;";*",SRGs!AA:AA,0),0)</f>
        <v>0</v>
      </c>
      <c r="Q96" s="2">
        <f>IFERROR(MATCH("Domain Name System (DNS) Security Requirements Guide :: Version 2, Release: 4 Benchmark Date: 23 Oct 2015*"&amp;A96&amp;";*",SRGs!AA:AA,0),0)</f>
        <v>0</v>
      </c>
      <c r="R96" s="2">
        <f>IFERROR(MATCH("Firewall Security Requirements Guide :: Version 2, Release: 3 Benchmark Date: 27 Oct 2022*"&amp;A96&amp;";*",SRGs!AA:AA,0),0)</f>
        <v>0</v>
      </c>
      <c r="S96" s="2">
        <f>IFERROR(MATCH("General Purpose Operating System Security Requirements Guide :: Version 2, Release: 4 Benchmark Date: 27 Jul 2022*"&amp;A96&amp;";*",SRGs!AA:AA,0),0)</f>
        <v>0</v>
      </c>
      <c r="T96" s="2">
        <f>IFERROR(MATCH("Intrusion Detection and Prevention Systems (IDPS) Security Requirements Guide :: Version 2, Release: 6 Benchmark Date: 24 Jul 2020*"&amp;A96&amp;";*",SRGs!AA:AA,0),0)</f>
        <v>0</v>
      </c>
      <c r="U96" s="2">
        <f>IFERROR(MATCH("Layer 2 Switch Security Requirements Guide :: Version 2, Release: 1 Benchmark Date: 18 May 2021*"&amp;A96&amp;";*",SRGs!AA:AA,0),0)</f>
        <v>0</v>
      </c>
      <c r="V96" s="2">
        <f>IFERROR(MATCH("Mainframe Product Security Requirements Guide :: Version 2, Release: 1 Benchmark Date: 27 Oct 2022*"&amp;A96&amp;";*",SRGs!AA:AA,0),0)</f>
        <v>0</v>
      </c>
      <c r="W96" s="2">
        <f>IFERROR(MATCH("Network Device Management Security Requirements Guide :: Version 4, Release: 1 Benchmark Date: 23 Apr 2021*"&amp;A96&amp;";*",SRGs!AA:AA,0),0)</f>
        <v>0</v>
      </c>
      <c r="X96" s="2">
        <f>IFERROR(MATCH("Router Security Requirements Guide :: Version 4, Release: 2 Benchmark Date: 23 Apr 2021*"&amp;A96&amp;";*",SRGs!AA:AA,0),0)</f>
        <v>0</v>
      </c>
      <c r="Y96" s="2">
        <f>IFERROR(MATCH("SDN Controller Security Requirements Guide :: Version 1, Release: 2 Benchmark Date: 24 Apr 2020*"&amp;A96&amp;";*",SRGs!AA:AA,0),0)</f>
        <v>0</v>
      </c>
      <c r="Z96" s="2">
        <f>IFERROR(MATCH("Unified Endpoint Management Agent Security Requirements Guide :: Version 1, Release: 1 Benchmark Date: 20 Nov 2020*"&amp;A96&amp;";*",SRGs!AA:AA,0),0)</f>
        <v>0</v>
      </c>
      <c r="AA96" s="2">
        <f>IFERROR(MATCH("Unified Endpoint Management Server Security Requirements Guide :: Version 1, Release: 1 Benchmark Date: 20 Nov 2020*"&amp;A96&amp;";*",SRGs!AA:AA,0),0)</f>
        <v>0</v>
      </c>
      <c r="AB96" s="2">
        <f>IFERROR(MATCH("Virtual Private Network (VPN) Security Requirements Guide :: Version 2, Release: 4 Benchmark Date: 27 Oct 2021*"&amp;A96&amp;";*",SRGs!AA:AA,0),0)</f>
        <v>0</v>
      </c>
      <c r="AC96" s="2">
        <f>IFERROR(MATCH("Web Server Security Requirements Guide :: Version 3, Release: 1 Benchmark Date: 27 Oct 2022*"&amp;A96&amp;";*",SRGs!AA:AA,0),0)</f>
        <v>0</v>
      </c>
      <c r="AD96" s="22"/>
      <c r="AE96" s="3" t="str">
        <f t="shared" si="8"/>
        <v>Application</v>
      </c>
      <c r="AF96" s="2" t="str">
        <f t="shared" si="9"/>
        <v/>
      </c>
      <c r="AG96" s="2" t="str">
        <f t="shared" si="10"/>
        <v/>
      </c>
      <c r="AH96" s="2" t="str">
        <f t="shared" si="11"/>
        <v/>
      </c>
      <c r="AI96" s="2" t="str">
        <f t="shared" si="12"/>
        <v/>
      </c>
      <c r="AJ96" s="2" t="str">
        <f t="shared" si="13"/>
        <v/>
      </c>
      <c r="AK96" s="2" t="str">
        <f t="shared" si="14"/>
        <v/>
      </c>
      <c r="AM96" s="5" t="str">
        <f t="shared" si="15"/>
        <v>Application</v>
      </c>
    </row>
    <row r="97" spans="1:39" s="5" customFormat="1" ht="105" hidden="1">
      <c r="A97" s="1" t="s">
        <v>15706</v>
      </c>
      <c r="B97" s="1" t="s">
        <v>4299</v>
      </c>
      <c r="C97" s="1" t="s">
        <v>365</v>
      </c>
      <c r="D97" s="1" t="s">
        <v>1510</v>
      </c>
      <c r="E97" s="1" t="s">
        <v>2517</v>
      </c>
      <c r="F97" s="2" t="s">
        <v>2591</v>
      </c>
      <c r="G97" s="2"/>
      <c r="H97" s="2" t="s">
        <v>4256</v>
      </c>
      <c r="I97" s="10">
        <v>3</v>
      </c>
      <c r="J97" s="13"/>
      <c r="K97" s="3">
        <f>IFERROR(MATCH("Application Layer Gateway (ALG) Security Requirements Guide (SRG) :: Version 1, Release: 2 Benchmark Date: 24 Jul 2015*"&amp;A97&amp;";*",SRGs!AA:AA,0),0)</f>
        <v>321</v>
      </c>
      <c r="L97" s="2">
        <f>IFERROR(MATCH("Application Server Security Requirements Guide :: Version 3, Release: 3 Benchmark Date: 27 Oct 2022*"&amp;A97&amp;";*",SRGs!AA:AA,0),0)</f>
        <v>0</v>
      </c>
      <c r="M97" s="2">
        <f>IFERROR(MATCH("Authentication, Authorization, and Accounting Services (AAA) Security Requirements Guide :: Version 1, Release: 2 Benchmark Date: 24 Jan 2020*"&amp;A97&amp;";*",SRGs!AA:AA,0),0)</f>
        <v>0</v>
      </c>
      <c r="N97" s="2">
        <f>IFERROR(MATCH("Central Log Server Security Requirements Guide :: Version 2, Release: 2 Benchmark Date: 27 Oct 2022*"&amp;A97&amp;";*",SRGs!AA:AA,0),0)</f>
        <v>0</v>
      </c>
      <c r="O97" s="2">
        <f>IFERROR(MATCH("Database Security Requirements Guide :: Version 3, Release: 3 Benchmark Date: 27 Jul 2022*"&amp;A97&amp;";*",SRGs!AA:AA,0),0)</f>
        <v>0</v>
      </c>
      <c r="P97" s="6">
        <f>IFERROR(MATCH("Container Platform Security Requirements Guide :: Version 1, Release: 3 Benchmark Date: 27 Jan 2022*"&amp;A97&amp;";*",SRGs!AA:AA,0),0)</f>
        <v>0</v>
      </c>
      <c r="Q97" s="6">
        <f>IFERROR(MATCH("Domain Name System (DNS) Security Requirements Guide :: Version 2, Release: 4 Benchmark Date: 23 Oct 2015*"&amp;A97&amp;";*",SRGs!AA:AA,0),0)</f>
        <v>319</v>
      </c>
      <c r="R97" s="6">
        <f>IFERROR(MATCH("Firewall Security Requirements Guide :: Version 2, Release: 3 Benchmark Date: 27 Oct 2022*"&amp;A97&amp;";*",SRGs!AA:AA,0),0)</f>
        <v>0</v>
      </c>
      <c r="S97" s="6">
        <f>IFERROR(MATCH("General Purpose Operating System Security Requirements Guide :: Version 2, Release: 4 Benchmark Date: 27 Jul 2022*"&amp;A97&amp;";*",SRGs!AA:AA,0),0)</f>
        <v>0</v>
      </c>
      <c r="T97" s="6">
        <f>IFERROR(MATCH("Intrusion Detection and Prevention Systems (IDPS) Security Requirements Guide :: Version 2, Release: 6 Benchmark Date: 24 Jul 2020*"&amp;A97&amp;";*",SRGs!AA:AA,0),0)</f>
        <v>0</v>
      </c>
      <c r="U97" s="6">
        <f>IFERROR(MATCH("Layer 2 Switch Security Requirements Guide :: Version 2, Release: 1 Benchmark Date: 18 May 2021*"&amp;A97&amp;";*",SRGs!AA:AA,0),0)</f>
        <v>0</v>
      </c>
      <c r="V97" s="6">
        <f>IFERROR(MATCH("Mainframe Product Security Requirements Guide :: Version 2, Release: 1 Benchmark Date: 27 Oct 2022*"&amp;A97&amp;";*",SRGs!AA:AA,0),0)</f>
        <v>0</v>
      </c>
      <c r="W97" s="6">
        <f>IFERROR(MATCH("Network Device Management Security Requirements Guide :: Version 4, Release: 1 Benchmark Date: 23 Apr 2021*"&amp;A97&amp;";*",SRGs!AA:AA,0),0)</f>
        <v>0</v>
      </c>
      <c r="X97" s="6">
        <f>IFERROR(MATCH("Router Security Requirements Guide :: Version 4, Release: 2 Benchmark Date: 23 Apr 2021*"&amp;A97&amp;";*",SRGs!AA:AA,0),0)</f>
        <v>0</v>
      </c>
      <c r="Y97" s="6">
        <f>IFERROR(MATCH("SDN Controller Security Requirements Guide :: Version 1, Release: 2 Benchmark Date: 24 Apr 2020*"&amp;A97&amp;";*",SRGs!AA:AA,0),0)</f>
        <v>0</v>
      </c>
      <c r="Z97" s="6">
        <f>IFERROR(MATCH("Unified Endpoint Management Agent Security Requirements Guide :: Version 1, Release: 1 Benchmark Date: 20 Nov 2020*"&amp;A97&amp;";*",SRGs!AA:AA,0),0)</f>
        <v>0</v>
      </c>
      <c r="AA97" s="6">
        <f>IFERROR(MATCH("Unified Endpoint Management Server Security Requirements Guide :: Version 1, Release: 1 Benchmark Date: 20 Nov 2020*"&amp;A97&amp;";*",SRGs!AA:AA,0),0)</f>
        <v>0</v>
      </c>
      <c r="AB97" s="6">
        <f>IFERROR(MATCH("Virtual Private Network (VPN) Security Requirements Guide :: Version 2, Release: 4 Benchmark Date: 27 Oct 2021*"&amp;A97&amp;";*",SRGs!AA:AA,0),0)</f>
        <v>0</v>
      </c>
      <c r="AC97" s="6">
        <f>IFERROR(MATCH("Web Server Security Requirements Guide :: Version 3, Release: 1 Benchmark Date: 27 Oct 2022*"&amp;A97&amp;";*",SRGs!AA:AA,0),0)</f>
        <v>0</v>
      </c>
      <c r="AD97" s="21"/>
      <c r="AE97" s="3" t="str">
        <f t="shared" si="8"/>
        <v>Application</v>
      </c>
      <c r="AF97" s="2" t="str">
        <f t="shared" si="9"/>
        <v/>
      </c>
      <c r="AG97" s="2" t="str">
        <f t="shared" si="10"/>
        <v/>
      </c>
      <c r="AH97" s="2" t="str">
        <f t="shared" si="11"/>
        <v>Network Device</v>
      </c>
      <c r="AI97" s="2" t="str">
        <f t="shared" si="12"/>
        <v/>
      </c>
      <c r="AJ97" s="2" t="str">
        <f t="shared" si="13"/>
        <v/>
      </c>
      <c r="AK97" s="2" t="str">
        <f t="shared" si="14"/>
        <v/>
      </c>
      <c r="AL97" s="27"/>
      <c r="AM97" s="5" t="str">
        <f t="shared" si="15"/>
        <v>Application; Network Device</v>
      </c>
    </row>
    <row r="98" spans="1:39" ht="90" hidden="1">
      <c r="A98" s="1" t="s">
        <v>22009</v>
      </c>
      <c r="B98" s="1" t="s">
        <v>4299</v>
      </c>
      <c r="C98" s="1" t="s">
        <v>366</v>
      </c>
      <c r="D98" s="1" t="s">
        <v>1511</v>
      </c>
      <c r="E98" s="1" t="s">
        <v>2518</v>
      </c>
      <c r="F98" s="2" t="s">
        <v>2591</v>
      </c>
      <c r="G98" s="2"/>
      <c r="H98" s="2" t="s">
        <v>4256</v>
      </c>
      <c r="I98" s="10">
        <v>3</v>
      </c>
      <c r="J98" s="13"/>
      <c r="K98" s="3">
        <f>IFERROR(MATCH("Application Layer Gateway (ALG) Security Requirements Guide (SRG) :: Version 1, Release: 2 Benchmark Date: 24 Jul 2015*"&amp;A98&amp;";*",SRGs!AA:AA,0),0)</f>
        <v>322</v>
      </c>
      <c r="L98" s="2">
        <f>IFERROR(MATCH("Application Server Security Requirements Guide :: Version 3, Release: 3 Benchmark Date: 27 Oct 2022*"&amp;A98&amp;";*",SRGs!AA:AA,0),0)</f>
        <v>0</v>
      </c>
      <c r="M98" s="2">
        <f>IFERROR(MATCH("Authentication, Authorization, and Accounting Services (AAA) Security Requirements Guide :: Version 1, Release: 2 Benchmark Date: 24 Jan 2020*"&amp;A98&amp;";*",SRGs!AA:AA,0),0)</f>
        <v>0</v>
      </c>
      <c r="N98" s="2">
        <f>IFERROR(MATCH("Central Log Server Security Requirements Guide :: Version 2, Release: 2 Benchmark Date: 27 Oct 2022*"&amp;A98&amp;";*",SRGs!AA:AA,0),0)</f>
        <v>0</v>
      </c>
      <c r="O98" s="2">
        <f>IFERROR(MATCH("Database Security Requirements Guide :: Version 3, Release: 3 Benchmark Date: 27 Jul 2022*"&amp;A98&amp;";*",SRGs!AA:AA,0),0)</f>
        <v>0</v>
      </c>
      <c r="P98" s="2">
        <f>IFERROR(MATCH("Container Platform Security Requirements Guide :: Version 1, Release: 3 Benchmark Date: 27 Jan 2022*"&amp;A98&amp;";*",SRGs!AA:AA,0),0)</f>
        <v>0</v>
      </c>
      <c r="Q98" s="2">
        <f>IFERROR(MATCH("Domain Name System (DNS) Security Requirements Guide :: Version 2, Release: 4 Benchmark Date: 23 Oct 2015*"&amp;A98&amp;";*",SRGs!AA:AA,0),0)</f>
        <v>0</v>
      </c>
      <c r="R98" s="2">
        <f>IFERROR(MATCH("Firewall Security Requirements Guide :: Version 2, Release: 3 Benchmark Date: 27 Oct 2022*"&amp;A98&amp;";*",SRGs!AA:AA,0),0)</f>
        <v>0</v>
      </c>
      <c r="S98" s="2">
        <f>IFERROR(MATCH("General Purpose Operating System Security Requirements Guide :: Version 2, Release: 4 Benchmark Date: 27 Jul 2022*"&amp;A98&amp;";*",SRGs!AA:AA,0),0)</f>
        <v>0</v>
      </c>
      <c r="T98" s="2">
        <f>IFERROR(MATCH("Intrusion Detection and Prevention Systems (IDPS) Security Requirements Guide :: Version 2, Release: 6 Benchmark Date: 24 Jul 2020*"&amp;A98&amp;";*",SRGs!AA:AA,0),0)</f>
        <v>0</v>
      </c>
      <c r="U98" s="2">
        <f>IFERROR(MATCH("Layer 2 Switch Security Requirements Guide :: Version 2, Release: 1 Benchmark Date: 18 May 2021*"&amp;A98&amp;";*",SRGs!AA:AA,0),0)</f>
        <v>0</v>
      </c>
      <c r="V98" s="2">
        <f>IFERROR(MATCH("Mainframe Product Security Requirements Guide :: Version 2, Release: 1 Benchmark Date: 27 Oct 2022*"&amp;A98&amp;";*",SRGs!AA:AA,0),0)</f>
        <v>0</v>
      </c>
      <c r="W98" s="2">
        <f>IFERROR(MATCH("Network Device Management Security Requirements Guide :: Version 4, Release: 1 Benchmark Date: 23 Apr 2021*"&amp;A98&amp;";*",SRGs!AA:AA,0),0)</f>
        <v>0</v>
      </c>
      <c r="X98" s="2">
        <f>IFERROR(MATCH("Router Security Requirements Guide :: Version 4, Release: 2 Benchmark Date: 23 Apr 2021*"&amp;A98&amp;";*",SRGs!AA:AA,0),0)</f>
        <v>0</v>
      </c>
      <c r="Y98" s="2">
        <f>IFERROR(MATCH("SDN Controller Security Requirements Guide :: Version 1, Release: 2 Benchmark Date: 24 Apr 2020*"&amp;A98&amp;";*",SRGs!AA:AA,0),0)</f>
        <v>0</v>
      </c>
      <c r="Z98" s="2">
        <f>IFERROR(MATCH("Unified Endpoint Management Agent Security Requirements Guide :: Version 1, Release: 1 Benchmark Date: 20 Nov 2020*"&amp;A98&amp;";*",SRGs!AA:AA,0),0)</f>
        <v>0</v>
      </c>
      <c r="AA98" s="2">
        <f>IFERROR(MATCH("Unified Endpoint Management Server Security Requirements Guide :: Version 1, Release: 1 Benchmark Date: 20 Nov 2020*"&amp;A98&amp;";*",SRGs!AA:AA,0),0)</f>
        <v>0</v>
      </c>
      <c r="AB98" s="2">
        <f>IFERROR(MATCH("Virtual Private Network (VPN) Security Requirements Guide :: Version 2, Release: 4 Benchmark Date: 27 Oct 2021*"&amp;A98&amp;";*",SRGs!AA:AA,0),0)</f>
        <v>0</v>
      </c>
      <c r="AC98" s="2">
        <f>IFERROR(MATCH("Web Server Security Requirements Guide :: Version 3, Release: 1 Benchmark Date: 27 Oct 2022*"&amp;A98&amp;";*",SRGs!AA:AA,0),0)</f>
        <v>0</v>
      </c>
      <c r="AD98" s="22"/>
      <c r="AE98" s="3" t="str">
        <f t="shared" si="8"/>
        <v>Application</v>
      </c>
      <c r="AF98" s="2" t="str">
        <f t="shared" si="9"/>
        <v/>
      </c>
      <c r="AG98" s="2" t="str">
        <f t="shared" si="10"/>
        <v/>
      </c>
      <c r="AH98" s="2" t="str">
        <f t="shared" si="11"/>
        <v/>
      </c>
      <c r="AI98" s="2" t="str">
        <f t="shared" si="12"/>
        <v/>
      </c>
      <c r="AJ98" s="2" t="str">
        <f t="shared" si="13"/>
        <v/>
      </c>
      <c r="AK98" s="2" t="str">
        <f t="shared" si="14"/>
        <v/>
      </c>
      <c r="AM98" s="5" t="str">
        <f t="shared" si="15"/>
        <v>Application</v>
      </c>
    </row>
    <row r="99" spans="1:39" ht="90" hidden="1">
      <c r="A99" s="1" t="s">
        <v>22010</v>
      </c>
      <c r="B99" s="1" t="s">
        <v>4299</v>
      </c>
      <c r="C99" s="1" t="s">
        <v>367</v>
      </c>
      <c r="D99" s="1" t="s">
        <v>1512</v>
      </c>
      <c r="E99" s="1" t="s">
        <v>2519</v>
      </c>
      <c r="F99" s="2" t="s">
        <v>2591</v>
      </c>
      <c r="G99" s="2"/>
      <c r="H99" s="2"/>
      <c r="I99" s="2"/>
      <c r="J99" s="15"/>
      <c r="K99" s="3">
        <f>IFERROR(MATCH("Application Layer Gateway (ALG) Security Requirements Guide (SRG) :: Version 1, Release: 2 Benchmark Date: 24 Jul 2015*"&amp;A99&amp;";*",SRGs!AA:AA,0),0)</f>
        <v>323</v>
      </c>
      <c r="L99" s="2">
        <f>IFERROR(MATCH("Application Server Security Requirements Guide :: Version 3, Release: 3 Benchmark Date: 27 Oct 2022*"&amp;A99&amp;";*",SRGs!AA:AA,0),0)</f>
        <v>0</v>
      </c>
      <c r="M99" s="2">
        <f>IFERROR(MATCH("Authentication, Authorization, and Accounting Services (AAA) Security Requirements Guide :: Version 1, Release: 2 Benchmark Date: 24 Jan 2020*"&amp;A99&amp;";*",SRGs!AA:AA,0),0)</f>
        <v>0</v>
      </c>
      <c r="N99" s="2">
        <f>IFERROR(MATCH("Central Log Server Security Requirements Guide :: Version 2, Release: 2 Benchmark Date: 27 Oct 2022*"&amp;A99&amp;";*",SRGs!AA:AA,0),0)</f>
        <v>0</v>
      </c>
      <c r="O99" s="2">
        <f>IFERROR(MATCH("Database Security Requirements Guide :: Version 3, Release: 3 Benchmark Date: 27 Jul 2022*"&amp;A99&amp;";*",SRGs!AA:AA,0),0)</f>
        <v>0</v>
      </c>
      <c r="P99" s="2">
        <f>IFERROR(MATCH("Container Platform Security Requirements Guide :: Version 1, Release: 3 Benchmark Date: 27 Jan 2022*"&amp;A99&amp;";*",SRGs!AA:AA,0),0)</f>
        <v>0</v>
      </c>
      <c r="Q99" s="2">
        <f>IFERROR(MATCH("Domain Name System (DNS) Security Requirements Guide :: Version 2, Release: 4 Benchmark Date: 23 Oct 2015*"&amp;A99&amp;";*",SRGs!AA:AA,0),0)</f>
        <v>0</v>
      </c>
      <c r="R99" s="2">
        <f>IFERROR(MATCH("Firewall Security Requirements Guide :: Version 2, Release: 3 Benchmark Date: 27 Oct 2022*"&amp;A99&amp;";*",SRGs!AA:AA,0),0)</f>
        <v>0</v>
      </c>
      <c r="S99" s="2">
        <f>IFERROR(MATCH("General Purpose Operating System Security Requirements Guide :: Version 2, Release: 4 Benchmark Date: 27 Jul 2022*"&amp;A99&amp;";*",SRGs!AA:AA,0),0)</f>
        <v>0</v>
      </c>
      <c r="T99" s="2">
        <f>IFERROR(MATCH("Intrusion Detection and Prevention Systems (IDPS) Security Requirements Guide :: Version 2, Release: 6 Benchmark Date: 24 Jul 2020*"&amp;A99&amp;";*",SRGs!AA:AA,0),0)</f>
        <v>0</v>
      </c>
      <c r="U99" s="2">
        <f>IFERROR(MATCH("Layer 2 Switch Security Requirements Guide :: Version 2, Release: 1 Benchmark Date: 18 May 2021*"&amp;A99&amp;";*",SRGs!AA:AA,0),0)</f>
        <v>0</v>
      </c>
      <c r="V99" s="2">
        <f>IFERROR(MATCH("Mainframe Product Security Requirements Guide :: Version 2, Release: 1 Benchmark Date: 27 Oct 2022*"&amp;A99&amp;";*",SRGs!AA:AA,0),0)</f>
        <v>0</v>
      </c>
      <c r="W99" s="2">
        <f>IFERROR(MATCH("Network Device Management Security Requirements Guide :: Version 4, Release: 1 Benchmark Date: 23 Apr 2021*"&amp;A99&amp;";*",SRGs!AA:AA,0),0)</f>
        <v>0</v>
      </c>
      <c r="X99" s="2">
        <f>IFERROR(MATCH("Router Security Requirements Guide :: Version 4, Release: 2 Benchmark Date: 23 Apr 2021*"&amp;A99&amp;";*",SRGs!AA:AA,0),0)</f>
        <v>0</v>
      </c>
      <c r="Y99" s="2">
        <f>IFERROR(MATCH("SDN Controller Security Requirements Guide :: Version 1, Release: 2 Benchmark Date: 24 Apr 2020*"&amp;A99&amp;";*",SRGs!AA:AA,0),0)</f>
        <v>0</v>
      </c>
      <c r="Z99" s="2">
        <f>IFERROR(MATCH("Unified Endpoint Management Agent Security Requirements Guide :: Version 1, Release: 1 Benchmark Date: 20 Nov 2020*"&amp;A99&amp;";*",SRGs!AA:AA,0),0)</f>
        <v>0</v>
      </c>
      <c r="AA99" s="2">
        <f>IFERROR(MATCH("Unified Endpoint Management Server Security Requirements Guide :: Version 1, Release: 1 Benchmark Date: 20 Nov 2020*"&amp;A99&amp;";*",SRGs!AA:AA,0),0)</f>
        <v>0</v>
      </c>
      <c r="AB99" s="2">
        <f>IFERROR(MATCH("Virtual Private Network (VPN) Security Requirements Guide :: Version 2, Release: 4 Benchmark Date: 27 Oct 2021*"&amp;A99&amp;";*",SRGs!AA:AA,0),0)</f>
        <v>0</v>
      </c>
      <c r="AC99" s="2">
        <f>IFERROR(MATCH("Web Server Security Requirements Guide :: Version 3, Release: 1 Benchmark Date: 27 Oct 2022*"&amp;A99&amp;";*",SRGs!AA:AA,0),0)</f>
        <v>0</v>
      </c>
      <c r="AD99" s="22"/>
      <c r="AE99" s="3" t="str">
        <f t="shared" si="8"/>
        <v>Application</v>
      </c>
      <c r="AF99" s="2" t="str">
        <f t="shared" si="9"/>
        <v/>
      </c>
      <c r="AG99" s="2" t="str">
        <f t="shared" si="10"/>
        <v/>
      </c>
      <c r="AH99" s="2" t="str">
        <f t="shared" si="11"/>
        <v/>
      </c>
      <c r="AI99" s="2" t="str">
        <f t="shared" si="12"/>
        <v/>
      </c>
      <c r="AJ99" s="2" t="str">
        <f t="shared" si="13"/>
        <v/>
      </c>
      <c r="AK99" s="2" t="str">
        <f t="shared" si="14"/>
        <v/>
      </c>
      <c r="AM99" s="5" t="str">
        <f t="shared" si="15"/>
        <v>Application</v>
      </c>
    </row>
    <row r="100" spans="1:39" s="5" customFormat="1" ht="60" hidden="1">
      <c r="A100" s="1" t="s">
        <v>22011</v>
      </c>
      <c r="B100" s="1" t="s">
        <v>4299</v>
      </c>
      <c r="C100" s="1" t="s">
        <v>368</v>
      </c>
      <c r="D100" s="1" t="s">
        <v>1513</v>
      </c>
      <c r="E100" s="1" t="s">
        <v>2520</v>
      </c>
      <c r="F100" s="2" t="s">
        <v>3632</v>
      </c>
      <c r="G100" s="2"/>
      <c r="H100" s="2" t="s">
        <v>4256</v>
      </c>
      <c r="I100" s="10">
        <v>3</v>
      </c>
      <c r="J100" s="13"/>
      <c r="K100" s="3">
        <f>IFERROR(MATCH("Application Layer Gateway (ALG) Security Requirements Guide (SRG) :: Version 1, Release: 2 Benchmark Date: 24 Jul 2015*"&amp;A100&amp;";*",SRGs!AA:AA,0),0)</f>
        <v>324</v>
      </c>
      <c r="L100" s="2">
        <f>IFERROR(MATCH("Application Server Security Requirements Guide :: Version 3, Release: 3 Benchmark Date: 27 Oct 2022*"&amp;A100&amp;";*",SRGs!AA:AA,0),0)</f>
        <v>0</v>
      </c>
      <c r="M100" s="2">
        <f>IFERROR(MATCH("Authentication, Authorization, and Accounting Services (AAA) Security Requirements Guide :: Version 1, Release: 2 Benchmark Date: 24 Jan 2020*"&amp;A100&amp;";*",SRGs!AA:AA,0),0)</f>
        <v>0</v>
      </c>
      <c r="N100" s="6">
        <f>IFERROR(MATCH("Central Log Server Security Requirements Guide :: Version 2, Release: 2 Benchmark Date: 27 Oct 2022*"&amp;A100&amp;";*",SRGs!AA:AA,0),0)</f>
        <v>0</v>
      </c>
      <c r="O100" s="6">
        <f>IFERROR(MATCH("Database Security Requirements Guide :: Version 3, Release: 3 Benchmark Date: 27 Jul 2022*"&amp;A100&amp;";*",SRGs!AA:AA,0),0)</f>
        <v>0</v>
      </c>
      <c r="P100" s="6">
        <f>IFERROR(MATCH("Container Platform Security Requirements Guide :: Version 1, Release: 3 Benchmark Date: 27 Jan 2022*"&amp;A100&amp;";*",SRGs!AA:AA,0),0)</f>
        <v>0</v>
      </c>
      <c r="Q100" s="6">
        <f>IFERROR(MATCH("Domain Name System (DNS) Security Requirements Guide :: Version 2, Release: 4 Benchmark Date: 23 Oct 2015*"&amp;A100&amp;";*",SRGs!AA:AA,0),0)</f>
        <v>0</v>
      </c>
      <c r="R100" s="6">
        <f>IFERROR(MATCH("Firewall Security Requirements Guide :: Version 2, Release: 3 Benchmark Date: 27 Oct 2022*"&amp;A100&amp;";*",SRGs!AA:AA,0),0)</f>
        <v>0</v>
      </c>
      <c r="S100" s="6">
        <f>IFERROR(MATCH("General Purpose Operating System Security Requirements Guide :: Version 2, Release: 4 Benchmark Date: 27 Jul 2022*"&amp;A100&amp;";*",SRGs!AA:AA,0),0)</f>
        <v>0</v>
      </c>
      <c r="T100" s="6">
        <f>IFERROR(MATCH("Intrusion Detection and Prevention Systems (IDPS) Security Requirements Guide :: Version 2, Release: 6 Benchmark Date: 24 Jul 2020*"&amp;A100&amp;";*",SRGs!AA:AA,0),0)</f>
        <v>0</v>
      </c>
      <c r="U100" s="6">
        <f>IFERROR(MATCH("Layer 2 Switch Security Requirements Guide :: Version 2, Release: 1 Benchmark Date: 18 May 2021*"&amp;A100&amp;";*",SRGs!AA:AA,0),0)</f>
        <v>0</v>
      </c>
      <c r="V100" s="6">
        <f>IFERROR(MATCH("Mainframe Product Security Requirements Guide :: Version 2, Release: 1 Benchmark Date: 27 Oct 2022*"&amp;A100&amp;";*",SRGs!AA:AA,0),0)</f>
        <v>0</v>
      </c>
      <c r="W100" s="6">
        <f>IFERROR(MATCH("Network Device Management Security Requirements Guide :: Version 4, Release: 1 Benchmark Date: 23 Apr 2021*"&amp;A100&amp;";*",SRGs!AA:AA,0),0)</f>
        <v>0</v>
      </c>
      <c r="X100" s="6">
        <f>IFERROR(MATCH("Router Security Requirements Guide :: Version 4, Release: 2 Benchmark Date: 23 Apr 2021*"&amp;A100&amp;";*",SRGs!AA:AA,0),0)</f>
        <v>0</v>
      </c>
      <c r="Y100" s="6">
        <f>IFERROR(MATCH("SDN Controller Security Requirements Guide :: Version 1, Release: 2 Benchmark Date: 24 Apr 2020*"&amp;A100&amp;";*",SRGs!AA:AA,0),0)</f>
        <v>0</v>
      </c>
      <c r="Z100" s="6">
        <f>IFERROR(MATCH("Unified Endpoint Management Agent Security Requirements Guide :: Version 1, Release: 1 Benchmark Date: 20 Nov 2020*"&amp;A100&amp;";*",SRGs!AA:AA,0),0)</f>
        <v>0</v>
      </c>
      <c r="AA100" s="6">
        <f>IFERROR(MATCH("Unified Endpoint Management Server Security Requirements Guide :: Version 1, Release: 1 Benchmark Date: 20 Nov 2020*"&amp;A100&amp;";*",SRGs!AA:AA,0),0)</f>
        <v>0</v>
      </c>
      <c r="AB100" s="6">
        <f>IFERROR(MATCH("Virtual Private Network (VPN) Security Requirements Guide :: Version 2, Release: 4 Benchmark Date: 27 Oct 2021*"&amp;A100&amp;";*",SRGs!AA:AA,0),0)</f>
        <v>0</v>
      </c>
      <c r="AC100" s="6">
        <f>IFERROR(MATCH("Web Server Security Requirements Guide :: Version 3, Release: 1 Benchmark Date: 27 Oct 2022*"&amp;A100&amp;";*",SRGs!AA:AA,0),0)</f>
        <v>0</v>
      </c>
      <c r="AD100" s="21"/>
      <c r="AE100" s="3" t="str">
        <f t="shared" si="8"/>
        <v>Application</v>
      </c>
      <c r="AF100" s="2" t="str">
        <f t="shared" si="9"/>
        <v/>
      </c>
      <c r="AG100" s="2" t="str">
        <f t="shared" si="10"/>
        <v/>
      </c>
      <c r="AH100" s="2" t="str">
        <f t="shared" si="11"/>
        <v/>
      </c>
      <c r="AI100" s="2" t="str">
        <f t="shared" si="12"/>
        <v/>
      </c>
      <c r="AJ100" s="2" t="str">
        <f t="shared" si="13"/>
        <v/>
      </c>
      <c r="AK100" s="2" t="str">
        <f t="shared" si="14"/>
        <v/>
      </c>
      <c r="AL100" s="27"/>
      <c r="AM100" s="5" t="str">
        <f t="shared" si="15"/>
        <v>Application</v>
      </c>
    </row>
    <row r="101" spans="1:39" ht="45" hidden="1">
      <c r="A101" s="1" t="s">
        <v>22012</v>
      </c>
      <c r="B101" s="1" t="s">
        <v>4299</v>
      </c>
      <c r="C101" s="1" t="s">
        <v>369</v>
      </c>
      <c r="D101" s="1" t="s">
        <v>3471</v>
      </c>
      <c r="E101" s="1"/>
      <c r="F101" s="2"/>
      <c r="G101" s="2"/>
      <c r="H101" s="2"/>
      <c r="I101" s="2"/>
      <c r="J101" s="15"/>
      <c r="K101" s="3">
        <f>IFERROR(MATCH("Application Layer Gateway (ALG) Security Requirements Guide (SRG) :: Version 1, Release: 2 Benchmark Date: 24 Jul 2015*"&amp;A101&amp;";*",SRGs!AA:AA,0),0)</f>
        <v>0</v>
      </c>
      <c r="L101" s="2">
        <f>IFERROR(MATCH("Application Server Security Requirements Guide :: Version 3, Release: 3 Benchmark Date: 27 Oct 2022*"&amp;A101&amp;";*",SRGs!AA:AA,0),0)</f>
        <v>0</v>
      </c>
      <c r="M101" s="2">
        <f>IFERROR(MATCH("Authentication, Authorization, and Accounting Services (AAA) Security Requirements Guide :: Version 1, Release: 2 Benchmark Date: 24 Jan 2020*"&amp;A101&amp;";*",SRGs!AA:AA,0),0)</f>
        <v>0</v>
      </c>
      <c r="N101" s="2">
        <f>IFERROR(MATCH("Central Log Server Security Requirements Guide :: Version 2, Release: 2 Benchmark Date: 27 Oct 2022*"&amp;A101&amp;";*",SRGs!AA:AA,0),0)</f>
        <v>0</v>
      </c>
      <c r="O101" s="2">
        <f>IFERROR(MATCH("Database Security Requirements Guide :: Version 3, Release: 3 Benchmark Date: 27 Jul 2022*"&amp;A101&amp;";*",SRGs!AA:AA,0),0)</f>
        <v>0</v>
      </c>
      <c r="P101" s="2">
        <f>IFERROR(MATCH("Container Platform Security Requirements Guide :: Version 1, Release: 3 Benchmark Date: 27 Jan 2022*"&amp;A101&amp;";*",SRGs!AA:AA,0),0)</f>
        <v>0</v>
      </c>
      <c r="Q101" s="2">
        <f>IFERROR(MATCH("Domain Name System (DNS) Security Requirements Guide :: Version 2, Release: 4 Benchmark Date: 23 Oct 2015*"&amp;A101&amp;";*",SRGs!AA:AA,0),0)</f>
        <v>0</v>
      </c>
      <c r="R101" s="2">
        <f>IFERROR(MATCH("Firewall Security Requirements Guide :: Version 2, Release: 3 Benchmark Date: 27 Oct 2022*"&amp;A101&amp;";*",SRGs!AA:AA,0),0)</f>
        <v>0</v>
      </c>
      <c r="S101" s="2">
        <f>IFERROR(MATCH("General Purpose Operating System Security Requirements Guide :: Version 2, Release: 4 Benchmark Date: 27 Jul 2022*"&amp;A101&amp;";*",SRGs!AA:AA,0),0)</f>
        <v>0</v>
      </c>
      <c r="T101" s="2">
        <f>IFERROR(MATCH("Intrusion Detection and Prevention Systems (IDPS) Security Requirements Guide :: Version 2, Release: 6 Benchmark Date: 24 Jul 2020*"&amp;A101&amp;";*",SRGs!AA:AA,0),0)</f>
        <v>0</v>
      </c>
      <c r="U101" s="2">
        <f>IFERROR(MATCH("Layer 2 Switch Security Requirements Guide :: Version 2, Release: 1 Benchmark Date: 18 May 2021*"&amp;A101&amp;";*",SRGs!AA:AA,0),0)</f>
        <v>0</v>
      </c>
      <c r="V101" s="2">
        <f>IFERROR(MATCH("Mainframe Product Security Requirements Guide :: Version 2, Release: 1 Benchmark Date: 27 Oct 2022*"&amp;A101&amp;";*",SRGs!AA:AA,0),0)</f>
        <v>0</v>
      </c>
      <c r="W101" s="2">
        <f>IFERROR(MATCH("Network Device Management Security Requirements Guide :: Version 4, Release: 1 Benchmark Date: 23 Apr 2021*"&amp;A101&amp;";*",SRGs!AA:AA,0),0)</f>
        <v>0</v>
      </c>
      <c r="X101" s="2">
        <f>IFERROR(MATCH("Router Security Requirements Guide :: Version 4, Release: 2 Benchmark Date: 23 Apr 2021*"&amp;A101&amp;";*",SRGs!AA:AA,0),0)</f>
        <v>0</v>
      </c>
      <c r="Y101" s="2">
        <f>IFERROR(MATCH("SDN Controller Security Requirements Guide :: Version 1, Release: 2 Benchmark Date: 24 Apr 2020*"&amp;A101&amp;";*",SRGs!AA:AA,0),0)</f>
        <v>0</v>
      </c>
      <c r="Z101" s="2">
        <f>IFERROR(MATCH("Unified Endpoint Management Agent Security Requirements Guide :: Version 1, Release: 1 Benchmark Date: 20 Nov 2020*"&amp;A101&amp;";*",SRGs!AA:AA,0),0)</f>
        <v>0</v>
      </c>
      <c r="AA101" s="2">
        <f>IFERROR(MATCH("Unified Endpoint Management Server Security Requirements Guide :: Version 1, Release: 1 Benchmark Date: 20 Nov 2020*"&amp;A101&amp;";*",SRGs!AA:AA,0),0)</f>
        <v>0</v>
      </c>
      <c r="AB101" s="2">
        <f>IFERROR(MATCH("Virtual Private Network (VPN) Security Requirements Guide :: Version 2, Release: 4 Benchmark Date: 27 Oct 2021*"&amp;A101&amp;";*",SRGs!AA:AA,0),0)</f>
        <v>0</v>
      </c>
      <c r="AC101" s="2">
        <f>IFERROR(MATCH("Web Server Security Requirements Guide :: Version 3, Release: 1 Benchmark Date: 27 Oct 2022*"&amp;A101&amp;";*",SRGs!AA:AA,0),0)</f>
        <v>0</v>
      </c>
      <c r="AD101" s="22"/>
      <c r="AE101" s="3" t="str">
        <f t="shared" si="8"/>
        <v/>
      </c>
      <c r="AF101" s="2" t="str">
        <f t="shared" si="9"/>
        <v/>
      </c>
      <c r="AG101" s="2" t="str">
        <f t="shared" si="10"/>
        <v/>
      </c>
      <c r="AH101" s="2" t="str">
        <f t="shared" si="11"/>
        <v/>
      </c>
      <c r="AI101" s="2" t="str">
        <f t="shared" si="12"/>
        <v/>
      </c>
      <c r="AJ101" s="2" t="str">
        <f t="shared" si="13"/>
        <v/>
      </c>
      <c r="AK101" s="2" t="str">
        <f t="shared" si="14"/>
        <v/>
      </c>
      <c r="AM101" s="5" t="str">
        <f t="shared" si="15"/>
        <v/>
      </c>
    </row>
    <row r="102" spans="1:39" ht="135" hidden="1">
      <c r="A102" s="1" t="s">
        <v>22013</v>
      </c>
      <c r="B102" s="1" t="s">
        <v>4299</v>
      </c>
      <c r="C102" s="1" t="s">
        <v>370</v>
      </c>
      <c r="D102" s="1" t="s">
        <v>1514</v>
      </c>
      <c r="E102" s="1" t="s">
        <v>2521</v>
      </c>
      <c r="F102" s="2" t="s">
        <v>3633</v>
      </c>
      <c r="G102" s="2"/>
      <c r="H102" s="2"/>
      <c r="I102" s="2"/>
      <c r="J102" s="15"/>
      <c r="K102" s="3">
        <f>IFERROR(MATCH("Application Layer Gateway (ALG) Security Requirements Guide (SRG) :: Version 1, Release: 2 Benchmark Date: 24 Jul 2015*"&amp;A102&amp;";*",SRGs!AA:AA,0),0)</f>
        <v>329</v>
      </c>
      <c r="L102" s="2">
        <f>IFERROR(MATCH("Application Server Security Requirements Guide :: Version 3, Release: 3 Benchmark Date: 27 Oct 2022*"&amp;A102&amp;";*",SRGs!AA:AA,0),0)</f>
        <v>0</v>
      </c>
      <c r="M102" s="2">
        <f>IFERROR(MATCH("Authentication, Authorization, and Accounting Services (AAA) Security Requirements Guide :: Version 1, Release: 2 Benchmark Date: 24 Jan 2020*"&amp;A102&amp;";*",SRGs!AA:AA,0),0)</f>
        <v>0</v>
      </c>
      <c r="N102" s="6">
        <f>IFERROR(MATCH("Central Log Server Security Requirements Guide :: Version 2, Release: 2 Benchmark Date: 27 Oct 2022*"&amp;A102&amp;";*",SRGs!AA:AA,0),0)</f>
        <v>0</v>
      </c>
      <c r="O102" s="6">
        <f>IFERROR(MATCH("Database Security Requirements Guide :: Version 3, Release: 3 Benchmark Date: 27 Jul 2022*"&amp;A102&amp;";*",SRGs!AA:AA,0),0)</f>
        <v>0</v>
      </c>
      <c r="P102" s="2">
        <f>IFERROR(MATCH("Container Platform Security Requirements Guide :: Version 1, Release: 3 Benchmark Date: 27 Jan 2022*"&amp;A102&amp;";*",SRGs!AA:AA,0),0)</f>
        <v>0</v>
      </c>
      <c r="Q102" s="2">
        <f>IFERROR(MATCH("Domain Name System (DNS) Security Requirements Guide :: Version 2, Release: 4 Benchmark Date: 23 Oct 2015*"&amp;A102&amp;";*",SRGs!AA:AA,0),0)</f>
        <v>0</v>
      </c>
      <c r="R102" s="2">
        <f>IFERROR(MATCH("Firewall Security Requirements Guide :: Version 2, Release: 3 Benchmark Date: 27 Oct 2022*"&amp;A102&amp;";*",SRGs!AA:AA,0),0)</f>
        <v>0</v>
      </c>
      <c r="S102" s="2">
        <f>IFERROR(MATCH("General Purpose Operating System Security Requirements Guide :: Version 2, Release: 4 Benchmark Date: 27 Jul 2022*"&amp;A102&amp;";*",SRGs!AA:AA,0),0)</f>
        <v>0</v>
      </c>
      <c r="T102" s="2">
        <f>IFERROR(MATCH("Intrusion Detection and Prevention Systems (IDPS) Security Requirements Guide :: Version 2, Release: 6 Benchmark Date: 24 Jul 2020*"&amp;A102&amp;";*",SRGs!AA:AA,0),0)</f>
        <v>0</v>
      </c>
      <c r="U102" s="2">
        <f>IFERROR(MATCH("Layer 2 Switch Security Requirements Guide :: Version 2, Release: 1 Benchmark Date: 18 May 2021*"&amp;A102&amp;";*",SRGs!AA:AA,0),0)</f>
        <v>0</v>
      </c>
      <c r="V102" s="2">
        <f>IFERROR(MATCH("Mainframe Product Security Requirements Guide :: Version 2, Release: 1 Benchmark Date: 27 Oct 2022*"&amp;A102&amp;";*",SRGs!AA:AA,0),0)</f>
        <v>0</v>
      </c>
      <c r="W102" s="2">
        <f>IFERROR(MATCH("Network Device Management Security Requirements Guide :: Version 4, Release: 1 Benchmark Date: 23 Apr 2021*"&amp;A102&amp;";*",SRGs!AA:AA,0),0)</f>
        <v>0</v>
      </c>
      <c r="X102" s="2">
        <f>IFERROR(MATCH("Router Security Requirements Guide :: Version 4, Release: 2 Benchmark Date: 23 Apr 2021*"&amp;A102&amp;";*",SRGs!AA:AA,0),0)</f>
        <v>326</v>
      </c>
      <c r="Y102" s="2">
        <f>IFERROR(MATCH("SDN Controller Security Requirements Guide :: Version 1, Release: 2 Benchmark Date: 24 Apr 2020*"&amp;A102&amp;";*",SRGs!AA:AA,0),0)</f>
        <v>0</v>
      </c>
      <c r="Z102" s="2">
        <f>IFERROR(MATCH("Unified Endpoint Management Agent Security Requirements Guide :: Version 1, Release: 1 Benchmark Date: 20 Nov 2020*"&amp;A102&amp;";*",SRGs!AA:AA,0),0)</f>
        <v>0</v>
      </c>
      <c r="AA102" s="2">
        <f>IFERROR(MATCH("Unified Endpoint Management Server Security Requirements Guide :: Version 1, Release: 1 Benchmark Date: 20 Nov 2020*"&amp;A102&amp;";*",SRGs!AA:AA,0),0)</f>
        <v>0</v>
      </c>
      <c r="AB102" s="2">
        <f>IFERROR(MATCH("Virtual Private Network (VPN) Security Requirements Guide :: Version 2, Release: 4 Benchmark Date: 27 Oct 2021*"&amp;A102&amp;";*",SRGs!AA:AA,0),0)</f>
        <v>0</v>
      </c>
      <c r="AC102" s="2">
        <f>IFERROR(MATCH("Web Server Security Requirements Guide :: Version 3, Release: 1 Benchmark Date: 27 Oct 2022*"&amp;A102&amp;";*",SRGs!AA:AA,0),0)</f>
        <v>0</v>
      </c>
      <c r="AD102" s="22"/>
      <c r="AE102" s="3" t="str">
        <f t="shared" si="8"/>
        <v>Application</v>
      </c>
      <c r="AF102" s="2" t="str">
        <f t="shared" si="9"/>
        <v/>
      </c>
      <c r="AG102" s="2" t="str">
        <f t="shared" si="10"/>
        <v/>
      </c>
      <c r="AH102" s="2" t="str">
        <f t="shared" si="11"/>
        <v>Network Device</v>
      </c>
      <c r="AI102" s="2" t="str">
        <f t="shared" si="12"/>
        <v/>
      </c>
      <c r="AJ102" s="2" t="str">
        <f t="shared" si="13"/>
        <v/>
      </c>
      <c r="AK102" s="2" t="str">
        <f t="shared" si="14"/>
        <v/>
      </c>
      <c r="AM102" s="5" t="str">
        <f t="shared" si="15"/>
        <v>Application; Network Device</v>
      </c>
    </row>
    <row r="103" spans="1:39" ht="30" hidden="1">
      <c r="A103" s="1" t="s">
        <v>22014</v>
      </c>
      <c r="B103" s="1" t="s">
        <v>4299</v>
      </c>
      <c r="C103" s="1" t="s">
        <v>371</v>
      </c>
      <c r="D103" s="1" t="s">
        <v>3472</v>
      </c>
      <c r="E103" s="1"/>
      <c r="F103" s="2"/>
      <c r="G103" s="2"/>
      <c r="H103" s="2"/>
      <c r="I103" s="2"/>
      <c r="J103" s="15"/>
      <c r="K103" s="3">
        <f>IFERROR(MATCH("Application Layer Gateway (ALG) Security Requirements Guide (SRG) :: Version 1, Release: 2 Benchmark Date: 24 Jul 2015*"&amp;A103&amp;";*",SRGs!AA:AA,0),0)</f>
        <v>331</v>
      </c>
      <c r="L103" s="2">
        <f>IFERROR(MATCH("Application Server Security Requirements Guide :: Version 3, Release: 3 Benchmark Date: 27 Oct 2022*"&amp;A103&amp;";*",SRGs!AA:AA,0),0)</f>
        <v>0</v>
      </c>
      <c r="M103" s="2">
        <f>IFERROR(MATCH("Authentication, Authorization, and Accounting Services (AAA) Security Requirements Guide :: Version 1, Release: 2 Benchmark Date: 24 Jan 2020*"&amp;A103&amp;";*",SRGs!AA:AA,0),0)</f>
        <v>0</v>
      </c>
      <c r="N103" s="2">
        <f>IFERROR(MATCH("Central Log Server Security Requirements Guide :: Version 2, Release: 2 Benchmark Date: 27 Oct 2022*"&amp;A103&amp;";*",SRGs!AA:AA,0),0)</f>
        <v>0</v>
      </c>
      <c r="O103" s="2">
        <f>IFERROR(MATCH("Database Security Requirements Guide :: Version 3, Release: 3 Benchmark Date: 27 Jul 2022*"&amp;A103&amp;";*",SRGs!AA:AA,0),0)</f>
        <v>0</v>
      </c>
      <c r="P103" s="2">
        <f>IFERROR(MATCH("Container Platform Security Requirements Guide :: Version 1, Release: 3 Benchmark Date: 27 Jan 2022*"&amp;A103&amp;";*",SRGs!AA:AA,0),0)</f>
        <v>0</v>
      </c>
      <c r="Q103" s="2">
        <f>IFERROR(MATCH("Domain Name System (DNS) Security Requirements Guide :: Version 2, Release: 4 Benchmark Date: 23 Oct 2015*"&amp;A103&amp;";*",SRGs!AA:AA,0),0)</f>
        <v>0</v>
      </c>
      <c r="R103" s="2">
        <f>IFERROR(MATCH("Firewall Security Requirements Guide :: Version 2, Release: 3 Benchmark Date: 27 Oct 2022*"&amp;A103&amp;";*",SRGs!AA:AA,0),0)</f>
        <v>0</v>
      </c>
      <c r="S103" s="2">
        <f>IFERROR(MATCH("General Purpose Operating System Security Requirements Guide :: Version 2, Release: 4 Benchmark Date: 27 Jul 2022*"&amp;A103&amp;";*",SRGs!AA:AA,0),0)</f>
        <v>0</v>
      </c>
      <c r="T103" s="2">
        <f>IFERROR(MATCH("Intrusion Detection and Prevention Systems (IDPS) Security Requirements Guide :: Version 2, Release: 6 Benchmark Date: 24 Jul 2020*"&amp;A103&amp;";*",SRGs!AA:AA,0),0)</f>
        <v>0</v>
      </c>
      <c r="U103" s="2">
        <f>IFERROR(MATCH("Layer 2 Switch Security Requirements Guide :: Version 2, Release: 1 Benchmark Date: 18 May 2021*"&amp;A103&amp;";*",SRGs!AA:AA,0),0)</f>
        <v>0</v>
      </c>
      <c r="V103" s="2">
        <f>IFERROR(MATCH("Mainframe Product Security Requirements Guide :: Version 2, Release: 1 Benchmark Date: 27 Oct 2022*"&amp;A103&amp;";*",SRGs!AA:AA,0),0)</f>
        <v>0</v>
      </c>
      <c r="W103" s="2">
        <f>IFERROR(MATCH("Network Device Management Security Requirements Guide :: Version 4, Release: 1 Benchmark Date: 23 Apr 2021*"&amp;A103&amp;";*",SRGs!AA:AA,0),0)</f>
        <v>0</v>
      </c>
      <c r="X103" s="2">
        <f>IFERROR(MATCH("Router Security Requirements Guide :: Version 4, Release: 2 Benchmark Date: 23 Apr 2021*"&amp;A103&amp;";*",SRGs!AA:AA,0),0)</f>
        <v>0</v>
      </c>
      <c r="Y103" s="2">
        <f>IFERROR(MATCH("SDN Controller Security Requirements Guide :: Version 1, Release: 2 Benchmark Date: 24 Apr 2020*"&amp;A103&amp;";*",SRGs!AA:AA,0),0)</f>
        <v>0</v>
      </c>
      <c r="Z103" s="2">
        <f>IFERROR(MATCH("Unified Endpoint Management Agent Security Requirements Guide :: Version 1, Release: 1 Benchmark Date: 20 Nov 2020*"&amp;A103&amp;";*",SRGs!AA:AA,0),0)</f>
        <v>0</v>
      </c>
      <c r="AA103" s="2">
        <f>IFERROR(MATCH("Unified Endpoint Management Server Security Requirements Guide :: Version 1, Release: 1 Benchmark Date: 20 Nov 2020*"&amp;A103&amp;";*",SRGs!AA:AA,0),0)</f>
        <v>0</v>
      </c>
      <c r="AB103" s="2">
        <f>IFERROR(MATCH("Virtual Private Network (VPN) Security Requirements Guide :: Version 2, Release: 4 Benchmark Date: 27 Oct 2021*"&amp;A103&amp;";*",SRGs!AA:AA,0),0)</f>
        <v>0</v>
      </c>
      <c r="AC103" s="2">
        <f>IFERROR(MATCH("Web Server Security Requirements Guide :: Version 3, Release: 1 Benchmark Date: 27 Oct 2022*"&amp;A103&amp;";*",SRGs!AA:AA,0),0)</f>
        <v>0</v>
      </c>
      <c r="AD103" s="22"/>
      <c r="AE103" s="3" t="str">
        <f t="shared" si="8"/>
        <v>Application</v>
      </c>
      <c r="AF103" s="2" t="str">
        <f t="shared" si="9"/>
        <v/>
      </c>
      <c r="AG103" s="2" t="str">
        <f t="shared" si="10"/>
        <v/>
      </c>
      <c r="AH103" s="2" t="str">
        <f t="shared" si="11"/>
        <v/>
      </c>
      <c r="AI103" s="2" t="str">
        <f t="shared" si="12"/>
        <v/>
      </c>
      <c r="AJ103" s="2" t="str">
        <f t="shared" si="13"/>
        <v/>
      </c>
      <c r="AK103" s="2" t="str">
        <f t="shared" si="14"/>
        <v/>
      </c>
      <c r="AM103" s="5" t="str">
        <f t="shared" si="15"/>
        <v>Application</v>
      </c>
    </row>
    <row r="104" spans="1:39" ht="75" hidden="1">
      <c r="A104" s="1" t="s">
        <v>22015</v>
      </c>
      <c r="B104" s="1" t="s">
        <v>4299</v>
      </c>
      <c r="C104" s="1" t="s">
        <v>372</v>
      </c>
      <c r="D104" s="1" t="s">
        <v>1515</v>
      </c>
      <c r="E104" s="1" t="s">
        <v>2522</v>
      </c>
      <c r="F104" s="2" t="s">
        <v>2591</v>
      </c>
      <c r="G104" s="2"/>
      <c r="H104" s="2"/>
      <c r="I104" s="2"/>
      <c r="J104" s="15"/>
      <c r="K104" s="3">
        <f>IFERROR(MATCH("Application Layer Gateway (ALG) Security Requirements Guide (SRG) :: Version 1, Release: 2 Benchmark Date: 24 Jul 2015*"&amp;A104&amp;";*",SRGs!AA:AA,0),0)</f>
        <v>332</v>
      </c>
      <c r="L104" s="2">
        <f>IFERROR(MATCH("Application Server Security Requirements Guide :: Version 3, Release: 3 Benchmark Date: 27 Oct 2022*"&amp;A104&amp;";*",SRGs!AA:AA,0),0)</f>
        <v>0</v>
      </c>
      <c r="M104" s="2">
        <f>IFERROR(MATCH("Authentication, Authorization, and Accounting Services (AAA) Security Requirements Guide :: Version 1, Release: 2 Benchmark Date: 24 Jan 2020*"&amp;A104&amp;";*",SRGs!AA:AA,0),0)</f>
        <v>0</v>
      </c>
      <c r="N104" s="2">
        <f>IFERROR(MATCH("Central Log Server Security Requirements Guide :: Version 2, Release: 2 Benchmark Date: 27 Oct 2022*"&amp;A104&amp;";*",SRGs!AA:AA,0),0)</f>
        <v>0</v>
      </c>
      <c r="O104" s="2">
        <f>IFERROR(MATCH("Database Security Requirements Guide :: Version 3, Release: 3 Benchmark Date: 27 Jul 2022*"&amp;A104&amp;";*",SRGs!AA:AA,0),0)</f>
        <v>0</v>
      </c>
      <c r="P104" s="2">
        <f>IFERROR(MATCH("Container Platform Security Requirements Guide :: Version 1, Release: 3 Benchmark Date: 27 Jan 2022*"&amp;A104&amp;";*",SRGs!AA:AA,0),0)</f>
        <v>0</v>
      </c>
      <c r="Q104" s="2">
        <f>IFERROR(MATCH("Domain Name System (DNS) Security Requirements Guide :: Version 2, Release: 4 Benchmark Date: 23 Oct 2015*"&amp;A104&amp;";*",SRGs!AA:AA,0),0)</f>
        <v>0</v>
      </c>
      <c r="R104" s="2">
        <f>IFERROR(MATCH("Firewall Security Requirements Guide :: Version 2, Release: 3 Benchmark Date: 27 Oct 2022*"&amp;A104&amp;";*",SRGs!AA:AA,0),0)</f>
        <v>0</v>
      </c>
      <c r="S104" s="2">
        <f>IFERROR(MATCH("General Purpose Operating System Security Requirements Guide :: Version 2, Release: 4 Benchmark Date: 27 Jul 2022*"&amp;A104&amp;";*",SRGs!AA:AA,0),0)</f>
        <v>0</v>
      </c>
      <c r="T104" s="2">
        <f>IFERROR(MATCH("Intrusion Detection and Prevention Systems (IDPS) Security Requirements Guide :: Version 2, Release: 6 Benchmark Date: 24 Jul 2020*"&amp;A104&amp;";*",SRGs!AA:AA,0),0)</f>
        <v>0</v>
      </c>
      <c r="U104" s="2">
        <f>IFERROR(MATCH("Layer 2 Switch Security Requirements Guide :: Version 2, Release: 1 Benchmark Date: 18 May 2021*"&amp;A104&amp;";*",SRGs!AA:AA,0),0)</f>
        <v>0</v>
      </c>
      <c r="V104" s="2">
        <f>IFERROR(MATCH("Mainframe Product Security Requirements Guide :: Version 2, Release: 1 Benchmark Date: 27 Oct 2022*"&amp;A104&amp;";*",SRGs!AA:AA,0),0)</f>
        <v>0</v>
      </c>
      <c r="W104" s="2">
        <f>IFERROR(MATCH("Network Device Management Security Requirements Guide :: Version 4, Release: 1 Benchmark Date: 23 Apr 2021*"&amp;A104&amp;";*",SRGs!AA:AA,0),0)</f>
        <v>0</v>
      </c>
      <c r="X104" s="2">
        <f>IFERROR(MATCH("Router Security Requirements Guide :: Version 4, Release: 2 Benchmark Date: 23 Apr 2021*"&amp;A104&amp;";*",SRGs!AA:AA,0),0)</f>
        <v>0</v>
      </c>
      <c r="Y104" s="2">
        <f>IFERROR(MATCH("SDN Controller Security Requirements Guide :: Version 1, Release: 2 Benchmark Date: 24 Apr 2020*"&amp;A104&amp;";*",SRGs!AA:AA,0),0)</f>
        <v>0</v>
      </c>
      <c r="Z104" s="2">
        <f>IFERROR(MATCH("Unified Endpoint Management Agent Security Requirements Guide :: Version 1, Release: 1 Benchmark Date: 20 Nov 2020*"&amp;A104&amp;";*",SRGs!AA:AA,0),0)</f>
        <v>0</v>
      </c>
      <c r="AA104" s="2">
        <f>IFERROR(MATCH("Unified Endpoint Management Server Security Requirements Guide :: Version 1, Release: 1 Benchmark Date: 20 Nov 2020*"&amp;A104&amp;";*",SRGs!AA:AA,0),0)</f>
        <v>0</v>
      </c>
      <c r="AB104" s="2">
        <f>IFERROR(MATCH("Virtual Private Network (VPN) Security Requirements Guide :: Version 2, Release: 4 Benchmark Date: 27 Oct 2021*"&amp;A104&amp;";*",SRGs!AA:AA,0),0)</f>
        <v>0</v>
      </c>
      <c r="AC104" s="2">
        <f>IFERROR(MATCH("Web Server Security Requirements Guide :: Version 3, Release: 1 Benchmark Date: 27 Oct 2022*"&amp;A104&amp;";*",SRGs!AA:AA,0),0)</f>
        <v>0</v>
      </c>
      <c r="AD104" s="22"/>
      <c r="AE104" s="3" t="str">
        <f t="shared" si="8"/>
        <v>Application</v>
      </c>
      <c r="AF104" s="2" t="str">
        <f t="shared" si="9"/>
        <v/>
      </c>
      <c r="AG104" s="2" t="str">
        <f t="shared" si="10"/>
        <v/>
      </c>
      <c r="AH104" s="2" t="str">
        <f t="shared" si="11"/>
        <v/>
      </c>
      <c r="AI104" s="2" t="str">
        <f t="shared" si="12"/>
        <v/>
      </c>
      <c r="AJ104" s="2" t="str">
        <f t="shared" si="13"/>
        <v/>
      </c>
      <c r="AK104" s="2" t="str">
        <f t="shared" si="14"/>
        <v/>
      </c>
      <c r="AM104" s="5" t="str">
        <f t="shared" si="15"/>
        <v>Application</v>
      </c>
    </row>
    <row r="105" spans="1:39" ht="120" hidden="1">
      <c r="A105" s="1" t="s">
        <v>22016</v>
      </c>
      <c r="B105" s="1" t="s">
        <v>4299</v>
      </c>
      <c r="C105" s="1" t="s">
        <v>355</v>
      </c>
      <c r="D105" s="1" t="s">
        <v>1500</v>
      </c>
      <c r="E105" s="1" t="s">
        <v>2507</v>
      </c>
      <c r="F105" s="2" t="s">
        <v>3629</v>
      </c>
      <c r="G105" s="2"/>
      <c r="H105" s="2"/>
      <c r="I105" s="2"/>
      <c r="J105" s="15"/>
      <c r="K105" s="3">
        <f>IFERROR(MATCH("Application Layer Gateway (ALG) Security Requirements Guide (SRG) :: Version 1, Release: 2 Benchmark Date: 24 Jul 2015*"&amp;A105&amp;";*",SRGs!AA:AA,0),0)</f>
        <v>0</v>
      </c>
      <c r="L105" s="2">
        <f>IFERROR(MATCH("Application Server Security Requirements Guide :: Version 3, Release: 3 Benchmark Date: 27 Oct 2022*"&amp;A105&amp;";*",SRGs!AA:AA,0),0)</f>
        <v>0</v>
      </c>
      <c r="M105" s="2">
        <f>IFERROR(MATCH("Authentication, Authorization, and Accounting Services (AAA) Security Requirements Guide :: Version 1, Release: 2 Benchmark Date: 24 Jan 2020*"&amp;A105&amp;";*",SRGs!AA:AA,0),0)</f>
        <v>0</v>
      </c>
      <c r="N105" s="6">
        <f>IFERROR(MATCH("Central Log Server Security Requirements Guide :: Version 2, Release: 2 Benchmark Date: 27 Oct 2022*"&amp;A105&amp;";*",SRGs!AA:AA,0),0)</f>
        <v>0</v>
      </c>
      <c r="O105" s="6">
        <f>IFERROR(MATCH("Database Security Requirements Guide :: Version 3, Release: 3 Benchmark Date: 27 Jul 2022*"&amp;A105&amp;";*",SRGs!AA:AA,0),0)</f>
        <v>0</v>
      </c>
      <c r="P105" s="2">
        <f>IFERROR(MATCH("Container Platform Security Requirements Guide :: Version 1, Release: 3 Benchmark Date: 27 Jan 2022*"&amp;A105&amp;";*",SRGs!AA:AA,0),0)</f>
        <v>0</v>
      </c>
      <c r="Q105" s="2">
        <f>IFERROR(MATCH("Domain Name System (DNS) Security Requirements Guide :: Version 2, Release: 4 Benchmark Date: 23 Oct 2015*"&amp;A105&amp;";*",SRGs!AA:AA,0),0)</f>
        <v>0</v>
      </c>
      <c r="R105" s="2">
        <f>IFERROR(MATCH("Firewall Security Requirements Guide :: Version 2, Release: 3 Benchmark Date: 27 Oct 2022*"&amp;A105&amp;";*",SRGs!AA:AA,0),0)</f>
        <v>0</v>
      </c>
      <c r="S105" s="2">
        <f>IFERROR(MATCH("General Purpose Operating System Security Requirements Guide :: Version 2, Release: 4 Benchmark Date: 27 Jul 2022*"&amp;A105&amp;";*",SRGs!AA:AA,0),0)</f>
        <v>0</v>
      </c>
      <c r="T105" s="2">
        <f>IFERROR(MATCH("Intrusion Detection and Prevention Systems (IDPS) Security Requirements Guide :: Version 2, Release: 6 Benchmark Date: 24 Jul 2020*"&amp;A105&amp;";*",SRGs!AA:AA,0),0)</f>
        <v>0</v>
      </c>
      <c r="U105" s="2">
        <f>IFERROR(MATCH("Layer 2 Switch Security Requirements Guide :: Version 2, Release: 1 Benchmark Date: 18 May 2021*"&amp;A105&amp;";*",SRGs!AA:AA,0),0)</f>
        <v>0</v>
      </c>
      <c r="V105" s="2">
        <f>IFERROR(MATCH("Mainframe Product Security Requirements Guide :: Version 2, Release: 1 Benchmark Date: 27 Oct 2022*"&amp;A105&amp;";*",SRGs!AA:AA,0),0)</f>
        <v>0</v>
      </c>
      <c r="W105" s="2">
        <f>IFERROR(MATCH("Network Device Management Security Requirements Guide :: Version 4, Release: 1 Benchmark Date: 23 Apr 2021*"&amp;A105&amp;";*",SRGs!AA:AA,0),0)</f>
        <v>0</v>
      </c>
      <c r="X105" s="2">
        <f>IFERROR(MATCH("Router Security Requirements Guide :: Version 4, Release: 2 Benchmark Date: 23 Apr 2021*"&amp;A105&amp;";*",SRGs!AA:AA,0),0)</f>
        <v>0</v>
      </c>
      <c r="Y105" s="2">
        <f>IFERROR(MATCH("SDN Controller Security Requirements Guide :: Version 1, Release: 2 Benchmark Date: 24 Apr 2020*"&amp;A105&amp;";*",SRGs!AA:AA,0),0)</f>
        <v>0</v>
      </c>
      <c r="Z105" s="2">
        <f>IFERROR(MATCH("Unified Endpoint Management Agent Security Requirements Guide :: Version 1, Release: 1 Benchmark Date: 20 Nov 2020*"&amp;A105&amp;";*",SRGs!AA:AA,0),0)</f>
        <v>0</v>
      </c>
      <c r="AA105" s="2">
        <f>IFERROR(MATCH("Unified Endpoint Management Server Security Requirements Guide :: Version 1, Release: 1 Benchmark Date: 20 Nov 2020*"&amp;A105&amp;";*",SRGs!AA:AA,0),0)</f>
        <v>0</v>
      </c>
      <c r="AB105" s="2">
        <f>IFERROR(MATCH("Virtual Private Network (VPN) Security Requirements Guide :: Version 2, Release: 4 Benchmark Date: 27 Oct 2021*"&amp;A105&amp;";*",SRGs!AA:AA,0),0)</f>
        <v>0</v>
      </c>
      <c r="AC105" s="2">
        <f>IFERROR(MATCH("Web Server Security Requirements Guide :: Version 3, Release: 1 Benchmark Date: 27 Oct 2022*"&amp;A105&amp;";*",SRGs!AA:AA,0),0)</f>
        <v>0</v>
      </c>
      <c r="AD105" s="22"/>
      <c r="AE105" s="3" t="str">
        <f t="shared" si="8"/>
        <v/>
      </c>
      <c r="AF105" s="2" t="str">
        <f t="shared" si="9"/>
        <v/>
      </c>
      <c r="AG105" s="2" t="str">
        <f t="shared" si="10"/>
        <v/>
      </c>
      <c r="AH105" s="2" t="str">
        <f t="shared" si="11"/>
        <v/>
      </c>
      <c r="AI105" s="2" t="str">
        <f t="shared" si="12"/>
        <v/>
      </c>
      <c r="AJ105" s="2" t="str">
        <f t="shared" si="13"/>
        <v/>
      </c>
      <c r="AK105" s="2" t="str">
        <f t="shared" si="14"/>
        <v/>
      </c>
      <c r="AM105" s="5" t="str">
        <f t="shared" si="15"/>
        <v/>
      </c>
    </row>
    <row r="106" spans="1:39" ht="75" hidden="1">
      <c r="A106" s="1" t="s">
        <v>22017</v>
      </c>
      <c r="B106" s="1" t="s">
        <v>4299</v>
      </c>
      <c r="C106" s="1" t="s">
        <v>373</v>
      </c>
      <c r="D106" s="1" t="s">
        <v>1516</v>
      </c>
      <c r="E106" s="1" t="s">
        <v>2523</v>
      </c>
      <c r="F106" s="2" t="s">
        <v>2591</v>
      </c>
      <c r="G106" s="2"/>
      <c r="H106" s="2"/>
      <c r="I106" s="2"/>
      <c r="J106" s="15"/>
      <c r="K106" s="3">
        <f>IFERROR(MATCH("Application Layer Gateway (ALG) Security Requirements Guide (SRG) :: Version 1, Release: 2 Benchmark Date: 24 Jul 2015*"&amp;A106&amp;";*",SRGs!AA:AA,0),0)</f>
        <v>0</v>
      </c>
      <c r="L106" s="2">
        <f>IFERROR(MATCH("Application Server Security Requirements Guide :: Version 3, Release: 3 Benchmark Date: 27 Oct 2022*"&amp;A106&amp;";*",SRGs!AA:AA,0),0)</f>
        <v>0</v>
      </c>
      <c r="M106" s="2">
        <f>IFERROR(MATCH("Authentication, Authorization, and Accounting Services (AAA) Security Requirements Guide :: Version 1, Release: 2 Benchmark Date: 24 Jan 2020*"&amp;A106&amp;";*",SRGs!AA:AA,0),0)</f>
        <v>0</v>
      </c>
      <c r="N106" s="2">
        <f>IFERROR(MATCH("Central Log Server Security Requirements Guide :: Version 2, Release: 2 Benchmark Date: 27 Oct 2022*"&amp;A106&amp;";*",SRGs!AA:AA,0),0)</f>
        <v>0</v>
      </c>
      <c r="O106" s="2">
        <f>IFERROR(MATCH("Database Security Requirements Guide :: Version 3, Release: 3 Benchmark Date: 27 Jul 2022*"&amp;A106&amp;";*",SRGs!AA:AA,0),0)</f>
        <v>0</v>
      </c>
      <c r="P106" s="2">
        <f>IFERROR(MATCH("Container Platform Security Requirements Guide :: Version 1, Release: 3 Benchmark Date: 27 Jan 2022*"&amp;A106&amp;";*",SRGs!AA:AA,0),0)</f>
        <v>0</v>
      </c>
      <c r="Q106" s="2">
        <f>IFERROR(MATCH("Domain Name System (DNS) Security Requirements Guide :: Version 2, Release: 4 Benchmark Date: 23 Oct 2015*"&amp;A106&amp;";*",SRGs!AA:AA,0),0)</f>
        <v>0</v>
      </c>
      <c r="R106" s="2">
        <f>IFERROR(MATCH("Firewall Security Requirements Guide :: Version 2, Release: 3 Benchmark Date: 27 Oct 2022*"&amp;A106&amp;";*",SRGs!AA:AA,0),0)</f>
        <v>0</v>
      </c>
      <c r="S106" s="2">
        <f>IFERROR(MATCH("General Purpose Operating System Security Requirements Guide :: Version 2, Release: 4 Benchmark Date: 27 Jul 2022*"&amp;A106&amp;";*",SRGs!AA:AA,0),0)</f>
        <v>0</v>
      </c>
      <c r="T106" s="2">
        <f>IFERROR(MATCH("Intrusion Detection and Prevention Systems (IDPS) Security Requirements Guide :: Version 2, Release: 6 Benchmark Date: 24 Jul 2020*"&amp;A106&amp;";*",SRGs!AA:AA,0),0)</f>
        <v>0</v>
      </c>
      <c r="U106" s="2">
        <f>IFERROR(MATCH("Layer 2 Switch Security Requirements Guide :: Version 2, Release: 1 Benchmark Date: 18 May 2021*"&amp;A106&amp;";*",SRGs!AA:AA,0),0)</f>
        <v>0</v>
      </c>
      <c r="V106" s="2">
        <f>IFERROR(MATCH("Mainframe Product Security Requirements Guide :: Version 2, Release: 1 Benchmark Date: 27 Oct 2022*"&amp;A106&amp;";*",SRGs!AA:AA,0),0)</f>
        <v>0</v>
      </c>
      <c r="W106" s="2">
        <f>IFERROR(MATCH("Network Device Management Security Requirements Guide :: Version 4, Release: 1 Benchmark Date: 23 Apr 2021*"&amp;A106&amp;";*",SRGs!AA:AA,0),0)</f>
        <v>0</v>
      </c>
      <c r="X106" s="2">
        <f>IFERROR(MATCH("Router Security Requirements Guide :: Version 4, Release: 2 Benchmark Date: 23 Apr 2021*"&amp;A106&amp;";*",SRGs!AA:AA,0),0)</f>
        <v>0</v>
      </c>
      <c r="Y106" s="2">
        <f>IFERROR(MATCH("SDN Controller Security Requirements Guide :: Version 1, Release: 2 Benchmark Date: 24 Apr 2020*"&amp;A106&amp;";*",SRGs!AA:AA,0),0)</f>
        <v>0</v>
      </c>
      <c r="Z106" s="2">
        <f>IFERROR(MATCH("Unified Endpoint Management Agent Security Requirements Guide :: Version 1, Release: 1 Benchmark Date: 20 Nov 2020*"&amp;A106&amp;";*",SRGs!AA:AA,0),0)</f>
        <v>0</v>
      </c>
      <c r="AA106" s="2">
        <f>IFERROR(MATCH("Unified Endpoint Management Server Security Requirements Guide :: Version 1, Release: 1 Benchmark Date: 20 Nov 2020*"&amp;A106&amp;";*",SRGs!AA:AA,0),0)</f>
        <v>0</v>
      </c>
      <c r="AB106" s="2">
        <f>IFERROR(MATCH("Virtual Private Network (VPN) Security Requirements Guide :: Version 2, Release: 4 Benchmark Date: 27 Oct 2021*"&amp;A106&amp;";*",SRGs!AA:AA,0),0)</f>
        <v>0</v>
      </c>
      <c r="AC106" s="2">
        <f>IFERROR(MATCH("Web Server Security Requirements Guide :: Version 3, Release: 1 Benchmark Date: 27 Oct 2022*"&amp;A106&amp;";*",SRGs!AA:AA,0),0)</f>
        <v>0</v>
      </c>
      <c r="AD106" s="22"/>
      <c r="AE106" s="3" t="str">
        <f t="shared" si="8"/>
        <v/>
      </c>
      <c r="AF106" s="2" t="str">
        <f t="shared" si="9"/>
        <v/>
      </c>
      <c r="AG106" s="2" t="str">
        <f t="shared" si="10"/>
        <v/>
      </c>
      <c r="AH106" s="2" t="str">
        <f t="shared" si="11"/>
        <v/>
      </c>
      <c r="AI106" s="2" t="str">
        <f t="shared" si="12"/>
        <v/>
      </c>
      <c r="AJ106" s="2" t="str">
        <f t="shared" si="13"/>
        <v/>
      </c>
      <c r="AK106" s="2" t="str">
        <f t="shared" si="14"/>
        <v/>
      </c>
      <c r="AM106" s="5" t="str">
        <f t="shared" si="15"/>
        <v/>
      </c>
    </row>
    <row r="107" spans="1:39" ht="90" hidden="1">
      <c r="A107" s="1" t="s">
        <v>22018</v>
      </c>
      <c r="B107" s="1" t="s">
        <v>4299</v>
      </c>
      <c r="C107" s="1" t="s">
        <v>374</v>
      </c>
      <c r="D107" s="1" t="s">
        <v>1517</v>
      </c>
      <c r="E107" s="1" t="s">
        <v>2524</v>
      </c>
      <c r="F107" s="2" t="s">
        <v>3634</v>
      </c>
      <c r="G107" s="2"/>
      <c r="H107" s="2"/>
      <c r="I107" s="2"/>
      <c r="J107" s="15"/>
      <c r="K107" s="3">
        <f>IFERROR(MATCH("Application Layer Gateway (ALG) Security Requirements Guide (SRG) :: Version 1, Release: 2 Benchmark Date: 24 Jul 2015*"&amp;A107&amp;";*",SRGs!AA:AA,0),0)</f>
        <v>0</v>
      </c>
      <c r="L107" s="2">
        <f>IFERROR(MATCH("Application Server Security Requirements Guide :: Version 3, Release: 3 Benchmark Date: 27 Oct 2022*"&amp;A107&amp;";*",SRGs!AA:AA,0),0)</f>
        <v>0</v>
      </c>
      <c r="M107" s="2">
        <f>IFERROR(MATCH("Authentication, Authorization, and Accounting Services (AAA) Security Requirements Guide :: Version 1, Release: 2 Benchmark Date: 24 Jan 2020*"&amp;A107&amp;";*",SRGs!AA:AA,0),0)</f>
        <v>0</v>
      </c>
      <c r="N107" s="6">
        <f>IFERROR(MATCH("Central Log Server Security Requirements Guide :: Version 2, Release: 2 Benchmark Date: 27 Oct 2022*"&amp;A107&amp;";*",SRGs!AA:AA,0),0)</f>
        <v>0</v>
      </c>
      <c r="O107" s="6">
        <f>IFERROR(MATCH("Database Security Requirements Guide :: Version 3, Release: 3 Benchmark Date: 27 Jul 2022*"&amp;A107&amp;";*",SRGs!AA:AA,0),0)</f>
        <v>0</v>
      </c>
      <c r="P107" s="2">
        <f>IFERROR(MATCH("Container Platform Security Requirements Guide :: Version 1, Release: 3 Benchmark Date: 27 Jan 2022*"&amp;A107&amp;";*",SRGs!AA:AA,0),0)</f>
        <v>0</v>
      </c>
      <c r="Q107" s="2">
        <f>IFERROR(MATCH("Domain Name System (DNS) Security Requirements Guide :: Version 2, Release: 4 Benchmark Date: 23 Oct 2015*"&amp;A107&amp;";*",SRGs!AA:AA,0),0)</f>
        <v>0</v>
      </c>
      <c r="R107" s="2">
        <f>IFERROR(MATCH("Firewall Security Requirements Guide :: Version 2, Release: 3 Benchmark Date: 27 Oct 2022*"&amp;A107&amp;";*",SRGs!AA:AA,0),0)</f>
        <v>0</v>
      </c>
      <c r="S107" s="2">
        <f>IFERROR(MATCH("General Purpose Operating System Security Requirements Guide :: Version 2, Release: 4 Benchmark Date: 27 Jul 2022*"&amp;A107&amp;";*",SRGs!AA:AA,0),0)</f>
        <v>0</v>
      </c>
      <c r="T107" s="2">
        <f>IFERROR(MATCH("Intrusion Detection and Prevention Systems (IDPS) Security Requirements Guide :: Version 2, Release: 6 Benchmark Date: 24 Jul 2020*"&amp;A107&amp;";*",SRGs!AA:AA,0),0)</f>
        <v>0</v>
      </c>
      <c r="U107" s="2">
        <f>IFERROR(MATCH("Layer 2 Switch Security Requirements Guide :: Version 2, Release: 1 Benchmark Date: 18 May 2021*"&amp;A107&amp;";*",SRGs!AA:AA,0),0)</f>
        <v>0</v>
      </c>
      <c r="V107" s="2">
        <f>IFERROR(MATCH("Mainframe Product Security Requirements Guide :: Version 2, Release: 1 Benchmark Date: 27 Oct 2022*"&amp;A107&amp;";*",SRGs!AA:AA,0),0)</f>
        <v>0</v>
      </c>
      <c r="W107" s="2">
        <f>IFERROR(MATCH("Network Device Management Security Requirements Guide :: Version 4, Release: 1 Benchmark Date: 23 Apr 2021*"&amp;A107&amp;";*",SRGs!AA:AA,0),0)</f>
        <v>0</v>
      </c>
      <c r="X107" s="2">
        <f>IFERROR(MATCH("Router Security Requirements Guide :: Version 4, Release: 2 Benchmark Date: 23 Apr 2021*"&amp;A107&amp;";*",SRGs!AA:AA,0),0)</f>
        <v>0</v>
      </c>
      <c r="Y107" s="2">
        <f>IFERROR(MATCH("SDN Controller Security Requirements Guide :: Version 1, Release: 2 Benchmark Date: 24 Apr 2020*"&amp;A107&amp;";*",SRGs!AA:AA,0),0)</f>
        <v>0</v>
      </c>
      <c r="Z107" s="2">
        <f>IFERROR(MATCH("Unified Endpoint Management Agent Security Requirements Guide :: Version 1, Release: 1 Benchmark Date: 20 Nov 2020*"&amp;A107&amp;";*",SRGs!AA:AA,0),0)</f>
        <v>0</v>
      </c>
      <c r="AA107" s="2">
        <f>IFERROR(MATCH("Unified Endpoint Management Server Security Requirements Guide :: Version 1, Release: 1 Benchmark Date: 20 Nov 2020*"&amp;A107&amp;";*",SRGs!AA:AA,0),0)</f>
        <v>0</v>
      </c>
      <c r="AB107" s="2">
        <f>IFERROR(MATCH("Virtual Private Network (VPN) Security Requirements Guide :: Version 2, Release: 4 Benchmark Date: 27 Oct 2021*"&amp;A107&amp;";*",SRGs!AA:AA,0),0)</f>
        <v>0</v>
      </c>
      <c r="AC107" s="2">
        <f>IFERROR(MATCH("Web Server Security Requirements Guide :: Version 3, Release: 1 Benchmark Date: 27 Oct 2022*"&amp;A107&amp;";*",SRGs!AA:AA,0),0)</f>
        <v>0</v>
      </c>
      <c r="AD107" s="22"/>
      <c r="AE107" s="3" t="str">
        <f t="shared" si="8"/>
        <v/>
      </c>
      <c r="AF107" s="2" t="str">
        <f t="shared" si="9"/>
        <v/>
      </c>
      <c r="AG107" s="2" t="str">
        <f t="shared" si="10"/>
        <v/>
      </c>
      <c r="AH107" s="2" t="str">
        <f t="shared" si="11"/>
        <v/>
      </c>
      <c r="AI107" s="2" t="str">
        <f t="shared" si="12"/>
        <v/>
      </c>
      <c r="AJ107" s="2" t="str">
        <f t="shared" si="13"/>
        <v/>
      </c>
      <c r="AK107" s="2" t="str">
        <f t="shared" si="14"/>
        <v/>
      </c>
      <c r="AM107" s="5" t="str">
        <f t="shared" si="15"/>
        <v/>
      </c>
    </row>
    <row r="108" spans="1:39" s="5" customFormat="1" ht="75" hidden="1">
      <c r="A108" s="1" t="s">
        <v>22019</v>
      </c>
      <c r="B108" s="1" t="s">
        <v>4299</v>
      </c>
      <c r="C108" s="1" t="s">
        <v>375</v>
      </c>
      <c r="D108" s="1" t="s">
        <v>1518</v>
      </c>
      <c r="E108" s="1" t="s">
        <v>2525</v>
      </c>
      <c r="F108" s="2" t="s">
        <v>2591</v>
      </c>
      <c r="G108" s="2"/>
      <c r="H108" s="2"/>
      <c r="I108" s="2"/>
      <c r="J108" s="15"/>
      <c r="K108" s="3">
        <f>IFERROR(MATCH("Application Layer Gateway (ALG) Security Requirements Guide (SRG) :: Version 1, Release: 2 Benchmark Date: 24 Jul 2015*"&amp;A108&amp;";*",SRGs!AA:AA,0),0)</f>
        <v>0</v>
      </c>
      <c r="L108" s="2">
        <f>IFERROR(MATCH("Application Server Security Requirements Guide :: Version 3, Release: 3 Benchmark Date: 27 Oct 2022*"&amp;A108&amp;";*",SRGs!AA:AA,0),0)</f>
        <v>0</v>
      </c>
      <c r="M108" s="2">
        <f>IFERROR(MATCH("Authentication, Authorization, and Accounting Services (AAA) Security Requirements Guide :: Version 1, Release: 2 Benchmark Date: 24 Jan 2020*"&amp;A108&amp;";*",SRGs!AA:AA,0),0)</f>
        <v>0</v>
      </c>
      <c r="N108" s="2">
        <f>IFERROR(MATCH("Central Log Server Security Requirements Guide :: Version 2, Release: 2 Benchmark Date: 27 Oct 2022*"&amp;A108&amp;";*",SRGs!AA:AA,0),0)</f>
        <v>0</v>
      </c>
      <c r="O108" s="2">
        <f>IFERROR(MATCH("Database Security Requirements Guide :: Version 3, Release: 3 Benchmark Date: 27 Jul 2022*"&amp;A108&amp;";*",SRGs!AA:AA,0),0)</f>
        <v>0</v>
      </c>
      <c r="P108" s="6">
        <f>IFERROR(MATCH("Container Platform Security Requirements Guide :: Version 1, Release: 3 Benchmark Date: 27 Jan 2022*"&amp;A108&amp;";*",SRGs!AA:AA,0),0)</f>
        <v>0</v>
      </c>
      <c r="Q108" s="6">
        <f>IFERROR(MATCH("Domain Name System (DNS) Security Requirements Guide :: Version 2, Release: 4 Benchmark Date: 23 Oct 2015*"&amp;A108&amp;";*",SRGs!AA:AA,0),0)</f>
        <v>0</v>
      </c>
      <c r="R108" s="6">
        <f>IFERROR(MATCH("Firewall Security Requirements Guide :: Version 2, Release: 3 Benchmark Date: 27 Oct 2022*"&amp;A108&amp;";*",SRGs!AA:AA,0),0)</f>
        <v>0</v>
      </c>
      <c r="S108" s="6">
        <f>IFERROR(MATCH("General Purpose Operating System Security Requirements Guide :: Version 2, Release: 4 Benchmark Date: 27 Jul 2022*"&amp;A108&amp;";*",SRGs!AA:AA,0),0)</f>
        <v>0</v>
      </c>
      <c r="T108" s="6">
        <f>IFERROR(MATCH("Intrusion Detection and Prevention Systems (IDPS) Security Requirements Guide :: Version 2, Release: 6 Benchmark Date: 24 Jul 2020*"&amp;A108&amp;";*",SRGs!AA:AA,0),0)</f>
        <v>0</v>
      </c>
      <c r="U108" s="6">
        <f>IFERROR(MATCH("Layer 2 Switch Security Requirements Guide :: Version 2, Release: 1 Benchmark Date: 18 May 2021*"&amp;A108&amp;";*",SRGs!AA:AA,0),0)</f>
        <v>0</v>
      </c>
      <c r="V108" s="6">
        <f>IFERROR(MATCH("Mainframe Product Security Requirements Guide :: Version 2, Release: 1 Benchmark Date: 27 Oct 2022*"&amp;A108&amp;";*",SRGs!AA:AA,0),0)</f>
        <v>0</v>
      </c>
      <c r="W108" s="6">
        <f>IFERROR(MATCH("Network Device Management Security Requirements Guide :: Version 4, Release: 1 Benchmark Date: 23 Apr 2021*"&amp;A108&amp;";*",SRGs!AA:AA,0),0)</f>
        <v>0</v>
      </c>
      <c r="X108" s="6">
        <f>IFERROR(MATCH("Router Security Requirements Guide :: Version 4, Release: 2 Benchmark Date: 23 Apr 2021*"&amp;A108&amp;";*",SRGs!AA:AA,0),0)</f>
        <v>0</v>
      </c>
      <c r="Y108" s="6">
        <f>IFERROR(MATCH("SDN Controller Security Requirements Guide :: Version 1, Release: 2 Benchmark Date: 24 Apr 2020*"&amp;A108&amp;";*",SRGs!AA:AA,0),0)</f>
        <v>0</v>
      </c>
      <c r="Z108" s="6">
        <f>IFERROR(MATCH("Unified Endpoint Management Agent Security Requirements Guide :: Version 1, Release: 1 Benchmark Date: 20 Nov 2020*"&amp;A108&amp;";*",SRGs!AA:AA,0),0)</f>
        <v>0</v>
      </c>
      <c r="AA108" s="6">
        <f>IFERROR(MATCH("Unified Endpoint Management Server Security Requirements Guide :: Version 1, Release: 1 Benchmark Date: 20 Nov 2020*"&amp;A108&amp;";*",SRGs!AA:AA,0),0)</f>
        <v>0</v>
      </c>
      <c r="AB108" s="6">
        <f>IFERROR(MATCH("Virtual Private Network (VPN) Security Requirements Guide :: Version 2, Release: 4 Benchmark Date: 27 Oct 2021*"&amp;A108&amp;";*",SRGs!AA:AA,0),0)</f>
        <v>0</v>
      </c>
      <c r="AC108" s="6">
        <f>IFERROR(MATCH("Web Server Security Requirements Guide :: Version 3, Release: 1 Benchmark Date: 27 Oct 2022*"&amp;A108&amp;";*",SRGs!AA:AA,0),0)</f>
        <v>0</v>
      </c>
      <c r="AD108" s="21"/>
      <c r="AE108" s="3" t="str">
        <f t="shared" si="8"/>
        <v/>
      </c>
      <c r="AF108" s="2" t="str">
        <f t="shared" si="9"/>
        <v/>
      </c>
      <c r="AG108" s="2" t="str">
        <f t="shared" si="10"/>
        <v/>
      </c>
      <c r="AH108" s="2" t="str">
        <f t="shared" si="11"/>
        <v/>
      </c>
      <c r="AI108" s="2" t="str">
        <f t="shared" si="12"/>
        <v/>
      </c>
      <c r="AJ108" s="2" t="str">
        <f t="shared" si="13"/>
        <v/>
      </c>
      <c r="AK108" s="2" t="str">
        <f t="shared" si="14"/>
        <v/>
      </c>
      <c r="AL108" s="27"/>
      <c r="AM108" s="5" t="str">
        <f t="shared" si="15"/>
        <v/>
      </c>
    </row>
    <row r="109" spans="1:39" ht="45" hidden="1">
      <c r="A109" s="1" t="s">
        <v>22020</v>
      </c>
      <c r="B109" s="1" t="s">
        <v>4299</v>
      </c>
      <c r="C109" s="1" t="s">
        <v>376</v>
      </c>
      <c r="D109" s="1" t="s">
        <v>1519</v>
      </c>
      <c r="E109" s="1" t="s">
        <v>2526</v>
      </c>
      <c r="F109" s="2" t="s">
        <v>2591</v>
      </c>
      <c r="G109" s="2"/>
      <c r="H109" s="2"/>
      <c r="I109" s="2"/>
      <c r="J109" s="15"/>
      <c r="K109" s="3">
        <f>IFERROR(MATCH("Application Layer Gateway (ALG) Security Requirements Guide (SRG) :: Version 1, Release: 2 Benchmark Date: 24 Jul 2015*"&amp;A109&amp;";*",SRGs!AA:AA,0),0)</f>
        <v>0</v>
      </c>
      <c r="L109" s="2">
        <f>IFERROR(MATCH("Application Server Security Requirements Guide :: Version 3, Release: 3 Benchmark Date: 27 Oct 2022*"&amp;A109&amp;";*",SRGs!AA:AA,0),0)</f>
        <v>0</v>
      </c>
      <c r="M109" s="2">
        <f>IFERROR(MATCH("Authentication, Authorization, and Accounting Services (AAA) Security Requirements Guide :: Version 1, Release: 2 Benchmark Date: 24 Jan 2020*"&amp;A109&amp;";*",SRGs!AA:AA,0),0)</f>
        <v>0</v>
      </c>
      <c r="N109" s="2">
        <f>IFERROR(MATCH("Central Log Server Security Requirements Guide :: Version 2, Release: 2 Benchmark Date: 27 Oct 2022*"&amp;A109&amp;";*",SRGs!AA:AA,0),0)</f>
        <v>0</v>
      </c>
      <c r="O109" s="2">
        <f>IFERROR(MATCH("Database Security Requirements Guide :: Version 3, Release: 3 Benchmark Date: 27 Jul 2022*"&amp;A109&amp;";*",SRGs!AA:AA,0),0)</f>
        <v>0</v>
      </c>
      <c r="P109" s="2">
        <f>IFERROR(MATCH("Container Platform Security Requirements Guide :: Version 1, Release: 3 Benchmark Date: 27 Jan 2022*"&amp;A109&amp;";*",SRGs!AA:AA,0),0)</f>
        <v>0</v>
      </c>
      <c r="Q109" s="2">
        <f>IFERROR(MATCH("Domain Name System (DNS) Security Requirements Guide :: Version 2, Release: 4 Benchmark Date: 23 Oct 2015*"&amp;A109&amp;";*",SRGs!AA:AA,0),0)</f>
        <v>0</v>
      </c>
      <c r="R109" s="2">
        <f>IFERROR(MATCH("Firewall Security Requirements Guide :: Version 2, Release: 3 Benchmark Date: 27 Oct 2022*"&amp;A109&amp;";*",SRGs!AA:AA,0),0)</f>
        <v>0</v>
      </c>
      <c r="S109" s="2">
        <f>IFERROR(MATCH("General Purpose Operating System Security Requirements Guide :: Version 2, Release: 4 Benchmark Date: 27 Jul 2022*"&amp;A109&amp;";*",SRGs!AA:AA,0),0)</f>
        <v>0</v>
      </c>
      <c r="T109" s="2">
        <f>IFERROR(MATCH("Intrusion Detection and Prevention Systems (IDPS) Security Requirements Guide :: Version 2, Release: 6 Benchmark Date: 24 Jul 2020*"&amp;A109&amp;";*",SRGs!AA:AA,0),0)</f>
        <v>0</v>
      </c>
      <c r="U109" s="2">
        <f>IFERROR(MATCH("Layer 2 Switch Security Requirements Guide :: Version 2, Release: 1 Benchmark Date: 18 May 2021*"&amp;A109&amp;";*",SRGs!AA:AA,0),0)</f>
        <v>0</v>
      </c>
      <c r="V109" s="2">
        <f>IFERROR(MATCH("Mainframe Product Security Requirements Guide :: Version 2, Release: 1 Benchmark Date: 27 Oct 2022*"&amp;A109&amp;";*",SRGs!AA:AA,0),0)</f>
        <v>0</v>
      </c>
      <c r="W109" s="2">
        <f>IFERROR(MATCH("Network Device Management Security Requirements Guide :: Version 4, Release: 1 Benchmark Date: 23 Apr 2021*"&amp;A109&amp;";*",SRGs!AA:AA,0),0)</f>
        <v>0</v>
      </c>
      <c r="X109" s="2">
        <f>IFERROR(MATCH("Router Security Requirements Guide :: Version 4, Release: 2 Benchmark Date: 23 Apr 2021*"&amp;A109&amp;";*",SRGs!AA:AA,0),0)</f>
        <v>0</v>
      </c>
      <c r="Y109" s="2">
        <f>IFERROR(MATCH("SDN Controller Security Requirements Guide :: Version 1, Release: 2 Benchmark Date: 24 Apr 2020*"&amp;A109&amp;";*",SRGs!AA:AA,0),0)</f>
        <v>0</v>
      </c>
      <c r="Z109" s="2">
        <f>IFERROR(MATCH("Unified Endpoint Management Agent Security Requirements Guide :: Version 1, Release: 1 Benchmark Date: 20 Nov 2020*"&amp;A109&amp;";*",SRGs!AA:AA,0),0)</f>
        <v>0</v>
      </c>
      <c r="AA109" s="2">
        <f>IFERROR(MATCH("Unified Endpoint Management Server Security Requirements Guide :: Version 1, Release: 1 Benchmark Date: 20 Nov 2020*"&amp;A109&amp;";*",SRGs!AA:AA,0),0)</f>
        <v>0</v>
      </c>
      <c r="AB109" s="2">
        <f>IFERROR(MATCH("Virtual Private Network (VPN) Security Requirements Guide :: Version 2, Release: 4 Benchmark Date: 27 Oct 2021*"&amp;A109&amp;";*",SRGs!AA:AA,0),0)</f>
        <v>0</v>
      </c>
      <c r="AC109" s="2">
        <f>IFERROR(MATCH("Web Server Security Requirements Guide :: Version 3, Release: 1 Benchmark Date: 27 Oct 2022*"&amp;A109&amp;";*",SRGs!AA:AA,0),0)</f>
        <v>0</v>
      </c>
      <c r="AD109" s="22"/>
      <c r="AE109" s="3" t="str">
        <f t="shared" si="8"/>
        <v/>
      </c>
      <c r="AF109" s="2" t="str">
        <f t="shared" si="9"/>
        <v/>
      </c>
      <c r="AG109" s="2" t="str">
        <f t="shared" si="10"/>
        <v/>
      </c>
      <c r="AH109" s="2" t="str">
        <f t="shared" si="11"/>
        <v/>
      </c>
      <c r="AI109" s="2" t="str">
        <f t="shared" si="12"/>
        <v/>
      </c>
      <c r="AJ109" s="2" t="str">
        <f t="shared" si="13"/>
        <v/>
      </c>
      <c r="AK109" s="2" t="str">
        <f t="shared" si="14"/>
        <v/>
      </c>
      <c r="AM109" s="5" t="str">
        <f t="shared" si="15"/>
        <v/>
      </c>
    </row>
    <row r="110" spans="1:39" ht="45" hidden="1">
      <c r="A110" s="1" t="s">
        <v>22021</v>
      </c>
      <c r="B110" s="1" t="s">
        <v>4299</v>
      </c>
      <c r="C110" s="1" t="s">
        <v>377</v>
      </c>
      <c r="D110" s="1" t="s">
        <v>1520</v>
      </c>
      <c r="E110" s="1" t="s">
        <v>2527</v>
      </c>
      <c r="F110" s="2" t="s">
        <v>2591</v>
      </c>
      <c r="G110" s="2"/>
      <c r="H110" s="2"/>
      <c r="I110" s="2"/>
      <c r="J110" s="15"/>
      <c r="K110" s="3">
        <f>IFERROR(MATCH("Application Layer Gateway (ALG) Security Requirements Guide (SRG) :: Version 1, Release: 2 Benchmark Date: 24 Jul 2015*"&amp;A110&amp;";*",SRGs!AA:AA,0),0)</f>
        <v>0</v>
      </c>
      <c r="L110" s="2">
        <f>IFERROR(MATCH("Application Server Security Requirements Guide :: Version 3, Release: 3 Benchmark Date: 27 Oct 2022*"&amp;A110&amp;";*",SRGs!AA:AA,0),0)</f>
        <v>0</v>
      </c>
      <c r="M110" s="2">
        <f>IFERROR(MATCH("Authentication, Authorization, and Accounting Services (AAA) Security Requirements Guide :: Version 1, Release: 2 Benchmark Date: 24 Jan 2020*"&amp;A110&amp;";*",SRGs!AA:AA,0),0)</f>
        <v>0</v>
      </c>
      <c r="N110" s="2">
        <f>IFERROR(MATCH("Central Log Server Security Requirements Guide :: Version 2, Release: 2 Benchmark Date: 27 Oct 2022*"&amp;A110&amp;";*",SRGs!AA:AA,0),0)</f>
        <v>0</v>
      </c>
      <c r="O110" s="2">
        <f>IFERROR(MATCH("Database Security Requirements Guide :: Version 3, Release: 3 Benchmark Date: 27 Jul 2022*"&amp;A110&amp;";*",SRGs!AA:AA,0),0)</f>
        <v>0</v>
      </c>
      <c r="P110" s="2">
        <f>IFERROR(MATCH("Container Platform Security Requirements Guide :: Version 1, Release: 3 Benchmark Date: 27 Jan 2022*"&amp;A110&amp;";*",SRGs!AA:AA,0),0)</f>
        <v>0</v>
      </c>
      <c r="Q110" s="2">
        <f>IFERROR(MATCH("Domain Name System (DNS) Security Requirements Guide :: Version 2, Release: 4 Benchmark Date: 23 Oct 2015*"&amp;A110&amp;";*",SRGs!AA:AA,0),0)</f>
        <v>0</v>
      </c>
      <c r="R110" s="2">
        <f>IFERROR(MATCH("Firewall Security Requirements Guide :: Version 2, Release: 3 Benchmark Date: 27 Oct 2022*"&amp;A110&amp;";*",SRGs!AA:AA,0),0)</f>
        <v>0</v>
      </c>
      <c r="S110" s="2">
        <f>IFERROR(MATCH("General Purpose Operating System Security Requirements Guide :: Version 2, Release: 4 Benchmark Date: 27 Jul 2022*"&amp;A110&amp;";*",SRGs!AA:AA,0),0)</f>
        <v>0</v>
      </c>
      <c r="T110" s="2">
        <f>IFERROR(MATCH("Intrusion Detection and Prevention Systems (IDPS) Security Requirements Guide :: Version 2, Release: 6 Benchmark Date: 24 Jul 2020*"&amp;A110&amp;";*",SRGs!AA:AA,0),0)</f>
        <v>0</v>
      </c>
      <c r="U110" s="2">
        <f>IFERROR(MATCH("Layer 2 Switch Security Requirements Guide :: Version 2, Release: 1 Benchmark Date: 18 May 2021*"&amp;A110&amp;";*",SRGs!AA:AA,0),0)</f>
        <v>0</v>
      </c>
      <c r="V110" s="2">
        <f>IFERROR(MATCH("Mainframe Product Security Requirements Guide :: Version 2, Release: 1 Benchmark Date: 27 Oct 2022*"&amp;A110&amp;";*",SRGs!AA:AA,0),0)</f>
        <v>0</v>
      </c>
      <c r="W110" s="2">
        <f>IFERROR(MATCH("Network Device Management Security Requirements Guide :: Version 4, Release: 1 Benchmark Date: 23 Apr 2021*"&amp;A110&amp;";*",SRGs!AA:AA,0),0)</f>
        <v>0</v>
      </c>
      <c r="X110" s="2">
        <f>IFERROR(MATCH("Router Security Requirements Guide :: Version 4, Release: 2 Benchmark Date: 23 Apr 2021*"&amp;A110&amp;";*",SRGs!AA:AA,0),0)</f>
        <v>0</v>
      </c>
      <c r="Y110" s="2">
        <f>IFERROR(MATCH("SDN Controller Security Requirements Guide :: Version 1, Release: 2 Benchmark Date: 24 Apr 2020*"&amp;A110&amp;";*",SRGs!AA:AA,0),0)</f>
        <v>0</v>
      </c>
      <c r="Z110" s="2">
        <f>IFERROR(MATCH("Unified Endpoint Management Agent Security Requirements Guide :: Version 1, Release: 1 Benchmark Date: 20 Nov 2020*"&amp;A110&amp;";*",SRGs!AA:AA,0),0)</f>
        <v>0</v>
      </c>
      <c r="AA110" s="2">
        <f>IFERROR(MATCH("Unified Endpoint Management Server Security Requirements Guide :: Version 1, Release: 1 Benchmark Date: 20 Nov 2020*"&amp;A110&amp;";*",SRGs!AA:AA,0),0)</f>
        <v>0</v>
      </c>
      <c r="AB110" s="2">
        <f>IFERROR(MATCH("Virtual Private Network (VPN) Security Requirements Guide :: Version 2, Release: 4 Benchmark Date: 27 Oct 2021*"&amp;A110&amp;";*",SRGs!AA:AA,0),0)</f>
        <v>0</v>
      </c>
      <c r="AC110" s="2">
        <f>IFERROR(MATCH("Web Server Security Requirements Guide :: Version 3, Release: 1 Benchmark Date: 27 Oct 2022*"&amp;A110&amp;";*",SRGs!AA:AA,0),0)</f>
        <v>0</v>
      </c>
      <c r="AD110" s="22"/>
      <c r="AE110" s="3" t="str">
        <f t="shared" si="8"/>
        <v/>
      </c>
      <c r="AF110" s="2" t="str">
        <f t="shared" si="9"/>
        <v/>
      </c>
      <c r="AG110" s="2" t="str">
        <f t="shared" si="10"/>
        <v/>
      </c>
      <c r="AH110" s="2" t="str">
        <f t="shared" si="11"/>
        <v/>
      </c>
      <c r="AI110" s="2" t="str">
        <f t="shared" si="12"/>
        <v/>
      </c>
      <c r="AJ110" s="2" t="str">
        <f t="shared" si="13"/>
        <v/>
      </c>
      <c r="AK110" s="2" t="str">
        <f t="shared" si="14"/>
        <v/>
      </c>
      <c r="AM110" s="5" t="str">
        <f t="shared" si="15"/>
        <v/>
      </c>
    </row>
    <row r="111" spans="1:39" s="5" customFormat="1" ht="75" hidden="1">
      <c r="A111" s="1" t="s">
        <v>22022</v>
      </c>
      <c r="B111" s="1" t="s">
        <v>4299</v>
      </c>
      <c r="C111" s="1" t="s">
        <v>378</v>
      </c>
      <c r="D111" s="1" t="s">
        <v>1521</v>
      </c>
      <c r="E111" s="1" t="s">
        <v>2528</v>
      </c>
      <c r="F111" s="2" t="s">
        <v>3635</v>
      </c>
      <c r="G111" s="2"/>
      <c r="H111" s="2"/>
      <c r="I111" s="2"/>
      <c r="J111" s="15"/>
      <c r="K111" s="3">
        <f>IFERROR(MATCH("Application Layer Gateway (ALG) Security Requirements Guide (SRG) :: Version 1, Release: 2 Benchmark Date: 24 Jul 2015*"&amp;A111&amp;";*",SRGs!AA:AA,0),0)</f>
        <v>0</v>
      </c>
      <c r="L111" s="2">
        <f>IFERROR(MATCH("Application Server Security Requirements Guide :: Version 3, Release: 3 Benchmark Date: 27 Oct 2022*"&amp;A111&amp;";*",SRGs!AA:AA,0),0)</f>
        <v>0</v>
      </c>
      <c r="M111" s="2">
        <f>IFERROR(MATCH("Authentication, Authorization, and Accounting Services (AAA) Security Requirements Guide :: Version 1, Release: 2 Benchmark Date: 24 Jan 2020*"&amp;A111&amp;";*",SRGs!AA:AA,0),0)</f>
        <v>0</v>
      </c>
      <c r="N111" s="6">
        <f>IFERROR(MATCH("Central Log Server Security Requirements Guide :: Version 2, Release: 2 Benchmark Date: 27 Oct 2022*"&amp;A111&amp;";*",SRGs!AA:AA,0),0)</f>
        <v>0</v>
      </c>
      <c r="O111" s="6">
        <f>IFERROR(MATCH("Database Security Requirements Guide :: Version 3, Release: 3 Benchmark Date: 27 Jul 2022*"&amp;A111&amp;";*",SRGs!AA:AA,0),0)</f>
        <v>0</v>
      </c>
      <c r="P111" s="6">
        <f>IFERROR(MATCH("Container Platform Security Requirements Guide :: Version 1, Release: 3 Benchmark Date: 27 Jan 2022*"&amp;A111&amp;";*",SRGs!AA:AA,0),0)</f>
        <v>0</v>
      </c>
      <c r="Q111" s="6">
        <f>IFERROR(MATCH("Domain Name System (DNS) Security Requirements Guide :: Version 2, Release: 4 Benchmark Date: 23 Oct 2015*"&amp;A111&amp;";*",SRGs!AA:AA,0),0)</f>
        <v>0</v>
      </c>
      <c r="R111" s="6">
        <f>IFERROR(MATCH("Firewall Security Requirements Guide :: Version 2, Release: 3 Benchmark Date: 27 Oct 2022*"&amp;A111&amp;";*",SRGs!AA:AA,0),0)</f>
        <v>0</v>
      </c>
      <c r="S111" s="6">
        <f>IFERROR(MATCH("General Purpose Operating System Security Requirements Guide :: Version 2, Release: 4 Benchmark Date: 27 Jul 2022*"&amp;A111&amp;";*",SRGs!AA:AA,0),0)</f>
        <v>0</v>
      </c>
      <c r="T111" s="6">
        <f>IFERROR(MATCH("Intrusion Detection and Prevention Systems (IDPS) Security Requirements Guide :: Version 2, Release: 6 Benchmark Date: 24 Jul 2020*"&amp;A111&amp;";*",SRGs!AA:AA,0),0)</f>
        <v>0</v>
      </c>
      <c r="U111" s="6">
        <f>IFERROR(MATCH("Layer 2 Switch Security Requirements Guide :: Version 2, Release: 1 Benchmark Date: 18 May 2021*"&amp;A111&amp;";*",SRGs!AA:AA,0),0)</f>
        <v>0</v>
      </c>
      <c r="V111" s="6">
        <f>IFERROR(MATCH("Mainframe Product Security Requirements Guide :: Version 2, Release: 1 Benchmark Date: 27 Oct 2022*"&amp;A111&amp;";*",SRGs!AA:AA,0),0)</f>
        <v>0</v>
      </c>
      <c r="W111" s="6">
        <f>IFERROR(MATCH("Network Device Management Security Requirements Guide :: Version 4, Release: 1 Benchmark Date: 23 Apr 2021*"&amp;A111&amp;";*",SRGs!AA:AA,0),0)</f>
        <v>0</v>
      </c>
      <c r="X111" s="6">
        <f>IFERROR(MATCH("Router Security Requirements Guide :: Version 4, Release: 2 Benchmark Date: 23 Apr 2021*"&amp;A111&amp;";*",SRGs!AA:AA,0),0)</f>
        <v>0</v>
      </c>
      <c r="Y111" s="6">
        <f>IFERROR(MATCH("SDN Controller Security Requirements Guide :: Version 1, Release: 2 Benchmark Date: 24 Apr 2020*"&amp;A111&amp;";*",SRGs!AA:AA,0),0)</f>
        <v>0</v>
      </c>
      <c r="Z111" s="6">
        <f>IFERROR(MATCH("Unified Endpoint Management Agent Security Requirements Guide :: Version 1, Release: 1 Benchmark Date: 20 Nov 2020*"&amp;A111&amp;";*",SRGs!AA:AA,0),0)</f>
        <v>0</v>
      </c>
      <c r="AA111" s="6">
        <f>IFERROR(MATCH("Unified Endpoint Management Server Security Requirements Guide :: Version 1, Release: 1 Benchmark Date: 20 Nov 2020*"&amp;A111&amp;";*",SRGs!AA:AA,0),0)</f>
        <v>0</v>
      </c>
      <c r="AB111" s="6">
        <f>IFERROR(MATCH("Virtual Private Network (VPN) Security Requirements Guide :: Version 2, Release: 4 Benchmark Date: 27 Oct 2021*"&amp;A111&amp;";*",SRGs!AA:AA,0),0)</f>
        <v>0</v>
      </c>
      <c r="AC111" s="6">
        <f>IFERROR(MATCH("Web Server Security Requirements Guide :: Version 3, Release: 1 Benchmark Date: 27 Oct 2022*"&amp;A111&amp;";*",SRGs!AA:AA,0),0)</f>
        <v>0</v>
      </c>
      <c r="AD111" s="21"/>
      <c r="AE111" s="3" t="str">
        <f t="shared" si="8"/>
        <v/>
      </c>
      <c r="AF111" s="2" t="str">
        <f t="shared" si="9"/>
        <v/>
      </c>
      <c r="AG111" s="2" t="str">
        <f t="shared" si="10"/>
        <v/>
      </c>
      <c r="AH111" s="2" t="str">
        <f t="shared" si="11"/>
        <v/>
      </c>
      <c r="AI111" s="2" t="str">
        <f t="shared" si="12"/>
        <v/>
      </c>
      <c r="AJ111" s="2" t="str">
        <f t="shared" si="13"/>
        <v/>
      </c>
      <c r="AK111" s="2" t="str">
        <f t="shared" si="14"/>
        <v/>
      </c>
      <c r="AL111" s="27"/>
      <c r="AM111" s="5" t="str">
        <f t="shared" si="15"/>
        <v/>
      </c>
    </row>
    <row r="112" spans="1:39" s="5" customFormat="1" ht="105" hidden="1">
      <c r="A112" s="1" t="s">
        <v>22023</v>
      </c>
      <c r="B112" s="1" t="s">
        <v>4299</v>
      </c>
      <c r="C112" s="1" t="s">
        <v>379</v>
      </c>
      <c r="D112" s="1" t="s">
        <v>1522</v>
      </c>
      <c r="E112" s="1" t="s">
        <v>2529</v>
      </c>
      <c r="F112" s="2" t="s">
        <v>3636</v>
      </c>
      <c r="G112" s="2"/>
      <c r="H112" s="2"/>
      <c r="I112" s="2"/>
      <c r="J112" s="15"/>
      <c r="K112" s="3">
        <f>IFERROR(MATCH("Application Layer Gateway (ALG) Security Requirements Guide (SRG) :: Version 1, Release: 2 Benchmark Date: 24 Jul 2015*"&amp;A112&amp;";*",SRGs!AA:AA,0),0)</f>
        <v>0</v>
      </c>
      <c r="L112" s="2">
        <f>IFERROR(MATCH("Application Server Security Requirements Guide :: Version 3, Release: 3 Benchmark Date: 27 Oct 2022*"&amp;A112&amp;";*",SRGs!AA:AA,0),0)</f>
        <v>0</v>
      </c>
      <c r="M112" s="2">
        <f>IFERROR(MATCH("Authentication, Authorization, and Accounting Services (AAA) Security Requirements Guide :: Version 1, Release: 2 Benchmark Date: 24 Jan 2020*"&amp;A112&amp;";*",SRGs!AA:AA,0),0)</f>
        <v>0</v>
      </c>
      <c r="N112" s="6">
        <f>IFERROR(MATCH("Central Log Server Security Requirements Guide :: Version 2, Release: 2 Benchmark Date: 27 Oct 2022*"&amp;A112&amp;";*",SRGs!AA:AA,0),0)</f>
        <v>0</v>
      </c>
      <c r="O112" s="6">
        <f>IFERROR(MATCH("Database Security Requirements Guide :: Version 3, Release: 3 Benchmark Date: 27 Jul 2022*"&amp;A112&amp;";*",SRGs!AA:AA,0),0)</f>
        <v>0</v>
      </c>
      <c r="P112" s="6">
        <f>IFERROR(MATCH("Container Platform Security Requirements Guide :: Version 1, Release: 3 Benchmark Date: 27 Jan 2022*"&amp;A112&amp;";*",SRGs!AA:AA,0),0)</f>
        <v>0</v>
      </c>
      <c r="Q112" s="6">
        <f>IFERROR(MATCH("Domain Name System (DNS) Security Requirements Guide :: Version 2, Release: 4 Benchmark Date: 23 Oct 2015*"&amp;A112&amp;";*",SRGs!AA:AA,0),0)</f>
        <v>0</v>
      </c>
      <c r="R112" s="6">
        <f>IFERROR(MATCH("Firewall Security Requirements Guide :: Version 2, Release: 3 Benchmark Date: 27 Oct 2022*"&amp;A112&amp;";*",SRGs!AA:AA,0),0)</f>
        <v>0</v>
      </c>
      <c r="S112" s="6">
        <f>IFERROR(MATCH("General Purpose Operating System Security Requirements Guide :: Version 2, Release: 4 Benchmark Date: 27 Jul 2022*"&amp;A112&amp;";*",SRGs!AA:AA,0),0)</f>
        <v>0</v>
      </c>
      <c r="T112" s="6">
        <f>IFERROR(MATCH("Intrusion Detection and Prevention Systems (IDPS) Security Requirements Guide :: Version 2, Release: 6 Benchmark Date: 24 Jul 2020*"&amp;A112&amp;";*",SRGs!AA:AA,0),0)</f>
        <v>0</v>
      </c>
      <c r="U112" s="6">
        <f>IFERROR(MATCH("Layer 2 Switch Security Requirements Guide :: Version 2, Release: 1 Benchmark Date: 18 May 2021*"&amp;A112&amp;";*",SRGs!AA:AA,0),0)</f>
        <v>0</v>
      </c>
      <c r="V112" s="6">
        <f>IFERROR(MATCH("Mainframe Product Security Requirements Guide :: Version 2, Release: 1 Benchmark Date: 27 Oct 2022*"&amp;A112&amp;";*",SRGs!AA:AA,0),0)</f>
        <v>0</v>
      </c>
      <c r="W112" s="6">
        <f>IFERROR(MATCH("Network Device Management Security Requirements Guide :: Version 4, Release: 1 Benchmark Date: 23 Apr 2021*"&amp;A112&amp;";*",SRGs!AA:AA,0),0)</f>
        <v>0</v>
      </c>
      <c r="X112" s="6">
        <f>IFERROR(MATCH("Router Security Requirements Guide :: Version 4, Release: 2 Benchmark Date: 23 Apr 2021*"&amp;A112&amp;";*",SRGs!AA:AA,0),0)</f>
        <v>0</v>
      </c>
      <c r="Y112" s="6">
        <f>IFERROR(MATCH("SDN Controller Security Requirements Guide :: Version 1, Release: 2 Benchmark Date: 24 Apr 2020*"&amp;A112&amp;";*",SRGs!AA:AA,0),0)</f>
        <v>0</v>
      </c>
      <c r="Z112" s="6">
        <f>IFERROR(MATCH("Unified Endpoint Management Agent Security Requirements Guide :: Version 1, Release: 1 Benchmark Date: 20 Nov 2020*"&amp;A112&amp;";*",SRGs!AA:AA,0),0)</f>
        <v>0</v>
      </c>
      <c r="AA112" s="6">
        <f>IFERROR(MATCH("Unified Endpoint Management Server Security Requirements Guide :: Version 1, Release: 1 Benchmark Date: 20 Nov 2020*"&amp;A112&amp;";*",SRGs!AA:AA,0),0)</f>
        <v>0</v>
      </c>
      <c r="AB112" s="6">
        <f>IFERROR(MATCH("Virtual Private Network (VPN) Security Requirements Guide :: Version 2, Release: 4 Benchmark Date: 27 Oct 2021*"&amp;A112&amp;";*",SRGs!AA:AA,0),0)</f>
        <v>0</v>
      </c>
      <c r="AC112" s="6">
        <f>IFERROR(MATCH("Web Server Security Requirements Guide :: Version 3, Release: 1 Benchmark Date: 27 Oct 2022*"&amp;A112&amp;";*",SRGs!AA:AA,0),0)</f>
        <v>0</v>
      </c>
      <c r="AD112" s="21"/>
      <c r="AE112" s="3" t="str">
        <f t="shared" si="8"/>
        <v/>
      </c>
      <c r="AF112" s="2" t="str">
        <f t="shared" si="9"/>
        <v/>
      </c>
      <c r="AG112" s="2" t="str">
        <f t="shared" si="10"/>
        <v/>
      </c>
      <c r="AH112" s="2" t="str">
        <f t="shared" si="11"/>
        <v/>
      </c>
      <c r="AI112" s="2" t="str">
        <f t="shared" si="12"/>
        <v/>
      </c>
      <c r="AJ112" s="2" t="str">
        <f t="shared" si="13"/>
        <v/>
      </c>
      <c r="AK112" s="2" t="str">
        <f t="shared" si="14"/>
        <v/>
      </c>
      <c r="AL112" s="27"/>
      <c r="AM112" s="5" t="str">
        <f t="shared" si="15"/>
        <v/>
      </c>
    </row>
    <row r="113" spans="1:39" s="5" customFormat="1" ht="90" hidden="1">
      <c r="A113" s="1" t="s">
        <v>22024</v>
      </c>
      <c r="B113" s="1" t="s">
        <v>4299</v>
      </c>
      <c r="C113" s="1" t="s">
        <v>380</v>
      </c>
      <c r="D113" s="1" t="s">
        <v>1523</v>
      </c>
      <c r="E113" s="1" t="s">
        <v>2530</v>
      </c>
      <c r="F113" s="2" t="s">
        <v>2591</v>
      </c>
      <c r="G113" s="2"/>
      <c r="H113" s="2"/>
      <c r="I113" s="2"/>
      <c r="J113" s="15"/>
      <c r="K113" s="3">
        <f>IFERROR(MATCH("Application Layer Gateway (ALG) Security Requirements Guide (SRG) :: Version 1, Release: 2 Benchmark Date: 24 Jul 2015*"&amp;A113&amp;";*",SRGs!AA:AA,0),0)</f>
        <v>0</v>
      </c>
      <c r="L113" s="2">
        <f>IFERROR(MATCH("Application Server Security Requirements Guide :: Version 3, Release: 3 Benchmark Date: 27 Oct 2022*"&amp;A113&amp;";*",SRGs!AA:AA,0),0)</f>
        <v>0</v>
      </c>
      <c r="M113" s="2">
        <f>IFERROR(MATCH("Authentication, Authorization, and Accounting Services (AAA) Security Requirements Guide :: Version 1, Release: 2 Benchmark Date: 24 Jan 2020*"&amp;A113&amp;";*",SRGs!AA:AA,0),0)</f>
        <v>0</v>
      </c>
      <c r="N113" s="2">
        <f>IFERROR(MATCH("Central Log Server Security Requirements Guide :: Version 2, Release: 2 Benchmark Date: 27 Oct 2022*"&amp;A113&amp;";*",SRGs!AA:AA,0),0)</f>
        <v>0</v>
      </c>
      <c r="O113" s="2">
        <f>IFERROR(MATCH("Database Security Requirements Guide :: Version 3, Release: 3 Benchmark Date: 27 Jul 2022*"&amp;A113&amp;";*",SRGs!AA:AA,0),0)</f>
        <v>0</v>
      </c>
      <c r="P113" s="6">
        <f>IFERROR(MATCH("Container Platform Security Requirements Guide :: Version 1, Release: 3 Benchmark Date: 27 Jan 2022*"&amp;A113&amp;";*",SRGs!AA:AA,0),0)</f>
        <v>0</v>
      </c>
      <c r="Q113" s="6">
        <f>IFERROR(MATCH("Domain Name System (DNS) Security Requirements Guide :: Version 2, Release: 4 Benchmark Date: 23 Oct 2015*"&amp;A113&amp;";*",SRGs!AA:AA,0),0)</f>
        <v>0</v>
      </c>
      <c r="R113" s="6">
        <f>IFERROR(MATCH("Firewall Security Requirements Guide :: Version 2, Release: 3 Benchmark Date: 27 Oct 2022*"&amp;A113&amp;";*",SRGs!AA:AA,0),0)</f>
        <v>0</v>
      </c>
      <c r="S113" s="6">
        <f>IFERROR(MATCH("General Purpose Operating System Security Requirements Guide :: Version 2, Release: 4 Benchmark Date: 27 Jul 2022*"&amp;A113&amp;";*",SRGs!AA:AA,0),0)</f>
        <v>0</v>
      </c>
      <c r="T113" s="6">
        <f>IFERROR(MATCH("Intrusion Detection and Prevention Systems (IDPS) Security Requirements Guide :: Version 2, Release: 6 Benchmark Date: 24 Jul 2020*"&amp;A113&amp;";*",SRGs!AA:AA,0),0)</f>
        <v>0</v>
      </c>
      <c r="U113" s="6">
        <f>IFERROR(MATCH("Layer 2 Switch Security Requirements Guide :: Version 2, Release: 1 Benchmark Date: 18 May 2021*"&amp;A113&amp;";*",SRGs!AA:AA,0),0)</f>
        <v>0</v>
      </c>
      <c r="V113" s="6">
        <f>IFERROR(MATCH("Mainframe Product Security Requirements Guide :: Version 2, Release: 1 Benchmark Date: 27 Oct 2022*"&amp;A113&amp;";*",SRGs!AA:AA,0),0)</f>
        <v>0</v>
      </c>
      <c r="W113" s="6">
        <f>IFERROR(MATCH("Network Device Management Security Requirements Guide :: Version 4, Release: 1 Benchmark Date: 23 Apr 2021*"&amp;A113&amp;";*",SRGs!AA:AA,0),0)</f>
        <v>0</v>
      </c>
      <c r="X113" s="6">
        <f>IFERROR(MATCH("Router Security Requirements Guide :: Version 4, Release: 2 Benchmark Date: 23 Apr 2021*"&amp;A113&amp;";*",SRGs!AA:AA,0),0)</f>
        <v>0</v>
      </c>
      <c r="Y113" s="6">
        <f>IFERROR(MATCH("SDN Controller Security Requirements Guide :: Version 1, Release: 2 Benchmark Date: 24 Apr 2020*"&amp;A113&amp;";*",SRGs!AA:AA,0),0)</f>
        <v>0</v>
      </c>
      <c r="Z113" s="6">
        <f>IFERROR(MATCH("Unified Endpoint Management Agent Security Requirements Guide :: Version 1, Release: 1 Benchmark Date: 20 Nov 2020*"&amp;A113&amp;";*",SRGs!AA:AA,0),0)</f>
        <v>0</v>
      </c>
      <c r="AA113" s="6">
        <f>IFERROR(MATCH("Unified Endpoint Management Server Security Requirements Guide :: Version 1, Release: 1 Benchmark Date: 20 Nov 2020*"&amp;A113&amp;";*",SRGs!AA:AA,0),0)</f>
        <v>0</v>
      </c>
      <c r="AB113" s="6">
        <f>IFERROR(MATCH("Virtual Private Network (VPN) Security Requirements Guide :: Version 2, Release: 4 Benchmark Date: 27 Oct 2021*"&amp;A113&amp;";*",SRGs!AA:AA,0),0)</f>
        <v>0</v>
      </c>
      <c r="AC113" s="6">
        <f>IFERROR(MATCH("Web Server Security Requirements Guide :: Version 3, Release: 1 Benchmark Date: 27 Oct 2022*"&amp;A113&amp;";*",SRGs!AA:AA,0),0)</f>
        <v>0</v>
      </c>
      <c r="AD113" s="21"/>
      <c r="AE113" s="3" t="str">
        <f t="shared" si="8"/>
        <v/>
      </c>
      <c r="AF113" s="2" t="str">
        <f t="shared" si="9"/>
        <v/>
      </c>
      <c r="AG113" s="2" t="str">
        <f t="shared" si="10"/>
        <v/>
      </c>
      <c r="AH113" s="2" t="str">
        <f t="shared" si="11"/>
        <v/>
      </c>
      <c r="AI113" s="2" t="str">
        <f t="shared" si="12"/>
        <v/>
      </c>
      <c r="AJ113" s="2" t="str">
        <f t="shared" si="13"/>
        <v/>
      </c>
      <c r="AK113" s="2" t="str">
        <f t="shared" si="14"/>
        <v/>
      </c>
      <c r="AL113" s="27"/>
      <c r="AM113" s="5" t="str">
        <f t="shared" si="15"/>
        <v/>
      </c>
    </row>
    <row r="114" spans="1:39" s="5" customFormat="1" ht="75" hidden="1">
      <c r="A114" s="1" t="s">
        <v>22025</v>
      </c>
      <c r="B114" s="1" t="s">
        <v>4299</v>
      </c>
      <c r="C114" s="1" t="s">
        <v>381</v>
      </c>
      <c r="D114" s="1" t="s">
        <v>1524</v>
      </c>
      <c r="E114" s="1" t="s">
        <v>2531</v>
      </c>
      <c r="F114" s="2" t="s">
        <v>2591</v>
      </c>
      <c r="G114" s="2"/>
      <c r="H114" s="2"/>
      <c r="I114" s="2"/>
      <c r="J114" s="15"/>
      <c r="K114" s="3">
        <f>IFERROR(MATCH("Application Layer Gateway (ALG) Security Requirements Guide (SRG) :: Version 1, Release: 2 Benchmark Date: 24 Jul 2015*"&amp;A114&amp;";*",SRGs!AA:AA,0),0)</f>
        <v>0</v>
      </c>
      <c r="L114" s="2">
        <f>IFERROR(MATCH("Application Server Security Requirements Guide :: Version 3, Release: 3 Benchmark Date: 27 Oct 2022*"&amp;A114&amp;";*",SRGs!AA:AA,0),0)</f>
        <v>0</v>
      </c>
      <c r="M114" s="2">
        <f>IFERROR(MATCH("Authentication, Authorization, and Accounting Services (AAA) Security Requirements Guide :: Version 1, Release: 2 Benchmark Date: 24 Jan 2020*"&amp;A114&amp;";*",SRGs!AA:AA,0),0)</f>
        <v>0</v>
      </c>
      <c r="N114" s="2">
        <f>IFERROR(MATCH("Central Log Server Security Requirements Guide :: Version 2, Release: 2 Benchmark Date: 27 Oct 2022*"&amp;A114&amp;";*",SRGs!AA:AA,0),0)</f>
        <v>0</v>
      </c>
      <c r="O114" s="2">
        <f>IFERROR(MATCH("Database Security Requirements Guide :: Version 3, Release: 3 Benchmark Date: 27 Jul 2022*"&amp;A114&amp;";*",SRGs!AA:AA,0),0)</f>
        <v>0</v>
      </c>
      <c r="P114" s="6">
        <f>IFERROR(MATCH("Container Platform Security Requirements Guide :: Version 1, Release: 3 Benchmark Date: 27 Jan 2022*"&amp;A114&amp;";*",SRGs!AA:AA,0),0)</f>
        <v>0</v>
      </c>
      <c r="Q114" s="6">
        <f>IFERROR(MATCH("Domain Name System (DNS) Security Requirements Guide :: Version 2, Release: 4 Benchmark Date: 23 Oct 2015*"&amp;A114&amp;";*",SRGs!AA:AA,0),0)</f>
        <v>0</v>
      </c>
      <c r="R114" s="6">
        <f>IFERROR(MATCH("Firewall Security Requirements Guide :: Version 2, Release: 3 Benchmark Date: 27 Oct 2022*"&amp;A114&amp;";*",SRGs!AA:AA,0),0)</f>
        <v>0</v>
      </c>
      <c r="S114" s="6">
        <f>IFERROR(MATCH("General Purpose Operating System Security Requirements Guide :: Version 2, Release: 4 Benchmark Date: 27 Jul 2022*"&amp;A114&amp;";*",SRGs!AA:AA,0),0)</f>
        <v>0</v>
      </c>
      <c r="T114" s="6">
        <f>IFERROR(MATCH("Intrusion Detection and Prevention Systems (IDPS) Security Requirements Guide :: Version 2, Release: 6 Benchmark Date: 24 Jul 2020*"&amp;A114&amp;";*",SRGs!AA:AA,0),0)</f>
        <v>0</v>
      </c>
      <c r="U114" s="6">
        <f>IFERROR(MATCH("Layer 2 Switch Security Requirements Guide :: Version 2, Release: 1 Benchmark Date: 18 May 2021*"&amp;A114&amp;";*",SRGs!AA:AA,0),0)</f>
        <v>0</v>
      </c>
      <c r="V114" s="6">
        <f>IFERROR(MATCH("Mainframe Product Security Requirements Guide :: Version 2, Release: 1 Benchmark Date: 27 Oct 2022*"&amp;A114&amp;";*",SRGs!AA:AA,0),0)</f>
        <v>0</v>
      </c>
      <c r="W114" s="6">
        <f>IFERROR(MATCH("Network Device Management Security Requirements Guide :: Version 4, Release: 1 Benchmark Date: 23 Apr 2021*"&amp;A114&amp;";*",SRGs!AA:AA,0),0)</f>
        <v>0</v>
      </c>
      <c r="X114" s="6">
        <f>IFERROR(MATCH("Router Security Requirements Guide :: Version 4, Release: 2 Benchmark Date: 23 Apr 2021*"&amp;A114&amp;";*",SRGs!AA:AA,0),0)</f>
        <v>0</v>
      </c>
      <c r="Y114" s="6">
        <f>IFERROR(MATCH("SDN Controller Security Requirements Guide :: Version 1, Release: 2 Benchmark Date: 24 Apr 2020*"&amp;A114&amp;";*",SRGs!AA:AA,0),0)</f>
        <v>0</v>
      </c>
      <c r="Z114" s="6">
        <f>IFERROR(MATCH("Unified Endpoint Management Agent Security Requirements Guide :: Version 1, Release: 1 Benchmark Date: 20 Nov 2020*"&amp;A114&amp;";*",SRGs!AA:AA,0),0)</f>
        <v>0</v>
      </c>
      <c r="AA114" s="6">
        <f>IFERROR(MATCH("Unified Endpoint Management Server Security Requirements Guide :: Version 1, Release: 1 Benchmark Date: 20 Nov 2020*"&amp;A114&amp;";*",SRGs!AA:AA,0),0)</f>
        <v>0</v>
      </c>
      <c r="AB114" s="6">
        <f>IFERROR(MATCH("Virtual Private Network (VPN) Security Requirements Guide :: Version 2, Release: 4 Benchmark Date: 27 Oct 2021*"&amp;A114&amp;";*",SRGs!AA:AA,0),0)</f>
        <v>0</v>
      </c>
      <c r="AC114" s="6">
        <f>IFERROR(MATCH("Web Server Security Requirements Guide :: Version 3, Release: 1 Benchmark Date: 27 Oct 2022*"&amp;A114&amp;";*",SRGs!AA:AA,0),0)</f>
        <v>0</v>
      </c>
      <c r="AD114" s="21"/>
      <c r="AE114" s="3" t="str">
        <f t="shared" si="8"/>
        <v/>
      </c>
      <c r="AF114" s="2" t="str">
        <f t="shared" si="9"/>
        <v/>
      </c>
      <c r="AG114" s="2" t="str">
        <f t="shared" si="10"/>
        <v/>
      </c>
      <c r="AH114" s="2" t="str">
        <f t="shared" si="11"/>
        <v/>
      </c>
      <c r="AI114" s="2" t="str">
        <f t="shared" si="12"/>
        <v/>
      </c>
      <c r="AJ114" s="2" t="str">
        <f t="shared" si="13"/>
        <v/>
      </c>
      <c r="AK114" s="2" t="str">
        <f t="shared" si="14"/>
        <v/>
      </c>
      <c r="AL114" s="27"/>
      <c r="AM114" s="5" t="str">
        <f t="shared" si="15"/>
        <v/>
      </c>
    </row>
    <row r="115" spans="1:39" s="5" customFormat="1" ht="120" hidden="1">
      <c r="A115" s="1" t="s">
        <v>22026</v>
      </c>
      <c r="B115" s="1" t="s">
        <v>4299</v>
      </c>
      <c r="C115" s="1" t="s">
        <v>382</v>
      </c>
      <c r="D115" s="1" t="s">
        <v>1525</v>
      </c>
      <c r="E115" s="1" t="s">
        <v>2532</v>
      </c>
      <c r="F115" s="2" t="s">
        <v>2591</v>
      </c>
      <c r="G115" s="2"/>
      <c r="H115" s="2"/>
      <c r="I115" s="2"/>
      <c r="J115" s="15"/>
      <c r="K115" s="3">
        <f>IFERROR(MATCH("Application Layer Gateway (ALG) Security Requirements Guide (SRG) :: Version 1, Release: 2 Benchmark Date: 24 Jul 2015*"&amp;A115&amp;";*",SRGs!AA:AA,0),0)</f>
        <v>0</v>
      </c>
      <c r="L115" s="2">
        <f>IFERROR(MATCH("Application Server Security Requirements Guide :: Version 3, Release: 3 Benchmark Date: 27 Oct 2022*"&amp;A115&amp;";*",SRGs!AA:AA,0),0)</f>
        <v>0</v>
      </c>
      <c r="M115" s="2">
        <f>IFERROR(MATCH("Authentication, Authorization, and Accounting Services (AAA) Security Requirements Guide :: Version 1, Release: 2 Benchmark Date: 24 Jan 2020*"&amp;A115&amp;";*",SRGs!AA:AA,0),0)</f>
        <v>0</v>
      </c>
      <c r="N115" s="2">
        <f>IFERROR(MATCH("Central Log Server Security Requirements Guide :: Version 2, Release: 2 Benchmark Date: 27 Oct 2022*"&amp;A115&amp;";*",SRGs!AA:AA,0),0)</f>
        <v>0</v>
      </c>
      <c r="O115" s="2">
        <f>IFERROR(MATCH("Database Security Requirements Guide :: Version 3, Release: 3 Benchmark Date: 27 Jul 2022*"&amp;A115&amp;";*",SRGs!AA:AA,0),0)</f>
        <v>0</v>
      </c>
      <c r="P115" s="6">
        <f>IFERROR(MATCH("Container Platform Security Requirements Guide :: Version 1, Release: 3 Benchmark Date: 27 Jan 2022*"&amp;A115&amp;";*",SRGs!AA:AA,0),0)</f>
        <v>0</v>
      </c>
      <c r="Q115" s="6">
        <f>IFERROR(MATCH("Domain Name System (DNS) Security Requirements Guide :: Version 2, Release: 4 Benchmark Date: 23 Oct 2015*"&amp;A115&amp;";*",SRGs!AA:AA,0),0)</f>
        <v>0</v>
      </c>
      <c r="R115" s="6">
        <f>IFERROR(MATCH("Firewall Security Requirements Guide :: Version 2, Release: 3 Benchmark Date: 27 Oct 2022*"&amp;A115&amp;";*",SRGs!AA:AA,0),0)</f>
        <v>0</v>
      </c>
      <c r="S115" s="6">
        <f>IFERROR(MATCH("General Purpose Operating System Security Requirements Guide :: Version 2, Release: 4 Benchmark Date: 27 Jul 2022*"&amp;A115&amp;";*",SRGs!AA:AA,0),0)</f>
        <v>0</v>
      </c>
      <c r="T115" s="6">
        <f>IFERROR(MATCH("Intrusion Detection and Prevention Systems (IDPS) Security Requirements Guide :: Version 2, Release: 6 Benchmark Date: 24 Jul 2020*"&amp;A115&amp;";*",SRGs!AA:AA,0),0)</f>
        <v>0</v>
      </c>
      <c r="U115" s="6">
        <f>IFERROR(MATCH("Layer 2 Switch Security Requirements Guide :: Version 2, Release: 1 Benchmark Date: 18 May 2021*"&amp;A115&amp;";*",SRGs!AA:AA,0),0)</f>
        <v>0</v>
      </c>
      <c r="V115" s="6">
        <f>IFERROR(MATCH("Mainframe Product Security Requirements Guide :: Version 2, Release: 1 Benchmark Date: 27 Oct 2022*"&amp;A115&amp;";*",SRGs!AA:AA,0),0)</f>
        <v>0</v>
      </c>
      <c r="W115" s="6">
        <f>IFERROR(MATCH("Network Device Management Security Requirements Guide :: Version 4, Release: 1 Benchmark Date: 23 Apr 2021*"&amp;A115&amp;";*",SRGs!AA:AA,0),0)</f>
        <v>0</v>
      </c>
      <c r="X115" s="6">
        <f>IFERROR(MATCH("Router Security Requirements Guide :: Version 4, Release: 2 Benchmark Date: 23 Apr 2021*"&amp;A115&amp;";*",SRGs!AA:AA,0),0)</f>
        <v>0</v>
      </c>
      <c r="Y115" s="6">
        <f>IFERROR(MATCH("SDN Controller Security Requirements Guide :: Version 1, Release: 2 Benchmark Date: 24 Apr 2020*"&amp;A115&amp;";*",SRGs!AA:AA,0),0)</f>
        <v>0</v>
      </c>
      <c r="Z115" s="6">
        <f>IFERROR(MATCH("Unified Endpoint Management Agent Security Requirements Guide :: Version 1, Release: 1 Benchmark Date: 20 Nov 2020*"&amp;A115&amp;";*",SRGs!AA:AA,0),0)</f>
        <v>0</v>
      </c>
      <c r="AA115" s="6">
        <f>IFERROR(MATCH("Unified Endpoint Management Server Security Requirements Guide :: Version 1, Release: 1 Benchmark Date: 20 Nov 2020*"&amp;A115&amp;";*",SRGs!AA:AA,0),0)</f>
        <v>0</v>
      </c>
      <c r="AB115" s="6">
        <f>IFERROR(MATCH("Virtual Private Network (VPN) Security Requirements Guide :: Version 2, Release: 4 Benchmark Date: 27 Oct 2021*"&amp;A115&amp;";*",SRGs!AA:AA,0),0)</f>
        <v>0</v>
      </c>
      <c r="AC115" s="6">
        <f>IFERROR(MATCH("Web Server Security Requirements Guide :: Version 3, Release: 1 Benchmark Date: 27 Oct 2022*"&amp;A115&amp;";*",SRGs!AA:AA,0),0)</f>
        <v>0</v>
      </c>
      <c r="AD115" s="21"/>
      <c r="AE115" s="3" t="str">
        <f t="shared" si="8"/>
        <v/>
      </c>
      <c r="AF115" s="2" t="str">
        <f t="shared" si="9"/>
        <v/>
      </c>
      <c r="AG115" s="2" t="str">
        <f t="shared" si="10"/>
        <v/>
      </c>
      <c r="AH115" s="2" t="str">
        <f t="shared" si="11"/>
        <v/>
      </c>
      <c r="AI115" s="2" t="str">
        <f t="shared" si="12"/>
        <v/>
      </c>
      <c r="AJ115" s="2" t="str">
        <f t="shared" si="13"/>
        <v/>
      </c>
      <c r="AK115" s="2" t="str">
        <f t="shared" si="14"/>
        <v/>
      </c>
      <c r="AL115" s="27"/>
      <c r="AM115" s="5" t="str">
        <f t="shared" si="15"/>
        <v/>
      </c>
    </row>
    <row r="116" spans="1:39" ht="75" hidden="1">
      <c r="A116" s="1" t="s">
        <v>22027</v>
      </c>
      <c r="B116" s="1" t="s">
        <v>4299</v>
      </c>
      <c r="C116" s="1" t="s">
        <v>356</v>
      </c>
      <c r="D116" s="1" t="s">
        <v>1501</v>
      </c>
      <c r="E116" s="1" t="s">
        <v>2508</v>
      </c>
      <c r="F116" s="2" t="s">
        <v>3630</v>
      </c>
      <c r="G116" s="2"/>
      <c r="H116" s="2"/>
      <c r="I116" s="2"/>
      <c r="J116" s="15"/>
      <c r="K116" s="3">
        <f>IFERROR(MATCH("Application Layer Gateway (ALG) Security Requirements Guide (SRG) :: Version 1, Release: 2 Benchmark Date: 24 Jul 2015*"&amp;A116&amp;";*",SRGs!AA:AA,0),0)</f>
        <v>333</v>
      </c>
      <c r="L116" s="2">
        <f>IFERROR(MATCH("Application Server Security Requirements Guide :: Version 3, Release: 3 Benchmark Date: 27 Oct 2022*"&amp;A116&amp;";*",SRGs!AA:AA,0),0)</f>
        <v>0</v>
      </c>
      <c r="M116" s="2">
        <f>IFERROR(MATCH("Authentication, Authorization, and Accounting Services (AAA) Security Requirements Guide :: Version 1, Release: 2 Benchmark Date: 24 Jan 2020*"&amp;A116&amp;";*",SRGs!AA:AA,0),0)</f>
        <v>0</v>
      </c>
      <c r="N116" s="6">
        <f>IFERROR(MATCH("Central Log Server Security Requirements Guide :: Version 2, Release: 2 Benchmark Date: 27 Oct 2022*"&amp;A116&amp;";*",SRGs!AA:AA,0),0)</f>
        <v>0</v>
      </c>
      <c r="O116" s="6">
        <f>IFERROR(MATCH("Database Security Requirements Guide :: Version 3, Release: 3 Benchmark Date: 27 Jul 2022*"&amp;A116&amp;";*",SRGs!AA:AA,0),0)</f>
        <v>0</v>
      </c>
      <c r="P116" s="2">
        <f>IFERROR(MATCH("Container Platform Security Requirements Guide :: Version 1, Release: 3 Benchmark Date: 27 Jan 2022*"&amp;A116&amp;";*",SRGs!AA:AA,0),0)</f>
        <v>0</v>
      </c>
      <c r="Q116" s="2">
        <f>IFERROR(MATCH("Domain Name System (DNS) Security Requirements Guide :: Version 2, Release: 4 Benchmark Date: 23 Oct 2015*"&amp;A116&amp;";*",SRGs!AA:AA,0),0)</f>
        <v>0</v>
      </c>
      <c r="R116" s="2">
        <f>IFERROR(MATCH("Firewall Security Requirements Guide :: Version 2, Release: 3 Benchmark Date: 27 Oct 2022*"&amp;A116&amp;";*",SRGs!AA:AA,0),0)</f>
        <v>0</v>
      </c>
      <c r="S116" s="2">
        <f>IFERROR(MATCH("General Purpose Operating System Security Requirements Guide :: Version 2, Release: 4 Benchmark Date: 27 Jul 2022*"&amp;A116&amp;";*",SRGs!AA:AA,0),0)</f>
        <v>0</v>
      </c>
      <c r="T116" s="2">
        <f>IFERROR(MATCH("Intrusion Detection and Prevention Systems (IDPS) Security Requirements Guide :: Version 2, Release: 6 Benchmark Date: 24 Jul 2020*"&amp;A116&amp;";*",SRGs!AA:AA,0),0)</f>
        <v>0</v>
      </c>
      <c r="U116" s="2">
        <f>IFERROR(MATCH("Layer 2 Switch Security Requirements Guide :: Version 2, Release: 1 Benchmark Date: 18 May 2021*"&amp;A116&amp;";*",SRGs!AA:AA,0),0)</f>
        <v>0</v>
      </c>
      <c r="V116" s="2">
        <f>IFERROR(MATCH("Mainframe Product Security Requirements Guide :: Version 2, Release: 1 Benchmark Date: 27 Oct 2022*"&amp;A116&amp;";*",SRGs!AA:AA,0),0)</f>
        <v>0</v>
      </c>
      <c r="W116" s="2">
        <f>IFERROR(MATCH("Network Device Management Security Requirements Guide :: Version 4, Release: 1 Benchmark Date: 23 Apr 2021*"&amp;A116&amp;";*",SRGs!AA:AA,0),0)</f>
        <v>0</v>
      </c>
      <c r="X116" s="2">
        <f>IFERROR(MATCH("Router Security Requirements Guide :: Version 4, Release: 2 Benchmark Date: 23 Apr 2021*"&amp;A116&amp;";*",SRGs!AA:AA,0),0)</f>
        <v>0</v>
      </c>
      <c r="Y116" s="2">
        <f>IFERROR(MATCH("SDN Controller Security Requirements Guide :: Version 1, Release: 2 Benchmark Date: 24 Apr 2020*"&amp;A116&amp;";*",SRGs!AA:AA,0),0)</f>
        <v>0</v>
      </c>
      <c r="Z116" s="2">
        <f>IFERROR(MATCH("Unified Endpoint Management Agent Security Requirements Guide :: Version 1, Release: 1 Benchmark Date: 20 Nov 2020*"&amp;A116&amp;";*",SRGs!AA:AA,0),0)</f>
        <v>0</v>
      </c>
      <c r="AA116" s="2">
        <f>IFERROR(MATCH("Unified Endpoint Management Server Security Requirements Guide :: Version 1, Release: 1 Benchmark Date: 20 Nov 2020*"&amp;A116&amp;";*",SRGs!AA:AA,0),0)</f>
        <v>0</v>
      </c>
      <c r="AB116" s="2">
        <f>IFERROR(MATCH("Virtual Private Network (VPN) Security Requirements Guide :: Version 2, Release: 4 Benchmark Date: 27 Oct 2021*"&amp;A116&amp;";*",SRGs!AA:AA,0),0)</f>
        <v>0</v>
      </c>
      <c r="AC116" s="2">
        <f>IFERROR(MATCH("Web Server Security Requirements Guide :: Version 3, Release: 1 Benchmark Date: 27 Oct 2022*"&amp;A116&amp;";*",SRGs!AA:AA,0),0)</f>
        <v>0</v>
      </c>
      <c r="AD116" s="22"/>
      <c r="AE116" s="3" t="str">
        <f t="shared" si="8"/>
        <v>Application</v>
      </c>
      <c r="AF116" s="2" t="str">
        <f t="shared" si="9"/>
        <v/>
      </c>
      <c r="AG116" s="2" t="str">
        <f t="shared" si="10"/>
        <v/>
      </c>
      <c r="AH116" s="2" t="str">
        <f t="shared" si="11"/>
        <v/>
      </c>
      <c r="AI116" s="2" t="str">
        <f t="shared" si="12"/>
        <v/>
      </c>
      <c r="AJ116" s="2" t="str">
        <f t="shared" si="13"/>
        <v/>
      </c>
      <c r="AK116" s="2" t="str">
        <f t="shared" si="14"/>
        <v/>
      </c>
      <c r="AM116" s="5" t="str">
        <f t="shared" si="15"/>
        <v>Application</v>
      </c>
    </row>
    <row r="117" spans="1:39" s="5" customFormat="1" ht="30" hidden="1">
      <c r="A117" s="1" t="s">
        <v>22028</v>
      </c>
      <c r="B117" s="1" t="s">
        <v>4299</v>
      </c>
      <c r="C117" s="1" t="s">
        <v>383</v>
      </c>
      <c r="D117" s="1" t="s">
        <v>1526</v>
      </c>
      <c r="E117" s="1" t="s">
        <v>2533</v>
      </c>
      <c r="F117" s="2" t="s">
        <v>2591</v>
      </c>
      <c r="G117" s="2"/>
      <c r="H117" s="2"/>
      <c r="I117" s="2"/>
      <c r="J117" s="15"/>
      <c r="K117" s="3">
        <f>IFERROR(MATCH("Application Layer Gateway (ALG) Security Requirements Guide (SRG) :: Version 1, Release: 2 Benchmark Date: 24 Jul 2015*"&amp;A117&amp;";*",SRGs!AA:AA,0),0)</f>
        <v>0</v>
      </c>
      <c r="L117" s="2">
        <f>IFERROR(MATCH("Application Server Security Requirements Guide :: Version 3, Release: 3 Benchmark Date: 27 Oct 2022*"&amp;A117&amp;";*",SRGs!AA:AA,0),0)</f>
        <v>0</v>
      </c>
      <c r="M117" s="2">
        <f>IFERROR(MATCH("Authentication, Authorization, and Accounting Services (AAA) Security Requirements Guide :: Version 1, Release: 2 Benchmark Date: 24 Jan 2020*"&amp;A117&amp;";*",SRGs!AA:AA,0),0)</f>
        <v>0</v>
      </c>
      <c r="N117" s="2">
        <f>IFERROR(MATCH("Central Log Server Security Requirements Guide :: Version 2, Release: 2 Benchmark Date: 27 Oct 2022*"&amp;A117&amp;";*",SRGs!AA:AA,0),0)</f>
        <v>0</v>
      </c>
      <c r="O117" s="2">
        <f>IFERROR(MATCH("Database Security Requirements Guide :: Version 3, Release: 3 Benchmark Date: 27 Jul 2022*"&amp;A117&amp;";*",SRGs!AA:AA,0),0)</f>
        <v>0</v>
      </c>
      <c r="P117" s="6">
        <f>IFERROR(MATCH("Container Platform Security Requirements Guide :: Version 1, Release: 3 Benchmark Date: 27 Jan 2022*"&amp;A117&amp;";*",SRGs!AA:AA,0),0)</f>
        <v>0</v>
      </c>
      <c r="Q117" s="6">
        <f>IFERROR(MATCH("Domain Name System (DNS) Security Requirements Guide :: Version 2, Release: 4 Benchmark Date: 23 Oct 2015*"&amp;A117&amp;";*",SRGs!AA:AA,0),0)</f>
        <v>0</v>
      </c>
      <c r="R117" s="6">
        <f>IFERROR(MATCH("Firewall Security Requirements Guide :: Version 2, Release: 3 Benchmark Date: 27 Oct 2022*"&amp;A117&amp;";*",SRGs!AA:AA,0),0)</f>
        <v>0</v>
      </c>
      <c r="S117" s="6">
        <f>IFERROR(MATCH("General Purpose Operating System Security Requirements Guide :: Version 2, Release: 4 Benchmark Date: 27 Jul 2022*"&amp;A117&amp;";*",SRGs!AA:AA,0),0)</f>
        <v>0</v>
      </c>
      <c r="T117" s="6">
        <f>IFERROR(MATCH("Intrusion Detection and Prevention Systems (IDPS) Security Requirements Guide :: Version 2, Release: 6 Benchmark Date: 24 Jul 2020*"&amp;A117&amp;";*",SRGs!AA:AA,0),0)</f>
        <v>0</v>
      </c>
      <c r="U117" s="6">
        <f>IFERROR(MATCH("Layer 2 Switch Security Requirements Guide :: Version 2, Release: 1 Benchmark Date: 18 May 2021*"&amp;A117&amp;";*",SRGs!AA:AA,0),0)</f>
        <v>0</v>
      </c>
      <c r="V117" s="6">
        <f>IFERROR(MATCH("Mainframe Product Security Requirements Guide :: Version 2, Release: 1 Benchmark Date: 27 Oct 2022*"&amp;A117&amp;";*",SRGs!AA:AA,0),0)</f>
        <v>0</v>
      </c>
      <c r="W117" s="6">
        <f>IFERROR(MATCH("Network Device Management Security Requirements Guide :: Version 4, Release: 1 Benchmark Date: 23 Apr 2021*"&amp;A117&amp;";*",SRGs!AA:AA,0),0)</f>
        <v>0</v>
      </c>
      <c r="X117" s="6">
        <f>IFERROR(MATCH("Router Security Requirements Guide :: Version 4, Release: 2 Benchmark Date: 23 Apr 2021*"&amp;A117&amp;";*",SRGs!AA:AA,0),0)</f>
        <v>0</v>
      </c>
      <c r="Y117" s="6">
        <f>IFERROR(MATCH("SDN Controller Security Requirements Guide :: Version 1, Release: 2 Benchmark Date: 24 Apr 2020*"&amp;A117&amp;";*",SRGs!AA:AA,0),0)</f>
        <v>0</v>
      </c>
      <c r="Z117" s="6">
        <f>IFERROR(MATCH("Unified Endpoint Management Agent Security Requirements Guide :: Version 1, Release: 1 Benchmark Date: 20 Nov 2020*"&amp;A117&amp;";*",SRGs!AA:AA,0),0)</f>
        <v>0</v>
      </c>
      <c r="AA117" s="6">
        <f>IFERROR(MATCH("Unified Endpoint Management Server Security Requirements Guide :: Version 1, Release: 1 Benchmark Date: 20 Nov 2020*"&amp;A117&amp;";*",SRGs!AA:AA,0),0)</f>
        <v>0</v>
      </c>
      <c r="AB117" s="6">
        <f>IFERROR(MATCH("Virtual Private Network (VPN) Security Requirements Guide :: Version 2, Release: 4 Benchmark Date: 27 Oct 2021*"&amp;A117&amp;";*",SRGs!AA:AA,0),0)</f>
        <v>0</v>
      </c>
      <c r="AC117" s="6">
        <f>IFERROR(MATCH("Web Server Security Requirements Guide :: Version 3, Release: 1 Benchmark Date: 27 Oct 2022*"&amp;A117&amp;";*",SRGs!AA:AA,0),0)</f>
        <v>0</v>
      </c>
      <c r="AD117" s="21"/>
      <c r="AE117" s="3" t="str">
        <f t="shared" si="8"/>
        <v/>
      </c>
      <c r="AF117" s="2" t="str">
        <f t="shared" si="9"/>
        <v/>
      </c>
      <c r="AG117" s="2" t="str">
        <f t="shared" si="10"/>
        <v/>
      </c>
      <c r="AH117" s="2" t="str">
        <f t="shared" si="11"/>
        <v/>
      </c>
      <c r="AI117" s="2" t="str">
        <f t="shared" si="12"/>
        <v/>
      </c>
      <c r="AJ117" s="2" t="str">
        <f t="shared" si="13"/>
        <v/>
      </c>
      <c r="AK117" s="2" t="str">
        <f t="shared" si="14"/>
        <v/>
      </c>
      <c r="AL117" s="27"/>
      <c r="AM117" s="5" t="str">
        <f t="shared" si="15"/>
        <v/>
      </c>
    </row>
    <row r="118" spans="1:39" ht="30" hidden="1">
      <c r="A118" s="1" t="s">
        <v>22029</v>
      </c>
      <c r="B118" s="1" t="s">
        <v>4299</v>
      </c>
      <c r="C118" s="1" t="s">
        <v>384</v>
      </c>
      <c r="D118" s="1" t="s">
        <v>1527</v>
      </c>
      <c r="E118" s="1" t="s">
        <v>2534</v>
      </c>
      <c r="F118" s="2" t="s">
        <v>2591</v>
      </c>
      <c r="G118" s="2"/>
      <c r="H118" s="2"/>
      <c r="I118" s="2"/>
      <c r="J118" s="15"/>
      <c r="K118" s="3">
        <f>IFERROR(MATCH("Application Layer Gateway (ALG) Security Requirements Guide (SRG) :: Version 1, Release: 2 Benchmark Date: 24 Jul 2015*"&amp;A118&amp;";*",SRGs!AA:AA,0),0)</f>
        <v>0</v>
      </c>
      <c r="L118" s="2">
        <f>IFERROR(MATCH("Application Server Security Requirements Guide :: Version 3, Release: 3 Benchmark Date: 27 Oct 2022*"&amp;A118&amp;";*",SRGs!AA:AA,0),0)</f>
        <v>0</v>
      </c>
      <c r="M118" s="2">
        <f>IFERROR(MATCH("Authentication, Authorization, and Accounting Services (AAA) Security Requirements Guide :: Version 1, Release: 2 Benchmark Date: 24 Jan 2020*"&amp;A118&amp;";*",SRGs!AA:AA,0),0)</f>
        <v>0</v>
      </c>
      <c r="N118" s="2">
        <f>IFERROR(MATCH("Central Log Server Security Requirements Guide :: Version 2, Release: 2 Benchmark Date: 27 Oct 2022*"&amp;A118&amp;";*",SRGs!AA:AA,0),0)</f>
        <v>0</v>
      </c>
      <c r="O118" s="2">
        <f>IFERROR(MATCH("Database Security Requirements Guide :: Version 3, Release: 3 Benchmark Date: 27 Jul 2022*"&amp;A118&amp;";*",SRGs!AA:AA,0),0)</f>
        <v>0</v>
      </c>
      <c r="P118" s="2">
        <f>IFERROR(MATCH("Container Platform Security Requirements Guide :: Version 1, Release: 3 Benchmark Date: 27 Jan 2022*"&amp;A118&amp;";*",SRGs!AA:AA,0),0)</f>
        <v>0</v>
      </c>
      <c r="Q118" s="2">
        <f>IFERROR(MATCH("Domain Name System (DNS) Security Requirements Guide :: Version 2, Release: 4 Benchmark Date: 23 Oct 2015*"&amp;A118&amp;";*",SRGs!AA:AA,0),0)</f>
        <v>0</v>
      </c>
      <c r="R118" s="2">
        <f>IFERROR(MATCH("Firewall Security Requirements Guide :: Version 2, Release: 3 Benchmark Date: 27 Oct 2022*"&amp;A118&amp;";*",SRGs!AA:AA,0),0)</f>
        <v>0</v>
      </c>
      <c r="S118" s="2">
        <f>IFERROR(MATCH("General Purpose Operating System Security Requirements Guide :: Version 2, Release: 4 Benchmark Date: 27 Jul 2022*"&amp;A118&amp;";*",SRGs!AA:AA,0),0)</f>
        <v>0</v>
      </c>
      <c r="T118" s="2">
        <f>IFERROR(MATCH("Intrusion Detection and Prevention Systems (IDPS) Security Requirements Guide :: Version 2, Release: 6 Benchmark Date: 24 Jul 2020*"&amp;A118&amp;";*",SRGs!AA:AA,0),0)</f>
        <v>0</v>
      </c>
      <c r="U118" s="2">
        <f>IFERROR(MATCH("Layer 2 Switch Security Requirements Guide :: Version 2, Release: 1 Benchmark Date: 18 May 2021*"&amp;A118&amp;";*",SRGs!AA:AA,0),0)</f>
        <v>0</v>
      </c>
      <c r="V118" s="2">
        <f>IFERROR(MATCH("Mainframe Product Security Requirements Guide :: Version 2, Release: 1 Benchmark Date: 27 Oct 2022*"&amp;A118&amp;";*",SRGs!AA:AA,0),0)</f>
        <v>0</v>
      </c>
      <c r="W118" s="2">
        <f>IFERROR(MATCH("Network Device Management Security Requirements Guide :: Version 4, Release: 1 Benchmark Date: 23 Apr 2021*"&amp;A118&amp;";*",SRGs!AA:AA,0),0)</f>
        <v>0</v>
      </c>
      <c r="X118" s="2">
        <f>IFERROR(MATCH("Router Security Requirements Guide :: Version 4, Release: 2 Benchmark Date: 23 Apr 2021*"&amp;A118&amp;";*",SRGs!AA:AA,0),0)</f>
        <v>0</v>
      </c>
      <c r="Y118" s="2">
        <f>IFERROR(MATCH("SDN Controller Security Requirements Guide :: Version 1, Release: 2 Benchmark Date: 24 Apr 2020*"&amp;A118&amp;";*",SRGs!AA:AA,0),0)</f>
        <v>0</v>
      </c>
      <c r="Z118" s="2">
        <f>IFERROR(MATCH("Unified Endpoint Management Agent Security Requirements Guide :: Version 1, Release: 1 Benchmark Date: 20 Nov 2020*"&amp;A118&amp;";*",SRGs!AA:AA,0),0)</f>
        <v>0</v>
      </c>
      <c r="AA118" s="2">
        <f>IFERROR(MATCH("Unified Endpoint Management Server Security Requirements Guide :: Version 1, Release: 1 Benchmark Date: 20 Nov 2020*"&amp;A118&amp;";*",SRGs!AA:AA,0),0)</f>
        <v>0</v>
      </c>
      <c r="AB118" s="2">
        <f>IFERROR(MATCH("Virtual Private Network (VPN) Security Requirements Guide :: Version 2, Release: 4 Benchmark Date: 27 Oct 2021*"&amp;A118&amp;";*",SRGs!AA:AA,0),0)</f>
        <v>0</v>
      </c>
      <c r="AC118" s="2">
        <f>IFERROR(MATCH("Web Server Security Requirements Guide :: Version 3, Release: 1 Benchmark Date: 27 Oct 2022*"&amp;A118&amp;";*",SRGs!AA:AA,0),0)</f>
        <v>0</v>
      </c>
      <c r="AD118" s="22"/>
      <c r="AE118" s="3" t="str">
        <f t="shared" si="8"/>
        <v/>
      </c>
      <c r="AF118" s="2" t="str">
        <f t="shared" si="9"/>
        <v/>
      </c>
      <c r="AG118" s="2" t="str">
        <f t="shared" si="10"/>
        <v/>
      </c>
      <c r="AH118" s="2" t="str">
        <f t="shared" si="11"/>
        <v/>
      </c>
      <c r="AI118" s="2" t="str">
        <f t="shared" si="12"/>
        <v/>
      </c>
      <c r="AJ118" s="2" t="str">
        <f t="shared" si="13"/>
        <v/>
      </c>
      <c r="AK118" s="2" t="str">
        <f t="shared" si="14"/>
        <v/>
      </c>
      <c r="AM118" s="5" t="str">
        <f t="shared" si="15"/>
        <v/>
      </c>
    </row>
    <row r="119" spans="1:39" ht="105" hidden="1">
      <c r="A119" s="1" t="s">
        <v>22030</v>
      </c>
      <c r="B119" s="1" t="s">
        <v>4299</v>
      </c>
      <c r="C119" s="1" t="s">
        <v>385</v>
      </c>
      <c r="D119" s="1" t="s">
        <v>1528</v>
      </c>
      <c r="E119" s="1" t="s">
        <v>2535</v>
      </c>
      <c r="F119" s="2" t="s">
        <v>2591</v>
      </c>
      <c r="G119" s="2"/>
      <c r="H119" s="2"/>
      <c r="I119" s="2"/>
      <c r="J119" s="15"/>
      <c r="K119" s="3">
        <f>IFERROR(MATCH("Application Layer Gateway (ALG) Security Requirements Guide (SRG) :: Version 1, Release: 2 Benchmark Date: 24 Jul 2015*"&amp;A119&amp;";*",SRGs!AA:AA,0),0)</f>
        <v>0</v>
      </c>
      <c r="L119" s="2">
        <f>IFERROR(MATCH("Application Server Security Requirements Guide :: Version 3, Release: 3 Benchmark Date: 27 Oct 2022*"&amp;A119&amp;";*",SRGs!AA:AA,0),0)</f>
        <v>0</v>
      </c>
      <c r="M119" s="2">
        <f>IFERROR(MATCH("Authentication, Authorization, and Accounting Services (AAA) Security Requirements Guide :: Version 1, Release: 2 Benchmark Date: 24 Jan 2020*"&amp;A119&amp;";*",SRGs!AA:AA,0),0)</f>
        <v>0</v>
      </c>
      <c r="N119" s="2">
        <f>IFERROR(MATCH("Central Log Server Security Requirements Guide :: Version 2, Release: 2 Benchmark Date: 27 Oct 2022*"&amp;A119&amp;";*",SRGs!AA:AA,0),0)</f>
        <v>0</v>
      </c>
      <c r="O119" s="2">
        <f>IFERROR(MATCH("Database Security Requirements Guide :: Version 3, Release: 3 Benchmark Date: 27 Jul 2022*"&amp;A119&amp;";*",SRGs!AA:AA,0),0)</f>
        <v>0</v>
      </c>
      <c r="P119" s="2">
        <f>IFERROR(MATCH("Container Platform Security Requirements Guide :: Version 1, Release: 3 Benchmark Date: 27 Jan 2022*"&amp;A119&amp;";*",SRGs!AA:AA,0),0)</f>
        <v>0</v>
      </c>
      <c r="Q119" s="2">
        <f>IFERROR(MATCH("Domain Name System (DNS) Security Requirements Guide :: Version 2, Release: 4 Benchmark Date: 23 Oct 2015*"&amp;A119&amp;";*",SRGs!AA:AA,0),0)</f>
        <v>0</v>
      </c>
      <c r="R119" s="2">
        <f>IFERROR(MATCH("Firewall Security Requirements Guide :: Version 2, Release: 3 Benchmark Date: 27 Oct 2022*"&amp;A119&amp;";*",SRGs!AA:AA,0),0)</f>
        <v>0</v>
      </c>
      <c r="S119" s="2">
        <f>IFERROR(MATCH("General Purpose Operating System Security Requirements Guide :: Version 2, Release: 4 Benchmark Date: 27 Jul 2022*"&amp;A119&amp;";*",SRGs!AA:AA,0),0)</f>
        <v>0</v>
      </c>
      <c r="T119" s="2">
        <f>IFERROR(MATCH("Intrusion Detection and Prevention Systems (IDPS) Security Requirements Guide :: Version 2, Release: 6 Benchmark Date: 24 Jul 2020*"&amp;A119&amp;";*",SRGs!AA:AA,0),0)</f>
        <v>0</v>
      </c>
      <c r="U119" s="2">
        <f>IFERROR(MATCH("Layer 2 Switch Security Requirements Guide :: Version 2, Release: 1 Benchmark Date: 18 May 2021*"&amp;A119&amp;";*",SRGs!AA:AA,0),0)</f>
        <v>0</v>
      </c>
      <c r="V119" s="2">
        <f>IFERROR(MATCH("Mainframe Product Security Requirements Guide :: Version 2, Release: 1 Benchmark Date: 27 Oct 2022*"&amp;A119&amp;";*",SRGs!AA:AA,0),0)</f>
        <v>0</v>
      </c>
      <c r="W119" s="2">
        <f>IFERROR(MATCH("Network Device Management Security Requirements Guide :: Version 4, Release: 1 Benchmark Date: 23 Apr 2021*"&amp;A119&amp;";*",SRGs!AA:AA,0),0)</f>
        <v>0</v>
      </c>
      <c r="X119" s="2">
        <f>IFERROR(MATCH("Router Security Requirements Guide :: Version 4, Release: 2 Benchmark Date: 23 Apr 2021*"&amp;A119&amp;";*",SRGs!AA:AA,0),0)</f>
        <v>0</v>
      </c>
      <c r="Y119" s="2">
        <f>IFERROR(MATCH("SDN Controller Security Requirements Guide :: Version 1, Release: 2 Benchmark Date: 24 Apr 2020*"&amp;A119&amp;";*",SRGs!AA:AA,0),0)</f>
        <v>0</v>
      </c>
      <c r="Z119" s="2">
        <f>IFERROR(MATCH("Unified Endpoint Management Agent Security Requirements Guide :: Version 1, Release: 1 Benchmark Date: 20 Nov 2020*"&amp;A119&amp;";*",SRGs!AA:AA,0),0)</f>
        <v>0</v>
      </c>
      <c r="AA119" s="2">
        <f>IFERROR(MATCH("Unified Endpoint Management Server Security Requirements Guide :: Version 1, Release: 1 Benchmark Date: 20 Nov 2020*"&amp;A119&amp;";*",SRGs!AA:AA,0),0)</f>
        <v>0</v>
      </c>
      <c r="AB119" s="2">
        <f>IFERROR(MATCH("Virtual Private Network (VPN) Security Requirements Guide :: Version 2, Release: 4 Benchmark Date: 27 Oct 2021*"&amp;A119&amp;";*",SRGs!AA:AA,0),0)</f>
        <v>0</v>
      </c>
      <c r="AC119" s="2">
        <f>IFERROR(MATCH("Web Server Security Requirements Guide :: Version 3, Release: 1 Benchmark Date: 27 Oct 2022*"&amp;A119&amp;";*",SRGs!AA:AA,0),0)</f>
        <v>0</v>
      </c>
      <c r="AD119" s="22"/>
      <c r="AE119" s="3" t="str">
        <f t="shared" si="8"/>
        <v/>
      </c>
      <c r="AF119" s="2" t="str">
        <f t="shared" si="9"/>
        <v/>
      </c>
      <c r="AG119" s="2" t="str">
        <f t="shared" si="10"/>
        <v/>
      </c>
      <c r="AH119" s="2" t="str">
        <f t="shared" si="11"/>
        <v/>
      </c>
      <c r="AI119" s="2" t="str">
        <f t="shared" si="12"/>
        <v/>
      </c>
      <c r="AJ119" s="2" t="str">
        <f t="shared" si="13"/>
        <v/>
      </c>
      <c r="AK119" s="2" t="str">
        <f t="shared" si="14"/>
        <v/>
      </c>
      <c r="AM119" s="5" t="str">
        <f t="shared" si="15"/>
        <v/>
      </c>
    </row>
    <row r="120" spans="1:39" ht="75" hidden="1">
      <c r="A120" s="1" t="s">
        <v>22031</v>
      </c>
      <c r="B120" s="1" t="s">
        <v>4299</v>
      </c>
      <c r="C120" s="1" t="s">
        <v>357</v>
      </c>
      <c r="D120" s="1" t="s">
        <v>1502</v>
      </c>
      <c r="E120" s="1" t="s">
        <v>2509</v>
      </c>
      <c r="F120" s="2" t="s">
        <v>3630</v>
      </c>
      <c r="G120" s="2"/>
      <c r="H120" s="2"/>
      <c r="I120" s="2"/>
      <c r="J120" s="15"/>
      <c r="K120" s="3">
        <f>IFERROR(MATCH("Application Layer Gateway (ALG) Security Requirements Guide (SRG) :: Version 1, Release: 2 Benchmark Date: 24 Jul 2015*"&amp;A120&amp;";*",SRGs!AA:AA,0),0)</f>
        <v>0</v>
      </c>
      <c r="L120" s="2">
        <f>IFERROR(MATCH("Application Server Security Requirements Guide :: Version 3, Release: 3 Benchmark Date: 27 Oct 2022*"&amp;A120&amp;";*",SRGs!AA:AA,0),0)</f>
        <v>0</v>
      </c>
      <c r="M120" s="2">
        <f>IFERROR(MATCH("Authentication, Authorization, and Accounting Services (AAA) Security Requirements Guide :: Version 1, Release: 2 Benchmark Date: 24 Jan 2020*"&amp;A120&amp;";*",SRGs!AA:AA,0),0)</f>
        <v>0</v>
      </c>
      <c r="N120" s="6">
        <f>IFERROR(MATCH("Central Log Server Security Requirements Guide :: Version 2, Release: 2 Benchmark Date: 27 Oct 2022*"&amp;A120&amp;";*",SRGs!AA:AA,0),0)</f>
        <v>0</v>
      </c>
      <c r="O120" s="6">
        <f>IFERROR(MATCH("Database Security Requirements Guide :: Version 3, Release: 3 Benchmark Date: 27 Jul 2022*"&amp;A120&amp;";*",SRGs!AA:AA,0),0)</f>
        <v>0</v>
      </c>
      <c r="P120" s="2">
        <f>IFERROR(MATCH("Container Platform Security Requirements Guide :: Version 1, Release: 3 Benchmark Date: 27 Jan 2022*"&amp;A120&amp;";*",SRGs!AA:AA,0),0)</f>
        <v>0</v>
      </c>
      <c r="Q120" s="2">
        <f>IFERROR(MATCH("Domain Name System (DNS) Security Requirements Guide :: Version 2, Release: 4 Benchmark Date: 23 Oct 2015*"&amp;A120&amp;";*",SRGs!AA:AA,0),0)</f>
        <v>0</v>
      </c>
      <c r="R120" s="2">
        <f>IFERROR(MATCH("Firewall Security Requirements Guide :: Version 2, Release: 3 Benchmark Date: 27 Oct 2022*"&amp;A120&amp;";*",SRGs!AA:AA,0),0)</f>
        <v>0</v>
      </c>
      <c r="S120" s="2">
        <f>IFERROR(MATCH("General Purpose Operating System Security Requirements Guide :: Version 2, Release: 4 Benchmark Date: 27 Jul 2022*"&amp;A120&amp;";*",SRGs!AA:AA,0),0)</f>
        <v>0</v>
      </c>
      <c r="T120" s="2">
        <f>IFERROR(MATCH("Intrusion Detection and Prevention Systems (IDPS) Security Requirements Guide :: Version 2, Release: 6 Benchmark Date: 24 Jul 2020*"&amp;A120&amp;";*",SRGs!AA:AA,0),0)</f>
        <v>0</v>
      </c>
      <c r="U120" s="2">
        <f>IFERROR(MATCH("Layer 2 Switch Security Requirements Guide :: Version 2, Release: 1 Benchmark Date: 18 May 2021*"&amp;A120&amp;";*",SRGs!AA:AA,0),0)</f>
        <v>0</v>
      </c>
      <c r="V120" s="2">
        <f>IFERROR(MATCH("Mainframe Product Security Requirements Guide :: Version 2, Release: 1 Benchmark Date: 27 Oct 2022*"&amp;A120&amp;";*",SRGs!AA:AA,0),0)</f>
        <v>0</v>
      </c>
      <c r="W120" s="2">
        <f>IFERROR(MATCH("Network Device Management Security Requirements Guide :: Version 4, Release: 1 Benchmark Date: 23 Apr 2021*"&amp;A120&amp;";*",SRGs!AA:AA,0),0)</f>
        <v>0</v>
      </c>
      <c r="X120" s="2">
        <f>IFERROR(MATCH("Router Security Requirements Guide :: Version 4, Release: 2 Benchmark Date: 23 Apr 2021*"&amp;A120&amp;";*",SRGs!AA:AA,0),0)</f>
        <v>0</v>
      </c>
      <c r="Y120" s="2">
        <f>IFERROR(MATCH("SDN Controller Security Requirements Guide :: Version 1, Release: 2 Benchmark Date: 24 Apr 2020*"&amp;A120&amp;";*",SRGs!AA:AA,0),0)</f>
        <v>0</v>
      </c>
      <c r="Z120" s="2">
        <f>IFERROR(MATCH("Unified Endpoint Management Agent Security Requirements Guide :: Version 1, Release: 1 Benchmark Date: 20 Nov 2020*"&amp;A120&amp;";*",SRGs!AA:AA,0),0)</f>
        <v>0</v>
      </c>
      <c r="AA120" s="2">
        <f>IFERROR(MATCH("Unified Endpoint Management Server Security Requirements Guide :: Version 1, Release: 1 Benchmark Date: 20 Nov 2020*"&amp;A120&amp;";*",SRGs!AA:AA,0),0)</f>
        <v>0</v>
      </c>
      <c r="AB120" s="2">
        <f>IFERROR(MATCH("Virtual Private Network (VPN) Security Requirements Guide :: Version 2, Release: 4 Benchmark Date: 27 Oct 2021*"&amp;A120&amp;";*",SRGs!AA:AA,0),0)</f>
        <v>0</v>
      </c>
      <c r="AC120" s="2">
        <f>IFERROR(MATCH("Web Server Security Requirements Guide :: Version 3, Release: 1 Benchmark Date: 27 Oct 2022*"&amp;A120&amp;";*",SRGs!AA:AA,0),0)</f>
        <v>0</v>
      </c>
      <c r="AD120" s="22"/>
      <c r="AE120" s="3" t="str">
        <f t="shared" si="8"/>
        <v/>
      </c>
      <c r="AF120" s="2" t="str">
        <f t="shared" si="9"/>
        <v/>
      </c>
      <c r="AG120" s="2" t="str">
        <f t="shared" si="10"/>
        <v/>
      </c>
      <c r="AH120" s="2" t="str">
        <f t="shared" si="11"/>
        <v/>
      </c>
      <c r="AI120" s="2" t="str">
        <f t="shared" si="12"/>
        <v/>
      </c>
      <c r="AJ120" s="2" t="str">
        <f t="shared" si="13"/>
        <v/>
      </c>
      <c r="AK120" s="2" t="str">
        <f t="shared" si="14"/>
        <v/>
      </c>
      <c r="AM120" s="5" t="str">
        <f t="shared" si="15"/>
        <v/>
      </c>
    </row>
    <row r="121" spans="1:39" s="5" customFormat="1" ht="90" hidden="1">
      <c r="A121" s="1" t="s">
        <v>22032</v>
      </c>
      <c r="B121" s="1" t="s">
        <v>4299</v>
      </c>
      <c r="C121" s="1" t="s">
        <v>358</v>
      </c>
      <c r="D121" s="1" t="s">
        <v>1503</v>
      </c>
      <c r="E121" s="1" t="s">
        <v>2510</v>
      </c>
      <c r="F121" s="2" t="s">
        <v>2591</v>
      </c>
      <c r="G121" s="2"/>
      <c r="H121" s="2"/>
      <c r="I121" s="2"/>
      <c r="J121" s="15"/>
      <c r="K121" s="3">
        <f>IFERROR(MATCH("Application Layer Gateway (ALG) Security Requirements Guide (SRG) :: Version 1, Release: 2 Benchmark Date: 24 Jul 2015*"&amp;A121&amp;";*",SRGs!AA:AA,0),0)</f>
        <v>0</v>
      </c>
      <c r="L121" s="2">
        <f>IFERROR(MATCH("Application Server Security Requirements Guide :: Version 3, Release: 3 Benchmark Date: 27 Oct 2022*"&amp;A121&amp;";*",SRGs!AA:AA,0),0)</f>
        <v>0</v>
      </c>
      <c r="M121" s="2">
        <f>IFERROR(MATCH("Authentication, Authorization, and Accounting Services (AAA) Security Requirements Guide :: Version 1, Release: 2 Benchmark Date: 24 Jan 2020*"&amp;A121&amp;";*",SRGs!AA:AA,0),0)</f>
        <v>0</v>
      </c>
      <c r="N121" s="2">
        <f>IFERROR(MATCH("Central Log Server Security Requirements Guide :: Version 2, Release: 2 Benchmark Date: 27 Oct 2022*"&amp;A121&amp;";*",SRGs!AA:AA,0),0)</f>
        <v>0</v>
      </c>
      <c r="O121" s="2">
        <f>IFERROR(MATCH("Database Security Requirements Guide :: Version 3, Release: 3 Benchmark Date: 27 Jul 2022*"&amp;A121&amp;";*",SRGs!AA:AA,0),0)</f>
        <v>0</v>
      </c>
      <c r="P121" s="6">
        <f>IFERROR(MATCH("Container Platform Security Requirements Guide :: Version 1, Release: 3 Benchmark Date: 27 Jan 2022*"&amp;A121&amp;";*",SRGs!AA:AA,0),0)</f>
        <v>0</v>
      </c>
      <c r="Q121" s="6">
        <f>IFERROR(MATCH("Domain Name System (DNS) Security Requirements Guide :: Version 2, Release: 4 Benchmark Date: 23 Oct 2015*"&amp;A121&amp;";*",SRGs!AA:AA,0),0)</f>
        <v>0</v>
      </c>
      <c r="R121" s="6">
        <f>IFERROR(MATCH("Firewall Security Requirements Guide :: Version 2, Release: 3 Benchmark Date: 27 Oct 2022*"&amp;A121&amp;";*",SRGs!AA:AA,0),0)</f>
        <v>0</v>
      </c>
      <c r="S121" s="6">
        <f>IFERROR(MATCH("General Purpose Operating System Security Requirements Guide :: Version 2, Release: 4 Benchmark Date: 27 Jul 2022*"&amp;A121&amp;";*",SRGs!AA:AA,0),0)</f>
        <v>0</v>
      </c>
      <c r="T121" s="6">
        <f>IFERROR(MATCH("Intrusion Detection and Prevention Systems (IDPS) Security Requirements Guide :: Version 2, Release: 6 Benchmark Date: 24 Jul 2020*"&amp;A121&amp;";*",SRGs!AA:AA,0),0)</f>
        <v>0</v>
      </c>
      <c r="U121" s="6">
        <f>IFERROR(MATCH("Layer 2 Switch Security Requirements Guide :: Version 2, Release: 1 Benchmark Date: 18 May 2021*"&amp;A121&amp;";*",SRGs!AA:AA,0),0)</f>
        <v>0</v>
      </c>
      <c r="V121" s="6">
        <f>IFERROR(MATCH("Mainframe Product Security Requirements Guide :: Version 2, Release: 1 Benchmark Date: 27 Oct 2022*"&amp;A121&amp;";*",SRGs!AA:AA,0),0)</f>
        <v>0</v>
      </c>
      <c r="W121" s="6">
        <f>IFERROR(MATCH("Network Device Management Security Requirements Guide :: Version 4, Release: 1 Benchmark Date: 23 Apr 2021*"&amp;A121&amp;";*",SRGs!AA:AA,0),0)</f>
        <v>0</v>
      </c>
      <c r="X121" s="6">
        <f>IFERROR(MATCH("Router Security Requirements Guide :: Version 4, Release: 2 Benchmark Date: 23 Apr 2021*"&amp;A121&amp;";*",SRGs!AA:AA,0),0)</f>
        <v>0</v>
      </c>
      <c r="Y121" s="6">
        <f>IFERROR(MATCH("SDN Controller Security Requirements Guide :: Version 1, Release: 2 Benchmark Date: 24 Apr 2020*"&amp;A121&amp;";*",SRGs!AA:AA,0),0)</f>
        <v>0</v>
      </c>
      <c r="Z121" s="6">
        <f>IFERROR(MATCH("Unified Endpoint Management Agent Security Requirements Guide :: Version 1, Release: 1 Benchmark Date: 20 Nov 2020*"&amp;A121&amp;";*",SRGs!AA:AA,0),0)</f>
        <v>0</v>
      </c>
      <c r="AA121" s="6">
        <f>IFERROR(MATCH("Unified Endpoint Management Server Security Requirements Guide :: Version 1, Release: 1 Benchmark Date: 20 Nov 2020*"&amp;A121&amp;";*",SRGs!AA:AA,0),0)</f>
        <v>0</v>
      </c>
      <c r="AB121" s="6">
        <f>IFERROR(MATCH("Virtual Private Network (VPN) Security Requirements Guide :: Version 2, Release: 4 Benchmark Date: 27 Oct 2021*"&amp;A121&amp;";*",SRGs!AA:AA,0),0)</f>
        <v>0</v>
      </c>
      <c r="AC121" s="6">
        <f>IFERROR(MATCH("Web Server Security Requirements Guide :: Version 3, Release: 1 Benchmark Date: 27 Oct 2022*"&amp;A121&amp;";*",SRGs!AA:AA,0),0)</f>
        <v>0</v>
      </c>
      <c r="AD121" s="21"/>
      <c r="AE121" s="3" t="str">
        <f t="shared" si="8"/>
        <v/>
      </c>
      <c r="AF121" s="2" t="str">
        <f t="shared" si="9"/>
        <v/>
      </c>
      <c r="AG121" s="2" t="str">
        <f t="shared" si="10"/>
        <v/>
      </c>
      <c r="AH121" s="2" t="str">
        <f t="shared" si="11"/>
        <v/>
      </c>
      <c r="AI121" s="2" t="str">
        <f t="shared" si="12"/>
        <v/>
      </c>
      <c r="AJ121" s="2" t="str">
        <f t="shared" si="13"/>
        <v/>
      </c>
      <c r="AK121" s="2" t="str">
        <f t="shared" si="14"/>
        <v/>
      </c>
      <c r="AL121" s="27"/>
      <c r="AM121" s="5" t="str">
        <f t="shared" si="15"/>
        <v/>
      </c>
    </row>
    <row r="122" spans="1:39" s="5" customFormat="1" ht="120" hidden="1">
      <c r="A122" s="1" t="s">
        <v>22033</v>
      </c>
      <c r="B122" s="1" t="s">
        <v>4299</v>
      </c>
      <c r="C122" s="1" t="s">
        <v>359</v>
      </c>
      <c r="D122" s="1" t="s">
        <v>1504</v>
      </c>
      <c r="E122" s="1" t="s">
        <v>2511</v>
      </c>
      <c r="F122" s="2" t="s">
        <v>3631</v>
      </c>
      <c r="G122" s="2"/>
      <c r="H122" s="2" t="s">
        <v>4256</v>
      </c>
      <c r="I122" s="10">
        <v>3</v>
      </c>
      <c r="J122" s="13"/>
      <c r="K122" s="3">
        <f>IFERROR(MATCH("Application Layer Gateway (ALG) Security Requirements Guide (SRG) :: Version 1, Release: 2 Benchmark Date: 24 Jul 2015*"&amp;A122&amp;";*",SRGs!AA:AA,0),0)</f>
        <v>334</v>
      </c>
      <c r="L122" s="2">
        <f>IFERROR(MATCH("Application Server Security Requirements Guide :: Version 3, Release: 3 Benchmark Date: 27 Oct 2022*"&amp;A122&amp;";*",SRGs!AA:AA,0),0)</f>
        <v>0</v>
      </c>
      <c r="M122" s="2">
        <f>IFERROR(MATCH("Authentication, Authorization, and Accounting Services (AAA) Security Requirements Guide :: Version 1, Release: 2 Benchmark Date: 24 Jan 2020*"&amp;A122&amp;";*",SRGs!AA:AA,0),0)</f>
        <v>0</v>
      </c>
      <c r="N122" s="6">
        <f>IFERROR(MATCH("Central Log Server Security Requirements Guide :: Version 2, Release: 2 Benchmark Date: 27 Oct 2022*"&amp;A122&amp;";*",SRGs!AA:AA,0),0)</f>
        <v>0</v>
      </c>
      <c r="O122" s="6">
        <f>IFERROR(MATCH("Database Security Requirements Guide :: Version 3, Release: 3 Benchmark Date: 27 Jul 2022*"&amp;A122&amp;";*",SRGs!AA:AA,0),0)</f>
        <v>0</v>
      </c>
      <c r="P122" s="6">
        <f>IFERROR(MATCH("Container Platform Security Requirements Guide :: Version 1, Release: 3 Benchmark Date: 27 Jan 2022*"&amp;A122&amp;";*",SRGs!AA:AA,0),0)</f>
        <v>0</v>
      </c>
      <c r="Q122" s="6">
        <f>IFERROR(MATCH("Domain Name System (DNS) Security Requirements Guide :: Version 2, Release: 4 Benchmark Date: 23 Oct 2015*"&amp;A122&amp;";*",SRGs!AA:AA,0),0)</f>
        <v>0</v>
      </c>
      <c r="R122" s="6">
        <f>IFERROR(MATCH("Firewall Security Requirements Guide :: Version 2, Release: 3 Benchmark Date: 27 Oct 2022*"&amp;A122&amp;";*",SRGs!AA:AA,0),0)</f>
        <v>0</v>
      </c>
      <c r="S122" s="6">
        <f>IFERROR(MATCH("General Purpose Operating System Security Requirements Guide :: Version 2, Release: 4 Benchmark Date: 27 Jul 2022*"&amp;A122&amp;";*",SRGs!AA:AA,0),0)</f>
        <v>0</v>
      </c>
      <c r="T122" s="6">
        <f>IFERROR(MATCH("Intrusion Detection and Prevention Systems (IDPS) Security Requirements Guide :: Version 2, Release: 6 Benchmark Date: 24 Jul 2020*"&amp;A122&amp;";*",SRGs!AA:AA,0),0)</f>
        <v>0</v>
      </c>
      <c r="U122" s="6">
        <f>IFERROR(MATCH("Layer 2 Switch Security Requirements Guide :: Version 2, Release: 1 Benchmark Date: 18 May 2021*"&amp;A122&amp;";*",SRGs!AA:AA,0),0)</f>
        <v>0</v>
      </c>
      <c r="V122" s="6">
        <f>IFERROR(MATCH("Mainframe Product Security Requirements Guide :: Version 2, Release: 1 Benchmark Date: 27 Oct 2022*"&amp;A122&amp;";*",SRGs!AA:AA,0),0)</f>
        <v>0</v>
      </c>
      <c r="W122" s="6">
        <f>IFERROR(MATCH("Network Device Management Security Requirements Guide :: Version 4, Release: 1 Benchmark Date: 23 Apr 2021*"&amp;A122&amp;";*",SRGs!AA:AA,0),0)</f>
        <v>0</v>
      </c>
      <c r="X122" s="6">
        <f>IFERROR(MATCH("Router Security Requirements Guide :: Version 4, Release: 2 Benchmark Date: 23 Apr 2021*"&amp;A122&amp;";*",SRGs!AA:AA,0),0)</f>
        <v>0</v>
      </c>
      <c r="Y122" s="6">
        <f>IFERROR(MATCH("SDN Controller Security Requirements Guide :: Version 1, Release: 2 Benchmark Date: 24 Apr 2020*"&amp;A122&amp;";*",SRGs!AA:AA,0),0)</f>
        <v>0</v>
      </c>
      <c r="Z122" s="6">
        <f>IFERROR(MATCH("Unified Endpoint Management Agent Security Requirements Guide :: Version 1, Release: 1 Benchmark Date: 20 Nov 2020*"&amp;A122&amp;";*",SRGs!AA:AA,0),0)</f>
        <v>0</v>
      </c>
      <c r="AA122" s="6">
        <f>IFERROR(MATCH("Unified Endpoint Management Server Security Requirements Guide :: Version 1, Release: 1 Benchmark Date: 20 Nov 2020*"&amp;A122&amp;";*",SRGs!AA:AA,0),0)</f>
        <v>0</v>
      </c>
      <c r="AB122" s="6">
        <f>IFERROR(MATCH("Virtual Private Network (VPN) Security Requirements Guide :: Version 2, Release: 4 Benchmark Date: 27 Oct 2021*"&amp;A122&amp;";*",SRGs!AA:AA,0),0)</f>
        <v>0</v>
      </c>
      <c r="AC122" s="6">
        <f>IFERROR(MATCH("Web Server Security Requirements Guide :: Version 3, Release: 1 Benchmark Date: 27 Oct 2022*"&amp;A122&amp;";*",SRGs!AA:AA,0),0)</f>
        <v>0</v>
      </c>
      <c r="AD122" s="21"/>
      <c r="AE122" s="3" t="str">
        <f t="shared" si="8"/>
        <v>Application</v>
      </c>
      <c r="AF122" s="2" t="str">
        <f t="shared" si="9"/>
        <v/>
      </c>
      <c r="AG122" s="2" t="str">
        <f t="shared" si="10"/>
        <v/>
      </c>
      <c r="AH122" s="2" t="str">
        <f t="shared" si="11"/>
        <v/>
      </c>
      <c r="AI122" s="2" t="str">
        <f t="shared" si="12"/>
        <v/>
      </c>
      <c r="AJ122" s="2" t="str">
        <f t="shared" si="13"/>
        <v/>
      </c>
      <c r="AK122" s="2" t="str">
        <f t="shared" si="14"/>
        <v/>
      </c>
      <c r="AL122" s="27"/>
      <c r="AM122" s="5" t="str">
        <f t="shared" si="15"/>
        <v>Application</v>
      </c>
    </row>
    <row r="123" spans="1:39" s="5" customFormat="1" ht="75" hidden="1">
      <c r="A123" s="1" t="s">
        <v>22034</v>
      </c>
      <c r="B123" s="1" t="s">
        <v>4299</v>
      </c>
      <c r="C123" s="1" t="s">
        <v>360</v>
      </c>
      <c r="D123" s="1" t="s">
        <v>1505</v>
      </c>
      <c r="E123" s="1" t="s">
        <v>2512</v>
      </c>
      <c r="F123" s="2" t="s">
        <v>2591</v>
      </c>
      <c r="G123" s="2"/>
      <c r="H123" s="2"/>
      <c r="I123" s="2"/>
      <c r="J123" s="15"/>
      <c r="K123" s="3">
        <f>IFERROR(MATCH("Application Layer Gateway (ALG) Security Requirements Guide (SRG) :: Version 1, Release: 2 Benchmark Date: 24 Jul 2015*"&amp;A123&amp;";*",SRGs!AA:AA,0),0)</f>
        <v>336</v>
      </c>
      <c r="L123" s="2">
        <f>IFERROR(MATCH("Application Server Security Requirements Guide :: Version 3, Release: 3 Benchmark Date: 27 Oct 2022*"&amp;A123&amp;";*",SRGs!AA:AA,0),0)</f>
        <v>0</v>
      </c>
      <c r="M123" s="2">
        <f>IFERROR(MATCH("Authentication, Authorization, and Accounting Services (AAA) Security Requirements Guide :: Version 1, Release: 2 Benchmark Date: 24 Jan 2020*"&amp;A123&amp;";*",SRGs!AA:AA,0),0)</f>
        <v>0</v>
      </c>
      <c r="N123" s="2">
        <f>IFERROR(MATCH("Central Log Server Security Requirements Guide :: Version 2, Release: 2 Benchmark Date: 27 Oct 2022*"&amp;A123&amp;";*",SRGs!AA:AA,0),0)</f>
        <v>0</v>
      </c>
      <c r="O123" s="2">
        <f>IFERROR(MATCH("Database Security Requirements Guide :: Version 3, Release: 3 Benchmark Date: 27 Jul 2022*"&amp;A123&amp;";*",SRGs!AA:AA,0),0)</f>
        <v>0</v>
      </c>
      <c r="P123" s="6">
        <f>IFERROR(MATCH("Container Platform Security Requirements Guide :: Version 1, Release: 3 Benchmark Date: 27 Jan 2022*"&amp;A123&amp;";*",SRGs!AA:AA,0),0)</f>
        <v>0</v>
      </c>
      <c r="Q123" s="6">
        <f>IFERROR(MATCH("Domain Name System (DNS) Security Requirements Guide :: Version 2, Release: 4 Benchmark Date: 23 Oct 2015*"&amp;A123&amp;";*",SRGs!AA:AA,0),0)</f>
        <v>0</v>
      </c>
      <c r="R123" s="6">
        <f>IFERROR(MATCH("Firewall Security Requirements Guide :: Version 2, Release: 3 Benchmark Date: 27 Oct 2022*"&amp;A123&amp;";*",SRGs!AA:AA,0),0)</f>
        <v>0</v>
      </c>
      <c r="S123" s="6">
        <f>IFERROR(MATCH("General Purpose Operating System Security Requirements Guide :: Version 2, Release: 4 Benchmark Date: 27 Jul 2022*"&amp;A123&amp;";*",SRGs!AA:AA,0),0)</f>
        <v>0</v>
      </c>
      <c r="T123" s="6">
        <f>IFERROR(MATCH("Intrusion Detection and Prevention Systems (IDPS) Security Requirements Guide :: Version 2, Release: 6 Benchmark Date: 24 Jul 2020*"&amp;A123&amp;";*",SRGs!AA:AA,0),0)</f>
        <v>0</v>
      </c>
      <c r="U123" s="6">
        <f>IFERROR(MATCH("Layer 2 Switch Security Requirements Guide :: Version 2, Release: 1 Benchmark Date: 18 May 2021*"&amp;A123&amp;";*",SRGs!AA:AA,0),0)</f>
        <v>0</v>
      </c>
      <c r="V123" s="6">
        <f>IFERROR(MATCH("Mainframe Product Security Requirements Guide :: Version 2, Release: 1 Benchmark Date: 27 Oct 2022*"&amp;A123&amp;";*",SRGs!AA:AA,0),0)</f>
        <v>0</v>
      </c>
      <c r="W123" s="6">
        <f>IFERROR(MATCH("Network Device Management Security Requirements Guide :: Version 4, Release: 1 Benchmark Date: 23 Apr 2021*"&amp;A123&amp;";*",SRGs!AA:AA,0),0)</f>
        <v>0</v>
      </c>
      <c r="X123" s="6">
        <f>IFERROR(MATCH("Router Security Requirements Guide :: Version 4, Release: 2 Benchmark Date: 23 Apr 2021*"&amp;A123&amp;";*",SRGs!AA:AA,0),0)</f>
        <v>0</v>
      </c>
      <c r="Y123" s="6">
        <f>IFERROR(MATCH("SDN Controller Security Requirements Guide :: Version 1, Release: 2 Benchmark Date: 24 Apr 2020*"&amp;A123&amp;";*",SRGs!AA:AA,0),0)</f>
        <v>0</v>
      </c>
      <c r="Z123" s="6">
        <f>IFERROR(MATCH("Unified Endpoint Management Agent Security Requirements Guide :: Version 1, Release: 1 Benchmark Date: 20 Nov 2020*"&amp;A123&amp;";*",SRGs!AA:AA,0),0)</f>
        <v>0</v>
      </c>
      <c r="AA123" s="6">
        <f>IFERROR(MATCH("Unified Endpoint Management Server Security Requirements Guide :: Version 1, Release: 1 Benchmark Date: 20 Nov 2020*"&amp;A123&amp;";*",SRGs!AA:AA,0),0)</f>
        <v>0</v>
      </c>
      <c r="AB123" s="6">
        <f>IFERROR(MATCH("Virtual Private Network (VPN) Security Requirements Guide :: Version 2, Release: 4 Benchmark Date: 27 Oct 2021*"&amp;A123&amp;";*",SRGs!AA:AA,0),0)</f>
        <v>0</v>
      </c>
      <c r="AC123" s="6">
        <f>IFERROR(MATCH("Web Server Security Requirements Guide :: Version 3, Release: 1 Benchmark Date: 27 Oct 2022*"&amp;A123&amp;";*",SRGs!AA:AA,0),0)</f>
        <v>0</v>
      </c>
      <c r="AD123" s="21"/>
      <c r="AE123" s="3" t="str">
        <f t="shared" si="8"/>
        <v>Application</v>
      </c>
      <c r="AF123" s="2" t="str">
        <f t="shared" si="9"/>
        <v/>
      </c>
      <c r="AG123" s="2" t="str">
        <f t="shared" si="10"/>
        <v/>
      </c>
      <c r="AH123" s="2" t="str">
        <f t="shared" si="11"/>
        <v/>
      </c>
      <c r="AI123" s="2" t="str">
        <f t="shared" si="12"/>
        <v/>
      </c>
      <c r="AJ123" s="2" t="str">
        <f t="shared" si="13"/>
        <v/>
      </c>
      <c r="AK123" s="2" t="str">
        <f t="shared" si="14"/>
        <v/>
      </c>
      <c r="AL123" s="27"/>
      <c r="AM123" s="5" t="str">
        <f t="shared" si="15"/>
        <v>Application</v>
      </c>
    </row>
    <row r="124" spans="1:39" ht="195" hidden="1">
      <c r="A124" s="1" t="s">
        <v>22035</v>
      </c>
      <c r="B124" s="1" t="s">
        <v>4299</v>
      </c>
      <c r="C124" s="1" t="s">
        <v>361</v>
      </c>
      <c r="D124" s="1" t="s">
        <v>1506</v>
      </c>
      <c r="E124" s="1" t="s">
        <v>2513</v>
      </c>
      <c r="F124" s="2" t="s">
        <v>2591</v>
      </c>
      <c r="G124" s="2"/>
      <c r="H124" s="2" t="s">
        <v>4256</v>
      </c>
      <c r="I124" s="10">
        <v>3</v>
      </c>
      <c r="J124" s="13"/>
      <c r="K124" s="3">
        <f>IFERROR(MATCH("Application Layer Gateway (ALG) Security Requirements Guide (SRG) :: Version 1, Release: 2 Benchmark Date: 24 Jul 2015*"&amp;A124&amp;";*",SRGs!AA:AA,0),0)</f>
        <v>339</v>
      </c>
      <c r="L124" s="2">
        <f>IFERROR(MATCH("Application Server Security Requirements Guide :: Version 3, Release: 3 Benchmark Date: 27 Oct 2022*"&amp;A124&amp;";*",SRGs!AA:AA,0),0)</f>
        <v>0</v>
      </c>
      <c r="M124" s="2">
        <f>IFERROR(MATCH("Authentication, Authorization, and Accounting Services (AAA) Security Requirements Guide :: Version 1, Release: 2 Benchmark Date: 24 Jan 2020*"&amp;A124&amp;";*",SRGs!AA:AA,0),0)</f>
        <v>0</v>
      </c>
      <c r="N124" s="2">
        <f>IFERROR(MATCH("Central Log Server Security Requirements Guide :: Version 2, Release: 2 Benchmark Date: 27 Oct 2022*"&amp;A124&amp;";*",SRGs!AA:AA,0),0)</f>
        <v>0</v>
      </c>
      <c r="O124" s="2">
        <f>IFERROR(MATCH("Database Security Requirements Guide :: Version 3, Release: 3 Benchmark Date: 27 Jul 2022*"&amp;A124&amp;";*",SRGs!AA:AA,0),0)</f>
        <v>0</v>
      </c>
      <c r="P124" s="2">
        <f>IFERROR(MATCH("Container Platform Security Requirements Guide :: Version 1, Release: 3 Benchmark Date: 27 Jan 2022*"&amp;A124&amp;";*",SRGs!AA:AA,0),0)</f>
        <v>0</v>
      </c>
      <c r="Q124" s="2">
        <f>IFERROR(MATCH("Domain Name System (DNS) Security Requirements Guide :: Version 2, Release: 4 Benchmark Date: 23 Oct 2015*"&amp;A124&amp;";*",SRGs!AA:AA,0),0)</f>
        <v>0</v>
      </c>
      <c r="R124" s="2">
        <f>IFERROR(MATCH("Firewall Security Requirements Guide :: Version 2, Release: 3 Benchmark Date: 27 Oct 2022*"&amp;A124&amp;";*",SRGs!AA:AA,0),0)</f>
        <v>0</v>
      </c>
      <c r="S124" s="2">
        <f>IFERROR(MATCH("General Purpose Operating System Security Requirements Guide :: Version 2, Release: 4 Benchmark Date: 27 Jul 2022*"&amp;A124&amp;";*",SRGs!AA:AA,0),0)</f>
        <v>0</v>
      </c>
      <c r="T124" s="2">
        <f>IFERROR(MATCH("Intrusion Detection and Prevention Systems (IDPS) Security Requirements Guide :: Version 2, Release: 6 Benchmark Date: 24 Jul 2020*"&amp;A124&amp;";*",SRGs!AA:AA,0),0)</f>
        <v>0</v>
      </c>
      <c r="U124" s="2">
        <f>IFERROR(MATCH("Layer 2 Switch Security Requirements Guide :: Version 2, Release: 1 Benchmark Date: 18 May 2021*"&amp;A124&amp;";*",SRGs!AA:AA,0),0)</f>
        <v>0</v>
      </c>
      <c r="V124" s="2">
        <f>IFERROR(MATCH("Mainframe Product Security Requirements Guide :: Version 2, Release: 1 Benchmark Date: 27 Oct 2022*"&amp;A124&amp;";*",SRGs!AA:AA,0),0)</f>
        <v>0</v>
      </c>
      <c r="W124" s="2">
        <f>IFERROR(MATCH("Network Device Management Security Requirements Guide :: Version 4, Release: 1 Benchmark Date: 23 Apr 2021*"&amp;A124&amp;";*",SRGs!AA:AA,0),0)</f>
        <v>0</v>
      </c>
      <c r="X124" s="2">
        <f>IFERROR(MATCH("Router Security Requirements Guide :: Version 4, Release: 2 Benchmark Date: 23 Apr 2021*"&amp;A124&amp;";*",SRGs!AA:AA,0),0)</f>
        <v>337</v>
      </c>
      <c r="Y124" s="2">
        <f>IFERROR(MATCH("SDN Controller Security Requirements Guide :: Version 1, Release: 2 Benchmark Date: 24 Apr 2020*"&amp;A124&amp;";*",SRGs!AA:AA,0),0)</f>
        <v>0</v>
      </c>
      <c r="Z124" s="2">
        <f>IFERROR(MATCH("Unified Endpoint Management Agent Security Requirements Guide :: Version 1, Release: 1 Benchmark Date: 20 Nov 2020*"&amp;A124&amp;";*",SRGs!AA:AA,0),0)</f>
        <v>0</v>
      </c>
      <c r="AA124" s="2">
        <f>IFERROR(MATCH("Unified Endpoint Management Server Security Requirements Guide :: Version 1, Release: 1 Benchmark Date: 20 Nov 2020*"&amp;A124&amp;";*",SRGs!AA:AA,0),0)</f>
        <v>0</v>
      </c>
      <c r="AB124" s="2">
        <f>IFERROR(MATCH("Virtual Private Network (VPN) Security Requirements Guide :: Version 2, Release: 4 Benchmark Date: 27 Oct 2021*"&amp;A124&amp;";*",SRGs!AA:AA,0),0)</f>
        <v>0</v>
      </c>
      <c r="AC124" s="2">
        <f>IFERROR(MATCH("Web Server Security Requirements Guide :: Version 3, Release: 1 Benchmark Date: 27 Oct 2022*"&amp;A124&amp;";*",SRGs!AA:AA,0),0)</f>
        <v>0</v>
      </c>
      <c r="AD124" s="22"/>
      <c r="AE124" s="3" t="str">
        <f t="shared" si="8"/>
        <v>Application</v>
      </c>
      <c r="AF124" s="2" t="str">
        <f t="shared" si="9"/>
        <v/>
      </c>
      <c r="AG124" s="2" t="str">
        <f t="shared" si="10"/>
        <v/>
      </c>
      <c r="AH124" s="2" t="str">
        <f t="shared" si="11"/>
        <v>Network Device</v>
      </c>
      <c r="AI124" s="2" t="str">
        <f t="shared" si="12"/>
        <v/>
      </c>
      <c r="AJ124" s="2" t="str">
        <f t="shared" si="13"/>
        <v/>
      </c>
      <c r="AK124" s="2" t="str">
        <f t="shared" si="14"/>
        <v/>
      </c>
      <c r="AM124" s="5" t="str">
        <f t="shared" si="15"/>
        <v>Application; Network Device</v>
      </c>
    </row>
    <row r="125" spans="1:39" ht="75" hidden="1">
      <c r="A125" s="1" t="s">
        <v>22036</v>
      </c>
      <c r="B125" s="1" t="s">
        <v>4299</v>
      </c>
      <c r="C125" s="1" t="s">
        <v>362</v>
      </c>
      <c r="D125" s="1" t="s">
        <v>1507</v>
      </c>
      <c r="E125" s="1" t="s">
        <v>2514</v>
      </c>
      <c r="F125" s="2" t="s">
        <v>2591</v>
      </c>
      <c r="G125" s="2"/>
      <c r="H125" s="2"/>
      <c r="I125" s="2"/>
      <c r="J125" s="15"/>
      <c r="K125" s="3">
        <f>IFERROR(MATCH("Application Layer Gateway (ALG) Security Requirements Guide (SRG) :: Version 1, Release: 2 Benchmark Date: 24 Jul 2015*"&amp;A125&amp;";*",SRGs!AA:AA,0),0)</f>
        <v>340</v>
      </c>
      <c r="L125" s="2">
        <f>IFERROR(MATCH("Application Server Security Requirements Guide :: Version 3, Release: 3 Benchmark Date: 27 Oct 2022*"&amp;A125&amp;";*",SRGs!AA:AA,0),0)</f>
        <v>0</v>
      </c>
      <c r="M125" s="2">
        <f>IFERROR(MATCH("Authentication, Authorization, and Accounting Services (AAA) Security Requirements Guide :: Version 1, Release: 2 Benchmark Date: 24 Jan 2020*"&amp;A125&amp;";*",SRGs!AA:AA,0),0)</f>
        <v>0</v>
      </c>
      <c r="N125" s="2">
        <f>IFERROR(MATCH("Central Log Server Security Requirements Guide :: Version 2, Release: 2 Benchmark Date: 27 Oct 2022*"&amp;A125&amp;";*",SRGs!AA:AA,0),0)</f>
        <v>0</v>
      </c>
      <c r="O125" s="2">
        <f>IFERROR(MATCH("Database Security Requirements Guide :: Version 3, Release: 3 Benchmark Date: 27 Jul 2022*"&amp;A125&amp;";*",SRGs!AA:AA,0),0)</f>
        <v>0</v>
      </c>
      <c r="P125" s="2">
        <f>IFERROR(MATCH("Container Platform Security Requirements Guide :: Version 1, Release: 3 Benchmark Date: 27 Jan 2022*"&amp;A125&amp;";*",SRGs!AA:AA,0),0)</f>
        <v>0</v>
      </c>
      <c r="Q125" s="2">
        <f>IFERROR(MATCH("Domain Name System (DNS) Security Requirements Guide :: Version 2, Release: 4 Benchmark Date: 23 Oct 2015*"&amp;A125&amp;";*",SRGs!AA:AA,0),0)</f>
        <v>0</v>
      </c>
      <c r="R125" s="2">
        <f>IFERROR(MATCH("Firewall Security Requirements Guide :: Version 2, Release: 3 Benchmark Date: 27 Oct 2022*"&amp;A125&amp;";*",SRGs!AA:AA,0),0)</f>
        <v>0</v>
      </c>
      <c r="S125" s="2">
        <f>IFERROR(MATCH("General Purpose Operating System Security Requirements Guide :: Version 2, Release: 4 Benchmark Date: 27 Jul 2022*"&amp;A125&amp;";*",SRGs!AA:AA,0),0)</f>
        <v>0</v>
      </c>
      <c r="T125" s="2">
        <f>IFERROR(MATCH("Intrusion Detection and Prevention Systems (IDPS) Security Requirements Guide :: Version 2, Release: 6 Benchmark Date: 24 Jul 2020*"&amp;A125&amp;";*",SRGs!AA:AA,0),0)</f>
        <v>0</v>
      </c>
      <c r="U125" s="2">
        <f>IFERROR(MATCH("Layer 2 Switch Security Requirements Guide :: Version 2, Release: 1 Benchmark Date: 18 May 2021*"&amp;A125&amp;";*",SRGs!AA:AA,0),0)</f>
        <v>0</v>
      </c>
      <c r="V125" s="2">
        <f>IFERROR(MATCH("Mainframe Product Security Requirements Guide :: Version 2, Release: 1 Benchmark Date: 27 Oct 2022*"&amp;A125&amp;";*",SRGs!AA:AA,0),0)</f>
        <v>0</v>
      </c>
      <c r="W125" s="2">
        <f>IFERROR(MATCH("Network Device Management Security Requirements Guide :: Version 4, Release: 1 Benchmark Date: 23 Apr 2021*"&amp;A125&amp;";*",SRGs!AA:AA,0),0)</f>
        <v>0</v>
      </c>
      <c r="X125" s="2">
        <f>IFERROR(MATCH("Router Security Requirements Guide :: Version 4, Release: 2 Benchmark Date: 23 Apr 2021*"&amp;A125&amp;";*",SRGs!AA:AA,0),0)</f>
        <v>0</v>
      </c>
      <c r="Y125" s="2">
        <f>IFERROR(MATCH("SDN Controller Security Requirements Guide :: Version 1, Release: 2 Benchmark Date: 24 Apr 2020*"&amp;A125&amp;";*",SRGs!AA:AA,0),0)</f>
        <v>0</v>
      </c>
      <c r="Z125" s="2">
        <f>IFERROR(MATCH("Unified Endpoint Management Agent Security Requirements Guide :: Version 1, Release: 1 Benchmark Date: 20 Nov 2020*"&amp;A125&amp;";*",SRGs!AA:AA,0),0)</f>
        <v>0</v>
      </c>
      <c r="AA125" s="2">
        <f>IFERROR(MATCH("Unified Endpoint Management Server Security Requirements Guide :: Version 1, Release: 1 Benchmark Date: 20 Nov 2020*"&amp;A125&amp;";*",SRGs!AA:AA,0),0)</f>
        <v>0</v>
      </c>
      <c r="AB125" s="2">
        <f>IFERROR(MATCH("Virtual Private Network (VPN) Security Requirements Guide :: Version 2, Release: 4 Benchmark Date: 27 Oct 2021*"&amp;A125&amp;";*",SRGs!AA:AA,0),0)</f>
        <v>0</v>
      </c>
      <c r="AC125" s="2">
        <f>IFERROR(MATCH("Web Server Security Requirements Guide :: Version 3, Release: 1 Benchmark Date: 27 Oct 2022*"&amp;A125&amp;";*",SRGs!AA:AA,0),0)</f>
        <v>0</v>
      </c>
      <c r="AD125" s="22"/>
      <c r="AE125" s="3" t="str">
        <f t="shared" si="8"/>
        <v>Application</v>
      </c>
      <c r="AF125" s="2" t="str">
        <f t="shared" si="9"/>
        <v/>
      </c>
      <c r="AG125" s="2" t="str">
        <f t="shared" si="10"/>
        <v/>
      </c>
      <c r="AH125" s="2" t="str">
        <f t="shared" si="11"/>
        <v/>
      </c>
      <c r="AI125" s="2" t="str">
        <f t="shared" si="12"/>
        <v/>
      </c>
      <c r="AJ125" s="2" t="str">
        <f t="shared" si="13"/>
        <v/>
      </c>
      <c r="AK125" s="2" t="str">
        <f t="shared" si="14"/>
        <v/>
      </c>
      <c r="AM125" s="5" t="str">
        <f t="shared" si="15"/>
        <v>Application</v>
      </c>
    </row>
    <row r="126" spans="1:39" s="5" customFormat="1" ht="150">
      <c r="A126" s="1" t="s">
        <v>4</v>
      </c>
      <c r="B126" s="1" t="s">
        <v>4299</v>
      </c>
      <c r="C126" s="1" t="s">
        <v>386</v>
      </c>
      <c r="D126" s="1" t="s">
        <v>1529</v>
      </c>
      <c r="E126" s="1" t="s">
        <v>2536</v>
      </c>
      <c r="F126" s="2" t="s">
        <v>3637</v>
      </c>
      <c r="G126" s="2" t="s">
        <v>4173</v>
      </c>
      <c r="H126" s="2"/>
      <c r="I126" s="10">
        <v>1</v>
      </c>
      <c r="J126" s="13"/>
      <c r="K126" s="3">
        <f>IFERROR(MATCH("Application Layer Gateway (ALG) Security Requirements Guide (SRG) :: Version 1, Release: 2 Benchmark Date: 24 Jul 2015*"&amp;A126&amp;";*",SRGs!AA:AA,0),0)</f>
        <v>0</v>
      </c>
      <c r="L126" s="2">
        <f>IFERROR(MATCH("Application Server Security Requirements Guide :: Version 3, Release: 3 Benchmark Date: 27 Oct 2022*"&amp;A126&amp;";*",SRGs!AA:AA,0),0)</f>
        <v>0</v>
      </c>
      <c r="M126" s="2">
        <f>IFERROR(MATCH("Authentication, Authorization, and Accounting Services (AAA) Security Requirements Guide :: Version 1, Release: 2 Benchmark Date: 24 Jan 2020*"&amp;A126&amp;";*",SRGs!AA:AA,0),0)</f>
        <v>0</v>
      </c>
      <c r="N126" s="6">
        <f>IFERROR(MATCH("Central Log Server Security Requirements Guide :: Version 2, Release: 2 Benchmark Date: 27 Oct 2022*"&amp;A126&amp;";*",SRGs!AA:AA,0),0)</f>
        <v>0</v>
      </c>
      <c r="O126" s="6">
        <f>IFERROR(MATCH("Database Security Requirements Guide :: Version 3, Release: 3 Benchmark Date: 27 Jul 2022*"&amp;A126&amp;";*",SRGs!AA:AA,0),0)</f>
        <v>0</v>
      </c>
      <c r="P126" s="6">
        <f>IFERROR(MATCH("Container Platform Security Requirements Guide :: Version 1, Release: 3 Benchmark Date: 27 Jan 2022*"&amp;A126&amp;";*",SRGs!AA:AA,0),0)</f>
        <v>0</v>
      </c>
      <c r="Q126" s="6">
        <f>IFERROR(MATCH("Domain Name System (DNS) Security Requirements Guide :: Version 2, Release: 4 Benchmark Date: 23 Oct 2015*"&amp;A126&amp;";*",SRGs!AA:AA,0),0)</f>
        <v>0</v>
      </c>
      <c r="R126" s="6">
        <f>IFERROR(MATCH("Firewall Security Requirements Guide :: Version 2, Release: 3 Benchmark Date: 27 Oct 2022*"&amp;A126&amp;";*",SRGs!AA:AA,0),0)</f>
        <v>0</v>
      </c>
      <c r="S126" s="6">
        <f>IFERROR(MATCH("General Purpose Operating System Security Requirements Guide :: Version 2, Release: 4 Benchmark Date: 27 Jul 2022*"&amp;A126&amp;";*",SRGs!AA:AA,0),0)</f>
        <v>0</v>
      </c>
      <c r="T126" s="6">
        <f>IFERROR(MATCH("Intrusion Detection and Prevention Systems (IDPS) Security Requirements Guide :: Version 2, Release: 6 Benchmark Date: 24 Jul 2020*"&amp;A126&amp;";*",SRGs!AA:AA,0),0)</f>
        <v>0</v>
      </c>
      <c r="U126" s="6">
        <f>IFERROR(MATCH("Layer 2 Switch Security Requirements Guide :: Version 2, Release: 1 Benchmark Date: 18 May 2021*"&amp;A126&amp;";*",SRGs!AA:AA,0),0)</f>
        <v>0</v>
      </c>
      <c r="V126" s="6">
        <f>IFERROR(MATCH("Mainframe Product Security Requirements Guide :: Version 2, Release: 1 Benchmark Date: 27 Oct 2022*"&amp;A126&amp;";*",SRGs!AA:AA,0),0)</f>
        <v>0</v>
      </c>
      <c r="W126" s="6">
        <f>IFERROR(MATCH("Network Device Management Security Requirements Guide :: Version 4, Release: 1 Benchmark Date: 23 Apr 2021*"&amp;A126&amp;";*",SRGs!AA:AA,0),0)</f>
        <v>0</v>
      </c>
      <c r="X126" s="6">
        <f>IFERROR(MATCH("Router Security Requirements Guide :: Version 4, Release: 2 Benchmark Date: 23 Apr 2021*"&amp;A126&amp;";*",SRGs!AA:AA,0),0)</f>
        <v>0</v>
      </c>
      <c r="Y126" s="6">
        <f>IFERROR(MATCH("SDN Controller Security Requirements Guide :: Version 1, Release: 2 Benchmark Date: 24 Apr 2020*"&amp;A126&amp;";*",SRGs!AA:AA,0),0)</f>
        <v>0</v>
      </c>
      <c r="Z126" s="6">
        <f>IFERROR(MATCH("Unified Endpoint Management Agent Security Requirements Guide :: Version 1, Release: 1 Benchmark Date: 20 Nov 2020*"&amp;A126&amp;";*",SRGs!AA:AA,0),0)</f>
        <v>0</v>
      </c>
      <c r="AA126" s="6">
        <f>IFERROR(MATCH("Unified Endpoint Management Server Security Requirements Guide :: Version 1, Release: 1 Benchmark Date: 20 Nov 2020*"&amp;A126&amp;";*",SRGs!AA:AA,0),0)</f>
        <v>0</v>
      </c>
      <c r="AB126" s="6">
        <f>IFERROR(MATCH("Virtual Private Network (VPN) Security Requirements Guide :: Version 2, Release: 4 Benchmark Date: 27 Oct 2021*"&amp;A126&amp;";*",SRGs!AA:AA,0),0)</f>
        <v>0</v>
      </c>
      <c r="AC126" s="6">
        <f>IFERROR(MATCH("Web Server Security Requirements Guide :: Version 3, Release: 1 Benchmark Date: 27 Oct 2022*"&amp;A126&amp;";*",SRGs!AA:AA,0),0)</f>
        <v>0</v>
      </c>
      <c r="AD126" s="21"/>
      <c r="AE126" s="3" t="str">
        <f t="shared" si="8"/>
        <v/>
      </c>
      <c r="AF126" s="2" t="str">
        <f t="shared" si="9"/>
        <v/>
      </c>
      <c r="AG126" s="2" t="str">
        <f t="shared" si="10"/>
        <v/>
      </c>
      <c r="AH126" s="2" t="str">
        <f t="shared" si="11"/>
        <v/>
      </c>
      <c r="AI126" s="2" t="str">
        <f t="shared" si="12"/>
        <v/>
      </c>
      <c r="AJ126" s="2" t="str">
        <f t="shared" si="13"/>
        <v/>
      </c>
      <c r="AK126" s="2" t="str">
        <f t="shared" si="14"/>
        <v/>
      </c>
      <c r="AL126" s="27"/>
      <c r="AM126" s="5" t="str">
        <f t="shared" si="15"/>
        <v/>
      </c>
    </row>
    <row r="127" spans="1:39" s="5" customFormat="1" ht="105">
      <c r="A127" s="1" t="s">
        <v>5</v>
      </c>
      <c r="B127" s="1" t="s">
        <v>4299</v>
      </c>
      <c r="C127" s="1" t="s">
        <v>387</v>
      </c>
      <c r="D127" s="1" t="s">
        <v>1530</v>
      </c>
      <c r="E127" s="1" t="s">
        <v>2537</v>
      </c>
      <c r="F127" s="2" t="s">
        <v>3638</v>
      </c>
      <c r="G127" s="2" t="s">
        <v>4174</v>
      </c>
      <c r="H127" s="2"/>
      <c r="I127" s="10">
        <v>1</v>
      </c>
      <c r="J127" s="13"/>
      <c r="K127" s="3">
        <f>IFERROR(MATCH("Application Layer Gateway (ALG) Security Requirements Guide (SRG) :: Version 1, Release: 2 Benchmark Date: 24 Jul 2015*"&amp;A127&amp;";*",SRGs!AA:AA,0),0)</f>
        <v>0</v>
      </c>
      <c r="L127" s="2">
        <f>IFERROR(MATCH("Application Server Security Requirements Guide :: Version 3, Release: 3 Benchmark Date: 27 Oct 2022*"&amp;A127&amp;";*",SRGs!AA:AA,0),0)</f>
        <v>0</v>
      </c>
      <c r="M127" s="2">
        <f>IFERROR(MATCH("Authentication, Authorization, and Accounting Services (AAA) Security Requirements Guide :: Version 1, Release: 2 Benchmark Date: 24 Jan 2020*"&amp;A127&amp;";*",SRGs!AA:AA,0),0)</f>
        <v>0</v>
      </c>
      <c r="N127" s="6">
        <f>IFERROR(MATCH("Central Log Server Security Requirements Guide :: Version 2, Release: 2 Benchmark Date: 27 Oct 2022*"&amp;A127&amp;";*",SRGs!AA:AA,0),0)</f>
        <v>0</v>
      </c>
      <c r="O127" s="6">
        <f>IFERROR(MATCH("Database Security Requirements Guide :: Version 3, Release: 3 Benchmark Date: 27 Jul 2022*"&amp;A127&amp;";*",SRGs!AA:AA,0),0)</f>
        <v>0</v>
      </c>
      <c r="P127" s="6">
        <f>IFERROR(MATCH("Container Platform Security Requirements Guide :: Version 1, Release: 3 Benchmark Date: 27 Jan 2022*"&amp;A127&amp;";*",SRGs!AA:AA,0),0)</f>
        <v>0</v>
      </c>
      <c r="Q127" s="6">
        <f>IFERROR(MATCH("Domain Name System (DNS) Security Requirements Guide :: Version 2, Release: 4 Benchmark Date: 23 Oct 2015*"&amp;A127&amp;";*",SRGs!AA:AA,0),0)</f>
        <v>0</v>
      </c>
      <c r="R127" s="6">
        <f>IFERROR(MATCH("Firewall Security Requirements Guide :: Version 2, Release: 3 Benchmark Date: 27 Oct 2022*"&amp;A127&amp;";*",SRGs!AA:AA,0),0)</f>
        <v>0</v>
      </c>
      <c r="S127" s="6">
        <f>IFERROR(MATCH("General Purpose Operating System Security Requirements Guide :: Version 2, Release: 4 Benchmark Date: 27 Jul 2022*"&amp;A127&amp;";*",SRGs!AA:AA,0),0)</f>
        <v>0</v>
      </c>
      <c r="T127" s="6">
        <f>IFERROR(MATCH("Intrusion Detection and Prevention Systems (IDPS) Security Requirements Guide :: Version 2, Release: 6 Benchmark Date: 24 Jul 2020*"&amp;A127&amp;";*",SRGs!AA:AA,0),0)</f>
        <v>0</v>
      </c>
      <c r="U127" s="6">
        <f>IFERROR(MATCH("Layer 2 Switch Security Requirements Guide :: Version 2, Release: 1 Benchmark Date: 18 May 2021*"&amp;A127&amp;";*",SRGs!AA:AA,0),0)</f>
        <v>0</v>
      </c>
      <c r="V127" s="6">
        <f>IFERROR(MATCH("Mainframe Product Security Requirements Guide :: Version 2, Release: 1 Benchmark Date: 27 Oct 2022*"&amp;A127&amp;";*",SRGs!AA:AA,0),0)</f>
        <v>0</v>
      </c>
      <c r="W127" s="6">
        <f>IFERROR(MATCH("Network Device Management Security Requirements Guide :: Version 4, Release: 1 Benchmark Date: 23 Apr 2021*"&amp;A127&amp;";*",SRGs!AA:AA,0),0)</f>
        <v>0</v>
      </c>
      <c r="X127" s="6">
        <f>IFERROR(MATCH("Router Security Requirements Guide :: Version 4, Release: 2 Benchmark Date: 23 Apr 2021*"&amp;A127&amp;";*",SRGs!AA:AA,0),0)</f>
        <v>0</v>
      </c>
      <c r="Y127" s="6">
        <f>IFERROR(MATCH("SDN Controller Security Requirements Guide :: Version 1, Release: 2 Benchmark Date: 24 Apr 2020*"&amp;A127&amp;";*",SRGs!AA:AA,0),0)</f>
        <v>0</v>
      </c>
      <c r="Z127" s="6">
        <f>IFERROR(MATCH("Unified Endpoint Management Agent Security Requirements Guide :: Version 1, Release: 1 Benchmark Date: 20 Nov 2020*"&amp;A127&amp;";*",SRGs!AA:AA,0),0)</f>
        <v>0</v>
      </c>
      <c r="AA127" s="6">
        <f>IFERROR(MATCH("Unified Endpoint Management Server Security Requirements Guide :: Version 1, Release: 1 Benchmark Date: 20 Nov 2020*"&amp;A127&amp;";*",SRGs!AA:AA,0),0)</f>
        <v>0</v>
      </c>
      <c r="AB127" s="6">
        <f>IFERROR(MATCH("Virtual Private Network (VPN) Security Requirements Guide :: Version 2, Release: 4 Benchmark Date: 27 Oct 2021*"&amp;A127&amp;";*",SRGs!AA:AA,0),0)</f>
        <v>0</v>
      </c>
      <c r="AC127" s="6">
        <f>IFERROR(MATCH("Web Server Security Requirements Guide :: Version 3, Release: 1 Benchmark Date: 27 Oct 2022*"&amp;A127&amp;";*",SRGs!AA:AA,0),0)</f>
        <v>0</v>
      </c>
      <c r="AD127" s="21"/>
      <c r="AE127" s="3" t="str">
        <f t="shared" si="8"/>
        <v/>
      </c>
      <c r="AF127" s="2" t="str">
        <f t="shared" si="9"/>
        <v/>
      </c>
      <c r="AG127" s="2" t="str">
        <f t="shared" si="10"/>
        <v/>
      </c>
      <c r="AH127" s="2" t="str">
        <f t="shared" si="11"/>
        <v/>
      </c>
      <c r="AI127" s="2" t="str">
        <f t="shared" si="12"/>
        <v/>
      </c>
      <c r="AJ127" s="2" t="str">
        <f t="shared" si="13"/>
        <v/>
      </c>
      <c r="AK127" s="2" t="str">
        <f t="shared" si="14"/>
        <v/>
      </c>
      <c r="AL127" s="27"/>
      <c r="AM127" s="5" t="str">
        <f t="shared" si="15"/>
        <v/>
      </c>
    </row>
    <row r="128" spans="1:39" s="5" customFormat="1" ht="105">
      <c r="A128" s="1" t="s">
        <v>22037</v>
      </c>
      <c r="B128" s="1" t="s">
        <v>4299</v>
      </c>
      <c r="C128" s="1" t="s">
        <v>388</v>
      </c>
      <c r="D128" s="1" t="s">
        <v>1531</v>
      </c>
      <c r="E128" s="1" t="s">
        <v>2538</v>
      </c>
      <c r="F128" s="2" t="s">
        <v>3639</v>
      </c>
      <c r="G128" s="2" t="s">
        <v>4174</v>
      </c>
      <c r="H128" s="2"/>
      <c r="I128" s="10">
        <v>1</v>
      </c>
      <c r="J128" s="13"/>
      <c r="K128" s="3">
        <f>IFERROR(MATCH("Application Layer Gateway (ALG) Security Requirements Guide (SRG) :: Version 1, Release: 2 Benchmark Date: 24 Jul 2015*"&amp;A128&amp;";*",SRGs!AA:AA,0),0)</f>
        <v>0</v>
      </c>
      <c r="L128" s="2">
        <f>IFERROR(MATCH("Application Server Security Requirements Guide :: Version 3, Release: 3 Benchmark Date: 27 Oct 2022*"&amp;A128&amp;";*",SRGs!AA:AA,0),0)</f>
        <v>0</v>
      </c>
      <c r="M128" s="2">
        <f>IFERROR(MATCH("Authentication, Authorization, and Accounting Services (AAA) Security Requirements Guide :: Version 1, Release: 2 Benchmark Date: 24 Jan 2020*"&amp;A128&amp;";*",SRGs!AA:AA,0),0)</f>
        <v>0</v>
      </c>
      <c r="N128" s="6">
        <f>IFERROR(MATCH("Central Log Server Security Requirements Guide :: Version 2, Release: 2 Benchmark Date: 27 Oct 2022*"&amp;A128&amp;";*",SRGs!AA:AA,0),0)</f>
        <v>0</v>
      </c>
      <c r="O128" s="6">
        <f>IFERROR(MATCH("Database Security Requirements Guide :: Version 3, Release: 3 Benchmark Date: 27 Jul 2022*"&amp;A128&amp;";*",SRGs!AA:AA,0),0)</f>
        <v>0</v>
      </c>
      <c r="P128" s="6">
        <f>IFERROR(MATCH("Container Platform Security Requirements Guide :: Version 1, Release: 3 Benchmark Date: 27 Jan 2022*"&amp;A128&amp;";*",SRGs!AA:AA,0),0)</f>
        <v>0</v>
      </c>
      <c r="Q128" s="6">
        <f>IFERROR(MATCH("Domain Name System (DNS) Security Requirements Guide :: Version 2, Release: 4 Benchmark Date: 23 Oct 2015*"&amp;A128&amp;";*",SRGs!AA:AA,0),0)</f>
        <v>0</v>
      </c>
      <c r="R128" s="6">
        <f>IFERROR(MATCH("Firewall Security Requirements Guide :: Version 2, Release: 3 Benchmark Date: 27 Oct 2022*"&amp;A128&amp;";*",SRGs!AA:AA,0),0)</f>
        <v>0</v>
      </c>
      <c r="S128" s="6">
        <f>IFERROR(MATCH("General Purpose Operating System Security Requirements Guide :: Version 2, Release: 4 Benchmark Date: 27 Jul 2022*"&amp;A128&amp;";*",SRGs!AA:AA,0),0)</f>
        <v>0</v>
      </c>
      <c r="T128" s="6">
        <f>IFERROR(MATCH("Intrusion Detection and Prevention Systems (IDPS) Security Requirements Guide :: Version 2, Release: 6 Benchmark Date: 24 Jul 2020*"&amp;A128&amp;";*",SRGs!AA:AA,0),0)</f>
        <v>0</v>
      </c>
      <c r="U128" s="6">
        <f>IFERROR(MATCH("Layer 2 Switch Security Requirements Guide :: Version 2, Release: 1 Benchmark Date: 18 May 2021*"&amp;A128&amp;";*",SRGs!AA:AA,0),0)</f>
        <v>0</v>
      </c>
      <c r="V128" s="6">
        <f>IFERROR(MATCH("Mainframe Product Security Requirements Guide :: Version 2, Release: 1 Benchmark Date: 27 Oct 2022*"&amp;A128&amp;";*",SRGs!AA:AA,0),0)</f>
        <v>0</v>
      </c>
      <c r="W128" s="6">
        <f>IFERROR(MATCH("Network Device Management Security Requirements Guide :: Version 4, Release: 1 Benchmark Date: 23 Apr 2021*"&amp;A128&amp;";*",SRGs!AA:AA,0),0)</f>
        <v>0</v>
      </c>
      <c r="X128" s="6">
        <f>IFERROR(MATCH("Router Security Requirements Guide :: Version 4, Release: 2 Benchmark Date: 23 Apr 2021*"&amp;A128&amp;";*",SRGs!AA:AA,0),0)</f>
        <v>0</v>
      </c>
      <c r="Y128" s="6">
        <f>IFERROR(MATCH("SDN Controller Security Requirements Guide :: Version 1, Release: 2 Benchmark Date: 24 Apr 2020*"&amp;A128&amp;";*",SRGs!AA:AA,0),0)</f>
        <v>0</v>
      </c>
      <c r="Z128" s="6">
        <f>IFERROR(MATCH("Unified Endpoint Management Agent Security Requirements Guide :: Version 1, Release: 1 Benchmark Date: 20 Nov 2020*"&amp;A128&amp;";*",SRGs!AA:AA,0),0)</f>
        <v>0</v>
      </c>
      <c r="AA128" s="6">
        <f>IFERROR(MATCH("Unified Endpoint Management Server Security Requirements Guide :: Version 1, Release: 1 Benchmark Date: 20 Nov 2020*"&amp;A128&amp;";*",SRGs!AA:AA,0),0)</f>
        <v>0</v>
      </c>
      <c r="AB128" s="6">
        <f>IFERROR(MATCH("Virtual Private Network (VPN) Security Requirements Guide :: Version 2, Release: 4 Benchmark Date: 27 Oct 2021*"&amp;A128&amp;";*",SRGs!AA:AA,0),0)</f>
        <v>0</v>
      </c>
      <c r="AC128" s="6">
        <f>IFERROR(MATCH("Web Server Security Requirements Guide :: Version 3, Release: 1 Benchmark Date: 27 Oct 2022*"&amp;A128&amp;";*",SRGs!AA:AA,0),0)</f>
        <v>0</v>
      </c>
      <c r="AD128" s="21"/>
      <c r="AE128" s="3" t="str">
        <f t="shared" si="8"/>
        <v/>
      </c>
      <c r="AF128" s="2" t="str">
        <f t="shared" si="9"/>
        <v/>
      </c>
      <c r="AG128" s="2" t="str">
        <f t="shared" si="10"/>
        <v/>
      </c>
      <c r="AH128" s="2" t="str">
        <f t="shared" si="11"/>
        <v/>
      </c>
      <c r="AI128" s="2" t="str">
        <f t="shared" si="12"/>
        <v/>
      </c>
      <c r="AJ128" s="2" t="str">
        <f t="shared" si="13"/>
        <v/>
      </c>
      <c r="AK128" s="2" t="str">
        <f t="shared" si="14"/>
        <v/>
      </c>
      <c r="AL128" s="27"/>
      <c r="AM128" s="5" t="str">
        <f t="shared" si="15"/>
        <v/>
      </c>
    </row>
    <row r="129" spans="1:39" ht="105">
      <c r="A129" s="1" t="s">
        <v>22038</v>
      </c>
      <c r="B129" s="1" t="s">
        <v>4299</v>
      </c>
      <c r="C129" s="1" t="s">
        <v>397</v>
      </c>
      <c r="D129" s="1" t="s">
        <v>1540</v>
      </c>
      <c r="E129" s="1" t="s">
        <v>2547</v>
      </c>
      <c r="F129" s="2" t="s">
        <v>2591</v>
      </c>
      <c r="G129" s="2" t="s">
        <v>4176</v>
      </c>
      <c r="H129" s="2"/>
      <c r="I129" s="10">
        <v>1</v>
      </c>
      <c r="J129" s="13"/>
      <c r="K129" s="3">
        <f>IFERROR(MATCH("Application Layer Gateway (ALG) Security Requirements Guide (SRG) :: Version 1, Release: 2 Benchmark Date: 24 Jul 2015*"&amp;A129&amp;";*",SRGs!AA:AA,0),0)</f>
        <v>0</v>
      </c>
      <c r="L129" s="2">
        <f>IFERROR(MATCH("Application Server Security Requirements Guide :: Version 3, Release: 3 Benchmark Date: 27 Oct 2022*"&amp;A129&amp;";*",SRGs!AA:AA,0),0)</f>
        <v>345</v>
      </c>
      <c r="M129" s="2">
        <f>IFERROR(MATCH("Authentication, Authorization, and Accounting Services (AAA) Security Requirements Guide :: Version 1, Release: 2 Benchmark Date: 24 Jan 2020*"&amp;A129&amp;";*",SRGs!AA:AA,0),0)</f>
        <v>0</v>
      </c>
      <c r="N129" s="2">
        <f>IFERROR(MATCH("Central Log Server Security Requirements Guide :: Version 2, Release: 2 Benchmark Date: 27 Oct 2022*"&amp;A129&amp;";*",SRGs!AA:AA,0),0)</f>
        <v>0</v>
      </c>
      <c r="O129" s="2">
        <f>IFERROR(MATCH("Database Security Requirements Guide :: Version 3, Release: 3 Benchmark Date: 27 Jul 2022*"&amp;A129&amp;";*",SRGs!AA:AA,0),0)</f>
        <v>347</v>
      </c>
      <c r="P129" s="2">
        <f>IFERROR(MATCH("Container Platform Security Requirements Guide :: Version 1, Release: 3 Benchmark Date: 27 Jan 2022*"&amp;A129&amp;";*",SRGs!AA:AA,0),0)</f>
        <v>346</v>
      </c>
      <c r="Q129" s="2">
        <f>IFERROR(MATCH("Domain Name System (DNS) Security Requirements Guide :: Version 2, Release: 4 Benchmark Date: 23 Oct 2015*"&amp;A129&amp;";*",SRGs!AA:AA,0),0)</f>
        <v>0</v>
      </c>
      <c r="R129" s="2">
        <f>IFERROR(MATCH("Firewall Security Requirements Guide :: Version 2, Release: 3 Benchmark Date: 27 Oct 2022*"&amp;A129&amp;";*",SRGs!AA:AA,0),0)</f>
        <v>0</v>
      </c>
      <c r="S129" s="2">
        <f>IFERROR(MATCH("General Purpose Operating System Security Requirements Guide :: Version 2, Release: 4 Benchmark Date: 27 Jul 2022*"&amp;A129&amp;";*",SRGs!AA:AA,0),0)</f>
        <v>348</v>
      </c>
      <c r="T129" s="2">
        <f>IFERROR(MATCH("Intrusion Detection and Prevention Systems (IDPS) Security Requirements Guide :: Version 2, Release: 6 Benchmark Date: 24 Jul 2020*"&amp;A129&amp;";*",SRGs!AA:AA,0),0)</f>
        <v>0</v>
      </c>
      <c r="U129" s="2">
        <f>IFERROR(MATCH("Layer 2 Switch Security Requirements Guide :: Version 2, Release: 1 Benchmark Date: 18 May 2021*"&amp;A129&amp;";*",SRGs!AA:AA,0),0)</f>
        <v>0</v>
      </c>
      <c r="V129" s="2">
        <f>IFERROR(MATCH("Mainframe Product Security Requirements Guide :: Version 2, Release: 1 Benchmark Date: 27 Oct 2022*"&amp;A129&amp;";*",SRGs!AA:AA,0),0)</f>
        <v>349</v>
      </c>
      <c r="W129" s="2">
        <f>IFERROR(MATCH("Network Device Management Security Requirements Guide :: Version 4, Release: 1 Benchmark Date: 23 Apr 2021*"&amp;A129&amp;";*",SRGs!AA:AA,0),0)</f>
        <v>350</v>
      </c>
      <c r="X129" s="2">
        <f>IFERROR(MATCH("Router Security Requirements Guide :: Version 4, Release: 2 Benchmark Date: 23 Apr 2021*"&amp;A129&amp;";*",SRGs!AA:AA,0),0)</f>
        <v>0</v>
      </c>
      <c r="Y129" s="2">
        <f>IFERROR(MATCH("SDN Controller Security Requirements Guide :: Version 1, Release: 2 Benchmark Date: 24 Apr 2020*"&amp;A129&amp;";*",SRGs!AA:AA,0),0)</f>
        <v>0</v>
      </c>
      <c r="Z129" s="2">
        <f>IFERROR(MATCH("Unified Endpoint Management Agent Security Requirements Guide :: Version 1, Release: 1 Benchmark Date: 20 Nov 2020*"&amp;A129&amp;";*",SRGs!AA:AA,0),0)</f>
        <v>0</v>
      </c>
      <c r="AA129" s="2">
        <f>IFERROR(MATCH("Unified Endpoint Management Server Security Requirements Guide :: Version 1, Release: 1 Benchmark Date: 20 Nov 2020*"&amp;A129&amp;";*",SRGs!AA:AA,0),0)</f>
        <v>0</v>
      </c>
      <c r="AB129" s="2">
        <f>IFERROR(MATCH("Virtual Private Network (VPN) Security Requirements Guide :: Version 2, Release: 4 Benchmark Date: 27 Oct 2021*"&amp;A129&amp;";*",SRGs!AA:AA,0),0)</f>
        <v>0</v>
      </c>
      <c r="AC129" s="2">
        <f>IFERROR(MATCH("Web Server Security Requirements Guide :: Version 3, Release: 1 Benchmark Date: 27 Oct 2022*"&amp;A129&amp;";*",SRGs!AA:AA,0),0)</f>
        <v>352</v>
      </c>
      <c r="AD129" s="22"/>
      <c r="AE129" s="3" t="str">
        <f t="shared" si="8"/>
        <v>Application</v>
      </c>
      <c r="AF129" s="2" t="str">
        <f t="shared" si="9"/>
        <v>Server</v>
      </c>
      <c r="AG129" s="2" t="str">
        <f t="shared" si="10"/>
        <v>Laptops/Desktops</v>
      </c>
      <c r="AH129" s="2" t="str">
        <f t="shared" si="11"/>
        <v>Network Device</v>
      </c>
      <c r="AI129" s="2" t="str">
        <f t="shared" si="12"/>
        <v>Database</v>
      </c>
      <c r="AJ129" s="2" t="str">
        <f t="shared" si="13"/>
        <v>Container</v>
      </c>
      <c r="AK129" s="2" t="str">
        <f t="shared" si="14"/>
        <v/>
      </c>
      <c r="AM129" s="5" t="str">
        <f t="shared" si="15"/>
        <v>Application; Server; Laptops/Desktops; Network Device; Database; Container</v>
      </c>
    </row>
    <row r="130" spans="1:39" ht="105">
      <c r="A130" s="1" t="s">
        <v>22039</v>
      </c>
      <c r="B130" s="1" t="s">
        <v>4299</v>
      </c>
      <c r="C130" s="1" t="s">
        <v>389</v>
      </c>
      <c r="D130" s="1" t="s">
        <v>1532</v>
      </c>
      <c r="E130" s="1" t="s">
        <v>2539</v>
      </c>
      <c r="F130" s="2" t="s">
        <v>3640</v>
      </c>
      <c r="G130" s="2" t="s">
        <v>4175</v>
      </c>
      <c r="H130" s="2"/>
      <c r="I130" s="10">
        <v>1</v>
      </c>
      <c r="J130" s="13"/>
      <c r="K130" s="3">
        <f>IFERROR(MATCH("Application Layer Gateway (ALG) Security Requirements Guide (SRG) :: Version 1, Release: 2 Benchmark Date: 24 Jul 2015*"&amp;A130&amp;";*",SRGs!AA:AA,0),0)</f>
        <v>0</v>
      </c>
      <c r="L130" s="2">
        <f>IFERROR(MATCH("Application Server Security Requirements Guide :: Version 3, Release: 3 Benchmark Date: 27 Oct 2022*"&amp;A130&amp;";*",SRGs!AA:AA,0),0)</f>
        <v>0</v>
      </c>
      <c r="M130" s="2">
        <f>IFERROR(MATCH("Authentication, Authorization, and Accounting Services (AAA) Security Requirements Guide :: Version 1, Release: 2 Benchmark Date: 24 Jan 2020*"&amp;A130&amp;";*",SRGs!AA:AA,0),0)</f>
        <v>0</v>
      </c>
      <c r="N130" s="6">
        <f>IFERROR(MATCH("Central Log Server Security Requirements Guide :: Version 2, Release: 2 Benchmark Date: 27 Oct 2022*"&amp;A130&amp;";*",SRGs!AA:AA,0),0)</f>
        <v>0</v>
      </c>
      <c r="O130" s="6">
        <f>IFERROR(MATCH("Database Security Requirements Guide :: Version 3, Release: 3 Benchmark Date: 27 Jul 2022*"&amp;A130&amp;";*",SRGs!AA:AA,0),0)</f>
        <v>0</v>
      </c>
      <c r="P130" s="2">
        <f>IFERROR(MATCH("Container Platform Security Requirements Guide :: Version 1, Release: 3 Benchmark Date: 27 Jan 2022*"&amp;A130&amp;";*",SRGs!AA:AA,0),0)</f>
        <v>0</v>
      </c>
      <c r="Q130" s="2">
        <f>IFERROR(MATCH("Domain Name System (DNS) Security Requirements Guide :: Version 2, Release: 4 Benchmark Date: 23 Oct 2015*"&amp;A130&amp;";*",SRGs!AA:AA,0),0)</f>
        <v>0</v>
      </c>
      <c r="R130" s="2">
        <f>IFERROR(MATCH("Firewall Security Requirements Guide :: Version 2, Release: 3 Benchmark Date: 27 Oct 2022*"&amp;A130&amp;";*",SRGs!AA:AA,0),0)</f>
        <v>0</v>
      </c>
      <c r="S130" s="2">
        <f>IFERROR(MATCH("General Purpose Operating System Security Requirements Guide :: Version 2, Release: 4 Benchmark Date: 27 Jul 2022*"&amp;A130&amp;";*",SRGs!AA:AA,0),0)</f>
        <v>0</v>
      </c>
      <c r="T130" s="2">
        <f>IFERROR(MATCH("Intrusion Detection and Prevention Systems (IDPS) Security Requirements Guide :: Version 2, Release: 6 Benchmark Date: 24 Jul 2020*"&amp;A130&amp;";*",SRGs!AA:AA,0),0)</f>
        <v>0</v>
      </c>
      <c r="U130" s="2">
        <f>IFERROR(MATCH("Layer 2 Switch Security Requirements Guide :: Version 2, Release: 1 Benchmark Date: 18 May 2021*"&amp;A130&amp;";*",SRGs!AA:AA,0),0)</f>
        <v>0</v>
      </c>
      <c r="V130" s="2">
        <f>IFERROR(MATCH("Mainframe Product Security Requirements Guide :: Version 2, Release: 1 Benchmark Date: 27 Oct 2022*"&amp;A130&amp;";*",SRGs!AA:AA,0),0)</f>
        <v>0</v>
      </c>
      <c r="W130" s="2">
        <f>IFERROR(MATCH("Network Device Management Security Requirements Guide :: Version 4, Release: 1 Benchmark Date: 23 Apr 2021*"&amp;A130&amp;";*",SRGs!AA:AA,0),0)</f>
        <v>0</v>
      </c>
      <c r="X130" s="2">
        <f>IFERROR(MATCH("Router Security Requirements Guide :: Version 4, Release: 2 Benchmark Date: 23 Apr 2021*"&amp;A130&amp;";*",SRGs!AA:AA,0),0)</f>
        <v>0</v>
      </c>
      <c r="Y130" s="2">
        <f>IFERROR(MATCH("SDN Controller Security Requirements Guide :: Version 1, Release: 2 Benchmark Date: 24 Apr 2020*"&amp;A130&amp;";*",SRGs!AA:AA,0),0)</f>
        <v>0</v>
      </c>
      <c r="Z130" s="2">
        <f>IFERROR(MATCH("Unified Endpoint Management Agent Security Requirements Guide :: Version 1, Release: 1 Benchmark Date: 20 Nov 2020*"&amp;A130&amp;";*",SRGs!AA:AA,0),0)</f>
        <v>0</v>
      </c>
      <c r="AA130" s="2">
        <f>IFERROR(MATCH("Unified Endpoint Management Server Security Requirements Guide :: Version 1, Release: 1 Benchmark Date: 20 Nov 2020*"&amp;A130&amp;";*",SRGs!AA:AA,0),0)</f>
        <v>0</v>
      </c>
      <c r="AB130" s="2">
        <f>IFERROR(MATCH("Virtual Private Network (VPN) Security Requirements Guide :: Version 2, Release: 4 Benchmark Date: 27 Oct 2021*"&amp;A130&amp;";*",SRGs!AA:AA,0),0)</f>
        <v>0</v>
      </c>
      <c r="AC130" s="2">
        <f>IFERROR(MATCH("Web Server Security Requirements Guide :: Version 3, Release: 1 Benchmark Date: 27 Oct 2022*"&amp;A130&amp;";*",SRGs!AA:AA,0),0)</f>
        <v>0</v>
      </c>
      <c r="AD130" s="22"/>
      <c r="AE130" s="3" t="str">
        <f t="shared" ref="AE130:AE193" si="16">IF(OR(K130&gt;0,L130&gt;0,AC130&gt;0),"Application","")</f>
        <v/>
      </c>
      <c r="AF130" s="2" t="str">
        <f t="shared" ref="AF130:AF193" si="17">IF(OR(V130&gt;0,S130&gt;0,N130&gt;0),"Server","")</f>
        <v/>
      </c>
      <c r="AG130" s="2" t="str">
        <f t="shared" ref="AG130:AG193" si="18">IF(S130&gt;0,"Laptops/Desktops","")</f>
        <v/>
      </c>
      <c r="AH130" s="2" t="str">
        <f t="shared" ref="AH130:AH193" si="19">IF(OR(M130&gt;0,Q130&gt;0,R130&gt;0,T130&gt;0,U130&gt;0,W130&gt;0,X130&gt;0,Y130&gt;0,AB130&gt;0),"Network Device","")</f>
        <v/>
      </c>
      <c r="AI130" s="2" t="str">
        <f t="shared" ref="AI130:AI193" si="20">IF(O130&gt;0,"Database","")</f>
        <v/>
      </c>
      <c r="AJ130" s="2" t="str">
        <f t="shared" ref="AJ130:AJ193" si="21">IF(P130&gt;0,"Container","")</f>
        <v/>
      </c>
      <c r="AK130" s="2" t="str">
        <f t="shared" ref="AK130:AK193" si="22">IF(OR(Z130&gt;0,AA130&gt;0),"Unified Endpoint Mangement","")</f>
        <v/>
      </c>
      <c r="AM130" s="5" t="str">
        <f t="shared" si="15"/>
        <v/>
      </c>
    </row>
    <row r="131" spans="1:39" ht="45" hidden="1">
      <c r="A131" s="1" t="s">
        <v>22040</v>
      </c>
      <c r="B131" s="1" t="s">
        <v>4299</v>
      </c>
      <c r="C131" s="1" t="s">
        <v>390</v>
      </c>
      <c r="D131" s="1" t="s">
        <v>1533</v>
      </c>
      <c r="E131" s="1" t="s">
        <v>2540</v>
      </c>
      <c r="F131" s="2" t="s">
        <v>3641</v>
      </c>
      <c r="G131" s="2"/>
      <c r="H131" s="2"/>
      <c r="I131" s="2"/>
      <c r="J131" s="15"/>
      <c r="K131" s="3">
        <f>IFERROR(MATCH("Application Layer Gateway (ALG) Security Requirements Guide (SRG) :: Version 1, Release: 2 Benchmark Date: 24 Jul 2015*"&amp;A131&amp;";*",SRGs!AA:AA,0),0)</f>
        <v>0</v>
      </c>
      <c r="L131" s="2">
        <f>IFERROR(MATCH("Application Server Security Requirements Guide :: Version 3, Release: 3 Benchmark Date: 27 Oct 2022*"&amp;A131&amp;";*",SRGs!AA:AA,0),0)</f>
        <v>0</v>
      </c>
      <c r="M131" s="2">
        <f>IFERROR(MATCH("Authentication, Authorization, and Accounting Services (AAA) Security Requirements Guide :: Version 1, Release: 2 Benchmark Date: 24 Jan 2020*"&amp;A131&amp;";*",SRGs!AA:AA,0),0)</f>
        <v>0</v>
      </c>
      <c r="N131" s="6">
        <f>IFERROR(MATCH("Central Log Server Security Requirements Guide :: Version 2, Release: 2 Benchmark Date: 27 Oct 2022*"&amp;A131&amp;";*",SRGs!AA:AA,0),0)</f>
        <v>0</v>
      </c>
      <c r="O131" s="6">
        <f>IFERROR(MATCH("Database Security Requirements Guide :: Version 3, Release: 3 Benchmark Date: 27 Jul 2022*"&amp;A131&amp;";*",SRGs!AA:AA,0),0)</f>
        <v>0</v>
      </c>
      <c r="P131" s="2">
        <f>IFERROR(MATCH("Container Platform Security Requirements Guide :: Version 1, Release: 3 Benchmark Date: 27 Jan 2022*"&amp;A131&amp;";*",SRGs!AA:AA,0),0)</f>
        <v>0</v>
      </c>
      <c r="Q131" s="2">
        <f>IFERROR(MATCH("Domain Name System (DNS) Security Requirements Guide :: Version 2, Release: 4 Benchmark Date: 23 Oct 2015*"&amp;A131&amp;";*",SRGs!AA:AA,0),0)</f>
        <v>0</v>
      </c>
      <c r="R131" s="2">
        <f>IFERROR(MATCH("Firewall Security Requirements Guide :: Version 2, Release: 3 Benchmark Date: 27 Oct 2022*"&amp;A131&amp;";*",SRGs!AA:AA,0),0)</f>
        <v>0</v>
      </c>
      <c r="S131" s="2">
        <f>IFERROR(MATCH("General Purpose Operating System Security Requirements Guide :: Version 2, Release: 4 Benchmark Date: 27 Jul 2022*"&amp;A131&amp;";*",SRGs!AA:AA,0),0)</f>
        <v>0</v>
      </c>
      <c r="T131" s="2">
        <f>IFERROR(MATCH("Intrusion Detection and Prevention Systems (IDPS) Security Requirements Guide :: Version 2, Release: 6 Benchmark Date: 24 Jul 2020*"&amp;A131&amp;";*",SRGs!AA:AA,0),0)</f>
        <v>0</v>
      </c>
      <c r="U131" s="2">
        <f>IFERROR(MATCH("Layer 2 Switch Security Requirements Guide :: Version 2, Release: 1 Benchmark Date: 18 May 2021*"&amp;A131&amp;";*",SRGs!AA:AA,0),0)</f>
        <v>0</v>
      </c>
      <c r="V131" s="2">
        <f>IFERROR(MATCH("Mainframe Product Security Requirements Guide :: Version 2, Release: 1 Benchmark Date: 27 Oct 2022*"&amp;A131&amp;";*",SRGs!AA:AA,0),0)</f>
        <v>0</v>
      </c>
      <c r="W131" s="2">
        <f>IFERROR(MATCH("Network Device Management Security Requirements Guide :: Version 4, Release: 1 Benchmark Date: 23 Apr 2021*"&amp;A131&amp;";*",SRGs!AA:AA,0),0)</f>
        <v>0</v>
      </c>
      <c r="X131" s="2">
        <f>IFERROR(MATCH("Router Security Requirements Guide :: Version 4, Release: 2 Benchmark Date: 23 Apr 2021*"&amp;A131&amp;";*",SRGs!AA:AA,0),0)</f>
        <v>0</v>
      </c>
      <c r="Y131" s="2">
        <f>IFERROR(MATCH("SDN Controller Security Requirements Guide :: Version 1, Release: 2 Benchmark Date: 24 Apr 2020*"&amp;A131&amp;";*",SRGs!AA:AA,0),0)</f>
        <v>0</v>
      </c>
      <c r="Z131" s="2">
        <f>IFERROR(MATCH("Unified Endpoint Management Agent Security Requirements Guide :: Version 1, Release: 1 Benchmark Date: 20 Nov 2020*"&amp;A131&amp;";*",SRGs!AA:AA,0),0)</f>
        <v>0</v>
      </c>
      <c r="AA131" s="2">
        <f>IFERROR(MATCH("Unified Endpoint Management Server Security Requirements Guide :: Version 1, Release: 1 Benchmark Date: 20 Nov 2020*"&amp;A131&amp;";*",SRGs!AA:AA,0),0)</f>
        <v>0</v>
      </c>
      <c r="AB131" s="2">
        <f>IFERROR(MATCH("Virtual Private Network (VPN) Security Requirements Guide :: Version 2, Release: 4 Benchmark Date: 27 Oct 2021*"&amp;A131&amp;";*",SRGs!AA:AA,0),0)</f>
        <v>0</v>
      </c>
      <c r="AC131" s="2">
        <f>IFERROR(MATCH("Web Server Security Requirements Guide :: Version 3, Release: 1 Benchmark Date: 27 Oct 2022*"&amp;A131&amp;";*",SRGs!AA:AA,0),0)</f>
        <v>0</v>
      </c>
      <c r="AD131" s="22"/>
      <c r="AE131" s="3" t="str">
        <f t="shared" si="16"/>
        <v/>
      </c>
      <c r="AF131" s="2" t="str">
        <f t="shared" si="17"/>
        <v/>
      </c>
      <c r="AG131" s="2" t="str">
        <f t="shared" si="18"/>
        <v/>
      </c>
      <c r="AH131" s="2" t="str">
        <f t="shared" si="19"/>
        <v/>
      </c>
      <c r="AI131" s="2" t="str">
        <f t="shared" si="20"/>
        <v/>
      </c>
      <c r="AJ131" s="2" t="str">
        <f t="shared" si="21"/>
        <v/>
      </c>
      <c r="AK131" s="2" t="str">
        <f t="shared" si="22"/>
        <v/>
      </c>
      <c r="AM131" s="5" t="str">
        <f t="shared" ref="AM131:AM194" si="23">_xlfn.TEXTJOIN("; ",TRUE,AE131:AK131)</f>
        <v/>
      </c>
    </row>
    <row r="132" spans="1:39" s="5" customFormat="1" ht="75" hidden="1">
      <c r="A132" s="1" t="s">
        <v>22041</v>
      </c>
      <c r="B132" s="1" t="s">
        <v>4299</v>
      </c>
      <c r="C132" s="1" t="s">
        <v>391</v>
      </c>
      <c r="D132" s="1" t="s">
        <v>1534</v>
      </c>
      <c r="E132" s="1" t="s">
        <v>2541</v>
      </c>
      <c r="F132" s="2" t="s">
        <v>3642</v>
      </c>
      <c r="G132" s="2"/>
      <c r="H132" s="2"/>
      <c r="I132" s="2"/>
      <c r="J132" s="15"/>
      <c r="K132" s="3">
        <f>IFERROR(MATCH("Application Layer Gateway (ALG) Security Requirements Guide (SRG) :: Version 1, Release: 2 Benchmark Date: 24 Jul 2015*"&amp;A132&amp;";*",SRGs!AA:AA,0),0)</f>
        <v>0</v>
      </c>
      <c r="L132" s="2">
        <f>IFERROR(MATCH("Application Server Security Requirements Guide :: Version 3, Release: 3 Benchmark Date: 27 Oct 2022*"&amp;A132&amp;";*",SRGs!AA:AA,0),0)</f>
        <v>0</v>
      </c>
      <c r="M132" s="2">
        <f>IFERROR(MATCH("Authentication, Authorization, and Accounting Services (AAA) Security Requirements Guide :: Version 1, Release: 2 Benchmark Date: 24 Jan 2020*"&amp;A132&amp;";*",SRGs!AA:AA,0),0)</f>
        <v>0</v>
      </c>
      <c r="N132" s="6">
        <f>IFERROR(MATCH("Central Log Server Security Requirements Guide :: Version 2, Release: 2 Benchmark Date: 27 Oct 2022*"&amp;A132&amp;";*",SRGs!AA:AA,0),0)</f>
        <v>0</v>
      </c>
      <c r="O132" s="6">
        <f>IFERROR(MATCH("Database Security Requirements Guide :: Version 3, Release: 3 Benchmark Date: 27 Jul 2022*"&amp;A132&amp;";*",SRGs!AA:AA,0),0)</f>
        <v>0</v>
      </c>
      <c r="P132" s="6">
        <f>IFERROR(MATCH("Container Platform Security Requirements Guide :: Version 1, Release: 3 Benchmark Date: 27 Jan 2022*"&amp;A132&amp;";*",SRGs!AA:AA,0),0)</f>
        <v>0</v>
      </c>
      <c r="Q132" s="6">
        <f>IFERROR(MATCH("Domain Name System (DNS) Security Requirements Guide :: Version 2, Release: 4 Benchmark Date: 23 Oct 2015*"&amp;A132&amp;";*",SRGs!AA:AA,0),0)</f>
        <v>0</v>
      </c>
      <c r="R132" s="6">
        <f>IFERROR(MATCH("Firewall Security Requirements Guide :: Version 2, Release: 3 Benchmark Date: 27 Oct 2022*"&amp;A132&amp;";*",SRGs!AA:AA,0),0)</f>
        <v>0</v>
      </c>
      <c r="S132" s="6">
        <f>IFERROR(MATCH("General Purpose Operating System Security Requirements Guide :: Version 2, Release: 4 Benchmark Date: 27 Jul 2022*"&amp;A132&amp;";*",SRGs!AA:AA,0),0)</f>
        <v>0</v>
      </c>
      <c r="T132" s="6">
        <f>IFERROR(MATCH("Intrusion Detection and Prevention Systems (IDPS) Security Requirements Guide :: Version 2, Release: 6 Benchmark Date: 24 Jul 2020*"&amp;A132&amp;";*",SRGs!AA:AA,0),0)</f>
        <v>0</v>
      </c>
      <c r="U132" s="6">
        <f>IFERROR(MATCH("Layer 2 Switch Security Requirements Guide :: Version 2, Release: 1 Benchmark Date: 18 May 2021*"&amp;A132&amp;";*",SRGs!AA:AA,0),0)</f>
        <v>0</v>
      </c>
      <c r="V132" s="6">
        <f>IFERROR(MATCH("Mainframe Product Security Requirements Guide :: Version 2, Release: 1 Benchmark Date: 27 Oct 2022*"&amp;A132&amp;";*",SRGs!AA:AA,0),0)</f>
        <v>0</v>
      </c>
      <c r="W132" s="6">
        <f>IFERROR(MATCH("Network Device Management Security Requirements Guide :: Version 4, Release: 1 Benchmark Date: 23 Apr 2021*"&amp;A132&amp;";*",SRGs!AA:AA,0),0)</f>
        <v>0</v>
      </c>
      <c r="X132" s="6">
        <f>IFERROR(MATCH("Router Security Requirements Guide :: Version 4, Release: 2 Benchmark Date: 23 Apr 2021*"&amp;A132&amp;";*",SRGs!AA:AA,0),0)</f>
        <v>0</v>
      </c>
      <c r="Y132" s="6">
        <f>IFERROR(MATCH("SDN Controller Security Requirements Guide :: Version 1, Release: 2 Benchmark Date: 24 Apr 2020*"&amp;A132&amp;";*",SRGs!AA:AA,0),0)</f>
        <v>0</v>
      </c>
      <c r="Z132" s="6">
        <f>IFERROR(MATCH("Unified Endpoint Management Agent Security Requirements Guide :: Version 1, Release: 1 Benchmark Date: 20 Nov 2020*"&amp;A132&amp;";*",SRGs!AA:AA,0),0)</f>
        <v>0</v>
      </c>
      <c r="AA132" s="6">
        <f>IFERROR(MATCH("Unified Endpoint Management Server Security Requirements Guide :: Version 1, Release: 1 Benchmark Date: 20 Nov 2020*"&amp;A132&amp;";*",SRGs!AA:AA,0),0)</f>
        <v>0</v>
      </c>
      <c r="AB132" s="6">
        <f>IFERROR(MATCH("Virtual Private Network (VPN) Security Requirements Guide :: Version 2, Release: 4 Benchmark Date: 27 Oct 2021*"&amp;A132&amp;";*",SRGs!AA:AA,0),0)</f>
        <v>0</v>
      </c>
      <c r="AC132" s="6">
        <f>IFERROR(MATCH("Web Server Security Requirements Guide :: Version 3, Release: 1 Benchmark Date: 27 Oct 2022*"&amp;A132&amp;";*",SRGs!AA:AA,0),0)</f>
        <v>0</v>
      </c>
      <c r="AD132" s="21"/>
      <c r="AE132" s="3" t="str">
        <f t="shared" si="16"/>
        <v/>
      </c>
      <c r="AF132" s="2" t="str">
        <f t="shared" si="17"/>
        <v/>
      </c>
      <c r="AG132" s="2" t="str">
        <f t="shared" si="18"/>
        <v/>
      </c>
      <c r="AH132" s="2" t="str">
        <f t="shared" si="19"/>
        <v/>
      </c>
      <c r="AI132" s="2" t="str">
        <f t="shared" si="20"/>
        <v/>
      </c>
      <c r="AJ132" s="2" t="str">
        <f t="shared" si="21"/>
        <v/>
      </c>
      <c r="AK132" s="2" t="str">
        <f t="shared" si="22"/>
        <v/>
      </c>
      <c r="AL132" s="27"/>
      <c r="AM132" s="5" t="str">
        <f t="shared" si="23"/>
        <v/>
      </c>
    </row>
    <row r="133" spans="1:39" s="5" customFormat="1" ht="120">
      <c r="A133" s="1" t="s">
        <v>22042</v>
      </c>
      <c r="B133" s="1" t="s">
        <v>4299</v>
      </c>
      <c r="C133" s="1" t="s">
        <v>392</v>
      </c>
      <c r="D133" s="1" t="s">
        <v>1535</v>
      </c>
      <c r="E133" s="1" t="s">
        <v>2542</v>
      </c>
      <c r="F133" s="2" t="s">
        <v>3643</v>
      </c>
      <c r="G133" s="2" t="s">
        <v>4174</v>
      </c>
      <c r="H133" s="2"/>
      <c r="I133" s="10">
        <v>1</v>
      </c>
      <c r="J133" s="13"/>
      <c r="K133" s="3">
        <f>IFERROR(MATCH("Application Layer Gateway (ALG) Security Requirements Guide (SRG) :: Version 1, Release: 2 Benchmark Date: 24 Jul 2015*"&amp;A133&amp;";*",SRGs!AA:AA,0),0)</f>
        <v>0</v>
      </c>
      <c r="L133" s="2">
        <f>IFERROR(MATCH("Application Server Security Requirements Guide :: Version 3, Release: 3 Benchmark Date: 27 Oct 2022*"&amp;A133&amp;";*",SRGs!AA:AA,0),0)</f>
        <v>0</v>
      </c>
      <c r="M133" s="2">
        <f>IFERROR(MATCH("Authentication, Authorization, and Accounting Services (AAA) Security Requirements Guide :: Version 1, Release: 2 Benchmark Date: 24 Jan 2020*"&amp;A133&amp;";*",SRGs!AA:AA,0),0)</f>
        <v>0</v>
      </c>
      <c r="N133" s="6">
        <f>IFERROR(MATCH("Central Log Server Security Requirements Guide :: Version 2, Release: 2 Benchmark Date: 27 Oct 2022*"&amp;A133&amp;";*",SRGs!AA:AA,0),0)</f>
        <v>0</v>
      </c>
      <c r="O133" s="6">
        <f>IFERROR(MATCH("Database Security Requirements Guide :: Version 3, Release: 3 Benchmark Date: 27 Jul 2022*"&amp;A133&amp;";*",SRGs!AA:AA,0),0)</f>
        <v>0</v>
      </c>
      <c r="P133" s="6">
        <f>IFERROR(MATCH("Container Platform Security Requirements Guide :: Version 1, Release: 3 Benchmark Date: 27 Jan 2022*"&amp;A133&amp;";*",SRGs!AA:AA,0),0)</f>
        <v>0</v>
      </c>
      <c r="Q133" s="6">
        <f>IFERROR(MATCH("Domain Name System (DNS) Security Requirements Guide :: Version 2, Release: 4 Benchmark Date: 23 Oct 2015*"&amp;A133&amp;";*",SRGs!AA:AA,0),0)</f>
        <v>0</v>
      </c>
      <c r="R133" s="6">
        <f>IFERROR(MATCH("Firewall Security Requirements Guide :: Version 2, Release: 3 Benchmark Date: 27 Oct 2022*"&amp;A133&amp;";*",SRGs!AA:AA,0),0)</f>
        <v>0</v>
      </c>
      <c r="S133" s="6">
        <f>IFERROR(MATCH("General Purpose Operating System Security Requirements Guide :: Version 2, Release: 4 Benchmark Date: 27 Jul 2022*"&amp;A133&amp;";*",SRGs!AA:AA,0),0)</f>
        <v>0</v>
      </c>
      <c r="T133" s="6">
        <f>IFERROR(MATCH("Intrusion Detection and Prevention Systems (IDPS) Security Requirements Guide :: Version 2, Release: 6 Benchmark Date: 24 Jul 2020*"&amp;A133&amp;";*",SRGs!AA:AA,0),0)</f>
        <v>0</v>
      </c>
      <c r="U133" s="6">
        <f>IFERROR(MATCH("Layer 2 Switch Security Requirements Guide :: Version 2, Release: 1 Benchmark Date: 18 May 2021*"&amp;A133&amp;";*",SRGs!AA:AA,0),0)</f>
        <v>0</v>
      </c>
      <c r="V133" s="6">
        <f>IFERROR(MATCH("Mainframe Product Security Requirements Guide :: Version 2, Release: 1 Benchmark Date: 27 Oct 2022*"&amp;A133&amp;";*",SRGs!AA:AA,0),0)</f>
        <v>0</v>
      </c>
      <c r="W133" s="6">
        <f>IFERROR(MATCH("Network Device Management Security Requirements Guide :: Version 4, Release: 1 Benchmark Date: 23 Apr 2021*"&amp;A133&amp;";*",SRGs!AA:AA,0),0)</f>
        <v>0</v>
      </c>
      <c r="X133" s="6">
        <f>IFERROR(MATCH("Router Security Requirements Guide :: Version 4, Release: 2 Benchmark Date: 23 Apr 2021*"&amp;A133&amp;";*",SRGs!AA:AA,0),0)</f>
        <v>0</v>
      </c>
      <c r="Y133" s="6">
        <f>IFERROR(MATCH("SDN Controller Security Requirements Guide :: Version 1, Release: 2 Benchmark Date: 24 Apr 2020*"&amp;A133&amp;";*",SRGs!AA:AA,0),0)</f>
        <v>0</v>
      </c>
      <c r="Z133" s="6">
        <f>IFERROR(MATCH("Unified Endpoint Management Agent Security Requirements Guide :: Version 1, Release: 1 Benchmark Date: 20 Nov 2020*"&amp;A133&amp;";*",SRGs!AA:AA,0),0)</f>
        <v>0</v>
      </c>
      <c r="AA133" s="6">
        <f>IFERROR(MATCH("Unified Endpoint Management Server Security Requirements Guide :: Version 1, Release: 1 Benchmark Date: 20 Nov 2020*"&amp;A133&amp;";*",SRGs!AA:AA,0),0)</f>
        <v>0</v>
      </c>
      <c r="AB133" s="6">
        <f>IFERROR(MATCH("Virtual Private Network (VPN) Security Requirements Guide :: Version 2, Release: 4 Benchmark Date: 27 Oct 2021*"&amp;A133&amp;";*",SRGs!AA:AA,0),0)</f>
        <v>0</v>
      </c>
      <c r="AC133" s="6">
        <f>IFERROR(MATCH("Web Server Security Requirements Guide :: Version 3, Release: 1 Benchmark Date: 27 Oct 2022*"&amp;A133&amp;";*",SRGs!AA:AA,0),0)</f>
        <v>0</v>
      </c>
      <c r="AD133" s="21"/>
      <c r="AE133" s="3" t="str">
        <f t="shared" si="16"/>
        <v/>
      </c>
      <c r="AF133" s="2" t="str">
        <f t="shared" si="17"/>
        <v/>
      </c>
      <c r="AG133" s="2" t="str">
        <f t="shared" si="18"/>
        <v/>
      </c>
      <c r="AH133" s="2" t="str">
        <f t="shared" si="19"/>
        <v/>
      </c>
      <c r="AI133" s="2" t="str">
        <f t="shared" si="20"/>
        <v/>
      </c>
      <c r="AJ133" s="2" t="str">
        <f t="shared" si="21"/>
        <v/>
      </c>
      <c r="AK133" s="2" t="str">
        <f t="shared" si="22"/>
        <v/>
      </c>
      <c r="AL133" s="27"/>
      <c r="AM133" s="5" t="str">
        <f t="shared" si="23"/>
        <v/>
      </c>
    </row>
    <row r="134" spans="1:39" s="5" customFormat="1" ht="90" hidden="1">
      <c r="A134" s="1" t="s">
        <v>22043</v>
      </c>
      <c r="B134" s="1" t="s">
        <v>4299</v>
      </c>
      <c r="C134" s="1" t="s">
        <v>393</v>
      </c>
      <c r="D134" s="1" t="s">
        <v>1536</v>
      </c>
      <c r="E134" s="1" t="s">
        <v>2543</v>
      </c>
      <c r="F134" s="2" t="s">
        <v>3644</v>
      </c>
      <c r="G134" s="2"/>
      <c r="H134" s="2"/>
      <c r="I134" s="2"/>
      <c r="J134" s="15"/>
      <c r="K134" s="3">
        <f>IFERROR(MATCH("Application Layer Gateway (ALG) Security Requirements Guide (SRG) :: Version 1, Release: 2 Benchmark Date: 24 Jul 2015*"&amp;A134&amp;";*",SRGs!AA:AA,0),0)</f>
        <v>0</v>
      </c>
      <c r="L134" s="2">
        <f>IFERROR(MATCH("Application Server Security Requirements Guide :: Version 3, Release: 3 Benchmark Date: 27 Oct 2022*"&amp;A134&amp;";*",SRGs!AA:AA,0),0)</f>
        <v>0</v>
      </c>
      <c r="M134" s="2">
        <f>IFERROR(MATCH("Authentication, Authorization, and Accounting Services (AAA) Security Requirements Guide :: Version 1, Release: 2 Benchmark Date: 24 Jan 2020*"&amp;A134&amp;";*",SRGs!AA:AA,0),0)</f>
        <v>0</v>
      </c>
      <c r="N134" s="6">
        <f>IFERROR(MATCH("Central Log Server Security Requirements Guide :: Version 2, Release: 2 Benchmark Date: 27 Oct 2022*"&amp;A134&amp;";*",SRGs!AA:AA,0),0)</f>
        <v>0</v>
      </c>
      <c r="O134" s="6">
        <f>IFERROR(MATCH("Database Security Requirements Guide :: Version 3, Release: 3 Benchmark Date: 27 Jul 2022*"&amp;A134&amp;";*",SRGs!AA:AA,0),0)</f>
        <v>0</v>
      </c>
      <c r="P134" s="6">
        <f>IFERROR(MATCH("Container Platform Security Requirements Guide :: Version 1, Release: 3 Benchmark Date: 27 Jan 2022*"&amp;A134&amp;";*",SRGs!AA:AA,0),0)</f>
        <v>0</v>
      </c>
      <c r="Q134" s="6">
        <f>IFERROR(MATCH("Domain Name System (DNS) Security Requirements Guide :: Version 2, Release: 4 Benchmark Date: 23 Oct 2015*"&amp;A134&amp;";*",SRGs!AA:AA,0),0)</f>
        <v>0</v>
      </c>
      <c r="R134" s="6">
        <f>IFERROR(MATCH("Firewall Security Requirements Guide :: Version 2, Release: 3 Benchmark Date: 27 Oct 2022*"&amp;A134&amp;";*",SRGs!AA:AA,0),0)</f>
        <v>0</v>
      </c>
      <c r="S134" s="6">
        <f>IFERROR(MATCH("General Purpose Operating System Security Requirements Guide :: Version 2, Release: 4 Benchmark Date: 27 Jul 2022*"&amp;A134&amp;";*",SRGs!AA:AA,0),0)</f>
        <v>0</v>
      </c>
      <c r="T134" s="6">
        <f>IFERROR(MATCH("Intrusion Detection and Prevention Systems (IDPS) Security Requirements Guide :: Version 2, Release: 6 Benchmark Date: 24 Jul 2020*"&amp;A134&amp;";*",SRGs!AA:AA,0),0)</f>
        <v>0</v>
      </c>
      <c r="U134" s="6">
        <f>IFERROR(MATCH("Layer 2 Switch Security Requirements Guide :: Version 2, Release: 1 Benchmark Date: 18 May 2021*"&amp;A134&amp;";*",SRGs!AA:AA,0),0)</f>
        <v>0</v>
      </c>
      <c r="V134" s="6">
        <f>IFERROR(MATCH("Mainframe Product Security Requirements Guide :: Version 2, Release: 1 Benchmark Date: 27 Oct 2022*"&amp;A134&amp;";*",SRGs!AA:AA,0),0)</f>
        <v>0</v>
      </c>
      <c r="W134" s="6">
        <f>IFERROR(MATCH("Network Device Management Security Requirements Guide :: Version 4, Release: 1 Benchmark Date: 23 Apr 2021*"&amp;A134&amp;";*",SRGs!AA:AA,0),0)</f>
        <v>0</v>
      </c>
      <c r="X134" s="6">
        <f>IFERROR(MATCH("Router Security Requirements Guide :: Version 4, Release: 2 Benchmark Date: 23 Apr 2021*"&amp;A134&amp;";*",SRGs!AA:AA,0),0)</f>
        <v>0</v>
      </c>
      <c r="Y134" s="6">
        <f>IFERROR(MATCH("SDN Controller Security Requirements Guide :: Version 1, Release: 2 Benchmark Date: 24 Apr 2020*"&amp;A134&amp;";*",SRGs!AA:AA,0),0)</f>
        <v>0</v>
      </c>
      <c r="Z134" s="6">
        <f>IFERROR(MATCH("Unified Endpoint Management Agent Security Requirements Guide :: Version 1, Release: 1 Benchmark Date: 20 Nov 2020*"&amp;A134&amp;";*",SRGs!AA:AA,0),0)</f>
        <v>0</v>
      </c>
      <c r="AA134" s="6">
        <f>IFERROR(MATCH("Unified Endpoint Management Server Security Requirements Guide :: Version 1, Release: 1 Benchmark Date: 20 Nov 2020*"&amp;A134&amp;";*",SRGs!AA:AA,0),0)</f>
        <v>0</v>
      </c>
      <c r="AB134" s="6">
        <f>IFERROR(MATCH("Virtual Private Network (VPN) Security Requirements Guide :: Version 2, Release: 4 Benchmark Date: 27 Oct 2021*"&amp;A134&amp;";*",SRGs!AA:AA,0),0)</f>
        <v>0</v>
      </c>
      <c r="AC134" s="6">
        <f>IFERROR(MATCH("Web Server Security Requirements Guide :: Version 3, Release: 1 Benchmark Date: 27 Oct 2022*"&amp;A134&amp;";*",SRGs!AA:AA,0),0)</f>
        <v>0</v>
      </c>
      <c r="AD134" s="21"/>
      <c r="AE134" s="3" t="str">
        <f t="shared" si="16"/>
        <v/>
      </c>
      <c r="AF134" s="2" t="str">
        <f t="shared" si="17"/>
        <v/>
      </c>
      <c r="AG134" s="2" t="str">
        <f t="shared" si="18"/>
        <v/>
      </c>
      <c r="AH134" s="2" t="str">
        <f t="shared" si="19"/>
        <v/>
      </c>
      <c r="AI134" s="2" t="str">
        <f t="shared" si="20"/>
        <v/>
      </c>
      <c r="AJ134" s="2" t="str">
        <f t="shared" si="21"/>
        <v/>
      </c>
      <c r="AK134" s="2" t="str">
        <f t="shared" si="22"/>
        <v/>
      </c>
      <c r="AL134" s="27"/>
      <c r="AM134" s="5" t="str">
        <f t="shared" si="23"/>
        <v/>
      </c>
    </row>
    <row r="135" spans="1:39" s="5" customFormat="1" ht="75" hidden="1">
      <c r="A135" s="1" t="s">
        <v>22044</v>
      </c>
      <c r="B135" s="1" t="s">
        <v>4299</v>
      </c>
      <c r="C135" s="1" t="s">
        <v>394</v>
      </c>
      <c r="D135" s="1" t="s">
        <v>1537</v>
      </c>
      <c r="E135" s="1" t="s">
        <v>2544</v>
      </c>
      <c r="F135" s="2" t="s">
        <v>3645</v>
      </c>
      <c r="G135" s="2"/>
      <c r="H135" s="2"/>
      <c r="I135" s="2"/>
      <c r="J135" s="15"/>
      <c r="K135" s="3">
        <f>IFERROR(MATCH("Application Layer Gateway (ALG) Security Requirements Guide (SRG) :: Version 1, Release: 2 Benchmark Date: 24 Jul 2015*"&amp;A135&amp;";*",SRGs!AA:AA,0),0)</f>
        <v>0</v>
      </c>
      <c r="L135" s="2">
        <f>IFERROR(MATCH("Application Server Security Requirements Guide :: Version 3, Release: 3 Benchmark Date: 27 Oct 2022*"&amp;A135&amp;";*",SRGs!AA:AA,0),0)</f>
        <v>0</v>
      </c>
      <c r="M135" s="2">
        <f>IFERROR(MATCH("Authentication, Authorization, and Accounting Services (AAA) Security Requirements Guide :: Version 1, Release: 2 Benchmark Date: 24 Jan 2020*"&amp;A135&amp;";*",SRGs!AA:AA,0),0)</f>
        <v>0</v>
      </c>
      <c r="N135" s="6">
        <f>IFERROR(MATCH("Central Log Server Security Requirements Guide :: Version 2, Release: 2 Benchmark Date: 27 Oct 2022*"&amp;A135&amp;";*",SRGs!AA:AA,0),0)</f>
        <v>0</v>
      </c>
      <c r="O135" s="6">
        <f>IFERROR(MATCH("Database Security Requirements Guide :: Version 3, Release: 3 Benchmark Date: 27 Jul 2022*"&amp;A135&amp;";*",SRGs!AA:AA,0),0)</f>
        <v>0</v>
      </c>
      <c r="P135" s="6">
        <f>IFERROR(MATCH("Container Platform Security Requirements Guide :: Version 1, Release: 3 Benchmark Date: 27 Jan 2022*"&amp;A135&amp;";*",SRGs!AA:AA,0),0)</f>
        <v>0</v>
      </c>
      <c r="Q135" s="6">
        <f>IFERROR(MATCH("Domain Name System (DNS) Security Requirements Guide :: Version 2, Release: 4 Benchmark Date: 23 Oct 2015*"&amp;A135&amp;";*",SRGs!AA:AA,0),0)</f>
        <v>0</v>
      </c>
      <c r="R135" s="6">
        <f>IFERROR(MATCH("Firewall Security Requirements Guide :: Version 2, Release: 3 Benchmark Date: 27 Oct 2022*"&amp;A135&amp;";*",SRGs!AA:AA,0),0)</f>
        <v>0</v>
      </c>
      <c r="S135" s="6">
        <f>IFERROR(MATCH("General Purpose Operating System Security Requirements Guide :: Version 2, Release: 4 Benchmark Date: 27 Jul 2022*"&amp;A135&amp;";*",SRGs!AA:AA,0),0)</f>
        <v>0</v>
      </c>
      <c r="T135" s="6">
        <f>IFERROR(MATCH("Intrusion Detection and Prevention Systems (IDPS) Security Requirements Guide :: Version 2, Release: 6 Benchmark Date: 24 Jul 2020*"&amp;A135&amp;";*",SRGs!AA:AA,0),0)</f>
        <v>0</v>
      </c>
      <c r="U135" s="6">
        <f>IFERROR(MATCH("Layer 2 Switch Security Requirements Guide :: Version 2, Release: 1 Benchmark Date: 18 May 2021*"&amp;A135&amp;";*",SRGs!AA:AA,0),0)</f>
        <v>0</v>
      </c>
      <c r="V135" s="6">
        <f>IFERROR(MATCH("Mainframe Product Security Requirements Guide :: Version 2, Release: 1 Benchmark Date: 27 Oct 2022*"&amp;A135&amp;";*",SRGs!AA:AA,0),0)</f>
        <v>0</v>
      </c>
      <c r="W135" s="6">
        <f>IFERROR(MATCH("Network Device Management Security Requirements Guide :: Version 4, Release: 1 Benchmark Date: 23 Apr 2021*"&amp;A135&amp;";*",SRGs!AA:AA,0),0)</f>
        <v>0</v>
      </c>
      <c r="X135" s="6">
        <f>IFERROR(MATCH("Router Security Requirements Guide :: Version 4, Release: 2 Benchmark Date: 23 Apr 2021*"&amp;A135&amp;";*",SRGs!AA:AA,0),0)</f>
        <v>0</v>
      </c>
      <c r="Y135" s="6">
        <f>IFERROR(MATCH("SDN Controller Security Requirements Guide :: Version 1, Release: 2 Benchmark Date: 24 Apr 2020*"&amp;A135&amp;";*",SRGs!AA:AA,0),0)</f>
        <v>0</v>
      </c>
      <c r="Z135" s="6">
        <f>IFERROR(MATCH("Unified Endpoint Management Agent Security Requirements Guide :: Version 1, Release: 1 Benchmark Date: 20 Nov 2020*"&amp;A135&amp;";*",SRGs!AA:AA,0),0)</f>
        <v>0</v>
      </c>
      <c r="AA135" s="6">
        <f>IFERROR(MATCH("Unified Endpoint Management Server Security Requirements Guide :: Version 1, Release: 1 Benchmark Date: 20 Nov 2020*"&amp;A135&amp;";*",SRGs!AA:AA,0),0)</f>
        <v>0</v>
      </c>
      <c r="AB135" s="6">
        <f>IFERROR(MATCH("Virtual Private Network (VPN) Security Requirements Guide :: Version 2, Release: 4 Benchmark Date: 27 Oct 2021*"&amp;A135&amp;";*",SRGs!AA:AA,0),0)</f>
        <v>0</v>
      </c>
      <c r="AC135" s="6">
        <f>IFERROR(MATCH("Web Server Security Requirements Guide :: Version 3, Release: 1 Benchmark Date: 27 Oct 2022*"&amp;A135&amp;";*",SRGs!AA:AA,0),0)</f>
        <v>0</v>
      </c>
      <c r="AD135" s="21"/>
      <c r="AE135" s="3" t="str">
        <f t="shared" si="16"/>
        <v/>
      </c>
      <c r="AF135" s="2" t="str">
        <f t="shared" si="17"/>
        <v/>
      </c>
      <c r="AG135" s="2" t="str">
        <f t="shared" si="18"/>
        <v/>
      </c>
      <c r="AH135" s="2" t="str">
        <f t="shared" si="19"/>
        <v/>
      </c>
      <c r="AI135" s="2" t="str">
        <f t="shared" si="20"/>
        <v/>
      </c>
      <c r="AJ135" s="2" t="str">
        <f t="shared" si="21"/>
        <v/>
      </c>
      <c r="AK135" s="2" t="str">
        <f t="shared" si="22"/>
        <v/>
      </c>
      <c r="AL135" s="27"/>
      <c r="AM135" s="5" t="str">
        <f t="shared" si="23"/>
        <v/>
      </c>
    </row>
    <row r="136" spans="1:39" s="5" customFormat="1" ht="75" hidden="1">
      <c r="A136" s="1" t="s">
        <v>22045</v>
      </c>
      <c r="B136" s="1" t="s">
        <v>4299</v>
      </c>
      <c r="C136" s="1" t="s">
        <v>395</v>
      </c>
      <c r="D136" s="1" t="s">
        <v>1538</v>
      </c>
      <c r="E136" s="1" t="s">
        <v>2545</v>
      </c>
      <c r="F136" s="2" t="s">
        <v>2591</v>
      </c>
      <c r="G136" s="2"/>
      <c r="H136" s="2"/>
      <c r="I136" s="2"/>
      <c r="J136" s="15"/>
      <c r="K136" s="3">
        <f>IFERROR(MATCH("Application Layer Gateway (ALG) Security Requirements Guide (SRG) :: Version 1, Release: 2 Benchmark Date: 24 Jul 2015*"&amp;A136&amp;";*",SRGs!AA:AA,0),0)</f>
        <v>0</v>
      </c>
      <c r="L136" s="2">
        <f>IFERROR(MATCH("Application Server Security Requirements Guide :: Version 3, Release: 3 Benchmark Date: 27 Oct 2022*"&amp;A136&amp;";*",SRGs!AA:AA,0),0)</f>
        <v>0</v>
      </c>
      <c r="M136" s="2">
        <f>IFERROR(MATCH("Authentication, Authorization, and Accounting Services (AAA) Security Requirements Guide :: Version 1, Release: 2 Benchmark Date: 24 Jan 2020*"&amp;A136&amp;";*",SRGs!AA:AA,0),0)</f>
        <v>0</v>
      </c>
      <c r="N136" s="2">
        <f>IFERROR(MATCH("Central Log Server Security Requirements Guide :: Version 2, Release: 2 Benchmark Date: 27 Oct 2022*"&amp;A136&amp;";*",SRGs!AA:AA,0),0)</f>
        <v>0</v>
      </c>
      <c r="O136" s="2">
        <f>IFERROR(MATCH("Database Security Requirements Guide :: Version 3, Release: 3 Benchmark Date: 27 Jul 2022*"&amp;A136&amp;";*",SRGs!AA:AA,0),0)</f>
        <v>355</v>
      </c>
      <c r="P136" s="6">
        <f>IFERROR(MATCH("Container Platform Security Requirements Guide :: Version 1, Release: 3 Benchmark Date: 27 Jan 2022*"&amp;A136&amp;";*",SRGs!AA:AA,0),0)</f>
        <v>354</v>
      </c>
      <c r="Q136" s="6">
        <f>IFERROR(MATCH("Domain Name System (DNS) Security Requirements Guide :: Version 2, Release: 4 Benchmark Date: 23 Oct 2015*"&amp;A136&amp;";*",SRGs!AA:AA,0),0)</f>
        <v>0</v>
      </c>
      <c r="R136" s="6">
        <f>IFERROR(MATCH("Firewall Security Requirements Guide :: Version 2, Release: 3 Benchmark Date: 27 Oct 2022*"&amp;A136&amp;";*",SRGs!AA:AA,0),0)</f>
        <v>0</v>
      </c>
      <c r="S136" s="6">
        <f>IFERROR(MATCH("General Purpose Operating System Security Requirements Guide :: Version 2, Release: 4 Benchmark Date: 27 Jul 2022*"&amp;A136&amp;";*",SRGs!AA:AA,0),0)</f>
        <v>356</v>
      </c>
      <c r="T136" s="6">
        <f>IFERROR(MATCH("Intrusion Detection and Prevention Systems (IDPS) Security Requirements Guide :: Version 2, Release: 6 Benchmark Date: 24 Jul 2020*"&amp;A136&amp;";*",SRGs!AA:AA,0),0)</f>
        <v>0</v>
      </c>
      <c r="U136" s="6">
        <f>IFERROR(MATCH("Layer 2 Switch Security Requirements Guide :: Version 2, Release: 1 Benchmark Date: 18 May 2021*"&amp;A136&amp;";*",SRGs!AA:AA,0),0)</f>
        <v>0</v>
      </c>
      <c r="V136" s="6">
        <f>IFERROR(MATCH("Mainframe Product Security Requirements Guide :: Version 2, Release: 1 Benchmark Date: 27 Oct 2022*"&amp;A136&amp;";*",SRGs!AA:AA,0),0)</f>
        <v>357</v>
      </c>
      <c r="W136" s="6">
        <f>IFERROR(MATCH("Network Device Management Security Requirements Guide :: Version 4, Release: 1 Benchmark Date: 23 Apr 2021*"&amp;A136&amp;";*",SRGs!AA:AA,0),0)</f>
        <v>0</v>
      </c>
      <c r="X136" s="6">
        <f>IFERROR(MATCH("Router Security Requirements Guide :: Version 4, Release: 2 Benchmark Date: 23 Apr 2021*"&amp;A136&amp;";*",SRGs!AA:AA,0),0)</f>
        <v>0</v>
      </c>
      <c r="Y136" s="6">
        <f>IFERROR(MATCH("SDN Controller Security Requirements Guide :: Version 1, Release: 2 Benchmark Date: 24 Apr 2020*"&amp;A136&amp;";*",SRGs!AA:AA,0),0)</f>
        <v>0</v>
      </c>
      <c r="Z136" s="6">
        <f>IFERROR(MATCH("Unified Endpoint Management Agent Security Requirements Guide :: Version 1, Release: 1 Benchmark Date: 20 Nov 2020*"&amp;A136&amp;";*",SRGs!AA:AA,0),0)</f>
        <v>0</v>
      </c>
      <c r="AA136" s="6">
        <f>IFERROR(MATCH("Unified Endpoint Management Server Security Requirements Guide :: Version 1, Release: 1 Benchmark Date: 20 Nov 2020*"&amp;A136&amp;";*",SRGs!AA:AA,0),0)</f>
        <v>0</v>
      </c>
      <c r="AB136" s="6">
        <f>IFERROR(MATCH("Virtual Private Network (VPN) Security Requirements Guide :: Version 2, Release: 4 Benchmark Date: 27 Oct 2021*"&amp;A136&amp;";*",SRGs!AA:AA,0),0)</f>
        <v>0</v>
      </c>
      <c r="AC136" s="6">
        <f>IFERROR(MATCH("Web Server Security Requirements Guide :: Version 3, Release: 1 Benchmark Date: 27 Oct 2022*"&amp;A136&amp;";*",SRGs!AA:AA,0),0)</f>
        <v>0</v>
      </c>
      <c r="AD136" s="21"/>
      <c r="AE136" s="3" t="str">
        <f t="shared" si="16"/>
        <v/>
      </c>
      <c r="AF136" s="2" t="str">
        <f t="shared" si="17"/>
        <v>Server</v>
      </c>
      <c r="AG136" s="2" t="str">
        <f t="shared" si="18"/>
        <v>Laptops/Desktops</v>
      </c>
      <c r="AH136" s="2" t="str">
        <f t="shared" si="19"/>
        <v/>
      </c>
      <c r="AI136" s="2" t="str">
        <f t="shared" si="20"/>
        <v>Database</v>
      </c>
      <c r="AJ136" s="2" t="str">
        <f t="shared" si="21"/>
        <v>Container</v>
      </c>
      <c r="AK136" s="2" t="str">
        <f t="shared" si="22"/>
        <v/>
      </c>
      <c r="AL136" s="27"/>
      <c r="AM136" s="5" t="str">
        <f t="shared" si="23"/>
        <v>Server; Laptops/Desktops; Database; Container</v>
      </c>
    </row>
    <row r="137" spans="1:39" ht="90">
      <c r="A137" s="1" t="s">
        <v>22046</v>
      </c>
      <c r="B137" s="1" t="s">
        <v>4299</v>
      </c>
      <c r="C137" s="1" t="s">
        <v>396</v>
      </c>
      <c r="D137" s="1" t="s">
        <v>1539</v>
      </c>
      <c r="E137" s="1" t="s">
        <v>2546</v>
      </c>
      <c r="F137" s="2" t="s">
        <v>3636</v>
      </c>
      <c r="G137" s="2" t="s">
        <v>4176</v>
      </c>
      <c r="H137" s="2"/>
      <c r="I137" s="10">
        <v>1</v>
      </c>
      <c r="J137" s="13"/>
      <c r="K137" s="3">
        <f>IFERROR(MATCH("Application Layer Gateway (ALG) Security Requirements Guide (SRG) :: Version 1, Release: 2 Benchmark Date: 24 Jul 2015*"&amp;A137&amp;";*",SRGs!AA:AA,0),0)</f>
        <v>0</v>
      </c>
      <c r="L137" s="2">
        <f>IFERROR(MATCH("Application Server Security Requirements Guide :: Version 3, Release: 3 Benchmark Date: 27 Oct 2022*"&amp;A137&amp;";*",SRGs!AA:AA,0),0)</f>
        <v>359</v>
      </c>
      <c r="M137" s="2">
        <f>IFERROR(MATCH("Authentication, Authorization, and Accounting Services (AAA) Security Requirements Guide :: Version 1, Release: 2 Benchmark Date: 24 Jan 2020*"&amp;A137&amp;";*",SRGs!AA:AA,0),0)</f>
        <v>0</v>
      </c>
      <c r="N137" s="6">
        <f>IFERROR(MATCH("Central Log Server Security Requirements Guide :: Version 2, Release: 2 Benchmark Date: 27 Oct 2022*"&amp;A137&amp;";*",SRGs!AA:AA,0),0)</f>
        <v>0</v>
      </c>
      <c r="O137" s="6">
        <f>IFERROR(MATCH("Database Security Requirements Guide :: Version 3, Release: 3 Benchmark Date: 27 Jul 2022*"&amp;A137&amp;";*",SRGs!AA:AA,0),0)</f>
        <v>0</v>
      </c>
      <c r="P137" s="2">
        <f>IFERROR(MATCH("Container Platform Security Requirements Guide :: Version 1, Release: 3 Benchmark Date: 27 Jan 2022*"&amp;A137&amp;";*",SRGs!AA:AA,0),0)</f>
        <v>360</v>
      </c>
      <c r="Q137" s="2">
        <f>IFERROR(MATCH("Domain Name System (DNS) Security Requirements Guide :: Version 2, Release: 4 Benchmark Date: 23 Oct 2015*"&amp;A137&amp;";*",SRGs!AA:AA,0),0)</f>
        <v>0</v>
      </c>
      <c r="R137" s="2">
        <f>IFERROR(MATCH("Firewall Security Requirements Guide :: Version 2, Release: 3 Benchmark Date: 27 Oct 2022*"&amp;A137&amp;";*",SRGs!AA:AA,0),0)</f>
        <v>0</v>
      </c>
      <c r="S137" s="2">
        <f>IFERROR(MATCH("General Purpose Operating System Security Requirements Guide :: Version 2, Release: 4 Benchmark Date: 27 Jul 2022*"&amp;A137&amp;";*",SRGs!AA:AA,0),0)</f>
        <v>361</v>
      </c>
      <c r="T137" s="2">
        <f>IFERROR(MATCH("Intrusion Detection and Prevention Systems (IDPS) Security Requirements Guide :: Version 2, Release: 6 Benchmark Date: 24 Jul 2020*"&amp;A137&amp;";*",SRGs!AA:AA,0),0)</f>
        <v>0</v>
      </c>
      <c r="U137" s="2">
        <f>IFERROR(MATCH("Layer 2 Switch Security Requirements Guide :: Version 2, Release: 1 Benchmark Date: 18 May 2021*"&amp;A137&amp;";*",SRGs!AA:AA,0),0)</f>
        <v>0</v>
      </c>
      <c r="V137" s="2">
        <f>IFERROR(MATCH("Mainframe Product Security Requirements Guide :: Version 2, Release: 1 Benchmark Date: 27 Oct 2022*"&amp;A137&amp;";*",SRGs!AA:AA,0),0)</f>
        <v>362</v>
      </c>
      <c r="W137" s="2">
        <f>IFERROR(MATCH("Network Device Management Security Requirements Guide :: Version 4, Release: 1 Benchmark Date: 23 Apr 2021*"&amp;A137&amp;";*",SRGs!AA:AA,0),0)</f>
        <v>363</v>
      </c>
      <c r="X137" s="2">
        <f>IFERROR(MATCH("Router Security Requirements Guide :: Version 4, Release: 2 Benchmark Date: 23 Apr 2021*"&amp;A137&amp;";*",SRGs!AA:AA,0),0)</f>
        <v>0</v>
      </c>
      <c r="Y137" s="2">
        <f>IFERROR(MATCH("SDN Controller Security Requirements Guide :: Version 1, Release: 2 Benchmark Date: 24 Apr 2020*"&amp;A137&amp;";*",SRGs!AA:AA,0),0)</f>
        <v>0</v>
      </c>
      <c r="Z137" s="2">
        <f>IFERROR(MATCH("Unified Endpoint Management Agent Security Requirements Guide :: Version 1, Release: 1 Benchmark Date: 20 Nov 2020*"&amp;A137&amp;";*",SRGs!AA:AA,0),0)</f>
        <v>0</v>
      </c>
      <c r="AA137" s="2">
        <f>IFERROR(MATCH("Unified Endpoint Management Server Security Requirements Guide :: Version 1, Release: 1 Benchmark Date: 20 Nov 2020*"&amp;A137&amp;";*",SRGs!AA:AA,0),0)</f>
        <v>364</v>
      </c>
      <c r="AB137" s="2">
        <f>IFERROR(MATCH("Virtual Private Network (VPN) Security Requirements Guide :: Version 2, Release: 4 Benchmark Date: 27 Oct 2021*"&amp;A137&amp;";*",SRGs!AA:AA,0),0)</f>
        <v>0</v>
      </c>
      <c r="AC137" s="2">
        <f>IFERROR(MATCH("Web Server Security Requirements Guide :: Version 3, Release: 1 Benchmark Date: 27 Oct 2022*"&amp;A137&amp;";*",SRGs!AA:AA,0),0)</f>
        <v>0</v>
      </c>
      <c r="AD137" s="22"/>
      <c r="AE137" s="3" t="str">
        <f t="shared" si="16"/>
        <v>Application</v>
      </c>
      <c r="AF137" s="2" t="str">
        <f t="shared" si="17"/>
        <v>Server</v>
      </c>
      <c r="AG137" s="2" t="str">
        <f t="shared" si="18"/>
        <v>Laptops/Desktops</v>
      </c>
      <c r="AH137" s="2" t="str">
        <f t="shared" si="19"/>
        <v>Network Device</v>
      </c>
      <c r="AI137" s="2" t="str">
        <f t="shared" si="20"/>
        <v/>
      </c>
      <c r="AJ137" s="2" t="str">
        <f t="shared" si="21"/>
        <v>Container</v>
      </c>
      <c r="AK137" s="2" t="str">
        <f t="shared" si="22"/>
        <v>Unified Endpoint Mangement</v>
      </c>
      <c r="AM137" s="5" t="str">
        <f t="shared" si="23"/>
        <v>Application; Server; Laptops/Desktops; Network Device; Container; Unified Endpoint Mangement</v>
      </c>
    </row>
    <row r="138" spans="1:39" ht="330" hidden="1">
      <c r="A138" s="1" t="s">
        <v>6</v>
      </c>
      <c r="B138" s="1" t="s">
        <v>4299</v>
      </c>
      <c r="C138" s="1" t="s">
        <v>398</v>
      </c>
      <c r="D138" s="1" t="s">
        <v>1541</v>
      </c>
      <c r="E138" s="1" t="s">
        <v>2548</v>
      </c>
      <c r="F138" s="2" t="s">
        <v>3646</v>
      </c>
      <c r="G138" s="2"/>
      <c r="H138" s="2"/>
      <c r="I138" s="2"/>
      <c r="J138" s="15"/>
      <c r="K138" s="3">
        <f>IFERROR(MATCH("Application Layer Gateway (ALG) Security Requirements Guide (SRG) :: Version 1, Release: 2 Benchmark Date: 24 Jul 2015*"&amp;A138&amp;";*",SRGs!AA:AA,0),0)</f>
        <v>0</v>
      </c>
      <c r="L138" s="2">
        <f>IFERROR(MATCH("Application Server Security Requirements Guide :: Version 3, Release: 3 Benchmark Date: 27 Oct 2022*"&amp;A138&amp;";*",SRGs!AA:AA,0),0)</f>
        <v>0</v>
      </c>
      <c r="M138" s="2">
        <f>IFERROR(MATCH("Authentication, Authorization, and Accounting Services (AAA) Security Requirements Guide :: Version 1, Release: 2 Benchmark Date: 24 Jan 2020*"&amp;A138&amp;";*",SRGs!AA:AA,0),0)</f>
        <v>366</v>
      </c>
      <c r="N138" s="6">
        <f>IFERROR(MATCH("Central Log Server Security Requirements Guide :: Version 2, Release: 2 Benchmark Date: 27 Oct 2022*"&amp;A138&amp;";*",SRGs!AA:AA,0),0)</f>
        <v>368</v>
      </c>
      <c r="O138" s="6">
        <f>IFERROR(MATCH("Database Security Requirements Guide :: Version 3, Release: 3 Benchmark Date: 27 Jul 2022*"&amp;A138&amp;";*",SRGs!AA:AA,0),0)</f>
        <v>0</v>
      </c>
      <c r="P138" s="2">
        <f>IFERROR(MATCH("Container Platform Security Requirements Guide :: Version 1, Release: 3 Benchmark Date: 27 Jan 2022*"&amp;A138&amp;";*",SRGs!AA:AA,0),0)</f>
        <v>370</v>
      </c>
      <c r="Q138" s="2">
        <f>IFERROR(MATCH("Domain Name System (DNS) Security Requirements Guide :: Version 2, Release: 4 Benchmark Date: 23 Oct 2015*"&amp;A138&amp;";*",SRGs!AA:AA,0),0)</f>
        <v>0</v>
      </c>
      <c r="R138" s="2">
        <f>IFERROR(MATCH("Firewall Security Requirements Guide :: Version 2, Release: 3 Benchmark Date: 27 Oct 2022*"&amp;A138&amp;";*",SRGs!AA:AA,0),0)</f>
        <v>0</v>
      </c>
      <c r="S138" s="2">
        <f>IFERROR(MATCH("General Purpose Operating System Security Requirements Guide :: Version 2, Release: 4 Benchmark Date: 27 Jul 2022*"&amp;A138&amp;";*",SRGs!AA:AA,0),0)</f>
        <v>372</v>
      </c>
      <c r="T138" s="2">
        <f>IFERROR(MATCH("Intrusion Detection and Prevention Systems (IDPS) Security Requirements Guide :: Version 2, Release: 6 Benchmark Date: 24 Jul 2020*"&amp;A138&amp;";*",SRGs!AA:AA,0),0)</f>
        <v>0</v>
      </c>
      <c r="U138" s="2">
        <f>IFERROR(MATCH("Layer 2 Switch Security Requirements Guide :: Version 2, Release: 1 Benchmark Date: 18 May 2021*"&amp;A138&amp;";*",SRGs!AA:AA,0),0)</f>
        <v>0</v>
      </c>
      <c r="V138" s="2">
        <f>IFERROR(MATCH("Mainframe Product Security Requirements Guide :: Version 2, Release: 1 Benchmark Date: 27 Oct 2022*"&amp;A138&amp;";*",SRGs!AA:AA,0),0)</f>
        <v>374</v>
      </c>
      <c r="W138" s="2">
        <f>IFERROR(MATCH("Network Device Management Security Requirements Guide :: Version 4, Release: 1 Benchmark Date: 23 Apr 2021*"&amp;A138&amp;";*",SRGs!AA:AA,0),0)</f>
        <v>376</v>
      </c>
      <c r="X138" s="2">
        <f>IFERROR(MATCH("Router Security Requirements Guide :: Version 4, Release: 2 Benchmark Date: 23 Apr 2021*"&amp;A138&amp;";*",SRGs!AA:AA,0),0)</f>
        <v>0</v>
      </c>
      <c r="Y138" s="2">
        <f>IFERROR(MATCH("SDN Controller Security Requirements Guide :: Version 1, Release: 2 Benchmark Date: 24 Apr 2020*"&amp;A138&amp;";*",SRGs!AA:AA,0),0)</f>
        <v>0</v>
      </c>
      <c r="Z138" s="2">
        <f>IFERROR(MATCH("Unified Endpoint Management Agent Security Requirements Guide :: Version 1, Release: 1 Benchmark Date: 20 Nov 2020*"&amp;A138&amp;";*",SRGs!AA:AA,0),0)</f>
        <v>0</v>
      </c>
      <c r="AA138" s="2">
        <f>IFERROR(MATCH("Unified Endpoint Management Server Security Requirements Guide :: Version 1, Release: 1 Benchmark Date: 20 Nov 2020*"&amp;A138&amp;";*",SRGs!AA:AA,0),0)</f>
        <v>377</v>
      </c>
      <c r="AB138" s="2">
        <f>IFERROR(MATCH("Virtual Private Network (VPN) Security Requirements Guide :: Version 2, Release: 4 Benchmark Date: 27 Oct 2021*"&amp;A138&amp;";*",SRGs!AA:AA,0),0)</f>
        <v>0</v>
      </c>
      <c r="AC138" s="2">
        <f>IFERROR(MATCH("Web Server Security Requirements Guide :: Version 3, Release: 1 Benchmark Date: 27 Oct 2022*"&amp;A138&amp;";*",SRGs!AA:AA,0),0)</f>
        <v>0</v>
      </c>
      <c r="AD138" s="22"/>
      <c r="AE138" s="3" t="str">
        <f t="shared" si="16"/>
        <v/>
      </c>
      <c r="AF138" s="2" t="str">
        <f t="shared" si="17"/>
        <v>Server</v>
      </c>
      <c r="AG138" s="2" t="str">
        <f t="shared" si="18"/>
        <v>Laptops/Desktops</v>
      </c>
      <c r="AH138" s="2" t="str">
        <f t="shared" si="19"/>
        <v>Network Device</v>
      </c>
      <c r="AI138" s="2" t="str">
        <f t="shared" si="20"/>
        <v/>
      </c>
      <c r="AJ138" s="2" t="str">
        <f t="shared" si="21"/>
        <v>Container</v>
      </c>
      <c r="AK138" s="2" t="str">
        <f t="shared" si="22"/>
        <v>Unified Endpoint Mangement</v>
      </c>
      <c r="AM138" s="5" t="str">
        <f t="shared" si="23"/>
        <v>Server; Laptops/Desktops; Network Device; Container; Unified Endpoint Mangement</v>
      </c>
    </row>
    <row r="139" spans="1:39" s="5" customFormat="1" ht="30" hidden="1">
      <c r="A139" s="1" t="s">
        <v>22047</v>
      </c>
      <c r="B139" s="1" t="s">
        <v>4299</v>
      </c>
      <c r="C139" s="1" t="s">
        <v>399</v>
      </c>
      <c r="D139" s="1" t="s">
        <v>3473</v>
      </c>
      <c r="E139" s="1"/>
      <c r="F139" s="2"/>
      <c r="G139" s="2"/>
      <c r="H139" s="2"/>
      <c r="I139" s="2"/>
      <c r="J139" s="15"/>
      <c r="K139" s="3">
        <f>IFERROR(MATCH("Application Layer Gateway (ALG) Security Requirements Guide (SRG) :: Version 1, Release: 2 Benchmark Date: 24 Jul 2015*"&amp;A139&amp;";*",SRGs!AA:AA,0),0)</f>
        <v>0</v>
      </c>
      <c r="L139" s="2">
        <f>IFERROR(MATCH("Application Server Security Requirements Guide :: Version 3, Release: 3 Benchmark Date: 27 Oct 2022*"&amp;A139&amp;";*",SRGs!AA:AA,0),0)</f>
        <v>0</v>
      </c>
      <c r="M139" s="2">
        <f>IFERROR(MATCH("Authentication, Authorization, and Accounting Services (AAA) Security Requirements Guide :: Version 1, Release: 2 Benchmark Date: 24 Jan 2020*"&amp;A139&amp;";*",SRGs!AA:AA,0),0)</f>
        <v>0</v>
      </c>
      <c r="N139" s="2">
        <f>IFERROR(MATCH("Central Log Server Security Requirements Guide :: Version 2, Release: 2 Benchmark Date: 27 Oct 2022*"&amp;A139&amp;";*",SRGs!AA:AA,0),0)</f>
        <v>0</v>
      </c>
      <c r="O139" s="2">
        <f>IFERROR(MATCH("Database Security Requirements Guide :: Version 3, Release: 3 Benchmark Date: 27 Jul 2022*"&amp;A139&amp;";*",SRGs!AA:AA,0),0)</f>
        <v>0</v>
      </c>
      <c r="P139" s="6">
        <f>IFERROR(MATCH("Container Platform Security Requirements Guide :: Version 1, Release: 3 Benchmark Date: 27 Jan 2022*"&amp;A139&amp;";*",SRGs!AA:AA,0),0)</f>
        <v>0</v>
      </c>
      <c r="Q139" s="6">
        <f>IFERROR(MATCH("Domain Name System (DNS) Security Requirements Guide :: Version 2, Release: 4 Benchmark Date: 23 Oct 2015*"&amp;A139&amp;";*",SRGs!AA:AA,0),0)</f>
        <v>0</v>
      </c>
      <c r="R139" s="6">
        <f>IFERROR(MATCH("Firewall Security Requirements Guide :: Version 2, Release: 3 Benchmark Date: 27 Oct 2022*"&amp;A139&amp;";*",SRGs!AA:AA,0),0)</f>
        <v>0</v>
      </c>
      <c r="S139" s="6">
        <f>IFERROR(MATCH("General Purpose Operating System Security Requirements Guide :: Version 2, Release: 4 Benchmark Date: 27 Jul 2022*"&amp;A139&amp;";*",SRGs!AA:AA,0),0)</f>
        <v>0</v>
      </c>
      <c r="T139" s="6">
        <f>IFERROR(MATCH("Intrusion Detection and Prevention Systems (IDPS) Security Requirements Guide :: Version 2, Release: 6 Benchmark Date: 24 Jul 2020*"&amp;A139&amp;";*",SRGs!AA:AA,0),0)</f>
        <v>0</v>
      </c>
      <c r="U139" s="6">
        <f>IFERROR(MATCH("Layer 2 Switch Security Requirements Guide :: Version 2, Release: 1 Benchmark Date: 18 May 2021*"&amp;A139&amp;";*",SRGs!AA:AA,0),0)</f>
        <v>0</v>
      </c>
      <c r="V139" s="6">
        <f>IFERROR(MATCH("Mainframe Product Security Requirements Guide :: Version 2, Release: 1 Benchmark Date: 27 Oct 2022*"&amp;A139&amp;";*",SRGs!AA:AA,0),0)</f>
        <v>0</v>
      </c>
      <c r="W139" s="6">
        <f>IFERROR(MATCH("Network Device Management Security Requirements Guide :: Version 4, Release: 1 Benchmark Date: 23 Apr 2021*"&amp;A139&amp;";*",SRGs!AA:AA,0),0)</f>
        <v>0</v>
      </c>
      <c r="X139" s="6">
        <f>IFERROR(MATCH("Router Security Requirements Guide :: Version 4, Release: 2 Benchmark Date: 23 Apr 2021*"&amp;A139&amp;";*",SRGs!AA:AA,0),0)</f>
        <v>0</v>
      </c>
      <c r="Y139" s="6">
        <f>IFERROR(MATCH("SDN Controller Security Requirements Guide :: Version 1, Release: 2 Benchmark Date: 24 Apr 2020*"&amp;A139&amp;";*",SRGs!AA:AA,0),0)</f>
        <v>0</v>
      </c>
      <c r="Z139" s="6">
        <f>IFERROR(MATCH("Unified Endpoint Management Agent Security Requirements Guide :: Version 1, Release: 1 Benchmark Date: 20 Nov 2020*"&amp;A139&amp;";*",SRGs!AA:AA,0),0)</f>
        <v>0</v>
      </c>
      <c r="AA139" s="6">
        <f>IFERROR(MATCH("Unified Endpoint Management Server Security Requirements Guide :: Version 1, Release: 1 Benchmark Date: 20 Nov 2020*"&amp;A139&amp;";*",SRGs!AA:AA,0),0)</f>
        <v>0</v>
      </c>
      <c r="AB139" s="6">
        <f>IFERROR(MATCH("Virtual Private Network (VPN) Security Requirements Guide :: Version 2, Release: 4 Benchmark Date: 27 Oct 2021*"&amp;A139&amp;";*",SRGs!AA:AA,0),0)</f>
        <v>0</v>
      </c>
      <c r="AC139" s="6">
        <f>IFERROR(MATCH("Web Server Security Requirements Guide :: Version 3, Release: 1 Benchmark Date: 27 Oct 2022*"&amp;A139&amp;";*",SRGs!AA:AA,0),0)</f>
        <v>0</v>
      </c>
      <c r="AD139" s="21"/>
      <c r="AE139" s="3" t="str">
        <f t="shared" si="16"/>
        <v/>
      </c>
      <c r="AF139" s="2" t="str">
        <f t="shared" si="17"/>
        <v/>
      </c>
      <c r="AG139" s="2" t="str">
        <f t="shared" si="18"/>
        <v/>
      </c>
      <c r="AH139" s="2" t="str">
        <f t="shared" si="19"/>
        <v/>
      </c>
      <c r="AI139" s="2" t="str">
        <f t="shared" si="20"/>
        <v/>
      </c>
      <c r="AJ139" s="2" t="str">
        <f t="shared" si="21"/>
        <v/>
      </c>
      <c r="AK139" s="2" t="str">
        <f t="shared" si="22"/>
        <v/>
      </c>
      <c r="AL139" s="27"/>
      <c r="AM139" s="5" t="str">
        <f t="shared" si="23"/>
        <v/>
      </c>
    </row>
    <row r="140" spans="1:39" s="5" customFormat="1" ht="135" hidden="1">
      <c r="A140" s="1" t="s">
        <v>22048</v>
      </c>
      <c r="B140" s="1" t="s">
        <v>4299</v>
      </c>
      <c r="C140" s="1" t="s">
        <v>400</v>
      </c>
      <c r="D140" s="1" t="s">
        <v>1542</v>
      </c>
      <c r="E140" s="1" t="s">
        <v>2549</v>
      </c>
      <c r="F140" s="2" t="s">
        <v>3647</v>
      </c>
      <c r="G140" s="2"/>
      <c r="H140" s="2"/>
      <c r="I140" s="2"/>
      <c r="J140" s="15"/>
      <c r="K140" s="3">
        <f>IFERROR(MATCH("Application Layer Gateway (ALG) Security Requirements Guide (SRG) :: Version 1, Release: 2 Benchmark Date: 24 Jul 2015*"&amp;A140&amp;";*",SRGs!AA:AA,0),0)</f>
        <v>0</v>
      </c>
      <c r="L140" s="2">
        <f>IFERROR(MATCH("Application Server Security Requirements Guide :: Version 3, Release: 3 Benchmark Date: 27 Oct 2022*"&amp;A140&amp;";*",SRGs!AA:AA,0),0)</f>
        <v>0</v>
      </c>
      <c r="M140" s="2">
        <f>IFERROR(MATCH("Authentication, Authorization, and Accounting Services (AAA) Security Requirements Guide :: Version 1, Release: 2 Benchmark Date: 24 Jan 2020*"&amp;A140&amp;";*",SRGs!AA:AA,0),0)</f>
        <v>0</v>
      </c>
      <c r="N140" s="6">
        <f>IFERROR(MATCH("Central Log Server Security Requirements Guide :: Version 2, Release: 2 Benchmark Date: 27 Oct 2022*"&amp;A140&amp;";*",SRGs!AA:AA,0),0)</f>
        <v>0</v>
      </c>
      <c r="O140" s="6">
        <f>IFERROR(MATCH("Database Security Requirements Guide :: Version 3, Release: 3 Benchmark Date: 27 Jul 2022*"&amp;A140&amp;";*",SRGs!AA:AA,0),0)</f>
        <v>0</v>
      </c>
      <c r="P140" s="6">
        <f>IFERROR(MATCH("Container Platform Security Requirements Guide :: Version 1, Release: 3 Benchmark Date: 27 Jan 2022*"&amp;A140&amp;";*",SRGs!AA:AA,0),0)</f>
        <v>0</v>
      </c>
      <c r="Q140" s="6">
        <f>IFERROR(MATCH("Domain Name System (DNS) Security Requirements Guide :: Version 2, Release: 4 Benchmark Date: 23 Oct 2015*"&amp;A140&amp;";*",SRGs!AA:AA,0),0)</f>
        <v>0</v>
      </c>
      <c r="R140" s="6">
        <f>IFERROR(MATCH("Firewall Security Requirements Guide :: Version 2, Release: 3 Benchmark Date: 27 Oct 2022*"&amp;A140&amp;";*",SRGs!AA:AA,0),0)</f>
        <v>0</v>
      </c>
      <c r="S140" s="6">
        <f>IFERROR(MATCH("General Purpose Operating System Security Requirements Guide :: Version 2, Release: 4 Benchmark Date: 27 Jul 2022*"&amp;A140&amp;";*",SRGs!AA:AA,0),0)</f>
        <v>0</v>
      </c>
      <c r="T140" s="6">
        <f>IFERROR(MATCH("Intrusion Detection and Prevention Systems (IDPS) Security Requirements Guide :: Version 2, Release: 6 Benchmark Date: 24 Jul 2020*"&amp;A140&amp;";*",SRGs!AA:AA,0),0)</f>
        <v>0</v>
      </c>
      <c r="U140" s="6">
        <f>IFERROR(MATCH("Layer 2 Switch Security Requirements Guide :: Version 2, Release: 1 Benchmark Date: 18 May 2021*"&amp;A140&amp;";*",SRGs!AA:AA,0),0)</f>
        <v>0</v>
      </c>
      <c r="V140" s="6">
        <f>IFERROR(MATCH("Mainframe Product Security Requirements Guide :: Version 2, Release: 1 Benchmark Date: 27 Oct 2022*"&amp;A140&amp;";*",SRGs!AA:AA,0),0)</f>
        <v>0</v>
      </c>
      <c r="W140" s="6">
        <f>IFERROR(MATCH("Network Device Management Security Requirements Guide :: Version 4, Release: 1 Benchmark Date: 23 Apr 2021*"&amp;A140&amp;";*",SRGs!AA:AA,0),0)</f>
        <v>0</v>
      </c>
      <c r="X140" s="6">
        <f>IFERROR(MATCH("Router Security Requirements Guide :: Version 4, Release: 2 Benchmark Date: 23 Apr 2021*"&amp;A140&amp;";*",SRGs!AA:AA,0),0)</f>
        <v>0</v>
      </c>
      <c r="Y140" s="6">
        <f>IFERROR(MATCH("SDN Controller Security Requirements Guide :: Version 1, Release: 2 Benchmark Date: 24 Apr 2020*"&amp;A140&amp;";*",SRGs!AA:AA,0),0)</f>
        <v>0</v>
      </c>
      <c r="Z140" s="6">
        <f>IFERROR(MATCH("Unified Endpoint Management Agent Security Requirements Guide :: Version 1, Release: 1 Benchmark Date: 20 Nov 2020*"&amp;A140&amp;";*",SRGs!AA:AA,0),0)</f>
        <v>0</v>
      </c>
      <c r="AA140" s="6">
        <f>IFERROR(MATCH("Unified Endpoint Management Server Security Requirements Guide :: Version 1, Release: 1 Benchmark Date: 20 Nov 2020*"&amp;A140&amp;";*",SRGs!AA:AA,0),0)</f>
        <v>0</v>
      </c>
      <c r="AB140" s="6">
        <f>IFERROR(MATCH("Virtual Private Network (VPN) Security Requirements Guide :: Version 2, Release: 4 Benchmark Date: 27 Oct 2021*"&amp;A140&amp;";*",SRGs!AA:AA,0),0)</f>
        <v>0</v>
      </c>
      <c r="AC140" s="6">
        <f>IFERROR(MATCH("Web Server Security Requirements Guide :: Version 3, Release: 1 Benchmark Date: 27 Oct 2022*"&amp;A140&amp;";*",SRGs!AA:AA,0),0)</f>
        <v>0</v>
      </c>
      <c r="AD140" s="21"/>
      <c r="AE140" s="3" t="str">
        <f t="shared" si="16"/>
        <v/>
      </c>
      <c r="AF140" s="2" t="str">
        <f t="shared" si="17"/>
        <v/>
      </c>
      <c r="AG140" s="2" t="str">
        <f t="shared" si="18"/>
        <v/>
      </c>
      <c r="AH140" s="2" t="str">
        <f t="shared" si="19"/>
        <v/>
      </c>
      <c r="AI140" s="2" t="str">
        <f t="shared" si="20"/>
        <v/>
      </c>
      <c r="AJ140" s="2" t="str">
        <f t="shared" si="21"/>
        <v/>
      </c>
      <c r="AK140" s="2" t="str">
        <f t="shared" si="22"/>
        <v/>
      </c>
      <c r="AL140" s="27"/>
      <c r="AM140" s="5" t="str">
        <f t="shared" si="23"/>
        <v/>
      </c>
    </row>
    <row r="141" spans="1:39" ht="60" hidden="1">
      <c r="A141" s="1" t="s">
        <v>22049</v>
      </c>
      <c r="B141" s="1" t="s">
        <v>4299</v>
      </c>
      <c r="C141" s="1" t="s">
        <v>401</v>
      </c>
      <c r="D141" s="1" t="s">
        <v>1543</v>
      </c>
      <c r="E141" s="1" t="s">
        <v>2550</v>
      </c>
      <c r="F141" s="2" t="s">
        <v>3648</v>
      </c>
      <c r="G141" s="2"/>
      <c r="H141" s="2"/>
      <c r="I141" s="2"/>
      <c r="J141" s="15"/>
      <c r="K141" s="3">
        <f>IFERROR(MATCH("Application Layer Gateway (ALG) Security Requirements Guide (SRG) :: Version 1, Release: 2 Benchmark Date: 24 Jul 2015*"&amp;A141&amp;";*",SRGs!AA:AA,0),0)</f>
        <v>0</v>
      </c>
      <c r="L141" s="2">
        <f>IFERROR(MATCH("Application Server Security Requirements Guide :: Version 3, Release: 3 Benchmark Date: 27 Oct 2022*"&amp;A141&amp;";*",SRGs!AA:AA,0),0)</f>
        <v>0</v>
      </c>
      <c r="M141" s="2">
        <f>IFERROR(MATCH("Authentication, Authorization, and Accounting Services (AAA) Security Requirements Guide :: Version 1, Release: 2 Benchmark Date: 24 Jan 2020*"&amp;A141&amp;";*",SRGs!AA:AA,0),0)</f>
        <v>0</v>
      </c>
      <c r="N141" s="6">
        <f>IFERROR(MATCH("Central Log Server Security Requirements Guide :: Version 2, Release: 2 Benchmark Date: 27 Oct 2022*"&amp;A141&amp;";*",SRGs!AA:AA,0),0)</f>
        <v>0</v>
      </c>
      <c r="O141" s="6">
        <f>IFERROR(MATCH("Database Security Requirements Guide :: Version 3, Release: 3 Benchmark Date: 27 Jul 2022*"&amp;A141&amp;";*",SRGs!AA:AA,0),0)</f>
        <v>0</v>
      </c>
      <c r="P141" s="2">
        <f>IFERROR(MATCH("Container Platform Security Requirements Guide :: Version 1, Release: 3 Benchmark Date: 27 Jan 2022*"&amp;A141&amp;";*",SRGs!AA:AA,0),0)</f>
        <v>0</v>
      </c>
      <c r="Q141" s="2">
        <f>IFERROR(MATCH("Domain Name System (DNS) Security Requirements Guide :: Version 2, Release: 4 Benchmark Date: 23 Oct 2015*"&amp;A141&amp;";*",SRGs!AA:AA,0),0)</f>
        <v>0</v>
      </c>
      <c r="R141" s="2">
        <f>IFERROR(MATCH("Firewall Security Requirements Guide :: Version 2, Release: 3 Benchmark Date: 27 Oct 2022*"&amp;A141&amp;";*",SRGs!AA:AA,0),0)</f>
        <v>0</v>
      </c>
      <c r="S141" s="2">
        <f>IFERROR(MATCH("General Purpose Operating System Security Requirements Guide :: Version 2, Release: 4 Benchmark Date: 27 Jul 2022*"&amp;A141&amp;";*",SRGs!AA:AA,0),0)</f>
        <v>0</v>
      </c>
      <c r="T141" s="2">
        <f>IFERROR(MATCH("Intrusion Detection and Prevention Systems (IDPS) Security Requirements Guide :: Version 2, Release: 6 Benchmark Date: 24 Jul 2020*"&amp;A141&amp;";*",SRGs!AA:AA,0),0)</f>
        <v>0</v>
      </c>
      <c r="U141" s="2">
        <f>IFERROR(MATCH("Layer 2 Switch Security Requirements Guide :: Version 2, Release: 1 Benchmark Date: 18 May 2021*"&amp;A141&amp;";*",SRGs!AA:AA,0),0)</f>
        <v>0</v>
      </c>
      <c r="V141" s="2">
        <f>IFERROR(MATCH("Mainframe Product Security Requirements Guide :: Version 2, Release: 1 Benchmark Date: 27 Oct 2022*"&amp;A141&amp;";*",SRGs!AA:AA,0),0)</f>
        <v>0</v>
      </c>
      <c r="W141" s="2">
        <f>IFERROR(MATCH("Network Device Management Security Requirements Guide :: Version 4, Release: 1 Benchmark Date: 23 Apr 2021*"&amp;A141&amp;";*",SRGs!AA:AA,0),0)</f>
        <v>0</v>
      </c>
      <c r="X141" s="2">
        <f>IFERROR(MATCH("Router Security Requirements Guide :: Version 4, Release: 2 Benchmark Date: 23 Apr 2021*"&amp;A141&amp;";*",SRGs!AA:AA,0),0)</f>
        <v>0</v>
      </c>
      <c r="Y141" s="2">
        <f>IFERROR(MATCH("SDN Controller Security Requirements Guide :: Version 1, Release: 2 Benchmark Date: 24 Apr 2020*"&amp;A141&amp;";*",SRGs!AA:AA,0),0)</f>
        <v>0</v>
      </c>
      <c r="Z141" s="2">
        <f>IFERROR(MATCH("Unified Endpoint Management Agent Security Requirements Guide :: Version 1, Release: 1 Benchmark Date: 20 Nov 2020*"&amp;A141&amp;";*",SRGs!AA:AA,0),0)</f>
        <v>0</v>
      </c>
      <c r="AA141" s="2">
        <f>IFERROR(MATCH("Unified Endpoint Management Server Security Requirements Guide :: Version 1, Release: 1 Benchmark Date: 20 Nov 2020*"&amp;A141&amp;";*",SRGs!AA:AA,0),0)</f>
        <v>0</v>
      </c>
      <c r="AB141" s="2">
        <f>IFERROR(MATCH("Virtual Private Network (VPN) Security Requirements Guide :: Version 2, Release: 4 Benchmark Date: 27 Oct 2021*"&amp;A141&amp;";*",SRGs!AA:AA,0),0)</f>
        <v>0</v>
      </c>
      <c r="AC141" s="2">
        <f>IFERROR(MATCH("Web Server Security Requirements Guide :: Version 3, Release: 1 Benchmark Date: 27 Oct 2022*"&amp;A141&amp;";*",SRGs!AA:AA,0),0)</f>
        <v>0</v>
      </c>
      <c r="AD141" s="22"/>
      <c r="AE141" s="3" t="str">
        <f t="shared" si="16"/>
        <v/>
      </c>
      <c r="AF141" s="2" t="str">
        <f t="shared" si="17"/>
        <v/>
      </c>
      <c r="AG141" s="2" t="str">
        <f t="shared" si="18"/>
        <v/>
      </c>
      <c r="AH141" s="2" t="str">
        <f t="shared" si="19"/>
        <v/>
      </c>
      <c r="AI141" s="2" t="str">
        <f t="shared" si="20"/>
        <v/>
      </c>
      <c r="AJ141" s="2" t="str">
        <f t="shared" si="21"/>
        <v/>
      </c>
      <c r="AK141" s="2" t="str">
        <f t="shared" si="22"/>
        <v/>
      </c>
      <c r="AM141" s="5" t="str">
        <f t="shared" si="23"/>
        <v/>
      </c>
    </row>
    <row r="142" spans="1:39" ht="90" hidden="1">
      <c r="A142" s="1" t="s">
        <v>22050</v>
      </c>
      <c r="B142" s="1" t="s">
        <v>4299</v>
      </c>
      <c r="C142" s="1" t="s">
        <v>402</v>
      </c>
      <c r="D142" s="1" t="s">
        <v>1544</v>
      </c>
      <c r="E142" s="1" t="s">
        <v>2551</v>
      </c>
      <c r="F142" s="2" t="s">
        <v>3648</v>
      </c>
      <c r="G142" s="2"/>
      <c r="H142" s="2"/>
      <c r="I142" s="2"/>
      <c r="J142" s="15"/>
      <c r="K142" s="3">
        <f>IFERROR(MATCH("Application Layer Gateway (ALG) Security Requirements Guide (SRG) :: Version 1, Release: 2 Benchmark Date: 24 Jul 2015*"&amp;A142&amp;";*",SRGs!AA:AA,0),0)</f>
        <v>0</v>
      </c>
      <c r="L142" s="2">
        <f>IFERROR(MATCH("Application Server Security Requirements Guide :: Version 3, Release: 3 Benchmark Date: 27 Oct 2022*"&amp;A142&amp;";*",SRGs!AA:AA,0),0)</f>
        <v>0</v>
      </c>
      <c r="M142" s="2">
        <f>IFERROR(MATCH("Authentication, Authorization, and Accounting Services (AAA) Security Requirements Guide :: Version 1, Release: 2 Benchmark Date: 24 Jan 2020*"&amp;A142&amp;";*",SRGs!AA:AA,0),0)</f>
        <v>0</v>
      </c>
      <c r="N142" s="6">
        <f>IFERROR(MATCH("Central Log Server Security Requirements Guide :: Version 2, Release: 2 Benchmark Date: 27 Oct 2022*"&amp;A142&amp;";*",SRGs!AA:AA,0),0)</f>
        <v>0</v>
      </c>
      <c r="O142" s="6">
        <f>IFERROR(MATCH("Database Security Requirements Guide :: Version 3, Release: 3 Benchmark Date: 27 Jul 2022*"&amp;A142&amp;";*",SRGs!AA:AA,0),0)</f>
        <v>0</v>
      </c>
      <c r="P142" s="2">
        <f>IFERROR(MATCH("Container Platform Security Requirements Guide :: Version 1, Release: 3 Benchmark Date: 27 Jan 2022*"&amp;A142&amp;";*",SRGs!AA:AA,0),0)</f>
        <v>0</v>
      </c>
      <c r="Q142" s="2">
        <f>IFERROR(MATCH("Domain Name System (DNS) Security Requirements Guide :: Version 2, Release: 4 Benchmark Date: 23 Oct 2015*"&amp;A142&amp;";*",SRGs!AA:AA,0),0)</f>
        <v>0</v>
      </c>
      <c r="R142" s="2">
        <f>IFERROR(MATCH("Firewall Security Requirements Guide :: Version 2, Release: 3 Benchmark Date: 27 Oct 2022*"&amp;A142&amp;";*",SRGs!AA:AA,0),0)</f>
        <v>0</v>
      </c>
      <c r="S142" s="2">
        <f>IFERROR(MATCH("General Purpose Operating System Security Requirements Guide :: Version 2, Release: 4 Benchmark Date: 27 Jul 2022*"&amp;A142&amp;";*",SRGs!AA:AA,0),0)</f>
        <v>0</v>
      </c>
      <c r="T142" s="2">
        <f>IFERROR(MATCH("Intrusion Detection and Prevention Systems (IDPS) Security Requirements Guide :: Version 2, Release: 6 Benchmark Date: 24 Jul 2020*"&amp;A142&amp;";*",SRGs!AA:AA,0),0)</f>
        <v>0</v>
      </c>
      <c r="U142" s="2">
        <f>IFERROR(MATCH("Layer 2 Switch Security Requirements Guide :: Version 2, Release: 1 Benchmark Date: 18 May 2021*"&amp;A142&amp;";*",SRGs!AA:AA,0),0)</f>
        <v>0</v>
      </c>
      <c r="V142" s="2">
        <f>IFERROR(MATCH("Mainframe Product Security Requirements Guide :: Version 2, Release: 1 Benchmark Date: 27 Oct 2022*"&amp;A142&amp;";*",SRGs!AA:AA,0),0)</f>
        <v>0</v>
      </c>
      <c r="W142" s="2">
        <f>IFERROR(MATCH("Network Device Management Security Requirements Guide :: Version 4, Release: 1 Benchmark Date: 23 Apr 2021*"&amp;A142&amp;";*",SRGs!AA:AA,0),0)</f>
        <v>0</v>
      </c>
      <c r="X142" s="2">
        <f>IFERROR(MATCH("Router Security Requirements Guide :: Version 4, Release: 2 Benchmark Date: 23 Apr 2021*"&amp;A142&amp;";*",SRGs!AA:AA,0),0)</f>
        <v>0</v>
      </c>
      <c r="Y142" s="2">
        <f>IFERROR(MATCH("SDN Controller Security Requirements Guide :: Version 1, Release: 2 Benchmark Date: 24 Apr 2020*"&amp;A142&amp;";*",SRGs!AA:AA,0),0)</f>
        <v>0</v>
      </c>
      <c r="Z142" s="2">
        <f>IFERROR(MATCH("Unified Endpoint Management Agent Security Requirements Guide :: Version 1, Release: 1 Benchmark Date: 20 Nov 2020*"&amp;A142&amp;";*",SRGs!AA:AA,0),0)</f>
        <v>0</v>
      </c>
      <c r="AA142" s="2">
        <f>IFERROR(MATCH("Unified Endpoint Management Server Security Requirements Guide :: Version 1, Release: 1 Benchmark Date: 20 Nov 2020*"&amp;A142&amp;";*",SRGs!AA:AA,0),0)</f>
        <v>0</v>
      </c>
      <c r="AB142" s="2">
        <f>IFERROR(MATCH("Virtual Private Network (VPN) Security Requirements Guide :: Version 2, Release: 4 Benchmark Date: 27 Oct 2021*"&amp;A142&amp;";*",SRGs!AA:AA,0),0)</f>
        <v>0</v>
      </c>
      <c r="AC142" s="2">
        <f>IFERROR(MATCH("Web Server Security Requirements Guide :: Version 3, Release: 1 Benchmark Date: 27 Oct 2022*"&amp;A142&amp;";*",SRGs!AA:AA,0),0)</f>
        <v>0</v>
      </c>
      <c r="AD142" s="22"/>
      <c r="AE142" s="3" t="str">
        <f t="shared" si="16"/>
        <v/>
      </c>
      <c r="AF142" s="2" t="str">
        <f t="shared" si="17"/>
        <v/>
      </c>
      <c r="AG142" s="2" t="str">
        <f t="shared" si="18"/>
        <v/>
      </c>
      <c r="AH142" s="2" t="str">
        <f t="shared" si="19"/>
        <v/>
      </c>
      <c r="AI142" s="2" t="str">
        <f t="shared" si="20"/>
        <v/>
      </c>
      <c r="AJ142" s="2" t="str">
        <f t="shared" si="21"/>
        <v/>
      </c>
      <c r="AK142" s="2" t="str">
        <f t="shared" si="22"/>
        <v/>
      </c>
      <c r="AM142" s="5" t="str">
        <f t="shared" si="23"/>
        <v/>
      </c>
    </row>
    <row r="143" spans="1:39" s="5" customFormat="1" ht="270" hidden="1">
      <c r="A143" s="1" t="s">
        <v>7</v>
      </c>
      <c r="B143" s="1" t="s">
        <v>4299</v>
      </c>
      <c r="C143" s="1" t="s">
        <v>403</v>
      </c>
      <c r="D143" s="1" t="s">
        <v>1545</v>
      </c>
      <c r="E143" s="1" t="s">
        <v>2552</v>
      </c>
      <c r="F143" s="2" t="s">
        <v>3649</v>
      </c>
      <c r="G143" s="2"/>
      <c r="H143" s="2"/>
      <c r="I143" s="2"/>
      <c r="J143" s="15"/>
      <c r="K143" s="3">
        <f>IFERROR(MATCH("Application Layer Gateway (ALG) Security Requirements Guide (SRG) :: Version 1, Release: 2 Benchmark Date: 24 Jul 2015*"&amp;A143&amp;";*",SRGs!AA:AA,0),0)</f>
        <v>400</v>
      </c>
      <c r="L143" s="2">
        <f>IFERROR(MATCH("Application Server Security Requirements Guide :: Version 3, Release: 3 Benchmark Date: 27 Oct 2022*"&amp;A143&amp;";*",SRGs!AA:AA,0),0)</f>
        <v>381</v>
      </c>
      <c r="M143" s="2">
        <f>IFERROR(MATCH("Authentication, Authorization, and Accounting Services (AAA) Security Requirements Guide :: Version 1, Release: 2 Benchmark Date: 24 Jan 2020*"&amp;A143&amp;";*",SRGs!AA:AA,0),0)</f>
        <v>0</v>
      </c>
      <c r="N143" s="6">
        <f>IFERROR(MATCH("Central Log Server Security Requirements Guide :: Version 2, Release: 2 Benchmark Date: 27 Oct 2022*"&amp;A143&amp;";*",SRGs!AA:AA,0),0)</f>
        <v>382</v>
      </c>
      <c r="O143" s="6">
        <f>IFERROR(MATCH("Database Security Requirements Guide :: Version 3, Release: 3 Benchmark Date: 27 Jul 2022*"&amp;A143&amp;";*",SRGs!AA:AA,0),0)</f>
        <v>0</v>
      </c>
      <c r="P143" s="6">
        <f>IFERROR(MATCH("Container Platform Security Requirements Guide :: Version 1, Release: 3 Benchmark Date: 27 Jan 2022*"&amp;A143&amp;";*",SRGs!AA:AA,0),0)</f>
        <v>383</v>
      </c>
      <c r="Q143" s="6">
        <f>IFERROR(MATCH("Domain Name System (DNS) Security Requirements Guide :: Version 2, Release: 4 Benchmark Date: 23 Oct 2015*"&amp;A143&amp;";*",SRGs!AA:AA,0),0)</f>
        <v>0</v>
      </c>
      <c r="R143" s="6">
        <f>IFERROR(MATCH("Firewall Security Requirements Guide :: Version 2, Release: 3 Benchmark Date: 27 Oct 2022*"&amp;A143&amp;";*",SRGs!AA:AA,0),0)</f>
        <v>0</v>
      </c>
      <c r="S143" s="6">
        <f>IFERROR(MATCH("General Purpose Operating System Security Requirements Guide :: Version 2, Release: 4 Benchmark Date: 27 Jul 2022*"&amp;A143&amp;";*",SRGs!AA:AA,0),0)</f>
        <v>384</v>
      </c>
      <c r="T143" s="6">
        <f>IFERROR(MATCH("Intrusion Detection and Prevention Systems (IDPS) Security Requirements Guide :: Version 2, Release: 6 Benchmark Date: 24 Jul 2020*"&amp;A143&amp;";*",SRGs!AA:AA,0),0)</f>
        <v>0</v>
      </c>
      <c r="U143" s="6">
        <f>IFERROR(MATCH("Layer 2 Switch Security Requirements Guide :: Version 2, Release: 1 Benchmark Date: 18 May 2021*"&amp;A143&amp;";*",SRGs!AA:AA,0),0)</f>
        <v>0</v>
      </c>
      <c r="V143" s="6">
        <f>IFERROR(MATCH("Mainframe Product Security Requirements Guide :: Version 2, Release: 1 Benchmark Date: 27 Oct 2022*"&amp;A143&amp;";*",SRGs!AA:AA,0),0)</f>
        <v>0</v>
      </c>
      <c r="W143" s="6">
        <f>IFERROR(MATCH("Network Device Management Security Requirements Guide :: Version 4, Release: 1 Benchmark Date: 23 Apr 2021*"&amp;A143&amp;";*",SRGs!AA:AA,0),0)</f>
        <v>385</v>
      </c>
      <c r="X143" s="6">
        <f>IFERROR(MATCH("Router Security Requirements Guide :: Version 4, Release: 2 Benchmark Date: 23 Apr 2021*"&amp;A143&amp;";*",SRGs!AA:AA,0),0)</f>
        <v>0</v>
      </c>
      <c r="Y143" s="6">
        <f>IFERROR(MATCH("SDN Controller Security Requirements Guide :: Version 1, Release: 2 Benchmark Date: 24 Apr 2020*"&amp;A143&amp;";*",SRGs!AA:AA,0),0)</f>
        <v>0</v>
      </c>
      <c r="Z143" s="6">
        <f>IFERROR(MATCH("Unified Endpoint Management Agent Security Requirements Guide :: Version 1, Release: 1 Benchmark Date: 20 Nov 2020*"&amp;A143&amp;";*",SRGs!AA:AA,0),0)</f>
        <v>0</v>
      </c>
      <c r="AA143" s="6">
        <f>IFERROR(MATCH("Unified Endpoint Management Server Security Requirements Guide :: Version 1, Release: 1 Benchmark Date: 20 Nov 2020*"&amp;A143&amp;";*",SRGs!AA:AA,0),0)</f>
        <v>386</v>
      </c>
      <c r="AB143" s="6">
        <f>IFERROR(MATCH("Virtual Private Network (VPN) Security Requirements Guide :: Version 2, Release: 4 Benchmark Date: 27 Oct 2021*"&amp;A143&amp;";*",SRGs!AA:AA,0),0)</f>
        <v>387</v>
      </c>
      <c r="AC143" s="6">
        <f>IFERROR(MATCH("Web Server Security Requirements Guide :: Version 3, Release: 1 Benchmark Date: 27 Oct 2022*"&amp;A143&amp;";*",SRGs!AA:AA,0),0)</f>
        <v>0</v>
      </c>
      <c r="AD143" s="21"/>
      <c r="AE143" s="3" t="str">
        <f t="shared" si="16"/>
        <v>Application</v>
      </c>
      <c r="AF143" s="2" t="str">
        <f t="shared" si="17"/>
        <v>Server</v>
      </c>
      <c r="AG143" s="2" t="str">
        <f t="shared" si="18"/>
        <v>Laptops/Desktops</v>
      </c>
      <c r="AH143" s="2" t="str">
        <f t="shared" si="19"/>
        <v>Network Device</v>
      </c>
      <c r="AI143" s="2" t="str">
        <f t="shared" si="20"/>
        <v/>
      </c>
      <c r="AJ143" s="2" t="str">
        <f t="shared" si="21"/>
        <v>Container</v>
      </c>
      <c r="AK143" s="2" t="str">
        <f t="shared" si="22"/>
        <v>Unified Endpoint Mangement</v>
      </c>
      <c r="AL143" s="27"/>
      <c r="AM143" s="5" t="str">
        <f t="shared" si="23"/>
        <v>Application; Server; Laptops/Desktops; Network Device; Container; Unified Endpoint Mangement</v>
      </c>
    </row>
    <row r="144" spans="1:39" s="5" customFormat="1" ht="60" hidden="1">
      <c r="A144" s="1" t="s">
        <v>8</v>
      </c>
      <c r="B144" s="1" t="s">
        <v>4299</v>
      </c>
      <c r="C144" s="1" t="s">
        <v>404</v>
      </c>
      <c r="D144" s="1" t="s">
        <v>1546</v>
      </c>
      <c r="E144" s="1" t="s">
        <v>2553</v>
      </c>
      <c r="F144" s="2" t="s">
        <v>3650</v>
      </c>
      <c r="G144" s="2"/>
      <c r="H144" s="2"/>
      <c r="I144" s="2"/>
      <c r="J144" s="15"/>
      <c r="K144" s="3">
        <f>IFERROR(MATCH("Application Layer Gateway (ALG) Security Requirements Guide (SRG) :: Version 1, Release: 2 Benchmark Date: 24 Jul 2015*"&amp;A144&amp;";*",SRGs!AA:AA,0),0)</f>
        <v>0</v>
      </c>
      <c r="L144" s="2">
        <f>IFERROR(MATCH("Application Server Security Requirements Guide :: Version 3, Release: 3 Benchmark Date: 27 Oct 2022*"&amp;A144&amp;";*",SRGs!AA:AA,0),0)</f>
        <v>0</v>
      </c>
      <c r="M144" s="2">
        <f>IFERROR(MATCH("Authentication, Authorization, and Accounting Services (AAA) Security Requirements Guide :: Version 1, Release: 2 Benchmark Date: 24 Jan 2020*"&amp;A144&amp;";*",SRGs!AA:AA,0),0)</f>
        <v>0</v>
      </c>
      <c r="N144" s="6">
        <f>IFERROR(MATCH("Central Log Server Security Requirements Guide :: Version 2, Release: 2 Benchmark Date: 27 Oct 2022*"&amp;A144&amp;";*",SRGs!AA:AA,0),0)</f>
        <v>0</v>
      </c>
      <c r="O144" s="6">
        <f>IFERROR(MATCH("Database Security Requirements Guide :: Version 3, Release: 3 Benchmark Date: 27 Jul 2022*"&amp;A144&amp;";*",SRGs!AA:AA,0),0)</f>
        <v>0</v>
      </c>
      <c r="P144" s="6">
        <f>IFERROR(MATCH("Container Platform Security Requirements Guide :: Version 1, Release: 3 Benchmark Date: 27 Jan 2022*"&amp;A144&amp;";*",SRGs!AA:AA,0),0)</f>
        <v>0</v>
      </c>
      <c r="Q144" s="6">
        <f>IFERROR(MATCH("Domain Name System (DNS) Security Requirements Guide :: Version 2, Release: 4 Benchmark Date: 23 Oct 2015*"&amp;A144&amp;";*",SRGs!AA:AA,0),0)</f>
        <v>0</v>
      </c>
      <c r="R144" s="6">
        <f>IFERROR(MATCH("Firewall Security Requirements Guide :: Version 2, Release: 3 Benchmark Date: 27 Oct 2022*"&amp;A144&amp;";*",SRGs!AA:AA,0),0)</f>
        <v>0</v>
      </c>
      <c r="S144" s="6">
        <f>IFERROR(MATCH("General Purpose Operating System Security Requirements Guide :: Version 2, Release: 4 Benchmark Date: 27 Jul 2022*"&amp;A144&amp;";*",SRGs!AA:AA,0),0)</f>
        <v>0</v>
      </c>
      <c r="T144" s="6">
        <f>IFERROR(MATCH("Intrusion Detection and Prevention Systems (IDPS) Security Requirements Guide :: Version 2, Release: 6 Benchmark Date: 24 Jul 2020*"&amp;A144&amp;";*",SRGs!AA:AA,0),0)</f>
        <v>0</v>
      </c>
      <c r="U144" s="6">
        <f>IFERROR(MATCH("Layer 2 Switch Security Requirements Guide :: Version 2, Release: 1 Benchmark Date: 18 May 2021*"&amp;A144&amp;";*",SRGs!AA:AA,0),0)</f>
        <v>0</v>
      </c>
      <c r="V144" s="6">
        <f>IFERROR(MATCH("Mainframe Product Security Requirements Guide :: Version 2, Release: 1 Benchmark Date: 27 Oct 2022*"&amp;A144&amp;";*",SRGs!AA:AA,0),0)</f>
        <v>0</v>
      </c>
      <c r="W144" s="6">
        <f>IFERROR(MATCH("Network Device Management Security Requirements Guide :: Version 4, Release: 1 Benchmark Date: 23 Apr 2021*"&amp;A144&amp;";*",SRGs!AA:AA,0),0)</f>
        <v>0</v>
      </c>
      <c r="X144" s="6">
        <f>IFERROR(MATCH("Router Security Requirements Guide :: Version 4, Release: 2 Benchmark Date: 23 Apr 2021*"&amp;A144&amp;";*",SRGs!AA:AA,0),0)</f>
        <v>0</v>
      </c>
      <c r="Y144" s="6">
        <f>IFERROR(MATCH("SDN Controller Security Requirements Guide :: Version 1, Release: 2 Benchmark Date: 24 Apr 2020*"&amp;A144&amp;";*",SRGs!AA:AA,0),0)</f>
        <v>0</v>
      </c>
      <c r="Z144" s="6">
        <f>IFERROR(MATCH("Unified Endpoint Management Agent Security Requirements Guide :: Version 1, Release: 1 Benchmark Date: 20 Nov 2020*"&amp;A144&amp;";*",SRGs!AA:AA,0),0)</f>
        <v>0</v>
      </c>
      <c r="AA144" s="6">
        <f>IFERROR(MATCH("Unified Endpoint Management Server Security Requirements Guide :: Version 1, Release: 1 Benchmark Date: 20 Nov 2020*"&amp;A144&amp;";*",SRGs!AA:AA,0),0)</f>
        <v>403</v>
      </c>
      <c r="AB144" s="6">
        <f>IFERROR(MATCH("Virtual Private Network (VPN) Security Requirements Guide :: Version 2, Release: 4 Benchmark Date: 27 Oct 2021*"&amp;A144&amp;";*",SRGs!AA:AA,0),0)</f>
        <v>0</v>
      </c>
      <c r="AC144" s="6">
        <f>IFERROR(MATCH("Web Server Security Requirements Guide :: Version 3, Release: 1 Benchmark Date: 27 Oct 2022*"&amp;A144&amp;";*",SRGs!AA:AA,0),0)</f>
        <v>0</v>
      </c>
      <c r="AD144" s="21"/>
      <c r="AE144" s="3" t="str">
        <f t="shared" si="16"/>
        <v/>
      </c>
      <c r="AF144" s="2" t="str">
        <f t="shared" si="17"/>
        <v/>
      </c>
      <c r="AG144" s="2" t="str">
        <f t="shared" si="18"/>
        <v/>
      </c>
      <c r="AH144" s="2" t="str">
        <f t="shared" si="19"/>
        <v/>
      </c>
      <c r="AI144" s="2" t="str">
        <f t="shared" si="20"/>
        <v/>
      </c>
      <c r="AJ144" s="2" t="str">
        <f t="shared" si="21"/>
        <v/>
      </c>
      <c r="AK144" s="2" t="str">
        <f t="shared" si="22"/>
        <v>Unified Endpoint Mangement</v>
      </c>
      <c r="AL144" s="27"/>
      <c r="AM144" s="5" t="str">
        <f t="shared" si="23"/>
        <v>Unified Endpoint Mangement</v>
      </c>
    </row>
    <row r="145" spans="1:39" s="5" customFormat="1" ht="60" hidden="1">
      <c r="A145" s="1" t="s">
        <v>22051</v>
      </c>
      <c r="B145" s="1" t="s">
        <v>4299</v>
      </c>
      <c r="C145" s="1" t="s">
        <v>405</v>
      </c>
      <c r="D145" s="1" t="s">
        <v>1547</v>
      </c>
      <c r="E145" s="1" t="s">
        <v>2554</v>
      </c>
      <c r="F145" s="2" t="s">
        <v>2591</v>
      </c>
      <c r="G145" s="2"/>
      <c r="H145" s="2"/>
      <c r="I145" s="2"/>
      <c r="J145" s="15"/>
      <c r="K145" s="3">
        <f>IFERROR(MATCH("Application Layer Gateway (ALG) Security Requirements Guide (SRG) :: Version 1, Release: 2 Benchmark Date: 24 Jul 2015*"&amp;A145&amp;";*",SRGs!AA:AA,0),0)</f>
        <v>0</v>
      </c>
      <c r="L145" s="2">
        <f>IFERROR(MATCH("Application Server Security Requirements Guide :: Version 3, Release: 3 Benchmark Date: 27 Oct 2022*"&amp;A145&amp;";*",SRGs!AA:AA,0),0)</f>
        <v>0</v>
      </c>
      <c r="M145" s="2">
        <f>IFERROR(MATCH("Authentication, Authorization, and Accounting Services (AAA) Security Requirements Guide :: Version 1, Release: 2 Benchmark Date: 24 Jan 2020*"&amp;A145&amp;";*",SRGs!AA:AA,0),0)</f>
        <v>0</v>
      </c>
      <c r="N145" s="2">
        <f>IFERROR(MATCH("Central Log Server Security Requirements Guide :: Version 2, Release: 2 Benchmark Date: 27 Oct 2022*"&amp;A145&amp;";*",SRGs!AA:AA,0),0)</f>
        <v>0</v>
      </c>
      <c r="O145" s="2">
        <f>IFERROR(MATCH("Database Security Requirements Guide :: Version 3, Release: 3 Benchmark Date: 27 Jul 2022*"&amp;A145&amp;";*",SRGs!AA:AA,0),0)</f>
        <v>0</v>
      </c>
      <c r="P145" s="6">
        <f>IFERROR(MATCH("Container Platform Security Requirements Guide :: Version 1, Release: 3 Benchmark Date: 27 Jan 2022*"&amp;A145&amp;";*",SRGs!AA:AA,0),0)</f>
        <v>0</v>
      </c>
      <c r="Q145" s="6">
        <f>IFERROR(MATCH("Domain Name System (DNS) Security Requirements Guide :: Version 2, Release: 4 Benchmark Date: 23 Oct 2015*"&amp;A145&amp;";*",SRGs!AA:AA,0),0)</f>
        <v>0</v>
      </c>
      <c r="R145" s="6">
        <f>IFERROR(MATCH("Firewall Security Requirements Guide :: Version 2, Release: 3 Benchmark Date: 27 Oct 2022*"&amp;A145&amp;";*",SRGs!AA:AA,0),0)</f>
        <v>0</v>
      </c>
      <c r="S145" s="6">
        <f>IFERROR(MATCH("General Purpose Operating System Security Requirements Guide :: Version 2, Release: 4 Benchmark Date: 27 Jul 2022*"&amp;A145&amp;";*",SRGs!AA:AA,0),0)</f>
        <v>0</v>
      </c>
      <c r="T145" s="6">
        <f>IFERROR(MATCH("Intrusion Detection and Prevention Systems (IDPS) Security Requirements Guide :: Version 2, Release: 6 Benchmark Date: 24 Jul 2020*"&amp;A145&amp;";*",SRGs!AA:AA,0),0)</f>
        <v>0</v>
      </c>
      <c r="U145" s="6">
        <f>IFERROR(MATCH("Layer 2 Switch Security Requirements Guide :: Version 2, Release: 1 Benchmark Date: 18 May 2021*"&amp;A145&amp;";*",SRGs!AA:AA,0),0)</f>
        <v>0</v>
      </c>
      <c r="V145" s="6">
        <f>IFERROR(MATCH("Mainframe Product Security Requirements Guide :: Version 2, Release: 1 Benchmark Date: 27 Oct 2022*"&amp;A145&amp;";*",SRGs!AA:AA,0),0)</f>
        <v>0</v>
      </c>
      <c r="W145" s="6">
        <f>IFERROR(MATCH("Network Device Management Security Requirements Guide :: Version 4, Release: 1 Benchmark Date: 23 Apr 2021*"&amp;A145&amp;";*",SRGs!AA:AA,0),0)</f>
        <v>0</v>
      </c>
      <c r="X145" s="6">
        <f>IFERROR(MATCH("Router Security Requirements Guide :: Version 4, Release: 2 Benchmark Date: 23 Apr 2021*"&amp;A145&amp;";*",SRGs!AA:AA,0),0)</f>
        <v>0</v>
      </c>
      <c r="Y145" s="6">
        <f>IFERROR(MATCH("SDN Controller Security Requirements Guide :: Version 1, Release: 2 Benchmark Date: 24 Apr 2020*"&amp;A145&amp;";*",SRGs!AA:AA,0),0)</f>
        <v>0</v>
      </c>
      <c r="Z145" s="6">
        <f>IFERROR(MATCH("Unified Endpoint Management Agent Security Requirements Guide :: Version 1, Release: 1 Benchmark Date: 20 Nov 2020*"&amp;A145&amp;";*",SRGs!AA:AA,0),0)</f>
        <v>0</v>
      </c>
      <c r="AA145" s="6">
        <f>IFERROR(MATCH("Unified Endpoint Management Server Security Requirements Guide :: Version 1, Release: 1 Benchmark Date: 20 Nov 2020*"&amp;A145&amp;";*",SRGs!AA:AA,0),0)</f>
        <v>405</v>
      </c>
      <c r="AB145" s="6">
        <f>IFERROR(MATCH("Virtual Private Network (VPN) Security Requirements Guide :: Version 2, Release: 4 Benchmark Date: 27 Oct 2021*"&amp;A145&amp;";*",SRGs!AA:AA,0),0)</f>
        <v>406</v>
      </c>
      <c r="AC145" s="6">
        <f>IFERROR(MATCH("Web Server Security Requirements Guide :: Version 3, Release: 1 Benchmark Date: 27 Oct 2022*"&amp;A145&amp;";*",SRGs!AA:AA,0),0)</f>
        <v>0</v>
      </c>
      <c r="AD145" s="21"/>
      <c r="AE145" s="3" t="str">
        <f t="shared" si="16"/>
        <v/>
      </c>
      <c r="AF145" s="2" t="str">
        <f t="shared" si="17"/>
        <v/>
      </c>
      <c r="AG145" s="2" t="str">
        <f t="shared" si="18"/>
        <v/>
      </c>
      <c r="AH145" s="2" t="str">
        <f t="shared" si="19"/>
        <v>Network Device</v>
      </c>
      <c r="AI145" s="2" t="str">
        <f t="shared" si="20"/>
        <v/>
      </c>
      <c r="AJ145" s="2" t="str">
        <f t="shared" si="21"/>
        <v/>
      </c>
      <c r="AK145" s="2" t="str">
        <f t="shared" si="22"/>
        <v>Unified Endpoint Mangement</v>
      </c>
      <c r="AL145" s="27"/>
      <c r="AM145" s="5" t="str">
        <f t="shared" si="23"/>
        <v>Network Device; Unified Endpoint Mangement</v>
      </c>
    </row>
    <row r="146" spans="1:39" s="5" customFormat="1" ht="45" hidden="1">
      <c r="A146" s="1" t="s">
        <v>22052</v>
      </c>
      <c r="B146" s="1" t="s">
        <v>4299</v>
      </c>
      <c r="C146" s="1" t="s">
        <v>406</v>
      </c>
      <c r="D146" s="1" t="s">
        <v>1548</v>
      </c>
      <c r="E146" s="1" t="s">
        <v>2555</v>
      </c>
      <c r="F146" s="2" t="s">
        <v>2591</v>
      </c>
      <c r="G146" s="2"/>
      <c r="H146" s="2"/>
      <c r="I146" s="2"/>
      <c r="J146" s="15"/>
      <c r="K146" s="3">
        <f>IFERROR(MATCH("Application Layer Gateway (ALG) Security Requirements Guide (SRG) :: Version 1, Release: 2 Benchmark Date: 24 Jul 2015*"&amp;A146&amp;";*",SRGs!AA:AA,0),0)</f>
        <v>0</v>
      </c>
      <c r="L146" s="2">
        <f>IFERROR(MATCH("Application Server Security Requirements Guide :: Version 3, Release: 3 Benchmark Date: 27 Oct 2022*"&amp;A146&amp;";*",SRGs!AA:AA,0),0)</f>
        <v>0</v>
      </c>
      <c r="M146" s="2">
        <f>IFERROR(MATCH("Authentication, Authorization, and Accounting Services (AAA) Security Requirements Guide :: Version 1, Release: 2 Benchmark Date: 24 Jan 2020*"&amp;A146&amp;";*",SRGs!AA:AA,0),0)</f>
        <v>0</v>
      </c>
      <c r="N146" s="2">
        <f>IFERROR(MATCH("Central Log Server Security Requirements Guide :: Version 2, Release: 2 Benchmark Date: 27 Oct 2022*"&amp;A146&amp;";*",SRGs!AA:AA,0),0)</f>
        <v>0</v>
      </c>
      <c r="O146" s="2">
        <f>IFERROR(MATCH("Database Security Requirements Guide :: Version 3, Release: 3 Benchmark Date: 27 Jul 2022*"&amp;A146&amp;";*",SRGs!AA:AA,0),0)</f>
        <v>0</v>
      </c>
      <c r="P146" s="6">
        <f>IFERROR(MATCH("Container Platform Security Requirements Guide :: Version 1, Release: 3 Benchmark Date: 27 Jan 2022*"&amp;A146&amp;";*",SRGs!AA:AA,0),0)</f>
        <v>0</v>
      </c>
      <c r="Q146" s="6">
        <f>IFERROR(MATCH("Domain Name System (DNS) Security Requirements Guide :: Version 2, Release: 4 Benchmark Date: 23 Oct 2015*"&amp;A146&amp;";*",SRGs!AA:AA,0),0)</f>
        <v>0</v>
      </c>
      <c r="R146" s="6">
        <f>IFERROR(MATCH("Firewall Security Requirements Guide :: Version 2, Release: 3 Benchmark Date: 27 Oct 2022*"&amp;A146&amp;";*",SRGs!AA:AA,0),0)</f>
        <v>0</v>
      </c>
      <c r="S146" s="6">
        <f>IFERROR(MATCH("General Purpose Operating System Security Requirements Guide :: Version 2, Release: 4 Benchmark Date: 27 Jul 2022*"&amp;A146&amp;";*",SRGs!AA:AA,0),0)</f>
        <v>0</v>
      </c>
      <c r="T146" s="6">
        <f>IFERROR(MATCH("Intrusion Detection and Prevention Systems (IDPS) Security Requirements Guide :: Version 2, Release: 6 Benchmark Date: 24 Jul 2020*"&amp;A146&amp;";*",SRGs!AA:AA,0),0)</f>
        <v>0</v>
      </c>
      <c r="U146" s="6">
        <f>IFERROR(MATCH("Layer 2 Switch Security Requirements Guide :: Version 2, Release: 1 Benchmark Date: 18 May 2021*"&amp;A146&amp;";*",SRGs!AA:AA,0),0)</f>
        <v>0</v>
      </c>
      <c r="V146" s="6">
        <f>IFERROR(MATCH("Mainframe Product Security Requirements Guide :: Version 2, Release: 1 Benchmark Date: 27 Oct 2022*"&amp;A146&amp;";*",SRGs!AA:AA,0),0)</f>
        <v>0</v>
      </c>
      <c r="W146" s="6">
        <f>IFERROR(MATCH("Network Device Management Security Requirements Guide :: Version 4, Release: 1 Benchmark Date: 23 Apr 2021*"&amp;A146&amp;";*",SRGs!AA:AA,0),0)</f>
        <v>0</v>
      </c>
      <c r="X146" s="6">
        <f>IFERROR(MATCH("Router Security Requirements Guide :: Version 4, Release: 2 Benchmark Date: 23 Apr 2021*"&amp;A146&amp;";*",SRGs!AA:AA,0),0)</f>
        <v>0</v>
      </c>
      <c r="Y146" s="6">
        <f>IFERROR(MATCH("SDN Controller Security Requirements Guide :: Version 1, Release: 2 Benchmark Date: 24 Apr 2020*"&amp;A146&amp;";*",SRGs!AA:AA,0),0)</f>
        <v>0</v>
      </c>
      <c r="Z146" s="6">
        <f>IFERROR(MATCH("Unified Endpoint Management Agent Security Requirements Guide :: Version 1, Release: 1 Benchmark Date: 20 Nov 2020*"&amp;A146&amp;";*",SRGs!AA:AA,0),0)</f>
        <v>0</v>
      </c>
      <c r="AA146" s="6">
        <f>IFERROR(MATCH("Unified Endpoint Management Server Security Requirements Guide :: Version 1, Release: 1 Benchmark Date: 20 Nov 2020*"&amp;A146&amp;";*",SRGs!AA:AA,0),0)</f>
        <v>0</v>
      </c>
      <c r="AB146" s="6">
        <f>IFERROR(MATCH("Virtual Private Network (VPN) Security Requirements Guide :: Version 2, Release: 4 Benchmark Date: 27 Oct 2021*"&amp;A146&amp;";*",SRGs!AA:AA,0),0)</f>
        <v>0</v>
      </c>
      <c r="AC146" s="6">
        <f>IFERROR(MATCH("Web Server Security Requirements Guide :: Version 3, Release: 1 Benchmark Date: 27 Oct 2022*"&amp;A146&amp;";*",SRGs!AA:AA,0),0)</f>
        <v>0</v>
      </c>
      <c r="AD146" s="21"/>
      <c r="AE146" s="3" t="str">
        <f t="shared" si="16"/>
        <v/>
      </c>
      <c r="AF146" s="2" t="str">
        <f t="shared" si="17"/>
        <v/>
      </c>
      <c r="AG146" s="2" t="str">
        <f t="shared" si="18"/>
        <v/>
      </c>
      <c r="AH146" s="2" t="str">
        <f t="shared" si="19"/>
        <v/>
      </c>
      <c r="AI146" s="2" t="str">
        <f t="shared" si="20"/>
        <v/>
      </c>
      <c r="AJ146" s="2" t="str">
        <f t="shared" si="21"/>
        <v/>
      </c>
      <c r="AK146" s="2" t="str">
        <f t="shared" si="22"/>
        <v/>
      </c>
      <c r="AL146" s="27"/>
      <c r="AM146" s="5" t="str">
        <f t="shared" si="23"/>
        <v/>
      </c>
    </row>
    <row r="147" spans="1:39" ht="45" hidden="1">
      <c r="A147" s="1" t="s">
        <v>22053</v>
      </c>
      <c r="B147" s="1" t="s">
        <v>4299</v>
      </c>
      <c r="C147" s="1" t="s">
        <v>407</v>
      </c>
      <c r="D147" s="1" t="s">
        <v>1549</v>
      </c>
      <c r="E147" s="1" t="s">
        <v>2556</v>
      </c>
      <c r="F147" s="2" t="s">
        <v>2591</v>
      </c>
      <c r="G147" s="2"/>
      <c r="H147" s="2"/>
      <c r="I147" s="2"/>
      <c r="J147" s="15"/>
      <c r="K147" s="3">
        <f>IFERROR(MATCH("Application Layer Gateway (ALG) Security Requirements Guide (SRG) :: Version 1, Release: 2 Benchmark Date: 24 Jul 2015*"&amp;A147&amp;";*",SRGs!AA:AA,0),0)</f>
        <v>0</v>
      </c>
      <c r="L147" s="2">
        <f>IFERROR(MATCH("Application Server Security Requirements Guide :: Version 3, Release: 3 Benchmark Date: 27 Oct 2022*"&amp;A147&amp;";*",SRGs!AA:AA,0),0)</f>
        <v>0</v>
      </c>
      <c r="M147" s="2">
        <f>IFERROR(MATCH("Authentication, Authorization, and Accounting Services (AAA) Security Requirements Guide :: Version 1, Release: 2 Benchmark Date: 24 Jan 2020*"&amp;A147&amp;";*",SRGs!AA:AA,0),0)</f>
        <v>0</v>
      </c>
      <c r="N147" s="2">
        <f>IFERROR(MATCH("Central Log Server Security Requirements Guide :: Version 2, Release: 2 Benchmark Date: 27 Oct 2022*"&amp;A147&amp;";*",SRGs!AA:AA,0),0)</f>
        <v>0</v>
      </c>
      <c r="O147" s="2">
        <f>IFERROR(MATCH("Database Security Requirements Guide :: Version 3, Release: 3 Benchmark Date: 27 Jul 2022*"&amp;A147&amp;";*",SRGs!AA:AA,0),0)</f>
        <v>0</v>
      </c>
      <c r="P147" s="2">
        <f>IFERROR(MATCH("Container Platform Security Requirements Guide :: Version 1, Release: 3 Benchmark Date: 27 Jan 2022*"&amp;A147&amp;";*",SRGs!AA:AA,0),0)</f>
        <v>0</v>
      </c>
      <c r="Q147" s="2">
        <f>IFERROR(MATCH("Domain Name System (DNS) Security Requirements Guide :: Version 2, Release: 4 Benchmark Date: 23 Oct 2015*"&amp;A147&amp;";*",SRGs!AA:AA,0),0)</f>
        <v>0</v>
      </c>
      <c r="R147" s="2">
        <f>IFERROR(MATCH("Firewall Security Requirements Guide :: Version 2, Release: 3 Benchmark Date: 27 Oct 2022*"&amp;A147&amp;";*",SRGs!AA:AA,0),0)</f>
        <v>0</v>
      </c>
      <c r="S147" s="2">
        <f>IFERROR(MATCH("General Purpose Operating System Security Requirements Guide :: Version 2, Release: 4 Benchmark Date: 27 Jul 2022*"&amp;A147&amp;";*",SRGs!AA:AA,0),0)</f>
        <v>0</v>
      </c>
      <c r="T147" s="2">
        <f>IFERROR(MATCH("Intrusion Detection and Prevention Systems (IDPS) Security Requirements Guide :: Version 2, Release: 6 Benchmark Date: 24 Jul 2020*"&amp;A147&amp;";*",SRGs!AA:AA,0),0)</f>
        <v>0</v>
      </c>
      <c r="U147" s="2">
        <f>IFERROR(MATCH("Layer 2 Switch Security Requirements Guide :: Version 2, Release: 1 Benchmark Date: 18 May 2021*"&amp;A147&amp;";*",SRGs!AA:AA,0),0)</f>
        <v>0</v>
      </c>
      <c r="V147" s="2">
        <f>IFERROR(MATCH("Mainframe Product Security Requirements Guide :: Version 2, Release: 1 Benchmark Date: 27 Oct 2022*"&amp;A147&amp;";*",SRGs!AA:AA,0),0)</f>
        <v>0</v>
      </c>
      <c r="W147" s="2">
        <f>IFERROR(MATCH("Network Device Management Security Requirements Guide :: Version 4, Release: 1 Benchmark Date: 23 Apr 2021*"&amp;A147&amp;";*",SRGs!AA:AA,0),0)</f>
        <v>0</v>
      </c>
      <c r="X147" s="2">
        <f>IFERROR(MATCH("Router Security Requirements Guide :: Version 4, Release: 2 Benchmark Date: 23 Apr 2021*"&amp;A147&amp;";*",SRGs!AA:AA,0),0)</f>
        <v>0</v>
      </c>
      <c r="Y147" s="2">
        <f>IFERROR(MATCH("SDN Controller Security Requirements Guide :: Version 1, Release: 2 Benchmark Date: 24 Apr 2020*"&amp;A147&amp;";*",SRGs!AA:AA,0),0)</f>
        <v>0</v>
      </c>
      <c r="Z147" s="2">
        <f>IFERROR(MATCH("Unified Endpoint Management Agent Security Requirements Guide :: Version 1, Release: 1 Benchmark Date: 20 Nov 2020*"&amp;A147&amp;";*",SRGs!AA:AA,0),0)</f>
        <v>0</v>
      </c>
      <c r="AA147" s="2">
        <f>IFERROR(MATCH("Unified Endpoint Management Server Security Requirements Guide :: Version 1, Release: 1 Benchmark Date: 20 Nov 2020*"&amp;A147&amp;";*",SRGs!AA:AA,0),0)</f>
        <v>0</v>
      </c>
      <c r="AB147" s="2">
        <f>IFERROR(MATCH("Virtual Private Network (VPN) Security Requirements Guide :: Version 2, Release: 4 Benchmark Date: 27 Oct 2021*"&amp;A147&amp;";*",SRGs!AA:AA,0),0)</f>
        <v>0</v>
      </c>
      <c r="AC147" s="2">
        <f>IFERROR(MATCH("Web Server Security Requirements Guide :: Version 3, Release: 1 Benchmark Date: 27 Oct 2022*"&amp;A147&amp;";*",SRGs!AA:AA,0),0)</f>
        <v>0</v>
      </c>
      <c r="AD147" s="22"/>
      <c r="AE147" s="3" t="str">
        <f t="shared" si="16"/>
        <v/>
      </c>
      <c r="AF147" s="2" t="str">
        <f t="shared" si="17"/>
        <v/>
      </c>
      <c r="AG147" s="2" t="str">
        <f t="shared" si="18"/>
        <v/>
      </c>
      <c r="AH147" s="2" t="str">
        <f t="shared" si="19"/>
        <v/>
      </c>
      <c r="AI147" s="2" t="str">
        <f t="shared" si="20"/>
        <v/>
      </c>
      <c r="AJ147" s="2" t="str">
        <f t="shared" si="21"/>
        <v/>
      </c>
      <c r="AK147" s="2" t="str">
        <f t="shared" si="22"/>
        <v/>
      </c>
      <c r="AM147" s="5" t="str">
        <f t="shared" si="23"/>
        <v/>
      </c>
    </row>
    <row r="148" spans="1:39" s="5" customFormat="1" ht="60" hidden="1">
      <c r="A148" s="1" t="s">
        <v>22054</v>
      </c>
      <c r="B148" s="1" t="s">
        <v>4299</v>
      </c>
      <c r="C148" s="1" t="s">
        <v>408</v>
      </c>
      <c r="D148" s="1" t="s">
        <v>1550</v>
      </c>
      <c r="E148" s="1" t="s">
        <v>2557</v>
      </c>
      <c r="F148" s="2" t="s">
        <v>2591</v>
      </c>
      <c r="G148" s="2"/>
      <c r="H148" s="2"/>
      <c r="I148" s="2"/>
      <c r="J148" s="15"/>
      <c r="K148" s="3">
        <f>IFERROR(MATCH("Application Layer Gateway (ALG) Security Requirements Guide (SRG) :: Version 1, Release: 2 Benchmark Date: 24 Jul 2015*"&amp;A148&amp;";*",SRGs!AA:AA,0),0)</f>
        <v>0</v>
      </c>
      <c r="L148" s="2">
        <f>IFERROR(MATCH("Application Server Security Requirements Guide :: Version 3, Release: 3 Benchmark Date: 27 Oct 2022*"&amp;A148&amp;";*",SRGs!AA:AA,0),0)</f>
        <v>0</v>
      </c>
      <c r="M148" s="2">
        <f>IFERROR(MATCH("Authentication, Authorization, and Accounting Services (AAA) Security Requirements Guide :: Version 1, Release: 2 Benchmark Date: 24 Jan 2020*"&amp;A148&amp;";*",SRGs!AA:AA,0),0)</f>
        <v>0</v>
      </c>
      <c r="N148" s="2">
        <f>IFERROR(MATCH("Central Log Server Security Requirements Guide :: Version 2, Release: 2 Benchmark Date: 27 Oct 2022*"&amp;A148&amp;";*",SRGs!AA:AA,0),0)</f>
        <v>0</v>
      </c>
      <c r="O148" s="2">
        <f>IFERROR(MATCH("Database Security Requirements Guide :: Version 3, Release: 3 Benchmark Date: 27 Jul 2022*"&amp;A148&amp;";*",SRGs!AA:AA,0),0)</f>
        <v>0</v>
      </c>
      <c r="P148" s="6">
        <f>IFERROR(MATCH("Container Platform Security Requirements Guide :: Version 1, Release: 3 Benchmark Date: 27 Jan 2022*"&amp;A148&amp;";*",SRGs!AA:AA,0),0)</f>
        <v>0</v>
      </c>
      <c r="Q148" s="6">
        <f>IFERROR(MATCH("Domain Name System (DNS) Security Requirements Guide :: Version 2, Release: 4 Benchmark Date: 23 Oct 2015*"&amp;A148&amp;";*",SRGs!AA:AA,0),0)</f>
        <v>0</v>
      </c>
      <c r="R148" s="6">
        <f>IFERROR(MATCH("Firewall Security Requirements Guide :: Version 2, Release: 3 Benchmark Date: 27 Oct 2022*"&amp;A148&amp;";*",SRGs!AA:AA,0),0)</f>
        <v>0</v>
      </c>
      <c r="S148" s="6">
        <f>IFERROR(MATCH("General Purpose Operating System Security Requirements Guide :: Version 2, Release: 4 Benchmark Date: 27 Jul 2022*"&amp;A148&amp;";*",SRGs!AA:AA,0),0)</f>
        <v>0</v>
      </c>
      <c r="T148" s="6">
        <f>IFERROR(MATCH("Intrusion Detection and Prevention Systems (IDPS) Security Requirements Guide :: Version 2, Release: 6 Benchmark Date: 24 Jul 2020*"&amp;A148&amp;";*",SRGs!AA:AA,0),0)</f>
        <v>0</v>
      </c>
      <c r="U148" s="6">
        <f>IFERROR(MATCH("Layer 2 Switch Security Requirements Guide :: Version 2, Release: 1 Benchmark Date: 18 May 2021*"&amp;A148&amp;";*",SRGs!AA:AA,0),0)</f>
        <v>0</v>
      </c>
      <c r="V148" s="6">
        <f>IFERROR(MATCH("Mainframe Product Security Requirements Guide :: Version 2, Release: 1 Benchmark Date: 27 Oct 2022*"&amp;A148&amp;";*",SRGs!AA:AA,0),0)</f>
        <v>0</v>
      </c>
      <c r="W148" s="6">
        <f>IFERROR(MATCH("Network Device Management Security Requirements Guide :: Version 4, Release: 1 Benchmark Date: 23 Apr 2021*"&amp;A148&amp;";*",SRGs!AA:AA,0),0)</f>
        <v>0</v>
      </c>
      <c r="X148" s="6">
        <f>IFERROR(MATCH("Router Security Requirements Guide :: Version 4, Release: 2 Benchmark Date: 23 Apr 2021*"&amp;A148&amp;";*",SRGs!AA:AA,0),0)</f>
        <v>0</v>
      </c>
      <c r="Y148" s="6">
        <f>IFERROR(MATCH("SDN Controller Security Requirements Guide :: Version 1, Release: 2 Benchmark Date: 24 Apr 2020*"&amp;A148&amp;";*",SRGs!AA:AA,0),0)</f>
        <v>0</v>
      </c>
      <c r="Z148" s="6">
        <f>IFERROR(MATCH("Unified Endpoint Management Agent Security Requirements Guide :: Version 1, Release: 1 Benchmark Date: 20 Nov 2020*"&amp;A148&amp;";*",SRGs!AA:AA,0),0)</f>
        <v>0</v>
      </c>
      <c r="AA148" s="6">
        <f>IFERROR(MATCH("Unified Endpoint Management Server Security Requirements Guide :: Version 1, Release: 1 Benchmark Date: 20 Nov 2020*"&amp;A148&amp;";*",SRGs!AA:AA,0),0)</f>
        <v>0</v>
      </c>
      <c r="AB148" s="6">
        <f>IFERROR(MATCH("Virtual Private Network (VPN) Security Requirements Guide :: Version 2, Release: 4 Benchmark Date: 27 Oct 2021*"&amp;A148&amp;";*",SRGs!AA:AA,0),0)</f>
        <v>407</v>
      </c>
      <c r="AC148" s="6">
        <f>IFERROR(MATCH("Web Server Security Requirements Guide :: Version 3, Release: 1 Benchmark Date: 27 Oct 2022*"&amp;A148&amp;";*",SRGs!AA:AA,0),0)</f>
        <v>0</v>
      </c>
      <c r="AD148" s="21"/>
      <c r="AE148" s="3" t="str">
        <f t="shared" si="16"/>
        <v/>
      </c>
      <c r="AF148" s="2" t="str">
        <f t="shared" si="17"/>
        <v/>
      </c>
      <c r="AG148" s="2" t="str">
        <f t="shared" si="18"/>
        <v/>
      </c>
      <c r="AH148" s="2" t="str">
        <f t="shared" si="19"/>
        <v>Network Device</v>
      </c>
      <c r="AI148" s="2" t="str">
        <f t="shared" si="20"/>
        <v/>
      </c>
      <c r="AJ148" s="2" t="str">
        <f t="shared" si="21"/>
        <v/>
      </c>
      <c r="AK148" s="2" t="str">
        <f t="shared" si="22"/>
        <v/>
      </c>
      <c r="AL148" s="27"/>
      <c r="AM148" s="5" t="str">
        <f t="shared" si="23"/>
        <v>Network Device</v>
      </c>
    </row>
    <row r="149" spans="1:39" s="5" customFormat="1" ht="270" hidden="1">
      <c r="A149" s="1" t="s">
        <v>25</v>
      </c>
      <c r="B149" s="1" t="s">
        <v>4300</v>
      </c>
      <c r="C149" s="1" t="s">
        <v>322</v>
      </c>
      <c r="D149" s="1" t="s">
        <v>1601</v>
      </c>
      <c r="E149" s="1" t="s">
        <v>2608</v>
      </c>
      <c r="F149" s="2" t="s">
        <v>3679</v>
      </c>
      <c r="G149" s="2"/>
      <c r="H149" s="2"/>
      <c r="I149" s="2"/>
      <c r="J149" s="15"/>
      <c r="K149" s="3">
        <f>IFERROR(MATCH("Application Layer Gateway (ALG) Security Requirements Guide (SRG) :: Version 1, Release: 2 Benchmark Date: 24 Jul 2015*"&amp;A149&amp;";*",SRGs!AA:AA,0),0)</f>
        <v>0</v>
      </c>
      <c r="L149" s="2">
        <f>IFERROR(MATCH("Application Server Security Requirements Guide :: Version 3, Release: 3 Benchmark Date: 27 Oct 2022*"&amp;A149&amp;";*",SRGs!AA:AA,0),0)</f>
        <v>0</v>
      </c>
      <c r="M149" s="2">
        <f>IFERROR(MATCH("Authentication, Authorization, and Accounting Services (AAA) Security Requirements Guide :: Version 1, Release: 2 Benchmark Date: 24 Jan 2020*"&amp;A149&amp;";*",SRGs!AA:AA,0),0)</f>
        <v>0</v>
      </c>
      <c r="N149" s="6">
        <f>IFERROR(MATCH("Central Log Server Security Requirements Guide :: Version 2, Release: 2 Benchmark Date: 27 Oct 2022*"&amp;A149&amp;";*",SRGs!AA:AA,0),0)</f>
        <v>0</v>
      </c>
      <c r="O149" s="6">
        <f>IFERROR(MATCH("Database Security Requirements Guide :: Version 3, Release: 3 Benchmark Date: 27 Jul 2022*"&amp;A149&amp;";*",SRGs!AA:AA,0),0)</f>
        <v>0</v>
      </c>
      <c r="P149" s="6">
        <f>IFERROR(MATCH("Container Platform Security Requirements Guide :: Version 1, Release: 3 Benchmark Date: 27 Jan 2022*"&amp;A149&amp;";*",SRGs!AA:AA,0),0)</f>
        <v>0</v>
      </c>
      <c r="Q149" s="6">
        <f>IFERROR(MATCH("Domain Name System (DNS) Security Requirements Guide :: Version 2, Release: 4 Benchmark Date: 23 Oct 2015*"&amp;A149&amp;";*",SRGs!AA:AA,0),0)</f>
        <v>0</v>
      </c>
      <c r="R149" s="6">
        <f>IFERROR(MATCH("Firewall Security Requirements Guide :: Version 2, Release: 3 Benchmark Date: 27 Oct 2022*"&amp;A149&amp;";*",SRGs!AA:AA,0),0)</f>
        <v>0</v>
      </c>
      <c r="S149" s="6">
        <f>IFERROR(MATCH("General Purpose Operating System Security Requirements Guide :: Version 2, Release: 4 Benchmark Date: 27 Jul 2022*"&amp;A149&amp;";*",SRGs!AA:AA,0),0)</f>
        <v>0</v>
      </c>
      <c r="T149" s="6">
        <f>IFERROR(MATCH("Intrusion Detection and Prevention Systems (IDPS) Security Requirements Guide :: Version 2, Release: 6 Benchmark Date: 24 Jul 2020*"&amp;A149&amp;";*",SRGs!AA:AA,0),0)</f>
        <v>0</v>
      </c>
      <c r="U149" s="6">
        <f>IFERROR(MATCH("Layer 2 Switch Security Requirements Guide :: Version 2, Release: 1 Benchmark Date: 18 May 2021*"&amp;A149&amp;";*",SRGs!AA:AA,0),0)</f>
        <v>0</v>
      </c>
      <c r="V149" s="6">
        <f>IFERROR(MATCH("Mainframe Product Security Requirements Guide :: Version 2, Release: 1 Benchmark Date: 27 Oct 2022*"&amp;A149&amp;";*",SRGs!AA:AA,0),0)</f>
        <v>0</v>
      </c>
      <c r="W149" s="6">
        <f>IFERROR(MATCH("Network Device Management Security Requirements Guide :: Version 4, Release: 1 Benchmark Date: 23 Apr 2021*"&amp;A149&amp;";*",SRGs!AA:AA,0),0)</f>
        <v>0</v>
      </c>
      <c r="X149" s="6">
        <f>IFERROR(MATCH("Router Security Requirements Guide :: Version 4, Release: 2 Benchmark Date: 23 Apr 2021*"&amp;A149&amp;";*",SRGs!AA:AA,0),0)</f>
        <v>0</v>
      </c>
      <c r="Y149" s="6">
        <f>IFERROR(MATCH("SDN Controller Security Requirements Guide :: Version 1, Release: 2 Benchmark Date: 24 Apr 2020*"&amp;A149&amp;";*",SRGs!AA:AA,0),0)</f>
        <v>0</v>
      </c>
      <c r="Z149" s="6">
        <f>IFERROR(MATCH("Unified Endpoint Management Agent Security Requirements Guide :: Version 1, Release: 1 Benchmark Date: 20 Nov 2020*"&amp;A149&amp;";*",SRGs!AA:AA,0),0)</f>
        <v>0</v>
      </c>
      <c r="AA149" s="6">
        <f>IFERROR(MATCH("Unified Endpoint Management Server Security Requirements Guide :: Version 1, Release: 1 Benchmark Date: 20 Nov 2020*"&amp;A149&amp;";*",SRGs!AA:AA,0),0)</f>
        <v>0</v>
      </c>
      <c r="AB149" s="6">
        <f>IFERROR(MATCH("Virtual Private Network (VPN) Security Requirements Guide :: Version 2, Release: 4 Benchmark Date: 27 Oct 2021*"&amp;A149&amp;";*",SRGs!AA:AA,0),0)</f>
        <v>0</v>
      </c>
      <c r="AC149" s="6">
        <f>IFERROR(MATCH("Web Server Security Requirements Guide :: Version 3, Release: 1 Benchmark Date: 27 Oct 2022*"&amp;A149&amp;";*",SRGs!AA:AA,0),0)</f>
        <v>0</v>
      </c>
      <c r="AD149" s="21"/>
      <c r="AE149" s="3" t="str">
        <f t="shared" si="16"/>
        <v/>
      </c>
      <c r="AF149" s="2" t="str">
        <f t="shared" si="17"/>
        <v/>
      </c>
      <c r="AG149" s="2" t="str">
        <f t="shared" si="18"/>
        <v/>
      </c>
      <c r="AH149" s="2" t="str">
        <f t="shared" si="19"/>
        <v/>
      </c>
      <c r="AI149" s="2" t="str">
        <f t="shared" si="20"/>
        <v/>
      </c>
      <c r="AJ149" s="2" t="str">
        <f t="shared" si="21"/>
        <v/>
      </c>
      <c r="AK149" s="2" t="str">
        <f t="shared" si="22"/>
        <v/>
      </c>
      <c r="AL149" s="27"/>
      <c r="AM149" s="5" t="str">
        <f t="shared" si="23"/>
        <v/>
      </c>
    </row>
    <row r="150" spans="1:39" s="5" customFormat="1" ht="315" hidden="1">
      <c r="A150" s="1" t="s">
        <v>26</v>
      </c>
      <c r="B150" s="1" t="s">
        <v>4300</v>
      </c>
      <c r="C150" s="1" t="s">
        <v>469</v>
      </c>
      <c r="D150" s="1" t="s">
        <v>1602</v>
      </c>
      <c r="E150" s="1" t="s">
        <v>2609</v>
      </c>
      <c r="F150" s="2" t="s">
        <v>3680</v>
      </c>
      <c r="G150" s="2" t="s">
        <v>4189</v>
      </c>
      <c r="H150" s="2" t="s">
        <v>4257</v>
      </c>
      <c r="I150" s="10">
        <v>2</v>
      </c>
      <c r="J150" s="13"/>
      <c r="K150" s="3">
        <f>IFERROR(MATCH("Application Layer Gateway (ALG) Security Requirements Guide (SRG) :: Version 1, Release: 2 Benchmark Date: 24 Jul 2015*"&amp;A150&amp;";*",SRGs!AA:AA,0),0)</f>
        <v>0</v>
      </c>
      <c r="L150" s="2">
        <f>IFERROR(MATCH("Application Server Security Requirements Guide :: Version 3, Release: 3 Benchmark Date: 27 Oct 2022*"&amp;A150&amp;";*",SRGs!AA:AA,0),0)</f>
        <v>0</v>
      </c>
      <c r="M150" s="2">
        <f>IFERROR(MATCH("Authentication, Authorization, and Accounting Services (AAA) Security Requirements Guide :: Version 1, Release: 2 Benchmark Date: 24 Jan 2020*"&amp;A150&amp;";*",SRGs!AA:AA,0),0)</f>
        <v>0</v>
      </c>
      <c r="N150" s="6">
        <f>IFERROR(MATCH("Central Log Server Security Requirements Guide :: Version 2, Release: 2 Benchmark Date: 27 Oct 2022*"&amp;A150&amp;";*",SRGs!AA:AA,0),0)</f>
        <v>0</v>
      </c>
      <c r="O150" s="6">
        <f>IFERROR(MATCH("Database Security Requirements Guide :: Version 3, Release: 3 Benchmark Date: 27 Jul 2022*"&amp;A150&amp;";*",SRGs!AA:AA,0),0)</f>
        <v>0</v>
      </c>
      <c r="P150" s="6">
        <f>IFERROR(MATCH("Container Platform Security Requirements Guide :: Version 1, Release: 3 Benchmark Date: 27 Jan 2022*"&amp;A150&amp;";*",SRGs!AA:AA,0),0)</f>
        <v>0</v>
      </c>
      <c r="Q150" s="6">
        <f>IFERROR(MATCH("Domain Name System (DNS) Security Requirements Guide :: Version 2, Release: 4 Benchmark Date: 23 Oct 2015*"&amp;A150&amp;";*",SRGs!AA:AA,0),0)</f>
        <v>0</v>
      </c>
      <c r="R150" s="6">
        <f>IFERROR(MATCH("Firewall Security Requirements Guide :: Version 2, Release: 3 Benchmark Date: 27 Oct 2022*"&amp;A150&amp;";*",SRGs!AA:AA,0),0)</f>
        <v>0</v>
      </c>
      <c r="S150" s="6">
        <f>IFERROR(MATCH("General Purpose Operating System Security Requirements Guide :: Version 2, Release: 4 Benchmark Date: 27 Jul 2022*"&amp;A150&amp;";*",SRGs!AA:AA,0),0)</f>
        <v>0</v>
      </c>
      <c r="T150" s="6">
        <f>IFERROR(MATCH("Intrusion Detection and Prevention Systems (IDPS) Security Requirements Guide :: Version 2, Release: 6 Benchmark Date: 24 Jul 2020*"&amp;A150&amp;";*",SRGs!AA:AA,0),0)</f>
        <v>0</v>
      </c>
      <c r="U150" s="6">
        <f>IFERROR(MATCH("Layer 2 Switch Security Requirements Guide :: Version 2, Release: 1 Benchmark Date: 18 May 2021*"&amp;A150&amp;";*",SRGs!AA:AA,0),0)</f>
        <v>0</v>
      </c>
      <c r="V150" s="6">
        <f>IFERROR(MATCH("Mainframe Product Security Requirements Guide :: Version 2, Release: 1 Benchmark Date: 27 Oct 2022*"&amp;A150&amp;";*",SRGs!AA:AA,0),0)</f>
        <v>0</v>
      </c>
      <c r="W150" s="6">
        <f>IFERROR(MATCH("Network Device Management Security Requirements Guide :: Version 4, Release: 1 Benchmark Date: 23 Apr 2021*"&amp;A150&amp;";*",SRGs!AA:AA,0),0)</f>
        <v>0</v>
      </c>
      <c r="X150" s="6">
        <f>IFERROR(MATCH("Router Security Requirements Guide :: Version 4, Release: 2 Benchmark Date: 23 Apr 2021*"&amp;A150&amp;";*",SRGs!AA:AA,0),0)</f>
        <v>0</v>
      </c>
      <c r="Y150" s="6">
        <f>IFERROR(MATCH("SDN Controller Security Requirements Guide :: Version 1, Release: 2 Benchmark Date: 24 Apr 2020*"&amp;A150&amp;";*",SRGs!AA:AA,0),0)</f>
        <v>0</v>
      </c>
      <c r="Z150" s="6">
        <f>IFERROR(MATCH("Unified Endpoint Management Agent Security Requirements Guide :: Version 1, Release: 1 Benchmark Date: 20 Nov 2020*"&amp;A150&amp;";*",SRGs!AA:AA,0),0)</f>
        <v>0</v>
      </c>
      <c r="AA150" s="6">
        <f>IFERROR(MATCH("Unified Endpoint Management Server Security Requirements Guide :: Version 1, Release: 1 Benchmark Date: 20 Nov 2020*"&amp;A150&amp;";*",SRGs!AA:AA,0),0)</f>
        <v>0</v>
      </c>
      <c r="AB150" s="6">
        <f>IFERROR(MATCH("Virtual Private Network (VPN) Security Requirements Guide :: Version 2, Release: 4 Benchmark Date: 27 Oct 2021*"&amp;A150&amp;";*",SRGs!AA:AA,0),0)</f>
        <v>0</v>
      </c>
      <c r="AC150" s="6">
        <f>IFERROR(MATCH("Web Server Security Requirements Guide :: Version 3, Release: 1 Benchmark Date: 27 Oct 2022*"&amp;A150&amp;";*",SRGs!AA:AA,0),0)</f>
        <v>0</v>
      </c>
      <c r="AD150" s="21"/>
      <c r="AE150" s="3" t="str">
        <f t="shared" si="16"/>
        <v/>
      </c>
      <c r="AF150" s="2" t="str">
        <f t="shared" si="17"/>
        <v/>
      </c>
      <c r="AG150" s="2" t="str">
        <f t="shared" si="18"/>
        <v/>
      </c>
      <c r="AH150" s="2" t="str">
        <f t="shared" si="19"/>
        <v/>
      </c>
      <c r="AI150" s="2" t="str">
        <f t="shared" si="20"/>
        <v/>
      </c>
      <c r="AJ150" s="2" t="str">
        <f t="shared" si="21"/>
        <v/>
      </c>
      <c r="AK150" s="2" t="str">
        <f t="shared" si="22"/>
        <v/>
      </c>
      <c r="AL150" s="27"/>
      <c r="AM150" s="5" t="str">
        <f t="shared" si="23"/>
        <v/>
      </c>
    </row>
    <row r="151" spans="1:39" s="5" customFormat="1" ht="45" hidden="1">
      <c r="A151" s="1" t="s">
        <v>22055</v>
      </c>
      <c r="B151" s="1" t="s">
        <v>4300</v>
      </c>
      <c r="C151" s="1" t="s">
        <v>470</v>
      </c>
      <c r="D151" s="1" t="s">
        <v>1603</v>
      </c>
      <c r="E151" s="1" t="s">
        <v>2610</v>
      </c>
      <c r="F151" s="2" t="s">
        <v>3681</v>
      </c>
      <c r="G151" s="2"/>
      <c r="H151" s="2" t="s">
        <v>4258</v>
      </c>
      <c r="I151" s="10">
        <v>3</v>
      </c>
      <c r="J151" s="13"/>
      <c r="K151" s="3">
        <f>IFERROR(MATCH("Application Layer Gateway (ALG) Security Requirements Guide (SRG) :: Version 1, Release: 2 Benchmark Date: 24 Jul 2015*"&amp;A151&amp;";*",SRGs!AA:AA,0),0)</f>
        <v>0</v>
      </c>
      <c r="L151" s="2">
        <f>IFERROR(MATCH("Application Server Security Requirements Guide :: Version 3, Release: 3 Benchmark Date: 27 Oct 2022*"&amp;A151&amp;";*",SRGs!AA:AA,0),0)</f>
        <v>0</v>
      </c>
      <c r="M151" s="2">
        <f>IFERROR(MATCH("Authentication, Authorization, and Accounting Services (AAA) Security Requirements Guide :: Version 1, Release: 2 Benchmark Date: 24 Jan 2020*"&amp;A151&amp;";*",SRGs!AA:AA,0),0)</f>
        <v>0</v>
      </c>
      <c r="N151" s="6">
        <f>IFERROR(MATCH("Central Log Server Security Requirements Guide :: Version 2, Release: 2 Benchmark Date: 27 Oct 2022*"&amp;A151&amp;";*",SRGs!AA:AA,0),0)</f>
        <v>0</v>
      </c>
      <c r="O151" s="6">
        <f>IFERROR(MATCH("Database Security Requirements Guide :: Version 3, Release: 3 Benchmark Date: 27 Jul 2022*"&amp;A151&amp;";*",SRGs!AA:AA,0),0)</f>
        <v>0</v>
      </c>
      <c r="P151" s="6">
        <f>IFERROR(MATCH("Container Platform Security Requirements Guide :: Version 1, Release: 3 Benchmark Date: 27 Jan 2022*"&amp;A151&amp;";*",SRGs!AA:AA,0),0)</f>
        <v>0</v>
      </c>
      <c r="Q151" s="6">
        <f>IFERROR(MATCH("Domain Name System (DNS) Security Requirements Guide :: Version 2, Release: 4 Benchmark Date: 23 Oct 2015*"&amp;A151&amp;";*",SRGs!AA:AA,0),0)</f>
        <v>0</v>
      </c>
      <c r="R151" s="6">
        <f>IFERROR(MATCH("Firewall Security Requirements Guide :: Version 2, Release: 3 Benchmark Date: 27 Oct 2022*"&amp;A151&amp;";*",SRGs!AA:AA,0),0)</f>
        <v>0</v>
      </c>
      <c r="S151" s="6">
        <f>IFERROR(MATCH("General Purpose Operating System Security Requirements Guide :: Version 2, Release: 4 Benchmark Date: 27 Jul 2022*"&amp;A151&amp;";*",SRGs!AA:AA,0),0)</f>
        <v>0</v>
      </c>
      <c r="T151" s="6">
        <f>IFERROR(MATCH("Intrusion Detection and Prevention Systems (IDPS) Security Requirements Guide :: Version 2, Release: 6 Benchmark Date: 24 Jul 2020*"&amp;A151&amp;";*",SRGs!AA:AA,0),0)</f>
        <v>0</v>
      </c>
      <c r="U151" s="6">
        <f>IFERROR(MATCH("Layer 2 Switch Security Requirements Guide :: Version 2, Release: 1 Benchmark Date: 18 May 2021*"&amp;A151&amp;";*",SRGs!AA:AA,0),0)</f>
        <v>0</v>
      </c>
      <c r="V151" s="6">
        <f>IFERROR(MATCH("Mainframe Product Security Requirements Guide :: Version 2, Release: 1 Benchmark Date: 27 Oct 2022*"&amp;A151&amp;";*",SRGs!AA:AA,0),0)</f>
        <v>0</v>
      </c>
      <c r="W151" s="6">
        <f>IFERROR(MATCH("Network Device Management Security Requirements Guide :: Version 4, Release: 1 Benchmark Date: 23 Apr 2021*"&amp;A151&amp;";*",SRGs!AA:AA,0),0)</f>
        <v>0</v>
      </c>
      <c r="X151" s="6">
        <f>IFERROR(MATCH("Router Security Requirements Guide :: Version 4, Release: 2 Benchmark Date: 23 Apr 2021*"&amp;A151&amp;";*",SRGs!AA:AA,0),0)</f>
        <v>0</v>
      </c>
      <c r="Y151" s="6">
        <f>IFERROR(MATCH("SDN Controller Security Requirements Guide :: Version 1, Release: 2 Benchmark Date: 24 Apr 2020*"&amp;A151&amp;";*",SRGs!AA:AA,0),0)</f>
        <v>0</v>
      </c>
      <c r="Z151" s="6">
        <f>IFERROR(MATCH("Unified Endpoint Management Agent Security Requirements Guide :: Version 1, Release: 1 Benchmark Date: 20 Nov 2020*"&amp;A151&amp;";*",SRGs!AA:AA,0),0)</f>
        <v>0</v>
      </c>
      <c r="AA151" s="6">
        <f>IFERROR(MATCH("Unified Endpoint Management Server Security Requirements Guide :: Version 1, Release: 1 Benchmark Date: 20 Nov 2020*"&amp;A151&amp;";*",SRGs!AA:AA,0),0)</f>
        <v>0</v>
      </c>
      <c r="AB151" s="6">
        <f>IFERROR(MATCH("Virtual Private Network (VPN) Security Requirements Guide :: Version 2, Release: 4 Benchmark Date: 27 Oct 2021*"&amp;A151&amp;";*",SRGs!AA:AA,0),0)</f>
        <v>0</v>
      </c>
      <c r="AC151" s="6">
        <f>IFERROR(MATCH("Web Server Security Requirements Guide :: Version 3, Release: 1 Benchmark Date: 27 Oct 2022*"&amp;A151&amp;";*",SRGs!AA:AA,0),0)</f>
        <v>0</v>
      </c>
      <c r="AD151" s="21"/>
      <c r="AE151" s="3" t="str">
        <f t="shared" si="16"/>
        <v/>
      </c>
      <c r="AF151" s="2" t="str">
        <f t="shared" si="17"/>
        <v/>
      </c>
      <c r="AG151" s="2" t="str">
        <f t="shared" si="18"/>
        <v/>
      </c>
      <c r="AH151" s="2" t="str">
        <f t="shared" si="19"/>
        <v/>
      </c>
      <c r="AI151" s="2" t="str">
        <f t="shared" si="20"/>
        <v/>
      </c>
      <c r="AJ151" s="2" t="str">
        <f t="shared" si="21"/>
        <v/>
      </c>
      <c r="AK151" s="2" t="str">
        <f t="shared" si="22"/>
        <v/>
      </c>
      <c r="AL151" s="27"/>
      <c r="AM151" s="5" t="str">
        <f t="shared" si="23"/>
        <v/>
      </c>
    </row>
    <row r="152" spans="1:39" s="5" customFormat="1" ht="165" hidden="1">
      <c r="A152" s="1" t="s">
        <v>22056</v>
      </c>
      <c r="B152" s="1" t="s">
        <v>4300</v>
      </c>
      <c r="C152" s="1" t="s">
        <v>471</v>
      </c>
      <c r="D152" s="1" t="s">
        <v>1604</v>
      </c>
      <c r="E152" s="1" t="s">
        <v>2611</v>
      </c>
      <c r="F152" s="2" t="s">
        <v>3682</v>
      </c>
      <c r="G152" s="2" t="s">
        <v>4190</v>
      </c>
      <c r="H152" s="2"/>
      <c r="I152" s="10">
        <v>2</v>
      </c>
      <c r="J152" s="13"/>
      <c r="K152" s="3">
        <f>IFERROR(MATCH("Application Layer Gateway (ALG) Security Requirements Guide (SRG) :: Version 1, Release: 2 Benchmark Date: 24 Jul 2015*"&amp;A152&amp;";*",SRGs!AA:AA,0),0)</f>
        <v>0</v>
      </c>
      <c r="L152" s="2">
        <f>IFERROR(MATCH("Application Server Security Requirements Guide :: Version 3, Release: 3 Benchmark Date: 27 Oct 2022*"&amp;A152&amp;";*",SRGs!AA:AA,0),0)</f>
        <v>0</v>
      </c>
      <c r="M152" s="2">
        <f>IFERROR(MATCH("Authentication, Authorization, and Accounting Services (AAA) Security Requirements Guide :: Version 1, Release: 2 Benchmark Date: 24 Jan 2020*"&amp;A152&amp;";*",SRGs!AA:AA,0),0)</f>
        <v>0</v>
      </c>
      <c r="N152" s="6">
        <f>IFERROR(MATCH("Central Log Server Security Requirements Guide :: Version 2, Release: 2 Benchmark Date: 27 Oct 2022*"&amp;A152&amp;";*",SRGs!AA:AA,0),0)</f>
        <v>0</v>
      </c>
      <c r="O152" s="6">
        <f>IFERROR(MATCH("Database Security Requirements Guide :: Version 3, Release: 3 Benchmark Date: 27 Jul 2022*"&amp;A152&amp;";*",SRGs!AA:AA,0),0)</f>
        <v>0</v>
      </c>
      <c r="P152" s="6">
        <f>IFERROR(MATCH("Container Platform Security Requirements Guide :: Version 1, Release: 3 Benchmark Date: 27 Jan 2022*"&amp;A152&amp;";*",SRGs!AA:AA,0),0)</f>
        <v>0</v>
      </c>
      <c r="Q152" s="6">
        <f>IFERROR(MATCH("Domain Name System (DNS) Security Requirements Guide :: Version 2, Release: 4 Benchmark Date: 23 Oct 2015*"&amp;A152&amp;";*",SRGs!AA:AA,0),0)</f>
        <v>0</v>
      </c>
      <c r="R152" s="6">
        <f>IFERROR(MATCH("Firewall Security Requirements Guide :: Version 2, Release: 3 Benchmark Date: 27 Oct 2022*"&amp;A152&amp;";*",SRGs!AA:AA,0),0)</f>
        <v>0</v>
      </c>
      <c r="S152" s="6">
        <f>IFERROR(MATCH("General Purpose Operating System Security Requirements Guide :: Version 2, Release: 4 Benchmark Date: 27 Jul 2022*"&amp;A152&amp;";*",SRGs!AA:AA,0),0)</f>
        <v>0</v>
      </c>
      <c r="T152" s="6">
        <f>IFERROR(MATCH("Intrusion Detection and Prevention Systems (IDPS) Security Requirements Guide :: Version 2, Release: 6 Benchmark Date: 24 Jul 2020*"&amp;A152&amp;";*",SRGs!AA:AA,0),0)</f>
        <v>0</v>
      </c>
      <c r="U152" s="6">
        <f>IFERROR(MATCH("Layer 2 Switch Security Requirements Guide :: Version 2, Release: 1 Benchmark Date: 18 May 2021*"&amp;A152&amp;";*",SRGs!AA:AA,0),0)</f>
        <v>0</v>
      </c>
      <c r="V152" s="6">
        <f>IFERROR(MATCH("Mainframe Product Security Requirements Guide :: Version 2, Release: 1 Benchmark Date: 27 Oct 2022*"&amp;A152&amp;";*",SRGs!AA:AA,0),0)</f>
        <v>0</v>
      </c>
      <c r="W152" s="6">
        <f>IFERROR(MATCH("Network Device Management Security Requirements Guide :: Version 4, Release: 1 Benchmark Date: 23 Apr 2021*"&amp;A152&amp;";*",SRGs!AA:AA,0),0)</f>
        <v>0</v>
      </c>
      <c r="X152" s="6">
        <f>IFERROR(MATCH("Router Security Requirements Guide :: Version 4, Release: 2 Benchmark Date: 23 Apr 2021*"&amp;A152&amp;";*",SRGs!AA:AA,0),0)</f>
        <v>0</v>
      </c>
      <c r="Y152" s="6">
        <f>IFERROR(MATCH("SDN Controller Security Requirements Guide :: Version 1, Release: 2 Benchmark Date: 24 Apr 2020*"&amp;A152&amp;";*",SRGs!AA:AA,0),0)</f>
        <v>0</v>
      </c>
      <c r="Z152" s="6">
        <f>IFERROR(MATCH("Unified Endpoint Management Agent Security Requirements Guide :: Version 1, Release: 1 Benchmark Date: 20 Nov 2020*"&amp;A152&amp;";*",SRGs!AA:AA,0),0)</f>
        <v>0</v>
      </c>
      <c r="AA152" s="6">
        <f>IFERROR(MATCH("Unified Endpoint Management Server Security Requirements Guide :: Version 1, Release: 1 Benchmark Date: 20 Nov 2020*"&amp;A152&amp;";*",SRGs!AA:AA,0),0)</f>
        <v>0</v>
      </c>
      <c r="AB152" s="6">
        <f>IFERROR(MATCH("Virtual Private Network (VPN) Security Requirements Guide :: Version 2, Release: 4 Benchmark Date: 27 Oct 2021*"&amp;A152&amp;";*",SRGs!AA:AA,0),0)</f>
        <v>0</v>
      </c>
      <c r="AC152" s="6">
        <f>IFERROR(MATCH("Web Server Security Requirements Guide :: Version 3, Release: 1 Benchmark Date: 27 Oct 2022*"&amp;A152&amp;";*",SRGs!AA:AA,0),0)</f>
        <v>0</v>
      </c>
      <c r="AD152" s="21"/>
      <c r="AE152" s="3" t="str">
        <f t="shared" si="16"/>
        <v/>
      </c>
      <c r="AF152" s="2" t="str">
        <f t="shared" si="17"/>
        <v/>
      </c>
      <c r="AG152" s="2" t="str">
        <f t="shared" si="18"/>
        <v/>
      </c>
      <c r="AH152" s="2" t="str">
        <f t="shared" si="19"/>
        <v/>
      </c>
      <c r="AI152" s="2" t="str">
        <f t="shared" si="20"/>
        <v/>
      </c>
      <c r="AJ152" s="2" t="str">
        <f t="shared" si="21"/>
        <v/>
      </c>
      <c r="AK152" s="2" t="str">
        <f t="shared" si="22"/>
        <v/>
      </c>
      <c r="AL152" s="27"/>
      <c r="AM152" s="5" t="str">
        <f t="shared" si="23"/>
        <v/>
      </c>
    </row>
    <row r="153" spans="1:39" ht="135" hidden="1">
      <c r="A153" s="1" t="s">
        <v>22057</v>
      </c>
      <c r="B153" s="1" t="s">
        <v>4300</v>
      </c>
      <c r="C153" s="1" t="s">
        <v>472</v>
      </c>
      <c r="D153" s="1" t="s">
        <v>1605</v>
      </c>
      <c r="E153" s="1" t="s">
        <v>2612</v>
      </c>
      <c r="F153" s="2" t="s">
        <v>2591</v>
      </c>
      <c r="G153" s="2"/>
      <c r="H153" s="2" t="s">
        <v>4257</v>
      </c>
      <c r="I153" s="10">
        <v>3</v>
      </c>
      <c r="J153" s="13"/>
      <c r="K153" s="3">
        <f>IFERROR(MATCH("Application Layer Gateway (ALG) Security Requirements Guide (SRG) :: Version 1, Release: 2 Benchmark Date: 24 Jul 2015*"&amp;A153&amp;";*",SRGs!AA:AA,0),0)</f>
        <v>0</v>
      </c>
      <c r="L153" s="2">
        <f>IFERROR(MATCH("Application Server Security Requirements Guide :: Version 3, Release: 3 Benchmark Date: 27 Oct 2022*"&amp;A153&amp;";*",SRGs!AA:AA,0),0)</f>
        <v>0</v>
      </c>
      <c r="M153" s="2">
        <f>IFERROR(MATCH("Authentication, Authorization, and Accounting Services (AAA) Security Requirements Guide :: Version 1, Release: 2 Benchmark Date: 24 Jan 2020*"&amp;A153&amp;";*",SRGs!AA:AA,0),0)</f>
        <v>0</v>
      </c>
      <c r="N153" s="2">
        <f>IFERROR(MATCH("Central Log Server Security Requirements Guide :: Version 2, Release: 2 Benchmark Date: 27 Oct 2022*"&amp;A153&amp;";*",SRGs!AA:AA,0),0)</f>
        <v>0</v>
      </c>
      <c r="O153" s="2">
        <f>IFERROR(MATCH("Database Security Requirements Guide :: Version 3, Release: 3 Benchmark Date: 27 Jul 2022*"&amp;A153&amp;";*",SRGs!AA:AA,0),0)</f>
        <v>0</v>
      </c>
      <c r="P153" s="2">
        <f>IFERROR(MATCH("Container Platform Security Requirements Guide :: Version 1, Release: 3 Benchmark Date: 27 Jan 2022*"&amp;A153&amp;";*",SRGs!AA:AA,0),0)</f>
        <v>0</v>
      </c>
      <c r="Q153" s="2">
        <f>IFERROR(MATCH("Domain Name System (DNS) Security Requirements Guide :: Version 2, Release: 4 Benchmark Date: 23 Oct 2015*"&amp;A153&amp;";*",SRGs!AA:AA,0),0)</f>
        <v>0</v>
      </c>
      <c r="R153" s="2">
        <f>IFERROR(MATCH("Firewall Security Requirements Guide :: Version 2, Release: 3 Benchmark Date: 27 Oct 2022*"&amp;A153&amp;";*",SRGs!AA:AA,0),0)</f>
        <v>0</v>
      </c>
      <c r="S153" s="2">
        <f>IFERROR(MATCH("General Purpose Operating System Security Requirements Guide :: Version 2, Release: 4 Benchmark Date: 27 Jul 2022*"&amp;A153&amp;";*",SRGs!AA:AA,0),0)</f>
        <v>0</v>
      </c>
      <c r="T153" s="2">
        <f>IFERROR(MATCH("Intrusion Detection and Prevention Systems (IDPS) Security Requirements Guide :: Version 2, Release: 6 Benchmark Date: 24 Jul 2020*"&amp;A153&amp;";*",SRGs!AA:AA,0),0)</f>
        <v>0</v>
      </c>
      <c r="U153" s="2">
        <f>IFERROR(MATCH("Layer 2 Switch Security Requirements Guide :: Version 2, Release: 1 Benchmark Date: 18 May 2021*"&amp;A153&amp;";*",SRGs!AA:AA,0),0)</f>
        <v>0</v>
      </c>
      <c r="V153" s="2">
        <f>IFERROR(MATCH("Mainframe Product Security Requirements Guide :: Version 2, Release: 1 Benchmark Date: 27 Oct 2022*"&amp;A153&amp;";*",SRGs!AA:AA,0),0)</f>
        <v>0</v>
      </c>
      <c r="W153" s="2">
        <f>IFERROR(MATCH("Network Device Management Security Requirements Guide :: Version 4, Release: 1 Benchmark Date: 23 Apr 2021*"&amp;A153&amp;";*",SRGs!AA:AA,0),0)</f>
        <v>0</v>
      </c>
      <c r="X153" s="2">
        <f>IFERROR(MATCH("Router Security Requirements Guide :: Version 4, Release: 2 Benchmark Date: 23 Apr 2021*"&amp;A153&amp;";*",SRGs!AA:AA,0),0)</f>
        <v>0</v>
      </c>
      <c r="Y153" s="2">
        <f>IFERROR(MATCH("SDN Controller Security Requirements Guide :: Version 1, Release: 2 Benchmark Date: 24 Apr 2020*"&amp;A153&amp;";*",SRGs!AA:AA,0),0)</f>
        <v>0</v>
      </c>
      <c r="Z153" s="2">
        <f>IFERROR(MATCH("Unified Endpoint Management Agent Security Requirements Guide :: Version 1, Release: 1 Benchmark Date: 20 Nov 2020*"&amp;A153&amp;";*",SRGs!AA:AA,0),0)</f>
        <v>0</v>
      </c>
      <c r="AA153" s="2">
        <f>IFERROR(MATCH("Unified Endpoint Management Server Security Requirements Guide :: Version 1, Release: 1 Benchmark Date: 20 Nov 2020*"&amp;A153&amp;";*",SRGs!AA:AA,0),0)</f>
        <v>0</v>
      </c>
      <c r="AB153" s="2">
        <f>IFERROR(MATCH("Virtual Private Network (VPN) Security Requirements Guide :: Version 2, Release: 4 Benchmark Date: 27 Oct 2021*"&amp;A153&amp;";*",SRGs!AA:AA,0),0)</f>
        <v>0</v>
      </c>
      <c r="AC153" s="2">
        <f>IFERROR(MATCH("Web Server Security Requirements Guide :: Version 3, Release: 1 Benchmark Date: 27 Oct 2022*"&amp;A153&amp;";*",SRGs!AA:AA,0),0)</f>
        <v>0</v>
      </c>
      <c r="AD153" s="22"/>
      <c r="AE153" s="3" t="str">
        <f t="shared" si="16"/>
        <v/>
      </c>
      <c r="AF153" s="2" t="str">
        <f t="shared" si="17"/>
        <v/>
      </c>
      <c r="AG153" s="2" t="str">
        <f t="shared" si="18"/>
        <v/>
      </c>
      <c r="AH153" s="2" t="str">
        <f t="shared" si="19"/>
        <v/>
      </c>
      <c r="AI153" s="2" t="str">
        <f t="shared" si="20"/>
        <v/>
      </c>
      <c r="AJ153" s="2" t="str">
        <f t="shared" si="21"/>
        <v/>
      </c>
      <c r="AK153" s="2" t="str">
        <f t="shared" si="22"/>
        <v/>
      </c>
      <c r="AM153" s="5" t="str">
        <f t="shared" si="23"/>
        <v/>
      </c>
    </row>
    <row r="154" spans="1:39" ht="195" hidden="1">
      <c r="A154" s="1" t="s">
        <v>22058</v>
      </c>
      <c r="B154" s="1" t="s">
        <v>4300</v>
      </c>
      <c r="C154" s="1" t="s">
        <v>473</v>
      </c>
      <c r="D154" s="1" t="s">
        <v>1606</v>
      </c>
      <c r="E154" s="1" t="s">
        <v>2613</v>
      </c>
      <c r="F154" s="2" t="s">
        <v>2591</v>
      </c>
      <c r="G154" s="2"/>
      <c r="H154" s="2" t="s">
        <v>4257</v>
      </c>
      <c r="I154" s="10">
        <v>3</v>
      </c>
      <c r="J154" s="13"/>
      <c r="K154" s="3">
        <f>IFERROR(MATCH("Application Layer Gateway (ALG) Security Requirements Guide (SRG) :: Version 1, Release: 2 Benchmark Date: 24 Jul 2015*"&amp;A154&amp;";*",SRGs!AA:AA,0),0)</f>
        <v>0</v>
      </c>
      <c r="L154" s="2">
        <f>IFERROR(MATCH("Application Server Security Requirements Guide :: Version 3, Release: 3 Benchmark Date: 27 Oct 2022*"&amp;A154&amp;";*",SRGs!AA:AA,0),0)</f>
        <v>0</v>
      </c>
      <c r="M154" s="2">
        <f>IFERROR(MATCH("Authentication, Authorization, and Accounting Services (AAA) Security Requirements Guide :: Version 1, Release: 2 Benchmark Date: 24 Jan 2020*"&amp;A154&amp;";*",SRGs!AA:AA,0),0)</f>
        <v>0</v>
      </c>
      <c r="N154" s="2">
        <f>IFERROR(MATCH("Central Log Server Security Requirements Guide :: Version 2, Release: 2 Benchmark Date: 27 Oct 2022*"&amp;A154&amp;";*",SRGs!AA:AA,0),0)</f>
        <v>0</v>
      </c>
      <c r="O154" s="2">
        <f>IFERROR(MATCH("Database Security Requirements Guide :: Version 3, Release: 3 Benchmark Date: 27 Jul 2022*"&amp;A154&amp;";*",SRGs!AA:AA,0),0)</f>
        <v>0</v>
      </c>
      <c r="P154" s="2">
        <f>IFERROR(MATCH("Container Platform Security Requirements Guide :: Version 1, Release: 3 Benchmark Date: 27 Jan 2022*"&amp;A154&amp;";*",SRGs!AA:AA,0),0)</f>
        <v>0</v>
      </c>
      <c r="Q154" s="2">
        <f>IFERROR(MATCH("Domain Name System (DNS) Security Requirements Guide :: Version 2, Release: 4 Benchmark Date: 23 Oct 2015*"&amp;A154&amp;";*",SRGs!AA:AA,0),0)</f>
        <v>0</v>
      </c>
      <c r="R154" s="2">
        <f>IFERROR(MATCH("Firewall Security Requirements Guide :: Version 2, Release: 3 Benchmark Date: 27 Oct 2022*"&amp;A154&amp;";*",SRGs!AA:AA,0),0)</f>
        <v>0</v>
      </c>
      <c r="S154" s="2">
        <f>IFERROR(MATCH("General Purpose Operating System Security Requirements Guide :: Version 2, Release: 4 Benchmark Date: 27 Jul 2022*"&amp;A154&amp;";*",SRGs!AA:AA,0),0)</f>
        <v>0</v>
      </c>
      <c r="T154" s="2">
        <f>IFERROR(MATCH("Intrusion Detection and Prevention Systems (IDPS) Security Requirements Guide :: Version 2, Release: 6 Benchmark Date: 24 Jul 2020*"&amp;A154&amp;";*",SRGs!AA:AA,0),0)</f>
        <v>0</v>
      </c>
      <c r="U154" s="2">
        <f>IFERROR(MATCH("Layer 2 Switch Security Requirements Guide :: Version 2, Release: 1 Benchmark Date: 18 May 2021*"&amp;A154&amp;";*",SRGs!AA:AA,0),0)</f>
        <v>0</v>
      </c>
      <c r="V154" s="2">
        <f>IFERROR(MATCH("Mainframe Product Security Requirements Guide :: Version 2, Release: 1 Benchmark Date: 27 Oct 2022*"&amp;A154&amp;";*",SRGs!AA:AA,0),0)</f>
        <v>0</v>
      </c>
      <c r="W154" s="2">
        <f>IFERROR(MATCH("Network Device Management Security Requirements Guide :: Version 4, Release: 1 Benchmark Date: 23 Apr 2021*"&amp;A154&amp;";*",SRGs!AA:AA,0),0)</f>
        <v>0</v>
      </c>
      <c r="X154" s="2">
        <f>IFERROR(MATCH("Router Security Requirements Guide :: Version 4, Release: 2 Benchmark Date: 23 Apr 2021*"&amp;A154&amp;";*",SRGs!AA:AA,0),0)</f>
        <v>0</v>
      </c>
      <c r="Y154" s="2">
        <f>IFERROR(MATCH("SDN Controller Security Requirements Guide :: Version 1, Release: 2 Benchmark Date: 24 Apr 2020*"&amp;A154&amp;";*",SRGs!AA:AA,0),0)</f>
        <v>0</v>
      </c>
      <c r="Z154" s="2">
        <f>IFERROR(MATCH("Unified Endpoint Management Agent Security Requirements Guide :: Version 1, Release: 1 Benchmark Date: 20 Nov 2020*"&amp;A154&amp;";*",SRGs!AA:AA,0),0)</f>
        <v>0</v>
      </c>
      <c r="AA154" s="2">
        <f>IFERROR(MATCH("Unified Endpoint Management Server Security Requirements Guide :: Version 1, Release: 1 Benchmark Date: 20 Nov 2020*"&amp;A154&amp;";*",SRGs!AA:AA,0),0)</f>
        <v>0</v>
      </c>
      <c r="AB154" s="2">
        <f>IFERROR(MATCH("Virtual Private Network (VPN) Security Requirements Guide :: Version 2, Release: 4 Benchmark Date: 27 Oct 2021*"&amp;A154&amp;";*",SRGs!AA:AA,0),0)</f>
        <v>0</v>
      </c>
      <c r="AC154" s="2">
        <f>IFERROR(MATCH("Web Server Security Requirements Guide :: Version 3, Release: 1 Benchmark Date: 27 Oct 2022*"&amp;A154&amp;";*",SRGs!AA:AA,0),0)</f>
        <v>0</v>
      </c>
      <c r="AD154" s="22"/>
      <c r="AE154" s="3" t="str">
        <f t="shared" si="16"/>
        <v/>
      </c>
      <c r="AF154" s="2" t="str">
        <f t="shared" si="17"/>
        <v/>
      </c>
      <c r="AG154" s="2" t="str">
        <f t="shared" si="18"/>
        <v/>
      </c>
      <c r="AH154" s="2" t="str">
        <f t="shared" si="19"/>
        <v/>
      </c>
      <c r="AI154" s="2" t="str">
        <f t="shared" si="20"/>
        <v/>
      </c>
      <c r="AJ154" s="2" t="str">
        <f t="shared" si="21"/>
        <v/>
      </c>
      <c r="AK154" s="2" t="str">
        <f t="shared" si="22"/>
        <v/>
      </c>
      <c r="AM154" s="5" t="str">
        <f t="shared" si="23"/>
        <v/>
      </c>
    </row>
    <row r="155" spans="1:39" ht="105" hidden="1">
      <c r="A155" s="1" t="s">
        <v>22059</v>
      </c>
      <c r="B155" s="1" t="s">
        <v>4300</v>
      </c>
      <c r="C155" s="1" t="s">
        <v>474</v>
      </c>
      <c r="D155" s="1" t="s">
        <v>1607</v>
      </c>
      <c r="E155" s="1" t="s">
        <v>2614</v>
      </c>
      <c r="F155" s="2" t="s">
        <v>2591</v>
      </c>
      <c r="G155" s="2"/>
      <c r="H155" s="2" t="s">
        <v>4257</v>
      </c>
      <c r="I155" s="10">
        <v>3</v>
      </c>
      <c r="J155" s="13"/>
      <c r="K155" s="3">
        <f>IFERROR(MATCH("Application Layer Gateway (ALG) Security Requirements Guide (SRG) :: Version 1, Release: 2 Benchmark Date: 24 Jul 2015*"&amp;A155&amp;";*",SRGs!AA:AA,0),0)</f>
        <v>0</v>
      </c>
      <c r="L155" s="2">
        <f>IFERROR(MATCH("Application Server Security Requirements Guide :: Version 3, Release: 3 Benchmark Date: 27 Oct 2022*"&amp;A155&amp;";*",SRGs!AA:AA,0),0)</f>
        <v>0</v>
      </c>
      <c r="M155" s="2">
        <f>IFERROR(MATCH("Authentication, Authorization, and Accounting Services (AAA) Security Requirements Guide :: Version 1, Release: 2 Benchmark Date: 24 Jan 2020*"&amp;A155&amp;";*",SRGs!AA:AA,0),0)</f>
        <v>0</v>
      </c>
      <c r="N155" s="2">
        <f>IFERROR(MATCH("Central Log Server Security Requirements Guide :: Version 2, Release: 2 Benchmark Date: 27 Oct 2022*"&amp;A155&amp;";*",SRGs!AA:AA,0),0)</f>
        <v>0</v>
      </c>
      <c r="O155" s="2">
        <f>IFERROR(MATCH("Database Security Requirements Guide :: Version 3, Release: 3 Benchmark Date: 27 Jul 2022*"&amp;A155&amp;";*",SRGs!AA:AA,0),0)</f>
        <v>0</v>
      </c>
      <c r="P155" s="2">
        <f>IFERROR(MATCH("Container Platform Security Requirements Guide :: Version 1, Release: 3 Benchmark Date: 27 Jan 2022*"&amp;A155&amp;";*",SRGs!AA:AA,0),0)</f>
        <v>0</v>
      </c>
      <c r="Q155" s="2">
        <f>IFERROR(MATCH("Domain Name System (DNS) Security Requirements Guide :: Version 2, Release: 4 Benchmark Date: 23 Oct 2015*"&amp;A155&amp;";*",SRGs!AA:AA,0),0)</f>
        <v>0</v>
      </c>
      <c r="R155" s="2">
        <f>IFERROR(MATCH("Firewall Security Requirements Guide :: Version 2, Release: 3 Benchmark Date: 27 Oct 2022*"&amp;A155&amp;";*",SRGs!AA:AA,0),0)</f>
        <v>0</v>
      </c>
      <c r="S155" s="2">
        <f>IFERROR(MATCH("General Purpose Operating System Security Requirements Guide :: Version 2, Release: 4 Benchmark Date: 27 Jul 2022*"&amp;A155&amp;";*",SRGs!AA:AA,0),0)</f>
        <v>0</v>
      </c>
      <c r="T155" s="2">
        <f>IFERROR(MATCH("Intrusion Detection and Prevention Systems (IDPS) Security Requirements Guide :: Version 2, Release: 6 Benchmark Date: 24 Jul 2020*"&amp;A155&amp;";*",SRGs!AA:AA,0),0)</f>
        <v>0</v>
      </c>
      <c r="U155" s="2">
        <f>IFERROR(MATCH("Layer 2 Switch Security Requirements Guide :: Version 2, Release: 1 Benchmark Date: 18 May 2021*"&amp;A155&amp;";*",SRGs!AA:AA,0),0)</f>
        <v>0</v>
      </c>
      <c r="V155" s="2">
        <f>IFERROR(MATCH("Mainframe Product Security Requirements Guide :: Version 2, Release: 1 Benchmark Date: 27 Oct 2022*"&amp;A155&amp;";*",SRGs!AA:AA,0),0)</f>
        <v>0</v>
      </c>
      <c r="W155" s="2">
        <f>IFERROR(MATCH("Network Device Management Security Requirements Guide :: Version 4, Release: 1 Benchmark Date: 23 Apr 2021*"&amp;A155&amp;";*",SRGs!AA:AA,0),0)</f>
        <v>0</v>
      </c>
      <c r="X155" s="2">
        <f>IFERROR(MATCH("Router Security Requirements Guide :: Version 4, Release: 2 Benchmark Date: 23 Apr 2021*"&amp;A155&amp;";*",SRGs!AA:AA,0),0)</f>
        <v>0</v>
      </c>
      <c r="Y155" s="2">
        <f>IFERROR(MATCH("SDN Controller Security Requirements Guide :: Version 1, Release: 2 Benchmark Date: 24 Apr 2020*"&amp;A155&amp;";*",SRGs!AA:AA,0),0)</f>
        <v>0</v>
      </c>
      <c r="Z155" s="2">
        <f>IFERROR(MATCH("Unified Endpoint Management Agent Security Requirements Guide :: Version 1, Release: 1 Benchmark Date: 20 Nov 2020*"&amp;A155&amp;";*",SRGs!AA:AA,0),0)</f>
        <v>0</v>
      </c>
      <c r="AA155" s="2">
        <f>IFERROR(MATCH("Unified Endpoint Management Server Security Requirements Guide :: Version 1, Release: 1 Benchmark Date: 20 Nov 2020*"&amp;A155&amp;";*",SRGs!AA:AA,0),0)</f>
        <v>0</v>
      </c>
      <c r="AB155" s="2">
        <f>IFERROR(MATCH("Virtual Private Network (VPN) Security Requirements Guide :: Version 2, Release: 4 Benchmark Date: 27 Oct 2021*"&amp;A155&amp;";*",SRGs!AA:AA,0),0)</f>
        <v>0</v>
      </c>
      <c r="AC155" s="2">
        <f>IFERROR(MATCH("Web Server Security Requirements Guide :: Version 3, Release: 1 Benchmark Date: 27 Oct 2022*"&amp;A155&amp;";*",SRGs!AA:AA,0),0)</f>
        <v>0</v>
      </c>
      <c r="AD155" s="22"/>
      <c r="AE155" s="3" t="str">
        <f t="shared" si="16"/>
        <v/>
      </c>
      <c r="AF155" s="2" t="str">
        <f t="shared" si="17"/>
        <v/>
      </c>
      <c r="AG155" s="2" t="str">
        <f t="shared" si="18"/>
        <v/>
      </c>
      <c r="AH155" s="2" t="str">
        <f t="shared" si="19"/>
        <v/>
      </c>
      <c r="AI155" s="2" t="str">
        <f t="shared" si="20"/>
        <v/>
      </c>
      <c r="AJ155" s="2" t="str">
        <f t="shared" si="21"/>
        <v/>
      </c>
      <c r="AK155" s="2" t="str">
        <f t="shared" si="22"/>
        <v/>
      </c>
      <c r="AM155" s="5" t="str">
        <f t="shared" si="23"/>
        <v/>
      </c>
    </row>
    <row r="156" spans="1:39" s="5" customFormat="1" ht="45" hidden="1">
      <c r="A156" s="1" t="s">
        <v>22060</v>
      </c>
      <c r="B156" s="1" t="s">
        <v>4300</v>
      </c>
      <c r="C156" s="1" t="s">
        <v>475</v>
      </c>
      <c r="D156" s="1" t="s">
        <v>1608</v>
      </c>
      <c r="E156" s="1" t="s">
        <v>2615</v>
      </c>
      <c r="F156" s="2" t="s">
        <v>3683</v>
      </c>
      <c r="G156" s="2"/>
      <c r="H156" s="2" t="s">
        <v>4257</v>
      </c>
      <c r="I156" s="10">
        <v>3</v>
      </c>
      <c r="J156" s="13"/>
      <c r="K156" s="3">
        <f>IFERROR(MATCH("Application Layer Gateway (ALG) Security Requirements Guide (SRG) :: Version 1, Release: 2 Benchmark Date: 24 Jul 2015*"&amp;A156&amp;";*",SRGs!AA:AA,0),0)</f>
        <v>0</v>
      </c>
      <c r="L156" s="2">
        <f>IFERROR(MATCH("Application Server Security Requirements Guide :: Version 3, Release: 3 Benchmark Date: 27 Oct 2022*"&amp;A156&amp;";*",SRGs!AA:AA,0),0)</f>
        <v>0</v>
      </c>
      <c r="M156" s="2">
        <f>IFERROR(MATCH("Authentication, Authorization, and Accounting Services (AAA) Security Requirements Guide :: Version 1, Release: 2 Benchmark Date: 24 Jan 2020*"&amp;A156&amp;";*",SRGs!AA:AA,0),0)</f>
        <v>0</v>
      </c>
      <c r="N156" s="6">
        <f>IFERROR(MATCH("Central Log Server Security Requirements Guide :: Version 2, Release: 2 Benchmark Date: 27 Oct 2022*"&amp;A156&amp;";*",SRGs!AA:AA,0),0)</f>
        <v>0</v>
      </c>
      <c r="O156" s="6">
        <f>IFERROR(MATCH("Database Security Requirements Guide :: Version 3, Release: 3 Benchmark Date: 27 Jul 2022*"&amp;A156&amp;";*",SRGs!AA:AA,0),0)</f>
        <v>0</v>
      </c>
      <c r="P156" s="6">
        <f>IFERROR(MATCH("Container Platform Security Requirements Guide :: Version 1, Release: 3 Benchmark Date: 27 Jan 2022*"&amp;A156&amp;";*",SRGs!AA:AA,0),0)</f>
        <v>0</v>
      </c>
      <c r="Q156" s="6">
        <f>IFERROR(MATCH("Domain Name System (DNS) Security Requirements Guide :: Version 2, Release: 4 Benchmark Date: 23 Oct 2015*"&amp;A156&amp;";*",SRGs!AA:AA,0),0)</f>
        <v>0</v>
      </c>
      <c r="R156" s="6">
        <f>IFERROR(MATCH("Firewall Security Requirements Guide :: Version 2, Release: 3 Benchmark Date: 27 Oct 2022*"&amp;A156&amp;";*",SRGs!AA:AA,0),0)</f>
        <v>0</v>
      </c>
      <c r="S156" s="6">
        <f>IFERROR(MATCH("General Purpose Operating System Security Requirements Guide :: Version 2, Release: 4 Benchmark Date: 27 Jul 2022*"&amp;A156&amp;";*",SRGs!AA:AA,0),0)</f>
        <v>0</v>
      </c>
      <c r="T156" s="6">
        <f>IFERROR(MATCH("Intrusion Detection and Prevention Systems (IDPS) Security Requirements Guide :: Version 2, Release: 6 Benchmark Date: 24 Jul 2020*"&amp;A156&amp;";*",SRGs!AA:AA,0),0)</f>
        <v>0</v>
      </c>
      <c r="U156" s="6">
        <f>IFERROR(MATCH("Layer 2 Switch Security Requirements Guide :: Version 2, Release: 1 Benchmark Date: 18 May 2021*"&amp;A156&amp;";*",SRGs!AA:AA,0),0)</f>
        <v>0</v>
      </c>
      <c r="V156" s="6">
        <f>IFERROR(MATCH("Mainframe Product Security Requirements Guide :: Version 2, Release: 1 Benchmark Date: 27 Oct 2022*"&amp;A156&amp;";*",SRGs!AA:AA,0),0)</f>
        <v>0</v>
      </c>
      <c r="W156" s="6">
        <f>IFERROR(MATCH("Network Device Management Security Requirements Guide :: Version 4, Release: 1 Benchmark Date: 23 Apr 2021*"&amp;A156&amp;";*",SRGs!AA:AA,0),0)</f>
        <v>0</v>
      </c>
      <c r="X156" s="6">
        <f>IFERROR(MATCH("Router Security Requirements Guide :: Version 4, Release: 2 Benchmark Date: 23 Apr 2021*"&amp;A156&amp;";*",SRGs!AA:AA,0),0)</f>
        <v>0</v>
      </c>
      <c r="Y156" s="6">
        <f>IFERROR(MATCH("SDN Controller Security Requirements Guide :: Version 1, Release: 2 Benchmark Date: 24 Apr 2020*"&amp;A156&amp;";*",SRGs!AA:AA,0),0)</f>
        <v>0</v>
      </c>
      <c r="Z156" s="6">
        <f>IFERROR(MATCH("Unified Endpoint Management Agent Security Requirements Guide :: Version 1, Release: 1 Benchmark Date: 20 Nov 2020*"&amp;A156&amp;";*",SRGs!AA:AA,0),0)</f>
        <v>0</v>
      </c>
      <c r="AA156" s="6">
        <f>IFERROR(MATCH("Unified Endpoint Management Server Security Requirements Guide :: Version 1, Release: 1 Benchmark Date: 20 Nov 2020*"&amp;A156&amp;";*",SRGs!AA:AA,0),0)</f>
        <v>0</v>
      </c>
      <c r="AB156" s="6">
        <f>IFERROR(MATCH("Virtual Private Network (VPN) Security Requirements Guide :: Version 2, Release: 4 Benchmark Date: 27 Oct 2021*"&amp;A156&amp;";*",SRGs!AA:AA,0),0)</f>
        <v>0</v>
      </c>
      <c r="AC156" s="6">
        <f>IFERROR(MATCH("Web Server Security Requirements Guide :: Version 3, Release: 1 Benchmark Date: 27 Oct 2022*"&amp;A156&amp;";*",SRGs!AA:AA,0),0)</f>
        <v>0</v>
      </c>
      <c r="AD156" s="21"/>
      <c r="AE156" s="3" t="str">
        <f t="shared" si="16"/>
        <v/>
      </c>
      <c r="AF156" s="2" t="str">
        <f t="shared" si="17"/>
        <v/>
      </c>
      <c r="AG156" s="2" t="str">
        <f t="shared" si="18"/>
        <v/>
      </c>
      <c r="AH156" s="2" t="str">
        <f t="shared" si="19"/>
        <v/>
      </c>
      <c r="AI156" s="2" t="str">
        <f t="shared" si="20"/>
        <v/>
      </c>
      <c r="AJ156" s="2" t="str">
        <f t="shared" si="21"/>
        <v/>
      </c>
      <c r="AK156" s="2" t="str">
        <f t="shared" si="22"/>
        <v/>
      </c>
      <c r="AL156" s="27"/>
      <c r="AM156" s="5" t="str">
        <f t="shared" si="23"/>
        <v/>
      </c>
    </row>
    <row r="157" spans="1:39" s="5" customFormat="1" ht="409.5" hidden="1">
      <c r="A157" s="1" t="s">
        <v>27</v>
      </c>
      <c r="B157" s="1" t="s">
        <v>4300</v>
      </c>
      <c r="C157" s="1" t="s">
        <v>476</v>
      </c>
      <c r="D157" s="1" t="s">
        <v>1609</v>
      </c>
      <c r="E157" s="1" t="s">
        <v>2616</v>
      </c>
      <c r="F157" s="2" t="s">
        <v>3684</v>
      </c>
      <c r="G157" s="2" t="s">
        <v>4189</v>
      </c>
      <c r="H157" s="2"/>
      <c r="I157" s="10">
        <v>2</v>
      </c>
      <c r="J157" s="13"/>
      <c r="K157" s="3">
        <f>IFERROR(MATCH("Application Layer Gateway (ALG) Security Requirements Guide (SRG) :: Version 1, Release: 2 Benchmark Date: 24 Jul 2015*"&amp;A157&amp;";*",SRGs!AA:AA,0),0)</f>
        <v>0</v>
      </c>
      <c r="L157" s="2">
        <f>IFERROR(MATCH("Application Server Security Requirements Guide :: Version 3, Release: 3 Benchmark Date: 27 Oct 2022*"&amp;A157&amp;";*",SRGs!AA:AA,0),0)</f>
        <v>0</v>
      </c>
      <c r="M157" s="2">
        <f>IFERROR(MATCH("Authentication, Authorization, and Accounting Services (AAA) Security Requirements Guide :: Version 1, Release: 2 Benchmark Date: 24 Jan 2020*"&amp;A157&amp;";*",SRGs!AA:AA,0),0)</f>
        <v>0</v>
      </c>
      <c r="N157" s="6">
        <f>IFERROR(MATCH("Central Log Server Security Requirements Guide :: Version 2, Release: 2 Benchmark Date: 27 Oct 2022*"&amp;A157&amp;";*",SRGs!AA:AA,0),0)</f>
        <v>0</v>
      </c>
      <c r="O157" s="6">
        <f>IFERROR(MATCH("Database Security Requirements Guide :: Version 3, Release: 3 Benchmark Date: 27 Jul 2022*"&amp;A157&amp;";*",SRGs!AA:AA,0),0)</f>
        <v>0</v>
      </c>
      <c r="P157" s="6">
        <f>IFERROR(MATCH("Container Platform Security Requirements Guide :: Version 1, Release: 3 Benchmark Date: 27 Jan 2022*"&amp;A157&amp;";*",SRGs!AA:AA,0),0)</f>
        <v>0</v>
      </c>
      <c r="Q157" s="6">
        <f>IFERROR(MATCH("Domain Name System (DNS) Security Requirements Guide :: Version 2, Release: 4 Benchmark Date: 23 Oct 2015*"&amp;A157&amp;";*",SRGs!AA:AA,0),0)</f>
        <v>0</v>
      </c>
      <c r="R157" s="6">
        <f>IFERROR(MATCH("Firewall Security Requirements Guide :: Version 2, Release: 3 Benchmark Date: 27 Oct 2022*"&amp;A157&amp;";*",SRGs!AA:AA,0),0)</f>
        <v>0</v>
      </c>
      <c r="S157" s="6">
        <f>IFERROR(MATCH("General Purpose Operating System Security Requirements Guide :: Version 2, Release: 4 Benchmark Date: 27 Jul 2022*"&amp;A157&amp;";*",SRGs!AA:AA,0),0)</f>
        <v>0</v>
      </c>
      <c r="T157" s="6">
        <f>IFERROR(MATCH("Intrusion Detection and Prevention Systems (IDPS) Security Requirements Guide :: Version 2, Release: 6 Benchmark Date: 24 Jul 2020*"&amp;A157&amp;";*",SRGs!AA:AA,0),0)</f>
        <v>0</v>
      </c>
      <c r="U157" s="6">
        <f>IFERROR(MATCH("Layer 2 Switch Security Requirements Guide :: Version 2, Release: 1 Benchmark Date: 18 May 2021*"&amp;A157&amp;";*",SRGs!AA:AA,0),0)</f>
        <v>0</v>
      </c>
      <c r="V157" s="6">
        <f>IFERROR(MATCH("Mainframe Product Security Requirements Guide :: Version 2, Release: 1 Benchmark Date: 27 Oct 2022*"&amp;A157&amp;";*",SRGs!AA:AA,0),0)</f>
        <v>0</v>
      </c>
      <c r="W157" s="6">
        <f>IFERROR(MATCH("Network Device Management Security Requirements Guide :: Version 4, Release: 1 Benchmark Date: 23 Apr 2021*"&amp;A157&amp;";*",SRGs!AA:AA,0),0)</f>
        <v>0</v>
      </c>
      <c r="X157" s="6">
        <f>IFERROR(MATCH("Router Security Requirements Guide :: Version 4, Release: 2 Benchmark Date: 23 Apr 2021*"&amp;A157&amp;";*",SRGs!AA:AA,0),0)</f>
        <v>0</v>
      </c>
      <c r="Y157" s="6">
        <f>IFERROR(MATCH("SDN Controller Security Requirements Guide :: Version 1, Release: 2 Benchmark Date: 24 Apr 2020*"&amp;A157&amp;";*",SRGs!AA:AA,0),0)</f>
        <v>0</v>
      </c>
      <c r="Z157" s="6">
        <f>IFERROR(MATCH("Unified Endpoint Management Agent Security Requirements Guide :: Version 1, Release: 1 Benchmark Date: 20 Nov 2020*"&amp;A157&amp;";*",SRGs!AA:AA,0),0)</f>
        <v>0</v>
      </c>
      <c r="AA157" s="6">
        <f>IFERROR(MATCH("Unified Endpoint Management Server Security Requirements Guide :: Version 1, Release: 1 Benchmark Date: 20 Nov 2020*"&amp;A157&amp;";*",SRGs!AA:AA,0),0)</f>
        <v>0</v>
      </c>
      <c r="AB157" s="6">
        <f>IFERROR(MATCH("Virtual Private Network (VPN) Security Requirements Guide :: Version 2, Release: 4 Benchmark Date: 27 Oct 2021*"&amp;A157&amp;";*",SRGs!AA:AA,0),0)</f>
        <v>0</v>
      </c>
      <c r="AC157" s="6">
        <f>IFERROR(MATCH("Web Server Security Requirements Guide :: Version 3, Release: 1 Benchmark Date: 27 Oct 2022*"&amp;A157&amp;";*",SRGs!AA:AA,0),0)</f>
        <v>0</v>
      </c>
      <c r="AD157" s="21"/>
      <c r="AE157" s="3" t="str">
        <f t="shared" si="16"/>
        <v/>
      </c>
      <c r="AF157" s="2" t="str">
        <f t="shared" si="17"/>
        <v/>
      </c>
      <c r="AG157" s="2" t="str">
        <f t="shared" si="18"/>
        <v/>
      </c>
      <c r="AH157" s="2" t="str">
        <f t="shared" si="19"/>
        <v/>
      </c>
      <c r="AI157" s="2" t="str">
        <f t="shared" si="20"/>
        <v/>
      </c>
      <c r="AJ157" s="2" t="str">
        <f t="shared" si="21"/>
        <v/>
      </c>
      <c r="AK157" s="2" t="str">
        <f t="shared" si="22"/>
        <v/>
      </c>
      <c r="AL157" s="27"/>
      <c r="AM157" s="5" t="str">
        <f t="shared" si="23"/>
        <v/>
      </c>
    </row>
    <row r="158" spans="1:39" s="5" customFormat="1" ht="60" hidden="1">
      <c r="A158" s="1" t="s">
        <v>22061</v>
      </c>
      <c r="B158" s="1" t="s">
        <v>4300</v>
      </c>
      <c r="C158" s="1" t="s">
        <v>477</v>
      </c>
      <c r="D158" s="1" t="s">
        <v>1610</v>
      </c>
      <c r="E158" s="1" t="s">
        <v>2617</v>
      </c>
      <c r="F158" s="2" t="s">
        <v>3685</v>
      </c>
      <c r="G158" s="2"/>
      <c r="H158" s="2"/>
      <c r="I158" s="2"/>
      <c r="J158" s="15"/>
      <c r="K158" s="3">
        <f>IFERROR(MATCH("Application Layer Gateway (ALG) Security Requirements Guide (SRG) :: Version 1, Release: 2 Benchmark Date: 24 Jul 2015*"&amp;A158&amp;";*",SRGs!AA:AA,0),0)</f>
        <v>0</v>
      </c>
      <c r="L158" s="2">
        <f>IFERROR(MATCH("Application Server Security Requirements Guide :: Version 3, Release: 3 Benchmark Date: 27 Oct 2022*"&amp;A158&amp;";*",SRGs!AA:AA,0),0)</f>
        <v>0</v>
      </c>
      <c r="M158" s="2">
        <f>IFERROR(MATCH("Authentication, Authorization, and Accounting Services (AAA) Security Requirements Guide :: Version 1, Release: 2 Benchmark Date: 24 Jan 2020*"&amp;A158&amp;";*",SRGs!AA:AA,0),0)</f>
        <v>0</v>
      </c>
      <c r="N158" s="6">
        <f>IFERROR(MATCH("Central Log Server Security Requirements Guide :: Version 2, Release: 2 Benchmark Date: 27 Oct 2022*"&amp;A158&amp;";*",SRGs!AA:AA,0),0)</f>
        <v>0</v>
      </c>
      <c r="O158" s="6">
        <f>IFERROR(MATCH("Database Security Requirements Guide :: Version 3, Release: 3 Benchmark Date: 27 Jul 2022*"&amp;A158&amp;";*",SRGs!AA:AA,0),0)</f>
        <v>0</v>
      </c>
      <c r="P158" s="6">
        <f>IFERROR(MATCH("Container Platform Security Requirements Guide :: Version 1, Release: 3 Benchmark Date: 27 Jan 2022*"&amp;A158&amp;";*",SRGs!AA:AA,0),0)</f>
        <v>0</v>
      </c>
      <c r="Q158" s="6">
        <f>IFERROR(MATCH("Domain Name System (DNS) Security Requirements Guide :: Version 2, Release: 4 Benchmark Date: 23 Oct 2015*"&amp;A158&amp;";*",SRGs!AA:AA,0),0)</f>
        <v>0</v>
      </c>
      <c r="R158" s="6">
        <f>IFERROR(MATCH("Firewall Security Requirements Guide :: Version 2, Release: 3 Benchmark Date: 27 Oct 2022*"&amp;A158&amp;";*",SRGs!AA:AA,0),0)</f>
        <v>0</v>
      </c>
      <c r="S158" s="6">
        <f>IFERROR(MATCH("General Purpose Operating System Security Requirements Guide :: Version 2, Release: 4 Benchmark Date: 27 Jul 2022*"&amp;A158&amp;";*",SRGs!AA:AA,0),0)</f>
        <v>0</v>
      </c>
      <c r="T158" s="6">
        <f>IFERROR(MATCH("Intrusion Detection and Prevention Systems (IDPS) Security Requirements Guide :: Version 2, Release: 6 Benchmark Date: 24 Jul 2020*"&amp;A158&amp;";*",SRGs!AA:AA,0),0)</f>
        <v>0</v>
      </c>
      <c r="U158" s="6">
        <f>IFERROR(MATCH("Layer 2 Switch Security Requirements Guide :: Version 2, Release: 1 Benchmark Date: 18 May 2021*"&amp;A158&amp;";*",SRGs!AA:AA,0),0)</f>
        <v>0</v>
      </c>
      <c r="V158" s="6">
        <f>IFERROR(MATCH("Mainframe Product Security Requirements Guide :: Version 2, Release: 1 Benchmark Date: 27 Oct 2022*"&amp;A158&amp;";*",SRGs!AA:AA,0),0)</f>
        <v>0</v>
      </c>
      <c r="W158" s="6">
        <f>IFERROR(MATCH("Network Device Management Security Requirements Guide :: Version 4, Release: 1 Benchmark Date: 23 Apr 2021*"&amp;A158&amp;";*",SRGs!AA:AA,0),0)</f>
        <v>0</v>
      </c>
      <c r="X158" s="6">
        <f>IFERROR(MATCH("Router Security Requirements Guide :: Version 4, Release: 2 Benchmark Date: 23 Apr 2021*"&amp;A158&amp;";*",SRGs!AA:AA,0),0)</f>
        <v>0</v>
      </c>
      <c r="Y158" s="6">
        <f>IFERROR(MATCH("SDN Controller Security Requirements Guide :: Version 1, Release: 2 Benchmark Date: 24 Apr 2020*"&amp;A158&amp;";*",SRGs!AA:AA,0),0)</f>
        <v>0</v>
      </c>
      <c r="Z158" s="6">
        <f>IFERROR(MATCH("Unified Endpoint Management Agent Security Requirements Guide :: Version 1, Release: 1 Benchmark Date: 20 Nov 2020*"&amp;A158&amp;";*",SRGs!AA:AA,0),0)</f>
        <v>0</v>
      </c>
      <c r="AA158" s="6">
        <f>IFERROR(MATCH("Unified Endpoint Management Server Security Requirements Guide :: Version 1, Release: 1 Benchmark Date: 20 Nov 2020*"&amp;A158&amp;";*",SRGs!AA:AA,0),0)</f>
        <v>0</v>
      </c>
      <c r="AB158" s="6">
        <f>IFERROR(MATCH("Virtual Private Network (VPN) Security Requirements Guide :: Version 2, Release: 4 Benchmark Date: 27 Oct 2021*"&amp;A158&amp;";*",SRGs!AA:AA,0),0)</f>
        <v>0</v>
      </c>
      <c r="AC158" s="6">
        <f>IFERROR(MATCH("Web Server Security Requirements Guide :: Version 3, Release: 1 Benchmark Date: 27 Oct 2022*"&amp;A158&amp;";*",SRGs!AA:AA,0),0)</f>
        <v>0</v>
      </c>
      <c r="AD158" s="21"/>
      <c r="AE158" s="3" t="str">
        <f t="shared" si="16"/>
        <v/>
      </c>
      <c r="AF158" s="2" t="str">
        <f t="shared" si="17"/>
        <v/>
      </c>
      <c r="AG158" s="2" t="str">
        <f t="shared" si="18"/>
        <v/>
      </c>
      <c r="AH158" s="2" t="str">
        <f t="shared" si="19"/>
        <v/>
      </c>
      <c r="AI158" s="2" t="str">
        <f t="shared" si="20"/>
        <v/>
      </c>
      <c r="AJ158" s="2" t="str">
        <f t="shared" si="21"/>
        <v/>
      </c>
      <c r="AK158" s="2" t="str">
        <f t="shared" si="22"/>
        <v/>
      </c>
      <c r="AL158" s="27"/>
      <c r="AM158" s="5" t="str">
        <f t="shared" si="23"/>
        <v/>
      </c>
    </row>
    <row r="159" spans="1:39" s="5" customFormat="1" ht="45" hidden="1">
      <c r="A159" s="1" t="s">
        <v>22062</v>
      </c>
      <c r="B159" s="1" t="s">
        <v>4300</v>
      </c>
      <c r="C159" s="1" t="s">
        <v>478</v>
      </c>
      <c r="D159" s="1" t="s">
        <v>1611</v>
      </c>
      <c r="E159" s="1" t="s">
        <v>2618</v>
      </c>
      <c r="F159" s="2" t="s">
        <v>3686</v>
      </c>
      <c r="G159" s="2"/>
      <c r="H159" s="2"/>
      <c r="I159" s="2"/>
      <c r="J159" s="15"/>
      <c r="K159" s="3">
        <f>IFERROR(MATCH("Application Layer Gateway (ALG) Security Requirements Guide (SRG) :: Version 1, Release: 2 Benchmark Date: 24 Jul 2015*"&amp;A159&amp;";*",SRGs!AA:AA,0),0)</f>
        <v>0</v>
      </c>
      <c r="L159" s="2">
        <f>IFERROR(MATCH("Application Server Security Requirements Guide :: Version 3, Release: 3 Benchmark Date: 27 Oct 2022*"&amp;A159&amp;";*",SRGs!AA:AA,0),0)</f>
        <v>0</v>
      </c>
      <c r="M159" s="2">
        <f>IFERROR(MATCH("Authentication, Authorization, and Accounting Services (AAA) Security Requirements Guide :: Version 1, Release: 2 Benchmark Date: 24 Jan 2020*"&amp;A159&amp;";*",SRGs!AA:AA,0),0)</f>
        <v>0</v>
      </c>
      <c r="N159" s="6">
        <f>IFERROR(MATCH("Central Log Server Security Requirements Guide :: Version 2, Release: 2 Benchmark Date: 27 Oct 2022*"&amp;A159&amp;";*",SRGs!AA:AA,0),0)</f>
        <v>0</v>
      </c>
      <c r="O159" s="6">
        <f>IFERROR(MATCH("Database Security Requirements Guide :: Version 3, Release: 3 Benchmark Date: 27 Jul 2022*"&amp;A159&amp;";*",SRGs!AA:AA,0),0)</f>
        <v>0</v>
      </c>
      <c r="P159" s="6">
        <f>IFERROR(MATCH("Container Platform Security Requirements Guide :: Version 1, Release: 3 Benchmark Date: 27 Jan 2022*"&amp;A159&amp;";*",SRGs!AA:AA,0),0)</f>
        <v>0</v>
      </c>
      <c r="Q159" s="6">
        <f>IFERROR(MATCH("Domain Name System (DNS) Security Requirements Guide :: Version 2, Release: 4 Benchmark Date: 23 Oct 2015*"&amp;A159&amp;";*",SRGs!AA:AA,0),0)</f>
        <v>0</v>
      </c>
      <c r="R159" s="6">
        <f>IFERROR(MATCH("Firewall Security Requirements Guide :: Version 2, Release: 3 Benchmark Date: 27 Oct 2022*"&amp;A159&amp;";*",SRGs!AA:AA,0),0)</f>
        <v>0</v>
      </c>
      <c r="S159" s="6">
        <f>IFERROR(MATCH("General Purpose Operating System Security Requirements Guide :: Version 2, Release: 4 Benchmark Date: 27 Jul 2022*"&amp;A159&amp;";*",SRGs!AA:AA,0),0)</f>
        <v>0</v>
      </c>
      <c r="T159" s="6">
        <f>IFERROR(MATCH("Intrusion Detection and Prevention Systems (IDPS) Security Requirements Guide :: Version 2, Release: 6 Benchmark Date: 24 Jul 2020*"&amp;A159&amp;";*",SRGs!AA:AA,0),0)</f>
        <v>0</v>
      </c>
      <c r="U159" s="6">
        <f>IFERROR(MATCH("Layer 2 Switch Security Requirements Guide :: Version 2, Release: 1 Benchmark Date: 18 May 2021*"&amp;A159&amp;";*",SRGs!AA:AA,0),0)</f>
        <v>0</v>
      </c>
      <c r="V159" s="6">
        <f>IFERROR(MATCH("Mainframe Product Security Requirements Guide :: Version 2, Release: 1 Benchmark Date: 27 Oct 2022*"&amp;A159&amp;";*",SRGs!AA:AA,0),0)</f>
        <v>0</v>
      </c>
      <c r="W159" s="6">
        <f>IFERROR(MATCH("Network Device Management Security Requirements Guide :: Version 4, Release: 1 Benchmark Date: 23 Apr 2021*"&amp;A159&amp;";*",SRGs!AA:AA,0),0)</f>
        <v>0</v>
      </c>
      <c r="X159" s="6">
        <f>IFERROR(MATCH("Router Security Requirements Guide :: Version 4, Release: 2 Benchmark Date: 23 Apr 2021*"&amp;A159&amp;";*",SRGs!AA:AA,0),0)</f>
        <v>0</v>
      </c>
      <c r="Y159" s="6">
        <f>IFERROR(MATCH("SDN Controller Security Requirements Guide :: Version 1, Release: 2 Benchmark Date: 24 Apr 2020*"&amp;A159&amp;";*",SRGs!AA:AA,0),0)</f>
        <v>0</v>
      </c>
      <c r="Z159" s="6">
        <f>IFERROR(MATCH("Unified Endpoint Management Agent Security Requirements Guide :: Version 1, Release: 1 Benchmark Date: 20 Nov 2020*"&amp;A159&amp;";*",SRGs!AA:AA,0),0)</f>
        <v>0</v>
      </c>
      <c r="AA159" s="6">
        <f>IFERROR(MATCH("Unified Endpoint Management Server Security Requirements Guide :: Version 1, Release: 1 Benchmark Date: 20 Nov 2020*"&amp;A159&amp;";*",SRGs!AA:AA,0),0)</f>
        <v>0</v>
      </c>
      <c r="AB159" s="6">
        <f>IFERROR(MATCH("Virtual Private Network (VPN) Security Requirements Guide :: Version 2, Release: 4 Benchmark Date: 27 Oct 2021*"&amp;A159&amp;";*",SRGs!AA:AA,0),0)</f>
        <v>0</v>
      </c>
      <c r="AC159" s="6">
        <f>IFERROR(MATCH("Web Server Security Requirements Guide :: Version 3, Release: 1 Benchmark Date: 27 Oct 2022*"&amp;A159&amp;";*",SRGs!AA:AA,0),0)</f>
        <v>0</v>
      </c>
      <c r="AD159" s="21"/>
      <c r="AE159" s="3" t="str">
        <f t="shared" si="16"/>
        <v/>
      </c>
      <c r="AF159" s="2" t="str">
        <f t="shared" si="17"/>
        <v/>
      </c>
      <c r="AG159" s="2" t="str">
        <f t="shared" si="18"/>
        <v/>
      </c>
      <c r="AH159" s="2" t="str">
        <f t="shared" si="19"/>
        <v/>
      </c>
      <c r="AI159" s="2" t="str">
        <f t="shared" si="20"/>
        <v/>
      </c>
      <c r="AJ159" s="2" t="str">
        <f t="shared" si="21"/>
        <v/>
      </c>
      <c r="AK159" s="2" t="str">
        <f t="shared" si="22"/>
        <v/>
      </c>
      <c r="AL159" s="27"/>
      <c r="AM159" s="5" t="str">
        <f t="shared" si="23"/>
        <v/>
      </c>
    </row>
    <row r="160" spans="1:39" ht="75" hidden="1">
      <c r="A160" s="1" t="s">
        <v>22063</v>
      </c>
      <c r="B160" s="1" t="s">
        <v>4300</v>
      </c>
      <c r="C160" s="1" t="s">
        <v>479</v>
      </c>
      <c r="D160" s="1" t="s">
        <v>1612</v>
      </c>
      <c r="E160" s="1" t="s">
        <v>2619</v>
      </c>
      <c r="F160" s="2" t="s">
        <v>2591</v>
      </c>
      <c r="G160" s="2"/>
      <c r="H160" s="2"/>
      <c r="I160" s="2"/>
      <c r="J160" s="15"/>
      <c r="K160" s="3">
        <f>IFERROR(MATCH("Application Layer Gateway (ALG) Security Requirements Guide (SRG) :: Version 1, Release: 2 Benchmark Date: 24 Jul 2015*"&amp;A160&amp;";*",SRGs!AA:AA,0),0)</f>
        <v>0</v>
      </c>
      <c r="L160" s="2">
        <f>IFERROR(MATCH("Application Server Security Requirements Guide :: Version 3, Release: 3 Benchmark Date: 27 Oct 2022*"&amp;A160&amp;";*",SRGs!AA:AA,0),0)</f>
        <v>0</v>
      </c>
      <c r="M160" s="2">
        <f>IFERROR(MATCH("Authentication, Authorization, and Accounting Services (AAA) Security Requirements Guide :: Version 1, Release: 2 Benchmark Date: 24 Jan 2020*"&amp;A160&amp;";*",SRGs!AA:AA,0),0)</f>
        <v>0</v>
      </c>
      <c r="N160" s="2">
        <f>IFERROR(MATCH("Central Log Server Security Requirements Guide :: Version 2, Release: 2 Benchmark Date: 27 Oct 2022*"&amp;A160&amp;";*",SRGs!AA:AA,0),0)</f>
        <v>0</v>
      </c>
      <c r="O160" s="2">
        <f>IFERROR(MATCH("Database Security Requirements Guide :: Version 3, Release: 3 Benchmark Date: 27 Jul 2022*"&amp;A160&amp;";*",SRGs!AA:AA,0),0)</f>
        <v>0</v>
      </c>
      <c r="P160" s="2">
        <f>IFERROR(MATCH("Container Platform Security Requirements Guide :: Version 1, Release: 3 Benchmark Date: 27 Jan 2022*"&amp;A160&amp;";*",SRGs!AA:AA,0),0)</f>
        <v>0</v>
      </c>
      <c r="Q160" s="2">
        <f>IFERROR(MATCH("Domain Name System (DNS) Security Requirements Guide :: Version 2, Release: 4 Benchmark Date: 23 Oct 2015*"&amp;A160&amp;";*",SRGs!AA:AA,0),0)</f>
        <v>0</v>
      </c>
      <c r="R160" s="2">
        <f>IFERROR(MATCH("Firewall Security Requirements Guide :: Version 2, Release: 3 Benchmark Date: 27 Oct 2022*"&amp;A160&amp;";*",SRGs!AA:AA,0),0)</f>
        <v>0</v>
      </c>
      <c r="S160" s="2">
        <f>IFERROR(MATCH("General Purpose Operating System Security Requirements Guide :: Version 2, Release: 4 Benchmark Date: 27 Jul 2022*"&amp;A160&amp;";*",SRGs!AA:AA,0),0)</f>
        <v>0</v>
      </c>
      <c r="T160" s="2">
        <f>IFERROR(MATCH("Intrusion Detection and Prevention Systems (IDPS) Security Requirements Guide :: Version 2, Release: 6 Benchmark Date: 24 Jul 2020*"&amp;A160&amp;";*",SRGs!AA:AA,0),0)</f>
        <v>0</v>
      </c>
      <c r="U160" s="2">
        <f>IFERROR(MATCH("Layer 2 Switch Security Requirements Guide :: Version 2, Release: 1 Benchmark Date: 18 May 2021*"&amp;A160&amp;";*",SRGs!AA:AA,0),0)</f>
        <v>0</v>
      </c>
      <c r="V160" s="2">
        <f>IFERROR(MATCH("Mainframe Product Security Requirements Guide :: Version 2, Release: 1 Benchmark Date: 27 Oct 2022*"&amp;A160&amp;";*",SRGs!AA:AA,0),0)</f>
        <v>0</v>
      </c>
      <c r="W160" s="2">
        <f>IFERROR(MATCH("Network Device Management Security Requirements Guide :: Version 4, Release: 1 Benchmark Date: 23 Apr 2021*"&amp;A160&amp;";*",SRGs!AA:AA,0),0)</f>
        <v>0</v>
      </c>
      <c r="X160" s="2">
        <f>IFERROR(MATCH("Router Security Requirements Guide :: Version 4, Release: 2 Benchmark Date: 23 Apr 2021*"&amp;A160&amp;";*",SRGs!AA:AA,0),0)</f>
        <v>0</v>
      </c>
      <c r="Y160" s="2">
        <f>IFERROR(MATCH("SDN Controller Security Requirements Guide :: Version 1, Release: 2 Benchmark Date: 24 Apr 2020*"&amp;A160&amp;";*",SRGs!AA:AA,0),0)</f>
        <v>0</v>
      </c>
      <c r="Z160" s="2">
        <f>IFERROR(MATCH("Unified Endpoint Management Agent Security Requirements Guide :: Version 1, Release: 1 Benchmark Date: 20 Nov 2020*"&amp;A160&amp;";*",SRGs!AA:AA,0),0)</f>
        <v>0</v>
      </c>
      <c r="AA160" s="2">
        <f>IFERROR(MATCH("Unified Endpoint Management Server Security Requirements Guide :: Version 1, Release: 1 Benchmark Date: 20 Nov 2020*"&amp;A160&amp;";*",SRGs!AA:AA,0),0)</f>
        <v>0</v>
      </c>
      <c r="AB160" s="2">
        <f>IFERROR(MATCH("Virtual Private Network (VPN) Security Requirements Guide :: Version 2, Release: 4 Benchmark Date: 27 Oct 2021*"&amp;A160&amp;";*",SRGs!AA:AA,0),0)</f>
        <v>0</v>
      </c>
      <c r="AC160" s="2">
        <f>IFERROR(MATCH("Web Server Security Requirements Guide :: Version 3, Release: 1 Benchmark Date: 27 Oct 2022*"&amp;A160&amp;";*",SRGs!AA:AA,0),0)</f>
        <v>0</v>
      </c>
      <c r="AD160" s="22"/>
      <c r="AE160" s="3" t="str">
        <f t="shared" si="16"/>
        <v/>
      </c>
      <c r="AF160" s="2" t="str">
        <f t="shared" si="17"/>
        <v/>
      </c>
      <c r="AG160" s="2" t="str">
        <f t="shared" si="18"/>
        <v/>
      </c>
      <c r="AH160" s="2" t="str">
        <f t="shared" si="19"/>
        <v/>
      </c>
      <c r="AI160" s="2" t="str">
        <f t="shared" si="20"/>
        <v/>
      </c>
      <c r="AJ160" s="2" t="str">
        <f t="shared" si="21"/>
        <v/>
      </c>
      <c r="AK160" s="2" t="str">
        <f t="shared" si="22"/>
        <v/>
      </c>
      <c r="AM160" s="5" t="str">
        <f t="shared" si="23"/>
        <v/>
      </c>
    </row>
    <row r="161" spans="1:39" ht="45" hidden="1">
      <c r="A161" s="1" t="s">
        <v>22064</v>
      </c>
      <c r="B161" s="1" t="s">
        <v>4300</v>
      </c>
      <c r="C161" s="1" t="s">
        <v>480</v>
      </c>
      <c r="D161" s="1" t="s">
        <v>3481</v>
      </c>
      <c r="E161" s="1"/>
      <c r="F161" s="2"/>
      <c r="G161" s="2"/>
      <c r="H161" s="2"/>
      <c r="I161" s="2"/>
      <c r="J161" s="15"/>
      <c r="K161" s="3">
        <f>IFERROR(MATCH("Application Layer Gateway (ALG) Security Requirements Guide (SRG) :: Version 1, Release: 2 Benchmark Date: 24 Jul 2015*"&amp;A161&amp;";*",SRGs!AA:AA,0),0)</f>
        <v>0</v>
      </c>
      <c r="L161" s="2">
        <f>IFERROR(MATCH("Application Server Security Requirements Guide :: Version 3, Release: 3 Benchmark Date: 27 Oct 2022*"&amp;A161&amp;";*",SRGs!AA:AA,0),0)</f>
        <v>0</v>
      </c>
      <c r="M161" s="2">
        <f>IFERROR(MATCH("Authentication, Authorization, and Accounting Services (AAA) Security Requirements Guide :: Version 1, Release: 2 Benchmark Date: 24 Jan 2020*"&amp;A161&amp;";*",SRGs!AA:AA,0),0)</f>
        <v>0</v>
      </c>
      <c r="N161" s="2">
        <f>IFERROR(MATCH("Central Log Server Security Requirements Guide :: Version 2, Release: 2 Benchmark Date: 27 Oct 2022*"&amp;A161&amp;";*",SRGs!AA:AA,0),0)</f>
        <v>0</v>
      </c>
      <c r="O161" s="2">
        <f>IFERROR(MATCH("Database Security Requirements Guide :: Version 3, Release: 3 Benchmark Date: 27 Jul 2022*"&amp;A161&amp;";*",SRGs!AA:AA,0),0)</f>
        <v>0</v>
      </c>
      <c r="P161" s="2">
        <f>IFERROR(MATCH("Container Platform Security Requirements Guide :: Version 1, Release: 3 Benchmark Date: 27 Jan 2022*"&amp;A161&amp;";*",SRGs!AA:AA,0),0)</f>
        <v>0</v>
      </c>
      <c r="Q161" s="2">
        <f>IFERROR(MATCH("Domain Name System (DNS) Security Requirements Guide :: Version 2, Release: 4 Benchmark Date: 23 Oct 2015*"&amp;A161&amp;";*",SRGs!AA:AA,0),0)</f>
        <v>0</v>
      </c>
      <c r="R161" s="2">
        <f>IFERROR(MATCH("Firewall Security Requirements Guide :: Version 2, Release: 3 Benchmark Date: 27 Oct 2022*"&amp;A161&amp;";*",SRGs!AA:AA,0),0)</f>
        <v>0</v>
      </c>
      <c r="S161" s="2">
        <f>IFERROR(MATCH("General Purpose Operating System Security Requirements Guide :: Version 2, Release: 4 Benchmark Date: 27 Jul 2022*"&amp;A161&amp;";*",SRGs!AA:AA,0),0)</f>
        <v>0</v>
      </c>
      <c r="T161" s="2">
        <f>IFERROR(MATCH("Intrusion Detection and Prevention Systems (IDPS) Security Requirements Guide :: Version 2, Release: 6 Benchmark Date: 24 Jul 2020*"&amp;A161&amp;";*",SRGs!AA:AA,0),0)</f>
        <v>0</v>
      </c>
      <c r="U161" s="2">
        <f>IFERROR(MATCH("Layer 2 Switch Security Requirements Guide :: Version 2, Release: 1 Benchmark Date: 18 May 2021*"&amp;A161&amp;";*",SRGs!AA:AA,0),0)</f>
        <v>0</v>
      </c>
      <c r="V161" s="2">
        <f>IFERROR(MATCH("Mainframe Product Security Requirements Guide :: Version 2, Release: 1 Benchmark Date: 27 Oct 2022*"&amp;A161&amp;";*",SRGs!AA:AA,0),0)</f>
        <v>0</v>
      </c>
      <c r="W161" s="2">
        <f>IFERROR(MATCH("Network Device Management Security Requirements Guide :: Version 4, Release: 1 Benchmark Date: 23 Apr 2021*"&amp;A161&amp;";*",SRGs!AA:AA,0),0)</f>
        <v>0</v>
      </c>
      <c r="X161" s="2">
        <f>IFERROR(MATCH("Router Security Requirements Guide :: Version 4, Release: 2 Benchmark Date: 23 Apr 2021*"&amp;A161&amp;";*",SRGs!AA:AA,0),0)</f>
        <v>0</v>
      </c>
      <c r="Y161" s="2">
        <f>IFERROR(MATCH("SDN Controller Security Requirements Guide :: Version 1, Release: 2 Benchmark Date: 24 Apr 2020*"&amp;A161&amp;";*",SRGs!AA:AA,0),0)</f>
        <v>0</v>
      </c>
      <c r="Z161" s="2">
        <f>IFERROR(MATCH("Unified Endpoint Management Agent Security Requirements Guide :: Version 1, Release: 1 Benchmark Date: 20 Nov 2020*"&amp;A161&amp;";*",SRGs!AA:AA,0),0)</f>
        <v>0</v>
      </c>
      <c r="AA161" s="2">
        <f>IFERROR(MATCH("Unified Endpoint Management Server Security Requirements Guide :: Version 1, Release: 1 Benchmark Date: 20 Nov 2020*"&amp;A161&amp;";*",SRGs!AA:AA,0),0)</f>
        <v>0</v>
      </c>
      <c r="AB161" s="2">
        <f>IFERROR(MATCH("Virtual Private Network (VPN) Security Requirements Guide :: Version 2, Release: 4 Benchmark Date: 27 Oct 2021*"&amp;A161&amp;";*",SRGs!AA:AA,0),0)</f>
        <v>0</v>
      </c>
      <c r="AC161" s="2">
        <f>IFERROR(MATCH("Web Server Security Requirements Guide :: Version 3, Release: 1 Benchmark Date: 27 Oct 2022*"&amp;A161&amp;";*",SRGs!AA:AA,0),0)</f>
        <v>0</v>
      </c>
      <c r="AD161" s="22"/>
      <c r="AE161" s="3" t="str">
        <f t="shared" si="16"/>
        <v/>
      </c>
      <c r="AF161" s="2" t="str">
        <f t="shared" si="17"/>
        <v/>
      </c>
      <c r="AG161" s="2" t="str">
        <f t="shared" si="18"/>
        <v/>
      </c>
      <c r="AH161" s="2" t="str">
        <f t="shared" si="19"/>
        <v/>
      </c>
      <c r="AI161" s="2" t="str">
        <f t="shared" si="20"/>
        <v/>
      </c>
      <c r="AJ161" s="2" t="str">
        <f t="shared" si="21"/>
        <v/>
      </c>
      <c r="AK161" s="2" t="str">
        <f t="shared" si="22"/>
        <v/>
      </c>
      <c r="AM161" s="5" t="str">
        <f t="shared" si="23"/>
        <v/>
      </c>
    </row>
    <row r="162" spans="1:39" s="5" customFormat="1" ht="150" hidden="1">
      <c r="A162" s="1" t="s">
        <v>22065</v>
      </c>
      <c r="B162" s="1" t="s">
        <v>4300</v>
      </c>
      <c r="C162" s="1" t="s">
        <v>481</v>
      </c>
      <c r="D162" s="1" t="s">
        <v>1613</v>
      </c>
      <c r="E162" s="1" t="s">
        <v>2620</v>
      </c>
      <c r="F162" s="2" t="s">
        <v>3687</v>
      </c>
      <c r="G162" s="2"/>
      <c r="H162" s="2"/>
      <c r="I162" s="2"/>
      <c r="J162" s="15"/>
      <c r="K162" s="3">
        <f>IFERROR(MATCH("Application Layer Gateway (ALG) Security Requirements Guide (SRG) :: Version 1, Release: 2 Benchmark Date: 24 Jul 2015*"&amp;A162&amp;";*",SRGs!AA:AA,0),0)</f>
        <v>0</v>
      </c>
      <c r="L162" s="2">
        <f>IFERROR(MATCH("Application Server Security Requirements Guide :: Version 3, Release: 3 Benchmark Date: 27 Oct 2022*"&amp;A162&amp;";*",SRGs!AA:AA,0),0)</f>
        <v>0</v>
      </c>
      <c r="M162" s="2">
        <f>IFERROR(MATCH("Authentication, Authorization, and Accounting Services (AAA) Security Requirements Guide :: Version 1, Release: 2 Benchmark Date: 24 Jan 2020*"&amp;A162&amp;";*",SRGs!AA:AA,0),0)</f>
        <v>0</v>
      </c>
      <c r="N162" s="6">
        <f>IFERROR(MATCH("Central Log Server Security Requirements Guide :: Version 2, Release: 2 Benchmark Date: 27 Oct 2022*"&amp;A162&amp;";*",SRGs!AA:AA,0),0)</f>
        <v>0</v>
      </c>
      <c r="O162" s="6">
        <f>IFERROR(MATCH("Database Security Requirements Guide :: Version 3, Release: 3 Benchmark Date: 27 Jul 2022*"&amp;A162&amp;";*",SRGs!AA:AA,0),0)</f>
        <v>0</v>
      </c>
      <c r="P162" s="6">
        <f>IFERROR(MATCH("Container Platform Security Requirements Guide :: Version 1, Release: 3 Benchmark Date: 27 Jan 2022*"&amp;A162&amp;";*",SRGs!AA:AA,0),0)</f>
        <v>0</v>
      </c>
      <c r="Q162" s="6">
        <f>IFERROR(MATCH("Domain Name System (DNS) Security Requirements Guide :: Version 2, Release: 4 Benchmark Date: 23 Oct 2015*"&amp;A162&amp;";*",SRGs!AA:AA,0),0)</f>
        <v>0</v>
      </c>
      <c r="R162" s="6">
        <f>IFERROR(MATCH("Firewall Security Requirements Guide :: Version 2, Release: 3 Benchmark Date: 27 Oct 2022*"&amp;A162&amp;";*",SRGs!AA:AA,0),0)</f>
        <v>0</v>
      </c>
      <c r="S162" s="6">
        <f>IFERROR(MATCH("General Purpose Operating System Security Requirements Guide :: Version 2, Release: 4 Benchmark Date: 27 Jul 2022*"&amp;A162&amp;";*",SRGs!AA:AA,0),0)</f>
        <v>0</v>
      </c>
      <c r="T162" s="6">
        <f>IFERROR(MATCH("Intrusion Detection and Prevention Systems (IDPS) Security Requirements Guide :: Version 2, Release: 6 Benchmark Date: 24 Jul 2020*"&amp;A162&amp;";*",SRGs!AA:AA,0),0)</f>
        <v>0</v>
      </c>
      <c r="U162" s="6">
        <f>IFERROR(MATCH("Layer 2 Switch Security Requirements Guide :: Version 2, Release: 1 Benchmark Date: 18 May 2021*"&amp;A162&amp;";*",SRGs!AA:AA,0),0)</f>
        <v>0</v>
      </c>
      <c r="V162" s="6">
        <f>IFERROR(MATCH("Mainframe Product Security Requirements Guide :: Version 2, Release: 1 Benchmark Date: 27 Oct 2022*"&amp;A162&amp;";*",SRGs!AA:AA,0),0)</f>
        <v>0</v>
      </c>
      <c r="W162" s="6">
        <f>IFERROR(MATCH("Network Device Management Security Requirements Guide :: Version 4, Release: 1 Benchmark Date: 23 Apr 2021*"&amp;A162&amp;";*",SRGs!AA:AA,0),0)</f>
        <v>0</v>
      </c>
      <c r="X162" s="6">
        <f>IFERROR(MATCH("Router Security Requirements Guide :: Version 4, Release: 2 Benchmark Date: 23 Apr 2021*"&amp;A162&amp;";*",SRGs!AA:AA,0),0)</f>
        <v>0</v>
      </c>
      <c r="Y162" s="6">
        <f>IFERROR(MATCH("SDN Controller Security Requirements Guide :: Version 1, Release: 2 Benchmark Date: 24 Apr 2020*"&amp;A162&amp;";*",SRGs!AA:AA,0),0)</f>
        <v>0</v>
      </c>
      <c r="Z162" s="6">
        <f>IFERROR(MATCH("Unified Endpoint Management Agent Security Requirements Guide :: Version 1, Release: 1 Benchmark Date: 20 Nov 2020*"&amp;A162&amp;";*",SRGs!AA:AA,0),0)</f>
        <v>0</v>
      </c>
      <c r="AA162" s="6">
        <f>IFERROR(MATCH("Unified Endpoint Management Server Security Requirements Guide :: Version 1, Release: 1 Benchmark Date: 20 Nov 2020*"&amp;A162&amp;";*",SRGs!AA:AA,0),0)</f>
        <v>0</v>
      </c>
      <c r="AB162" s="6">
        <f>IFERROR(MATCH("Virtual Private Network (VPN) Security Requirements Guide :: Version 2, Release: 4 Benchmark Date: 27 Oct 2021*"&amp;A162&amp;";*",SRGs!AA:AA,0),0)</f>
        <v>0</v>
      </c>
      <c r="AC162" s="6">
        <f>IFERROR(MATCH("Web Server Security Requirements Guide :: Version 3, Release: 1 Benchmark Date: 27 Oct 2022*"&amp;A162&amp;";*",SRGs!AA:AA,0),0)</f>
        <v>0</v>
      </c>
      <c r="AD162" s="21"/>
      <c r="AE162" s="3" t="str">
        <f t="shared" si="16"/>
        <v/>
      </c>
      <c r="AF162" s="2" t="str">
        <f t="shared" si="17"/>
        <v/>
      </c>
      <c r="AG162" s="2" t="str">
        <f t="shared" si="18"/>
        <v/>
      </c>
      <c r="AH162" s="2" t="str">
        <f t="shared" si="19"/>
        <v/>
      </c>
      <c r="AI162" s="2" t="str">
        <f t="shared" si="20"/>
        <v/>
      </c>
      <c r="AJ162" s="2" t="str">
        <f t="shared" si="21"/>
        <v/>
      </c>
      <c r="AK162" s="2" t="str">
        <f t="shared" si="22"/>
        <v/>
      </c>
      <c r="AL162" s="27"/>
      <c r="AM162" s="5" t="str">
        <f t="shared" si="23"/>
        <v/>
      </c>
    </row>
    <row r="163" spans="1:39" s="5" customFormat="1" ht="75" hidden="1">
      <c r="A163" s="1" t="s">
        <v>28</v>
      </c>
      <c r="B163" s="1" t="s">
        <v>4300</v>
      </c>
      <c r="C163" s="1" t="s">
        <v>482</v>
      </c>
      <c r="D163" s="1" t="s">
        <v>1614</v>
      </c>
      <c r="E163" s="1" t="s">
        <v>2621</v>
      </c>
      <c r="F163" s="2" t="s">
        <v>3688</v>
      </c>
      <c r="G163" s="2"/>
      <c r="H163" s="2"/>
      <c r="I163" s="2"/>
      <c r="J163" s="15"/>
      <c r="K163" s="3">
        <f>IFERROR(MATCH("Application Layer Gateway (ALG) Security Requirements Guide (SRG) :: Version 1, Release: 2 Benchmark Date: 24 Jul 2015*"&amp;A163&amp;";*",SRGs!AA:AA,0),0)</f>
        <v>0</v>
      </c>
      <c r="L163" s="2">
        <f>IFERROR(MATCH("Application Server Security Requirements Guide :: Version 3, Release: 3 Benchmark Date: 27 Oct 2022*"&amp;A163&amp;";*",SRGs!AA:AA,0),0)</f>
        <v>0</v>
      </c>
      <c r="M163" s="2">
        <f>IFERROR(MATCH("Authentication, Authorization, and Accounting Services (AAA) Security Requirements Guide :: Version 1, Release: 2 Benchmark Date: 24 Jan 2020*"&amp;A163&amp;";*",SRGs!AA:AA,0),0)</f>
        <v>0</v>
      </c>
      <c r="N163" s="6">
        <f>IFERROR(MATCH("Central Log Server Security Requirements Guide :: Version 2, Release: 2 Benchmark Date: 27 Oct 2022*"&amp;A163&amp;";*",SRGs!AA:AA,0),0)</f>
        <v>0</v>
      </c>
      <c r="O163" s="6">
        <f>IFERROR(MATCH("Database Security Requirements Guide :: Version 3, Release: 3 Benchmark Date: 27 Jul 2022*"&amp;A163&amp;";*",SRGs!AA:AA,0),0)</f>
        <v>0</v>
      </c>
      <c r="P163" s="6">
        <f>IFERROR(MATCH("Container Platform Security Requirements Guide :: Version 1, Release: 3 Benchmark Date: 27 Jan 2022*"&amp;A163&amp;";*",SRGs!AA:AA,0),0)</f>
        <v>0</v>
      </c>
      <c r="Q163" s="6">
        <f>IFERROR(MATCH("Domain Name System (DNS) Security Requirements Guide :: Version 2, Release: 4 Benchmark Date: 23 Oct 2015*"&amp;A163&amp;";*",SRGs!AA:AA,0),0)</f>
        <v>0</v>
      </c>
      <c r="R163" s="6">
        <f>IFERROR(MATCH("Firewall Security Requirements Guide :: Version 2, Release: 3 Benchmark Date: 27 Oct 2022*"&amp;A163&amp;";*",SRGs!AA:AA,0),0)</f>
        <v>0</v>
      </c>
      <c r="S163" s="6">
        <f>IFERROR(MATCH("General Purpose Operating System Security Requirements Guide :: Version 2, Release: 4 Benchmark Date: 27 Jul 2022*"&amp;A163&amp;";*",SRGs!AA:AA,0),0)</f>
        <v>0</v>
      </c>
      <c r="T163" s="6">
        <f>IFERROR(MATCH("Intrusion Detection and Prevention Systems (IDPS) Security Requirements Guide :: Version 2, Release: 6 Benchmark Date: 24 Jul 2020*"&amp;A163&amp;";*",SRGs!AA:AA,0),0)</f>
        <v>0</v>
      </c>
      <c r="U163" s="6">
        <f>IFERROR(MATCH("Layer 2 Switch Security Requirements Guide :: Version 2, Release: 1 Benchmark Date: 18 May 2021*"&amp;A163&amp;";*",SRGs!AA:AA,0),0)</f>
        <v>0</v>
      </c>
      <c r="V163" s="6">
        <f>IFERROR(MATCH("Mainframe Product Security Requirements Guide :: Version 2, Release: 1 Benchmark Date: 27 Oct 2022*"&amp;A163&amp;";*",SRGs!AA:AA,0),0)</f>
        <v>0</v>
      </c>
      <c r="W163" s="6">
        <f>IFERROR(MATCH("Network Device Management Security Requirements Guide :: Version 4, Release: 1 Benchmark Date: 23 Apr 2021*"&amp;A163&amp;";*",SRGs!AA:AA,0),0)</f>
        <v>0</v>
      </c>
      <c r="X163" s="6">
        <f>IFERROR(MATCH("Router Security Requirements Guide :: Version 4, Release: 2 Benchmark Date: 23 Apr 2021*"&amp;A163&amp;";*",SRGs!AA:AA,0),0)</f>
        <v>0</v>
      </c>
      <c r="Y163" s="6">
        <f>IFERROR(MATCH("SDN Controller Security Requirements Guide :: Version 1, Release: 2 Benchmark Date: 24 Apr 2020*"&amp;A163&amp;";*",SRGs!AA:AA,0),0)</f>
        <v>0</v>
      </c>
      <c r="Z163" s="6">
        <f>IFERROR(MATCH("Unified Endpoint Management Agent Security Requirements Guide :: Version 1, Release: 1 Benchmark Date: 20 Nov 2020*"&amp;A163&amp;";*",SRGs!AA:AA,0),0)</f>
        <v>0</v>
      </c>
      <c r="AA163" s="6">
        <f>IFERROR(MATCH("Unified Endpoint Management Server Security Requirements Guide :: Version 1, Release: 1 Benchmark Date: 20 Nov 2020*"&amp;A163&amp;";*",SRGs!AA:AA,0),0)</f>
        <v>0</v>
      </c>
      <c r="AB163" s="6">
        <f>IFERROR(MATCH("Virtual Private Network (VPN) Security Requirements Guide :: Version 2, Release: 4 Benchmark Date: 27 Oct 2021*"&amp;A163&amp;";*",SRGs!AA:AA,0),0)</f>
        <v>0</v>
      </c>
      <c r="AC163" s="6">
        <f>IFERROR(MATCH("Web Server Security Requirements Guide :: Version 3, Release: 1 Benchmark Date: 27 Oct 2022*"&amp;A163&amp;";*",SRGs!AA:AA,0),0)</f>
        <v>0</v>
      </c>
      <c r="AD163" s="21"/>
      <c r="AE163" s="3" t="str">
        <f t="shared" si="16"/>
        <v/>
      </c>
      <c r="AF163" s="2" t="str">
        <f t="shared" si="17"/>
        <v/>
      </c>
      <c r="AG163" s="2" t="str">
        <f t="shared" si="18"/>
        <v/>
      </c>
      <c r="AH163" s="2" t="str">
        <f t="shared" si="19"/>
        <v/>
      </c>
      <c r="AI163" s="2" t="str">
        <f t="shared" si="20"/>
        <v/>
      </c>
      <c r="AJ163" s="2" t="str">
        <f t="shared" si="21"/>
        <v/>
      </c>
      <c r="AK163" s="2" t="str">
        <f t="shared" si="22"/>
        <v/>
      </c>
      <c r="AL163" s="27"/>
      <c r="AM163" s="5" t="str">
        <f t="shared" si="23"/>
        <v/>
      </c>
    </row>
    <row r="164" spans="1:39" ht="30" hidden="1">
      <c r="A164" s="1" t="s">
        <v>29</v>
      </c>
      <c r="B164" s="1" t="s">
        <v>4300</v>
      </c>
      <c r="C164" s="1" t="s">
        <v>483</v>
      </c>
      <c r="D164" s="1" t="s">
        <v>3482</v>
      </c>
      <c r="E164" s="1"/>
      <c r="F164" s="2"/>
      <c r="G164" s="2"/>
      <c r="H164" s="2"/>
      <c r="I164" s="2"/>
      <c r="J164" s="15"/>
      <c r="K164" s="3">
        <f>IFERROR(MATCH("Application Layer Gateway (ALG) Security Requirements Guide (SRG) :: Version 1, Release: 2 Benchmark Date: 24 Jul 2015*"&amp;A164&amp;";*",SRGs!AA:AA,0),0)</f>
        <v>0</v>
      </c>
      <c r="L164" s="2">
        <f>IFERROR(MATCH("Application Server Security Requirements Guide :: Version 3, Release: 3 Benchmark Date: 27 Oct 2022*"&amp;A164&amp;";*",SRGs!AA:AA,0),0)</f>
        <v>0</v>
      </c>
      <c r="M164" s="2">
        <f>IFERROR(MATCH("Authentication, Authorization, and Accounting Services (AAA) Security Requirements Guide :: Version 1, Release: 2 Benchmark Date: 24 Jan 2020*"&amp;A164&amp;";*",SRGs!AA:AA,0),0)</f>
        <v>0</v>
      </c>
      <c r="N164" s="2">
        <f>IFERROR(MATCH("Central Log Server Security Requirements Guide :: Version 2, Release: 2 Benchmark Date: 27 Oct 2022*"&amp;A164&amp;";*",SRGs!AA:AA,0),0)</f>
        <v>0</v>
      </c>
      <c r="O164" s="2">
        <f>IFERROR(MATCH("Database Security Requirements Guide :: Version 3, Release: 3 Benchmark Date: 27 Jul 2022*"&amp;A164&amp;";*",SRGs!AA:AA,0),0)</f>
        <v>0</v>
      </c>
      <c r="P164" s="2">
        <f>IFERROR(MATCH("Container Platform Security Requirements Guide :: Version 1, Release: 3 Benchmark Date: 27 Jan 2022*"&amp;A164&amp;";*",SRGs!AA:AA,0),0)</f>
        <v>0</v>
      </c>
      <c r="Q164" s="2">
        <f>IFERROR(MATCH("Domain Name System (DNS) Security Requirements Guide :: Version 2, Release: 4 Benchmark Date: 23 Oct 2015*"&amp;A164&amp;";*",SRGs!AA:AA,0),0)</f>
        <v>0</v>
      </c>
      <c r="R164" s="2">
        <f>IFERROR(MATCH("Firewall Security Requirements Guide :: Version 2, Release: 3 Benchmark Date: 27 Oct 2022*"&amp;A164&amp;";*",SRGs!AA:AA,0),0)</f>
        <v>0</v>
      </c>
      <c r="S164" s="2">
        <f>IFERROR(MATCH("General Purpose Operating System Security Requirements Guide :: Version 2, Release: 4 Benchmark Date: 27 Jul 2022*"&amp;A164&amp;";*",SRGs!AA:AA,0),0)</f>
        <v>0</v>
      </c>
      <c r="T164" s="2">
        <f>IFERROR(MATCH("Intrusion Detection and Prevention Systems (IDPS) Security Requirements Guide :: Version 2, Release: 6 Benchmark Date: 24 Jul 2020*"&amp;A164&amp;";*",SRGs!AA:AA,0),0)</f>
        <v>0</v>
      </c>
      <c r="U164" s="2">
        <f>IFERROR(MATCH("Layer 2 Switch Security Requirements Guide :: Version 2, Release: 1 Benchmark Date: 18 May 2021*"&amp;A164&amp;";*",SRGs!AA:AA,0),0)</f>
        <v>0</v>
      </c>
      <c r="V164" s="2">
        <f>IFERROR(MATCH("Mainframe Product Security Requirements Guide :: Version 2, Release: 1 Benchmark Date: 27 Oct 2022*"&amp;A164&amp;";*",SRGs!AA:AA,0),0)</f>
        <v>0</v>
      </c>
      <c r="W164" s="2">
        <f>IFERROR(MATCH("Network Device Management Security Requirements Guide :: Version 4, Release: 1 Benchmark Date: 23 Apr 2021*"&amp;A164&amp;";*",SRGs!AA:AA,0),0)</f>
        <v>0</v>
      </c>
      <c r="X164" s="2">
        <f>IFERROR(MATCH("Router Security Requirements Guide :: Version 4, Release: 2 Benchmark Date: 23 Apr 2021*"&amp;A164&amp;";*",SRGs!AA:AA,0),0)</f>
        <v>0</v>
      </c>
      <c r="Y164" s="2">
        <f>IFERROR(MATCH("SDN Controller Security Requirements Guide :: Version 1, Release: 2 Benchmark Date: 24 Apr 2020*"&amp;A164&amp;";*",SRGs!AA:AA,0),0)</f>
        <v>0</v>
      </c>
      <c r="Z164" s="2">
        <f>IFERROR(MATCH("Unified Endpoint Management Agent Security Requirements Guide :: Version 1, Release: 1 Benchmark Date: 20 Nov 2020*"&amp;A164&amp;";*",SRGs!AA:AA,0),0)</f>
        <v>0</v>
      </c>
      <c r="AA164" s="2">
        <f>IFERROR(MATCH("Unified Endpoint Management Server Security Requirements Guide :: Version 1, Release: 1 Benchmark Date: 20 Nov 2020*"&amp;A164&amp;";*",SRGs!AA:AA,0),0)</f>
        <v>0</v>
      </c>
      <c r="AB164" s="2">
        <f>IFERROR(MATCH("Virtual Private Network (VPN) Security Requirements Guide :: Version 2, Release: 4 Benchmark Date: 27 Oct 2021*"&amp;A164&amp;";*",SRGs!AA:AA,0),0)</f>
        <v>0</v>
      </c>
      <c r="AC164" s="2">
        <f>IFERROR(MATCH("Web Server Security Requirements Guide :: Version 3, Release: 1 Benchmark Date: 27 Oct 2022*"&amp;A164&amp;";*",SRGs!AA:AA,0),0)</f>
        <v>0</v>
      </c>
      <c r="AD164" s="22"/>
      <c r="AE164" s="3" t="str">
        <f t="shared" si="16"/>
        <v/>
      </c>
      <c r="AF164" s="2" t="str">
        <f t="shared" si="17"/>
        <v/>
      </c>
      <c r="AG164" s="2" t="str">
        <f t="shared" si="18"/>
        <v/>
      </c>
      <c r="AH164" s="2" t="str">
        <f t="shared" si="19"/>
        <v/>
      </c>
      <c r="AI164" s="2" t="str">
        <f t="shared" si="20"/>
        <v/>
      </c>
      <c r="AJ164" s="2" t="str">
        <f t="shared" si="21"/>
        <v/>
      </c>
      <c r="AK164" s="2" t="str">
        <f t="shared" si="22"/>
        <v/>
      </c>
      <c r="AM164" s="5" t="str">
        <f t="shared" si="23"/>
        <v/>
      </c>
    </row>
    <row r="165" spans="1:39" ht="90" hidden="1">
      <c r="A165" s="1" t="s">
        <v>30</v>
      </c>
      <c r="B165" s="1" t="s">
        <v>4300</v>
      </c>
      <c r="C165" s="1" t="s">
        <v>484</v>
      </c>
      <c r="D165" s="1" t="s">
        <v>1615</v>
      </c>
      <c r="E165" s="1" t="s">
        <v>2622</v>
      </c>
      <c r="F165" s="2" t="s">
        <v>2591</v>
      </c>
      <c r="G165" s="2"/>
      <c r="H165" s="2" t="s">
        <v>4258</v>
      </c>
      <c r="I165" s="10">
        <v>3</v>
      </c>
      <c r="J165" s="13"/>
      <c r="K165" s="3">
        <f>IFERROR(MATCH("Application Layer Gateway (ALG) Security Requirements Guide (SRG) :: Version 1, Release: 2 Benchmark Date: 24 Jul 2015*"&amp;A165&amp;";*",SRGs!AA:AA,0),0)</f>
        <v>0</v>
      </c>
      <c r="L165" s="2">
        <f>IFERROR(MATCH("Application Server Security Requirements Guide :: Version 3, Release: 3 Benchmark Date: 27 Oct 2022*"&amp;A165&amp;";*",SRGs!AA:AA,0),0)</f>
        <v>0</v>
      </c>
      <c r="M165" s="2">
        <f>IFERROR(MATCH("Authentication, Authorization, and Accounting Services (AAA) Security Requirements Guide :: Version 1, Release: 2 Benchmark Date: 24 Jan 2020*"&amp;A165&amp;";*",SRGs!AA:AA,0),0)</f>
        <v>0</v>
      </c>
      <c r="N165" s="2">
        <f>IFERROR(MATCH("Central Log Server Security Requirements Guide :: Version 2, Release: 2 Benchmark Date: 27 Oct 2022*"&amp;A165&amp;";*",SRGs!AA:AA,0),0)</f>
        <v>0</v>
      </c>
      <c r="O165" s="2">
        <f>IFERROR(MATCH("Database Security Requirements Guide :: Version 3, Release: 3 Benchmark Date: 27 Jul 2022*"&amp;A165&amp;";*",SRGs!AA:AA,0),0)</f>
        <v>0</v>
      </c>
      <c r="P165" s="2">
        <f>IFERROR(MATCH("Container Platform Security Requirements Guide :: Version 1, Release: 3 Benchmark Date: 27 Jan 2022*"&amp;A165&amp;";*",SRGs!AA:AA,0),0)</f>
        <v>0</v>
      </c>
      <c r="Q165" s="2">
        <f>IFERROR(MATCH("Domain Name System (DNS) Security Requirements Guide :: Version 2, Release: 4 Benchmark Date: 23 Oct 2015*"&amp;A165&amp;";*",SRGs!AA:AA,0),0)</f>
        <v>0</v>
      </c>
      <c r="R165" s="2">
        <f>IFERROR(MATCH("Firewall Security Requirements Guide :: Version 2, Release: 3 Benchmark Date: 27 Oct 2022*"&amp;A165&amp;";*",SRGs!AA:AA,0),0)</f>
        <v>0</v>
      </c>
      <c r="S165" s="2">
        <f>IFERROR(MATCH("General Purpose Operating System Security Requirements Guide :: Version 2, Release: 4 Benchmark Date: 27 Jul 2022*"&amp;A165&amp;";*",SRGs!AA:AA,0),0)</f>
        <v>0</v>
      </c>
      <c r="T165" s="2">
        <f>IFERROR(MATCH("Intrusion Detection and Prevention Systems (IDPS) Security Requirements Guide :: Version 2, Release: 6 Benchmark Date: 24 Jul 2020*"&amp;A165&amp;";*",SRGs!AA:AA,0),0)</f>
        <v>0</v>
      </c>
      <c r="U165" s="2">
        <f>IFERROR(MATCH("Layer 2 Switch Security Requirements Guide :: Version 2, Release: 1 Benchmark Date: 18 May 2021*"&amp;A165&amp;";*",SRGs!AA:AA,0),0)</f>
        <v>0</v>
      </c>
      <c r="V165" s="2">
        <f>IFERROR(MATCH("Mainframe Product Security Requirements Guide :: Version 2, Release: 1 Benchmark Date: 27 Oct 2022*"&amp;A165&amp;";*",SRGs!AA:AA,0),0)</f>
        <v>0</v>
      </c>
      <c r="W165" s="2">
        <f>IFERROR(MATCH("Network Device Management Security Requirements Guide :: Version 4, Release: 1 Benchmark Date: 23 Apr 2021*"&amp;A165&amp;";*",SRGs!AA:AA,0),0)</f>
        <v>0</v>
      </c>
      <c r="X165" s="2">
        <f>IFERROR(MATCH("Router Security Requirements Guide :: Version 4, Release: 2 Benchmark Date: 23 Apr 2021*"&amp;A165&amp;";*",SRGs!AA:AA,0),0)</f>
        <v>0</v>
      </c>
      <c r="Y165" s="2">
        <f>IFERROR(MATCH("SDN Controller Security Requirements Guide :: Version 1, Release: 2 Benchmark Date: 24 Apr 2020*"&amp;A165&amp;";*",SRGs!AA:AA,0),0)</f>
        <v>0</v>
      </c>
      <c r="Z165" s="2">
        <f>IFERROR(MATCH("Unified Endpoint Management Agent Security Requirements Guide :: Version 1, Release: 1 Benchmark Date: 20 Nov 2020*"&amp;A165&amp;";*",SRGs!AA:AA,0),0)</f>
        <v>0</v>
      </c>
      <c r="AA165" s="2">
        <f>IFERROR(MATCH("Unified Endpoint Management Server Security Requirements Guide :: Version 1, Release: 1 Benchmark Date: 20 Nov 2020*"&amp;A165&amp;";*",SRGs!AA:AA,0),0)</f>
        <v>0</v>
      </c>
      <c r="AB165" s="2">
        <f>IFERROR(MATCH("Virtual Private Network (VPN) Security Requirements Guide :: Version 2, Release: 4 Benchmark Date: 27 Oct 2021*"&amp;A165&amp;";*",SRGs!AA:AA,0),0)</f>
        <v>0</v>
      </c>
      <c r="AC165" s="2">
        <f>IFERROR(MATCH("Web Server Security Requirements Guide :: Version 3, Release: 1 Benchmark Date: 27 Oct 2022*"&amp;A165&amp;";*",SRGs!AA:AA,0),0)</f>
        <v>0</v>
      </c>
      <c r="AD165" s="22"/>
      <c r="AE165" s="3" t="str">
        <f t="shared" si="16"/>
        <v/>
      </c>
      <c r="AF165" s="2" t="str">
        <f t="shared" si="17"/>
        <v/>
      </c>
      <c r="AG165" s="2" t="str">
        <f t="shared" si="18"/>
        <v/>
      </c>
      <c r="AH165" s="2" t="str">
        <f t="shared" si="19"/>
        <v/>
      </c>
      <c r="AI165" s="2" t="str">
        <f t="shared" si="20"/>
        <v/>
      </c>
      <c r="AJ165" s="2" t="str">
        <f t="shared" si="21"/>
        <v/>
      </c>
      <c r="AK165" s="2" t="str">
        <f t="shared" si="22"/>
        <v/>
      </c>
      <c r="AM165" s="5" t="str">
        <f t="shared" si="23"/>
        <v/>
      </c>
    </row>
    <row r="166" spans="1:39" s="5" customFormat="1" ht="285" hidden="1">
      <c r="A166" s="1" t="s">
        <v>31</v>
      </c>
      <c r="B166" s="1" t="s">
        <v>4301</v>
      </c>
      <c r="C166" s="1" t="s">
        <v>322</v>
      </c>
      <c r="D166" s="1" t="s">
        <v>1616</v>
      </c>
      <c r="E166" s="1" t="s">
        <v>2623</v>
      </c>
      <c r="F166" s="2" t="s">
        <v>3679</v>
      </c>
      <c r="G166" s="2"/>
      <c r="H166" s="2"/>
      <c r="I166" s="2"/>
      <c r="J166" s="15"/>
      <c r="K166" s="3">
        <f>IFERROR(MATCH("Application Layer Gateway (ALG) Security Requirements Guide (SRG) :: Version 1, Release: 2 Benchmark Date: 24 Jul 2015*"&amp;A166&amp;";*",SRGs!AA:AA,0),0)</f>
        <v>0</v>
      </c>
      <c r="L166" s="2">
        <f>IFERROR(MATCH("Application Server Security Requirements Guide :: Version 3, Release: 3 Benchmark Date: 27 Oct 2022*"&amp;A166&amp;";*",SRGs!AA:AA,0),0)</f>
        <v>0</v>
      </c>
      <c r="M166" s="2">
        <f>IFERROR(MATCH("Authentication, Authorization, and Accounting Services (AAA) Security Requirements Guide :: Version 1, Release: 2 Benchmark Date: 24 Jan 2020*"&amp;A166&amp;";*",SRGs!AA:AA,0),0)</f>
        <v>0</v>
      </c>
      <c r="N166" s="6">
        <f>IFERROR(MATCH("Central Log Server Security Requirements Guide :: Version 2, Release: 2 Benchmark Date: 27 Oct 2022*"&amp;A166&amp;";*",SRGs!AA:AA,0),0)</f>
        <v>0</v>
      </c>
      <c r="O166" s="6">
        <f>IFERROR(MATCH("Database Security Requirements Guide :: Version 3, Release: 3 Benchmark Date: 27 Jul 2022*"&amp;A166&amp;";*",SRGs!AA:AA,0),0)</f>
        <v>0</v>
      </c>
      <c r="P166" s="6">
        <f>IFERROR(MATCH("Container Platform Security Requirements Guide :: Version 1, Release: 3 Benchmark Date: 27 Jan 2022*"&amp;A166&amp;";*",SRGs!AA:AA,0),0)</f>
        <v>0</v>
      </c>
      <c r="Q166" s="6">
        <f>IFERROR(MATCH("Domain Name System (DNS) Security Requirements Guide :: Version 2, Release: 4 Benchmark Date: 23 Oct 2015*"&amp;A166&amp;";*",SRGs!AA:AA,0),0)</f>
        <v>0</v>
      </c>
      <c r="R166" s="6">
        <f>IFERROR(MATCH("Firewall Security Requirements Guide :: Version 2, Release: 3 Benchmark Date: 27 Oct 2022*"&amp;A166&amp;";*",SRGs!AA:AA,0),0)</f>
        <v>0</v>
      </c>
      <c r="S166" s="6">
        <f>IFERROR(MATCH("General Purpose Operating System Security Requirements Guide :: Version 2, Release: 4 Benchmark Date: 27 Jul 2022*"&amp;A166&amp;";*",SRGs!AA:AA,0),0)</f>
        <v>0</v>
      </c>
      <c r="T166" s="6">
        <f>IFERROR(MATCH("Intrusion Detection and Prevention Systems (IDPS) Security Requirements Guide :: Version 2, Release: 6 Benchmark Date: 24 Jul 2020*"&amp;A166&amp;";*",SRGs!AA:AA,0),0)</f>
        <v>0</v>
      </c>
      <c r="U166" s="6">
        <f>IFERROR(MATCH("Layer 2 Switch Security Requirements Guide :: Version 2, Release: 1 Benchmark Date: 18 May 2021*"&amp;A166&amp;";*",SRGs!AA:AA,0),0)</f>
        <v>0</v>
      </c>
      <c r="V166" s="6">
        <f>IFERROR(MATCH("Mainframe Product Security Requirements Guide :: Version 2, Release: 1 Benchmark Date: 27 Oct 2022*"&amp;A166&amp;";*",SRGs!AA:AA,0),0)</f>
        <v>0</v>
      </c>
      <c r="W166" s="6">
        <f>IFERROR(MATCH("Network Device Management Security Requirements Guide :: Version 4, Release: 1 Benchmark Date: 23 Apr 2021*"&amp;A166&amp;";*",SRGs!AA:AA,0),0)</f>
        <v>0</v>
      </c>
      <c r="X166" s="6">
        <f>IFERROR(MATCH("Router Security Requirements Guide :: Version 4, Release: 2 Benchmark Date: 23 Apr 2021*"&amp;A166&amp;";*",SRGs!AA:AA,0),0)</f>
        <v>0</v>
      </c>
      <c r="Y166" s="6">
        <f>IFERROR(MATCH("SDN Controller Security Requirements Guide :: Version 1, Release: 2 Benchmark Date: 24 Apr 2020*"&amp;A166&amp;";*",SRGs!AA:AA,0),0)</f>
        <v>0</v>
      </c>
      <c r="Z166" s="6">
        <f>IFERROR(MATCH("Unified Endpoint Management Agent Security Requirements Guide :: Version 1, Release: 1 Benchmark Date: 20 Nov 2020*"&amp;A166&amp;";*",SRGs!AA:AA,0),0)</f>
        <v>0</v>
      </c>
      <c r="AA166" s="6">
        <f>IFERROR(MATCH("Unified Endpoint Management Server Security Requirements Guide :: Version 1, Release: 1 Benchmark Date: 20 Nov 2020*"&amp;A166&amp;";*",SRGs!AA:AA,0),0)</f>
        <v>0</v>
      </c>
      <c r="AB166" s="6">
        <f>IFERROR(MATCH("Virtual Private Network (VPN) Security Requirements Guide :: Version 2, Release: 4 Benchmark Date: 27 Oct 2021*"&amp;A166&amp;";*",SRGs!AA:AA,0),0)</f>
        <v>0</v>
      </c>
      <c r="AC166" s="6">
        <f>IFERROR(MATCH("Web Server Security Requirements Guide :: Version 3, Release: 1 Benchmark Date: 27 Oct 2022*"&amp;A166&amp;";*",SRGs!AA:AA,0),0)</f>
        <v>0</v>
      </c>
      <c r="AD166" s="21"/>
      <c r="AE166" s="3" t="str">
        <f t="shared" si="16"/>
        <v/>
      </c>
      <c r="AF166" s="2" t="str">
        <f t="shared" si="17"/>
        <v/>
      </c>
      <c r="AG166" s="2" t="str">
        <f t="shared" si="18"/>
        <v/>
      </c>
      <c r="AH166" s="2" t="str">
        <f t="shared" si="19"/>
        <v/>
      </c>
      <c r="AI166" s="2" t="str">
        <f t="shared" si="20"/>
        <v/>
      </c>
      <c r="AJ166" s="2" t="str">
        <f t="shared" si="21"/>
        <v/>
      </c>
      <c r="AK166" s="2" t="str">
        <f t="shared" si="22"/>
        <v/>
      </c>
      <c r="AL166" s="27"/>
      <c r="AM166" s="5" t="str">
        <f t="shared" si="23"/>
        <v/>
      </c>
    </row>
    <row r="167" spans="1:39" s="5" customFormat="1" ht="150" hidden="1">
      <c r="A167" s="1" t="s">
        <v>40</v>
      </c>
      <c r="B167" s="1" t="s">
        <v>4301</v>
      </c>
      <c r="C167" s="1" t="s">
        <v>527</v>
      </c>
      <c r="D167" s="1" t="s">
        <v>1649</v>
      </c>
      <c r="E167" s="1" t="s">
        <v>2656</v>
      </c>
      <c r="F167" s="2" t="s">
        <v>3708</v>
      </c>
      <c r="G167" s="2"/>
      <c r="H167" s="2"/>
      <c r="I167" s="2"/>
      <c r="J167" s="15"/>
      <c r="K167" s="3">
        <f>IFERROR(MATCH("Application Layer Gateway (ALG) Security Requirements Guide (SRG) :: Version 1, Release: 2 Benchmark Date: 24 Jul 2015*"&amp;A167&amp;";*",SRGs!AA:AA,0),0)</f>
        <v>0</v>
      </c>
      <c r="L167" s="2">
        <f>IFERROR(MATCH("Application Server Security Requirements Guide :: Version 3, Release: 3 Benchmark Date: 27 Oct 2022*"&amp;A167&amp;";*",SRGs!AA:AA,0),0)</f>
        <v>409</v>
      </c>
      <c r="M167" s="2">
        <f>IFERROR(MATCH("Authentication, Authorization, and Accounting Services (AAA) Security Requirements Guide :: Version 1, Release: 2 Benchmark Date: 24 Jan 2020*"&amp;A167&amp;";*",SRGs!AA:AA,0),0)</f>
        <v>0</v>
      </c>
      <c r="N167" s="6">
        <f>IFERROR(MATCH("Central Log Server Security Requirements Guide :: Version 2, Release: 2 Benchmark Date: 27 Oct 2022*"&amp;A167&amp;";*",SRGs!AA:AA,0),0)</f>
        <v>410</v>
      </c>
      <c r="O167" s="6">
        <f>IFERROR(MATCH("Database Security Requirements Guide :: Version 3, Release: 3 Benchmark Date: 27 Jul 2022*"&amp;A167&amp;";*",SRGs!AA:AA,0),0)</f>
        <v>411</v>
      </c>
      <c r="P167" s="6">
        <f>IFERROR(MATCH("Container Platform Security Requirements Guide :: Version 1, Release: 3 Benchmark Date: 27 Jan 2022*"&amp;A167&amp;";*",SRGs!AA:AA,0),0)</f>
        <v>0</v>
      </c>
      <c r="Q167" s="6">
        <f>IFERROR(MATCH("Domain Name System (DNS) Security Requirements Guide :: Version 2, Release: 4 Benchmark Date: 23 Oct 2015*"&amp;A167&amp;";*",SRGs!AA:AA,0),0)</f>
        <v>0</v>
      </c>
      <c r="R167" s="6">
        <f>IFERROR(MATCH("Firewall Security Requirements Guide :: Version 2, Release: 3 Benchmark Date: 27 Oct 2022*"&amp;A167&amp;";*",SRGs!AA:AA,0),0)</f>
        <v>0</v>
      </c>
      <c r="S167" s="6">
        <f>IFERROR(MATCH("General Purpose Operating System Security Requirements Guide :: Version 2, Release: 4 Benchmark Date: 27 Jul 2022*"&amp;A167&amp;";*",SRGs!AA:AA,0),0)</f>
        <v>0</v>
      </c>
      <c r="T167" s="6">
        <f>IFERROR(MATCH("Intrusion Detection and Prevention Systems (IDPS) Security Requirements Guide :: Version 2, Release: 6 Benchmark Date: 24 Jul 2020*"&amp;A167&amp;";*",SRGs!AA:AA,0),0)</f>
        <v>0</v>
      </c>
      <c r="U167" s="6">
        <f>IFERROR(MATCH("Layer 2 Switch Security Requirements Guide :: Version 2, Release: 1 Benchmark Date: 18 May 2021*"&amp;A167&amp;";*",SRGs!AA:AA,0),0)</f>
        <v>0</v>
      </c>
      <c r="V167" s="6">
        <f>IFERROR(MATCH("Mainframe Product Security Requirements Guide :: Version 2, Release: 1 Benchmark Date: 27 Oct 2022*"&amp;A167&amp;";*",SRGs!AA:AA,0),0)</f>
        <v>412</v>
      </c>
      <c r="W167" s="6">
        <f>IFERROR(MATCH("Network Device Management Security Requirements Guide :: Version 4, Release: 1 Benchmark Date: 23 Apr 2021*"&amp;A167&amp;";*",SRGs!AA:AA,0),0)</f>
        <v>413</v>
      </c>
      <c r="X167" s="6">
        <f>IFERROR(MATCH("Router Security Requirements Guide :: Version 4, Release: 2 Benchmark Date: 23 Apr 2021*"&amp;A167&amp;";*",SRGs!AA:AA,0),0)</f>
        <v>0</v>
      </c>
      <c r="Y167" s="6">
        <f>IFERROR(MATCH("SDN Controller Security Requirements Guide :: Version 1, Release: 2 Benchmark Date: 24 Apr 2020*"&amp;A167&amp;";*",SRGs!AA:AA,0),0)</f>
        <v>0</v>
      </c>
      <c r="Z167" s="6">
        <f>IFERROR(MATCH("Unified Endpoint Management Agent Security Requirements Guide :: Version 1, Release: 1 Benchmark Date: 20 Nov 2020*"&amp;A167&amp;";*",SRGs!AA:AA,0),0)</f>
        <v>0</v>
      </c>
      <c r="AA167" s="6">
        <f>IFERROR(MATCH("Unified Endpoint Management Server Security Requirements Guide :: Version 1, Release: 1 Benchmark Date: 20 Nov 2020*"&amp;A167&amp;";*",SRGs!AA:AA,0),0)</f>
        <v>414</v>
      </c>
      <c r="AB167" s="6">
        <f>IFERROR(MATCH("Virtual Private Network (VPN) Security Requirements Guide :: Version 2, Release: 4 Benchmark Date: 27 Oct 2021*"&amp;A167&amp;";*",SRGs!AA:AA,0),0)</f>
        <v>0</v>
      </c>
      <c r="AC167" s="6">
        <f>IFERROR(MATCH("Web Server Security Requirements Guide :: Version 3, Release: 1 Benchmark Date: 27 Oct 2022*"&amp;A167&amp;";*",SRGs!AA:AA,0),0)</f>
        <v>0</v>
      </c>
      <c r="AD167" s="21"/>
      <c r="AE167" s="3" t="str">
        <f t="shared" si="16"/>
        <v>Application</v>
      </c>
      <c r="AF167" s="2" t="str">
        <f t="shared" si="17"/>
        <v>Server</v>
      </c>
      <c r="AG167" s="2" t="str">
        <f t="shared" si="18"/>
        <v/>
      </c>
      <c r="AH167" s="2" t="str">
        <f t="shared" si="19"/>
        <v>Network Device</v>
      </c>
      <c r="AI167" s="2" t="str">
        <f t="shared" si="20"/>
        <v>Database</v>
      </c>
      <c r="AJ167" s="2" t="str">
        <f t="shared" si="21"/>
        <v/>
      </c>
      <c r="AK167" s="2" t="str">
        <f t="shared" si="22"/>
        <v>Unified Endpoint Mangement</v>
      </c>
      <c r="AL167" s="27"/>
      <c r="AM167" s="5" t="str">
        <f t="shared" si="23"/>
        <v>Application; Server; Network Device; Database; Unified Endpoint Mangement</v>
      </c>
    </row>
    <row r="168" spans="1:39" ht="75" hidden="1">
      <c r="A168" s="1" t="s">
        <v>22066</v>
      </c>
      <c r="B168" s="1" t="s">
        <v>4301</v>
      </c>
      <c r="C168" s="1" t="s">
        <v>528</v>
      </c>
      <c r="D168" s="1" t="s">
        <v>1650</v>
      </c>
      <c r="E168" s="1" t="s">
        <v>2657</v>
      </c>
      <c r="F168" s="2" t="s">
        <v>3709</v>
      </c>
      <c r="G168" s="2"/>
      <c r="H168" s="2"/>
      <c r="I168" s="2"/>
      <c r="J168" s="15"/>
      <c r="K168" s="3">
        <f>IFERROR(MATCH("Application Layer Gateway (ALG) Security Requirements Guide (SRG) :: Version 1, Release: 2 Benchmark Date: 24 Jul 2015*"&amp;A168&amp;";*",SRGs!AA:AA,0),0)</f>
        <v>0</v>
      </c>
      <c r="L168" s="2">
        <f>IFERROR(MATCH("Application Server Security Requirements Guide :: Version 3, Release: 3 Benchmark Date: 27 Oct 2022*"&amp;A168&amp;";*",SRGs!AA:AA,0),0)</f>
        <v>0</v>
      </c>
      <c r="M168" s="2">
        <f>IFERROR(MATCH("Authentication, Authorization, and Accounting Services (AAA) Security Requirements Guide :: Version 1, Release: 2 Benchmark Date: 24 Jan 2020*"&amp;A168&amp;";*",SRGs!AA:AA,0),0)</f>
        <v>0</v>
      </c>
      <c r="N168" s="6">
        <f>IFERROR(MATCH("Central Log Server Security Requirements Guide :: Version 2, Release: 2 Benchmark Date: 27 Oct 2022*"&amp;A168&amp;";*",SRGs!AA:AA,0),0)</f>
        <v>0</v>
      </c>
      <c r="O168" s="6">
        <f>IFERROR(MATCH("Database Security Requirements Guide :: Version 3, Release: 3 Benchmark Date: 27 Jul 2022*"&amp;A168&amp;";*",SRGs!AA:AA,0),0)</f>
        <v>0</v>
      </c>
      <c r="P168" s="2">
        <f>IFERROR(MATCH("Container Platform Security Requirements Guide :: Version 1, Release: 3 Benchmark Date: 27 Jan 2022*"&amp;A168&amp;";*",SRGs!AA:AA,0),0)</f>
        <v>0</v>
      </c>
      <c r="Q168" s="2">
        <f>IFERROR(MATCH("Domain Name System (DNS) Security Requirements Guide :: Version 2, Release: 4 Benchmark Date: 23 Oct 2015*"&amp;A168&amp;";*",SRGs!AA:AA,0),0)</f>
        <v>416</v>
      </c>
      <c r="R168" s="2">
        <f>IFERROR(MATCH("Firewall Security Requirements Guide :: Version 2, Release: 3 Benchmark Date: 27 Oct 2022*"&amp;A168&amp;";*",SRGs!AA:AA,0),0)</f>
        <v>0</v>
      </c>
      <c r="S168" s="2">
        <f>IFERROR(MATCH("General Purpose Operating System Security Requirements Guide :: Version 2, Release: 4 Benchmark Date: 27 Jul 2022*"&amp;A168&amp;";*",SRGs!AA:AA,0),0)</f>
        <v>0</v>
      </c>
      <c r="T168" s="2">
        <f>IFERROR(MATCH("Intrusion Detection and Prevention Systems (IDPS) Security Requirements Guide :: Version 2, Release: 6 Benchmark Date: 24 Jul 2020*"&amp;A168&amp;";*",SRGs!AA:AA,0),0)</f>
        <v>0</v>
      </c>
      <c r="U168" s="2">
        <f>IFERROR(MATCH("Layer 2 Switch Security Requirements Guide :: Version 2, Release: 1 Benchmark Date: 18 May 2021*"&amp;A168&amp;";*",SRGs!AA:AA,0),0)</f>
        <v>0</v>
      </c>
      <c r="V168" s="2">
        <f>IFERROR(MATCH("Mainframe Product Security Requirements Guide :: Version 2, Release: 1 Benchmark Date: 27 Oct 2022*"&amp;A168&amp;";*",SRGs!AA:AA,0),0)</f>
        <v>0</v>
      </c>
      <c r="W168" s="2">
        <f>IFERROR(MATCH("Network Device Management Security Requirements Guide :: Version 4, Release: 1 Benchmark Date: 23 Apr 2021*"&amp;A168&amp;";*",SRGs!AA:AA,0),0)</f>
        <v>0</v>
      </c>
      <c r="X168" s="2">
        <f>IFERROR(MATCH("Router Security Requirements Guide :: Version 4, Release: 2 Benchmark Date: 23 Apr 2021*"&amp;A168&amp;";*",SRGs!AA:AA,0),0)</f>
        <v>0</v>
      </c>
      <c r="Y168" s="2">
        <f>IFERROR(MATCH("SDN Controller Security Requirements Guide :: Version 1, Release: 2 Benchmark Date: 24 Apr 2020*"&amp;A168&amp;";*",SRGs!AA:AA,0),0)</f>
        <v>0</v>
      </c>
      <c r="Z168" s="2">
        <f>IFERROR(MATCH("Unified Endpoint Management Agent Security Requirements Guide :: Version 1, Release: 1 Benchmark Date: 20 Nov 2020*"&amp;A168&amp;";*",SRGs!AA:AA,0),0)</f>
        <v>0</v>
      </c>
      <c r="AA168" s="2">
        <f>IFERROR(MATCH("Unified Endpoint Management Server Security Requirements Guide :: Version 1, Release: 1 Benchmark Date: 20 Nov 2020*"&amp;A168&amp;";*",SRGs!AA:AA,0),0)</f>
        <v>0</v>
      </c>
      <c r="AB168" s="2">
        <f>IFERROR(MATCH("Virtual Private Network (VPN) Security Requirements Guide :: Version 2, Release: 4 Benchmark Date: 27 Oct 2021*"&amp;A168&amp;";*",SRGs!AA:AA,0),0)</f>
        <v>0</v>
      </c>
      <c r="AC168" s="2">
        <f>IFERROR(MATCH("Web Server Security Requirements Guide :: Version 3, Release: 1 Benchmark Date: 27 Oct 2022*"&amp;A168&amp;";*",SRGs!AA:AA,0),0)</f>
        <v>0</v>
      </c>
      <c r="AD168" s="22"/>
      <c r="AE168" s="3" t="str">
        <f t="shared" si="16"/>
        <v/>
      </c>
      <c r="AF168" s="2" t="str">
        <f t="shared" si="17"/>
        <v/>
      </c>
      <c r="AG168" s="2" t="str">
        <f t="shared" si="18"/>
        <v/>
      </c>
      <c r="AH168" s="2" t="str">
        <f t="shared" si="19"/>
        <v>Network Device</v>
      </c>
      <c r="AI168" s="2" t="str">
        <f t="shared" si="20"/>
        <v/>
      </c>
      <c r="AJ168" s="2" t="str">
        <f t="shared" si="21"/>
        <v/>
      </c>
      <c r="AK168" s="2" t="str">
        <f t="shared" si="22"/>
        <v/>
      </c>
      <c r="AM168" s="5" t="str">
        <f t="shared" si="23"/>
        <v>Network Device</v>
      </c>
    </row>
    <row r="169" spans="1:39" ht="60" hidden="1">
      <c r="A169" s="1" t="s">
        <v>22067</v>
      </c>
      <c r="B169" s="1" t="s">
        <v>4301</v>
      </c>
      <c r="C169" s="1" t="s">
        <v>529</v>
      </c>
      <c r="D169" s="1" t="s">
        <v>1651</v>
      </c>
      <c r="E169" s="1" t="s">
        <v>2658</v>
      </c>
      <c r="F169" s="2" t="s">
        <v>3710</v>
      </c>
      <c r="G169" s="2"/>
      <c r="H169" s="2"/>
      <c r="I169" s="2"/>
      <c r="J169" s="15"/>
      <c r="K169" s="3">
        <f>IFERROR(MATCH("Application Layer Gateway (ALG) Security Requirements Guide (SRG) :: Version 1, Release: 2 Benchmark Date: 24 Jul 2015*"&amp;A169&amp;";*",SRGs!AA:AA,0),0)</f>
        <v>0</v>
      </c>
      <c r="L169" s="2">
        <f>IFERROR(MATCH("Application Server Security Requirements Guide :: Version 3, Release: 3 Benchmark Date: 27 Oct 2022*"&amp;A169&amp;";*",SRGs!AA:AA,0),0)</f>
        <v>0</v>
      </c>
      <c r="M169" s="2">
        <f>IFERROR(MATCH("Authentication, Authorization, and Accounting Services (AAA) Security Requirements Guide :: Version 1, Release: 2 Benchmark Date: 24 Jan 2020*"&amp;A169&amp;";*",SRGs!AA:AA,0),0)</f>
        <v>0</v>
      </c>
      <c r="N169" s="6">
        <f>IFERROR(MATCH("Central Log Server Security Requirements Guide :: Version 2, Release: 2 Benchmark Date: 27 Oct 2022*"&amp;A169&amp;";*",SRGs!AA:AA,0),0)</f>
        <v>0</v>
      </c>
      <c r="O169" s="6">
        <f>IFERROR(MATCH("Database Security Requirements Guide :: Version 3, Release: 3 Benchmark Date: 27 Jul 2022*"&amp;A169&amp;";*",SRGs!AA:AA,0),0)</f>
        <v>0</v>
      </c>
      <c r="P169" s="2">
        <f>IFERROR(MATCH("Container Platform Security Requirements Guide :: Version 1, Release: 3 Benchmark Date: 27 Jan 2022*"&amp;A169&amp;";*",SRGs!AA:AA,0),0)</f>
        <v>0</v>
      </c>
      <c r="Q169" s="2">
        <f>IFERROR(MATCH("Domain Name System (DNS) Security Requirements Guide :: Version 2, Release: 4 Benchmark Date: 23 Oct 2015*"&amp;A169&amp;";*",SRGs!AA:AA,0),0)</f>
        <v>419</v>
      </c>
      <c r="R169" s="2">
        <f>IFERROR(MATCH("Firewall Security Requirements Guide :: Version 2, Release: 3 Benchmark Date: 27 Oct 2022*"&amp;A169&amp;";*",SRGs!AA:AA,0),0)</f>
        <v>0</v>
      </c>
      <c r="S169" s="2">
        <f>IFERROR(MATCH("General Purpose Operating System Security Requirements Guide :: Version 2, Release: 4 Benchmark Date: 27 Jul 2022*"&amp;A169&amp;";*",SRGs!AA:AA,0),0)</f>
        <v>0</v>
      </c>
      <c r="T169" s="2">
        <f>IFERROR(MATCH("Intrusion Detection and Prevention Systems (IDPS) Security Requirements Guide :: Version 2, Release: 6 Benchmark Date: 24 Jul 2020*"&amp;A169&amp;";*",SRGs!AA:AA,0),0)</f>
        <v>0</v>
      </c>
      <c r="U169" s="2">
        <f>IFERROR(MATCH("Layer 2 Switch Security Requirements Guide :: Version 2, Release: 1 Benchmark Date: 18 May 2021*"&amp;A169&amp;";*",SRGs!AA:AA,0),0)</f>
        <v>0</v>
      </c>
      <c r="V169" s="2">
        <f>IFERROR(MATCH("Mainframe Product Security Requirements Guide :: Version 2, Release: 1 Benchmark Date: 27 Oct 2022*"&amp;A169&amp;";*",SRGs!AA:AA,0),0)</f>
        <v>0</v>
      </c>
      <c r="W169" s="2">
        <f>IFERROR(MATCH("Network Device Management Security Requirements Guide :: Version 4, Release: 1 Benchmark Date: 23 Apr 2021*"&amp;A169&amp;";*",SRGs!AA:AA,0),0)</f>
        <v>0</v>
      </c>
      <c r="X169" s="2">
        <f>IFERROR(MATCH("Router Security Requirements Guide :: Version 4, Release: 2 Benchmark Date: 23 Apr 2021*"&amp;A169&amp;";*",SRGs!AA:AA,0),0)</f>
        <v>0</v>
      </c>
      <c r="Y169" s="2">
        <f>IFERROR(MATCH("SDN Controller Security Requirements Guide :: Version 1, Release: 2 Benchmark Date: 24 Apr 2020*"&amp;A169&amp;";*",SRGs!AA:AA,0),0)</f>
        <v>0</v>
      </c>
      <c r="Z169" s="2">
        <f>IFERROR(MATCH("Unified Endpoint Management Agent Security Requirements Guide :: Version 1, Release: 1 Benchmark Date: 20 Nov 2020*"&amp;A169&amp;";*",SRGs!AA:AA,0),0)</f>
        <v>0</v>
      </c>
      <c r="AA169" s="2">
        <f>IFERROR(MATCH("Unified Endpoint Management Server Security Requirements Guide :: Version 1, Release: 1 Benchmark Date: 20 Nov 2020*"&amp;A169&amp;";*",SRGs!AA:AA,0),0)</f>
        <v>0</v>
      </c>
      <c r="AB169" s="2">
        <f>IFERROR(MATCH("Virtual Private Network (VPN) Security Requirements Guide :: Version 2, Release: 4 Benchmark Date: 27 Oct 2021*"&amp;A169&amp;";*",SRGs!AA:AA,0),0)</f>
        <v>0</v>
      </c>
      <c r="AC169" s="2">
        <f>IFERROR(MATCH("Web Server Security Requirements Guide :: Version 3, Release: 1 Benchmark Date: 27 Oct 2022*"&amp;A169&amp;";*",SRGs!AA:AA,0),0)</f>
        <v>0</v>
      </c>
      <c r="AD169" s="22"/>
      <c r="AE169" s="3" t="str">
        <f t="shared" si="16"/>
        <v/>
      </c>
      <c r="AF169" s="2" t="str">
        <f t="shared" si="17"/>
        <v/>
      </c>
      <c r="AG169" s="2" t="str">
        <f t="shared" si="18"/>
        <v/>
      </c>
      <c r="AH169" s="2" t="str">
        <f t="shared" si="19"/>
        <v>Network Device</v>
      </c>
      <c r="AI169" s="2" t="str">
        <f t="shared" si="20"/>
        <v/>
      </c>
      <c r="AJ169" s="2" t="str">
        <f t="shared" si="21"/>
        <v/>
      </c>
      <c r="AK169" s="2" t="str">
        <f t="shared" si="22"/>
        <v/>
      </c>
      <c r="AM169" s="5" t="str">
        <f t="shared" si="23"/>
        <v>Network Device</v>
      </c>
    </row>
    <row r="170" spans="1:39" ht="150" hidden="1">
      <c r="A170" s="1" t="s">
        <v>22068</v>
      </c>
      <c r="B170" s="1" t="s">
        <v>4301</v>
      </c>
      <c r="C170" s="1" t="s">
        <v>530</v>
      </c>
      <c r="D170" s="1" t="s">
        <v>1652</v>
      </c>
      <c r="E170" s="1" t="s">
        <v>2659</v>
      </c>
      <c r="F170" s="2" t="s">
        <v>3709</v>
      </c>
      <c r="G170" s="2"/>
      <c r="H170" s="2"/>
      <c r="I170" s="2"/>
      <c r="J170" s="15"/>
      <c r="K170" s="3">
        <f>IFERROR(MATCH("Application Layer Gateway (ALG) Security Requirements Guide (SRG) :: Version 1, Release: 2 Benchmark Date: 24 Jul 2015*"&amp;A170&amp;";*",SRGs!AA:AA,0),0)</f>
        <v>0</v>
      </c>
      <c r="L170" s="2">
        <f>IFERROR(MATCH("Application Server Security Requirements Guide :: Version 3, Release: 3 Benchmark Date: 27 Oct 2022*"&amp;A170&amp;";*",SRGs!AA:AA,0),0)</f>
        <v>0</v>
      </c>
      <c r="M170" s="2">
        <f>IFERROR(MATCH("Authentication, Authorization, and Accounting Services (AAA) Security Requirements Guide :: Version 1, Release: 2 Benchmark Date: 24 Jan 2020*"&amp;A170&amp;";*",SRGs!AA:AA,0),0)</f>
        <v>0</v>
      </c>
      <c r="N170" s="6">
        <f>IFERROR(MATCH("Central Log Server Security Requirements Guide :: Version 2, Release: 2 Benchmark Date: 27 Oct 2022*"&amp;A170&amp;";*",SRGs!AA:AA,0),0)</f>
        <v>0</v>
      </c>
      <c r="O170" s="6">
        <f>IFERROR(MATCH("Database Security Requirements Guide :: Version 3, Release: 3 Benchmark Date: 27 Jul 2022*"&amp;A170&amp;";*",SRGs!AA:AA,0),0)</f>
        <v>0</v>
      </c>
      <c r="P170" s="2">
        <f>IFERROR(MATCH("Container Platform Security Requirements Guide :: Version 1, Release: 3 Benchmark Date: 27 Jan 2022*"&amp;A170&amp;";*",SRGs!AA:AA,0),0)</f>
        <v>0</v>
      </c>
      <c r="Q170" s="2">
        <f>IFERROR(MATCH("Domain Name System (DNS) Security Requirements Guide :: Version 2, Release: 4 Benchmark Date: 23 Oct 2015*"&amp;A170&amp;";*",SRGs!AA:AA,0),0)</f>
        <v>0</v>
      </c>
      <c r="R170" s="2">
        <f>IFERROR(MATCH("Firewall Security Requirements Guide :: Version 2, Release: 3 Benchmark Date: 27 Oct 2022*"&amp;A170&amp;";*",SRGs!AA:AA,0),0)</f>
        <v>0</v>
      </c>
      <c r="S170" s="2">
        <f>IFERROR(MATCH("General Purpose Operating System Security Requirements Guide :: Version 2, Release: 4 Benchmark Date: 27 Jul 2022*"&amp;A170&amp;";*",SRGs!AA:AA,0),0)</f>
        <v>0</v>
      </c>
      <c r="T170" s="2">
        <f>IFERROR(MATCH("Intrusion Detection and Prevention Systems (IDPS) Security Requirements Guide :: Version 2, Release: 6 Benchmark Date: 24 Jul 2020*"&amp;A170&amp;";*",SRGs!AA:AA,0),0)</f>
        <v>0</v>
      </c>
      <c r="U170" s="2">
        <f>IFERROR(MATCH("Layer 2 Switch Security Requirements Guide :: Version 2, Release: 1 Benchmark Date: 18 May 2021*"&amp;A170&amp;";*",SRGs!AA:AA,0),0)</f>
        <v>0</v>
      </c>
      <c r="V170" s="2">
        <f>IFERROR(MATCH("Mainframe Product Security Requirements Guide :: Version 2, Release: 1 Benchmark Date: 27 Oct 2022*"&amp;A170&amp;";*",SRGs!AA:AA,0),0)</f>
        <v>0</v>
      </c>
      <c r="W170" s="2">
        <f>IFERROR(MATCH("Network Device Management Security Requirements Guide :: Version 4, Release: 1 Benchmark Date: 23 Apr 2021*"&amp;A170&amp;";*",SRGs!AA:AA,0),0)</f>
        <v>0</v>
      </c>
      <c r="X170" s="2">
        <f>IFERROR(MATCH("Router Security Requirements Guide :: Version 4, Release: 2 Benchmark Date: 23 Apr 2021*"&amp;A170&amp;";*",SRGs!AA:AA,0),0)</f>
        <v>0</v>
      </c>
      <c r="Y170" s="2">
        <f>IFERROR(MATCH("SDN Controller Security Requirements Guide :: Version 1, Release: 2 Benchmark Date: 24 Apr 2020*"&amp;A170&amp;";*",SRGs!AA:AA,0),0)</f>
        <v>0</v>
      </c>
      <c r="Z170" s="2">
        <f>IFERROR(MATCH("Unified Endpoint Management Agent Security Requirements Guide :: Version 1, Release: 1 Benchmark Date: 20 Nov 2020*"&amp;A170&amp;";*",SRGs!AA:AA,0),0)</f>
        <v>0</v>
      </c>
      <c r="AA170" s="2">
        <f>IFERROR(MATCH("Unified Endpoint Management Server Security Requirements Guide :: Version 1, Release: 1 Benchmark Date: 20 Nov 2020*"&amp;A170&amp;";*",SRGs!AA:AA,0),0)</f>
        <v>0</v>
      </c>
      <c r="AB170" s="2">
        <f>IFERROR(MATCH("Virtual Private Network (VPN) Security Requirements Guide :: Version 2, Release: 4 Benchmark Date: 27 Oct 2021*"&amp;A170&amp;";*",SRGs!AA:AA,0),0)</f>
        <v>0</v>
      </c>
      <c r="AC170" s="2">
        <f>IFERROR(MATCH("Web Server Security Requirements Guide :: Version 3, Release: 1 Benchmark Date: 27 Oct 2022*"&amp;A170&amp;";*",SRGs!AA:AA,0),0)</f>
        <v>0</v>
      </c>
      <c r="AD170" s="22"/>
      <c r="AE170" s="3" t="str">
        <f t="shared" si="16"/>
        <v/>
      </c>
      <c r="AF170" s="2" t="str">
        <f t="shared" si="17"/>
        <v/>
      </c>
      <c r="AG170" s="2" t="str">
        <f t="shared" si="18"/>
        <v/>
      </c>
      <c r="AH170" s="2" t="str">
        <f t="shared" si="19"/>
        <v/>
      </c>
      <c r="AI170" s="2" t="str">
        <f t="shared" si="20"/>
        <v/>
      </c>
      <c r="AJ170" s="2" t="str">
        <f t="shared" si="21"/>
        <v/>
      </c>
      <c r="AK170" s="2" t="str">
        <f t="shared" si="22"/>
        <v/>
      </c>
      <c r="AM170" s="5" t="str">
        <f t="shared" si="23"/>
        <v/>
      </c>
    </row>
    <row r="171" spans="1:39" ht="75" hidden="1">
      <c r="A171" s="1" t="s">
        <v>22069</v>
      </c>
      <c r="B171" s="1" t="s">
        <v>4301</v>
      </c>
      <c r="C171" s="1" t="s">
        <v>531</v>
      </c>
      <c r="D171" s="1" t="s">
        <v>1653</v>
      </c>
      <c r="E171" s="1" t="s">
        <v>2660</v>
      </c>
      <c r="F171" s="2" t="s">
        <v>3709</v>
      </c>
      <c r="G171" s="2"/>
      <c r="H171" s="2"/>
      <c r="I171" s="2"/>
      <c r="J171" s="15"/>
      <c r="K171" s="3">
        <f>IFERROR(MATCH("Application Layer Gateway (ALG) Security Requirements Guide (SRG) :: Version 1, Release: 2 Benchmark Date: 24 Jul 2015*"&amp;A171&amp;";*",SRGs!AA:AA,0),0)</f>
        <v>0</v>
      </c>
      <c r="L171" s="2">
        <f>IFERROR(MATCH("Application Server Security Requirements Guide :: Version 3, Release: 3 Benchmark Date: 27 Oct 2022*"&amp;A171&amp;";*",SRGs!AA:AA,0),0)</f>
        <v>0</v>
      </c>
      <c r="M171" s="2">
        <f>IFERROR(MATCH("Authentication, Authorization, and Accounting Services (AAA) Security Requirements Guide :: Version 1, Release: 2 Benchmark Date: 24 Jan 2020*"&amp;A171&amp;";*",SRGs!AA:AA,0),0)</f>
        <v>0</v>
      </c>
      <c r="N171" s="6">
        <f>IFERROR(MATCH("Central Log Server Security Requirements Guide :: Version 2, Release: 2 Benchmark Date: 27 Oct 2022*"&amp;A171&amp;";*",SRGs!AA:AA,0),0)</f>
        <v>0</v>
      </c>
      <c r="O171" s="6">
        <f>IFERROR(MATCH("Database Security Requirements Guide :: Version 3, Release: 3 Benchmark Date: 27 Jul 2022*"&amp;A171&amp;";*",SRGs!AA:AA,0),0)</f>
        <v>0</v>
      </c>
      <c r="P171" s="2">
        <f>IFERROR(MATCH("Container Platform Security Requirements Guide :: Version 1, Release: 3 Benchmark Date: 27 Jan 2022*"&amp;A171&amp;";*",SRGs!AA:AA,0),0)</f>
        <v>0</v>
      </c>
      <c r="Q171" s="2">
        <f>IFERROR(MATCH("Domain Name System (DNS) Security Requirements Guide :: Version 2, Release: 4 Benchmark Date: 23 Oct 2015*"&amp;A171&amp;";*",SRGs!AA:AA,0),0)</f>
        <v>0</v>
      </c>
      <c r="R171" s="2">
        <f>IFERROR(MATCH("Firewall Security Requirements Guide :: Version 2, Release: 3 Benchmark Date: 27 Oct 2022*"&amp;A171&amp;";*",SRGs!AA:AA,0),0)</f>
        <v>0</v>
      </c>
      <c r="S171" s="2">
        <f>IFERROR(MATCH("General Purpose Operating System Security Requirements Guide :: Version 2, Release: 4 Benchmark Date: 27 Jul 2022*"&amp;A171&amp;";*",SRGs!AA:AA,0),0)</f>
        <v>0</v>
      </c>
      <c r="T171" s="2">
        <f>IFERROR(MATCH("Intrusion Detection and Prevention Systems (IDPS) Security Requirements Guide :: Version 2, Release: 6 Benchmark Date: 24 Jul 2020*"&amp;A171&amp;";*",SRGs!AA:AA,0),0)</f>
        <v>0</v>
      </c>
      <c r="U171" s="2">
        <f>IFERROR(MATCH("Layer 2 Switch Security Requirements Guide :: Version 2, Release: 1 Benchmark Date: 18 May 2021*"&amp;A171&amp;";*",SRGs!AA:AA,0),0)</f>
        <v>0</v>
      </c>
      <c r="V171" s="2">
        <f>IFERROR(MATCH("Mainframe Product Security Requirements Guide :: Version 2, Release: 1 Benchmark Date: 27 Oct 2022*"&amp;A171&amp;";*",SRGs!AA:AA,0),0)</f>
        <v>0</v>
      </c>
      <c r="W171" s="2">
        <f>IFERROR(MATCH("Network Device Management Security Requirements Guide :: Version 4, Release: 1 Benchmark Date: 23 Apr 2021*"&amp;A171&amp;";*",SRGs!AA:AA,0),0)</f>
        <v>0</v>
      </c>
      <c r="X171" s="2">
        <f>IFERROR(MATCH("Router Security Requirements Guide :: Version 4, Release: 2 Benchmark Date: 23 Apr 2021*"&amp;A171&amp;";*",SRGs!AA:AA,0),0)</f>
        <v>0</v>
      </c>
      <c r="Y171" s="2">
        <f>IFERROR(MATCH("SDN Controller Security Requirements Guide :: Version 1, Release: 2 Benchmark Date: 24 Apr 2020*"&amp;A171&amp;";*",SRGs!AA:AA,0),0)</f>
        <v>0</v>
      </c>
      <c r="Z171" s="2">
        <f>IFERROR(MATCH("Unified Endpoint Management Agent Security Requirements Guide :: Version 1, Release: 1 Benchmark Date: 20 Nov 2020*"&amp;A171&amp;";*",SRGs!AA:AA,0),0)</f>
        <v>0</v>
      </c>
      <c r="AA171" s="2">
        <f>IFERROR(MATCH("Unified Endpoint Management Server Security Requirements Guide :: Version 1, Release: 1 Benchmark Date: 20 Nov 2020*"&amp;A171&amp;";*",SRGs!AA:AA,0),0)</f>
        <v>0</v>
      </c>
      <c r="AB171" s="2">
        <f>IFERROR(MATCH("Virtual Private Network (VPN) Security Requirements Guide :: Version 2, Release: 4 Benchmark Date: 27 Oct 2021*"&amp;A171&amp;";*",SRGs!AA:AA,0),0)</f>
        <v>0</v>
      </c>
      <c r="AC171" s="2">
        <f>IFERROR(MATCH("Web Server Security Requirements Guide :: Version 3, Release: 1 Benchmark Date: 27 Oct 2022*"&amp;A171&amp;";*",SRGs!AA:AA,0),0)</f>
        <v>0</v>
      </c>
      <c r="AD171" s="22"/>
      <c r="AE171" s="3" t="str">
        <f t="shared" si="16"/>
        <v/>
      </c>
      <c r="AF171" s="2" t="str">
        <f t="shared" si="17"/>
        <v/>
      </c>
      <c r="AG171" s="2" t="str">
        <f t="shared" si="18"/>
        <v/>
      </c>
      <c r="AH171" s="2" t="str">
        <f t="shared" si="19"/>
        <v/>
      </c>
      <c r="AI171" s="2" t="str">
        <f t="shared" si="20"/>
        <v/>
      </c>
      <c r="AJ171" s="2" t="str">
        <f t="shared" si="21"/>
        <v/>
      </c>
      <c r="AK171" s="2" t="str">
        <f t="shared" si="22"/>
        <v/>
      </c>
      <c r="AM171" s="5" t="str">
        <f t="shared" si="23"/>
        <v/>
      </c>
    </row>
    <row r="172" spans="1:39" s="5" customFormat="1" hidden="1">
      <c r="A172" s="1" t="s">
        <v>22070</v>
      </c>
      <c r="B172" s="1" t="s">
        <v>4301</v>
      </c>
      <c r="C172" s="1" t="s">
        <v>532</v>
      </c>
      <c r="D172" s="1" t="s">
        <v>3491</v>
      </c>
      <c r="E172" s="1"/>
      <c r="F172" s="2"/>
      <c r="G172" s="2"/>
      <c r="H172" s="2"/>
      <c r="I172" s="2"/>
      <c r="J172" s="15"/>
      <c r="K172" s="3">
        <f>IFERROR(MATCH("Application Layer Gateway (ALG) Security Requirements Guide (SRG) :: Version 1, Release: 2 Benchmark Date: 24 Jul 2015*"&amp;A172&amp;";*",SRGs!AA:AA,0),0)</f>
        <v>0</v>
      </c>
      <c r="L172" s="2">
        <f>IFERROR(MATCH("Application Server Security Requirements Guide :: Version 3, Release: 3 Benchmark Date: 27 Oct 2022*"&amp;A172&amp;";*",SRGs!AA:AA,0),0)</f>
        <v>0</v>
      </c>
      <c r="M172" s="2">
        <f>IFERROR(MATCH("Authentication, Authorization, and Accounting Services (AAA) Security Requirements Guide :: Version 1, Release: 2 Benchmark Date: 24 Jan 2020*"&amp;A172&amp;";*",SRGs!AA:AA,0),0)</f>
        <v>0</v>
      </c>
      <c r="N172" s="2">
        <f>IFERROR(MATCH("Central Log Server Security Requirements Guide :: Version 2, Release: 2 Benchmark Date: 27 Oct 2022*"&amp;A172&amp;";*",SRGs!AA:AA,0),0)</f>
        <v>0</v>
      </c>
      <c r="O172" s="2">
        <f>IFERROR(MATCH("Database Security Requirements Guide :: Version 3, Release: 3 Benchmark Date: 27 Jul 2022*"&amp;A172&amp;";*",SRGs!AA:AA,0),0)</f>
        <v>0</v>
      </c>
      <c r="P172" s="6">
        <f>IFERROR(MATCH("Container Platform Security Requirements Guide :: Version 1, Release: 3 Benchmark Date: 27 Jan 2022*"&amp;A172&amp;";*",SRGs!AA:AA,0),0)</f>
        <v>0</v>
      </c>
      <c r="Q172" s="6">
        <f>IFERROR(MATCH("Domain Name System (DNS) Security Requirements Guide :: Version 2, Release: 4 Benchmark Date: 23 Oct 2015*"&amp;A172&amp;";*",SRGs!AA:AA,0),0)</f>
        <v>0</v>
      </c>
      <c r="R172" s="6">
        <f>IFERROR(MATCH("Firewall Security Requirements Guide :: Version 2, Release: 3 Benchmark Date: 27 Oct 2022*"&amp;A172&amp;";*",SRGs!AA:AA,0),0)</f>
        <v>0</v>
      </c>
      <c r="S172" s="6">
        <f>IFERROR(MATCH("General Purpose Operating System Security Requirements Guide :: Version 2, Release: 4 Benchmark Date: 27 Jul 2022*"&amp;A172&amp;";*",SRGs!AA:AA,0),0)</f>
        <v>0</v>
      </c>
      <c r="T172" s="6">
        <f>IFERROR(MATCH("Intrusion Detection and Prevention Systems (IDPS) Security Requirements Guide :: Version 2, Release: 6 Benchmark Date: 24 Jul 2020*"&amp;A172&amp;";*",SRGs!AA:AA,0),0)</f>
        <v>0</v>
      </c>
      <c r="U172" s="6">
        <f>IFERROR(MATCH("Layer 2 Switch Security Requirements Guide :: Version 2, Release: 1 Benchmark Date: 18 May 2021*"&amp;A172&amp;";*",SRGs!AA:AA,0),0)</f>
        <v>0</v>
      </c>
      <c r="V172" s="6">
        <f>IFERROR(MATCH("Mainframe Product Security Requirements Guide :: Version 2, Release: 1 Benchmark Date: 27 Oct 2022*"&amp;A172&amp;";*",SRGs!AA:AA,0),0)</f>
        <v>0</v>
      </c>
      <c r="W172" s="6">
        <f>IFERROR(MATCH("Network Device Management Security Requirements Guide :: Version 4, Release: 1 Benchmark Date: 23 Apr 2021*"&amp;A172&amp;";*",SRGs!AA:AA,0),0)</f>
        <v>0</v>
      </c>
      <c r="X172" s="6">
        <f>IFERROR(MATCH("Router Security Requirements Guide :: Version 4, Release: 2 Benchmark Date: 23 Apr 2021*"&amp;A172&amp;";*",SRGs!AA:AA,0),0)</f>
        <v>0</v>
      </c>
      <c r="Y172" s="6">
        <f>IFERROR(MATCH("SDN Controller Security Requirements Guide :: Version 1, Release: 2 Benchmark Date: 24 Apr 2020*"&amp;A172&amp;";*",SRGs!AA:AA,0),0)</f>
        <v>0</v>
      </c>
      <c r="Z172" s="6">
        <f>IFERROR(MATCH("Unified Endpoint Management Agent Security Requirements Guide :: Version 1, Release: 1 Benchmark Date: 20 Nov 2020*"&amp;A172&amp;";*",SRGs!AA:AA,0),0)</f>
        <v>0</v>
      </c>
      <c r="AA172" s="6">
        <f>IFERROR(MATCH("Unified Endpoint Management Server Security Requirements Guide :: Version 1, Release: 1 Benchmark Date: 20 Nov 2020*"&amp;A172&amp;";*",SRGs!AA:AA,0),0)</f>
        <v>0</v>
      </c>
      <c r="AB172" s="6">
        <f>IFERROR(MATCH("Virtual Private Network (VPN) Security Requirements Guide :: Version 2, Release: 4 Benchmark Date: 27 Oct 2021*"&amp;A172&amp;";*",SRGs!AA:AA,0),0)</f>
        <v>0</v>
      </c>
      <c r="AC172" s="6">
        <f>IFERROR(MATCH("Web Server Security Requirements Guide :: Version 3, Release: 1 Benchmark Date: 27 Oct 2022*"&amp;A172&amp;";*",SRGs!AA:AA,0),0)</f>
        <v>0</v>
      </c>
      <c r="AD172" s="21"/>
      <c r="AE172" s="3" t="str">
        <f t="shared" si="16"/>
        <v/>
      </c>
      <c r="AF172" s="2" t="str">
        <f t="shared" si="17"/>
        <v/>
      </c>
      <c r="AG172" s="2" t="str">
        <f t="shared" si="18"/>
        <v/>
      </c>
      <c r="AH172" s="2" t="str">
        <f t="shared" si="19"/>
        <v/>
      </c>
      <c r="AI172" s="2" t="str">
        <f t="shared" si="20"/>
        <v/>
      </c>
      <c r="AJ172" s="2" t="str">
        <f t="shared" si="21"/>
        <v/>
      </c>
      <c r="AK172" s="2" t="str">
        <f t="shared" si="22"/>
        <v/>
      </c>
      <c r="AL172" s="27"/>
      <c r="AM172" s="5" t="str">
        <f t="shared" si="23"/>
        <v/>
      </c>
    </row>
    <row r="173" spans="1:39" ht="105" hidden="1">
      <c r="A173" s="1" t="s">
        <v>41</v>
      </c>
      <c r="B173" s="1" t="s">
        <v>4301</v>
      </c>
      <c r="C173" s="1" t="s">
        <v>533</v>
      </c>
      <c r="D173" s="1" t="s">
        <v>1654</v>
      </c>
      <c r="E173" s="1" t="s">
        <v>2661</v>
      </c>
      <c r="F173" s="2" t="s">
        <v>3711</v>
      </c>
      <c r="G173" s="2"/>
      <c r="H173" s="2"/>
      <c r="I173" s="2"/>
      <c r="J173" s="15"/>
      <c r="K173" s="3">
        <f>IFERROR(MATCH("Application Layer Gateway (ALG) Security Requirements Guide (SRG) :: Version 1, Release: 2 Benchmark Date: 24 Jul 2015*"&amp;A173&amp;";*",SRGs!AA:AA,0),0)</f>
        <v>0</v>
      </c>
      <c r="L173" s="2">
        <f>IFERROR(MATCH("Application Server Security Requirements Guide :: Version 3, Release: 3 Benchmark Date: 27 Oct 2022*"&amp;A173&amp;";*",SRGs!AA:AA,0),0)</f>
        <v>0</v>
      </c>
      <c r="M173" s="2">
        <f>IFERROR(MATCH("Authentication, Authorization, and Accounting Services (AAA) Security Requirements Guide :: Version 1, Release: 2 Benchmark Date: 24 Jan 2020*"&amp;A173&amp;";*",SRGs!AA:AA,0),0)</f>
        <v>0</v>
      </c>
      <c r="N173" s="6">
        <f>IFERROR(MATCH("Central Log Server Security Requirements Guide :: Version 2, Release: 2 Benchmark Date: 27 Oct 2022*"&amp;A173&amp;";*",SRGs!AA:AA,0),0)</f>
        <v>0</v>
      </c>
      <c r="O173" s="6">
        <f>IFERROR(MATCH("Database Security Requirements Guide :: Version 3, Release: 3 Benchmark Date: 27 Jul 2022*"&amp;A173&amp;";*",SRGs!AA:AA,0),0)</f>
        <v>0</v>
      </c>
      <c r="P173" s="2">
        <f>IFERROR(MATCH("Container Platform Security Requirements Guide :: Version 1, Release: 3 Benchmark Date: 27 Jan 2022*"&amp;A173&amp;";*",SRGs!AA:AA,0),0)</f>
        <v>0</v>
      </c>
      <c r="Q173" s="2">
        <f>IFERROR(MATCH("Domain Name System (DNS) Security Requirements Guide :: Version 2, Release: 4 Benchmark Date: 23 Oct 2015*"&amp;A173&amp;";*",SRGs!AA:AA,0),0)</f>
        <v>0</v>
      </c>
      <c r="R173" s="2">
        <f>IFERROR(MATCH("Firewall Security Requirements Guide :: Version 2, Release: 3 Benchmark Date: 27 Oct 2022*"&amp;A173&amp;";*",SRGs!AA:AA,0),0)</f>
        <v>0</v>
      </c>
      <c r="S173" s="2">
        <f>IFERROR(MATCH("General Purpose Operating System Security Requirements Guide :: Version 2, Release: 4 Benchmark Date: 27 Jul 2022*"&amp;A173&amp;";*",SRGs!AA:AA,0),0)</f>
        <v>0</v>
      </c>
      <c r="T173" s="2">
        <f>IFERROR(MATCH("Intrusion Detection and Prevention Systems (IDPS) Security Requirements Guide :: Version 2, Release: 6 Benchmark Date: 24 Jul 2020*"&amp;A173&amp;";*",SRGs!AA:AA,0),0)</f>
        <v>0</v>
      </c>
      <c r="U173" s="2">
        <f>IFERROR(MATCH("Layer 2 Switch Security Requirements Guide :: Version 2, Release: 1 Benchmark Date: 18 May 2021*"&amp;A173&amp;";*",SRGs!AA:AA,0),0)</f>
        <v>0</v>
      </c>
      <c r="V173" s="2">
        <f>IFERROR(MATCH("Mainframe Product Security Requirements Guide :: Version 2, Release: 1 Benchmark Date: 27 Oct 2022*"&amp;A173&amp;";*",SRGs!AA:AA,0),0)</f>
        <v>0</v>
      </c>
      <c r="W173" s="2">
        <f>IFERROR(MATCH("Network Device Management Security Requirements Guide :: Version 4, Release: 1 Benchmark Date: 23 Apr 2021*"&amp;A173&amp;";*",SRGs!AA:AA,0),0)</f>
        <v>0</v>
      </c>
      <c r="X173" s="2">
        <f>IFERROR(MATCH("Router Security Requirements Guide :: Version 4, Release: 2 Benchmark Date: 23 Apr 2021*"&amp;A173&amp;";*",SRGs!AA:AA,0),0)</f>
        <v>0</v>
      </c>
      <c r="Y173" s="2">
        <f>IFERROR(MATCH("SDN Controller Security Requirements Guide :: Version 1, Release: 2 Benchmark Date: 24 Apr 2020*"&amp;A173&amp;";*",SRGs!AA:AA,0),0)</f>
        <v>0</v>
      </c>
      <c r="Z173" s="2">
        <f>IFERROR(MATCH("Unified Endpoint Management Agent Security Requirements Guide :: Version 1, Release: 1 Benchmark Date: 20 Nov 2020*"&amp;A173&amp;";*",SRGs!AA:AA,0),0)</f>
        <v>0</v>
      </c>
      <c r="AA173" s="2">
        <f>IFERROR(MATCH("Unified Endpoint Management Server Security Requirements Guide :: Version 1, Release: 1 Benchmark Date: 20 Nov 2020*"&amp;A173&amp;";*",SRGs!AA:AA,0),0)</f>
        <v>0</v>
      </c>
      <c r="AB173" s="2">
        <f>IFERROR(MATCH("Virtual Private Network (VPN) Security Requirements Guide :: Version 2, Release: 4 Benchmark Date: 27 Oct 2021*"&amp;A173&amp;";*",SRGs!AA:AA,0),0)</f>
        <v>0</v>
      </c>
      <c r="AC173" s="2">
        <f>IFERROR(MATCH("Web Server Security Requirements Guide :: Version 3, Release: 1 Benchmark Date: 27 Oct 2022*"&amp;A173&amp;";*",SRGs!AA:AA,0),0)</f>
        <v>0</v>
      </c>
      <c r="AD173" s="22"/>
      <c r="AE173" s="3" t="str">
        <f t="shared" si="16"/>
        <v/>
      </c>
      <c r="AF173" s="2" t="str">
        <f t="shared" si="17"/>
        <v/>
      </c>
      <c r="AG173" s="2" t="str">
        <f t="shared" si="18"/>
        <v/>
      </c>
      <c r="AH173" s="2" t="str">
        <f t="shared" si="19"/>
        <v/>
      </c>
      <c r="AI173" s="2" t="str">
        <f t="shared" si="20"/>
        <v/>
      </c>
      <c r="AJ173" s="2" t="str">
        <f t="shared" si="21"/>
        <v/>
      </c>
      <c r="AK173" s="2" t="str">
        <f t="shared" si="22"/>
        <v/>
      </c>
      <c r="AM173" s="5" t="str">
        <f t="shared" si="23"/>
        <v/>
      </c>
    </row>
    <row r="174" spans="1:39" ht="75" hidden="1">
      <c r="A174" s="1" t="s">
        <v>22071</v>
      </c>
      <c r="B174" s="1" t="s">
        <v>4301</v>
      </c>
      <c r="C174" s="1" t="s">
        <v>534</v>
      </c>
      <c r="D174" s="1" t="s">
        <v>1655</v>
      </c>
      <c r="E174" s="1" t="s">
        <v>2662</v>
      </c>
      <c r="F174" s="2" t="s">
        <v>2591</v>
      </c>
      <c r="G174" s="2"/>
      <c r="H174" s="2"/>
      <c r="I174" s="2"/>
      <c r="J174" s="15"/>
      <c r="K174" s="3">
        <f>IFERROR(MATCH("Application Layer Gateway (ALG) Security Requirements Guide (SRG) :: Version 1, Release: 2 Benchmark Date: 24 Jul 2015*"&amp;A174&amp;";*",SRGs!AA:AA,0),0)</f>
        <v>0</v>
      </c>
      <c r="L174" s="2">
        <f>IFERROR(MATCH("Application Server Security Requirements Guide :: Version 3, Release: 3 Benchmark Date: 27 Oct 2022*"&amp;A174&amp;";*",SRGs!AA:AA,0),0)</f>
        <v>0</v>
      </c>
      <c r="M174" s="2">
        <f>IFERROR(MATCH("Authentication, Authorization, and Accounting Services (AAA) Security Requirements Guide :: Version 1, Release: 2 Benchmark Date: 24 Jan 2020*"&amp;A174&amp;";*",SRGs!AA:AA,0),0)</f>
        <v>0</v>
      </c>
      <c r="N174" s="2">
        <f>IFERROR(MATCH("Central Log Server Security Requirements Guide :: Version 2, Release: 2 Benchmark Date: 27 Oct 2022*"&amp;A174&amp;";*",SRGs!AA:AA,0),0)</f>
        <v>0</v>
      </c>
      <c r="O174" s="2">
        <f>IFERROR(MATCH("Database Security Requirements Guide :: Version 3, Release: 3 Benchmark Date: 27 Jul 2022*"&amp;A174&amp;";*",SRGs!AA:AA,0),0)</f>
        <v>0</v>
      </c>
      <c r="P174" s="2">
        <f>IFERROR(MATCH("Container Platform Security Requirements Guide :: Version 1, Release: 3 Benchmark Date: 27 Jan 2022*"&amp;A174&amp;";*",SRGs!AA:AA,0),0)</f>
        <v>0</v>
      </c>
      <c r="Q174" s="2">
        <f>IFERROR(MATCH("Domain Name System (DNS) Security Requirements Guide :: Version 2, Release: 4 Benchmark Date: 23 Oct 2015*"&amp;A174&amp;";*",SRGs!AA:AA,0),0)</f>
        <v>0</v>
      </c>
      <c r="R174" s="2">
        <f>IFERROR(MATCH("Firewall Security Requirements Guide :: Version 2, Release: 3 Benchmark Date: 27 Oct 2022*"&amp;A174&amp;";*",SRGs!AA:AA,0),0)</f>
        <v>0</v>
      </c>
      <c r="S174" s="2">
        <f>IFERROR(MATCH("General Purpose Operating System Security Requirements Guide :: Version 2, Release: 4 Benchmark Date: 27 Jul 2022*"&amp;A174&amp;";*",SRGs!AA:AA,0),0)</f>
        <v>0</v>
      </c>
      <c r="T174" s="2">
        <f>IFERROR(MATCH("Intrusion Detection and Prevention Systems (IDPS) Security Requirements Guide :: Version 2, Release: 6 Benchmark Date: 24 Jul 2020*"&amp;A174&amp;";*",SRGs!AA:AA,0),0)</f>
        <v>0</v>
      </c>
      <c r="U174" s="2">
        <f>IFERROR(MATCH("Layer 2 Switch Security Requirements Guide :: Version 2, Release: 1 Benchmark Date: 18 May 2021*"&amp;A174&amp;";*",SRGs!AA:AA,0),0)</f>
        <v>0</v>
      </c>
      <c r="V174" s="2">
        <f>IFERROR(MATCH("Mainframe Product Security Requirements Guide :: Version 2, Release: 1 Benchmark Date: 27 Oct 2022*"&amp;A174&amp;";*",SRGs!AA:AA,0),0)</f>
        <v>0</v>
      </c>
      <c r="W174" s="2">
        <f>IFERROR(MATCH("Network Device Management Security Requirements Guide :: Version 4, Release: 1 Benchmark Date: 23 Apr 2021*"&amp;A174&amp;";*",SRGs!AA:AA,0),0)</f>
        <v>0</v>
      </c>
      <c r="X174" s="2">
        <f>IFERROR(MATCH("Router Security Requirements Guide :: Version 4, Release: 2 Benchmark Date: 23 Apr 2021*"&amp;A174&amp;";*",SRGs!AA:AA,0),0)</f>
        <v>0</v>
      </c>
      <c r="Y174" s="2">
        <f>IFERROR(MATCH("SDN Controller Security Requirements Guide :: Version 1, Release: 2 Benchmark Date: 24 Apr 2020*"&amp;A174&amp;";*",SRGs!AA:AA,0),0)</f>
        <v>0</v>
      </c>
      <c r="Z174" s="2">
        <f>IFERROR(MATCH("Unified Endpoint Management Agent Security Requirements Guide :: Version 1, Release: 1 Benchmark Date: 20 Nov 2020*"&amp;A174&amp;";*",SRGs!AA:AA,0),0)</f>
        <v>0</v>
      </c>
      <c r="AA174" s="2">
        <f>IFERROR(MATCH("Unified Endpoint Management Server Security Requirements Guide :: Version 1, Release: 1 Benchmark Date: 20 Nov 2020*"&amp;A174&amp;";*",SRGs!AA:AA,0),0)</f>
        <v>0</v>
      </c>
      <c r="AB174" s="2">
        <f>IFERROR(MATCH("Virtual Private Network (VPN) Security Requirements Guide :: Version 2, Release: 4 Benchmark Date: 27 Oct 2021*"&amp;A174&amp;";*",SRGs!AA:AA,0),0)</f>
        <v>0</v>
      </c>
      <c r="AC174" s="2">
        <f>IFERROR(MATCH("Web Server Security Requirements Guide :: Version 3, Release: 1 Benchmark Date: 27 Oct 2022*"&amp;A174&amp;";*",SRGs!AA:AA,0),0)</f>
        <v>0</v>
      </c>
      <c r="AD174" s="22"/>
      <c r="AE174" s="3" t="str">
        <f t="shared" si="16"/>
        <v/>
      </c>
      <c r="AF174" s="2" t="str">
        <f t="shared" si="17"/>
        <v/>
      </c>
      <c r="AG174" s="2" t="str">
        <f t="shared" si="18"/>
        <v/>
      </c>
      <c r="AH174" s="2" t="str">
        <f t="shared" si="19"/>
        <v/>
      </c>
      <c r="AI174" s="2" t="str">
        <f t="shared" si="20"/>
        <v/>
      </c>
      <c r="AJ174" s="2" t="str">
        <f t="shared" si="21"/>
        <v/>
      </c>
      <c r="AK174" s="2" t="str">
        <f t="shared" si="22"/>
        <v/>
      </c>
      <c r="AM174" s="5" t="str">
        <f t="shared" si="23"/>
        <v/>
      </c>
    </row>
    <row r="175" spans="1:39" s="5" customFormat="1" ht="105" hidden="1">
      <c r="A175" s="1" t="s">
        <v>42</v>
      </c>
      <c r="B175" s="1" t="s">
        <v>4301</v>
      </c>
      <c r="C175" s="1" t="s">
        <v>535</v>
      </c>
      <c r="D175" s="1" t="s">
        <v>1656</v>
      </c>
      <c r="E175" s="1" t="s">
        <v>2663</v>
      </c>
      <c r="F175" s="2" t="s">
        <v>3712</v>
      </c>
      <c r="G175" s="2"/>
      <c r="H175" s="2"/>
      <c r="I175" s="2"/>
      <c r="J175" s="15"/>
      <c r="K175" s="3">
        <f>IFERROR(MATCH("Application Layer Gateway (ALG) Security Requirements Guide (SRG) :: Version 1, Release: 2 Benchmark Date: 24 Jul 2015*"&amp;A175&amp;";*",SRGs!AA:AA,0),0)</f>
        <v>467</v>
      </c>
      <c r="L175" s="2">
        <f>IFERROR(MATCH("Application Server Security Requirements Guide :: Version 3, Release: 3 Benchmark Date: 27 Oct 2022*"&amp;A175&amp;";*",SRGs!AA:AA,0),0)</f>
        <v>433</v>
      </c>
      <c r="M175" s="2">
        <f>IFERROR(MATCH("Authentication, Authorization, and Accounting Services (AAA) Security Requirements Guide :: Version 1, Release: 2 Benchmark Date: 24 Jan 2020*"&amp;A175&amp;";*",SRGs!AA:AA,0),0)</f>
        <v>432</v>
      </c>
      <c r="N175" s="6">
        <f>IFERROR(MATCH("Central Log Server Security Requirements Guide :: Version 2, Release: 2 Benchmark Date: 27 Oct 2022*"&amp;A175&amp;";*",SRGs!AA:AA,0),0)</f>
        <v>434</v>
      </c>
      <c r="O175" s="6">
        <f>IFERROR(MATCH("Database Security Requirements Guide :: Version 3, Release: 3 Benchmark Date: 27 Jul 2022*"&amp;A175&amp;";*",SRGs!AA:AA,0),0)</f>
        <v>436</v>
      </c>
      <c r="P175" s="6">
        <f>IFERROR(MATCH("Container Platform Security Requirements Guide :: Version 1, Release: 3 Benchmark Date: 27 Jan 2022*"&amp;A175&amp;";*",SRGs!AA:AA,0),0)</f>
        <v>435</v>
      </c>
      <c r="Q175" s="6">
        <f>IFERROR(MATCH("Domain Name System (DNS) Security Requirements Guide :: Version 2, Release: 4 Benchmark Date: 23 Oct 2015*"&amp;A175&amp;";*",SRGs!AA:AA,0),0)</f>
        <v>437</v>
      </c>
      <c r="R175" s="6">
        <f>IFERROR(MATCH("Firewall Security Requirements Guide :: Version 2, Release: 3 Benchmark Date: 27 Oct 2022*"&amp;A175&amp;";*",SRGs!AA:AA,0),0)</f>
        <v>530</v>
      </c>
      <c r="S175" s="6">
        <f>IFERROR(MATCH("General Purpose Operating System Security Requirements Guide :: Version 2, Release: 4 Benchmark Date: 27 Jul 2022*"&amp;A175&amp;";*",SRGs!AA:AA,0),0)</f>
        <v>439</v>
      </c>
      <c r="T175" s="6">
        <f>IFERROR(MATCH("Intrusion Detection and Prevention Systems (IDPS) Security Requirements Guide :: Version 2, Release: 6 Benchmark Date: 24 Jul 2020*"&amp;A175&amp;";*",SRGs!AA:AA,0),0)</f>
        <v>440</v>
      </c>
      <c r="U175" s="6">
        <f>IFERROR(MATCH("Layer 2 Switch Security Requirements Guide :: Version 2, Release: 1 Benchmark Date: 18 May 2021*"&amp;A175&amp;";*",SRGs!AA:AA,0),0)</f>
        <v>0</v>
      </c>
      <c r="V175" s="6">
        <f>IFERROR(MATCH("Mainframe Product Security Requirements Guide :: Version 2, Release: 1 Benchmark Date: 27 Oct 2022*"&amp;A175&amp;";*",SRGs!AA:AA,0),0)</f>
        <v>443</v>
      </c>
      <c r="W175" s="6">
        <f>IFERROR(MATCH("Network Device Management Security Requirements Guide :: Version 4, Release: 1 Benchmark Date: 23 Apr 2021*"&amp;A175&amp;";*",SRGs!AA:AA,0),0)</f>
        <v>459</v>
      </c>
      <c r="X175" s="6">
        <f>IFERROR(MATCH("Router Security Requirements Guide :: Version 4, Release: 2 Benchmark Date: 23 Apr 2021*"&amp;A175&amp;";*",SRGs!AA:AA,0),0)</f>
        <v>0</v>
      </c>
      <c r="Y175" s="6">
        <f>IFERROR(MATCH("SDN Controller Security Requirements Guide :: Version 1, Release: 2 Benchmark Date: 24 Apr 2020*"&amp;A175&amp;";*",SRGs!AA:AA,0),0)</f>
        <v>0</v>
      </c>
      <c r="Z175" s="6">
        <f>IFERROR(MATCH("Unified Endpoint Management Agent Security Requirements Guide :: Version 1, Release: 1 Benchmark Date: 20 Nov 2020*"&amp;A175&amp;";*",SRGs!AA:AA,0),0)</f>
        <v>444</v>
      </c>
      <c r="AA175" s="6">
        <f>IFERROR(MATCH("Unified Endpoint Management Server Security Requirements Guide :: Version 1, Release: 1 Benchmark Date: 20 Nov 2020*"&amp;A175&amp;";*",SRGs!AA:AA,0),0)</f>
        <v>447</v>
      </c>
      <c r="AB175" s="6">
        <f>IFERROR(MATCH("Virtual Private Network (VPN) Security Requirements Guide :: Version 2, Release: 4 Benchmark Date: 27 Oct 2021*"&amp;A175&amp;";*",SRGs!AA:AA,0),0)</f>
        <v>590</v>
      </c>
      <c r="AC175" s="6">
        <f>IFERROR(MATCH("Web Server Security Requirements Guide :: Version 3, Release: 1 Benchmark Date: 27 Oct 2022*"&amp;A175&amp;";*",SRGs!AA:AA,0),0)</f>
        <v>458</v>
      </c>
      <c r="AD175" s="21"/>
      <c r="AE175" s="3" t="str">
        <f t="shared" si="16"/>
        <v>Application</v>
      </c>
      <c r="AF175" s="2" t="str">
        <f t="shared" si="17"/>
        <v>Server</v>
      </c>
      <c r="AG175" s="2" t="str">
        <f t="shared" si="18"/>
        <v>Laptops/Desktops</v>
      </c>
      <c r="AH175" s="2" t="str">
        <f t="shared" si="19"/>
        <v>Network Device</v>
      </c>
      <c r="AI175" s="2" t="str">
        <f t="shared" si="20"/>
        <v>Database</v>
      </c>
      <c r="AJ175" s="2" t="str">
        <f t="shared" si="21"/>
        <v>Container</v>
      </c>
      <c r="AK175" s="2" t="str">
        <f t="shared" si="22"/>
        <v>Unified Endpoint Mangement</v>
      </c>
      <c r="AL175" s="27"/>
      <c r="AM175" s="5" t="str">
        <f t="shared" si="23"/>
        <v>Application; Server; Laptops/Desktops; Network Device; Database; Container; Unified Endpoint Mangement</v>
      </c>
    </row>
    <row r="176" spans="1:39" s="5" customFormat="1" ht="60" hidden="1">
      <c r="A176" s="1" t="s">
        <v>22072</v>
      </c>
      <c r="B176" s="1" t="s">
        <v>4301</v>
      </c>
      <c r="C176" s="1" t="s">
        <v>536</v>
      </c>
      <c r="D176" s="1" t="s">
        <v>1657</v>
      </c>
      <c r="E176" s="1" t="s">
        <v>2664</v>
      </c>
      <c r="F176" s="2" t="s">
        <v>3713</v>
      </c>
      <c r="G176" s="2"/>
      <c r="H176" s="2"/>
      <c r="I176" s="2"/>
      <c r="J176" s="15"/>
      <c r="K176" s="3">
        <f>IFERROR(MATCH("Application Layer Gateway (ALG) Security Requirements Guide (SRG) :: Version 1, Release: 2 Benchmark Date: 24 Jul 2015*"&amp;A176&amp;";*",SRGs!AA:AA,0),0)</f>
        <v>0</v>
      </c>
      <c r="L176" s="2">
        <f>IFERROR(MATCH("Application Server Security Requirements Guide :: Version 3, Release: 3 Benchmark Date: 27 Oct 2022*"&amp;A176&amp;";*",SRGs!AA:AA,0),0)</f>
        <v>422</v>
      </c>
      <c r="M176" s="2">
        <f>IFERROR(MATCH("Authentication, Authorization, and Accounting Services (AAA) Security Requirements Guide :: Version 1, Release: 2 Benchmark Date: 24 Jan 2020*"&amp;A176&amp;";*",SRGs!AA:AA,0),0)</f>
        <v>0</v>
      </c>
      <c r="N176" s="6">
        <f>IFERROR(MATCH("Central Log Server Security Requirements Guide :: Version 2, Release: 2 Benchmark Date: 27 Oct 2022*"&amp;A176&amp;";*",SRGs!AA:AA,0),0)</f>
        <v>423</v>
      </c>
      <c r="O176" s="6">
        <f>IFERROR(MATCH("Database Security Requirements Guide :: Version 3, Release: 3 Benchmark Date: 27 Jul 2022*"&amp;A176&amp;";*",SRGs!AA:AA,0),0)</f>
        <v>0</v>
      </c>
      <c r="P176" s="6">
        <f>IFERROR(MATCH("Container Platform Security Requirements Guide :: Version 1, Release: 3 Benchmark Date: 27 Jan 2022*"&amp;A176&amp;";*",SRGs!AA:AA,0),0)</f>
        <v>0</v>
      </c>
      <c r="Q176" s="6">
        <f>IFERROR(MATCH("Domain Name System (DNS) Security Requirements Guide :: Version 2, Release: 4 Benchmark Date: 23 Oct 2015*"&amp;A176&amp;";*",SRGs!AA:AA,0),0)</f>
        <v>0</v>
      </c>
      <c r="R176" s="6">
        <f>IFERROR(MATCH("Firewall Security Requirements Guide :: Version 2, Release: 3 Benchmark Date: 27 Oct 2022*"&amp;A176&amp;";*",SRGs!AA:AA,0),0)</f>
        <v>0</v>
      </c>
      <c r="S176" s="6">
        <f>IFERROR(MATCH("General Purpose Operating System Security Requirements Guide :: Version 2, Release: 4 Benchmark Date: 27 Jul 2022*"&amp;A176&amp;";*",SRGs!AA:AA,0),0)</f>
        <v>0</v>
      </c>
      <c r="T176" s="6">
        <f>IFERROR(MATCH("Intrusion Detection and Prevention Systems (IDPS) Security Requirements Guide :: Version 2, Release: 6 Benchmark Date: 24 Jul 2020*"&amp;A176&amp;";*",SRGs!AA:AA,0),0)</f>
        <v>0</v>
      </c>
      <c r="U176" s="6">
        <f>IFERROR(MATCH("Layer 2 Switch Security Requirements Guide :: Version 2, Release: 1 Benchmark Date: 18 May 2021*"&amp;A176&amp;";*",SRGs!AA:AA,0),0)</f>
        <v>0</v>
      </c>
      <c r="V176" s="6">
        <f>IFERROR(MATCH("Mainframe Product Security Requirements Guide :: Version 2, Release: 1 Benchmark Date: 27 Oct 2022*"&amp;A176&amp;";*",SRGs!AA:AA,0),0)</f>
        <v>426</v>
      </c>
      <c r="W176" s="6">
        <f>IFERROR(MATCH("Network Device Management Security Requirements Guide :: Version 4, Release: 1 Benchmark Date: 23 Apr 2021*"&amp;A176&amp;";*",SRGs!AA:AA,0),0)</f>
        <v>0</v>
      </c>
      <c r="X176" s="6">
        <f>IFERROR(MATCH("Router Security Requirements Guide :: Version 4, Release: 2 Benchmark Date: 23 Apr 2021*"&amp;A176&amp;";*",SRGs!AA:AA,0),0)</f>
        <v>0</v>
      </c>
      <c r="Y176" s="6">
        <f>IFERROR(MATCH("SDN Controller Security Requirements Guide :: Version 1, Release: 2 Benchmark Date: 24 Apr 2020*"&amp;A176&amp;";*",SRGs!AA:AA,0),0)</f>
        <v>0</v>
      </c>
      <c r="Z176" s="6">
        <f>IFERROR(MATCH("Unified Endpoint Management Agent Security Requirements Guide :: Version 1, Release: 1 Benchmark Date: 20 Nov 2020*"&amp;A176&amp;";*",SRGs!AA:AA,0),0)</f>
        <v>0</v>
      </c>
      <c r="AA176" s="6">
        <f>IFERROR(MATCH("Unified Endpoint Management Server Security Requirements Guide :: Version 1, Release: 1 Benchmark Date: 20 Nov 2020*"&amp;A176&amp;";*",SRGs!AA:AA,0),0)</f>
        <v>0</v>
      </c>
      <c r="AB176" s="6">
        <f>IFERROR(MATCH("Virtual Private Network (VPN) Security Requirements Guide :: Version 2, Release: 4 Benchmark Date: 27 Oct 2021*"&amp;A176&amp;";*",SRGs!AA:AA,0),0)</f>
        <v>0</v>
      </c>
      <c r="AC176" s="6">
        <f>IFERROR(MATCH("Web Server Security Requirements Guide :: Version 3, Release: 1 Benchmark Date: 27 Oct 2022*"&amp;A176&amp;";*",SRGs!AA:AA,0),0)</f>
        <v>0</v>
      </c>
      <c r="AD176" s="21"/>
      <c r="AE176" s="3" t="str">
        <f t="shared" si="16"/>
        <v>Application</v>
      </c>
      <c r="AF176" s="2" t="str">
        <f t="shared" si="17"/>
        <v>Server</v>
      </c>
      <c r="AG176" s="2" t="str">
        <f t="shared" si="18"/>
        <v/>
      </c>
      <c r="AH176" s="2" t="str">
        <f t="shared" si="19"/>
        <v/>
      </c>
      <c r="AI176" s="2" t="str">
        <f t="shared" si="20"/>
        <v/>
      </c>
      <c r="AJ176" s="2" t="str">
        <f t="shared" si="21"/>
        <v/>
      </c>
      <c r="AK176" s="2" t="str">
        <f t="shared" si="22"/>
        <v/>
      </c>
      <c r="AL176" s="27"/>
      <c r="AM176" s="5" t="str">
        <f t="shared" si="23"/>
        <v>Application; Server</v>
      </c>
    </row>
    <row r="177" spans="1:39" ht="90" hidden="1">
      <c r="A177" s="1" t="s">
        <v>22073</v>
      </c>
      <c r="B177" s="1" t="s">
        <v>4301</v>
      </c>
      <c r="C177" s="1" t="s">
        <v>537</v>
      </c>
      <c r="D177" s="1" t="s">
        <v>1658</v>
      </c>
      <c r="E177" s="1" t="s">
        <v>2665</v>
      </c>
      <c r="F177" s="2" t="s">
        <v>2591</v>
      </c>
      <c r="G177" s="2"/>
      <c r="H177" s="2"/>
      <c r="I177" s="2"/>
      <c r="J177" s="15"/>
      <c r="K177" s="3">
        <f>IFERROR(MATCH("Application Layer Gateway (ALG) Security Requirements Guide (SRG) :: Version 1, Release: 2 Benchmark Date: 24 Jul 2015*"&amp;A177&amp;";*",SRGs!AA:AA,0),0)</f>
        <v>0</v>
      </c>
      <c r="L177" s="2">
        <f>IFERROR(MATCH("Application Server Security Requirements Guide :: Version 3, Release: 3 Benchmark Date: 27 Oct 2022*"&amp;A177&amp;";*",SRGs!AA:AA,0),0)</f>
        <v>0</v>
      </c>
      <c r="M177" s="2">
        <f>IFERROR(MATCH("Authentication, Authorization, and Accounting Services (AAA) Security Requirements Guide :: Version 1, Release: 2 Benchmark Date: 24 Jan 2020*"&amp;A177&amp;";*",SRGs!AA:AA,0),0)</f>
        <v>0</v>
      </c>
      <c r="N177" s="2">
        <f>IFERROR(MATCH("Central Log Server Security Requirements Guide :: Version 2, Release: 2 Benchmark Date: 27 Oct 2022*"&amp;A177&amp;";*",SRGs!AA:AA,0),0)</f>
        <v>428</v>
      </c>
      <c r="O177" s="2">
        <f>IFERROR(MATCH("Database Security Requirements Guide :: Version 3, Release: 3 Benchmark Date: 27 Jul 2022*"&amp;A177&amp;";*",SRGs!AA:AA,0),0)</f>
        <v>0</v>
      </c>
      <c r="P177" s="2">
        <f>IFERROR(MATCH("Container Platform Security Requirements Guide :: Version 1, Release: 3 Benchmark Date: 27 Jan 2022*"&amp;A177&amp;";*",SRGs!AA:AA,0),0)</f>
        <v>0</v>
      </c>
      <c r="Q177" s="2">
        <f>IFERROR(MATCH("Domain Name System (DNS) Security Requirements Guide :: Version 2, Release: 4 Benchmark Date: 23 Oct 2015*"&amp;A177&amp;";*",SRGs!AA:AA,0),0)</f>
        <v>0</v>
      </c>
      <c r="R177" s="2">
        <f>IFERROR(MATCH("Firewall Security Requirements Guide :: Version 2, Release: 3 Benchmark Date: 27 Oct 2022*"&amp;A177&amp;";*",SRGs!AA:AA,0),0)</f>
        <v>0</v>
      </c>
      <c r="S177" s="2">
        <f>IFERROR(MATCH("General Purpose Operating System Security Requirements Guide :: Version 2, Release: 4 Benchmark Date: 27 Jul 2022*"&amp;A177&amp;";*",SRGs!AA:AA,0),0)</f>
        <v>0</v>
      </c>
      <c r="T177" s="2">
        <f>IFERROR(MATCH("Intrusion Detection and Prevention Systems (IDPS) Security Requirements Guide :: Version 2, Release: 6 Benchmark Date: 24 Jul 2020*"&amp;A177&amp;";*",SRGs!AA:AA,0),0)</f>
        <v>0</v>
      </c>
      <c r="U177" s="2">
        <f>IFERROR(MATCH("Layer 2 Switch Security Requirements Guide :: Version 2, Release: 1 Benchmark Date: 18 May 2021*"&amp;A177&amp;";*",SRGs!AA:AA,0),0)</f>
        <v>0</v>
      </c>
      <c r="V177" s="2">
        <f>IFERROR(MATCH("Mainframe Product Security Requirements Guide :: Version 2, Release: 1 Benchmark Date: 27 Oct 2022*"&amp;A177&amp;";*",SRGs!AA:AA,0),0)</f>
        <v>0</v>
      </c>
      <c r="W177" s="2">
        <f>IFERROR(MATCH("Network Device Management Security Requirements Guide :: Version 4, Release: 1 Benchmark Date: 23 Apr 2021*"&amp;A177&amp;";*",SRGs!AA:AA,0),0)</f>
        <v>0</v>
      </c>
      <c r="X177" s="2">
        <f>IFERROR(MATCH("Router Security Requirements Guide :: Version 4, Release: 2 Benchmark Date: 23 Apr 2021*"&amp;A177&amp;";*",SRGs!AA:AA,0),0)</f>
        <v>0</v>
      </c>
      <c r="Y177" s="2">
        <f>IFERROR(MATCH("SDN Controller Security Requirements Guide :: Version 1, Release: 2 Benchmark Date: 24 Apr 2020*"&amp;A177&amp;";*",SRGs!AA:AA,0),0)</f>
        <v>0</v>
      </c>
      <c r="Z177" s="2">
        <f>IFERROR(MATCH("Unified Endpoint Management Agent Security Requirements Guide :: Version 1, Release: 1 Benchmark Date: 20 Nov 2020*"&amp;A177&amp;";*",SRGs!AA:AA,0),0)</f>
        <v>0</v>
      </c>
      <c r="AA177" s="2">
        <f>IFERROR(MATCH("Unified Endpoint Management Server Security Requirements Guide :: Version 1, Release: 1 Benchmark Date: 20 Nov 2020*"&amp;A177&amp;";*",SRGs!AA:AA,0),0)</f>
        <v>0</v>
      </c>
      <c r="AB177" s="2">
        <f>IFERROR(MATCH("Virtual Private Network (VPN) Security Requirements Guide :: Version 2, Release: 4 Benchmark Date: 27 Oct 2021*"&amp;A177&amp;";*",SRGs!AA:AA,0),0)</f>
        <v>0</v>
      </c>
      <c r="AC177" s="2">
        <f>IFERROR(MATCH("Web Server Security Requirements Guide :: Version 3, Release: 1 Benchmark Date: 27 Oct 2022*"&amp;A177&amp;";*",SRGs!AA:AA,0),0)</f>
        <v>0</v>
      </c>
      <c r="AD177" s="22"/>
      <c r="AE177" s="3" t="str">
        <f t="shared" si="16"/>
        <v/>
      </c>
      <c r="AF177" s="2" t="str">
        <f t="shared" si="17"/>
        <v>Server</v>
      </c>
      <c r="AG177" s="2" t="str">
        <f t="shared" si="18"/>
        <v/>
      </c>
      <c r="AH177" s="2" t="str">
        <f t="shared" si="19"/>
        <v/>
      </c>
      <c r="AI177" s="2" t="str">
        <f t="shared" si="20"/>
        <v/>
      </c>
      <c r="AJ177" s="2" t="str">
        <f t="shared" si="21"/>
        <v/>
      </c>
      <c r="AK177" s="2" t="str">
        <f t="shared" si="22"/>
        <v/>
      </c>
      <c r="AM177" s="5" t="str">
        <f t="shared" si="23"/>
        <v>Server</v>
      </c>
    </row>
    <row r="178" spans="1:39" s="5" customFormat="1" ht="105" hidden="1">
      <c r="A178" s="1" t="s">
        <v>22074</v>
      </c>
      <c r="B178" s="1" t="s">
        <v>4301</v>
      </c>
      <c r="C178" s="1" t="s">
        <v>538</v>
      </c>
      <c r="D178" s="1" t="s">
        <v>1659</v>
      </c>
      <c r="E178" s="1" t="s">
        <v>2666</v>
      </c>
      <c r="F178" s="2" t="s">
        <v>3706</v>
      </c>
      <c r="G178" s="2"/>
      <c r="H178" s="2"/>
      <c r="I178" s="2"/>
      <c r="J178" s="15"/>
      <c r="K178" s="3">
        <f>IFERROR(MATCH("Application Layer Gateway (ALG) Security Requirements Guide (SRG) :: Version 1, Release: 2 Benchmark Date: 24 Jul 2015*"&amp;A178&amp;";*",SRGs!AA:AA,0),0)</f>
        <v>0</v>
      </c>
      <c r="L178" s="2">
        <f>IFERROR(MATCH("Application Server Security Requirements Guide :: Version 3, Release: 3 Benchmark Date: 27 Oct 2022*"&amp;A178&amp;";*",SRGs!AA:AA,0),0)</f>
        <v>0</v>
      </c>
      <c r="M178" s="2">
        <f>IFERROR(MATCH("Authentication, Authorization, and Accounting Services (AAA) Security Requirements Guide :: Version 1, Release: 2 Benchmark Date: 24 Jan 2020*"&amp;A178&amp;";*",SRGs!AA:AA,0),0)</f>
        <v>0</v>
      </c>
      <c r="N178" s="6">
        <f>IFERROR(MATCH("Central Log Server Security Requirements Guide :: Version 2, Release: 2 Benchmark Date: 27 Oct 2022*"&amp;A178&amp;";*",SRGs!AA:AA,0),0)</f>
        <v>431</v>
      </c>
      <c r="O178" s="6">
        <f>IFERROR(MATCH("Database Security Requirements Guide :: Version 3, Release: 3 Benchmark Date: 27 Jul 2022*"&amp;A178&amp;";*",SRGs!AA:AA,0),0)</f>
        <v>0</v>
      </c>
      <c r="P178" s="6">
        <f>IFERROR(MATCH("Container Platform Security Requirements Guide :: Version 1, Release: 3 Benchmark Date: 27 Jan 2022*"&amp;A178&amp;";*",SRGs!AA:AA,0),0)</f>
        <v>0</v>
      </c>
      <c r="Q178" s="6">
        <f>IFERROR(MATCH("Domain Name System (DNS) Security Requirements Guide :: Version 2, Release: 4 Benchmark Date: 23 Oct 2015*"&amp;A178&amp;";*",SRGs!AA:AA,0),0)</f>
        <v>429</v>
      </c>
      <c r="R178" s="6">
        <f>IFERROR(MATCH("Firewall Security Requirements Guide :: Version 2, Release: 3 Benchmark Date: 27 Oct 2022*"&amp;A178&amp;";*",SRGs!AA:AA,0),0)</f>
        <v>0</v>
      </c>
      <c r="S178" s="6">
        <f>IFERROR(MATCH("General Purpose Operating System Security Requirements Guide :: Version 2, Release: 4 Benchmark Date: 27 Jul 2022*"&amp;A178&amp;";*",SRGs!AA:AA,0),0)</f>
        <v>430</v>
      </c>
      <c r="T178" s="6">
        <f>IFERROR(MATCH("Intrusion Detection and Prevention Systems (IDPS) Security Requirements Guide :: Version 2, Release: 6 Benchmark Date: 24 Jul 2020*"&amp;A178&amp;";*",SRGs!AA:AA,0),0)</f>
        <v>0</v>
      </c>
      <c r="U178" s="6">
        <f>IFERROR(MATCH("Layer 2 Switch Security Requirements Guide :: Version 2, Release: 1 Benchmark Date: 18 May 2021*"&amp;A178&amp;";*",SRGs!AA:AA,0),0)</f>
        <v>0</v>
      </c>
      <c r="V178" s="6">
        <f>IFERROR(MATCH("Mainframe Product Security Requirements Guide :: Version 2, Release: 1 Benchmark Date: 27 Oct 2022*"&amp;A178&amp;";*",SRGs!AA:AA,0),0)</f>
        <v>0</v>
      </c>
      <c r="W178" s="6">
        <f>IFERROR(MATCH("Network Device Management Security Requirements Guide :: Version 4, Release: 1 Benchmark Date: 23 Apr 2021*"&amp;A178&amp;";*",SRGs!AA:AA,0),0)</f>
        <v>0</v>
      </c>
      <c r="X178" s="6">
        <f>IFERROR(MATCH("Router Security Requirements Guide :: Version 4, Release: 2 Benchmark Date: 23 Apr 2021*"&amp;A178&amp;";*",SRGs!AA:AA,0),0)</f>
        <v>0</v>
      </c>
      <c r="Y178" s="6">
        <f>IFERROR(MATCH("SDN Controller Security Requirements Guide :: Version 1, Release: 2 Benchmark Date: 24 Apr 2020*"&amp;A178&amp;";*",SRGs!AA:AA,0),0)</f>
        <v>0</v>
      </c>
      <c r="Z178" s="6">
        <f>IFERROR(MATCH("Unified Endpoint Management Agent Security Requirements Guide :: Version 1, Release: 1 Benchmark Date: 20 Nov 2020*"&amp;A178&amp;";*",SRGs!AA:AA,0),0)</f>
        <v>0</v>
      </c>
      <c r="AA178" s="6">
        <f>IFERROR(MATCH("Unified Endpoint Management Server Security Requirements Guide :: Version 1, Release: 1 Benchmark Date: 20 Nov 2020*"&amp;A178&amp;";*",SRGs!AA:AA,0),0)</f>
        <v>0</v>
      </c>
      <c r="AB178" s="6">
        <f>IFERROR(MATCH("Virtual Private Network (VPN) Security Requirements Guide :: Version 2, Release: 4 Benchmark Date: 27 Oct 2021*"&amp;A178&amp;";*",SRGs!AA:AA,0),0)</f>
        <v>0</v>
      </c>
      <c r="AC178" s="6">
        <f>IFERROR(MATCH("Web Server Security Requirements Guide :: Version 3, Release: 1 Benchmark Date: 27 Oct 2022*"&amp;A178&amp;";*",SRGs!AA:AA,0),0)</f>
        <v>0</v>
      </c>
      <c r="AD178" s="21"/>
      <c r="AE178" s="3" t="str">
        <f t="shared" si="16"/>
        <v/>
      </c>
      <c r="AF178" s="2" t="str">
        <f t="shared" si="17"/>
        <v>Server</v>
      </c>
      <c r="AG178" s="2" t="str">
        <f t="shared" si="18"/>
        <v>Laptops/Desktops</v>
      </c>
      <c r="AH178" s="2" t="str">
        <f t="shared" si="19"/>
        <v>Network Device</v>
      </c>
      <c r="AI178" s="2" t="str">
        <f t="shared" si="20"/>
        <v/>
      </c>
      <c r="AJ178" s="2" t="str">
        <f t="shared" si="21"/>
        <v/>
      </c>
      <c r="AK178" s="2" t="str">
        <f t="shared" si="22"/>
        <v/>
      </c>
      <c r="AL178" s="27"/>
      <c r="AM178" s="5" t="str">
        <f t="shared" si="23"/>
        <v>Server; Laptops/Desktops; Network Device</v>
      </c>
    </row>
    <row r="179" spans="1:39" ht="75" hidden="1">
      <c r="A179" s="1" t="s">
        <v>22075</v>
      </c>
      <c r="B179" s="1" t="s">
        <v>4301</v>
      </c>
      <c r="C179" s="1" t="s">
        <v>539</v>
      </c>
      <c r="D179" s="1" t="s">
        <v>1660</v>
      </c>
      <c r="E179" s="1" t="s">
        <v>2667</v>
      </c>
      <c r="F179" s="2" t="s">
        <v>2591</v>
      </c>
      <c r="G179" s="2"/>
      <c r="H179" s="2"/>
      <c r="I179" s="2"/>
      <c r="J179" s="15"/>
      <c r="K179" s="3">
        <f>IFERROR(MATCH("Application Layer Gateway (ALG) Security Requirements Guide (SRG) :: Version 1, Release: 2 Benchmark Date: 24 Jul 2015*"&amp;A179&amp;";*",SRGs!AA:AA,0),0)</f>
        <v>0</v>
      </c>
      <c r="L179" s="2">
        <f>IFERROR(MATCH("Application Server Security Requirements Guide :: Version 3, Release: 3 Benchmark Date: 27 Oct 2022*"&amp;A179&amp;";*",SRGs!AA:AA,0),0)</f>
        <v>0</v>
      </c>
      <c r="M179" s="2">
        <f>IFERROR(MATCH("Authentication, Authorization, and Accounting Services (AAA) Security Requirements Guide :: Version 1, Release: 2 Benchmark Date: 24 Jan 2020*"&amp;A179&amp;";*",SRGs!AA:AA,0),0)</f>
        <v>0</v>
      </c>
      <c r="N179" s="2">
        <f>IFERROR(MATCH("Central Log Server Security Requirements Guide :: Version 2, Release: 2 Benchmark Date: 27 Oct 2022*"&amp;A179&amp;";*",SRGs!AA:AA,0),0)</f>
        <v>0</v>
      </c>
      <c r="O179" s="2">
        <f>IFERROR(MATCH("Database Security Requirements Guide :: Version 3, Release: 3 Benchmark Date: 27 Jul 2022*"&amp;A179&amp;";*",SRGs!AA:AA,0),0)</f>
        <v>0</v>
      </c>
      <c r="P179" s="2">
        <f>IFERROR(MATCH("Container Platform Security Requirements Guide :: Version 1, Release: 3 Benchmark Date: 27 Jan 2022*"&amp;A179&amp;";*",SRGs!AA:AA,0),0)</f>
        <v>0</v>
      </c>
      <c r="Q179" s="2">
        <f>IFERROR(MATCH("Domain Name System (DNS) Security Requirements Guide :: Version 2, Release: 4 Benchmark Date: 23 Oct 2015*"&amp;A179&amp;";*",SRGs!AA:AA,0),0)</f>
        <v>0</v>
      </c>
      <c r="R179" s="2">
        <f>IFERROR(MATCH("Firewall Security Requirements Guide :: Version 2, Release: 3 Benchmark Date: 27 Oct 2022*"&amp;A179&amp;";*",SRGs!AA:AA,0),0)</f>
        <v>0</v>
      </c>
      <c r="S179" s="2">
        <f>IFERROR(MATCH("General Purpose Operating System Security Requirements Guide :: Version 2, Release: 4 Benchmark Date: 27 Jul 2022*"&amp;A179&amp;";*",SRGs!AA:AA,0),0)</f>
        <v>0</v>
      </c>
      <c r="T179" s="2">
        <f>IFERROR(MATCH("Intrusion Detection and Prevention Systems (IDPS) Security Requirements Guide :: Version 2, Release: 6 Benchmark Date: 24 Jul 2020*"&amp;A179&amp;";*",SRGs!AA:AA,0),0)</f>
        <v>0</v>
      </c>
      <c r="U179" s="2">
        <f>IFERROR(MATCH("Layer 2 Switch Security Requirements Guide :: Version 2, Release: 1 Benchmark Date: 18 May 2021*"&amp;A179&amp;";*",SRGs!AA:AA,0),0)</f>
        <v>0</v>
      </c>
      <c r="V179" s="2">
        <f>IFERROR(MATCH("Mainframe Product Security Requirements Guide :: Version 2, Release: 1 Benchmark Date: 27 Oct 2022*"&amp;A179&amp;";*",SRGs!AA:AA,0),0)</f>
        <v>0</v>
      </c>
      <c r="W179" s="2">
        <f>IFERROR(MATCH("Network Device Management Security Requirements Guide :: Version 4, Release: 1 Benchmark Date: 23 Apr 2021*"&amp;A179&amp;";*",SRGs!AA:AA,0),0)</f>
        <v>0</v>
      </c>
      <c r="X179" s="2">
        <f>IFERROR(MATCH("Router Security Requirements Guide :: Version 4, Release: 2 Benchmark Date: 23 Apr 2021*"&amp;A179&amp;";*",SRGs!AA:AA,0),0)</f>
        <v>0</v>
      </c>
      <c r="Y179" s="2">
        <f>IFERROR(MATCH("SDN Controller Security Requirements Guide :: Version 1, Release: 2 Benchmark Date: 24 Apr 2020*"&amp;A179&amp;";*",SRGs!AA:AA,0),0)</f>
        <v>0</v>
      </c>
      <c r="Z179" s="2">
        <f>IFERROR(MATCH("Unified Endpoint Management Agent Security Requirements Guide :: Version 1, Release: 1 Benchmark Date: 20 Nov 2020*"&amp;A179&amp;";*",SRGs!AA:AA,0),0)</f>
        <v>0</v>
      </c>
      <c r="AA179" s="2">
        <f>IFERROR(MATCH("Unified Endpoint Management Server Security Requirements Guide :: Version 1, Release: 1 Benchmark Date: 20 Nov 2020*"&amp;A179&amp;";*",SRGs!AA:AA,0),0)</f>
        <v>0</v>
      </c>
      <c r="AB179" s="2">
        <f>IFERROR(MATCH("Virtual Private Network (VPN) Security Requirements Guide :: Version 2, Release: 4 Benchmark Date: 27 Oct 2021*"&amp;A179&amp;";*",SRGs!AA:AA,0),0)</f>
        <v>0</v>
      </c>
      <c r="AC179" s="2">
        <f>IFERROR(MATCH("Web Server Security Requirements Guide :: Version 3, Release: 1 Benchmark Date: 27 Oct 2022*"&amp;A179&amp;";*",SRGs!AA:AA,0),0)</f>
        <v>0</v>
      </c>
      <c r="AD179" s="22"/>
      <c r="AE179" s="3" t="str">
        <f t="shared" si="16"/>
        <v/>
      </c>
      <c r="AF179" s="2" t="str">
        <f t="shared" si="17"/>
        <v/>
      </c>
      <c r="AG179" s="2" t="str">
        <f t="shared" si="18"/>
        <v/>
      </c>
      <c r="AH179" s="2" t="str">
        <f t="shared" si="19"/>
        <v/>
      </c>
      <c r="AI179" s="2" t="str">
        <f t="shared" si="20"/>
        <v/>
      </c>
      <c r="AJ179" s="2" t="str">
        <f t="shared" si="21"/>
        <v/>
      </c>
      <c r="AK179" s="2" t="str">
        <f t="shared" si="22"/>
        <v/>
      </c>
      <c r="AM179" s="5" t="str">
        <f t="shared" si="23"/>
        <v/>
      </c>
    </row>
    <row r="180" spans="1:39" ht="105" hidden="1">
      <c r="A180" s="1" t="s">
        <v>43</v>
      </c>
      <c r="B180" s="1" t="s">
        <v>4301</v>
      </c>
      <c r="C180" s="1" t="s">
        <v>540</v>
      </c>
      <c r="D180" s="1" t="s">
        <v>1661</v>
      </c>
      <c r="E180" s="1" t="s">
        <v>2668</v>
      </c>
      <c r="F180" s="2" t="s">
        <v>3714</v>
      </c>
      <c r="G180" s="2"/>
      <c r="H180" s="2"/>
      <c r="I180" s="2"/>
      <c r="J180" s="15"/>
      <c r="K180" s="3">
        <f>IFERROR(MATCH("Application Layer Gateway (ALG) Security Requirements Guide (SRG) :: Version 1, Release: 2 Benchmark Date: 24 Jul 2015*"&amp;A180&amp;";*",SRGs!AA:AA,0),0)</f>
        <v>0</v>
      </c>
      <c r="L180" s="2">
        <f>IFERROR(MATCH("Application Server Security Requirements Guide :: Version 3, Release: 3 Benchmark Date: 27 Oct 2022*"&amp;A180&amp;";*",SRGs!AA:AA,0),0)</f>
        <v>0</v>
      </c>
      <c r="M180" s="2">
        <f>IFERROR(MATCH("Authentication, Authorization, and Accounting Services (AAA) Security Requirements Guide :: Version 1, Release: 2 Benchmark Date: 24 Jan 2020*"&amp;A180&amp;";*",SRGs!AA:AA,0),0)</f>
        <v>0</v>
      </c>
      <c r="N180" s="6">
        <f>IFERROR(MATCH("Central Log Server Security Requirements Guide :: Version 2, Release: 2 Benchmark Date: 27 Oct 2022*"&amp;A180&amp;";*",SRGs!AA:AA,0),0)</f>
        <v>0</v>
      </c>
      <c r="O180" s="6">
        <f>IFERROR(MATCH("Database Security Requirements Guide :: Version 3, Release: 3 Benchmark Date: 27 Jul 2022*"&amp;A180&amp;";*",SRGs!AA:AA,0),0)</f>
        <v>0</v>
      </c>
      <c r="P180" s="2">
        <f>IFERROR(MATCH("Container Platform Security Requirements Guide :: Version 1, Release: 3 Benchmark Date: 27 Jan 2022*"&amp;A180&amp;";*",SRGs!AA:AA,0),0)</f>
        <v>0</v>
      </c>
      <c r="Q180" s="2">
        <f>IFERROR(MATCH("Domain Name System (DNS) Security Requirements Guide :: Version 2, Release: 4 Benchmark Date: 23 Oct 2015*"&amp;A180&amp;";*",SRGs!AA:AA,0),0)</f>
        <v>0</v>
      </c>
      <c r="R180" s="2">
        <f>IFERROR(MATCH("Firewall Security Requirements Guide :: Version 2, Release: 3 Benchmark Date: 27 Oct 2022*"&amp;A180&amp;";*",SRGs!AA:AA,0),0)</f>
        <v>0</v>
      </c>
      <c r="S180" s="2">
        <f>IFERROR(MATCH("General Purpose Operating System Security Requirements Guide :: Version 2, Release: 4 Benchmark Date: 27 Jul 2022*"&amp;A180&amp;";*",SRGs!AA:AA,0),0)</f>
        <v>0</v>
      </c>
      <c r="T180" s="2">
        <f>IFERROR(MATCH("Intrusion Detection and Prevention Systems (IDPS) Security Requirements Guide :: Version 2, Release: 6 Benchmark Date: 24 Jul 2020*"&amp;A180&amp;";*",SRGs!AA:AA,0),0)</f>
        <v>0</v>
      </c>
      <c r="U180" s="2">
        <f>IFERROR(MATCH("Layer 2 Switch Security Requirements Guide :: Version 2, Release: 1 Benchmark Date: 18 May 2021*"&amp;A180&amp;";*",SRGs!AA:AA,0),0)</f>
        <v>0</v>
      </c>
      <c r="V180" s="2">
        <f>IFERROR(MATCH("Mainframe Product Security Requirements Guide :: Version 2, Release: 1 Benchmark Date: 27 Oct 2022*"&amp;A180&amp;";*",SRGs!AA:AA,0),0)</f>
        <v>0</v>
      </c>
      <c r="W180" s="2">
        <f>IFERROR(MATCH("Network Device Management Security Requirements Guide :: Version 4, Release: 1 Benchmark Date: 23 Apr 2021*"&amp;A180&amp;";*",SRGs!AA:AA,0),0)</f>
        <v>0</v>
      </c>
      <c r="X180" s="2">
        <f>IFERROR(MATCH("Router Security Requirements Guide :: Version 4, Release: 2 Benchmark Date: 23 Apr 2021*"&amp;A180&amp;";*",SRGs!AA:AA,0),0)</f>
        <v>0</v>
      </c>
      <c r="Y180" s="2">
        <f>IFERROR(MATCH("SDN Controller Security Requirements Guide :: Version 1, Release: 2 Benchmark Date: 24 Apr 2020*"&amp;A180&amp;";*",SRGs!AA:AA,0),0)</f>
        <v>0</v>
      </c>
      <c r="Z180" s="2">
        <f>IFERROR(MATCH("Unified Endpoint Management Agent Security Requirements Guide :: Version 1, Release: 1 Benchmark Date: 20 Nov 2020*"&amp;A180&amp;";*",SRGs!AA:AA,0),0)</f>
        <v>0</v>
      </c>
      <c r="AA180" s="2">
        <f>IFERROR(MATCH("Unified Endpoint Management Server Security Requirements Guide :: Version 1, Release: 1 Benchmark Date: 20 Nov 2020*"&amp;A180&amp;";*",SRGs!AA:AA,0),0)</f>
        <v>0</v>
      </c>
      <c r="AB180" s="2">
        <f>IFERROR(MATCH("Virtual Private Network (VPN) Security Requirements Guide :: Version 2, Release: 4 Benchmark Date: 27 Oct 2021*"&amp;A180&amp;";*",SRGs!AA:AA,0),0)</f>
        <v>0</v>
      </c>
      <c r="AC180" s="2">
        <f>IFERROR(MATCH("Web Server Security Requirements Guide :: Version 3, Release: 1 Benchmark Date: 27 Oct 2022*"&amp;A180&amp;";*",SRGs!AA:AA,0),0)</f>
        <v>0</v>
      </c>
      <c r="AD180" s="22"/>
      <c r="AE180" s="3" t="str">
        <f t="shared" si="16"/>
        <v/>
      </c>
      <c r="AF180" s="2" t="str">
        <f t="shared" si="17"/>
        <v/>
      </c>
      <c r="AG180" s="2" t="str">
        <f t="shared" si="18"/>
        <v/>
      </c>
      <c r="AH180" s="2" t="str">
        <f t="shared" si="19"/>
        <v/>
      </c>
      <c r="AI180" s="2" t="str">
        <f t="shared" si="20"/>
        <v/>
      </c>
      <c r="AJ180" s="2" t="str">
        <f t="shared" si="21"/>
        <v/>
      </c>
      <c r="AK180" s="2" t="str">
        <f t="shared" si="22"/>
        <v/>
      </c>
      <c r="AM180" s="5" t="str">
        <f t="shared" si="23"/>
        <v/>
      </c>
    </row>
    <row r="181" spans="1:39" ht="30" hidden="1">
      <c r="A181" s="1" t="s">
        <v>22076</v>
      </c>
      <c r="B181" s="1" t="s">
        <v>4301</v>
      </c>
      <c r="C181" s="1" t="s">
        <v>541</v>
      </c>
      <c r="D181" s="1" t="s">
        <v>1662</v>
      </c>
      <c r="E181" s="1" t="s">
        <v>2669</v>
      </c>
      <c r="F181" s="2" t="s">
        <v>2591</v>
      </c>
      <c r="G181" s="2"/>
      <c r="H181" s="2"/>
      <c r="I181" s="2"/>
      <c r="J181" s="15"/>
      <c r="K181" s="3">
        <f>IFERROR(MATCH("Application Layer Gateway (ALG) Security Requirements Guide (SRG) :: Version 1, Release: 2 Benchmark Date: 24 Jul 2015*"&amp;A181&amp;";*",SRGs!AA:AA,0),0)</f>
        <v>0</v>
      </c>
      <c r="L181" s="2">
        <f>IFERROR(MATCH("Application Server Security Requirements Guide :: Version 3, Release: 3 Benchmark Date: 27 Oct 2022*"&amp;A181&amp;";*",SRGs!AA:AA,0),0)</f>
        <v>0</v>
      </c>
      <c r="M181" s="2">
        <f>IFERROR(MATCH("Authentication, Authorization, and Accounting Services (AAA) Security Requirements Guide :: Version 1, Release: 2 Benchmark Date: 24 Jan 2020*"&amp;A181&amp;";*",SRGs!AA:AA,0),0)</f>
        <v>0</v>
      </c>
      <c r="N181" s="2">
        <f>IFERROR(MATCH("Central Log Server Security Requirements Guide :: Version 2, Release: 2 Benchmark Date: 27 Oct 2022*"&amp;A181&amp;";*",SRGs!AA:AA,0),0)</f>
        <v>0</v>
      </c>
      <c r="O181" s="2">
        <f>IFERROR(MATCH("Database Security Requirements Guide :: Version 3, Release: 3 Benchmark Date: 27 Jul 2022*"&amp;A181&amp;";*",SRGs!AA:AA,0),0)</f>
        <v>0</v>
      </c>
      <c r="P181" s="2">
        <f>IFERROR(MATCH("Container Platform Security Requirements Guide :: Version 1, Release: 3 Benchmark Date: 27 Jan 2022*"&amp;A181&amp;";*",SRGs!AA:AA,0),0)</f>
        <v>0</v>
      </c>
      <c r="Q181" s="2">
        <f>IFERROR(MATCH("Domain Name System (DNS) Security Requirements Guide :: Version 2, Release: 4 Benchmark Date: 23 Oct 2015*"&amp;A181&amp;";*",SRGs!AA:AA,0),0)</f>
        <v>0</v>
      </c>
      <c r="R181" s="2">
        <f>IFERROR(MATCH("Firewall Security Requirements Guide :: Version 2, Release: 3 Benchmark Date: 27 Oct 2022*"&amp;A181&amp;";*",SRGs!AA:AA,0),0)</f>
        <v>0</v>
      </c>
      <c r="S181" s="2">
        <f>IFERROR(MATCH("General Purpose Operating System Security Requirements Guide :: Version 2, Release: 4 Benchmark Date: 27 Jul 2022*"&amp;A181&amp;";*",SRGs!AA:AA,0),0)</f>
        <v>0</v>
      </c>
      <c r="T181" s="2">
        <f>IFERROR(MATCH("Intrusion Detection and Prevention Systems (IDPS) Security Requirements Guide :: Version 2, Release: 6 Benchmark Date: 24 Jul 2020*"&amp;A181&amp;";*",SRGs!AA:AA,0),0)</f>
        <v>0</v>
      </c>
      <c r="U181" s="2">
        <f>IFERROR(MATCH("Layer 2 Switch Security Requirements Guide :: Version 2, Release: 1 Benchmark Date: 18 May 2021*"&amp;A181&amp;";*",SRGs!AA:AA,0),0)</f>
        <v>0</v>
      </c>
      <c r="V181" s="2">
        <f>IFERROR(MATCH("Mainframe Product Security Requirements Guide :: Version 2, Release: 1 Benchmark Date: 27 Oct 2022*"&amp;A181&amp;";*",SRGs!AA:AA,0),0)</f>
        <v>0</v>
      </c>
      <c r="W181" s="2">
        <f>IFERROR(MATCH("Network Device Management Security Requirements Guide :: Version 4, Release: 1 Benchmark Date: 23 Apr 2021*"&amp;A181&amp;";*",SRGs!AA:AA,0),0)</f>
        <v>0</v>
      </c>
      <c r="X181" s="2">
        <f>IFERROR(MATCH("Router Security Requirements Guide :: Version 4, Release: 2 Benchmark Date: 23 Apr 2021*"&amp;A181&amp;";*",SRGs!AA:AA,0),0)</f>
        <v>0</v>
      </c>
      <c r="Y181" s="2">
        <f>IFERROR(MATCH("SDN Controller Security Requirements Guide :: Version 1, Release: 2 Benchmark Date: 24 Apr 2020*"&amp;A181&amp;";*",SRGs!AA:AA,0),0)</f>
        <v>0</v>
      </c>
      <c r="Z181" s="2">
        <f>IFERROR(MATCH("Unified Endpoint Management Agent Security Requirements Guide :: Version 1, Release: 1 Benchmark Date: 20 Nov 2020*"&amp;A181&amp;";*",SRGs!AA:AA,0),0)</f>
        <v>0</v>
      </c>
      <c r="AA181" s="2">
        <f>IFERROR(MATCH("Unified Endpoint Management Server Security Requirements Guide :: Version 1, Release: 1 Benchmark Date: 20 Nov 2020*"&amp;A181&amp;";*",SRGs!AA:AA,0),0)</f>
        <v>0</v>
      </c>
      <c r="AB181" s="2">
        <f>IFERROR(MATCH("Virtual Private Network (VPN) Security Requirements Guide :: Version 2, Release: 4 Benchmark Date: 27 Oct 2021*"&amp;A181&amp;";*",SRGs!AA:AA,0),0)</f>
        <v>0</v>
      </c>
      <c r="AC181" s="2">
        <f>IFERROR(MATCH("Web Server Security Requirements Guide :: Version 3, Release: 1 Benchmark Date: 27 Oct 2022*"&amp;A181&amp;";*",SRGs!AA:AA,0),0)</f>
        <v>0</v>
      </c>
      <c r="AD181" s="22"/>
      <c r="AE181" s="3" t="str">
        <f t="shared" si="16"/>
        <v/>
      </c>
      <c r="AF181" s="2" t="str">
        <f t="shared" si="17"/>
        <v/>
      </c>
      <c r="AG181" s="2" t="str">
        <f t="shared" si="18"/>
        <v/>
      </c>
      <c r="AH181" s="2" t="str">
        <f t="shared" si="19"/>
        <v/>
      </c>
      <c r="AI181" s="2" t="str">
        <f t="shared" si="20"/>
        <v/>
      </c>
      <c r="AJ181" s="2" t="str">
        <f t="shared" si="21"/>
        <v/>
      </c>
      <c r="AK181" s="2" t="str">
        <f t="shared" si="22"/>
        <v/>
      </c>
      <c r="AM181" s="5" t="str">
        <f t="shared" si="23"/>
        <v/>
      </c>
    </row>
    <row r="182" spans="1:39" s="5" customFormat="1" ht="90" hidden="1">
      <c r="A182" s="1" t="s">
        <v>22077</v>
      </c>
      <c r="B182" s="1" t="s">
        <v>4301</v>
      </c>
      <c r="C182" s="1" t="s">
        <v>542</v>
      </c>
      <c r="D182" s="1" t="s">
        <v>1663</v>
      </c>
      <c r="E182" s="1" t="s">
        <v>2670</v>
      </c>
      <c r="F182" s="2" t="s">
        <v>2591</v>
      </c>
      <c r="G182" s="2"/>
      <c r="H182" s="2"/>
      <c r="I182" s="2"/>
      <c r="J182" s="15"/>
      <c r="K182" s="3">
        <f>IFERROR(MATCH("Application Layer Gateway (ALG) Security Requirements Guide (SRG) :: Version 1, Release: 2 Benchmark Date: 24 Jul 2015*"&amp;A182&amp;";*",SRGs!AA:AA,0),0)</f>
        <v>0</v>
      </c>
      <c r="L182" s="2">
        <f>IFERROR(MATCH("Application Server Security Requirements Guide :: Version 3, Release: 3 Benchmark Date: 27 Oct 2022*"&amp;A182&amp;";*",SRGs!AA:AA,0),0)</f>
        <v>0</v>
      </c>
      <c r="M182" s="2">
        <f>IFERROR(MATCH("Authentication, Authorization, and Accounting Services (AAA) Security Requirements Guide :: Version 1, Release: 2 Benchmark Date: 24 Jan 2020*"&amp;A182&amp;";*",SRGs!AA:AA,0),0)</f>
        <v>0</v>
      </c>
      <c r="N182" s="2">
        <f>IFERROR(MATCH("Central Log Server Security Requirements Guide :: Version 2, Release: 2 Benchmark Date: 27 Oct 2022*"&amp;A182&amp;";*",SRGs!AA:AA,0),0)</f>
        <v>0</v>
      </c>
      <c r="O182" s="2">
        <f>IFERROR(MATCH("Database Security Requirements Guide :: Version 3, Release: 3 Benchmark Date: 27 Jul 2022*"&amp;A182&amp;";*",SRGs!AA:AA,0),0)</f>
        <v>0</v>
      </c>
      <c r="P182" s="6">
        <f>IFERROR(MATCH("Container Platform Security Requirements Guide :: Version 1, Release: 3 Benchmark Date: 27 Jan 2022*"&amp;A182&amp;";*",SRGs!AA:AA,0),0)</f>
        <v>0</v>
      </c>
      <c r="Q182" s="6">
        <f>IFERROR(MATCH("Domain Name System (DNS) Security Requirements Guide :: Version 2, Release: 4 Benchmark Date: 23 Oct 2015*"&amp;A182&amp;";*",SRGs!AA:AA,0),0)</f>
        <v>0</v>
      </c>
      <c r="R182" s="6">
        <f>IFERROR(MATCH("Firewall Security Requirements Guide :: Version 2, Release: 3 Benchmark Date: 27 Oct 2022*"&amp;A182&amp;";*",SRGs!AA:AA,0),0)</f>
        <v>0</v>
      </c>
      <c r="S182" s="6">
        <f>IFERROR(MATCH("General Purpose Operating System Security Requirements Guide :: Version 2, Release: 4 Benchmark Date: 27 Jul 2022*"&amp;A182&amp;";*",SRGs!AA:AA,0),0)</f>
        <v>0</v>
      </c>
      <c r="T182" s="6">
        <f>IFERROR(MATCH("Intrusion Detection and Prevention Systems (IDPS) Security Requirements Guide :: Version 2, Release: 6 Benchmark Date: 24 Jul 2020*"&amp;A182&amp;";*",SRGs!AA:AA,0),0)</f>
        <v>0</v>
      </c>
      <c r="U182" s="6">
        <f>IFERROR(MATCH("Layer 2 Switch Security Requirements Guide :: Version 2, Release: 1 Benchmark Date: 18 May 2021*"&amp;A182&amp;";*",SRGs!AA:AA,0),0)</f>
        <v>0</v>
      </c>
      <c r="V182" s="6">
        <f>IFERROR(MATCH("Mainframe Product Security Requirements Guide :: Version 2, Release: 1 Benchmark Date: 27 Oct 2022*"&amp;A182&amp;";*",SRGs!AA:AA,0),0)</f>
        <v>0</v>
      </c>
      <c r="W182" s="6">
        <f>IFERROR(MATCH("Network Device Management Security Requirements Guide :: Version 4, Release: 1 Benchmark Date: 23 Apr 2021*"&amp;A182&amp;";*",SRGs!AA:AA,0),0)</f>
        <v>0</v>
      </c>
      <c r="X182" s="6">
        <f>IFERROR(MATCH("Router Security Requirements Guide :: Version 4, Release: 2 Benchmark Date: 23 Apr 2021*"&amp;A182&amp;";*",SRGs!AA:AA,0),0)</f>
        <v>0</v>
      </c>
      <c r="Y182" s="6">
        <f>IFERROR(MATCH("SDN Controller Security Requirements Guide :: Version 1, Release: 2 Benchmark Date: 24 Apr 2020*"&amp;A182&amp;";*",SRGs!AA:AA,0),0)</f>
        <v>0</v>
      </c>
      <c r="Z182" s="6">
        <f>IFERROR(MATCH("Unified Endpoint Management Agent Security Requirements Guide :: Version 1, Release: 1 Benchmark Date: 20 Nov 2020*"&amp;A182&amp;";*",SRGs!AA:AA,0),0)</f>
        <v>0</v>
      </c>
      <c r="AA182" s="6">
        <f>IFERROR(MATCH("Unified Endpoint Management Server Security Requirements Guide :: Version 1, Release: 1 Benchmark Date: 20 Nov 2020*"&amp;A182&amp;";*",SRGs!AA:AA,0),0)</f>
        <v>0</v>
      </c>
      <c r="AB182" s="6">
        <f>IFERROR(MATCH("Virtual Private Network (VPN) Security Requirements Guide :: Version 2, Release: 4 Benchmark Date: 27 Oct 2021*"&amp;A182&amp;";*",SRGs!AA:AA,0),0)</f>
        <v>0</v>
      </c>
      <c r="AC182" s="6">
        <f>IFERROR(MATCH("Web Server Security Requirements Guide :: Version 3, Release: 1 Benchmark Date: 27 Oct 2022*"&amp;A182&amp;";*",SRGs!AA:AA,0),0)</f>
        <v>0</v>
      </c>
      <c r="AD182" s="21"/>
      <c r="AE182" s="3" t="str">
        <f t="shared" si="16"/>
        <v/>
      </c>
      <c r="AF182" s="2" t="str">
        <f t="shared" si="17"/>
        <v/>
      </c>
      <c r="AG182" s="2" t="str">
        <f t="shared" si="18"/>
        <v/>
      </c>
      <c r="AH182" s="2" t="str">
        <f t="shared" si="19"/>
        <v/>
      </c>
      <c r="AI182" s="2" t="str">
        <f t="shared" si="20"/>
        <v/>
      </c>
      <c r="AJ182" s="2" t="str">
        <f t="shared" si="21"/>
        <v/>
      </c>
      <c r="AK182" s="2" t="str">
        <f t="shared" si="22"/>
        <v/>
      </c>
      <c r="AL182" s="27"/>
      <c r="AM182" s="5" t="str">
        <f t="shared" si="23"/>
        <v/>
      </c>
    </row>
    <row r="183" spans="1:39" s="5" customFormat="1" ht="120" hidden="1">
      <c r="A183" s="1" t="s">
        <v>22078</v>
      </c>
      <c r="B183" s="1" t="s">
        <v>4301</v>
      </c>
      <c r="C183" s="1" t="s">
        <v>543</v>
      </c>
      <c r="D183" s="1" t="s">
        <v>1664</v>
      </c>
      <c r="E183" s="1" t="s">
        <v>2671</v>
      </c>
      <c r="F183" s="2" t="s">
        <v>2591</v>
      </c>
      <c r="G183" s="2"/>
      <c r="H183" s="2"/>
      <c r="I183" s="2"/>
      <c r="J183" s="15"/>
      <c r="K183" s="3">
        <f>IFERROR(MATCH("Application Layer Gateway (ALG) Security Requirements Guide (SRG) :: Version 1, Release: 2 Benchmark Date: 24 Jul 2015*"&amp;A183&amp;";*",SRGs!AA:AA,0),0)</f>
        <v>0</v>
      </c>
      <c r="L183" s="2">
        <f>IFERROR(MATCH("Application Server Security Requirements Guide :: Version 3, Release: 3 Benchmark Date: 27 Oct 2022*"&amp;A183&amp;";*",SRGs!AA:AA,0),0)</f>
        <v>0</v>
      </c>
      <c r="M183" s="2">
        <f>IFERROR(MATCH("Authentication, Authorization, and Accounting Services (AAA) Security Requirements Guide :: Version 1, Release: 2 Benchmark Date: 24 Jan 2020*"&amp;A183&amp;";*",SRGs!AA:AA,0),0)</f>
        <v>0</v>
      </c>
      <c r="N183" s="2">
        <f>IFERROR(MATCH("Central Log Server Security Requirements Guide :: Version 2, Release: 2 Benchmark Date: 27 Oct 2022*"&amp;A183&amp;";*",SRGs!AA:AA,0),0)</f>
        <v>0</v>
      </c>
      <c r="O183" s="2">
        <f>IFERROR(MATCH("Database Security Requirements Guide :: Version 3, Release: 3 Benchmark Date: 27 Jul 2022*"&amp;A183&amp;";*",SRGs!AA:AA,0),0)</f>
        <v>0</v>
      </c>
      <c r="P183" s="6">
        <f>IFERROR(MATCH("Container Platform Security Requirements Guide :: Version 1, Release: 3 Benchmark Date: 27 Jan 2022*"&amp;A183&amp;";*",SRGs!AA:AA,0),0)</f>
        <v>0</v>
      </c>
      <c r="Q183" s="6">
        <f>IFERROR(MATCH("Domain Name System (DNS) Security Requirements Guide :: Version 2, Release: 4 Benchmark Date: 23 Oct 2015*"&amp;A183&amp;";*",SRGs!AA:AA,0),0)</f>
        <v>0</v>
      </c>
      <c r="R183" s="6">
        <f>IFERROR(MATCH("Firewall Security Requirements Guide :: Version 2, Release: 3 Benchmark Date: 27 Oct 2022*"&amp;A183&amp;";*",SRGs!AA:AA,0),0)</f>
        <v>0</v>
      </c>
      <c r="S183" s="6">
        <f>IFERROR(MATCH("General Purpose Operating System Security Requirements Guide :: Version 2, Release: 4 Benchmark Date: 27 Jul 2022*"&amp;A183&amp;";*",SRGs!AA:AA,0),0)</f>
        <v>0</v>
      </c>
      <c r="T183" s="6">
        <f>IFERROR(MATCH("Intrusion Detection and Prevention Systems (IDPS) Security Requirements Guide :: Version 2, Release: 6 Benchmark Date: 24 Jul 2020*"&amp;A183&amp;";*",SRGs!AA:AA,0),0)</f>
        <v>0</v>
      </c>
      <c r="U183" s="6">
        <f>IFERROR(MATCH("Layer 2 Switch Security Requirements Guide :: Version 2, Release: 1 Benchmark Date: 18 May 2021*"&amp;A183&amp;";*",SRGs!AA:AA,0),0)</f>
        <v>0</v>
      </c>
      <c r="V183" s="6">
        <f>IFERROR(MATCH("Mainframe Product Security Requirements Guide :: Version 2, Release: 1 Benchmark Date: 27 Oct 2022*"&amp;A183&amp;";*",SRGs!AA:AA,0),0)</f>
        <v>0</v>
      </c>
      <c r="W183" s="6">
        <f>IFERROR(MATCH("Network Device Management Security Requirements Guide :: Version 4, Release: 1 Benchmark Date: 23 Apr 2021*"&amp;A183&amp;";*",SRGs!AA:AA,0),0)</f>
        <v>0</v>
      </c>
      <c r="X183" s="6">
        <f>IFERROR(MATCH("Router Security Requirements Guide :: Version 4, Release: 2 Benchmark Date: 23 Apr 2021*"&amp;A183&amp;";*",SRGs!AA:AA,0),0)</f>
        <v>0</v>
      </c>
      <c r="Y183" s="6">
        <f>IFERROR(MATCH("SDN Controller Security Requirements Guide :: Version 1, Release: 2 Benchmark Date: 24 Apr 2020*"&amp;A183&amp;";*",SRGs!AA:AA,0),0)</f>
        <v>0</v>
      </c>
      <c r="Z183" s="6">
        <f>IFERROR(MATCH("Unified Endpoint Management Agent Security Requirements Guide :: Version 1, Release: 1 Benchmark Date: 20 Nov 2020*"&amp;A183&amp;";*",SRGs!AA:AA,0),0)</f>
        <v>0</v>
      </c>
      <c r="AA183" s="6">
        <f>IFERROR(MATCH("Unified Endpoint Management Server Security Requirements Guide :: Version 1, Release: 1 Benchmark Date: 20 Nov 2020*"&amp;A183&amp;";*",SRGs!AA:AA,0),0)</f>
        <v>0</v>
      </c>
      <c r="AB183" s="6">
        <f>IFERROR(MATCH("Virtual Private Network (VPN) Security Requirements Guide :: Version 2, Release: 4 Benchmark Date: 27 Oct 2021*"&amp;A183&amp;";*",SRGs!AA:AA,0),0)</f>
        <v>0</v>
      </c>
      <c r="AC183" s="6">
        <f>IFERROR(MATCH("Web Server Security Requirements Guide :: Version 3, Release: 1 Benchmark Date: 27 Oct 2022*"&amp;A183&amp;";*",SRGs!AA:AA,0),0)</f>
        <v>0</v>
      </c>
      <c r="AD183" s="21"/>
      <c r="AE183" s="3" t="str">
        <f t="shared" si="16"/>
        <v/>
      </c>
      <c r="AF183" s="2" t="str">
        <f t="shared" si="17"/>
        <v/>
      </c>
      <c r="AG183" s="2" t="str">
        <f t="shared" si="18"/>
        <v/>
      </c>
      <c r="AH183" s="2" t="str">
        <f t="shared" si="19"/>
        <v/>
      </c>
      <c r="AI183" s="2" t="str">
        <f t="shared" si="20"/>
        <v/>
      </c>
      <c r="AJ183" s="2" t="str">
        <f t="shared" si="21"/>
        <v/>
      </c>
      <c r="AK183" s="2" t="str">
        <f t="shared" si="22"/>
        <v/>
      </c>
      <c r="AL183" s="27"/>
      <c r="AM183" s="5" t="str">
        <f t="shared" si="23"/>
        <v/>
      </c>
    </row>
    <row r="184" spans="1:39" s="5" customFormat="1" ht="150" hidden="1">
      <c r="A184" s="1" t="s">
        <v>44</v>
      </c>
      <c r="B184" s="1" t="s">
        <v>4301</v>
      </c>
      <c r="C184" s="1" t="s">
        <v>544</v>
      </c>
      <c r="D184" s="1" t="s">
        <v>1665</v>
      </c>
      <c r="E184" s="1" t="s">
        <v>2672</v>
      </c>
      <c r="F184" s="2" t="s">
        <v>3715</v>
      </c>
      <c r="G184" s="2"/>
      <c r="H184" s="2"/>
      <c r="I184" s="2"/>
      <c r="J184" s="15"/>
      <c r="K184" s="3">
        <f>IFERROR(MATCH("Application Layer Gateway (ALG) Security Requirements Guide (SRG) :: Version 1, Release: 2 Benchmark Date: 24 Jul 2015*"&amp;A184&amp;";*",SRGs!AA:AA,0),0)</f>
        <v>621</v>
      </c>
      <c r="L184" s="2">
        <f>IFERROR(MATCH("Application Server Security Requirements Guide :: Version 3, Release: 3 Benchmark Date: 27 Oct 2022*"&amp;A184&amp;";*",SRGs!AA:AA,0),0)</f>
        <v>0</v>
      </c>
      <c r="M184" s="2">
        <f>IFERROR(MATCH("Authentication, Authorization, and Accounting Services (AAA) Security Requirements Guide :: Version 1, Release: 2 Benchmark Date: 24 Jan 2020*"&amp;A184&amp;";*",SRGs!AA:AA,0),0)</f>
        <v>0</v>
      </c>
      <c r="N184" s="6">
        <f>IFERROR(MATCH("Central Log Server Security Requirements Guide :: Version 2, Release: 2 Benchmark Date: 27 Oct 2022*"&amp;A184&amp;";*",SRGs!AA:AA,0),0)</f>
        <v>0</v>
      </c>
      <c r="O184" s="6">
        <f>IFERROR(MATCH("Database Security Requirements Guide :: Version 3, Release: 3 Benchmark Date: 27 Jul 2022*"&amp;A184&amp;";*",SRGs!AA:AA,0),0)</f>
        <v>0</v>
      </c>
      <c r="P184" s="6">
        <f>IFERROR(MATCH("Container Platform Security Requirements Guide :: Version 1, Release: 3 Benchmark Date: 27 Jan 2022*"&amp;A184&amp;";*",SRGs!AA:AA,0),0)</f>
        <v>0</v>
      </c>
      <c r="Q184" s="6">
        <f>IFERROR(MATCH("Domain Name System (DNS) Security Requirements Guide :: Version 2, Release: 4 Benchmark Date: 23 Oct 2015*"&amp;A184&amp;";*",SRGs!AA:AA,0),0)</f>
        <v>0</v>
      </c>
      <c r="R184" s="6">
        <f>IFERROR(MATCH("Firewall Security Requirements Guide :: Version 2, Release: 3 Benchmark Date: 27 Oct 2022*"&amp;A184&amp;";*",SRGs!AA:AA,0),0)</f>
        <v>0</v>
      </c>
      <c r="S184" s="6">
        <f>IFERROR(MATCH("General Purpose Operating System Security Requirements Guide :: Version 2, Release: 4 Benchmark Date: 27 Jul 2022*"&amp;A184&amp;";*",SRGs!AA:AA,0),0)</f>
        <v>0</v>
      </c>
      <c r="T184" s="6">
        <f>IFERROR(MATCH("Intrusion Detection and Prevention Systems (IDPS) Security Requirements Guide :: Version 2, Release: 6 Benchmark Date: 24 Jul 2020*"&amp;A184&amp;";*",SRGs!AA:AA,0),0)</f>
        <v>0</v>
      </c>
      <c r="U184" s="6">
        <f>IFERROR(MATCH("Layer 2 Switch Security Requirements Guide :: Version 2, Release: 1 Benchmark Date: 18 May 2021*"&amp;A184&amp;";*",SRGs!AA:AA,0),0)</f>
        <v>622</v>
      </c>
      <c r="V184" s="6">
        <f>IFERROR(MATCH("Mainframe Product Security Requirements Guide :: Version 2, Release: 1 Benchmark Date: 27 Oct 2022*"&amp;A184&amp;";*",SRGs!AA:AA,0),0)</f>
        <v>623</v>
      </c>
      <c r="W184" s="6">
        <f>IFERROR(MATCH("Network Device Management Security Requirements Guide :: Version 4, Release: 1 Benchmark Date: 23 Apr 2021*"&amp;A184&amp;";*",SRGs!AA:AA,0),0)</f>
        <v>0</v>
      </c>
      <c r="X184" s="6">
        <f>IFERROR(MATCH("Router Security Requirements Guide :: Version 4, Release: 2 Benchmark Date: 23 Apr 2021*"&amp;A184&amp;";*",SRGs!AA:AA,0),0)</f>
        <v>0</v>
      </c>
      <c r="Y184" s="6">
        <f>IFERROR(MATCH("SDN Controller Security Requirements Guide :: Version 1, Release: 2 Benchmark Date: 24 Apr 2020*"&amp;A184&amp;";*",SRGs!AA:AA,0),0)</f>
        <v>0</v>
      </c>
      <c r="Z184" s="6">
        <f>IFERROR(MATCH("Unified Endpoint Management Agent Security Requirements Guide :: Version 1, Release: 1 Benchmark Date: 20 Nov 2020*"&amp;A184&amp;";*",SRGs!AA:AA,0),0)</f>
        <v>0</v>
      </c>
      <c r="AA184" s="6">
        <f>IFERROR(MATCH("Unified Endpoint Management Server Security Requirements Guide :: Version 1, Release: 1 Benchmark Date: 20 Nov 2020*"&amp;A184&amp;";*",SRGs!AA:AA,0),0)</f>
        <v>0</v>
      </c>
      <c r="AB184" s="6">
        <f>IFERROR(MATCH("Virtual Private Network (VPN) Security Requirements Guide :: Version 2, Release: 4 Benchmark Date: 27 Oct 2021*"&amp;A184&amp;";*",SRGs!AA:AA,0),0)</f>
        <v>0</v>
      </c>
      <c r="AC184" s="6">
        <f>IFERROR(MATCH("Web Server Security Requirements Guide :: Version 3, Release: 1 Benchmark Date: 27 Oct 2022*"&amp;A184&amp;";*",SRGs!AA:AA,0),0)</f>
        <v>0</v>
      </c>
      <c r="AD184" s="21"/>
      <c r="AE184" s="3" t="str">
        <f t="shared" si="16"/>
        <v>Application</v>
      </c>
      <c r="AF184" s="2" t="str">
        <f t="shared" si="17"/>
        <v>Server</v>
      </c>
      <c r="AG184" s="2" t="str">
        <f t="shared" si="18"/>
        <v/>
      </c>
      <c r="AH184" s="2" t="str">
        <f t="shared" si="19"/>
        <v>Network Device</v>
      </c>
      <c r="AI184" s="2" t="str">
        <f t="shared" si="20"/>
        <v/>
      </c>
      <c r="AJ184" s="2" t="str">
        <f t="shared" si="21"/>
        <v/>
      </c>
      <c r="AK184" s="2" t="str">
        <f t="shared" si="22"/>
        <v/>
      </c>
      <c r="AL184" s="27"/>
      <c r="AM184" s="5" t="str">
        <f t="shared" si="23"/>
        <v>Application; Server; Network Device</v>
      </c>
    </row>
    <row r="185" spans="1:39" s="5" customFormat="1" ht="60" hidden="1">
      <c r="A185" s="1" t="s">
        <v>22079</v>
      </c>
      <c r="B185" s="1" t="s">
        <v>4301</v>
      </c>
      <c r="C185" s="1" t="s">
        <v>545</v>
      </c>
      <c r="D185" s="1" t="s">
        <v>1666</v>
      </c>
      <c r="E185" s="1" t="s">
        <v>2673</v>
      </c>
      <c r="F185" s="2" t="s">
        <v>2591</v>
      </c>
      <c r="G185" s="2"/>
      <c r="H185" s="2"/>
      <c r="I185" s="2"/>
      <c r="J185" s="15"/>
      <c r="K185" s="3">
        <f>IFERROR(MATCH("Application Layer Gateway (ALG) Security Requirements Guide (SRG) :: Version 1, Release: 2 Benchmark Date: 24 Jul 2015*"&amp;A185&amp;";*",SRGs!AA:AA,0),0)</f>
        <v>0</v>
      </c>
      <c r="L185" s="2">
        <f>IFERROR(MATCH("Application Server Security Requirements Guide :: Version 3, Release: 3 Benchmark Date: 27 Oct 2022*"&amp;A185&amp;";*",SRGs!AA:AA,0),0)</f>
        <v>624</v>
      </c>
      <c r="M185" s="2">
        <f>IFERROR(MATCH("Authentication, Authorization, and Accounting Services (AAA) Security Requirements Guide :: Version 1, Release: 2 Benchmark Date: 24 Jan 2020*"&amp;A185&amp;";*",SRGs!AA:AA,0),0)</f>
        <v>0</v>
      </c>
      <c r="N185" s="2">
        <f>IFERROR(MATCH("Central Log Server Security Requirements Guide :: Version 2, Release: 2 Benchmark Date: 27 Oct 2022*"&amp;A185&amp;";*",SRGs!AA:AA,0),0)</f>
        <v>625</v>
      </c>
      <c r="O185" s="2">
        <f>IFERROR(MATCH("Database Security Requirements Guide :: Version 3, Release: 3 Benchmark Date: 27 Jul 2022*"&amp;A185&amp;";*",SRGs!AA:AA,0),0)</f>
        <v>627</v>
      </c>
      <c r="P185" s="6">
        <f>IFERROR(MATCH("Container Platform Security Requirements Guide :: Version 1, Release: 3 Benchmark Date: 27 Jan 2022*"&amp;A185&amp;";*",SRGs!AA:AA,0),0)</f>
        <v>626</v>
      </c>
      <c r="Q185" s="6">
        <f>IFERROR(MATCH("Domain Name System (DNS) Security Requirements Guide :: Version 2, Release: 4 Benchmark Date: 23 Oct 2015*"&amp;A185&amp;";*",SRGs!AA:AA,0),0)</f>
        <v>0</v>
      </c>
      <c r="R185" s="6">
        <f>IFERROR(MATCH("Firewall Security Requirements Guide :: Version 2, Release: 3 Benchmark Date: 27 Oct 2022*"&amp;A185&amp;";*",SRGs!AA:AA,0),0)</f>
        <v>0</v>
      </c>
      <c r="S185" s="6">
        <f>IFERROR(MATCH("General Purpose Operating System Security Requirements Guide :: Version 2, Release: 4 Benchmark Date: 27 Jul 2022*"&amp;A185&amp;";*",SRGs!AA:AA,0),0)</f>
        <v>628</v>
      </c>
      <c r="T185" s="6">
        <f>IFERROR(MATCH("Intrusion Detection and Prevention Systems (IDPS) Security Requirements Guide :: Version 2, Release: 6 Benchmark Date: 24 Jul 2020*"&amp;A185&amp;";*",SRGs!AA:AA,0),0)</f>
        <v>0</v>
      </c>
      <c r="U185" s="6">
        <f>IFERROR(MATCH("Layer 2 Switch Security Requirements Guide :: Version 2, Release: 1 Benchmark Date: 18 May 2021*"&amp;A185&amp;";*",SRGs!AA:AA,0),0)</f>
        <v>0</v>
      </c>
      <c r="V185" s="6">
        <f>IFERROR(MATCH("Mainframe Product Security Requirements Guide :: Version 2, Release: 1 Benchmark Date: 27 Oct 2022*"&amp;A185&amp;";*",SRGs!AA:AA,0),0)</f>
        <v>629</v>
      </c>
      <c r="W185" s="6">
        <f>IFERROR(MATCH("Network Device Management Security Requirements Guide :: Version 4, Release: 1 Benchmark Date: 23 Apr 2021*"&amp;A185&amp;";*",SRGs!AA:AA,0),0)</f>
        <v>630</v>
      </c>
      <c r="X185" s="6">
        <f>IFERROR(MATCH("Router Security Requirements Guide :: Version 4, Release: 2 Benchmark Date: 23 Apr 2021*"&amp;A185&amp;";*",SRGs!AA:AA,0),0)</f>
        <v>0</v>
      </c>
      <c r="Y185" s="6">
        <f>IFERROR(MATCH("SDN Controller Security Requirements Guide :: Version 1, Release: 2 Benchmark Date: 24 Apr 2020*"&amp;A185&amp;";*",SRGs!AA:AA,0),0)</f>
        <v>0</v>
      </c>
      <c r="Z185" s="6">
        <f>IFERROR(MATCH("Unified Endpoint Management Agent Security Requirements Guide :: Version 1, Release: 1 Benchmark Date: 20 Nov 2020*"&amp;A185&amp;";*",SRGs!AA:AA,0),0)</f>
        <v>0</v>
      </c>
      <c r="AA185" s="6">
        <f>IFERROR(MATCH("Unified Endpoint Management Server Security Requirements Guide :: Version 1, Release: 1 Benchmark Date: 20 Nov 2020*"&amp;A185&amp;";*",SRGs!AA:AA,0),0)</f>
        <v>631</v>
      </c>
      <c r="AB185" s="6">
        <f>IFERROR(MATCH("Virtual Private Network (VPN) Security Requirements Guide :: Version 2, Release: 4 Benchmark Date: 27 Oct 2021*"&amp;A185&amp;";*",SRGs!AA:AA,0),0)</f>
        <v>0</v>
      </c>
      <c r="AC185" s="6">
        <f>IFERROR(MATCH("Web Server Security Requirements Guide :: Version 3, Release: 1 Benchmark Date: 27 Oct 2022*"&amp;A185&amp;";*",SRGs!AA:AA,0),0)</f>
        <v>633</v>
      </c>
      <c r="AD185" s="21"/>
      <c r="AE185" s="3" t="str">
        <f t="shared" si="16"/>
        <v>Application</v>
      </c>
      <c r="AF185" s="2" t="str">
        <f t="shared" si="17"/>
        <v>Server</v>
      </c>
      <c r="AG185" s="2" t="str">
        <f t="shared" si="18"/>
        <v>Laptops/Desktops</v>
      </c>
      <c r="AH185" s="2" t="str">
        <f t="shared" si="19"/>
        <v>Network Device</v>
      </c>
      <c r="AI185" s="2" t="str">
        <f t="shared" si="20"/>
        <v>Database</v>
      </c>
      <c r="AJ185" s="2" t="str">
        <f t="shared" si="21"/>
        <v>Container</v>
      </c>
      <c r="AK185" s="2" t="str">
        <f t="shared" si="22"/>
        <v>Unified Endpoint Mangement</v>
      </c>
      <c r="AL185" s="27"/>
      <c r="AM185" s="5" t="str">
        <f t="shared" si="23"/>
        <v>Application; Server; Laptops/Desktops; Network Device; Database; Container; Unified Endpoint Mangement</v>
      </c>
    </row>
    <row r="186" spans="1:39" ht="30" hidden="1">
      <c r="A186" s="1" t="s">
        <v>22080</v>
      </c>
      <c r="B186" s="1" t="s">
        <v>4301</v>
      </c>
      <c r="C186" s="1" t="s">
        <v>546</v>
      </c>
      <c r="D186" s="1" t="s">
        <v>3492</v>
      </c>
      <c r="E186" s="1"/>
      <c r="F186" s="2"/>
      <c r="G186" s="2"/>
      <c r="H186" s="2"/>
      <c r="I186" s="2"/>
      <c r="J186" s="15"/>
      <c r="K186" s="3">
        <f>IFERROR(MATCH("Application Layer Gateway (ALG) Security Requirements Guide (SRG) :: Version 1, Release: 2 Benchmark Date: 24 Jul 2015*"&amp;A186&amp;";*",SRGs!AA:AA,0),0)</f>
        <v>634</v>
      </c>
      <c r="L186" s="2">
        <f>IFERROR(MATCH("Application Server Security Requirements Guide :: Version 3, Release: 3 Benchmark Date: 27 Oct 2022*"&amp;A186&amp;";*",SRGs!AA:AA,0),0)</f>
        <v>0</v>
      </c>
      <c r="M186" s="2">
        <f>IFERROR(MATCH("Authentication, Authorization, and Accounting Services (AAA) Security Requirements Guide :: Version 1, Release: 2 Benchmark Date: 24 Jan 2020*"&amp;A186&amp;";*",SRGs!AA:AA,0),0)</f>
        <v>0</v>
      </c>
      <c r="N186" s="2">
        <f>IFERROR(MATCH("Central Log Server Security Requirements Guide :: Version 2, Release: 2 Benchmark Date: 27 Oct 2022*"&amp;A186&amp;";*",SRGs!AA:AA,0),0)</f>
        <v>0</v>
      </c>
      <c r="O186" s="2">
        <f>IFERROR(MATCH("Database Security Requirements Guide :: Version 3, Release: 3 Benchmark Date: 27 Jul 2022*"&amp;A186&amp;";*",SRGs!AA:AA,0),0)</f>
        <v>0</v>
      </c>
      <c r="P186" s="2">
        <f>IFERROR(MATCH("Container Platform Security Requirements Guide :: Version 1, Release: 3 Benchmark Date: 27 Jan 2022*"&amp;A186&amp;";*",SRGs!AA:AA,0),0)</f>
        <v>0</v>
      </c>
      <c r="Q186" s="2">
        <f>IFERROR(MATCH("Domain Name System (DNS) Security Requirements Guide :: Version 2, Release: 4 Benchmark Date: 23 Oct 2015*"&amp;A186&amp;";*",SRGs!AA:AA,0),0)</f>
        <v>0</v>
      </c>
      <c r="R186" s="2">
        <f>IFERROR(MATCH("Firewall Security Requirements Guide :: Version 2, Release: 3 Benchmark Date: 27 Oct 2022*"&amp;A186&amp;";*",SRGs!AA:AA,0),0)</f>
        <v>635</v>
      </c>
      <c r="S186" s="2">
        <f>IFERROR(MATCH("General Purpose Operating System Security Requirements Guide :: Version 2, Release: 4 Benchmark Date: 27 Jul 2022*"&amp;A186&amp;";*",SRGs!AA:AA,0),0)</f>
        <v>0</v>
      </c>
      <c r="T186" s="2">
        <f>IFERROR(MATCH("Intrusion Detection and Prevention Systems (IDPS) Security Requirements Guide :: Version 2, Release: 6 Benchmark Date: 24 Jul 2020*"&amp;A186&amp;";*",SRGs!AA:AA,0),0)</f>
        <v>0</v>
      </c>
      <c r="U186" s="2">
        <f>IFERROR(MATCH("Layer 2 Switch Security Requirements Guide :: Version 2, Release: 1 Benchmark Date: 18 May 2021*"&amp;A186&amp;";*",SRGs!AA:AA,0),0)</f>
        <v>0</v>
      </c>
      <c r="V186" s="2">
        <f>IFERROR(MATCH("Mainframe Product Security Requirements Guide :: Version 2, Release: 1 Benchmark Date: 27 Oct 2022*"&amp;A186&amp;";*",SRGs!AA:AA,0),0)</f>
        <v>0</v>
      </c>
      <c r="W186" s="2">
        <f>IFERROR(MATCH("Network Device Management Security Requirements Guide :: Version 4, Release: 1 Benchmark Date: 23 Apr 2021*"&amp;A186&amp;";*",SRGs!AA:AA,0),0)</f>
        <v>0</v>
      </c>
      <c r="X186" s="2">
        <f>IFERROR(MATCH("Router Security Requirements Guide :: Version 4, Release: 2 Benchmark Date: 23 Apr 2021*"&amp;A186&amp;";*",SRGs!AA:AA,0),0)</f>
        <v>0</v>
      </c>
      <c r="Y186" s="2">
        <f>IFERROR(MATCH("SDN Controller Security Requirements Guide :: Version 1, Release: 2 Benchmark Date: 24 Apr 2020*"&amp;A186&amp;";*",SRGs!AA:AA,0),0)</f>
        <v>0</v>
      </c>
      <c r="Z186" s="2">
        <f>IFERROR(MATCH("Unified Endpoint Management Agent Security Requirements Guide :: Version 1, Release: 1 Benchmark Date: 20 Nov 2020*"&amp;A186&amp;";*",SRGs!AA:AA,0),0)</f>
        <v>0</v>
      </c>
      <c r="AA186" s="2">
        <f>IFERROR(MATCH("Unified Endpoint Management Server Security Requirements Guide :: Version 1, Release: 1 Benchmark Date: 20 Nov 2020*"&amp;A186&amp;";*",SRGs!AA:AA,0),0)</f>
        <v>0</v>
      </c>
      <c r="AB186" s="2">
        <f>IFERROR(MATCH("Virtual Private Network (VPN) Security Requirements Guide :: Version 2, Release: 4 Benchmark Date: 27 Oct 2021*"&amp;A186&amp;";*",SRGs!AA:AA,0),0)</f>
        <v>0</v>
      </c>
      <c r="AC186" s="2">
        <f>IFERROR(MATCH("Web Server Security Requirements Guide :: Version 3, Release: 1 Benchmark Date: 27 Oct 2022*"&amp;A186&amp;";*",SRGs!AA:AA,0),0)</f>
        <v>0</v>
      </c>
      <c r="AD186" s="22"/>
      <c r="AE186" s="3" t="str">
        <f t="shared" si="16"/>
        <v>Application</v>
      </c>
      <c r="AF186" s="2" t="str">
        <f t="shared" si="17"/>
        <v/>
      </c>
      <c r="AG186" s="2" t="str">
        <f t="shared" si="18"/>
        <v/>
      </c>
      <c r="AH186" s="2" t="str">
        <f t="shared" si="19"/>
        <v>Network Device</v>
      </c>
      <c r="AI186" s="2" t="str">
        <f t="shared" si="20"/>
        <v/>
      </c>
      <c r="AJ186" s="2" t="str">
        <f t="shared" si="21"/>
        <v/>
      </c>
      <c r="AK186" s="2" t="str">
        <f t="shared" si="22"/>
        <v/>
      </c>
      <c r="AM186" s="5" t="str">
        <f t="shared" si="23"/>
        <v>Application; Network Device</v>
      </c>
    </row>
    <row r="187" spans="1:39" s="5" customFormat="1" ht="30" hidden="1">
      <c r="A187" s="1" t="s">
        <v>22081</v>
      </c>
      <c r="B187" s="1" t="s">
        <v>4301</v>
      </c>
      <c r="C187" s="1" t="s">
        <v>547</v>
      </c>
      <c r="D187" s="1" t="s">
        <v>1667</v>
      </c>
      <c r="E187" s="1" t="s">
        <v>2591</v>
      </c>
      <c r="F187" s="2" t="s">
        <v>3716</v>
      </c>
      <c r="G187" s="2"/>
      <c r="H187" s="2"/>
      <c r="I187" s="2"/>
      <c r="J187" s="15"/>
      <c r="K187" s="3">
        <f>IFERROR(MATCH("Application Layer Gateway (ALG) Security Requirements Guide (SRG) :: Version 1, Release: 2 Benchmark Date: 24 Jul 2015*"&amp;A187&amp;";*",SRGs!AA:AA,0),0)</f>
        <v>0</v>
      </c>
      <c r="L187" s="2">
        <f>IFERROR(MATCH("Application Server Security Requirements Guide :: Version 3, Release: 3 Benchmark Date: 27 Oct 2022*"&amp;A187&amp;";*",SRGs!AA:AA,0),0)</f>
        <v>0</v>
      </c>
      <c r="M187" s="2">
        <f>IFERROR(MATCH("Authentication, Authorization, and Accounting Services (AAA) Security Requirements Guide :: Version 1, Release: 2 Benchmark Date: 24 Jan 2020*"&amp;A187&amp;";*",SRGs!AA:AA,0),0)</f>
        <v>0</v>
      </c>
      <c r="N187" s="6">
        <f>IFERROR(MATCH("Central Log Server Security Requirements Guide :: Version 2, Release: 2 Benchmark Date: 27 Oct 2022*"&amp;A187&amp;";*",SRGs!AA:AA,0),0)</f>
        <v>0</v>
      </c>
      <c r="O187" s="6">
        <f>IFERROR(MATCH("Database Security Requirements Guide :: Version 3, Release: 3 Benchmark Date: 27 Jul 2022*"&amp;A187&amp;";*",SRGs!AA:AA,0),0)</f>
        <v>0</v>
      </c>
      <c r="P187" s="6">
        <f>IFERROR(MATCH("Container Platform Security Requirements Guide :: Version 1, Release: 3 Benchmark Date: 27 Jan 2022*"&amp;A187&amp;";*",SRGs!AA:AA,0),0)</f>
        <v>0</v>
      </c>
      <c r="Q187" s="6">
        <f>IFERROR(MATCH("Domain Name System (DNS) Security Requirements Guide :: Version 2, Release: 4 Benchmark Date: 23 Oct 2015*"&amp;A187&amp;";*",SRGs!AA:AA,0),0)</f>
        <v>0</v>
      </c>
      <c r="R187" s="6">
        <f>IFERROR(MATCH("Firewall Security Requirements Guide :: Version 2, Release: 3 Benchmark Date: 27 Oct 2022*"&amp;A187&amp;";*",SRGs!AA:AA,0),0)</f>
        <v>0</v>
      </c>
      <c r="S187" s="6">
        <f>IFERROR(MATCH("General Purpose Operating System Security Requirements Guide :: Version 2, Release: 4 Benchmark Date: 27 Jul 2022*"&amp;A187&amp;";*",SRGs!AA:AA,0),0)</f>
        <v>0</v>
      </c>
      <c r="T187" s="6">
        <f>IFERROR(MATCH("Intrusion Detection and Prevention Systems (IDPS) Security Requirements Guide :: Version 2, Release: 6 Benchmark Date: 24 Jul 2020*"&amp;A187&amp;";*",SRGs!AA:AA,0),0)</f>
        <v>0</v>
      </c>
      <c r="U187" s="6">
        <f>IFERROR(MATCH("Layer 2 Switch Security Requirements Guide :: Version 2, Release: 1 Benchmark Date: 18 May 2021*"&amp;A187&amp;";*",SRGs!AA:AA,0),0)</f>
        <v>636</v>
      </c>
      <c r="V187" s="6">
        <f>IFERROR(MATCH("Mainframe Product Security Requirements Guide :: Version 2, Release: 1 Benchmark Date: 27 Oct 2022*"&amp;A187&amp;";*",SRGs!AA:AA,0),0)</f>
        <v>637</v>
      </c>
      <c r="W187" s="6">
        <f>IFERROR(MATCH("Network Device Management Security Requirements Guide :: Version 4, Release: 1 Benchmark Date: 23 Apr 2021*"&amp;A187&amp;";*",SRGs!AA:AA,0),0)</f>
        <v>0</v>
      </c>
      <c r="X187" s="6">
        <f>IFERROR(MATCH("Router Security Requirements Guide :: Version 4, Release: 2 Benchmark Date: 23 Apr 2021*"&amp;A187&amp;";*",SRGs!AA:AA,0),0)</f>
        <v>0</v>
      </c>
      <c r="Y187" s="6">
        <f>IFERROR(MATCH("SDN Controller Security Requirements Guide :: Version 1, Release: 2 Benchmark Date: 24 Apr 2020*"&amp;A187&amp;";*",SRGs!AA:AA,0),0)</f>
        <v>0</v>
      </c>
      <c r="Z187" s="6">
        <f>IFERROR(MATCH("Unified Endpoint Management Agent Security Requirements Guide :: Version 1, Release: 1 Benchmark Date: 20 Nov 2020*"&amp;A187&amp;";*",SRGs!AA:AA,0),0)</f>
        <v>0</v>
      </c>
      <c r="AA187" s="6">
        <f>IFERROR(MATCH("Unified Endpoint Management Server Security Requirements Guide :: Version 1, Release: 1 Benchmark Date: 20 Nov 2020*"&amp;A187&amp;";*",SRGs!AA:AA,0),0)</f>
        <v>0</v>
      </c>
      <c r="AB187" s="6">
        <f>IFERROR(MATCH("Virtual Private Network (VPN) Security Requirements Guide :: Version 2, Release: 4 Benchmark Date: 27 Oct 2021*"&amp;A187&amp;";*",SRGs!AA:AA,0),0)</f>
        <v>0</v>
      </c>
      <c r="AC187" s="6">
        <f>IFERROR(MATCH("Web Server Security Requirements Guide :: Version 3, Release: 1 Benchmark Date: 27 Oct 2022*"&amp;A187&amp;";*",SRGs!AA:AA,0),0)</f>
        <v>0</v>
      </c>
      <c r="AD187" s="21"/>
      <c r="AE187" s="3" t="str">
        <f t="shared" si="16"/>
        <v/>
      </c>
      <c r="AF187" s="2" t="str">
        <f t="shared" si="17"/>
        <v>Server</v>
      </c>
      <c r="AG187" s="2" t="str">
        <f t="shared" si="18"/>
        <v/>
      </c>
      <c r="AH187" s="2" t="str">
        <f t="shared" si="19"/>
        <v>Network Device</v>
      </c>
      <c r="AI187" s="2" t="str">
        <f t="shared" si="20"/>
        <v/>
      </c>
      <c r="AJ187" s="2" t="str">
        <f t="shared" si="21"/>
        <v/>
      </c>
      <c r="AK187" s="2" t="str">
        <f t="shared" si="22"/>
        <v/>
      </c>
      <c r="AL187" s="27"/>
      <c r="AM187" s="5" t="str">
        <f t="shared" si="23"/>
        <v>Server; Network Device</v>
      </c>
    </row>
    <row r="188" spans="1:39" s="5" customFormat="1" hidden="1">
      <c r="A188" s="1" t="s">
        <v>45</v>
      </c>
      <c r="B188" s="1" t="s">
        <v>4301</v>
      </c>
      <c r="C188" s="1" t="s">
        <v>548</v>
      </c>
      <c r="D188" s="1" t="s">
        <v>3493</v>
      </c>
      <c r="E188" s="1"/>
      <c r="F188" s="2"/>
      <c r="G188" s="2"/>
      <c r="H188" s="2"/>
      <c r="I188" s="2"/>
      <c r="J188" s="15"/>
      <c r="K188" s="3">
        <f>IFERROR(MATCH("Application Layer Gateway (ALG) Security Requirements Guide (SRG) :: Version 1, Release: 2 Benchmark Date: 24 Jul 2015*"&amp;A188&amp;";*",SRGs!AA:AA,0),0)</f>
        <v>0</v>
      </c>
      <c r="L188" s="2">
        <f>IFERROR(MATCH("Application Server Security Requirements Guide :: Version 3, Release: 3 Benchmark Date: 27 Oct 2022*"&amp;A188&amp;";*",SRGs!AA:AA,0),0)</f>
        <v>0</v>
      </c>
      <c r="M188" s="2">
        <f>IFERROR(MATCH("Authentication, Authorization, and Accounting Services (AAA) Security Requirements Guide :: Version 1, Release: 2 Benchmark Date: 24 Jan 2020*"&amp;A188&amp;";*",SRGs!AA:AA,0),0)</f>
        <v>0</v>
      </c>
      <c r="N188" s="2">
        <f>IFERROR(MATCH("Central Log Server Security Requirements Guide :: Version 2, Release: 2 Benchmark Date: 27 Oct 2022*"&amp;A188&amp;";*",SRGs!AA:AA,0),0)</f>
        <v>0</v>
      </c>
      <c r="O188" s="2">
        <f>IFERROR(MATCH("Database Security Requirements Guide :: Version 3, Release: 3 Benchmark Date: 27 Jul 2022*"&amp;A188&amp;";*",SRGs!AA:AA,0),0)</f>
        <v>0</v>
      </c>
      <c r="P188" s="6">
        <f>IFERROR(MATCH("Container Platform Security Requirements Guide :: Version 1, Release: 3 Benchmark Date: 27 Jan 2022*"&amp;A188&amp;";*",SRGs!AA:AA,0),0)</f>
        <v>0</v>
      </c>
      <c r="Q188" s="6">
        <f>IFERROR(MATCH("Domain Name System (DNS) Security Requirements Guide :: Version 2, Release: 4 Benchmark Date: 23 Oct 2015*"&amp;A188&amp;";*",SRGs!AA:AA,0),0)</f>
        <v>0</v>
      </c>
      <c r="R188" s="6">
        <f>IFERROR(MATCH("Firewall Security Requirements Guide :: Version 2, Release: 3 Benchmark Date: 27 Oct 2022*"&amp;A188&amp;";*",SRGs!AA:AA,0),0)</f>
        <v>0</v>
      </c>
      <c r="S188" s="6">
        <f>IFERROR(MATCH("General Purpose Operating System Security Requirements Guide :: Version 2, Release: 4 Benchmark Date: 27 Jul 2022*"&amp;A188&amp;";*",SRGs!AA:AA,0),0)</f>
        <v>0</v>
      </c>
      <c r="T188" s="6">
        <f>IFERROR(MATCH("Intrusion Detection and Prevention Systems (IDPS) Security Requirements Guide :: Version 2, Release: 6 Benchmark Date: 24 Jul 2020*"&amp;A188&amp;";*",SRGs!AA:AA,0),0)</f>
        <v>0</v>
      </c>
      <c r="U188" s="6">
        <f>IFERROR(MATCH("Layer 2 Switch Security Requirements Guide :: Version 2, Release: 1 Benchmark Date: 18 May 2021*"&amp;A188&amp;";*",SRGs!AA:AA,0),0)</f>
        <v>0</v>
      </c>
      <c r="V188" s="6">
        <f>IFERROR(MATCH("Mainframe Product Security Requirements Guide :: Version 2, Release: 1 Benchmark Date: 27 Oct 2022*"&amp;A188&amp;";*",SRGs!AA:AA,0),0)</f>
        <v>0</v>
      </c>
      <c r="W188" s="6">
        <f>IFERROR(MATCH("Network Device Management Security Requirements Guide :: Version 4, Release: 1 Benchmark Date: 23 Apr 2021*"&amp;A188&amp;";*",SRGs!AA:AA,0),0)</f>
        <v>0</v>
      </c>
      <c r="X188" s="6">
        <f>IFERROR(MATCH("Router Security Requirements Guide :: Version 4, Release: 2 Benchmark Date: 23 Apr 2021*"&amp;A188&amp;";*",SRGs!AA:AA,0),0)</f>
        <v>0</v>
      </c>
      <c r="Y188" s="6">
        <f>IFERROR(MATCH("SDN Controller Security Requirements Guide :: Version 1, Release: 2 Benchmark Date: 24 Apr 2020*"&amp;A188&amp;";*",SRGs!AA:AA,0),0)</f>
        <v>0</v>
      </c>
      <c r="Z188" s="6">
        <f>IFERROR(MATCH("Unified Endpoint Management Agent Security Requirements Guide :: Version 1, Release: 1 Benchmark Date: 20 Nov 2020*"&amp;A188&amp;";*",SRGs!AA:AA,0),0)</f>
        <v>0</v>
      </c>
      <c r="AA188" s="6">
        <f>IFERROR(MATCH("Unified Endpoint Management Server Security Requirements Guide :: Version 1, Release: 1 Benchmark Date: 20 Nov 2020*"&amp;A188&amp;";*",SRGs!AA:AA,0),0)</f>
        <v>0</v>
      </c>
      <c r="AB188" s="6">
        <f>IFERROR(MATCH("Virtual Private Network (VPN) Security Requirements Guide :: Version 2, Release: 4 Benchmark Date: 27 Oct 2021*"&amp;A188&amp;";*",SRGs!AA:AA,0),0)</f>
        <v>0</v>
      </c>
      <c r="AC188" s="6">
        <f>IFERROR(MATCH("Web Server Security Requirements Guide :: Version 3, Release: 1 Benchmark Date: 27 Oct 2022*"&amp;A188&amp;";*",SRGs!AA:AA,0),0)</f>
        <v>0</v>
      </c>
      <c r="AD188" s="21"/>
      <c r="AE188" s="3" t="str">
        <f t="shared" si="16"/>
        <v/>
      </c>
      <c r="AF188" s="2" t="str">
        <f t="shared" si="17"/>
        <v/>
      </c>
      <c r="AG188" s="2" t="str">
        <f t="shared" si="18"/>
        <v/>
      </c>
      <c r="AH188" s="2" t="str">
        <f t="shared" si="19"/>
        <v/>
      </c>
      <c r="AI188" s="2" t="str">
        <f t="shared" si="20"/>
        <v/>
      </c>
      <c r="AJ188" s="2" t="str">
        <f t="shared" si="21"/>
        <v/>
      </c>
      <c r="AK188" s="2" t="str">
        <f t="shared" si="22"/>
        <v/>
      </c>
      <c r="AL188" s="27"/>
      <c r="AM188" s="5" t="str">
        <f t="shared" si="23"/>
        <v/>
      </c>
    </row>
    <row r="189" spans="1:39" s="5" customFormat="1" ht="150" hidden="1">
      <c r="A189" s="1" t="s">
        <v>46</v>
      </c>
      <c r="B189" s="1" t="s">
        <v>4301</v>
      </c>
      <c r="C189" s="1" t="s">
        <v>549</v>
      </c>
      <c r="D189" s="1" t="s">
        <v>1668</v>
      </c>
      <c r="E189" s="1" t="s">
        <v>2674</v>
      </c>
      <c r="F189" s="2" t="s">
        <v>3717</v>
      </c>
      <c r="G189" s="2"/>
      <c r="H189" s="2"/>
      <c r="I189" s="2"/>
      <c r="J189" s="15"/>
      <c r="K189" s="3">
        <f>IFERROR(MATCH("Application Layer Gateway (ALG) Security Requirements Guide (SRG) :: Version 1, Release: 2 Benchmark Date: 24 Jul 2015*"&amp;A189&amp;";*",SRGs!AA:AA,0),0)</f>
        <v>0</v>
      </c>
      <c r="L189" s="2">
        <f>IFERROR(MATCH("Application Server Security Requirements Guide :: Version 3, Release: 3 Benchmark Date: 27 Oct 2022*"&amp;A189&amp;";*",SRGs!AA:AA,0),0)</f>
        <v>0</v>
      </c>
      <c r="M189" s="2">
        <f>IFERROR(MATCH("Authentication, Authorization, and Accounting Services (AAA) Security Requirements Guide :: Version 1, Release: 2 Benchmark Date: 24 Jan 2020*"&amp;A189&amp;";*",SRGs!AA:AA,0),0)</f>
        <v>0</v>
      </c>
      <c r="N189" s="6">
        <f>IFERROR(MATCH("Central Log Server Security Requirements Guide :: Version 2, Release: 2 Benchmark Date: 27 Oct 2022*"&amp;A189&amp;";*",SRGs!AA:AA,0),0)</f>
        <v>0</v>
      </c>
      <c r="O189" s="6">
        <f>IFERROR(MATCH("Database Security Requirements Guide :: Version 3, Release: 3 Benchmark Date: 27 Jul 2022*"&amp;A189&amp;";*",SRGs!AA:AA,0),0)</f>
        <v>0</v>
      </c>
      <c r="P189" s="6">
        <f>IFERROR(MATCH("Container Platform Security Requirements Guide :: Version 1, Release: 3 Benchmark Date: 27 Jan 2022*"&amp;A189&amp;";*",SRGs!AA:AA,0),0)</f>
        <v>0</v>
      </c>
      <c r="Q189" s="6">
        <f>IFERROR(MATCH("Domain Name System (DNS) Security Requirements Guide :: Version 2, Release: 4 Benchmark Date: 23 Oct 2015*"&amp;A189&amp;";*",SRGs!AA:AA,0),0)</f>
        <v>0</v>
      </c>
      <c r="R189" s="6">
        <f>IFERROR(MATCH("Firewall Security Requirements Guide :: Version 2, Release: 3 Benchmark Date: 27 Oct 2022*"&amp;A189&amp;";*",SRGs!AA:AA,0),0)</f>
        <v>0</v>
      </c>
      <c r="S189" s="6">
        <f>IFERROR(MATCH("General Purpose Operating System Security Requirements Guide :: Version 2, Release: 4 Benchmark Date: 27 Jul 2022*"&amp;A189&amp;";*",SRGs!AA:AA,0),0)</f>
        <v>0</v>
      </c>
      <c r="T189" s="6">
        <f>IFERROR(MATCH("Intrusion Detection and Prevention Systems (IDPS) Security Requirements Guide :: Version 2, Release: 6 Benchmark Date: 24 Jul 2020*"&amp;A189&amp;";*",SRGs!AA:AA,0),0)</f>
        <v>0</v>
      </c>
      <c r="U189" s="6">
        <f>IFERROR(MATCH("Layer 2 Switch Security Requirements Guide :: Version 2, Release: 1 Benchmark Date: 18 May 2021*"&amp;A189&amp;";*",SRGs!AA:AA,0),0)</f>
        <v>0</v>
      </c>
      <c r="V189" s="6">
        <f>IFERROR(MATCH("Mainframe Product Security Requirements Guide :: Version 2, Release: 1 Benchmark Date: 27 Oct 2022*"&amp;A189&amp;";*",SRGs!AA:AA,0),0)</f>
        <v>0</v>
      </c>
      <c r="W189" s="6">
        <f>IFERROR(MATCH("Network Device Management Security Requirements Guide :: Version 4, Release: 1 Benchmark Date: 23 Apr 2021*"&amp;A189&amp;";*",SRGs!AA:AA,0),0)</f>
        <v>0</v>
      </c>
      <c r="X189" s="6">
        <f>IFERROR(MATCH("Router Security Requirements Guide :: Version 4, Release: 2 Benchmark Date: 23 Apr 2021*"&amp;A189&amp;";*",SRGs!AA:AA,0),0)</f>
        <v>0</v>
      </c>
      <c r="Y189" s="6">
        <f>IFERROR(MATCH("SDN Controller Security Requirements Guide :: Version 1, Release: 2 Benchmark Date: 24 Apr 2020*"&amp;A189&amp;";*",SRGs!AA:AA,0),0)</f>
        <v>0</v>
      </c>
      <c r="Z189" s="6">
        <f>IFERROR(MATCH("Unified Endpoint Management Agent Security Requirements Guide :: Version 1, Release: 1 Benchmark Date: 20 Nov 2020*"&amp;A189&amp;";*",SRGs!AA:AA,0),0)</f>
        <v>0</v>
      </c>
      <c r="AA189" s="6">
        <f>IFERROR(MATCH("Unified Endpoint Management Server Security Requirements Guide :: Version 1, Release: 1 Benchmark Date: 20 Nov 2020*"&amp;A189&amp;";*",SRGs!AA:AA,0),0)</f>
        <v>0</v>
      </c>
      <c r="AB189" s="6">
        <f>IFERROR(MATCH("Virtual Private Network (VPN) Security Requirements Guide :: Version 2, Release: 4 Benchmark Date: 27 Oct 2021*"&amp;A189&amp;";*",SRGs!AA:AA,0),0)</f>
        <v>0</v>
      </c>
      <c r="AC189" s="6">
        <f>IFERROR(MATCH("Web Server Security Requirements Guide :: Version 3, Release: 1 Benchmark Date: 27 Oct 2022*"&amp;A189&amp;";*",SRGs!AA:AA,0),0)</f>
        <v>0</v>
      </c>
      <c r="AD189" s="21"/>
      <c r="AE189" s="3" t="str">
        <f t="shared" si="16"/>
        <v/>
      </c>
      <c r="AF189" s="2" t="str">
        <f t="shared" si="17"/>
        <v/>
      </c>
      <c r="AG189" s="2" t="str">
        <f t="shared" si="18"/>
        <v/>
      </c>
      <c r="AH189" s="2" t="str">
        <f t="shared" si="19"/>
        <v/>
      </c>
      <c r="AI189" s="2" t="str">
        <f t="shared" si="20"/>
        <v/>
      </c>
      <c r="AJ189" s="2" t="str">
        <f t="shared" si="21"/>
        <v/>
      </c>
      <c r="AK189" s="2" t="str">
        <f t="shared" si="22"/>
        <v/>
      </c>
      <c r="AL189" s="27"/>
      <c r="AM189" s="5" t="str">
        <f t="shared" si="23"/>
        <v/>
      </c>
    </row>
    <row r="190" spans="1:39" ht="30" hidden="1">
      <c r="A190" s="1" t="s">
        <v>22082</v>
      </c>
      <c r="B190" s="1" t="s">
        <v>4301</v>
      </c>
      <c r="C190" s="1" t="s">
        <v>550</v>
      </c>
      <c r="D190" s="1" t="s">
        <v>1669</v>
      </c>
      <c r="E190" s="1" t="s">
        <v>2675</v>
      </c>
      <c r="F190" s="2" t="s">
        <v>3718</v>
      </c>
      <c r="G190" s="2"/>
      <c r="H190" s="2"/>
      <c r="I190" s="2"/>
      <c r="J190" s="15"/>
      <c r="K190" s="3">
        <f>IFERROR(MATCH("Application Layer Gateway (ALG) Security Requirements Guide (SRG) :: Version 1, Release: 2 Benchmark Date: 24 Jul 2015*"&amp;A190&amp;";*",SRGs!AA:AA,0),0)</f>
        <v>0</v>
      </c>
      <c r="L190" s="2">
        <f>IFERROR(MATCH("Application Server Security Requirements Guide :: Version 3, Release: 3 Benchmark Date: 27 Oct 2022*"&amp;A190&amp;";*",SRGs!AA:AA,0),0)</f>
        <v>0</v>
      </c>
      <c r="M190" s="2">
        <f>IFERROR(MATCH("Authentication, Authorization, and Accounting Services (AAA) Security Requirements Guide :: Version 1, Release: 2 Benchmark Date: 24 Jan 2020*"&amp;A190&amp;";*",SRGs!AA:AA,0),0)</f>
        <v>0</v>
      </c>
      <c r="N190" s="6">
        <f>IFERROR(MATCH("Central Log Server Security Requirements Guide :: Version 2, Release: 2 Benchmark Date: 27 Oct 2022*"&amp;A190&amp;";*",SRGs!AA:AA,0),0)</f>
        <v>0</v>
      </c>
      <c r="O190" s="6">
        <f>IFERROR(MATCH("Database Security Requirements Guide :: Version 3, Release: 3 Benchmark Date: 27 Jul 2022*"&amp;A190&amp;";*",SRGs!AA:AA,0),0)</f>
        <v>0</v>
      </c>
      <c r="P190" s="2">
        <f>IFERROR(MATCH("Container Platform Security Requirements Guide :: Version 1, Release: 3 Benchmark Date: 27 Jan 2022*"&amp;A190&amp;";*",SRGs!AA:AA,0),0)</f>
        <v>0</v>
      </c>
      <c r="Q190" s="2">
        <f>IFERROR(MATCH("Domain Name System (DNS) Security Requirements Guide :: Version 2, Release: 4 Benchmark Date: 23 Oct 2015*"&amp;A190&amp;";*",SRGs!AA:AA,0),0)</f>
        <v>0</v>
      </c>
      <c r="R190" s="2">
        <f>IFERROR(MATCH("Firewall Security Requirements Guide :: Version 2, Release: 3 Benchmark Date: 27 Oct 2022*"&amp;A190&amp;";*",SRGs!AA:AA,0),0)</f>
        <v>0</v>
      </c>
      <c r="S190" s="2">
        <f>IFERROR(MATCH("General Purpose Operating System Security Requirements Guide :: Version 2, Release: 4 Benchmark Date: 27 Jul 2022*"&amp;A190&amp;";*",SRGs!AA:AA,0),0)</f>
        <v>0</v>
      </c>
      <c r="T190" s="2">
        <f>IFERROR(MATCH("Intrusion Detection and Prevention Systems (IDPS) Security Requirements Guide :: Version 2, Release: 6 Benchmark Date: 24 Jul 2020*"&amp;A190&amp;";*",SRGs!AA:AA,0),0)</f>
        <v>0</v>
      </c>
      <c r="U190" s="2">
        <f>IFERROR(MATCH("Layer 2 Switch Security Requirements Guide :: Version 2, Release: 1 Benchmark Date: 18 May 2021*"&amp;A190&amp;";*",SRGs!AA:AA,0),0)</f>
        <v>0</v>
      </c>
      <c r="V190" s="2">
        <f>IFERROR(MATCH("Mainframe Product Security Requirements Guide :: Version 2, Release: 1 Benchmark Date: 27 Oct 2022*"&amp;A190&amp;";*",SRGs!AA:AA,0),0)</f>
        <v>0</v>
      </c>
      <c r="W190" s="2">
        <f>IFERROR(MATCH("Network Device Management Security Requirements Guide :: Version 4, Release: 1 Benchmark Date: 23 Apr 2021*"&amp;A190&amp;";*",SRGs!AA:AA,0),0)</f>
        <v>0</v>
      </c>
      <c r="X190" s="2">
        <f>IFERROR(MATCH("Router Security Requirements Guide :: Version 4, Release: 2 Benchmark Date: 23 Apr 2021*"&amp;A190&amp;";*",SRGs!AA:AA,0),0)</f>
        <v>0</v>
      </c>
      <c r="Y190" s="2">
        <f>IFERROR(MATCH("SDN Controller Security Requirements Guide :: Version 1, Release: 2 Benchmark Date: 24 Apr 2020*"&amp;A190&amp;";*",SRGs!AA:AA,0),0)</f>
        <v>0</v>
      </c>
      <c r="Z190" s="2">
        <f>IFERROR(MATCH("Unified Endpoint Management Agent Security Requirements Guide :: Version 1, Release: 1 Benchmark Date: 20 Nov 2020*"&amp;A190&amp;";*",SRGs!AA:AA,0),0)</f>
        <v>0</v>
      </c>
      <c r="AA190" s="2">
        <f>IFERROR(MATCH("Unified Endpoint Management Server Security Requirements Guide :: Version 1, Release: 1 Benchmark Date: 20 Nov 2020*"&amp;A190&amp;";*",SRGs!AA:AA,0),0)</f>
        <v>0</v>
      </c>
      <c r="AB190" s="2">
        <f>IFERROR(MATCH("Virtual Private Network (VPN) Security Requirements Guide :: Version 2, Release: 4 Benchmark Date: 27 Oct 2021*"&amp;A190&amp;";*",SRGs!AA:AA,0),0)</f>
        <v>0</v>
      </c>
      <c r="AC190" s="2">
        <f>IFERROR(MATCH("Web Server Security Requirements Guide :: Version 3, Release: 1 Benchmark Date: 27 Oct 2022*"&amp;A190&amp;";*",SRGs!AA:AA,0),0)</f>
        <v>0</v>
      </c>
      <c r="AD190" s="22"/>
      <c r="AE190" s="3" t="str">
        <f t="shared" si="16"/>
        <v/>
      </c>
      <c r="AF190" s="2" t="str">
        <f t="shared" si="17"/>
        <v/>
      </c>
      <c r="AG190" s="2" t="str">
        <f t="shared" si="18"/>
        <v/>
      </c>
      <c r="AH190" s="2" t="str">
        <f t="shared" si="19"/>
        <v/>
      </c>
      <c r="AI190" s="2" t="str">
        <f t="shared" si="20"/>
        <v/>
      </c>
      <c r="AJ190" s="2" t="str">
        <f t="shared" si="21"/>
        <v/>
      </c>
      <c r="AK190" s="2" t="str">
        <f t="shared" si="22"/>
        <v/>
      </c>
      <c r="AM190" s="5" t="str">
        <f t="shared" si="23"/>
        <v/>
      </c>
    </row>
    <row r="191" spans="1:39" ht="120" hidden="1">
      <c r="A191" s="1" t="s">
        <v>22083</v>
      </c>
      <c r="B191" s="1" t="s">
        <v>4301</v>
      </c>
      <c r="C191" s="1" t="s">
        <v>551</v>
      </c>
      <c r="D191" s="1" t="s">
        <v>1670</v>
      </c>
      <c r="E191" s="1" t="s">
        <v>2676</v>
      </c>
      <c r="F191" s="2" t="s">
        <v>3719</v>
      </c>
      <c r="G191" s="2"/>
      <c r="H191" s="2"/>
      <c r="I191" s="2"/>
      <c r="J191" s="15"/>
      <c r="K191" s="3">
        <f>IFERROR(MATCH("Application Layer Gateway (ALG) Security Requirements Guide (SRG) :: Version 1, Release: 2 Benchmark Date: 24 Jul 2015*"&amp;A191&amp;";*",SRGs!AA:AA,0),0)</f>
        <v>0</v>
      </c>
      <c r="L191" s="2">
        <f>IFERROR(MATCH("Application Server Security Requirements Guide :: Version 3, Release: 3 Benchmark Date: 27 Oct 2022*"&amp;A191&amp;";*",SRGs!AA:AA,0),0)</f>
        <v>0</v>
      </c>
      <c r="M191" s="2">
        <f>IFERROR(MATCH("Authentication, Authorization, and Accounting Services (AAA) Security Requirements Guide :: Version 1, Release: 2 Benchmark Date: 24 Jan 2020*"&amp;A191&amp;";*",SRGs!AA:AA,0),0)</f>
        <v>0</v>
      </c>
      <c r="N191" s="6">
        <f>IFERROR(MATCH("Central Log Server Security Requirements Guide :: Version 2, Release: 2 Benchmark Date: 27 Oct 2022*"&amp;A191&amp;";*",SRGs!AA:AA,0),0)</f>
        <v>0</v>
      </c>
      <c r="O191" s="6">
        <f>IFERROR(MATCH("Database Security Requirements Guide :: Version 3, Release: 3 Benchmark Date: 27 Jul 2022*"&amp;A191&amp;";*",SRGs!AA:AA,0),0)</f>
        <v>0</v>
      </c>
      <c r="P191" s="2">
        <f>IFERROR(MATCH("Container Platform Security Requirements Guide :: Version 1, Release: 3 Benchmark Date: 27 Jan 2022*"&amp;A191&amp;";*",SRGs!AA:AA,0),0)</f>
        <v>0</v>
      </c>
      <c r="Q191" s="2">
        <f>IFERROR(MATCH("Domain Name System (DNS) Security Requirements Guide :: Version 2, Release: 4 Benchmark Date: 23 Oct 2015*"&amp;A191&amp;";*",SRGs!AA:AA,0),0)</f>
        <v>0</v>
      </c>
      <c r="R191" s="2">
        <f>IFERROR(MATCH("Firewall Security Requirements Guide :: Version 2, Release: 3 Benchmark Date: 27 Oct 2022*"&amp;A191&amp;";*",SRGs!AA:AA,0),0)</f>
        <v>0</v>
      </c>
      <c r="S191" s="2">
        <f>IFERROR(MATCH("General Purpose Operating System Security Requirements Guide :: Version 2, Release: 4 Benchmark Date: 27 Jul 2022*"&amp;A191&amp;";*",SRGs!AA:AA,0),0)</f>
        <v>0</v>
      </c>
      <c r="T191" s="2">
        <f>IFERROR(MATCH("Intrusion Detection and Prevention Systems (IDPS) Security Requirements Guide :: Version 2, Release: 6 Benchmark Date: 24 Jul 2020*"&amp;A191&amp;";*",SRGs!AA:AA,0),0)</f>
        <v>0</v>
      </c>
      <c r="U191" s="2">
        <f>IFERROR(MATCH("Layer 2 Switch Security Requirements Guide :: Version 2, Release: 1 Benchmark Date: 18 May 2021*"&amp;A191&amp;";*",SRGs!AA:AA,0),0)</f>
        <v>0</v>
      </c>
      <c r="V191" s="2">
        <f>IFERROR(MATCH("Mainframe Product Security Requirements Guide :: Version 2, Release: 1 Benchmark Date: 27 Oct 2022*"&amp;A191&amp;";*",SRGs!AA:AA,0),0)</f>
        <v>0</v>
      </c>
      <c r="W191" s="2">
        <f>IFERROR(MATCH("Network Device Management Security Requirements Guide :: Version 4, Release: 1 Benchmark Date: 23 Apr 2021*"&amp;A191&amp;";*",SRGs!AA:AA,0),0)</f>
        <v>0</v>
      </c>
      <c r="X191" s="2">
        <f>IFERROR(MATCH("Router Security Requirements Guide :: Version 4, Release: 2 Benchmark Date: 23 Apr 2021*"&amp;A191&amp;";*",SRGs!AA:AA,0),0)</f>
        <v>0</v>
      </c>
      <c r="Y191" s="2">
        <f>IFERROR(MATCH("SDN Controller Security Requirements Guide :: Version 1, Release: 2 Benchmark Date: 24 Apr 2020*"&amp;A191&amp;";*",SRGs!AA:AA,0),0)</f>
        <v>0</v>
      </c>
      <c r="Z191" s="2">
        <f>IFERROR(MATCH("Unified Endpoint Management Agent Security Requirements Guide :: Version 1, Release: 1 Benchmark Date: 20 Nov 2020*"&amp;A191&amp;";*",SRGs!AA:AA,0),0)</f>
        <v>0</v>
      </c>
      <c r="AA191" s="2">
        <f>IFERROR(MATCH("Unified Endpoint Management Server Security Requirements Guide :: Version 1, Release: 1 Benchmark Date: 20 Nov 2020*"&amp;A191&amp;";*",SRGs!AA:AA,0),0)</f>
        <v>0</v>
      </c>
      <c r="AB191" s="2">
        <f>IFERROR(MATCH("Virtual Private Network (VPN) Security Requirements Guide :: Version 2, Release: 4 Benchmark Date: 27 Oct 2021*"&amp;A191&amp;";*",SRGs!AA:AA,0),0)</f>
        <v>0</v>
      </c>
      <c r="AC191" s="2">
        <f>IFERROR(MATCH("Web Server Security Requirements Guide :: Version 3, Release: 1 Benchmark Date: 27 Oct 2022*"&amp;A191&amp;";*",SRGs!AA:AA,0),0)</f>
        <v>0</v>
      </c>
      <c r="AD191" s="22"/>
      <c r="AE191" s="3" t="str">
        <f t="shared" si="16"/>
        <v/>
      </c>
      <c r="AF191" s="2" t="str">
        <f t="shared" si="17"/>
        <v/>
      </c>
      <c r="AG191" s="2" t="str">
        <f t="shared" si="18"/>
        <v/>
      </c>
      <c r="AH191" s="2" t="str">
        <f t="shared" si="19"/>
        <v/>
      </c>
      <c r="AI191" s="2" t="str">
        <f t="shared" si="20"/>
        <v/>
      </c>
      <c r="AJ191" s="2" t="str">
        <f t="shared" si="21"/>
        <v/>
      </c>
      <c r="AK191" s="2" t="str">
        <f t="shared" si="22"/>
        <v/>
      </c>
      <c r="AM191" s="5" t="str">
        <f t="shared" si="23"/>
        <v/>
      </c>
    </row>
    <row r="192" spans="1:39" s="5" customFormat="1" ht="90" hidden="1">
      <c r="A192" s="1" t="s">
        <v>22084</v>
      </c>
      <c r="B192" s="1" t="s">
        <v>4301</v>
      </c>
      <c r="C192" s="1" t="s">
        <v>552</v>
      </c>
      <c r="D192" s="1" t="s">
        <v>1671</v>
      </c>
      <c r="E192" s="1" t="s">
        <v>2677</v>
      </c>
      <c r="F192" s="2" t="s">
        <v>2591</v>
      </c>
      <c r="G192" s="2"/>
      <c r="H192" s="2"/>
      <c r="I192" s="2"/>
      <c r="J192" s="15"/>
      <c r="K192" s="3">
        <f>IFERROR(MATCH("Application Layer Gateway (ALG) Security Requirements Guide (SRG) :: Version 1, Release: 2 Benchmark Date: 24 Jul 2015*"&amp;A192&amp;";*",SRGs!AA:AA,0),0)</f>
        <v>0</v>
      </c>
      <c r="L192" s="2">
        <f>IFERROR(MATCH("Application Server Security Requirements Guide :: Version 3, Release: 3 Benchmark Date: 27 Oct 2022*"&amp;A192&amp;";*",SRGs!AA:AA,0),0)</f>
        <v>0</v>
      </c>
      <c r="M192" s="2">
        <f>IFERROR(MATCH("Authentication, Authorization, and Accounting Services (AAA) Security Requirements Guide :: Version 1, Release: 2 Benchmark Date: 24 Jan 2020*"&amp;A192&amp;";*",SRGs!AA:AA,0),0)</f>
        <v>0</v>
      </c>
      <c r="N192" s="2">
        <f>IFERROR(MATCH("Central Log Server Security Requirements Guide :: Version 2, Release: 2 Benchmark Date: 27 Oct 2022*"&amp;A192&amp;";*",SRGs!AA:AA,0),0)</f>
        <v>0</v>
      </c>
      <c r="O192" s="2">
        <f>IFERROR(MATCH("Database Security Requirements Guide :: Version 3, Release: 3 Benchmark Date: 27 Jul 2022*"&amp;A192&amp;";*",SRGs!AA:AA,0),0)</f>
        <v>0</v>
      </c>
      <c r="P192" s="6">
        <f>IFERROR(MATCH("Container Platform Security Requirements Guide :: Version 1, Release: 3 Benchmark Date: 27 Jan 2022*"&amp;A192&amp;";*",SRGs!AA:AA,0),0)</f>
        <v>0</v>
      </c>
      <c r="Q192" s="6">
        <f>IFERROR(MATCH("Domain Name System (DNS) Security Requirements Guide :: Version 2, Release: 4 Benchmark Date: 23 Oct 2015*"&amp;A192&amp;";*",SRGs!AA:AA,0),0)</f>
        <v>0</v>
      </c>
      <c r="R192" s="6">
        <f>IFERROR(MATCH("Firewall Security Requirements Guide :: Version 2, Release: 3 Benchmark Date: 27 Oct 2022*"&amp;A192&amp;";*",SRGs!AA:AA,0),0)</f>
        <v>0</v>
      </c>
      <c r="S192" s="6">
        <f>IFERROR(MATCH("General Purpose Operating System Security Requirements Guide :: Version 2, Release: 4 Benchmark Date: 27 Jul 2022*"&amp;A192&amp;";*",SRGs!AA:AA,0),0)</f>
        <v>0</v>
      </c>
      <c r="T192" s="6">
        <f>IFERROR(MATCH("Intrusion Detection and Prevention Systems (IDPS) Security Requirements Guide :: Version 2, Release: 6 Benchmark Date: 24 Jul 2020*"&amp;A192&amp;";*",SRGs!AA:AA,0),0)</f>
        <v>0</v>
      </c>
      <c r="U192" s="6">
        <f>IFERROR(MATCH("Layer 2 Switch Security Requirements Guide :: Version 2, Release: 1 Benchmark Date: 18 May 2021*"&amp;A192&amp;";*",SRGs!AA:AA,0),0)</f>
        <v>0</v>
      </c>
      <c r="V192" s="6">
        <f>IFERROR(MATCH("Mainframe Product Security Requirements Guide :: Version 2, Release: 1 Benchmark Date: 27 Oct 2022*"&amp;A192&amp;";*",SRGs!AA:AA,0),0)</f>
        <v>0</v>
      </c>
      <c r="W192" s="6">
        <f>IFERROR(MATCH("Network Device Management Security Requirements Guide :: Version 4, Release: 1 Benchmark Date: 23 Apr 2021*"&amp;A192&amp;";*",SRGs!AA:AA,0),0)</f>
        <v>0</v>
      </c>
      <c r="X192" s="6">
        <f>IFERROR(MATCH("Router Security Requirements Guide :: Version 4, Release: 2 Benchmark Date: 23 Apr 2021*"&amp;A192&amp;";*",SRGs!AA:AA,0),0)</f>
        <v>0</v>
      </c>
      <c r="Y192" s="6">
        <f>IFERROR(MATCH("SDN Controller Security Requirements Guide :: Version 1, Release: 2 Benchmark Date: 24 Apr 2020*"&amp;A192&amp;";*",SRGs!AA:AA,0),0)</f>
        <v>0</v>
      </c>
      <c r="Z192" s="6">
        <f>IFERROR(MATCH("Unified Endpoint Management Agent Security Requirements Guide :: Version 1, Release: 1 Benchmark Date: 20 Nov 2020*"&amp;A192&amp;";*",SRGs!AA:AA,0),0)</f>
        <v>0</v>
      </c>
      <c r="AA192" s="6">
        <f>IFERROR(MATCH("Unified Endpoint Management Server Security Requirements Guide :: Version 1, Release: 1 Benchmark Date: 20 Nov 2020*"&amp;A192&amp;";*",SRGs!AA:AA,0),0)</f>
        <v>0</v>
      </c>
      <c r="AB192" s="6">
        <f>IFERROR(MATCH("Virtual Private Network (VPN) Security Requirements Guide :: Version 2, Release: 4 Benchmark Date: 27 Oct 2021*"&amp;A192&amp;";*",SRGs!AA:AA,0),0)</f>
        <v>0</v>
      </c>
      <c r="AC192" s="6">
        <f>IFERROR(MATCH("Web Server Security Requirements Guide :: Version 3, Release: 1 Benchmark Date: 27 Oct 2022*"&amp;A192&amp;";*",SRGs!AA:AA,0),0)</f>
        <v>0</v>
      </c>
      <c r="AD192" s="21"/>
      <c r="AE192" s="3" t="str">
        <f t="shared" si="16"/>
        <v/>
      </c>
      <c r="AF192" s="2" t="str">
        <f t="shared" si="17"/>
        <v/>
      </c>
      <c r="AG192" s="2" t="str">
        <f t="shared" si="18"/>
        <v/>
      </c>
      <c r="AH192" s="2" t="str">
        <f t="shared" si="19"/>
        <v/>
      </c>
      <c r="AI192" s="2" t="str">
        <f t="shared" si="20"/>
        <v/>
      </c>
      <c r="AJ192" s="2" t="str">
        <f t="shared" si="21"/>
        <v/>
      </c>
      <c r="AK192" s="2" t="str">
        <f t="shared" si="22"/>
        <v/>
      </c>
      <c r="AL192" s="27"/>
      <c r="AM192" s="5" t="str">
        <f t="shared" si="23"/>
        <v/>
      </c>
    </row>
    <row r="193" spans="1:39" s="5" customFormat="1" ht="409.5" hidden="1">
      <c r="A193" s="1" t="s">
        <v>32</v>
      </c>
      <c r="B193" s="1" t="s">
        <v>4301</v>
      </c>
      <c r="C193" s="1" t="s">
        <v>485</v>
      </c>
      <c r="D193" s="1" t="s">
        <v>1617</v>
      </c>
      <c r="E193" s="1" t="s">
        <v>2624</v>
      </c>
      <c r="F193" s="2" t="s">
        <v>3689</v>
      </c>
      <c r="G193" s="2"/>
      <c r="H193" s="2"/>
      <c r="I193" s="2"/>
      <c r="J193" s="15"/>
      <c r="K193" s="3">
        <f>IFERROR(MATCH("Application Layer Gateway (ALG) Security Requirements Guide (SRG) :: Version 1, Release: 2 Benchmark Date: 24 Jul 2015*"&amp;A193&amp;";*",SRGs!AA:AA,0),0)</f>
        <v>0</v>
      </c>
      <c r="L193" s="2">
        <f>IFERROR(MATCH("Application Server Security Requirements Guide :: Version 3, Release: 3 Benchmark Date: 27 Oct 2022*"&amp;A193&amp;";*",SRGs!AA:AA,0),0)</f>
        <v>0</v>
      </c>
      <c r="M193" s="2">
        <f>IFERROR(MATCH("Authentication, Authorization, and Accounting Services (AAA) Security Requirements Guide :: Version 1, Release: 2 Benchmark Date: 24 Jan 2020*"&amp;A193&amp;";*",SRGs!AA:AA,0),0)</f>
        <v>0</v>
      </c>
      <c r="N193" s="6">
        <f>IFERROR(MATCH("Central Log Server Security Requirements Guide :: Version 2, Release: 2 Benchmark Date: 27 Oct 2022*"&amp;A193&amp;";*",SRGs!AA:AA,0),0)</f>
        <v>0</v>
      </c>
      <c r="O193" s="6">
        <f>IFERROR(MATCH("Database Security Requirements Guide :: Version 3, Release: 3 Benchmark Date: 27 Jul 2022*"&amp;A193&amp;";*",SRGs!AA:AA,0),0)</f>
        <v>0</v>
      </c>
      <c r="P193" s="6">
        <f>IFERROR(MATCH("Container Platform Security Requirements Guide :: Version 1, Release: 3 Benchmark Date: 27 Jan 2022*"&amp;A193&amp;";*",SRGs!AA:AA,0),0)</f>
        <v>0</v>
      </c>
      <c r="Q193" s="6">
        <f>IFERROR(MATCH("Domain Name System (DNS) Security Requirements Guide :: Version 2, Release: 4 Benchmark Date: 23 Oct 2015*"&amp;A193&amp;";*",SRGs!AA:AA,0),0)</f>
        <v>0</v>
      </c>
      <c r="R193" s="6">
        <f>IFERROR(MATCH("Firewall Security Requirements Guide :: Version 2, Release: 3 Benchmark Date: 27 Oct 2022*"&amp;A193&amp;";*",SRGs!AA:AA,0),0)</f>
        <v>0</v>
      </c>
      <c r="S193" s="6">
        <f>IFERROR(MATCH("General Purpose Operating System Security Requirements Guide :: Version 2, Release: 4 Benchmark Date: 27 Jul 2022*"&amp;A193&amp;";*",SRGs!AA:AA,0),0)</f>
        <v>0</v>
      </c>
      <c r="T193" s="6">
        <f>IFERROR(MATCH("Intrusion Detection and Prevention Systems (IDPS) Security Requirements Guide :: Version 2, Release: 6 Benchmark Date: 24 Jul 2020*"&amp;A193&amp;";*",SRGs!AA:AA,0),0)</f>
        <v>0</v>
      </c>
      <c r="U193" s="6">
        <f>IFERROR(MATCH("Layer 2 Switch Security Requirements Guide :: Version 2, Release: 1 Benchmark Date: 18 May 2021*"&amp;A193&amp;";*",SRGs!AA:AA,0),0)</f>
        <v>0</v>
      </c>
      <c r="V193" s="6">
        <f>IFERROR(MATCH("Mainframe Product Security Requirements Guide :: Version 2, Release: 1 Benchmark Date: 27 Oct 2022*"&amp;A193&amp;";*",SRGs!AA:AA,0),0)</f>
        <v>0</v>
      </c>
      <c r="W193" s="6">
        <f>IFERROR(MATCH("Network Device Management Security Requirements Guide :: Version 4, Release: 1 Benchmark Date: 23 Apr 2021*"&amp;A193&amp;";*",SRGs!AA:AA,0),0)</f>
        <v>0</v>
      </c>
      <c r="X193" s="6">
        <f>IFERROR(MATCH("Router Security Requirements Guide :: Version 4, Release: 2 Benchmark Date: 23 Apr 2021*"&amp;A193&amp;";*",SRGs!AA:AA,0),0)</f>
        <v>0</v>
      </c>
      <c r="Y193" s="6">
        <f>IFERROR(MATCH("SDN Controller Security Requirements Guide :: Version 1, Release: 2 Benchmark Date: 24 Apr 2020*"&amp;A193&amp;";*",SRGs!AA:AA,0),0)</f>
        <v>0</v>
      </c>
      <c r="Z193" s="6">
        <f>IFERROR(MATCH("Unified Endpoint Management Agent Security Requirements Guide :: Version 1, Release: 1 Benchmark Date: 20 Nov 2020*"&amp;A193&amp;";*",SRGs!AA:AA,0),0)</f>
        <v>0</v>
      </c>
      <c r="AA193" s="6">
        <f>IFERROR(MATCH("Unified Endpoint Management Server Security Requirements Guide :: Version 1, Release: 1 Benchmark Date: 20 Nov 2020*"&amp;A193&amp;";*",SRGs!AA:AA,0),0)</f>
        <v>0</v>
      </c>
      <c r="AB193" s="6">
        <f>IFERROR(MATCH("Virtual Private Network (VPN) Security Requirements Guide :: Version 2, Release: 4 Benchmark Date: 27 Oct 2021*"&amp;A193&amp;";*",SRGs!AA:AA,0),0)</f>
        <v>0</v>
      </c>
      <c r="AC193" s="6">
        <f>IFERROR(MATCH("Web Server Security Requirements Guide :: Version 3, Release: 1 Benchmark Date: 27 Oct 2022*"&amp;A193&amp;";*",SRGs!AA:AA,0),0)</f>
        <v>0</v>
      </c>
      <c r="AD193" s="21"/>
      <c r="AE193" s="3" t="str">
        <f t="shared" si="16"/>
        <v/>
      </c>
      <c r="AF193" s="2" t="str">
        <f t="shared" si="17"/>
        <v/>
      </c>
      <c r="AG193" s="2" t="str">
        <f t="shared" si="18"/>
        <v/>
      </c>
      <c r="AH193" s="2" t="str">
        <f t="shared" si="19"/>
        <v/>
      </c>
      <c r="AI193" s="2" t="str">
        <f t="shared" si="20"/>
        <v/>
      </c>
      <c r="AJ193" s="2" t="str">
        <f t="shared" si="21"/>
        <v/>
      </c>
      <c r="AK193" s="2" t="str">
        <f t="shared" si="22"/>
        <v/>
      </c>
      <c r="AL193" s="27"/>
      <c r="AM193" s="5" t="str">
        <f t="shared" si="23"/>
        <v/>
      </c>
    </row>
    <row r="194" spans="1:39" ht="30" hidden="1">
      <c r="A194" s="1" t="s">
        <v>22085</v>
      </c>
      <c r="B194" s="1" t="s">
        <v>4301</v>
      </c>
      <c r="C194" s="1" t="s">
        <v>486</v>
      </c>
      <c r="D194" s="1" t="s">
        <v>3483</v>
      </c>
      <c r="E194" s="1"/>
      <c r="F194" s="2"/>
      <c r="G194" s="2"/>
      <c r="H194" s="2"/>
      <c r="I194" s="2"/>
      <c r="J194" s="15"/>
      <c r="K194" s="3">
        <f>IFERROR(MATCH("Application Layer Gateway (ALG) Security Requirements Guide (SRG) :: Version 1, Release: 2 Benchmark Date: 24 Jul 2015*"&amp;A194&amp;";*",SRGs!AA:AA,0),0)</f>
        <v>0</v>
      </c>
      <c r="L194" s="2">
        <f>IFERROR(MATCH("Application Server Security Requirements Guide :: Version 3, Release: 3 Benchmark Date: 27 Oct 2022*"&amp;A194&amp;";*",SRGs!AA:AA,0),0)</f>
        <v>0</v>
      </c>
      <c r="M194" s="2">
        <f>IFERROR(MATCH("Authentication, Authorization, and Accounting Services (AAA) Security Requirements Guide :: Version 1, Release: 2 Benchmark Date: 24 Jan 2020*"&amp;A194&amp;";*",SRGs!AA:AA,0),0)</f>
        <v>0</v>
      </c>
      <c r="N194" s="2">
        <f>IFERROR(MATCH("Central Log Server Security Requirements Guide :: Version 2, Release: 2 Benchmark Date: 27 Oct 2022*"&amp;A194&amp;";*",SRGs!AA:AA,0),0)</f>
        <v>0</v>
      </c>
      <c r="O194" s="2">
        <f>IFERROR(MATCH("Database Security Requirements Guide :: Version 3, Release: 3 Benchmark Date: 27 Jul 2022*"&amp;A194&amp;";*",SRGs!AA:AA,0),0)</f>
        <v>0</v>
      </c>
      <c r="P194" s="2">
        <f>IFERROR(MATCH("Container Platform Security Requirements Guide :: Version 1, Release: 3 Benchmark Date: 27 Jan 2022*"&amp;A194&amp;";*",SRGs!AA:AA,0),0)</f>
        <v>0</v>
      </c>
      <c r="Q194" s="2">
        <f>IFERROR(MATCH("Domain Name System (DNS) Security Requirements Guide :: Version 2, Release: 4 Benchmark Date: 23 Oct 2015*"&amp;A194&amp;";*",SRGs!AA:AA,0),0)</f>
        <v>0</v>
      </c>
      <c r="R194" s="2">
        <f>IFERROR(MATCH("Firewall Security Requirements Guide :: Version 2, Release: 3 Benchmark Date: 27 Oct 2022*"&amp;A194&amp;";*",SRGs!AA:AA,0),0)</f>
        <v>0</v>
      </c>
      <c r="S194" s="2">
        <f>IFERROR(MATCH("General Purpose Operating System Security Requirements Guide :: Version 2, Release: 4 Benchmark Date: 27 Jul 2022*"&amp;A194&amp;";*",SRGs!AA:AA,0),0)</f>
        <v>0</v>
      </c>
      <c r="T194" s="2">
        <f>IFERROR(MATCH("Intrusion Detection and Prevention Systems (IDPS) Security Requirements Guide :: Version 2, Release: 6 Benchmark Date: 24 Jul 2020*"&amp;A194&amp;";*",SRGs!AA:AA,0),0)</f>
        <v>0</v>
      </c>
      <c r="U194" s="2">
        <f>IFERROR(MATCH("Layer 2 Switch Security Requirements Guide :: Version 2, Release: 1 Benchmark Date: 18 May 2021*"&amp;A194&amp;";*",SRGs!AA:AA,0),0)</f>
        <v>0</v>
      </c>
      <c r="V194" s="2">
        <f>IFERROR(MATCH("Mainframe Product Security Requirements Guide :: Version 2, Release: 1 Benchmark Date: 27 Oct 2022*"&amp;A194&amp;";*",SRGs!AA:AA,0),0)</f>
        <v>0</v>
      </c>
      <c r="W194" s="2">
        <f>IFERROR(MATCH("Network Device Management Security Requirements Guide :: Version 4, Release: 1 Benchmark Date: 23 Apr 2021*"&amp;A194&amp;";*",SRGs!AA:AA,0),0)</f>
        <v>0</v>
      </c>
      <c r="X194" s="2">
        <f>IFERROR(MATCH("Router Security Requirements Guide :: Version 4, Release: 2 Benchmark Date: 23 Apr 2021*"&amp;A194&amp;";*",SRGs!AA:AA,0),0)</f>
        <v>0</v>
      </c>
      <c r="Y194" s="2">
        <f>IFERROR(MATCH("SDN Controller Security Requirements Guide :: Version 1, Release: 2 Benchmark Date: 24 Apr 2020*"&amp;A194&amp;";*",SRGs!AA:AA,0),0)</f>
        <v>0</v>
      </c>
      <c r="Z194" s="2">
        <f>IFERROR(MATCH("Unified Endpoint Management Agent Security Requirements Guide :: Version 1, Release: 1 Benchmark Date: 20 Nov 2020*"&amp;A194&amp;";*",SRGs!AA:AA,0),0)</f>
        <v>0</v>
      </c>
      <c r="AA194" s="2">
        <f>IFERROR(MATCH("Unified Endpoint Management Server Security Requirements Guide :: Version 1, Release: 1 Benchmark Date: 20 Nov 2020*"&amp;A194&amp;";*",SRGs!AA:AA,0),0)</f>
        <v>0</v>
      </c>
      <c r="AB194" s="2">
        <f>IFERROR(MATCH("Virtual Private Network (VPN) Security Requirements Guide :: Version 2, Release: 4 Benchmark Date: 27 Oct 2021*"&amp;A194&amp;";*",SRGs!AA:AA,0),0)</f>
        <v>0</v>
      </c>
      <c r="AC194" s="2">
        <f>IFERROR(MATCH("Web Server Security Requirements Guide :: Version 3, Release: 1 Benchmark Date: 27 Oct 2022*"&amp;A194&amp;";*",SRGs!AA:AA,0),0)</f>
        <v>0</v>
      </c>
      <c r="AD194" s="22"/>
      <c r="AE194" s="3" t="str">
        <f t="shared" ref="AE194:AE257" si="24">IF(OR(K194&gt;0,L194&gt;0,AC194&gt;0),"Application","")</f>
        <v/>
      </c>
      <c r="AF194" s="2" t="str">
        <f t="shared" ref="AF194:AF257" si="25">IF(OR(V194&gt;0,S194&gt;0,N194&gt;0),"Server","")</f>
        <v/>
      </c>
      <c r="AG194" s="2" t="str">
        <f t="shared" ref="AG194:AG257" si="26">IF(S194&gt;0,"Laptops/Desktops","")</f>
        <v/>
      </c>
      <c r="AH194" s="2" t="str">
        <f t="shared" ref="AH194:AH257" si="27">IF(OR(M194&gt;0,Q194&gt;0,R194&gt;0,T194&gt;0,U194&gt;0,W194&gt;0,X194&gt;0,Y194&gt;0,AB194&gt;0),"Network Device","")</f>
        <v/>
      </c>
      <c r="AI194" s="2" t="str">
        <f t="shared" ref="AI194:AI257" si="28">IF(O194&gt;0,"Database","")</f>
        <v/>
      </c>
      <c r="AJ194" s="2" t="str">
        <f t="shared" ref="AJ194:AJ257" si="29">IF(P194&gt;0,"Container","")</f>
        <v/>
      </c>
      <c r="AK194" s="2" t="str">
        <f t="shared" ref="AK194:AK257" si="30">IF(OR(Z194&gt;0,AA194&gt;0),"Unified Endpoint Mangement","")</f>
        <v/>
      </c>
      <c r="AM194" s="5" t="str">
        <f t="shared" si="23"/>
        <v/>
      </c>
    </row>
    <row r="195" spans="1:39" s="5" customFormat="1" ht="30" hidden="1">
      <c r="A195" s="1" t="s">
        <v>22086</v>
      </c>
      <c r="B195" s="1" t="s">
        <v>4301</v>
      </c>
      <c r="C195" s="1" t="s">
        <v>487</v>
      </c>
      <c r="D195" s="1" t="s">
        <v>3483</v>
      </c>
      <c r="E195" s="1"/>
      <c r="F195" s="2"/>
      <c r="G195" s="2"/>
      <c r="H195" s="2"/>
      <c r="I195" s="2"/>
      <c r="J195" s="15"/>
      <c r="K195" s="3">
        <f>IFERROR(MATCH("Application Layer Gateway (ALG) Security Requirements Guide (SRG) :: Version 1, Release: 2 Benchmark Date: 24 Jul 2015*"&amp;A195&amp;";*",SRGs!AA:AA,0),0)</f>
        <v>0</v>
      </c>
      <c r="L195" s="2">
        <f>IFERROR(MATCH("Application Server Security Requirements Guide :: Version 3, Release: 3 Benchmark Date: 27 Oct 2022*"&amp;A195&amp;";*",SRGs!AA:AA,0),0)</f>
        <v>0</v>
      </c>
      <c r="M195" s="2">
        <f>IFERROR(MATCH("Authentication, Authorization, and Accounting Services (AAA) Security Requirements Guide :: Version 1, Release: 2 Benchmark Date: 24 Jan 2020*"&amp;A195&amp;";*",SRGs!AA:AA,0),0)</f>
        <v>0</v>
      </c>
      <c r="N195" s="2">
        <f>IFERROR(MATCH("Central Log Server Security Requirements Guide :: Version 2, Release: 2 Benchmark Date: 27 Oct 2022*"&amp;A195&amp;";*",SRGs!AA:AA,0),0)</f>
        <v>0</v>
      </c>
      <c r="O195" s="2">
        <f>IFERROR(MATCH("Database Security Requirements Guide :: Version 3, Release: 3 Benchmark Date: 27 Jul 2022*"&amp;A195&amp;";*",SRGs!AA:AA,0),0)</f>
        <v>0</v>
      </c>
      <c r="P195" s="6">
        <f>IFERROR(MATCH("Container Platform Security Requirements Guide :: Version 1, Release: 3 Benchmark Date: 27 Jan 2022*"&amp;A195&amp;";*",SRGs!AA:AA,0),0)</f>
        <v>0</v>
      </c>
      <c r="Q195" s="6">
        <f>IFERROR(MATCH("Domain Name System (DNS) Security Requirements Guide :: Version 2, Release: 4 Benchmark Date: 23 Oct 2015*"&amp;A195&amp;";*",SRGs!AA:AA,0),0)</f>
        <v>0</v>
      </c>
      <c r="R195" s="6">
        <f>IFERROR(MATCH("Firewall Security Requirements Guide :: Version 2, Release: 3 Benchmark Date: 27 Oct 2022*"&amp;A195&amp;";*",SRGs!AA:AA,0),0)</f>
        <v>0</v>
      </c>
      <c r="S195" s="6">
        <f>IFERROR(MATCH("General Purpose Operating System Security Requirements Guide :: Version 2, Release: 4 Benchmark Date: 27 Jul 2022*"&amp;A195&amp;";*",SRGs!AA:AA,0),0)</f>
        <v>0</v>
      </c>
      <c r="T195" s="6">
        <f>IFERROR(MATCH("Intrusion Detection and Prevention Systems (IDPS) Security Requirements Guide :: Version 2, Release: 6 Benchmark Date: 24 Jul 2020*"&amp;A195&amp;";*",SRGs!AA:AA,0),0)</f>
        <v>0</v>
      </c>
      <c r="U195" s="6">
        <f>IFERROR(MATCH("Layer 2 Switch Security Requirements Guide :: Version 2, Release: 1 Benchmark Date: 18 May 2021*"&amp;A195&amp;";*",SRGs!AA:AA,0),0)</f>
        <v>0</v>
      </c>
      <c r="V195" s="6">
        <f>IFERROR(MATCH("Mainframe Product Security Requirements Guide :: Version 2, Release: 1 Benchmark Date: 27 Oct 2022*"&amp;A195&amp;";*",SRGs!AA:AA,0),0)</f>
        <v>0</v>
      </c>
      <c r="W195" s="6">
        <f>IFERROR(MATCH("Network Device Management Security Requirements Guide :: Version 4, Release: 1 Benchmark Date: 23 Apr 2021*"&amp;A195&amp;";*",SRGs!AA:AA,0),0)</f>
        <v>0</v>
      </c>
      <c r="X195" s="6">
        <f>IFERROR(MATCH("Router Security Requirements Guide :: Version 4, Release: 2 Benchmark Date: 23 Apr 2021*"&amp;A195&amp;";*",SRGs!AA:AA,0),0)</f>
        <v>0</v>
      </c>
      <c r="Y195" s="6">
        <f>IFERROR(MATCH("SDN Controller Security Requirements Guide :: Version 1, Release: 2 Benchmark Date: 24 Apr 2020*"&amp;A195&amp;";*",SRGs!AA:AA,0),0)</f>
        <v>0</v>
      </c>
      <c r="Z195" s="6">
        <f>IFERROR(MATCH("Unified Endpoint Management Agent Security Requirements Guide :: Version 1, Release: 1 Benchmark Date: 20 Nov 2020*"&amp;A195&amp;";*",SRGs!AA:AA,0),0)</f>
        <v>0</v>
      </c>
      <c r="AA195" s="6">
        <f>IFERROR(MATCH("Unified Endpoint Management Server Security Requirements Guide :: Version 1, Release: 1 Benchmark Date: 20 Nov 2020*"&amp;A195&amp;";*",SRGs!AA:AA,0),0)</f>
        <v>0</v>
      </c>
      <c r="AB195" s="6">
        <f>IFERROR(MATCH("Virtual Private Network (VPN) Security Requirements Guide :: Version 2, Release: 4 Benchmark Date: 27 Oct 2021*"&amp;A195&amp;";*",SRGs!AA:AA,0),0)</f>
        <v>0</v>
      </c>
      <c r="AC195" s="6">
        <f>IFERROR(MATCH("Web Server Security Requirements Guide :: Version 3, Release: 1 Benchmark Date: 27 Oct 2022*"&amp;A195&amp;";*",SRGs!AA:AA,0),0)</f>
        <v>0</v>
      </c>
      <c r="AD195" s="21"/>
      <c r="AE195" s="3" t="str">
        <f t="shared" si="24"/>
        <v/>
      </c>
      <c r="AF195" s="2" t="str">
        <f t="shared" si="25"/>
        <v/>
      </c>
      <c r="AG195" s="2" t="str">
        <f t="shared" si="26"/>
        <v/>
      </c>
      <c r="AH195" s="2" t="str">
        <f t="shared" si="27"/>
        <v/>
      </c>
      <c r="AI195" s="2" t="str">
        <f t="shared" si="28"/>
        <v/>
      </c>
      <c r="AJ195" s="2" t="str">
        <f t="shared" si="29"/>
        <v/>
      </c>
      <c r="AK195" s="2" t="str">
        <f t="shared" si="30"/>
        <v/>
      </c>
      <c r="AL195" s="27"/>
      <c r="AM195" s="5" t="str">
        <f t="shared" ref="AM195:AM258" si="31">_xlfn.TEXTJOIN("; ",TRUE,AE195:AK195)</f>
        <v/>
      </c>
    </row>
    <row r="196" spans="1:39" hidden="1">
      <c r="A196" s="1" t="s">
        <v>22087</v>
      </c>
      <c r="B196" s="1" t="s">
        <v>4301</v>
      </c>
      <c r="C196" s="1" t="s">
        <v>488</v>
      </c>
      <c r="D196" s="1" t="s">
        <v>3484</v>
      </c>
      <c r="E196" s="1"/>
      <c r="F196" s="2"/>
      <c r="G196" s="2" t="s">
        <v>4191</v>
      </c>
      <c r="H196" s="2"/>
      <c r="I196" s="10">
        <v>2</v>
      </c>
      <c r="J196" s="13"/>
      <c r="K196" s="3">
        <f>IFERROR(MATCH("Application Layer Gateway (ALG) Security Requirements Guide (SRG) :: Version 1, Release: 2 Benchmark Date: 24 Jul 2015*"&amp;A196&amp;";*",SRGs!AA:AA,0),0)</f>
        <v>0</v>
      </c>
      <c r="L196" s="2">
        <f>IFERROR(MATCH("Application Server Security Requirements Guide :: Version 3, Release: 3 Benchmark Date: 27 Oct 2022*"&amp;A196&amp;";*",SRGs!AA:AA,0),0)</f>
        <v>0</v>
      </c>
      <c r="M196" s="2">
        <f>IFERROR(MATCH("Authentication, Authorization, and Accounting Services (AAA) Security Requirements Guide :: Version 1, Release: 2 Benchmark Date: 24 Jan 2020*"&amp;A196&amp;";*",SRGs!AA:AA,0),0)</f>
        <v>0</v>
      </c>
      <c r="N196" s="2">
        <f>IFERROR(MATCH("Central Log Server Security Requirements Guide :: Version 2, Release: 2 Benchmark Date: 27 Oct 2022*"&amp;A196&amp;";*",SRGs!AA:AA,0),0)</f>
        <v>0</v>
      </c>
      <c r="O196" s="2">
        <f>IFERROR(MATCH("Database Security Requirements Guide :: Version 3, Release: 3 Benchmark Date: 27 Jul 2022*"&amp;A196&amp;";*",SRGs!AA:AA,0),0)</f>
        <v>0</v>
      </c>
      <c r="P196" s="2">
        <f>IFERROR(MATCH("Container Platform Security Requirements Guide :: Version 1, Release: 3 Benchmark Date: 27 Jan 2022*"&amp;A196&amp;";*",SRGs!AA:AA,0),0)</f>
        <v>0</v>
      </c>
      <c r="Q196" s="2">
        <f>IFERROR(MATCH("Domain Name System (DNS) Security Requirements Guide :: Version 2, Release: 4 Benchmark Date: 23 Oct 2015*"&amp;A196&amp;";*",SRGs!AA:AA,0),0)</f>
        <v>0</v>
      </c>
      <c r="R196" s="2">
        <f>IFERROR(MATCH("Firewall Security Requirements Guide :: Version 2, Release: 3 Benchmark Date: 27 Oct 2022*"&amp;A196&amp;";*",SRGs!AA:AA,0),0)</f>
        <v>0</v>
      </c>
      <c r="S196" s="2">
        <f>IFERROR(MATCH("General Purpose Operating System Security Requirements Guide :: Version 2, Release: 4 Benchmark Date: 27 Jul 2022*"&amp;A196&amp;";*",SRGs!AA:AA,0),0)</f>
        <v>0</v>
      </c>
      <c r="T196" s="2">
        <f>IFERROR(MATCH("Intrusion Detection and Prevention Systems (IDPS) Security Requirements Guide :: Version 2, Release: 6 Benchmark Date: 24 Jul 2020*"&amp;A196&amp;";*",SRGs!AA:AA,0),0)</f>
        <v>0</v>
      </c>
      <c r="U196" s="2">
        <f>IFERROR(MATCH("Layer 2 Switch Security Requirements Guide :: Version 2, Release: 1 Benchmark Date: 18 May 2021*"&amp;A196&amp;";*",SRGs!AA:AA,0),0)</f>
        <v>0</v>
      </c>
      <c r="V196" s="2">
        <f>IFERROR(MATCH("Mainframe Product Security Requirements Guide :: Version 2, Release: 1 Benchmark Date: 27 Oct 2022*"&amp;A196&amp;";*",SRGs!AA:AA,0),0)</f>
        <v>0</v>
      </c>
      <c r="W196" s="2">
        <f>IFERROR(MATCH("Network Device Management Security Requirements Guide :: Version 4, Release: 1 Benchmark Date: 23 Apr 2021*"&amp;A196&amp;";*",SRGs!AA:AA,0),0)</f>
        <v>0</v>
      </c>
      <c r="X196" s="2">
        <f>IFERROR(MATCH("Router Security Requirements Guide :: Version 4, Release: 2 Benchmark Date: 23 Apr 2021*"&amp;A196&amp;";*",SRGs!AA:AA,0),0)</f>
        <v>0</v>
      </c>
      <c r="Y196" s="2">
        <f>IFERROR(MATCH("SDN Controller Security Requirements Guide :: Version 1, Release: 2 Benchmark Date: 24 Apr 2020*"&amp;A196&amp;";*",SRGs!AA:AA,0),0)</f>
        <v>0</v>
      </c>
      <c r="Z196" s="2">
        <f>IFERROR(MATCH("Unified Endpoint Management Agent Security Requirements Guide :: Version 1, Release: 1 Benchmark Date: 20 Nov 2020*"&amp;A196&amp;";*",SRGs!AA:AA,0),0)</f>
        <v>0</v>
      </c>
      <c r="AA196" s="2">
        <f>IFERROR(MATCH("Unified Endpoint Management Server Security Requirements Guide :: Version 1, Release: 1 Benchmark Date: 20 Nov 2020*"&amp;A196&amp;";*",SRGs!AA:AA,0),0)</f>
        <v>0</v>
      </c>
      <c r="AB196" s="2">
        <f>IFERROR(MATCH("Virtual Private Network (VPN) Security Requirements Guide :: Version 2, Release: 4 Benchmark Date: 27 Oct 2021*"&amp;A196&amp;";*",SRGs!AA:AA,0),0)</f>
        <v>0</v>
      </c>
      <c r="AC196" s="2">
        <f>IFERROR(MATCH("Web Server Security Requirements Guide :: Version 3, Release: 1 Benchmark Date: 27 Oct 2022*"&amp;A196&amp;";*",SRGs!AA:AA,0),0)</f>
        <v>0</v>
      </c>
      <c r="AD196" s="22"/>
      <c r="AE196" s="3" t="str">
        <f t="shared" si="24"/>
        <v/>
      </c>
      <c r="AF196" s="2" t="str">
        <f t="shared" si="25"/>
        <v/>
      </c>
      <c r="AG196" s="2" t="str">
        <f t="shared" si="26"/>
        <v/>
      </c>
      <c r="AH196" s="2" t="str">
        <f t="shared" si="27"/>
        <v/>
      </c>
      <c r="AI196" s="2" t="str">
        <f t="shared" si="28"/>
        <v/>
      </c>
      <c r="AJ196" s="2" t="str">
        <f t="shared" si="29"/>
        <v/>
      </c>
      <c r="AK196" s="2" t="str">
        <f t="shared" si="30"/>
        <v/>
      </c>
      <c r="AM196" s="5" t="str">
        <f t="shared" si="31"/>
        <v/>
      </c>
    </row>
    <row r="197" spans="1:39" hidden="1">
      <c r="A197" s="1" t="s">
        <v>22088</v>
      </c>
      <c r="B197" s="1" t="s">
        <v>4301</v>
      </c>
      <c r="C197" s="1" t="s">
        <v>489</v>
      </c>
      <c r="D197" s="1" t="s">
        <v>3485</v>
      </c>
      <c r="E197" s="1"/>
      <c r="F197" s="2"/>
      <c r="G197" s="2"/>
      <c r="H197" s="2"/>
      <c r="I197" s="2"/>
      <c r="J197" s="15"/>
      <c r="K197" s="3">
        <f>IFERROR(MATCH("Application Layer Gateway (ALG) Security Requirements Guide (SRG) :: Version 1, Release: 2 Benchmark Date: 24 Jul 2015*"&amp;A197&amp;";*",SRGs!AA:AA,0),0)</f>
        <v>0</v>
      </c>
      <c r="L197" s="2">
        <f>IFERROR(MATCH("Application Server Security Requirements Guide :: Version 3, Release: 3 Benchmark Date: 27 Oct 2022*"&amp;A197&amp;";*",SRGs!AA:AA,0),0)</f>
        <v>0</v>
      </c>
      <c r="M197" s="2">
        <f>IFERROR(MATCH("Authentication, Authorization, and Accounting Services (AAA) Security Requirements Guide :: Version 1, Release: 2 Benchmark Date: 24 Jan 2020*"&amp;A197&amp;";*",SRGs!AA:AA,0),0)</f>
        <v>0</v>
      </c>
      <c r="N197" s="2">
        <f>IFERROR(MATCH("Central Log Server Security Requirements Guide :: Version 2, Release: 2 Benchmark Date: 27 Oct 2022*"&amp;A197&amp;";*",SRGs!AA:AA,0),0)</f>
        <v>0</v>
      </c>
      <c r="O197" s="2">
        <f>IFERROR(MATCH("Database Security Requirements Guide :: Version 3, Release: 3 Benchmark Date: 27 Jul 2022*"&amp;A197&amp;";*",SRGs!AA:AA,0),0)</f>
        <v>0</v>
      </c>
      <c r="P197" s="2">
        <f>IFERROR(MATCH("Container Platform Security Requirements Guide :: Version 1, Release: 3 Benchmark Date: 27 Jan 2022*"&amp;A197&amp;";*",SRGs!AA:AA,0),0)</f>
        <v>0</v>
      </c>
      <c r="Q197" s="2">
        <f>IFERROR(MATCH("Domain Name System (DNS) Security Requirements Guide :: Version 2, Release: 4 Benchmark Date: 23 Oct 2015*"&amp;A197&amp;";*",SRGs!AA:AA,0),0)</f>
        <v>0</v>
      </c>
      <c r="R197" s="2">
        <f>IFERROR(MATCH("Firewall Security Requirements Guide :: Version 2, Release: 3 Benchmark Date: 27 Oct 2022*"&amp;A197&amp;";*",SRGs!AA:AA,0),0)</f>
        <v>0</v>
      </c>
      <c r="S197" s="2">
        <f>IFERROR(MATCH("General Purpose Operating System Security Requirements Guide :: Version 2, Release: 4 Benchmark Date: 27 Jul 2022*"&amp;A197&amp;";*",SRGs!AA:AA,0),0)</f>
        <v>0</v>
      </c>
      <c r="T197" s="2">
        <f>IFERROR(MATCH("Intrusion Detection and Prevention Systems (IDPS) Security Requirements Guide :: Version 2, Release: 6 Benchmark Date: 24 Jul 2020*"&amp;A197&amp;";*",SRGs!AA:AA,0),0)</f>
        <v>0</v>
      </c>
      <c r="U197" s="2">
        <f>IFERROR(MATCH("Layer 2 Switch Security Requirements Guide :: Version 2, Release: 1 Benchmark Date: 18 May 2021*"&amp;A197&amp;";*",SRGs!AA:AA,0),0)</f>
        <v>0</v>
      </c>
      <c r="V197" s="2">
        <f>IFERROR(MATCH("Mainframe Product Security Requirements Guide :: Version 2, Release: 1 Benchmark Date: 27 Oct 2022*"&amp;A197&amp;";*",SRGs!AA:AA,0),0)</f>
        <v>0</v>
      </c>
      <c r="W197" s="2">
        <f>IFERROR(MATCH("Network Device Management Security Requirements Guide :: Version 4, Release: 1 Benchmark Date: 23 Apr 2021*"&amp;A197&amp;";*",SRGs!AA:AA,0),0)</f>
        <v>0</v>
      </c>
      <c r="X197" s="2">
        <f>IFERROR(MATCH("Router Security Requirements Guide :: Version 4, Release: 2 Benchmark Date: 23 Apr 2021*"&amp;A197&amp;";*",SRGs!AA:AA,0),0)</f>
        <v>0</v>
      </c>
      <c r="Y197" s="2">
        <f>IFERROR(MATCH("SDN Controller Security Requirements Guide :: Version 1, Release: 2 Benchmark Date: 24 Apr 2020*"&amp;A197&amp;";*",SRGs!AA:AA,0),0)</f>
        <v>0</v>
      </c>
      <c r="Z197" s="2">
        <f>IFERROR(MATCH("Unified Endpoint Management Agent Security Requirements Guide :: Version 1, Release: 1 Benchmark Date: 20 Nov 2020*"&amp;A197&amp;";*",SRGs!AA:AA,0),0)</f>
        <v>0</v>
      </c>
      <c r="AA197" s="2">
        <f>IFERROR(MATCH("Unified Endpoint Management Server Security Requirements Guide :: Version 1, Release: 1 Benchmark Date: 20 Nov 2020*"&amp;A197&amp;";*",SRGs!AA:AA,0),0)</f>
        <v>0</v>
      </c>
      <c r="AB197" s="2">
        <f>IFERROR(MATCH("Virtual Private Network (VPN) Security Requirements Guide :: Version 2, Release: 4 Benchmark Date: 27 Oct 2021*"&amp;A197&amp;";*",SRGs!AA:AA,0),0)</f>
        <v>0</v>
      </c>
      <c r="AC197" s="2">
        <f>IFERROR(MATCH("Web Server Security Requirements Guide :: Version 3, Release: 1 Benchmark Date: 27 Oct 2022*"&amp;A197&amp;";*",SRGs!AA:AA,0),0)</f>
        <v>0</v>
      </c>
      <c r="AD197" s="22"/>
      <c r="AE197" s="3" t="str">
        <f t="shared" si="24"/>
        <v/>
      </c>
      <c r="AF197" s="2" t="str">
        <f t="shared" si="25"/>
        <v/>
      </c>
      <c r="AG197" s="2" t="str">
        <f t="shared" si="26"/>
        <v/>
      </c>
      <c r="AH197" s="2" t="str">
        <f t="shared" si="27"/>
        <v/>
      </c>
      <c r="AI197" s="2" t="str">
        <f t="shared" si="28"/>
        <v/>
      </c>
      <c r="AJ197" s="2" t="str">
        <f t="shared" si="29"/>
        <v/>
      </c>
      <c r="AK197" s="2" t="str">
        <f t="shared" si="30"/>
        <v/>
      </c>
      <c r="AM197" s="5" t="str">
        <f t="shared" si="31"/>
        <v/>
      </c>
    </row>
    <row r="198" spans="1:39" s="5" customFormat="1" ht="150" hidden="1">
      <c r="A198" s="1" t="s">
        <v>33</v>
      </c>
      <c r="B198" s="1" t="s">
        <v>4301</v>
      </c>
      <c r="C198" s="1" t="s">
        <v>490</v>
      </c>
      <c r="D198" s="1" t="s">
        <v>1618</v>
      </c>
      <c r="E198" s="1" t="s">
        <v>2625</v>
      </c>
      <c r="F198" s="2" t="s">
        <v>3690</v>
      </c>
      <c r="G198" s="2"/>
      <c r="H198" s="2"/>
      <c r="I198" s="2"/>
      <c r="J198" s="15"/>
      <c r="K198" s="3">
        <f>IFERROR(MATCH("Application Layer Gateway (ALG) Security Requirements Guide (SRG) :: Version 1, Release: 2 Benchmark Date: 24 Jul 2015*"&amp;A198&amp;";*",SRGs!AA:AA,0),0)</f>
        <v>761</v>
      </c>
      <c r="L198" s="2">
        <f>IFERROR(MATCH("Application Server Security Requirements Guide :: Version 3, Release: 3 Benchmark Date: 27 Oct 2022*"&amp;A198&amp;";*",SRGs!AA:AA,0),0)</f>
        <v>644</v>
      </c>
      <c r="M198" s="2">
        <f>IFERROR(MATCH("Authentication, Authorization, and Accounting Services (AAA) Security Requirements Guide :: Version 1, Release: 2 Benchmark Date: 24 Jan 2020*"&amp;A198&amp;";*",SRGs!AA:AA,0),0)</f>
        <v>638</v>
      </c>
      <c r="N198" s="6">
        <f>IFERROR(MATCH("Central Log Server Security Requirements Guide :: Version 2, Release: 2 Benchmark Date: 27 Oct 2022*"&amp;A198&amp;";*",SRGs!AA:AA,0),0)</f>
        <v>650</v>
      </c>
      <c r="O198" s="6">
        <f>IFERROR(MATCH("Database Security Requirements Guide :: Version 3, Release: 3 Benchmark Date: 27 Jul 2022*"&amp;A198&amp;";*",SRGs!AA:AA,0),0)</f>
        <v>663</v>
      </c>
      <c r="P198" s="6">
        <f>IFERROR(MATCH("Container Platform Security Requirements Guide :: Version 1, Release: 3 Benchmark Date: 27 Jan 2022*"&amp;A198&amp;";*",SRGs!AA:AA,0),0)</f>
        <v>656</v>
      </c>
      <c r="Q198" s="6">
        <f>IFERROR(MATCH("Domain Name System (DNS) Security Requirements Guide :: Version 2, Release: 4 Benchmark Date: 23 Oct 2015*"&amp;A198&amp;";*",SRGs!AA:AA,0),0)</f>
        <v>669</v>
      </c>
      <c r="R198" s="6">
        <f>IFERROR(MATCH("Firewall Security Requirements Guide :: Version 2, Release: 3 Benchmark Date: 27 Oct 2022*"&amp;A198&amp;";*",SRGs!AA:AA,0),0)</f>
        <v>675</v>
      </c>
      <c r="S198" s="6">
        <f>IFERROR(MATCH("General Purpose Operating System Security Requirements Guide :: Version 2, Release: 4 Benchmark Date: 27 Jul 2022*"&amp;A198&amp;";*",SRGs!AA:AA,0),0)</f>
        <v>680</v>
      </c>
      <c r="T198" s="6">
        <f>IFERROR(MATCH("Intrusion Detection and Prevention Systems (IDPS) Security Requirements Guide :: Version 2, Release: 6 Benchmark Date: 24 Jul 2020*"&amp;A198&amp;";*",SRGs!AA:AA,0),0)</f>
        <v>686</v>
      </c>
      <c r="U198" s="6">
        <f>IFERROR(MATCH("Layer 2 Switch Security Requirements Guide :: Version 2, Release: 1 Benchmark Date: 18 May 2021*"&amp;A198&amp;";*",SRGs!AA:AA,0),0)</f>
        <v>0</v>
      </c>
      <c r="V198" s="6">
        <f>IFERROR(MATCH("Mainframe Product Security Requirements Guide :: Version 2, Release: 1 Benchmark Date: 27 Oct 2022*"&amp;A198&amp;";*",SRGs!AA:AA,0),0)</f>
        <v>691</v>
      </c>
      <c r="W198" s="6">
        <f>IFERROR(MATCH("Network Device Management Security Requirements Guide :: Version 4, Release: 1 Benchmark Date: 23 Apr 2021*"&amp;A198&amp;";*",SRGs!AA:AA,0),0)</f>
        <v>697</v>
      </c>
      <c r="X198" s="6">
        <f>IFERROR(MATCH("Router Security Requirements Guide :: Version 4, Release: 2 Benchmark Date: 23 Apr 2021*"&amp;A198&amp;";*",SRGs!AA:AA,0),0)</f>
        <v>703</v>
      </c>
      <c r="Y198" s="6">
        <f>IFERROR(MATCH("SDN Controller Security Requirements Guide :: Version 1, Release: 2 Benchmark Date: 24 Apr 2020*"&amp;A198&amp;";*",SRGs!AA:AA,0),0)</f>
        <v>706</v>
      </c>
      <c r="Z198" s="6">
        <f>IFERROR(MATCH("Unified Endpoint Management Agent Security Requirements Guide :: Version 1, Release: 1 Benchmark Date: 20 Nov 2020*"&amp;A198&amp;";*",SRGs!AA:AA,0),0)</f>
        <v>712</v>
      </c>
      <c r="AA198" s="6">
        <f>IFERROR(MATCH("Unified Endpoint Management Server Security Requirements Guide :: Version 1, Release: 1 Benchmark Date: 20 Nov 2020*"&amp;A198&amp;";*",SRGs!AA:AA,0),0)</f>
        <v>713</v>
      </c>
      <c r="AB198" s="6">
        <f>IFERROR(MATCH("Virtual Private Network (VPN) Security Requirements Guide :: Version 2, Release: 4 Benchmark Date: 27 Oct 2021*"&amp;A198&amp;";*",SRGs!AA:AA,0),0)</f>
        <v>719</v>
      </c>
      <c r="AC198" s="6">
        <f>IFERROR(MATCH("Web Server Security Requirements Guide :: Version 3, Release: 1 Benchmark Date: 27 Oct 2022*"&amp;A198&amp;";*",SRGs!AA:AA,0),0)</f>
        <v>734</v>
      </c>
      <c r="AD198" s="21"/>
      <c r="AE198" s="3" t="str">
        <f t="shared" si="24"/>
        <v>Application</v>
      </c>
      <c r="AF198" s="2" t="str">
        <f t="shared" si="25"/>
        <v>Server</v>
      </c>
      <c r="AG198" s="2" t="str">
        <f t="shared" si="26"/>
        <v>Laptops/Desktops</v>
      </c>
      <c r="AH198" s="2" t="str">
        <f t="shared" si="27"/>
        <v>Network Device</v>
      </c>
      <c r="AI198" s="2" t="str">
        <f t="shared" si="28"/>
        <v>Database</v>
      </c>
      <c r="AJ198" s="2" t="str">
        <f t="shared" si="29"/>
        <v>Container</v>
      </c>
      <c r="AK198" s="2" t="str">
        <f t="shared" si="30"/>
        <v>Unified Endpoint Mangement</v>
      </c>
      <c r="AL198" s="27"/>
      <c r="AM198" s="5" t="str">
        <f t="shared" si="31"/>
        <v>Application; Server; Laptops/Desktops; Network Device; Database; Container; Unified Endpoint Mangement</v>
      </c>
    </row>
    <row r="199" spans="1:39" ht="135" hidden="1">
      <c r="A199" s="1" t="s">
        <v>22089</v>
      </c>
      <c r="B199" s="1" t="s">
        <v>4301</v>
      </c>
      <c r="C199" s="1" t="s">
        <v>491</v>
      </c>
      <c r="D199" s="1" t="s">
        <v>1619</v>
      </c>
      <c r="E199" s="1" t="s">
        <v>2626</v>
      </c>
      <c r="F199" s="2" t="s">
        <v>2591</v>
      </c>
      <c r="G199" s="2"/>
      <c r="H199" s="2"/>
      <c r="I199" s="2"/>
      <c r="J199" s="15"/>
      <c r="K199" s="3">
        <f>IFERROR(MATCH("Application Layer Gateway (ALG) Security Requirements Guide (SRG) :: Version 1, Release: 2 Benchmark Date: 24 Jul 2015*"&amp;A199&amp;";*",SRGs!AA:AA,0),0)</f>
        <v>0</v>
      </c>
      <c r="L199" s="2">
        <f>IFERROR(MATCH("Application Server Security Requirements Guide :: Version 3, Release: 3 Benchmark Date: 27 Oct 2022*"&amp;A199&amp;";*",SRGs!AA:AA,0),0)</f>
        <v>741</v>
      </c>
      <c r="M199" s="2">
        <f>IFERROR(MATCH("Authentication, Authorization, and Accounting Services (AAA) Security Requirements Guide :: Version 1, Release: 2 Benchmark Date: 24 Jan 2020*"&amp;A199&amp;";*",SRGs!AA:AA,0),0)</f>
        <v>0</v>
      </c>
      <c r="N199" s="2">
        <f>IFERROR(MATCH("Central Log Server Security Requirements Guide :: Version 2, Release: 2 Benchmark Date: 27 Oct 2022*"&amp;A199&amp;";*",SRGs!AA:AA,0),0)</f>
        <v>0</v>
      </c>
      <c r="O199" s="2">
        <f>IFERROR(MATCH("Database Security Requirements Guide :: Version 3, Release: 3 Benchmark Date: 27 Jul 2022*"&amp;A199&amp;";*",SRGs!AA:AA,0),0)</f>
        <v>743</v>
      </c>
      <c r="P199" s="2">
        <f>IFERROR(MATCH("Container Platform Security Requirements Guide :: Version 1, Release: 3 Benchmark Date: 27 Jan 2022*"&amp;A199&amp;";*",SRGs!AA:AA,0),0)</f>
        <v>742</v>
      </c>
      <c r="Q199" s="2">
        <f>IFERROR(MATCH("Domain Name System (DNS) Security Requirements Guide :: Version 2, Release: 4 Benchmark Date: 23 Oct 2015*"&amp;A199&amp;";*",SRGs!AA:AA,0),0)</f>
        <v>0</v>
      </c>
      <c r="R199" s="2">
        <f>IFERROR(MATCH("Firewall Security Requirements Guide :: Version 2, Release: 3 Benchmark Date: 27 Oct 2022*"&amp;A199&amp;";*",SRGs!AA:AA,0),0)</f>
        <v>0</v>
      </c>
      <c r="S199" s="2">
        <f>IFERROR(MATCH("General Purpose Operating System Security Requirements Guide :: Version 2, Release: 4 Benchmark Date: 27 Jul 2022*"&amp;A199&amp;";*",SRGs!AA:AA,0),0)</f>
        <v>744</v>
      </c>
      <c r="T199" s="2">
        <f>IFERROR(MATCH("Intrusion Detection and Prevention Systems (IDPS) Security Requirements Guide :: Version 2, Release: 6 Benchmark Date: 24 Jul 2020*"&amp;A199&amp;";*",SRGs!AA:AA,0),0)</f>
        <v>0</v>
      </c>
      <c r="U199" s="2">
        <f>IFERROR(MATCH("Layer 2 Switch Security Requirements Guide :: Version 2, Release: 1 Benchmark Date: 18 May 2021*"&amp;A199&amp;";*",SRGs!AA:AA,0),0)</f>
        <v>0</v>
      </c>
      <c r="V199" s="2">
        <f>IFERROR(MATCH("Mainframe Product Security Requirements Guide :: Version 2, Release: 1 Benchmark Date: 27 Oct 2022*"&amp;A199&amp;";*",SRGs!AA:AA,0),0)</f>
        <v>746</v>
      </c>
      <c r="W199" s="2">
        <f>IFERROR(MATCH("Network Device Management Security Requirements Guide :: Version 4, Release: 1 Benchmark Date: 23 Apr 2021*"&amp;A199&amp;";*",SRGs!AA:AA,0),0)</f>
        <v>747</v>
      </c>
      <c r="X199" s="2">
        <f>IFERROR(MATCH("Router Security Requirements Guide :: Version 4, Release: 2 Benchmark Date: 23 Apr 2021*"&amp;A199&amp;";*",SRGs!AA:AA,0),0)</f>
        <v>0</v>
      </c>
      <c r="Y199" s="2">
        <f>IFERROR(MATCH("SDN Controller Security Requirements Guide :: Version 1, Release: 2 Benchmark Date: 24 Apr 2020*"&amp;A199&amp;";*",SRGs!AA:AA,0),0)</f>
        <v>0</v>
      </c>
      <c r="Z199" s="2">
        <f>IFERROR(MATCH("Unified Endpoint Management Agent Security Requirements Guide :: Version 1, Release: 1 Benchmark Date: 20 Nov 2020*"&amp;A199&amp;";*",SRGs!AA:AA,0),0)</f>
        <v>0</v>
      </c>
      <c r="AA199" s="2">
        <f>IFERROR(MATCH("Unified Endpoint Management Server Security Requirements Guide :: Version 1, Release: 1 Benchmark Date: 20 Nov 2020*"&amp;A199&amp;";*",SRGs!AA:AA,0),0)</f>
        <v>748</v>
      </c>
      <c r="AB199" s="2">
        <f>IFERROR(MATCH("Virtual Private Network (VPN) Security Requirements Guide :: Version 2, Release: 4 Benchmark Date: 27 Oct 2021*"&amp;A199&amp;";*",SRGs!AA:AA,0),0)</f>
        <v>0</v>
      </c>
      <c r="AC199" s="2">
        <f>IFERROR(MATCH("Web Server Security Requirements Guide :: Version 3, Release: 1 Benchmark Date: 27 Oct 2022*"&amp;A199&amp;";*",SRGs!AA:AA,0),0)</f>
        <v>0</v>
      </c>
      <c r="AD199" s="22"/>
      <c r="AE199" s="3" t="str">
        <f t="shared" si="24"/>
        <v>Application</v>
      </c>
      <c r="AF199" s="2" t="str">
        <f t="shared" si="25"/>
        <v>Server</v>
      </c>
      <c r="AG199" s="2" t="str">
        <f t="shared" si="26"/>
        <v>Laptops/Desktops</v>
      </c>
      <c r="AH199" s="2" t="str">
        <f t="shared" si="27"/>
        <v>Network Device</v>
      </c>
      <c r="AI199" s="2" t="str">
        <f t="shared" si="28"/>
        <v>Database</v>
      </c>
      <c r="AJ199" s="2" t="str">
        <f t="shared" si="29"/>
        <v>Container</v>
      </c>
      <c r="AK199" s="2" t="str">
        <f t="shared" si="30"/>
        <v>Unified Endpoint Mangement</v>
      </c>
      <c r="AM199" s="5" t="str">
        <f t="shared" si="31"/>
        <v>Application; Server; Laptops/Desktops; Network Device; Database; Container; Unified Endpoint Mangement</v>
      </c>
    </row>
    <row r="200" spans="1:39" ht="45" hidden="1">
      <c r="A200" s="1" t="s">
        <v>22090</v>
      </c>
      <c r="B200" s="1" t="s">
        <v>4301</v>
      </c>
      <c r="C200" s="1" t="s">
        <v>492</v>
      </c>
      <c r="D200" s="1" t="s">
        <v>3486</v>
      </c>
      <c r="E200" s="1"/>
      <c r="F200" s="2"/>
      <c r="G200" s="2"/>
      <c r="H200" s="2"/>
      <c r="I200" s="2"/>
      <c r="J200" s="15"/>
      <c r="K200" s="3">
        <f>IFERROR(MATCH("Application Layer Gateway (ALG) Security Requirements Guide (SRG) :: Version 1, Release: 2 Benchmark Date: 24 Jul 2015*"&amp;A200&amp;";*",SRGs!AA:AA,0),0)</f>
        <v>760</v>
      </c>
      <c r="L200" s="2">
        <f>IFERROR(MATCH("Application Server Security Requirements Guide :: Version 3, Release: 3 Benchmark Date: 27 Oct 2022*"&amp;A200&amp;";*",SRGs!AA:AA,0),0)</f>
        <v>751</v>
      </c>
      <c r="M200" s="2">
        <f>IFERROR(MATCH("Authentication, Authorization, and Accounting Services (AAA) Security Requirements Guide :: Version 1, Release: 2 Benchmark Date: 24 Jan 2020*"&amp;A200&amp;";*",SRGs!AA:AA,0),0)</f>
        <v>0</v>
      </c>
      <c r="N200" s="2">
        <f>IFERROR(MATCH("Central Log Server Security Requirements Guide :: Version 2, Release: 2 Benchmark Date: 27 Oct 2022*"&amp;A200&amp;";*",SRGs!AA:AA,0),0)</f>
        <v>752</v>
      </c>
      <c r="O200" s="2">
        <f>IFERROR(MATCH("Database Security Requirements Guide :: Version 3, Release: 3 Benchmark Date: 27 Jul 2022*"&amp;A200&amp;";*",SRGs!AA:AA,0),0)</f>
        <v>753</v>
      </c>
      <c r="P200" s="2">
        <f>IFERROR(MATCH("Container Platform Security Requirements Guide :: Version 1, Release: 3 Benchmark Date: 27 Jan 2022*"&amp;A200&amp;";*",SRGs!AA:AA,0),0)</f>
        <v>0</v>
      </c>
      <c r="Q200" s="2">
        <f>IFERROR(MATCH("Domain Name System (DNS) Security Requirements Guide :: Version 2, Release: 4 Benchmark Date: 23 Oct 2015*"&amp;A200&amp;";*",SRGs!AA:AA,0),0)</f>
        <v>0</v>
      </c>
      <c r="R200" s="2">
        <f>IFERROR(MATCH("Firewall Security Requirements Guide :: Version 2, Release: 3 Benchmark Date: 27 Oct 2022*"&amp;A200&amp;";*",SRGs!AA:AA,0),0)</f>
        <v>0</v>
      </c>
      <c r="S200" s="2">
        <f>IFERROR(MATCH("General Purpose Operating System Security Requirements Guide :: Version 2, Release: 4 Benchmark Date: 27 Jul 2022*"&amp;A200&amp;";*",SRGs!AA:AA,0),0)</f>
        <v>0</v>
      </c>
      <c r="T200" s="2">
        <f>IFERROR(MATCH("Intrusion Detection and Prevention Systems (IDPS) Security Requirements Guide :: Version 2, Release: 6 Benchmark Date: 24 Jul 2020*"&amp;A200&amp;";*",SRGs!AA:AA,0),0)</f>
        <v>755</v>
      </c>
      <c r="U200" s="2">
        <f>IFERROR(MATCH("Layer 2 Switch Security Requirements Guide :: Version 2, Release: 1 Benchmark Date: 18 May 2021*"&amp;A200&amp;";*",SRGs!AA:AA,0),0)</f>
        <v>0</v>
      </c>
      <c r="V200" s="2">
        <f>IFERROR(MATCH("Mainframe Product Security Requirements Guide :: Version 2, Release: 1 Benchmark Date: 27 Oct 2022*"&amp;A200&amp;";*",SRGs!AA:AA,0),0)</f>
        <v>756</v>
      </c>
      <c r="W200" s="2">
        <f>IFERROR(MATCH("Network Device Management Security Requirements Guide :: Version 4, Release: 1 Benchmark Date: 23 Apr 2021*"&amp;A200&amp;";*",SRGs!AA:AA,0),0)</f>
        <v>0</v>
      </c>
      <c r="X200" s="2">
        <f>IFERROR(MATCH("Router Security Requirements Guide :: Version 4, Release: 2 Benchmark Date: 23 Apr 2021*"&amp;A200&amp;";*",SRGs!AA:AA,0),0)</f>
        <v>0</v>
      </c>
      <c r="Y200" s="2">
        <f>IFERROR(MATCH("SDN Controller Security Requirements Guide :: Version 1, Release: 2 Benchmark Date: 24 Apr 2020*"&amp;A200&amp;";*",SRGs!AA:AA,0),0)</f>
        <v>0</v>
      </c>
      <c r="Z200" s="2">
        <f>IFERROR(MATCH("Unified Endpoint Management Agent Security Requirements Guide :: Version 1, Release: 1 Benchmark Date: 20 Nov 2020*"&amp;A200&amp;";*",SRGs!AA:AA,0),0)</f>
        <v>0</v>
      </c>
      <c r="AA200" s="2">
        <f>IFERROR(MATCH("Unified Endpoint Management Server Security Requirements Guide :: Version 1, Release: 1 Benchmark Date: 20 Nov 2020*"&amp;A200&amp;";*",SRGs!AA:AA,0),0)</f>
        <v>0</v>
      </c>
      <c r="AB200" s="2">
        <f>IFERROR(MATCH("Virtual Private Network (VPN) Security Requirements Guide :: Version 2, Release: 4 Benchmark Date: 27 Oct 2021*"&amp;A200&amp;";*",SRGs!AA:AA,0),0)</f>
        <v>757</v>
      </c>
      <c r="AC200" s="2">
        <f>IFERROR(MATCH("Web Server Security Requirements Guide :: Version 3, Release: 1 Benchmark Date: 27 Oct 2022*"&amp;A200&amp;";*",SRGs!AA:AA,0),0)</f>
        <v>759</v>
      </c>
      <c r="AD200" s="22"/>
      <c r="AE200" s="3" t="str">
        <f t="shared" si="24"/>
        <v>Application</v>
      </c>
      <c r="AF200" s="2" t="str">
        <f t="shared" si="25"/>
        <v>Server</v>
      </c>
      <c r="AG200" s="2" t="str">
        <f t="shared" si="26"/>
        <v/>
      </c>
      <c r="AH200" s="2" t="str">
        <f t="shared" si="27"/>
        <v>Network Device</v>
      </c>
      <c r="AI200" s="2" t="str">
        <f t="shared" si="28"/>
        <v>Database</v>
      </c>
      <c r="AJ200" s="2" t="str">
        <f t="shared" si="29"/>
        <v/>
      </c>
      <c r="AK200" s="2" t="str">
        <f t="shared" si="30"/>
        <v/>
      </c>
      <c r="AM200" s="5" t="str">
        <f t="shared" si="31"/>
        <v>Application; Server; Network Device; Database</v>
      </c>
    </row>
    <row r="201" spans="1:39" s="5" customFormat="1" ht="45" hidden="1">
      <c r="A201" s="1" t="s">
        <v>22091</v>
      </c>
      <c r="B201" s="1" t="s">
        <v>4301</v>
      </c>
      <c r="C201" s="1" t="s">
        <v>493</v>
      </c>
      <c r="D201" s="1" t="s">
        <v>1620</v>
      </c>
      <c r="E201" s="1" t="s">
        <v>2627</v>
      </c>
      <c r="F201" s="2" t="s">
        <v>3683</v>
      </c>
      <c r="G201" s="2"/>
      <c r="H201" s="2"/>
      <c r="I201" s="2"/>
      <c r="J201" s="15"/>
      <c r="K201" s="3">
        <f>IFERROR(MATCH("Application Layer Gateway (ALG) Security Requirements Guide (SRG) :: Version 1, Release: 2 Benchmark Date: 24 Jul 2015*"&amp;A201&amp;";*",SRGs!AA:AA,0),0)</f>
        <v>0</v>
      </c>
      <c r="L201" s="2">
        <f>IFERROR(MATCH("Application Server Security Requirements Guide :: Version 3, Release: 3 Benchmark Date: 27 Oct 2022*"&amp;A201&amp;";*",SRGs!AA:AA,0),0)</f>
        <v>0</v>
      </c>
      <c r="M201" s="2">
        <f>IFERROR(MATCH("Authentication, Authorization, and Accounting Services (AAA) Security Requirements Guide :: Version 1, Release: 2 Benchmark Date: 24 Jan 2020*"&amp;A201&amp;";*",SRGs!AA:AA,0),0)</f>
        <v>0</v>
      </c>
      <c r="N201" s="6">
        <f>IFERROR(MATCH("Central Log Server Security Requirements Guide :: Version 2, Release: 2 Benchmark Date: 27 Oct 2022*"&amp;A201&amp;";*",SRGs!AA:AA,0),0)</f>
        <v>0</v>
      </c>
      <c r="O201" s="6">
        <f>IFERROR(MATCH("Database Security Requirements Guide :: Version 3, Release: 3 Benchmark Date: 27 Jul 2022*"&amp;A201&amp;";*",SRGs!AA:AA,0),0)</f>
        <v>0</v>
      </c>
      <c r="P201" s="6">
        <f>IFERROR(MATCH("Container Platform Security Requirements Guide :: Version 1, Release: 3 Benchmark Date: 27 Jan 2022*"&amp;A201&amp;";*",SRGs!AA:AA,0),0)</f>
        <v>0</v>
      </c>
      <c r="Q201" s="6">
        <f>IFERROR(MATCH("Domain Name System (DNS) Security Requirements Guide :: Version 2, Release: 4 Benchmark Date: 23 Oct 2015*"&amp;A201&amp;";*",SRGs!AA:AA,0),0)</f>
        <v>0</v>
      </c>
      <c r="R201" s="6">
        <f>IFERROR(MATCH("Firewall Security Requirements Guide :: Version 2, Release: 3 Benchmark Date: 27 Oct 2022*"&amp;A201&amp;";*",SRGs!AA:AA,0),0)</f>
        <v>0</v>
      </c>
      <c r="S201" s="6">
        <f>IFERROR(MATCH("General Purpose Operating System Security Requirements Guide :: Version 2, Release: 4 Benchmark Date: 27 Jul 2022*"&amp;A201&amp;";*",SRGs!AA:AA,0),0)</f>
        <v>0</v>
      </c>
      <c r="T201" s="6">
        <f>IFERROR(MATCH("Intrusion Detection and Prevention Systems (IDPS) Security Requirements Guide :: Version 2, Release: 6 Benchmark Date: 24 Jul 2020*"&amp;A201&amp;";*",SRGs!AA:AA,0),0)</f>
        <v>0</v>
      </c>
      <c r="U201" s="6">
        <f>IFERROR(MATCH("Layer 2 Switch Security Requirements Guide :: Version 2, Release: 1 Benchmark Date: 18 May 2021*"&amp;A201&amp;";*",SRGs!AA:AA,0),0)</f>
        <v>0</v>
      </c>
      <c r="V201" s="6">
        <f>IFERROR(MATCH("Mainframe Product Security Requirements Guide :: Version 2, Release: 1 Benchmark Date: 27 Oct 2022*"&amp;A201&amp;";*",SRGs!AA:AA,0),0)</f>
        <v>0</v>
      </c>
      <c r="W201" s="6">
        <f>IFERROR(MATCH("Network Device Management Security Requirements Guide :: Version 4, Release: 1 Benchmark Date: 23 Apr 2021*"&amp;A201&amp;";*",SRGs!AA:AA,0),0)</f>
        <v>0</v>
      </c>
      <c r="X201" s="6">
        <f>IFERROR(MATCH("Router Security Requirements Guide :: Version 4, Release: 2 Benchmark Date: 23 Apr 2021*"&amp;A201&amp;";*",SRGs!AA:AA,0),0)</f>
        <v>0</v>
      </c>
      <c r="Y201" s="6">
        <f>IFERROR(MATCH("SDN Controller Security Requirements Guide :: Version 1, Release: 2 Benchmark Date: 24 Apr 2020*"&amp;A201&amp;";*",SRGs!AA:AA,0),0)</f>
        <v>0</v>
      </c>
      <c r="Z201" s="6">
        <f>IFERROR(MATCH("Unified Endpoint Management Agent Security Requirements Guide :: Version 1, Release: 1 Benchmark Date: 20 Nov 2020*"&amp;A201&amp;";*",SRGs!AA:AA,0),0)</f>
        <v>0</v>
      </c>
      <c r="AA201" s="6">
        <f>IFERROR(MATCH("Unified Endpoint Management Server Security Requirements Guide :: Version 1, Release: 1 Benchmark Date: 20 Nov 2020*"&amp;A201&amp;";*",SRGs!AA:AA,0),0)</f>
        <v>0</v>
      </c>
      <c r="AB201" s="6">
        <f>IFERROR(MATCH("Virtual Private Network (VPN) Security Requirements Guide :: Version 2, Release: 4 Benchmark Date: 27 Oct 2021*"&amp;A201&amp;";*",SRGs!AA:AA,0),0)</f>
        <v>0</v>
      </c>
      <c r="AC201" s="6">
        <f>IFERROR(MATCH("Web Server Security Requirements Guide :: Version 3, Release: 1 Benchmark Date: 27 Oct 2022*"&amp;A201&amp;";*",SRGs!AA:AA,0),0)</f>
        <v>0</v>
      </c>
      <c r="AD201" s="21"/>
      <c r="AE201" s="3" t="str">
        <f t="shared" si="24"/>
        <v/>
      </c>
      <c r="AF201" s="2" t="str">
        <f t="shared" si="25"/>
        <v/>
      </c>
      <c r="AG201" s="2" t="str">
        <f t="shared" si="26"/>
        <v/>
      </c>
      <c r="AH201" s="2" t="str">
        <f t="shared" si="27"/>
        <v/>
      </c>
      <c r="AI201" s="2" t="str">
        <f t="shared" si="28"/>
        <v/>
      </c>
      <c r="AJ201" s="2" t="str">
        <f t="shared" si="29"/>
        <v/>
      </c>
      <c r="AK201" s="2" t="str">
        <f t="shared" si="30"/>
        <v/>
      </c>
      <c r="AL201" s="27"/>
      <c r="AM201" s="5" t="str">
        <f t="shared" si="31"/>
        <v/>
      </c>
    </row>
    <row r="202" spans="1:39" s="5" customFormat="1" ht="60" hidden="1">
      <c r="A202" s="1" t="s">
        <v>34</v>
      </c>
      <c r="B202" s="1" t="s">
        <v>4301</v>
      </c>
      <c r="C202" s="1" t="s">
        <v>494</v>
      </c>
      <c r="D202" s="1" t="s">
        <v>1621</v>
      </c>
      <c r="E202" s="1" t="s">
        <v>2628</v>
      </c>
      <c r="F202" s="2" t="s">
        <v>3691</v>
      </c>
      <c r="G202" s="2"/>
      <c r="H202" s="2"/>
      <c r="I202" s="2"/>
      <c r="J202" s="15"/>
      <c r="K202" s="3">
        <f>IFERROR(MATCH("Application Layer Gateway (ALG) Security Requirements Guide (SRG) :: Version 1, Release: 2 Benchmark Date: 24 Jul 2015*"&amp;A202&amp;";*",SRGs!AA:AA,0),0)</f>
        <v>0</v>
      </c>
      <c r="L202" s="2">
        <f>IFERROR(MATCH("Application Server Security Requirements Guide :: Version 3, Release: 3 Benchmark Date: 27 Oct 2022*"&amp;A202&amp;";*",SRGs!AA:AA,0),0)</f>
        <v>768</v>
      </c>
      <c r="M202" s="2">
        <f>IFERROR(MATCH("Authentication, Authorization, and Accounting Services (AAA) Security Requirements Guide :: Version 1, Release: 2 Benchmark Date: 24 Jan 2020*"&amp;A202&amp;";*",SRGs!AA:AA,0),0)</f>
        <v>0</v>
      </c>
      <c r="N202" s="6">
        <f>IFERROR(MATCH("Central Log Server Security Requirements Guide :: Version 2, Release: 2 Benchmark Date: 27 Oct 2022*"&amp;A202&amp;";*",SRGs!AA:AA,0),0)</f>
        <v>0</v>
      </c>
      <c r="O202" s="6">
        <f>IFERROR(MATCH("Database Security Requirements Guide :: Version 3, Release: 3 Benchmark Date: 27 Jul 2022*"&amp;A202&amp;";*",SRGs!AA:AA,0),0)</f>
        <v>770</v>
      </c>
      <c r="P202" s="6">
        <f>IFERROR(MATCH("Container Platform Security Requirements Guide :: Version 1, Release: 3 Benchmark Date: 27 Jan 2022*"&amp;A202&amp;";*",SRGs!AA:AA,0),0)</f>
        <v>769</v>
      </c>
      <c r="Q202" s="6">
        <f>IFERROR(MATCH("Domain Name System (DNS) Security Requirements Guide :: Version 2, Release: 4 Benchmark Date: 23 Oct 2015*"&amp;A202&amp;";*",SRGs!AA:AA,0),0)</f>
        <v>0</v>
      </c>
      <c r="R202" s="6">
        <f>IFERROR(MATCH("Firewall Security Requirements Guide :: Version 2, Release: 3 Benchmark Date: 27 Oct 2022*"&amp;A202&amp;";*",SRGs!AA:AA,0),0)</f>
        <v>0</v>
      </c>
      <c r="S202" s="6">
        <f>IFERROR(MATCH("General Purpose Operating System Security Requirements Guide :: Version 2, Release: 4 Benchmark Date: 27 Jul 2022*"&amp;A202&amp;";*",SRGs!AA:AA,0),0)</f>
        <v>771</v>
      </c>
      <c r="T202" s="6">
        <f>IFERROR(MATCH("Intrusion Detection and Prevention Systems (IDPS) Security Requirements Guide :: Version 2, Release: 6 Benchmark Date: 24 Jul 2020*"&amp;A202&amp;";*",SRGs!AA:AA,0),0)</f>
        <v>0</v>
      </c>
      <c r="U202" s="6">
        <f>IFERROR(MATCH("Layer 2 Switch Security Requirements Guide :: Version 2, Release: 1 Benchmark Date: 18 May 2021*"&amp;A202&amp;";*",SRGs!AA:AA,0),0)</f>
        <v>0</v>
      </c>
      <c r="V202" s="6">
        <f>IFERROR(MATCH("Mainframe Product Security Requirements Guide :: Version 2, Release: 1 Benchmark Date: 27 Oct 2022*"&amp;A202&amp;";*",SRGs!AA:AA,0),0)</f>
        <v>772</v>
      </c>
      <c r="W202" s="6">
        <f>IFERROR(MATCH("Network Device Management Security Requirements Guide :: Version 4, Release: 1 Benchmark Date: 23 Apr 2021*"&amp;A202&amp;";*",SRGs!AA:AA,0),0)</f>
        <v>773</v>
      </c>
      <c r="X202" s="6">
        <f>IFERROR(MATCH("Router Security Requirements Guide :: Version 4, Release: 2 Benchmark Date: 23 Apr 2021*"&amp;A202&amp;";*",SRGs!AA:AA,0),0)</f>
        <v>0</v>
      </c>
      <c r="Y202" s="6">
        <f>IFERROR(MATCH("SDN Controller Security Requirements Guide :: Version 1, Release: 2 Benchmark Date: 24 Apr 2020*"&amp;A202&amp;";*",SRGs!AA:AA,0),0)</f>
        <v>0</v>
      </c>
      <c r="Z202" s="6">
        <f>IFERROR(MATCH("Unified Endpoint Management Agent Security Requirements Guide :: Version 1, Release: 1 Benchmark Date: 20 Nov 2020*"&amp;A202&amp;";*",SRGs!AA:AA,0),0)</f>
        <v>0</v>
      </c>
      <c r="AA202" s="6">
        <f>IFERROR(MATCH("Unified Endpoint Management Server Security Requirements Guide :: Version 1, Release: 1 Benchmark Date: 20 Nov 2020*"&amp;A202&amp;";*",SRGs!AA:AA,0),0)</f>
        <v>0</v>
      </c>
      <c r="AB202" s="6">
        <f>IFERROR(MATCH("Virtual Private Network (VPN) Security Requirements Guide :: Version 2, Release: 4 Benchmark Date: 27 Oct 2021*"&amp;A202&amp;";*",SRGs!AA:AA,0),0)</f>
        <v>0</v>
      </c>
      <c r="AC202" s="6">
        <f>IFERROR(MATCH("Web Server Security Requirements Guide :: Version 3, Release: 1 Benchmark Date: 27 Oct 2022*"&amp;A202&amp;";*",SRGs!AA:AA,0),0)</f>
        <v>774</v>
      </c>
      <c r="AD202" s="21"/>
      <c r="AE202" s="3" t="str">
        <f t="shared" si="24"/>
        <v>Application</v>
      </c>
      <c r="AF202" s="2" t="str">
        <f t="shared" si="25"/>
        <v>Server</v>
      </c>
      <c r="AG202" s="2" t="str">
        <f t="shared" si="26"/>
        <v>Laptops/Desktops</v>
      </c>
      <c r="AH202" s="2" t="str">
        <f t="shared" si="27"/>
        <v>Network Device</v>
      </c>
      <c r="AI202" s="2" t="str">
        <f t="shared" si="28"/>
        <v>Database</v>
      </c>
      <c r="AJ202" s="2" t="str">
        <f t="shared" si="29"/>
        <v>Container</v>
      </c>
      <c r="AK202" s="2" t="str">
        <f t="shared" si="30"/>
        <v/>
      </c>
      <c r="AL202" s="27"/>
      <c r="AM202" s="5" t="str">
        <f t="shared" si="31"/>
        <v>Application; Server; Laptops/Desktops; Network Device; Database; Container</v>
      </c>
    </row>
    <row r="203" spans="1:39" s="5" customFormat="1" ht="150" hidden="1">
      <c r="A203" s="1" t="s">
        <v>22092</v>
      </c>
      <c r="B203" s="1" t="s">
        <v>4301</v>
      </c>
      <c r="C203" s="1" t="s">
        <v>495</v>
      </c>
      <c r="D203" s="1" t="s">
        <v>1622</v>
      </c>
      <c r="E203" s="1" t="s">
        <v>2629</v>
      </c>
      <c r="F203" s="2" t="s">
        <v>2591</v>
      </c>
      <c r="G203" s="2"/>
      <c r="H203" s="2"/>
      <c r="I203" s="2"/>
      <c r="J203" s="15"/>
      <c r="K203" s="3">
        <f>IFERROR(MATCH("Application Layer Gateway (ALG) Security Requirements Guide (SRG) :: Version 1, Release: 2 Benchmark Date: 24 Jul 2015*"&amp;A203&amp;";*",SRGs!AA:AA,0),0)</f>
        <v>798</v>
      </c>
      <c r="L203" s="2">
        <f>IFERROR(MATCH("Application Server Security Requirements Guide :: Version 3, Release: 3 Benchmark Date: 27 Oct 2022*"&amp;A203&amp;";*",SRGs!AA:AA,0),0)</f>
        <v>776</v>
      </c>
      <c r="M203" s="2">
        <f>IFERROR(MATCH("Authentication, Authorization, and Accounting Services (AAA) Security Requirements Guide :: Version 1, Release: 2 Benchmark Date: 24 Jan 2020*"&amp;A203&amp;";*",SRGs!AA:AA,0),0)</f>
        <v>775</v>
      </c>
      <c r="N203" s="2">
        <f>IFERROR(MATCH("Central Log Server Security Requirements Guide :: Version 2, Release: 2 Benchmark Date: 27 Oct 2022*"&amp;A203&amp;";*",SRGs!AA:AA,0),0)</f>
        <v>778</v>
      </c>
      <c r="O203" s="2">
        <f>IFERROR(MATCH("Database Security Requirements Guide :: Version 3, Release: 3 Benchmark Date: 27 Jul 2022*"&amp;A203&amp;";*",SRGs!AA:AA,0),0)</f>
        <v>781</v>
      </c>
      <c r="P203" s="6">
        <f>IFERROR(MATCH("Container Platform Security Requirements Guide :: Version 1, Release: 3 Benchmark Date: 27 Jan 2022*"&amp;A203&amp;";*",SRGs!AA:AA,0),0)</f>
        <v>780</v>
      </c>
      <c r="Q203" s="6">
        <f>IFERROR(MATCH("Domain Name System (DNS) Security Requirements Guide :: Version 2, Release: 4 Benchmark Date: 23 Oct 2015*"&amp;A203&amp;";*",SRGs!AA:AA,0),0)</f>
        <v>0</v>
      </c>
      <c r="R203" s="6">
        <f>IFERROR(MATCH("Firewall Security Requirements Guide :: Version 2, Release: 3 Benchmark Date: 27 Oct 2022*"&amp;A203&amp;";*",SRGs!AA:AA,0),0)</f>
        <v>782</v>
      </c>
      <c r="S203" s="6">
        <f>IFERROR(MATCH("General Purpose Operating System Security Requirements Guide :: Version 2, Release: 4 Benchmark Date: 27 Jul 2022*"&amp;A203&amp;";*",SRGs!AA:AA,0),0)</f>
        <v>783</v>
      </c>
      <c r="T203" s="6">
        <f>IFERROR(MATCH("Intrusion Detection and Prevention Systems (IDPS) Security Requirements Guide :: Version 2, Release: 6 Benchmark Date: 24 Jul 2020*"&amp;A203&amp;";*",SRGs!AA:AA,0),0)</f>
        <v>785</v>
      </c>
      <c r="U203" s="6">
        <f>IFERROR(MATCH("Layer 2 Switch Security Requirements Guide :: Version 2, Release: 1 Benchmark Date: 18 May 2021*"&amp;A203&amp;";*",SRGs!AA:AA,0),0)</f>
        <v>0</v>
      </c>
      <c r="V203" s="6">
        <f>IFERROR(MATCH("Mainframe Product Security Requirements Guide :: Version 2, Release: 1 Benchmark Date: 27 Oct 2022*"&amp;A203&amp;";*",SRGs!AA:AA,0),0)</f>
        <v>787</v>
      </c>
      <c r="W203" s="6">
        <f>IFERROR(MATCH("Network Device Management Security Requirements Guide :: Version 4, Release: 1 Benchmark Date: 23 Apr 2021*"&amp;A203&amp;";*",SRGs!AA:AA,0),0)</f>
        <v>788</v>
      </c>
      <c r="X203" s="6">
        <f>IFERROR(MATCH("Router Security Requirements Guide :: Version 4, Release: 2 Benchmark Date: 23 Apr 2021*"&amp;A203&amp;";*",SRGs!AA:AA,0),0)</f>
        <v>0</v>
      </c>
      <c r="Y203" s="6">
        <f>IFERROR(MATCH("SDN Controller Security Requirements Guide :: Version 1, Release: 2 Benchmark Date: 24 Apr 2020*"&amp;A203&amp;";*",SRGs!AA:AA,0),0)</f>
        <v>0</v>
      </c>
      <c r="Z203" s="6">
        <f>IFERROR(MATCH("Unified Endpoint Management Agent Security Requirements Guide :: Version 1, Release: 1 Benchmark Date: 20 Nov 2020*"&amp;A203&amp;";*",SRGs!AA:AA,0),0)</f>
        <v>789</v>
      </c>
      <c r="AA203" s="6">
        <f>IFERROR(MATCH("Unified Endpoint Management Server Security Requirements Guide :: Version 1, Release: 1 Benchmark Date: 20 Nov 2020*"&amp;A203&amp;";*",SRGs!AA:AA,0),0)</f>
        <v>791</v>
      </c>
      <c r="AB203" s="6">
        <f>IFERROR(MATCH("Virtual Private Network (VPN) Security Requirements Guide :: Version 2, Release: 4 Benchmark Date: 27 Oct 2021*"&amp;A203&amp;";*",SRGs!AA:AA,0),0)</f>
        <v>793</v>
      </c>
      <c r="AC203" s="6">
        <f>IFERROR(MATCH("Web Server Security Requirements Guide :: Version 3, Release: 1 Benchmark Date: 27 Oct 2022*"&amp;A203&amp;";*",SRGs!AA:AA,0),0)</f>
        <v>796</v>
      </c>
      <c r="AD203" s="21"/>
      <c r="AE203" s="3" t="str">
        <f t="shared" si="24"/>
        <v>Application</v>
      </c>
      <c r="AF203" s="2" t="str">
        <f t="shared" si="25"/>
        <v>Server</v>
      </c>
      <c r="AG203" s="2" t="str">
        <f t="shared" si="26"/>
        <v>Laptops/Desktops</v>
      </c>
      <c r="AH203" s="2" t="str">
        <f t="shared" si="27"/>
        <v>Network Device</v>
      </c>
      <c r="AI203" s="2" t="str">
        <f t="shared" si="28"/>
        <v>Database</v>
      </c>
      <c r="AJ203" s="2" t="str">
        <f t="shared" si="29"/>
        <v>Container</v>
      </c>
      <c r="AK203" s="2" t="str">
        <f t="shared" si="30"/>
        <v>Unified Endpoint Mangement</v>
      </c>
      <c r="AL203" s="27"/>
      <c r="AM203" s="5" t="str">
        <f t="shared" si="31"/>
        <v>Application; Server; Laptops/Desktops; Network Device; Database; Container; Unified Endpoint Mangement</v>
      </c>
    </row>
    <row r="204" spans="1:39" s="5" customFormat="1" ht="180" hidden="1">
      <c r="A204" s="1" t="s">
        <v>35</v>
      </c>
      <c r="B204" s="1" t="s">
        <v>4301</v>
      </c>
      <c r="C204" s="1" t="s">
        <v>496</v>
      </c>
      <c r="D204" s="1" t="s">
        <v>1623</v>
      </c>
      <c r="E204" s="1" t="s">
        <v>2630</v>
      </c>
      <c r="F204" s="2" t="s">
        <v>3692</v>
      </c>
      <c r="G204" s="2" t="s">
        <v>4192</v>
      </c>
      <c r="H204" s="2"/>
      <c r="I204" s="10">
        <v>2</v>
      </c>
      <c r="J204" s="13"/>
      <c r="K204" s="3">
        <f>IFERROR(MATCH("Application Layer Gateway (ALG) Security Requirements Guide (SRG) :: Version 1, Release: 2 Benchmark Date: 24 Jul 2015*"&amp;A204&amp;";*",SRGs!AA:AA,0),0)</f>
        <v>844</v>
      </c>
      <c r="L204" s="2">
        <f>IFERROR(MATCH("Application Server Security Requirements Guide :: Version 3, Release: 3 Benchmark Date: 27 Oct 2022*"&amp;A204&amp;";*",SRGs!AA:AA,0),0)</f>
        <v>825</v>
      </c>
      <c r="M204" s="2">
        <f>IFERROR(MATCH("Authentication, Authorization, and Accounting Services (AAA) Security Requirements Guide :: Version 1, Release: 2 Benchmark Date: 24 Jan 2020*"&amp;A204&amp;";*",SRGs!AA:AA,0),0)</f>
        <v>824</v>
      </c>
      <c r="N204" s="6">
        <f>IFERROR(MATCH("Central Log Server Security Requirements Guide :: Version 2, Release: 2 Benchmark Date: 27 Oct 2022*"&amp;A204&amp;";*",SRGs!AA:AA,0),0)</f>
        <v>0</v>
      </c>
      <c r="O204" s="6">
        <f>IFERROR(MATCH("Database Security Requirements Guide :: Version 3, Release: 3 Benchmark Date: 27 Jul 2022*"&amp;A204&amp;";*",SRGs!AA:AA,0),0)</f>
        <v>836</v>
      </c>
      <c r="P204" s="6">
        <f>IFERROR(MATCH("Container Platform Security Requirements Guide :: Version 1, Release: 3 Benchmark Date: 27 Jan 2022*"&amp;A204&amp;";*",SRGs!AA:AA,0),0)</f>
        <v>835</v>
      </c>
      <c r="Q204" s="6">
        <f>IFERROR(MATCH("Domain Name System (DNS) Security Requirements Guide :: Version 2, Release: 4 Benchmark Date: 23 Oct 2015*"&amp;A204&amp;";*",SRGs!AA:AA,0),0)</f>
        <v>0</v>
      </c>
      <c r="R204" s="6">
        <f>IFERROR(MATCH("Firewall Security Requirements Guide :: Version 2, Release: 3 Benchmark Date: 27 Oct 2022*"&amp;A204&amp;";*",SRGs!AA:AA,0),0)</f>
        <v>838</v>
      </c>
      <c r="S204" s="6">
        <f>IFERROR(MATCH("General Purpose Operating System Security Requirements Guide :: Version 2, Release: 4 Benchmark Date: 27 Jul 2022*"&amp;A204&amp;";*",SRGs!AA:AA,0),0)</f>
        <v>826</v>
      </c>
      <c r="T204" s="6">
        <f>IFERROR(MATCH("Intrusion Detection and Prevention Systems (IDPS) Security Requirements Guide :: Version 2, Release: 6 Benchmark Date: 24 Jul 2020*"&amp;A204&amp;";*",SRGs!AA:AA,0),0)</f>
        <v>840</v>
      </c>
      <c r="U204" s="6">
        <f>IFERROR(MATCH("Layer 2 Switch Security Requirements Guide :: Version 2, Release: 1 Benchmark Date: 18 May 2021*"&amp;A204&amp;";*",SRGs!AA:AA,0),0)</f>
        <v>0</v>
      </c>
      <c r="V204" s="6">
        <f>IFERROR(MATCH("Mainframe Product Security Requirements Guide :: Version 2, Release: 1 Benchmark Date: 27 Oct 2022*"&amp;A204&amp;";*",SRGs!AA:AA,0),0)</f>
        <v>827</v>
      </c>
      <c r="W204" s="6">
        <f>IFERROR(MATCH("Network Device Management Security Requirements Guide :: Version 4, Release: 1 Benchmark Date: 23 Apr 2021*"&amp;A204&amp;";*",SRGs!AA:AA,0),0)</f>
        <v>0</v>
      </c>
      <c r="X204" s="6">
        <f>IFERROR(MATCH("Router Security Requirements Guide :: Version 4, Release: 2 Benchmark Date: 23 Apr 2021*"&amp;A204&amp;";*",SRGs!AA:AA,0),0)</f>
        <v>0</v>
      </c>
      <c r="Y204" s="6">
        <f>IFERROR(MATCH("SDN Controller Security Requirements Guide :: Version 1, Release: 2 Benchmark Date: 24 Apr 2020*"&amp;A204&amp;";*",SRGs!AA:AA,0),0)</f>
        <v>0</v>
      </c>
      <c r="Z204" s="6">
        <f>IFERROR(MATCH("Unified Endpoint Management Agent Security Requirements Guide :: Version 1, Release: 1 Benchmark Date: 20 Nov 2020*"&amp;A204&amp;";*",SRGs!AA:AA,0),0)</f>
        <v>0</v>
      </c>
      <c r="AA204" s="6">
        <f>IFERROR(MATCH("Unified Endpoint Management Server Security Requirements Guide :: Version 1, Release: 1 Benchmark Date: 20 Nov 2020*"&amp;A204&amp;";*",SRGs!AA:AA,0),0)</f>
        <v>828</v>
      </c>
      <c r="AB204" s="6">
        <f>IFERROR(MATCH("Virtual Private Network (VPN) Security Requirements Guide :: Version 2, Release: 4 Benchmark Date: 27 Oct 2021*"&amp;A204&amp;";*",SRGs!AA:AA,0),0)</f>
        <v>0</v>
      </c>
      <c r="AC204" s="6">
        <f>IFERROR(MATCH("Web Server Security Requirements Guide :: Version 3, Release: 1 Benchmark Date: 27 Oct 2022*"&amp;A204&amp;";*",SRGs!AA:AA,0),0)</f>
        <v>830</v>
      </c>
      <c r="AD204" s="21"/>
      <c r="AE204" s="3" t="str">
        <f t="shared" si="24"/>
        <v>Application</v>
      </c>
      <c r="AF204" s="2" t="str">
        <f t="shared" si="25"/>
        <v>Server</v>
      </c>
      <c r="AG204" s="2" t="str">
        <f t="shared" si="26"/>
        <v>Laptops/Desktops</v>
      </c>
      <c r="AH204" s="2" t="str">
        <f t="shared" si="27"/>
        <v>Network Device</v>
      </c>
      <c r="AI204" s="2" t="str">
        <f t="shared" si="28"/>
        <v>Database</v>
      </c>
      <c r="AJ204" s="2" t="str">
        <f t="shared" si="29"/>
        <v>Container</v>
      </c>
      <c r="AK204" s="2" t="str">
        <f t="shared" si="30"/>
        <v>Unified Endpoint Mangement</v>
      </c>
      <c r="AL204" s="27"/>
      <c r="AM204" s="5" t="str">
        <f t="shared" si="31"/>
        <v>Application; Server; Laptops/Desktops; Network Device; Database; Container; Unified Endpoint Mangement</v>
      </c>
    </row>
    <row r="205" spans="1:39" s="5" customFormat="1" ht="60" hidden="1">
      <c r="A205" s="1" t="s">
        <v>22093</v>
      </c>
      <c r="B205" s="1" t="s">
        <v>4301</v>
      </c>
      <c r="C205" s="1" t="s">
        <v>497</v>
      </c>
      <c r="D205" s="1" t="s">
        <v>1624</v>
      </c>
      <c r="E205" s="1" t="s">
        <v>2631</v>
      </c>
      <c r="F205" s="2" t="s">
        <v>2591</v>
      </c>
      <c r="G205" s="2"/>
      <c r="H205" s="2"/>
      <c r="I205" s="2"/>
      <c r="J205" s="15"/>
      <c r="K205" s="3">
        <f>IFERROR(MATCH("Application Layer Gateway (ALG) Security Requirements Guide (SRG) :: Version 1, Release: 2 Benchmark Date: 24 Jul 2015*"&amp;A205&amp;";*",SRGs!AA:AA,0),0)</f>
        <v>0</v>
      </c>
      <c r="L205" s="2">
        <f>IFERROR(MATCH("Application Server Security Requirements Guide :: Version 3, Release: 3 Benchmark Date: 27 Oct 2022*"&amp;A205&amp;";*",SRGs!AA:AA,0),0)</f>
        <v>801</v>
      </c>
      <c r="M205" s="2">
        <f>IFERROR(MATCH("Authentication, Authorization, and Accounting Services (AAA) Security Requirements Guide :: Version 1, Release: 2 Benchmark Date: 24 Jan 2020*"&amp;A205&amp;";*",SRGs!AA:AA,0),0)</f>
        <v>0</v>
      </c>
      <c r="N205" s="2">
        <f>IFERROR(MATCH("Central Log Server Security Requirements Guide :: Version 2, Release: 2 Benchmark Date: 27 Oct 2022*"&amp;A205&amp;";*",SRGs!AA:AA,0),0)</f>
        <v>802</v>
      </c>
      <c r="O205" s="2">
        <f>IFERROR(MATCH("Database Security Requirements Guide :: Version 3, Release: 3 Benchmark Date: 27 Jul 2022*"&amp;A205&amp;";*",SRGs!AA:AA,0),0)</f>
        <v>804</v>
      </c>
      <c r="P205" s="6">
        <f>IFERROR(MATCH("Container Platform Security Requirements Guide :: Version 1, Release: 3 Benchmark Date: 27 Jan 2022*"&amp;A205&amp;";*",SRGs!AA:AA,0),0)</f>
        <v>803</v>
      </c>
      <c r="Q205" s="6">
        <f>IFERROR(MATCH("Domain Name System (DNS) Security Requirements Guide :: Version 2, Release: 4 Benchmark Date: 23 Oct 2015*"&amp;A205&amp;";*",SRGs!AA:AA,0),0)</f>
        <v>0</v>
      </c>
      <c r="R205" s="6">
        <f>IFERROR(MATCH("Firewall Security Requirements Guide :: Version 2, Release: 3 Benchmark Date: 27 Oct 2022*"&amp;A205&amp;";*",SRGs!AA:AA,0),0)</f>
        <v>0</v>
      </c>
      <c r="S205" s="6">
        <f>IFERROR(MATCH("General Purpose Operating System Security Requirements Guide :: Version 2, Release: 4 Benchmark Date: 27 Jul 2022*"&amp;A205&amp;";*",SRGs!AA:AA,0),0)</f>
        <v>805</v>
      </c>
      <c r="T205" s="6">
        <f>IFERROR(MATCH("Intrusion Detection and Prevention Systems (IDPS) Security Requirements Guide :: Version 2, Release: 6 Benchmark Date: 24 Jul 2020*"&amp;A205&amp;";*",SRGs!AA:AA,0),0)</f>
        <v>0</v>
      </c>
      <c r="U205" s="6">
        <f>IFERROR(MATCH("Layer 2 Switch Security Requirements Guide :: Version 2, Release: 1 Benchmark Date: 18 May 2021*"&amp;A205&amp;";*",SRGs!AA:AA,0),0)</f>
        <v>0</v>
      </c>
      <c r="V205" s="6">
        <f>IFERROR(MATCH("Mainframe Product Security Requirements Guide :: Version 2, Release: 1 Benchmark Date: 27 Oct 2022*"&amp;A205&amp;";*",SRGs!AA:AA,0),0)</f>
        <v>806</v>
      </c>
      <c r="W205" s="6">
        <f>IFERROR(MATCH("Network Device Management Security Requirements Guide :: Version 4, Release: 1 Benchmark Date: 23 Apr 2021*"&amp;A205&amp;";*",SRGs!AA:AA,0),0)</f>
        <v>0</v>
      </c>
      <c r="X205" s="6">
        <f>IFERROR(MATCH("Router Security Requirements Guide :: Version 4, Release: 2 Benchmark Date: 23 Apr 2021*"&amp;A205&amp;";*",SRGs!AA:AA,0),0)</f>
        <v>0</v>
      </c>
      <c r="Y205" s="6">
        <f>IFERROR(MATCH("SDN Controller Security Requirements Guide :: Version 1, Release: 2 Benchmark Date: 24 Apr 2020*"&amp;A205&amp;";*",SRGs!AA:AA,0),0)</f>
        <v>0</v>
      </c>
      <c r="Z205" s="6">
        <f>IFERROR(MATCH("Unified Endpoint Management Agent Security Requirements Guide :: Version 1, Release: 1 Benchmark Date: 20 Nov 2020*"&amp;A205&amp;";*",SRGs!AA:AA,0),0)</f>
        <v>0</v>
      </c>
      <c r="AA205" s="6">
        <f>IFERROR(MATCH("Unified Endpoint Management Server Security Requirements Guide :: Version 1, Release: 1 Benchmark Date: 20 Nov 2020*"&amp;A205&amp;";*",SRGs!AA:AA,0),0)</f>
        <v>0</v>
      </c>
      <c r="AB205" s="6">
        <f>IFERROR(MATCH("Virtual Private Network (VPN) Security Requirements Guide :: Version 2, Release: 4 Benchmark Date: 27 Oct 2021*"&amp;A205&amp;";*",SRGs!AA:AA,0),0)</f>
        <v>0</v>
      </c>
      <c r="AC205" s="6">
        <f>IFERROR(MATCH("Web Server Security Requirements Guide :: Version 3, Release: 1 Benchmark Date: 27 Oct 2022*"&amp;A205&amp;";*",SRGs!AA:AA,0),0)</f>
        <v>808</v>
      </c>
      <c r="AD205" s="21"/>
      <c r="AE205" s="3" t="str">
        <f t="shared" si="24"/>
        <v>Application</v>
      </c>
      <c r="AF205" s="2" t="str">
        <f t="shared" si="25"/>
        <v>Server</v>
      </c>
      <c r="AG205" s="2" t="str">
        <f t="shared" si="26"/>
        <v>Laptops/Desktops</v>
      </c>
      <c r="AH205" s="2" t="str">
        <f t="shared" si="27"/>
        <v/>
      </c>
      <c r="AI205" s="2" t="str">
        <f t="shared" si="28"/>
        <v>Database</v>
      </c>
      <c r="AJ205" s="2" t="str">
        <f t="shared" si="29"/>
        <v>Container</v>
      </c>
      <c r="AK205" s="2" t="str">
        <f t="shared" si="30"/>
        <v/>
      </c>
      <c r="AL205" s="27"/>
      <c r="AM205" s="5" t="str">
        <f t="shared" si="31"/>
        <v>Application; Server; Laptops/Desktops; Database; Container</v>
      </c>
    </row>
    <row r="206" spans="1:39" s="5" customFormat="1" ht="60" hidden="1">
      <c r="A206" s="1" t="s">
        <v>22094</v>
      </c>
      <c r="B206" s="1" t="s">
        <v>4301</v>
      </c>
      <c r="C206" s="1" t="s">
        <v>498</v>
      </c>
      <c r="D206" s="1" t="s">
        <v>1625</v>
      </c>
      <c r="E206" s="1" t="s">
        <v>2632</v>
      </c>
      <c r="F206" s="2" t="s">
        <v>2591</v>
      </c>
      <c r="G206" s="2"/>
      <c r="H206" s="2"/>
      <c r="I206" s="2"/>
      <c r="J206" s="15"/>
      <c r="K206" s="3">
        <f>IFERROR(MATCH("Application Layer Gateway (ALG) Security Requirements Guide (SRG) :: Version 1, Release: 2 Benchmark Date: 24 Jul 2015*"&amp;A206&amp;";*",SRGs!AA:AA,0),0)</f>
        <v>821</v>
      </c>
      <c r="L206" s="2">
        <f>IFERROR(MATCH("Application Server Security Requirements Guide :: Version 3, Release: 3 Benchmark Date: 27 Oct 2022*"&amp;A206&amp;";*",SRGs!AA:AA,0),0)</f>
        <v>809</v>
      </c>
      <c r="M206" s="2">
        <f>IFERROR(MATCH("Authentication, Authorization, and Accounting Services (AAA) Security Requirements Guide :: Version 1, Release: 2 Benchmark Date: 24 Jan 2020*"&amp;A206&amp;";*",SRGs!AA:AA,0),0)</f>
        <v>0</v>
      </c>
      <c r="N206" s="2">
        <f>IFERROR(MATCH("Central Log Server Security Requirements Guide :: Version 2, Release: 2 Benchmark Date: 27 Oct 2022*"&amp;A206&amp;";*",SRGs!AA:AA,0),0)</f>
        <v>810</v>
      </c>
      <c r="O206" s="2">
        <f>IFERROR(MATCH("Database Security Requirements Guide :: Version 3, Release: 3 Benchmark Date: 27 Jul 2022*"&amp;A206&amp;";*",SRGs!AA:AA,0),0)</f>
        <v>812</v>
      </c>
      <c r="P206" s="6">
        <f>IFERROR(MATCH("Container Platform Security Requirements Guide :: Version 1, Release: 3 Benchmark Date: 27 Jan 2022*"&amp;A206&amp;";*",SRGs!AA:AA,0),0)</f>
        <v>811</v>
      </c>
      <c r="Q206" s="6">
        <f>IFERROR(MATCH("Domain Name System (DNS) Security Requirements Guide :: Version 2, Release: 4 Benchmark Date: 23 Oct 2015*"&amp;A206&amp;";*",SRGs!AA:AA,0),0)</f>
        <v>0</v>
      </c>
      <c r="R206" s="6">
        <f>IFERROR(MATCH("Firewall Security Requirements Guide :: Version 2, Release: 3 Benchmark Date: 27 Oct 2022*"&amp;A206&amp;";*",SRGs!AA:AA,0),0)</f>
        <v>813</v>
      </c>
      <c r="S206" s="6">
        <f>IFERROR(MATCH("General Purpose Operating System Security Requirements Guide :: Version 2, Release: 4 Benchmark Date: 27 Jul 2022*"&amp;A206&amp;";*",SRGs!AA:AA,0),0)</f>
        <v>814</v>
      </c>
      <c r="T206" s="6">
        <f>IFERROR(MATCH("Intrusion Detection and Prevention Systems (IDPS) Security Requirements Guide :: Version 2, Release: 6 Benchmark Date: 24 Jul 2020*"&amp;A206&amp;";*",SRGs!AA:AA,0),0)</f>
        <v>815</v>
      </c>
      <c r="U206" s="6">
        <f>IFERROR(MATCH("Layer 2 Switch Security Requirements Guide :: Version 2, Release: 1 Benchmark Date: 18 May 2021*"&amp;A206&amp;";*",SRGs!AA:AA,0),0)</f>
        <v>0</v>
      </c>
      <c r="V206" s="6">
        <f>IFERROR(MATCH("Mainframe Product Security Requirements Guide :: Version 2, Release: 1 Benchmark Date: 27 Oct 2022*"&amp;A206&amp;";*",SRGs!AA:AA,0),0)</f>
        <v>817</v>
      </c>
      <c r="W206" s="6">
        <f>IFERROR(MATCH("Network Device Management Security Requirements Guide :: Version 4, Release: 1 Benchmark Date: 23 Apr 2021*"&amp;A206&amp;";*",SRGs!AA:AA,0),0)</f>
        <v>818</v>
      </c>
      <c r="X206" s="6">
        <f>IFERROR(MATCH("Router Security Requirements Guide :: Version 4, Release: 2 Benchmark Date: 23 Apr 2021*"&amp;A206&amp;";*",SRGs!AA:AA,0),0)</f>
        <v>0</v>
      </c>
      <c r="Y206" s="6">
        <f>IFERROR(MATCH("SDN Controller Security Requirements Guide :: Version 1, Release: 2 Benchmark Date: 24 Apr 2020*"&amp;A206&amp;";*",SRGs!AA:AA,0),0)</f>
        <v>0</v>
      </c>
      <c r="Z206" s="6">
        <f>IFERROR(MATCH("Unified Endpoint Management Agent Security Requirements Guide :: Version 1, Release: 1 Benchmark Date: 20 Nov 2020*"&amp;A206&amp;";*",SRGs!AA:AA,0),0)</f>
        <v>0</v>
      </c>
      <c r="AA206" s="6">
        <f>IFERROR(MATCH("Unified Endpoint Management Server Security Requirements Guide :: Version 1, Release: 1 Benchmark Date: 20 Nov 2020*"&amp;A206&amp;";*",SRGs!AA:AA,0),0)</f>
        <v>0</v>
      </c>
      <c r="AB206" s="6">
        <f>IFERROR(MATCH("Virtual Private Network (VPN) Security Requirements Guide :: Version 2, Release: 4 Benchmark Date: 27 Oct 2021*"&amp;A206&amp;";*",SRGs!AA:AA,0),0)</f>
        <v>819</v>
      </c>
      <c r="AC206" s="6">
        <f>IFERROR(MATCH("Web Server Security Requirements Guide :: Version 3, Release: 1 Benchmark Date: 27 Oct 2022*"&amp;A206&amp;";*",SRGs!AA:AA,0),0)</f>
        <v>0</v>
      </c>
      <c r="AD206" s="21"/>
      <c r="AE206" s="3" t="str">
        <f t="shared" si="24"/>
        <v>Application</v>
      </c>
      <c r="AF206" s="2" t="str">
        <f t="shared" si="25"/>
        <v>Server</v>
      </c>
      <c r="AG206" s="2" t="str">
        <f t="shared" si="26"/>
        <v>Laptops/Desktops</v>
      </c>
      <c r="AH206" s="2" t="str">
        <f t="shared" si="27"/>
        <v>Network Device</v>
      </c>
      <c r="AI206" s="2" t="str">
        <f t="shared" si="28"/>
        <v>Database</v>
      </c>
      <c r="AJ206" s="2" t="str">
        <f t="shared" si="29"/>
        <v>Container</v>
      </c>
      <c r="AK206" s="2" t="str">
        <f t="shared" si="30"/>
        <v/>
      </c>
      <c r="AL206" s="27"/>
      <c r="AM206" s="5" t="str">
        <f t="shared" si="31"/>
        <v>Application; Server; Laptops/Desktops; Network Device; Database; Container</v>
      </c>
    </row>
    <row r="207" spans="1:39" ht="75" hidden="1">
      <c r="A207" s="1" t="s">
        <v>22095</v>
      </c>
      <c r="B207" s="1" t="s">
        <v>4301</v>
      </c>
      <c r="C207" s="1" t="s">
        <v>499</v>
      </c>
      <c r="D207" s="1" t="s">
        <v>1626</v>
      </c>
      <c r="E207" s="1" t="s">
        <v>2633</v>
      </c>
      <c r="F207" s="2" t="s">
        <v>2591</v>
      </c>
      <c r="G207" s="2"/>
      <c r="H207" s="2"/>
      <c r="I207" s="2"/>
      <c r="J207" s="15"/>
      <c r="K207" s="3">
        <f>IFERROR(MATCH("Application Layer Gateway (ALG) Security Requirements Guide (SRG) :: Version 1, Release: 2 Benchmark Date: 24 Jul 2015*"&amp;A207&amp;";*",SRGs!AA:AA,0),0)</f>
        <v>0</v>
      </c>
      <c r="L207" s="2">
        <f>IFERROR(MATCH("Application Server Security Requirements Guide :: Version 3, Release: 3 Benchmark Date: 27 Oct 2022*"&amp;A207&amp;";*",SRGs!AA:AA,0),0)</f>
        <v>0</v>
      </c>
      <c r="M207" s="2">
        <f>IFERROR(MATCH("Authentication, Authorization, and Accounting Services (AAA) Security Requirements Guide :: Version 1, Release: 2 Benchmark Date: 24 Jan 2020*"&amp;A207&amp;";*",SRGs!AA:AA,0),0)</f>
        <v>0</v>
      </c>
      <c r="N207" s="2">
        <f>IFERROR(MATCH("Central Log Server Security Requirements Guide :: Version 2, Release: 2 Benchmark Date: 27 Oct 2022*"&amp;A207&amp;";*",SRGs!AA:AA,0),0)</f>
        <v>0</v>
      </c>
      <c r="O207" s="2">
        <f>IFERROR(MATCH("Database Security Requirements Guide :: Version 3, Release: 3 Benchmark Date: 27 Jul 2022*"&amp;A207&amp;";*",SRGs!AA:AA,0),0)</f>
        <v>0</v>
      </c>
      <c r="P207" s="2">
        <f>IFERROR(MATCH("Container Platform Security Requirements Guide :: Version 1, Release: 3 Benchmark Date: 27 Jan 2022*"&amp;A207&amp;";*",SRGs!AA:AA,0),0)</f>
        <v>0</v>
      </c>
      <c r="Q207" s="2">
        <f>IFERROR(MATCH("Domain Name System (DNS) Security Requirements Guide :: Version 2, Release: 4 Benchmark Date: 23 Oct 2015*"&amp;A207&amp;";*",SRGs!AA:AA,0),0)</f>
        <v>0</v>
      </c>
      <c r="R207" s="2">
        <f>IFERROR(MATCH("Firewall Security Requirements Guide :: Version 2, Release: 3 Benchmark Date: 27 Oct 2022*"&amp;A207&amp;";*",SRGs!AA:AA,0),0)</f>
        <v>0</v>
      </c>
      <c r="S207" s="2">
        <f>IFERROR(MATCH("General Purpose Operating System Security Requirements Guide :: Version 2, Release: 4 Benchmark Date: 27 Jul 2022*"&amp;A207&amp;";*",SRGs!AA:AA,0),0)</f>
        <v>0</v>
      </c>
      <c r="T207" s="2">
        <f>IFERROR(MATCH("Intrusion Detection and Prevention Systems (IDPS) Security Requirements Guide :: Version 2, Release: 6 Benchmark Date: 24 Jul 2020*"&amp;A207&amp;";*",SRGs!AA:AA,0),0)</f>
        <v>0</v>
      </c>
      <c r="U207" s="2">
        <f>IFERROR(MATCH("Layer 2 Switch Security Requirements Guide :: Version 2, Release: 1 Benchmark Date: 18 May 2021*"&amp;A207&amp;";*",SRGs!AA:AA,0),0)</f>
        <v>0</v>
      </c>
      <c r="V207" s="2">
        <f>IFERROR(MATCH("Mainframe Product Security Requirements Guide :: Version 2, Release: 1 Benchmark Date: 27 Oct 2022*"&amp;A207&amp;";*",SRGs!AA:AA,0),0)</f>
        <v>0</v>
      </c>
      <c r="W207" s="2">
        <f>IFERROR(MATCH("Network Device Management Security Requirements Guide :: Version 4, Release: 1 Benchmark Date: 23 Apr 2021*"&amp;A207&amp;";*",SRGs!AA:AA,0),0)</f>
        <v>0</v>
      </c>
      <c r="X207" s="2">
        <f>IFERROR(MATCH("Router Security Requirements Guide :: Version 4, Release: 2 Benchmark Date: 23 Apr 2021*"&amp;A207&amp;";*",SRGs!AA:AA,0),0)</f>
        <v>0</v>
      </c>
      <c r="Y207" s="2">
        <f>IFERROR(MATCH("SDN Controller Security Requirements Guide :: Version 1, Release: 2 Benchmark Date: 24 Apr 2020*"&amp;A207&amp;";*",SRGs!AA:AA,0),0)</f>
        <v>0</v>
      </c>
      <c r="Z207" s="2">
        <f>IFERROR(MATCH("Unified Endpoint Management Agent Security Requirements Guide :: Version 1, Release: 1 Benchmark Date: 20 Nov 2020*"&amp;A207&amp;";*",SRGs!AA:AA,0),0)</f>
        <v>0</v>
      </c>
      <c r="AA207" s="2">
        <f>IFERROR(MATCH("Unified Endpoint Management Server Security Requirements Guide :: Version 1, Release: 1 Benchmark Date: 20 Nov 2020*"&amp;A207&amp;";*",SRGs!AA:AA,0),0)</f>
        <v>0</v>
      </c>
      <c r="AB207" s="2">
        <f>IFERROR(MATCH("Virtual Private Network (VPN) Security Requirements Guide :: Version 2, Release: 4 Benchmark Date: 27 Oct 2021*"&amp;A207&amp;";*",SRGs!AA:AA,0),0)</f>
        <v>0</v>
      </c>
      <c r="AC207" s="2">
        <f>IFERROR(MATCH("Web Server Security Requirements Guide :: Version 3, Release: 1 Benchmark Date: 27 Oct 2022*"&amp;A207&amp;";*",SRGs!AA:AA,0),0)</f>
        <v>0</v>
      </c>
      <c r="AD207" s="22"/>
      <c r="AE207" s="3" t="str">
        <f t="shared" si="24"/>
        <v/>
      </c>
      <c r="AF207" s="2" t="str">
        <f t="shared" si="25"/>
        <v/>
      </c>
      <c r="AG207" s="2" t="str">
        <f t="shared" si="26"/>
        <v/>
      </c>
      <c r="AH207" s="2" t="str">
        <f t="shared" si="27"/>
        <v/>
      </c>
      <c r="AI207" s="2" t="str">
        <f t="shared" si="28"/>
        <v/>
      </c>
      <c r="AJ207" s="2" t="str">
        <f t="shared" si="29"/>
        <v/>
      </c>
      <c r="AK207" s="2" t="str">
        <f t="shared" si="30"/>
        <v/>
      </c>
      <c r="AM207" s="5" t="str">
        <f t="shared" si="31"/>
        <v/>
      </c>
    </row>
    <row r="208" spans="1:39" s="5" customFormat="1" ht="105" hidden="1">
      <c r="A208" s="1" t="s">
        <v>22096</v>
      </c>
      <c r="B208" s="1" t="s">
        <v>4301</v>
      </c>
      <c r="C208" s="1" t="s">
        <v>500</v>
      </c>
      <c r="D208" s="1" t="s">
        <v>1627</v>
      </c>
      <c r="E208" s="1" t="s">
        <v>2634</v>
      </c>
      <c r="F208" s="2" t="s">
        <v>3693</v>
      </c>
      <c r="G208" s="2"/>
      <c r="H208" s="2"/>
      <c r="I208" s="2"/>
      <c r="J208" s="15"/>
      <c r="K208" s="3">
        <f>IFERROR(MATCH("Application Layer Gateway (ALG) Security Requirements Guide (SRG) :: Version 1, Release: 2 Benchmark Date: 24 Jul 2015*"&amp;A208&amp;";*",SRGs!AA:AA,0),0)</f>
        <v>0</v>
      </c>
      <c r="L208" s="2">
        <f>IFERROR(MATCH("Application Server Security Requirements Guide :: Version 3, Release: 3 Benchmark Date: 27 Oct 2022*"&amp;A208&amp;";*",SRGs!AA:AA,0),0)</f>
        <v>0</v>
      </c>
      <c r="M208" s="2">
        <f>IFERROR(MATCH("Authentication, Authorization, and Accounting Services (AAA) Security Requirements Guide :: Version 1, Release: 2 Benchmark Date: 24 Jan 2020*"&amp;A208&amp;";*",SRGs!AA:AA,0),0)</f>
        <v>0</v>
      </c>
      <c r="N208" s="6">
        <f>IFERROR(MATCH("Central Log Server Security Requirements Guide :: Version 2, Release: 2 Benchmark Date: 27 Oct 2022*"&amp;A208&amp;";*",SRGs!AA:AA,0),0)</f>
        <v>822</v>
      </c>
      <c r="O208" s="6">
        <f>IFERROR(MATCH("Database Security Requirements Guide :: Version 3, Release: 3 Benchmark Date: 27 Jul 2022*"&amp;A208&amp;";*",SRGs!AA:AA,0),0)</f>
        <v>0</v>
      </c>
      <c r="P208" s="6">
        <f>IFERROR(MATCH("Container Platform Security Requirements Guide :: Version 1, Release: 3 Benchmark Date: 27 Jan 2022*"&amp;A208&amp;";*",SRGs!AA:AA,0),0)</f>
        <v>0</v>
      </c>
      <c r="Q208" s="6">
        <f>IFERROR(MATCH("Domain Name System (DNS) Security Requirements Guide :: Version 2, Release: 4 Benchmark Date: 23 Oct 2015*"&amp;A208&amp;";*",SRGs!AA:AA,0),0)</f>
        <v>0</v>
      </c>
      <c r="R208" s="6">
        <f>IFERROR(MATCH("Firewall Security Requirements Guide :: Version 2, Release: 3 Benchmark Date: 27 Oct 2022*"&amp;A208&amp;";*",SRGs!AA:AA,0),0)</f>
        <v>0</v>
      </c>
      <c r="S208" s="6">
        <f>IFERROR(MATCH("General Purpose Operating System Security Requirements Guide :: Version 2, Release: 4 Benchmark Date: 27 Jul 2022*"&amp;A208&amp;";*",SRGs!AA:AA,0),0)</f>
        <v>0</v>
      </c>
      <c r="T208" s="6">
        <f>IFERROR(MATCH("Intrusion Detection and Prevention Systems (IDPS) Security Requirements Guide :: Version 2, Release: 6 Benchmark Date: 24 Jul 2020*"&amp;A208&amp;";*",SRGs!AA:AA,0),0)</f>
        <v>0</v>
      </c>
      <c r="U208" s="6">
        <f>IFERROR(MATCH("Layer 2 Switch Security Requirements Guide :: Version 2, Release: 1 Benchmark Date: 18 May 2021*"&amp;A208&amp;";*",SRGs!AA:AA,0),0)</f>
        <v>0</v>
      </c>
      <c r="V208" s="6">
        <f>IFERROR(MATCH("Mainframe Product Security Requirements Guide :: Version 2, Release: 1 Benchmark Date: 27 Oct 2022*"&amp;A208&amp;";*",SRGs!AA:AA,0),0)</f>
        <v>0</v>
      </c>
      <c r="W208" s="6">
        <f>IFERROR(MATCH("Network Device Management Security Requirements Guide :: Version 4, Release: 1 Benchmark Date: 23 Apr 2021*"&amp;A208&amp;";*",SRGs!AA:AA,0),0)</f>
        <v>0</v>
      </c>
      <c r="X208" s="6">
        <f>IFERROR(MATCH("Router Security Requirements Guide :: Version 4, Release: 2 Benchmark Date: 23 Apr 2021*"&amp;A208&amp;";*",SRGs!AA:AA,0),0)</f>
        <v>0</v>
      </c>
      <c r="Y208" s="6">
        <f>IFERROR(MATCH("SDN Controller Security Requirements Guide :: Version 1, Release: 2 Benchmark Date: 24 Apr 2020*"&amp;A208&amp;";*",SRGs!AA:AA,0),0)</f>
        <v>0</v>
      </c>
      <c r="Z208" s="6">
        <f>IFERROR(MATCH("Unified Endpoint Management Agent Security Requirements Guide :: Version 1, Release: 1 Benchmark Date: 20 Nov 2020*"&amp;A208&amp;";*",SRGs!AA:AA,0),0)</f>
        <v>0</v>
      </c>
      <c r="AA208" s="6">
        <f>IFERROR(MATCH("Unified Endpoint Management Server Security Requirements Guide :: Version 1, Release: 1 Benchmark Date: 20 Nov 2020*"&amp;A208&amp;";*",SRGs!AA:AA,0),0)</f>
        <v>0</v>
      </c>
      <c r="AB208" s="6">
        <f>IFERROR(MATCH("Virtual Private Network (VPN) Security Requirements Guide :: Version 2, Release: 4 Benchmark Date: 27 Oct 2021*"&amp;A208&amp;";*",SRGs!AA:AA,0),0)</f>
        <v>823</v>
      </c>
      <c r="AC208" s="6">
        <f>IFERROR(MATCH("Web Server Security Requirements Guide :: Version 3, Release: 1 Benchmark Date: 27 Oct 2022*"&amp;A208&amp;";*",SRGs!AA:AA,0),0)</f>
        <v>0</v>
      </c>
      <c r="AD208" s="21"/>
      <c r="AE208" s="3" t="str">
        <f t="shared" si="24"/>
        <v/>
      </c>
      <c r="AF208" s="2" t="str">
        <f t="shared" si="25"/>
        <v>Server</v>
      </c>
      <c r="AG208" s="2" t="str">
        <f t="shared" si="26"/>
        <v/>
      </c>
      <c r="AH208" s="2" t="str">
        <f t="shared" si="27"/>
        <v>Network Device</v>
      </c>
      <c r="AI208" s="2" t="str">
        <f t="shared" si="28"/>
        <v/>
      </c>
      <c r="AJ208" s="2" t="str">
        <f t="shared" si="29"/>
        <v/>
      </c>
      <c r="AK208" s="2" t="str">
        <f t="shared" si="30"/>
        <v/>
      </c>
      <c r="AL208" s="27"/>
      <c r="AM208" s="5" t="str">
        <f t="shared" si="31"/>
        <v>Server; Network Device</v>
      </c>
    </row>
    <row r="209" spans="1:39" s="5" customFormat="1" ht="75" hidden="1">
      <c r="A209" s="1" t="s">
        <v>22097</v>
      </c>
      <c r="B209" s="1" t="s">
        <v>4301</v>
      </c>
      <c r="C209" s="1" t="s">
        <v>501</v>
      </c>
      <c r="D209" s="1" t="s">
        <v>1628</v>
      </c>
      <c r="E209" s="1" t="s">
        <v>2635</v>
      </c>
      <c r="F209" s="2" t="s">
        <v>3694</v>
      </c>
      <c r="G209" s="2"/>
      <c r="H209" s="2"/>
      <c r="I209" s="2"/>
      <c r="J209" s="15"/>
      <c r="K209" s="3">
        <f>IFERROR(MATCH("Application Layer Gateway (ALG) Security Requirements Guide (SRG) :: Version 1, Release: 2 Benchmark Date: 24 Jul 2015*"&amp;A209&amp;";*",SRGs!AA:AA,0),0)</f>
        <v>0</v>
      </c>
      <c r="L209" s="2">
        <f>IFERROR(MATCH("Application Server Security Requirements Guide :: Version 3, Release: 3 Benchmark Date: 27 Oct 2022*"&amp;A209&amp;";*",SRGs!AA:AA,0),0)</f>
        <v>0</v>
      </c>
      <c r="M209" s="2">
        <f>IFERROR(MATCH("Authentication, Authorization, and Accounting Services (AAA) Security Requirements Guide :: Version 1, Release: 2 Benchmark Date: 24 Jan 2020*"&amp;A209&amp;";*",SRGs!AA:AA,0),0)</f>
        <v>0</v>
      </c>
      <c r="N209" s="6">
        <f>IFERROR(MATCH("Central Log Server Security Requirements Guide :: Version 2, Release: 2 Benchmark Date: 27 Oct 2022*"&amp;A209&amp;";*",SRGs!AA:AA,0),0)</f>
        <v>0</v>
      </c>
      <c r="O209" s="6">
        <f>IFERROR(MATCH("Database Security Requirements Guide :: Version 3, Release: 3 Benchmark Date: 27 Jul 2022*"&amp;A209&amp;";*",SRGs!AA:AA,0),0)</f>
        <v>0</v>
      </c>
      <c r="P209" s="6">
        <f>IFERROR(MATCH("Container Platform Security Requirements Guide :: Version 1, Release: 3 Benchmark Date: 27 Jan 2022*"&amp;A209&amp;";*",SRGs!AA:AA,0),0)</f>
        <v>0</v>
      </c>
      <c r="Q209" s="6">
        <f>IFERROR(MATCH("Domain Name System (DNS) Security Requirements Guide :: Version 2, Release: 4 Benchmark Date: 23 Oct 2015*"&amp;A209&amp;";*",SRGs!AA:AA,0),0)</f>
        <v>0</v>
      </c>
      <c r="R209" s="6">
        <f>IFERROR(MATCH("Firewall Security Requirements Guide :: Version 2, Release: 3 Benchmark Date: 27 Oct 2022*"&amp;A209&amp;";*",SRGs!AA:AA,0),0)</f>
        <v>0</v>
      </c>
      <c r="S209" s="6">
        <f>IFERROR(MATCH("General Purpose Operating System Security Requirements Guide :: Version 2, Release: 4 Benchmark Date: 27 Jul 2022*"&amp;A209&amp;";*",SRGs!AA:AA,0),0)</f>
        <v>0</v>
      </c>
      <c r="T209" s="6">
        <f>IFERROR(MATCH("Intrusion Detection and Prevention Systems (IDPS) Security Requirements Guide :: Version 2, Release: 6 Benchmark Date: 24 Jul 2020*"&amp;A209&amp;";*",SRGs!AA:AA,0),0)</f>
        <v>0</v>
      </c>
      <c r="U209" s="6">
        <f>IFERROR(MATCH("Layer 2 Switch Security Requirements Guide :: Version 2, Release: 1 Benchmark Date: 18 May 2021*"&amp;A209&amp;";*",SRGs!AA:AA,0),0)</f>
        <v>0</v>
      </c>
      <c r="V209" s="6">
        <f>IFERROR(MATCH("Mainframe Product Security Requirements Guide :: Version 2, Release: 1 Benchmark Date: 27 Oct 2022*"&amp;A209&amp;";*",SRGs!AA:AA,0),0)</f>
        <v>0</v>
      </c>
      <c r="W209" s="6">
        <f>IFERROR(MATCH("Network Device Management Security Requirements Guide :: Version 4, Release: 1 Benchmark Date: 23 Apr 2021*"&amp;A209&amp;";*",SRGs!AA:AA,0),0)</f>
        <v>0</v>
      </c>
      <c r="X209" s="6">
        <f>IFERROR(MATCH("Router Security Requirements Guide :: Version 4, Release: 2 Benchmark Date: 23 Apr 2021*"&amp;A209&amp;";*",SRGs!AA:AA,0),0)</f>
        <v>0</v>
      </c>
      <c r="Y209" s="6">
        <f>IFERROR(MATCH("SDN Controller Security Requirements Guide :: Version 1, Release: 2 Benchmark Date: 24 Apr 2020*"&amp;A209&amp;";*",SRGs!AA:AA,0),0)</f>
        <v>0</v>
      </c>
      <c r="Z209" s="6">
        <f>IFERROR(MATCH("Unified Endpoint Management Agent Security Requirements Guide :: Version 1, Release: 1 Benchmark Date: 20 Nov 2020*"&amp;A209&amp;";*",SRGs!AA:AA,0),0)</f>
        <v>0</v>
      </c>
      <c r="AA209" s="6">
        <f>IFERROR(MATCH("Unified Endpoint Management Server Security Requirements Guide :: Version 1, Release: 1 Benchmark Date: 20 Nov 2020*"&amp;A209&amp;";*",SRGs!AA:AA,0),0)</f>
        <v>0</v>
      </c>
      <c r="AB209" s="6">
        <f>IFERROR(MATCH("Virtual Private Network (VPN) Security Requirements Guide :: Version 2, Release: 4 Benchmark Date: 27 Oct 2021*"&amp;A209&amp;";*",SRGs!AA:AA,0),0)</f>
        <v>0</v>
      </c>
      <c r="AC209" s="6">
        <f>IFERROR(MATCH("Web Server Security Requirements Guide :: Version 3, Release: 1 Benchmark Date: 27 Oct 2022*"&amp;A209&amp;";*",SRGs!AA:AA,0),0)</f>
        <v>0</v>
      </c>
      <c r="AD209" s="21"/>
      <c r="AE209" s="3" t="str">
        <f t="shared" si="24"/>
        <v/>
      </c>
      <c r="AF209" s="2" t="str">
        <f t="shared" si="25"/>
        <v/>
      </c>
      <c r="AG209" s="2" t="str">
        <f t="shared" si="26"/>
        <v/>
      </c>
      <c r="AH209" s="2" t="str">
        <f t="shared" si="27"/>
        <v/>
      </c>
      <c r="AI209" s="2" t="str">
        <f t="shared" si="28"/>
        <v/>
      </c>
      <c r="AJ209" s="2" t="str">
        <f t="shared" si="29"/>
        <v/>
      </c>
      <c r="AK209" s="2" t="str">
        <f t="shared" si="30"/>
        <v/>
      </c>
      <c r="AL209" s="27"/>
      <c r="AM209" s="5" t="str">
        <f t="shared" si="31"/>
        <v/>
      </c>
    </row>
    <row r="210" spans="1:39" s="5" customFormat="1" ht="195" hidden="1">
      <c r="A210" s="1" t="s">
        <v>36</v>
      </c>
      <c r="B210" s="1" t="s">
        <v>4301</v>
      </c>
      <c r="C210" s="1" t="s">
        <v>502</v>
      </c>
      <c r="D210" s="1" t="s">
        <v>1629</v>
      </c>
      <c r="E210" s="1" t="s">
        <v>2636</v>
      </c>
      <c r="F210" s="2" t="s">
        <v>3695</v>
      </c>
      <c r="G210" s="2"/>
      <c r="H210" s="2"/>
      <c r="I210" s="2"/>
      <c r="J210" s="15"/>
      <c r="K210" s="3">
        <f>IFERROR(MATCH("Application Layer Gateway (ALG) Security Requirements Guide (SRG) :: Version 1, Release: 2 Benchmark Date: 24 Jul 2015*"&amp;A210&amp;";*",SRGs!AA:AA,0),0)</f>
        <v>0</v>
      </c>
      <c r="L210" s="2">
        <f>IFERROR(MATCH("Application Server Security Requirements Guide :: Version 3, Release: 3 Benchmark Date: 27 Oct 2022*"&amp;A210&amp;";*",SRGs!AA:AA,0),0)</f>
        <v>0</v>
      </c>
      <c r="M210" s="2">
        <f>IFERROR(MATCH("Authentication, Authorization, and Accounting Services (AAA) Security Requirements Guide :: Version 1, Release: 2 Benchmark Date: 24 Jan 2020*"&amp;A210&amp;";*",SRGs!AA:AA,0),0)</f>
        <v>0</v>
      </c>
      <c r="N210" s="6">
        <f>IFERROR(MATCH("Central Log Server Security Requirements Guide :: Version 2, Release: 2 Benchmark Date: 27 Oct 2022*"&amp;A210&amp;";*",SRGs!AA:AA,0),0)</f>
        <v>0</v>
      </c>
      <c r="O210" s="6">
        <f>IFERROR(MATCH("Database Security Requirements Guide :: Version 3, Release: 3 Benchmark Date: 27 Jul 2022*"&amp;A210&amp;";*",SRGs!AA:AA,0),0)</f>
        <v>0</v>
      </c>
      <c r="P210" s="6">
        <f>IFERROR(MATCH("Container Platform Security Requirements Guide :: Version 1, Release: 3 Benchmark Date: 27 Jan 2022*"&amp;A210&amp;";*",SRGs!AA:AA,0),0)</f>
        <v>0</v>
      </c>
      <c r="Q210" s="6">
        <f>IFERROR(MATCH("Domain Name System (DNS) Security Requirements Guide :: Version 2, Release: 4 Benchmark Date: 23 Oct 2015*"&amp;A210&amp;";*",SRGs!AA:AA,0),0)</f>
        <v>0</v>
      </c>
      <c r="R210" s="6">
        <f>IFERROR(MATCH("Firewall Security Requirements Guide :: Version 2, Release: 3 Benchmark Date: 27 Oct 2022*"&amp;A210&amp;";*",SRGs!AA:AA,0),0)</f>
        <v>0</v>
      </c>
      <c r="S210" s="6">
        <f>IFERROR(MATCH("General Purpose Operating System Security Requirements Guide :: Version 2, Release: 4 Benchmark Date: 27 Jul 2022*"&amp;A210&amp;";*",SRGs!AA:AA,0),0)</f>
        <v>0</v>
      </c>
      <c r="T210" s="6">
        <f>IFERROR(MATCH("Intrusion Detection and Prevention Systems (IDPS) Security Requirements Guide :: Version 2, Release: 6 Benchmark Date: 24 Jul 2020*"&amp;A210&amp;";*",SRGs!AA:AA,0),0)</f>
        <v>0</v>
      </c>
      <c r="U210" s="6">
        <f>IFERROR(MATCH("Layer 2 Switch Security Requirements Guide :: Version 2, Release: 1 Benchmark Date: 18 May 2021*"&amp;A210&amp;";*",SRGs!AA:AA,0),0)</f>
        <v>0</v>
      </c>
      <c r="V210" s="6">
        <f>IFERROR(MATCH("Mainframe Product Security Requirements Guide :: Version 2, Release: 1 Benchmark Date: 27 Oct 2022*"&amp;A210&amp;";*",SRGs!AA:AA,0),0)</f>
        <v>0</v>
      </c>
      <c r="W210" s="6">
        <f>IFERROR(MATCH("Network Device Management Security Requirements Guide :: Version 4, Release: 1 Benchmark Date: 23 Apr 2021*"&amp;A210&amp;";*",SRGs!AA:AA,0),0)</f>
        <v>0</v>
      </c>
      <c r="X210" s="6">
        <f>IFERROR(MATCH("Router Security Requirements Guide :: Version 4, Release: 2 Benchmark Date: 23 Apr 2021*"&amp;A210&amp;";*",SRGs!AA:AA,0),0)</f>
        <v>0</v>
      </c>
      <c r="Y210" s="6">
        <f>IFERROR(MATCH("SDN Controller Security Requirements Guide :: Version 1, Release: 2 Benchmark Date: 24 Apr 2020*"&amp;A210&amp;";*",SRGs!AA:AA,0),0)</f>
        <v>0</v>
      </c>
      <c r="Z210" s="6">
        <f>IFERROR(MATCH("Unified Endpoint Management Agent Security Requirements Guide :: Version 1, Release: 1 Benchmark Date: 20 Nov 2020*"&amp;A210&amp;";*",SRGs!AA:AA,0),0)</f>
        <v>0</v>
      </c>
      <c r="AA210" s="6">
        <f>IFERROR(MATCH("Unified Endpoint Management Server Security Requirements Guide :: Version 1, Release: 1 Benchmark Date: 20 Nov 2020*"&amp;A210&amp;";*",SRGs!AA:AA,0),0)</f>
        <v>0</v>
      </c>
      <c r="AB210" s="6">
        <f>IFERROR(MATCH("Virtual Private Network (VPN) Security Requirements Guide :: Version 2, Release: 4 Benchmark Date: 27 Oct 2021*"&amp;A210&amp;";*",SRGs!AA:AA,0),0)</f>
        <v>0</v>
      </c>
      <c r="AC210" s="6">
        <f>IFERROR(MATCH("Web Server Security Requirements Guide :: Version 3, Release: 1 Benchmark Date: 27 Oct 2022*"&amp;A210&amp;";*",SRGs!AA:AA,0),0)</f>
        <v>0</v>
      </c>
      <c r="AD210" s="21"/>
      <c r="AE210" s="3" t="str">
        <f t="shared" si="24"/>
        <v/>
      </c>
      <c r="AF210" s="2" t="str">
        <f t="shared" si="25"/>
        <v/>
      </c>
      <c r="AG210" s="2" t="str">
        <f t="shared" si="26"/>
        <v/>
      </c>
      <c r="AH210" s="2" t="str">
        <f t="shared" si="27"/>
        <v/>
      </c>
      <c r="AI210" s="2" t="str">
        <f t="shared" si="28"/>
        <v/>
      </c>
      <c r="AJ210" s="2" t="str">
        <f t="shared" si="29"/>
        <v/>
      </c>
      <c r="AK210" s="2" t="str">
        <f t="shared" si="30"/>
        <v/>
      </c>
      <c r="AL210" s="27"/>
      <c r="AM210" s="5" t="str">
        <f t="shared" si="31"/>
        <v/>
      </c>
    </row>
    <row r="211" spans="1:39" s="5" customFormat="1" ht="45" hidden="1">
      <c r="A211" s="1" t="s">
        <v>22098</v>
      </c>
      <c r="B211" s="1" t="s">
        <v>4301</v>
      </c>
      <c r="C211" s="1" t="s">
        <v>503</v>
      </c>
      <c r="D211" s="1" t="s">
        <v>1630</v>
      </c>
      <c r="E211" s="1" t="s">
        <v>2637</v>
      </c>
      <c r="F211" s="2" t="s">
        <v>3696</v>
      </c>
      <c r="G211" s="2"/>
      <c r="H211" s="2"/>
      <c r="I211" s="2"/>
      <c r="J211" s="15"/>
      <c r="K211" s="3">
        <f>IFERROR(MATCH("Application Layer Gateway (ALG) Security Requirements Guide (SRG) :: Version 1, Release: 2 Benchmark Date: 24 Jul 2015*"&amp;A211&amp;";*",SRGs!AA:AA,0),0)</f>
        <v>0</v>
      </c>
      <c r="L211" s="2">
        <f>IFERROR(MATCH("Application Server Security Requirements Guide :: Version 3, Release: 3 Benchmark Date: 27 Oct 2022*"&amp;A211&amp;";*",SRGs!AA:AA,0),0)</f>
        <v>0</v>
      </c>
      <c r="M211" s="2">
        <f>IFERROR(MATCH("Authentication, Authorization, and Accounting Services (AAA) Security Requirements Guide :: Version 1, Release: 2 Benchmark Date: 24 Jan 2020*"&amp;A211&amp;";*",SRGs!AA:AA,0),0)</f>
        <v>0</v>
      </c>
      <c r="N211" s="6">
        <f>IFERROR(MATCH("Central Log Server Security Requirements Guide :: Version 2, Release: 2 Benchmark Date: 27 Oct 2022*"&amp;A211&amp;";*",SRGs!AA:AA,0),0)</f>
        <v>0</v>
      </c>
      <c r="O211" s="6">
        <f>IFERROR(MATCH("Database Security Requirements Guide :: Version 3, Release: 3 Benchmark Date: 27 Jul 2022*"&amp;A211&amp;";*",SRGs!AA:AA,0),0)</f>
        <v>0</v>
      </c>
      <c r="P211" s="6">
        <f>IFERROR(MATCH("Container Platform Security Requirements Guide :: Version 1, Release: 3 Benchmark Date: 27 Jan 2022*"&amp;A211&amp;";*",SRGs!AA:AA,0),0)</f>
        <v>0</v>
      </c>
      <c r="Q211" s="6">
        <f>IFERROR(MATCH("Domain Name System (DNS) Security Requirements Guide :: Version 2, Release: 4 Benchmark Date: 23 Oct 2015*"&amp;A211&amp;";*",SRGs!AA:AA,0),0)</f>
        <v>0</v>
      </c>
      <c r="R211" s="6">
        <f>IFERROR(MATCH("Firewall Security Requirements Guide :: Version 2, Release: 3 Benchmark Date: 27 Oct 2022*"&amp;A211&amp;";*",SRGs!AA:AA,0),0)</f>
        <v>0</v>
      </c>
      <c r="S211" s="6">
        <f>IFERROR(MATCH("General Purpose Operating System Security Requirements Guide :: Version 2, Release: 4 Benchmark Date: 27 Jul 2022*"&amp;A211&amp;";*",SRGs!AA:AA,0),0)</f>
        <v>0</v>
      </c>
      <c r="T211" s="6">
        <f>IFERROR(MATCH("Intrusion Detection and Prevention Systems (IDPS) Security Requirements Guide :: Version 2, Release: 6 Benchmark Date: 24 Jul 2020*"&amp;A211&amp;";*",SRGs!AA:AA,0),0)</f>
        <v>0</v>
      </c>
      <c r="U211" s="6">
        <f>IFERROR(MATCH("Layer 2 Switch Security Requirements Guide :: Version 2, Release: 1 Benchmark Date: 18 May 2021*"&amp;A211&amp;";*",SRGs!AA:AA,0),0)</f>
        <v>0</v>
      </c>
      <c r="V211" s="6">
        <f>IFERROR(MATCH("Mainframe Product Security Requirements Guide :: Version 2, Release: 1 Benchmark Date: 27 Oct 2022*"&amp;A211&amp;";*",SRGs!AA:AA,0),0)</f>
        <v>0</v>
      </c>
      <c r="W211" s="6">
        <f>IFERROR(MATCH("Network Device Management Security Requirements Guide :: Version 4, Release: 1 Benchmark Date: 23 Apr 2021*"&amp;A211&amp;";*",SRGs!AA:AA,0),0)</f>
        <v>0</v>
      </c>
      <c r="X211" s="6">
        <f>IFERROR(MATCH("Router Security Requirements Guide :: Version 4, Release: 2 Benchmark Date: 23 Apr 2021*"&amp;A211&amp;";*",SRGs!AA:AA,0),0)</f>
        <v>0</v>
      </c>
      <c r="Y211" s="6">
        <f>IFERROR(MATCH("SDN Controller Security Requirements Guide :: Version 1, Release: 2 Benchmark Date: 24 Apr 2020*"&amp;A211&amp;";*",SRGs!AA:AA,0),0)</f>
        <v>0</v>
      </c>
      <c r="Z211" s="6">
        <f>IFERROR(MATCH("Unified Endpoint Management Agent Security Requirements Guide :: Version 1, Release: 1 Benchmark Date: 20 Nov 2020*"&amp;A211&amp;";*",SRGs!AA:AA,0),0)</f>
        <v>0</v>
      </c>
      <c r="AA211" s="6">
        <f>IFERROR(MATCH("Unified Endpoint Management Server Security Requirements Guide :: Version 1, Release: 1 Benchmark Date: 20 Nov 2020*"&amp;A211&amp;";*",SRGs!AA:AA,0),0)</f>
        <v>0</v>
      </c>
      <c r="AB211" s="6">
        <f>IFERROR(MATCH("Virtual Private Network (VPN) Security Requirements Guide :: Version 2, Release: 4 Benchmark Date: 27 Oct 2021*"&amp;A211&amp;";*",SRGs!AA:AA,0),0)</f>
        <v>0</v>
      </c>
      <c r="AC211" s="6">
        <f>IFERROR(MATCH("Web Server Security Requirements Guide :: Version 3, Release: 1 Benchmark Date: 27 Oct 2022*"&amp;A211&amp;";*",SRGs!AA:AA,0),0)</f>
        <v>0</v>
      </c>
      <c r="AD211" s="21"/>
      <c r="AE211" s="3" t="str">
        <f t="shared" si="24"/>
        <v/>
      </c>
      <c r="AF211" s="2" t="str">
        <f t="shared" si="25"/>
        <v/>
      </c>
      <c r="AG211" s="2" t="str">
        <f t="shared" si="26"/>
        <v/>
      </c>
      <c r="AH211" s="2" t="str">
        <f t="shared" si="27"/>
        <v/>
      </c>
      <c r="AI211" s="2" t="str">
        <f t="shared" si="28"/>
        <v/>
      </c>
      <c r="AJ211" s="2" t="str">
        <f t="shared" si="29"/>
        <v/>
      </c>
      <c r="AK211" s="2" t="str">
        <f t="shared" si="30"/>
        <v/>
      </c>
      <c r="AL211" s="27"/>
      <c r="AM211" s="5" t="str">
        <f t="shared" si="31"/>
        <v/>
      </c>
    </row>
    <row r="212" spans="1:39" s="5" customFormat="1" ht="30" hidden="1">
      <c r="A212" s="1" t="s">
        <v>22099</v>
      </c>
      <c r="B212" s="1" t="s">
        <v>4301</v>
      </c>
      <c r="C212" s="1" t="s">
        <v>512</v>
      </c>
      <c r="D212" s="1" t="s">
        <v>3487</v>
      </c>
      <c r="E212" s="1"/>
      <c r="F212" s="2"/>
      <c r="G212" s="2"/>
      <c r="H212" s="2"/>
      <c r="I212" s="2"/>
      <c r="J212" s="15"/>
      <c r="K212" s="3">
        <f>IFERROR(MATCH("Application Layer Gateway (ALG) Security Requirements Guide (SRG) :: Version 1, Release: 2 Benchmark Date: 24 Jul 2015*"&amp;A212&amp;";*",SRGs!AA:AA,0),0)</f>
        <v>0</v>
      </c>
      <c r="L212" s="2">
        <f>IFERROR(MATCH("Application Server Security Requirements Guide :: Version 3, Release: 3 Benchmark Date: 27 Oct 2022*"&amp;A212&amp;";*",SRGs!AA:AA,0),0)</f>
        <v>0</v>
      </c>
      <c r="M212" s="2">
        <f>IFERROR(MATCH("Authentication, Authorization, and Accounting Services (AAA) Security Requirements Guide :: Version 1, Release: 2 Benchmark Date: 24 Jan 2020*"&amp;A212&amp;";*",SRGs!AA:AA,0),0)</f>
        <v>0</v>
      </c>
      <c r="N212" s="2">
        <f>IFERROR(MATCH("Central Log Server Security Requirements Guide :: Version 2, Release: 2 Benchmark Date: 27 Oct 2022*"&amp;A212&amp;";*",SRGs!AA:AA,0),0)</f>
        <v>0</v>
      </c>
      <c r="O212" s="2">
        <f>IFERROR(MATCH("Database Security Requirements Guide :: Version 3, Release: 3 Benchmark Date: 27 Jul 2022*"&amp;A212&amp;";*",SRGs!AA:AA,0),0)</f>
        <v>0</v>
      </c>
      <c r="P212" s="6">
        <f>IFERROR(MATCH("Container Platform Security Requirements Guide :: Version 1, Release: 3 Benchmark Date: 27 Jan 2022*"&amp;A212&amp;";*",SRGs!AA:AA,0),0)</f>
        <v>0</v>
      </c>
      <c r="Q212" s="6">
        <f>IFERROR(MATCH("Domain Name System (DNS) Security Requirements Guide :: Version 2, Release: 4 Benchmark Date: 23 Oct 2015*"&amp;A212&amp;";*",SRGs!AA:AA,0),0)</f>
        <v>0</v>
      </c>
      <c r="R212" s="6">
        <f>IFERROR(MATCH("Firewall Security Requirements Guide :: Version 2, Release: 3 Benchmark Date: 27 Oct 2022*"&amp;A212&amp;";*",SRGs!AA:AA,0),0)</f>
        <v>0</v>
      </c>
      <c r="S212" s="6">
        <f>IFERROR(MATCH("General Purpose Operating System Security Requirements Guide :: Version 2, Release: 4 Benchmark Date: 27 Jul 2022*"&amp;A212&amp;";*",SRGs!AA:AA,0),0)</f>
        <v>0</v>
      </c>
      <c r="T212" s="6">
        <f>IFERROR(MATCH("Intrusion Detection and Prevention Systems (IDPS) Security Requirements Guide :: Version 2, Release: 6 Benchmark Date: 24 Jul 2020*"&amp;A212&amp;";*",SRGs!AA:AA,0),0)</f>
        <v>0</v>
      </c>
      <c r="U212" s="6">
        <f>IFERROR(MATCH("Layer 2 Switch Security Requirements Guide :: Version 2, Release: 1 Benchmark Date: 18 May 2021*"&amp;A212&amp;";*",SRGs!AA:AA,0),0)</f>
        <v>0</v>
      </c>
      <c r="V212" s="6">
        <f>IFERROR(MATCH("Mainframe Product Security Requirements Guide :: Version 2, Release: 1 Benchmark Date: 27 Oct 2022*"&amp;A212&amp;";*",SRGs!AA:AA,0),0)</f>
        <v>0</v>
      </c>
      <c r="W212" s="6">
        <f>IFERROR(MATCH("Network Device Management Security Requirements Guide :: Version 4, Release: 1 Benchmark Date: 23 Apr 2021*"&amp;A212&amp;";*",SRGs!AA:AA,0),0)</f>
        <v>0</v>
      </c>
      <c r="X212" s="6">
        <f>IFERROR(MATCH("Router Security Requirements Guide :: Version 4, Release: 2 Benchmark Date: 23 Apr 2021*"&amp;A212&amp;";*",SRGs!AA:AA,0),0)</f>
        <v>0</v>
      </c>
      <c r="Y212" s="6">
        <f>IFERROR(MATCH("SDN Controller Security Requirements Guide :: Version 1, Release: 2 Benchmark Date: 24 Apr 2020*"&amp;A212&amp;";*",SRGs!AA:AA,0),0)</f>
        <v>0</v>
      </c>
      <c r="Z212" s="6">
        <f>IFERROR(MATCH("Unified Endpoint Management Agent Security Requirements Guide :: Version 1, Release: 1 Benchmark Date: 20 Nov 2020*"&amp;A212&amp;";*",SRGs!AA:AA,0),0)</f>
        <v>0</v>
      </c>
      <c r="AA212" s="6">
        <f>IFERROR(MATCH("Unified Endpoint Management Server Security Requirements Guide :: Version 1, Release: 1 Benchmark Date: 20 Nov 2020*"&amp;A212&amp;";*",SRGs!AA:AA,0),0)</f>
        <v>0</v>
      </c>
      <c r="AB212" s="6">
        <f>IFERROR(MATCH("Virtual Private Network (VPN) Security Requirements Guide :: Version 2, Release: 4 Benchmark Date: 27 Oct 2021*"&amp;A212&amp;";*",SRGs!AA:AA,0),0)</f>
        <v>0</v>
      </c>
      <c r="AC212" s="6">
        <f>IFERROR(MATCH("Web Server Security Requirements Guide :: Version 3, Release: 1 Benchmark Date: 27 Oct 2022*"&amp;A212&amp;";*",SRGs!AA:AA,0),0)</f>
        <v>0</v>
      </c>
      <c r="AD212" s="21"/>
      <c r="AE212" s="3" t="str">
        <f t="shared" si="24"/>
        <v/>
      </c>
      <c r="AF212" s="2" t="str">
        <f t="shared" si="25"/>
        <v/>
      </c>
      <c r="AG212" s="2" t="str">
        <f t="shared" si="26"/>
        <v/>
      </c>
      <c r="AH212" s="2" t="str">
        <f t="shared" si="27"/>
        <v/>
      </c>
      <c r="AI212" s="2" t="str">
        <f t="shared" si="28"/>
        <v/>
      </c>
      <c r="AJ212" s="2" t="str">
        <f t="shared" si="29"/>
        <v/>
      </c>
      <c r="AK212" s="2" t="str">
        <f t="shared" si="30"/>
        <v/>
      </c>
      <c r="AL212" s="27"/>
      <c r="AM212" s="5" t="str">
        <f t="shared" si="31"/>
        <v/>
      </c>
    </row>
    <row r="213" spans="1:39" s="5" customFormat="1" ht="30" hidden="1">
      <c r="A213" s="1" t="s">
        <v>22100</v>
      </c>
      <c r="B213" s="1" t="s">
        <v>4301</v>
      </c>
      <c r="C213" s="1" t="s">
        <v>504</v>
      </c>
      <c r="D213" s="1" t="s">
        <v>3477</v>
      </c>
      <c r="E213" s="1"/>
      <c r="F213" s="2"/>
      <c r="G213" s="2"/>
      <c r="H213" s="2"/>
      <c r="I213" s="2"/>
      <c r="J213" s="15"/>
      <c r="K213" s="3">
        <f>IFERROR(MATCH("Application Layer Gateway (ALG) Security Requirements Guide (SRG) :: Version 1, Release: 2 Benchmark Date: 24 Jul 2015*"&amp;A213&amp;";*",SRGs!AA:AA,0),0)</f>
        <v>0</v>
      </c>
      <c r="L213" s="2">
        <f>IFERROR(MATCH("Application Server Security Requirements Guide :: Version 3, Release: 3 Benchmark Date: 27 Oct 2022*"&amp;A213&amp;";*",SRGs!AA:AA,0),0)</f>
        <v>0</v>
      </c>
      <c r="M213" s="2">
        <f>IFERROR(MATCH("Authentication, Authorization, and Accounting Services (AAA) Security Requirements Guide :: Version 1, Release: 2 Benchmark Date: 24 Jan 2020*"&amp;A213&amp;";*",SRGs!AA:AA,0),0)</f>
        <v>0</v>
      </c>
      <c r="N213" s="2">
        <f>IFERROR(MATCH("Central Log Server Security Requirements Guide :: Version 2, Release: 2 Benchmark Date: 27 Oct 2022*"&amp;A213&amp;";*",SRGs!AA:AA,0),0)</f>
        <v>0</v>
      </c>
      <c r="O213" s="2">
        <f>IFERROR(MATCH("Database Security Requirements Guide :: Version 3, Release: 3 Benchmark Date: 27 Jul 2022*"&amp;A213&amp;";*",SRGs!AA:AA,0),0)</f>
        <v>0</v>
      </c>
      <c r="P213" s="6">
        <f>IFERROR(MATCH("Container Platform Security Requirements Guide :: Version 1, Release: 3 Benchmark Date: 27 Jan 2022*"&amp;A213&amp;";*",SRGs!AA:AA,0),0)</f>
        <v>0</v>
      </c>
      <c r="Q213" s="6">
        <f>IFERROR(MATCH("Domain Name System (DNS) Security Requirements Guide :: Version 2, Release: 4 Benchmark Date: 23 Oct 2015*"&amp;A213&amp;";*",SRGs!AA:AA,0),0)</f>
        <v>0</v>
      </c>
      <c r="R213" s="6">
        <f>IFERROR(MATCH("Firewall Security Requirements Guide :: Version 2, Release: 3 Benchmark Date: 27 Oct 2022*"&amp;A213&amp;";*",SRGs!AA:AA,0),0)</f>
        <v>0</v>
      </c>
      <c r="S213" s="6">
        <f>IFERROR(MATCH("General Purpose Operating System Security Requirements Guide :: Version 2, Release: 4 Benchmark Date: 27 Jul 2022*"&amp;A213&amp;";*",SRGs!AA:AA,0),0)</f>
        <v>0</v>
      </c>
      <c r="T213" s="6">
        <f>IFERROR(MATCH("Intrusion Detection and Prevention Systems (IDPS) Security Requirements Guide :: Version 2, Release: 6 Benchmark Date: 24 Jul 2020*"&amp;A213&amp;";*",SRGs!AA:AA,0),0)</f>
        <v>0</v>
      </c>
      <c r="U213" s="6">
        <f>IFERROR(MATCH("Layer 2 Switch Security Requirements Guide :: Version 2, Release: 1 Benchmark Date: 18 May 2021*"&amp;A213&amp;";*",SRGs!AA:AA,0),0)</f>
        <v>0</v>
      </c>
      <c r="V213" s="6">
        <f>IFERROR(MATCH("Mainframe Product Security Requirements Guide :: Version 2, Release: 1 Benchmark Date: 27 Oct 2022*"&amp;A213&amp;";*",SRGs!AA:AA,0),0)</f>
        <v>0</v>
      </c>
      <c r="W213" s="6">
        <f>IFERROR(MATCH("Network Device Management Security Requirements Guide :: Version 4, Release: 1 Benchmark Date: 23 Apr 2021*"&amp;A213&amp;";*",SRGs!AA:AA,0),0)</f>
        <v>0</v>
      </c>
      <c r="X213" s="6">
        <f>IFERROR(MATCH("Router Security Requirements Guide :: Version 4, Release: 2 Benchmark Date: 23 Apr 2021*"&amp;A213&amp;";*",SRGs!AA:AA,0),0)</f>
        <v>0</v>
      </c>
      <c r="Y213" s="6">
        <f>IFERROR(MATCH("SDN Controller Security Requirements Guide :: Version 1, Release: 2 Benchmark Date: 24 Apr 2020*"&amp;A213&amp;";*",SRGs!AA:AA,0),0)</f>
        <v>0</v>
      </c>
      <c r="Z213" s="6">
        <f>IFERROR(MATCH("Unified Endpoint Management Agent Security Requirements Guide :: Version 1, Release: 1 Benchmark Date: 20 Nov 2020*"&amp;A213&amp;";*",SRGs!AA:AA,0),0)</f>
        <v>0</v>
      </c>
      <c r="AA213" s="6">
        <f>IFERROR(MATCH("Unified Endpoint Management Server Security Requirements Guide :: Version 1, Release: 1 Benchmark Date: 20 Nov 2020*"&amp;A213&amp;";*",SRGs!AA:AA,0),0)</f>
        <v>0</v>
      </c>
      <c r="AB213" s="6">
        <f>IFERROR(MATCH("Virtual Private Network (VPN) Security Requirements Guide :: Version 2, Release: 4 Benchmark Date: 27 Oct 2021*"&amp;A213&amp;";*",SRGs!AA:AA,0),0)</f>
        <v>0</v>
      </c>
      <c r="AC213" s="6">
        <f>IFERROR(MATCH("Web Server Security Requirements Guide :: Version 3, Release: 1 Benchmark Date: 27 Oct 2022*"&amp;A213&amp;";*",SRGs!AA:AA,0),0)</f>
        <v>0</v>
      </c>
      <c r="AD213" s="21"/>
      <c r="AE213" s="3" t="str">
        <f t="shared" si="24"/>
        <v/>
      </c>
      <c r="AF213" s="2" t="str">
        <f t="shared" si="25"/>
        <v/>
      </c>
      <c r="AG213" s="2" t="str">
        <f t="shared" si="26"/>
        <v/>
      </c>
      <c r="AH213" s="2" t="str">
        <f t="shared" si="27"/>
        <v/>
      </c>
      <c r="AI213" s="2" t="str">
        <f t="shared" si="28"/>
        <v/>
      </c>
      <c r="AJ213" s="2" t="str">
        <f t="shared" si="29"/>
        <v/>
      </c>
      <c r="AK213" s="2" t="str">
        <f t="shared" si="30"/>
        <v/>
      </c>
      <c r="AL213" s="27"/>
      <c r="AM213" s="5" t="str">
        <f t="shared" si="31"/>
        <v/>
      </c>
    </row>
    <row r="214" spans="1:39" ht="45" hidden="1">
      <c r="A214" s="1" t="s">
        <v>22101</v>
      </c>
      <c r="B214" s="1" t="s">
        <v>4301</v>
      </c>
      <c r="C214" s="1" t="s">
        <v>505</v>
      </c>
      <c r="D214" s="1" t="s">
        <v>1631</v>
      </c>
      <c r="E214" s="1" t="s">
        <v>2638</v>
      </c>
      <c r="F214" s="2" t="s">
        <v>3697</v>
      </c>
      <c r="G214" s="2" t="s">
        <v>4193</v>
      </c>
      <c r="H214" s="2"/>
      <c r="I214" s="10">
        <v>2</v>
      </c>
      <c r="J214" s="13"/>
      <c r="K214" s="3">
        <f>IFERROR(MATCH("Application Layer Gateway (ALG) Security Requirements Guide (SRG) :: Version 1, Release: 2 Benchmark Date: 24 Jul 2015*"&amp;A214&amp;";*",SRGs!AA:AA,0),0)</f>
        <v>0</v>
      </c>
      <c r="L214" s="2">
        <f>IFERROR(MATCH("Application Server Security Requirements Guide :: Version 3, Release: 3 Benchmark Date: 27 Oct 2022*"&amp;A214&amp;";*",SRGs!AA:AA,0),0)</f>
        <v>0</v>
      </c>
      <c r="M214" s="2">
        <f>IFERROR(MATCH("Authentication, Authorization, and Accounting Services (AAA) Security Requirements Guide :: Version 1, Release: 2 Benchmark Date: 24 Jan 2020*"&amp;A214&amp;";*",SRGs!AA:AA,0),0)</f>
        <v>0</v>
      </c>
      <c r="N214" s="6">
        <f>IFERROR(MATCH("Central Log Server Security Requirements Guide :: Version 2, Release: 2 Benchmark Date: 27 Oct 2022*"&amp;A214&amp;";*",SRGs!AA:AA,0),0)</f>
        <v>0</v>
      </c>
      <c r="O214" s="6">
        <f>IFERROR(MATCH("Database Security Requirements Guide :: Version 3, Release: 3 Benchmark Date: 27 Jul 2022*"&amp;A214&amp;";*",SRGs!AA:AA,0),0)</f>
        <v>0</v>
      </c>
      <c r="P214" s="2">
        <f>IFERROR(MATCH("Container Platform Security Requirements Guide :: Version 1, Release: 3 Benchmark Date: 27 Jan 2022*"&amp;A214&amp;";*",SRGs!AA:AA,0),0)</f>
        <v>0</v>
      </c>
      <c r="Q214" s="2">
        <f>IFERROR(MATCH("Domain Name System (DNS) Security Requirements Guide :: Version 2, Release: 4 Benchmark Date: 23 Oct 2015*"&amp;A214&amp;";*",SRGs!AA:AA,0),0)</f>
        <v>0</v>
      </c>
      <c r="R214" s="2">
        <f>IFERROR(MATCH("Firewall Security Requirements Guide :: Version 2, Release: 3 Benchmark Date: 27 Oct 2022*"&amp;A214&amp;";*",SRGs!AA:AA,0),0)</f>
        <v>0</v>
      </c>
      <c r="S214" s="2">
        <f>IFERROR(MATCH("General Purpose Operating System Security Requirements Guide :: Version 2, Release: 4 Benchmark Date: 27 Jul 2022*"&amp;A214&amp;";*",SRGs!AA:AA,0),0)</f>
        <v>0</v>
      </c>
      <c r="T214" s="2">
        <f>IFERROR(MATCH("Intrusion Detection and Prevention Systems (IDPS) Security Requirements Guide :: Version 2, Release: 6 Benchmark Date: 24 Jul 2020*"&amp;A214&amp;";*",SRGs!AA:AA,0),0)</f>
        <v>0</v>
      </c>
      <c r="U214" s="2">
        <f>IFERROR(MATCH("Layer 2 Switch Security Requirements Guide :: Version 2, Release: 1 Benchmark Date: 18 May 2021*"&amp;A214&amp;";*",SRGs!AA:AA,0),0)</f>
        <v>0</v>
      </c>
      <c r="V214" s="2">
        <f>IFERROR(MATCH("Mainframe Product Security Requirements Guide :: Version 2, Release: 1 Benchmark Date: 27 Oct 2022*"&amp;A214&amp;";*",SRGs!AA:AA,0),0)</f>
        <v>0</v>
      </c>
      <c r="W214" s="2">
        <f>IFERROR(MATCH("Network Device Management Security Requirements Guide :: Version 4, Release: 1 Benchmark Date: 23 Apr 2021*"&amp;A214&amp;";*",SRGs!AA:AA,0),0)</f>
        <v>0</v>
      </c>
      <c r="X214" s="2">
        <f>IFERROR(MATCH("Router Security Requirements Guide :: Version 4, Release: 2 Benchmark Date: 23 Apr 2021*"&amp;A214&amp;";*",SRGs!AA:AA,0),0)</f>
        <v>0</v>
      </c>
      <c r="Y214" s="2">
        <f>IFERROR(MATCH("SDN Controller Security Requirements Guide :: Version 1, Release: 2 Benchmark Date: 24 Apr 2020*"&amp;A214&amp;";*",SRGs!AA:AA,0),0)</f>
        <v>0</v>
      </c>
      <c r="Z214" s="2">
        <f>IFERROR(MATCH("Unified Endpoint Management Agent Security Requirements Guide :: Version 1, Release: 1 Benchmark Date: 20 Nov 2020*"&amp;A214&amp;";*",SRGs!AA:AA,0),0)</f>
        <v>0</v>
      </c>
      <c r="AA214" s="2">
        <f>IFERROR(MATCH("Unified Endpoint Management Server Security Requirements Guide :: Version 1, Release: 1 Benchmark Date: 20 Nov 2020*"&amp;A214&amp;";*",SRGs!AA:AA,0),0)</f>
        <v>0</v>
      </c>
      <c r="AB214" s="2">
        <f>IFERROR(MATCH("Virtual Private Network (VPN) Security Requirements Guide :: Version 2, Release: 4 Benchmark Date: 27 Oct 2021*"&amp;A214&amp;";*",SRGs!AA:AA,0),0)</f>
        <v>0</v>
      </c>
      <c r="AC214" s="2">
        <f>IFERROR(MATCH("Web Server Security Requirements Guide :: Version 3, Release: 1 Benchmark Date: 27 Oct 2022*"&amp;A214&amp;";*",SRGs!AA:AA,0),0)</f>
        <v>0</v>
      </c>
      <c r="AD214" s="22"/>
      <c r="AE214" s="3" t="str">
        <f t="shared" si="24"/>
        <v/>
      </c>
      <c r="AF214" s="2" t="str">
        <f t="shared" si="25"/>
        <v/>
      </c>
      <c r="AG214" s="2" t="str">
        <f t="shared" si="26"/>
        <v/>
      </c>
      <c r="AH214" s="2" t="str">
        <f t="shared" si="27"/>
        <v/>
      </c>
      <c r="AI214" s="2" t="str">
        <f t="shared" si="28"/>
        <v/>
      </c>
      <c r="AJ214" s="2" t="str">
        <f t="shared" si="29"/>
        <v/>
      </c>
      <c r="AK214" s="2" t="str">
        <f t="shared" si="30"/>
        <v/>
      </c>
      <c r="AM214" s="5" t="str">
        <f t="shared" si="31"/>
        <v/>
      </c>
    </row>
    <row r="215" spans="1:39" s="5" customFormat="1" ht="30" hidden="1">
      <c r="A215" s="1" t="s">
        <v>22102</v>
      </c>
      <c r="B215" s="1" t="s">
        <v>4301</v>
      </c>
      <c r="C215" s="1" t="s">
        <v>506</v>
      </c>
      <c r="D215" s="1" t="s">
        <v>1632</v>
      </c>
      <c r="E215" s="1" t="s">
        <v>2639</v>
      </c>
      <c r="F215" s="2" t="s">
        <v>3698</v>
      </c>
      <c r="G215" s="2"/>
      <c r="H215" s="2"/>
      <c r="I215" s="2"/>
      <c r="J215" s="15"/>
      <c r="K215" s="3">
        <f>IFERROR(MATCH("Application Layer Gateway (ALG) Security Requirements Guide (SRG) :: Version 1, Release: 2 Benchmark Date: 24 Jul 2015*"&amp;A215&amp;";*",SRGs!AA:AA,0),0)</f>
        <v>0</v>
      </c>
      <c r="L215" s="2">
        <f>IFERROR(MATCH("Application Server Security Requirements Guide :: Version 3, Release: 3 Benchmark Date: 27 Oct 2022*"&amp;A215&amp;";*",SRGs!AA:AA,0),0)</f>
        <v>0</v>
      </c>
      <c r="M215" s="2">
        <f>IFERROR(MATCH("Authentication, Authorization, and Accounting Services (AAA) Security Requirements Guide :: Version 1, Release: 2 Benchmark Date: 24 Jan 2020*"&amp;A215&amp;";*",SRGs!AA:AA,0),0)</f>
        <v>0</v>
      </c>
      <c r="N215" s="6">
        <f>IFERROR(MATCH("Central Log Server Security Requirements Guide :: Version 2, Release: 2 Benchmark Date: 27 Oct 2022*"&amp;A215&amp;";*",SRGs!AA:AA,0),0)</f>
        <v>847</v>
      </c>
      <c r="O215" s="6">
        <f>IFERROR(MATCH("Database Security Requirements Guide :: Version 3, Release: 3 Benchmark Date: 27 Jul 2022*"&amp;A215&amp;";*",SRGs!AA:AA,0),0)</f>
        <v>0</v>
      </c>
      <c r="P215" s="6">
        <f>IFERROR(MATCH("Container Platform Security Requirements Guide :: Version 1, Release: 3 Benchmark Date: 27 Jan 2022*"&amp;A215&amp;";*",SRGs!AA:AA,0),0)</f>
        <v>848</v>
      </c>
      <c r="Q215" s="6">
        <f>IFERROR(MATCH("Domain Name System (DNS) Security Requirements Guide :: Version 2, Release: 4 Benchmark Date: 23 Oct 2015*"&amp;A215&amp;";*",SRGs!AA:AA,0),0)</f>
        <v>0</v>
      </c>
      <c r="R215" s="6">
        <f>IFERROR(MATCH("Firewall Security Requirements Guide :: Version 2, Release: 3 Benchmark Date: 27 Oct 2022*"&amp;A215&amp;";*",SRGs!AA:AA,0),0)</f>
        <v>0</v>
      </c>
      <c r="S215" s="6">
        <f>IFERROR(MATCH("General Purpose Operating System Security Requirements Guide :: Version 2, Release: 4 Benchmark Date: 27 Jul 2022*"&amp;A215&amp;";*",SRGs!AA:AA,0),0)</f>
        <v>849</v>
      </c>
      <c r="T215" s="6">
        <f>IFERROR(MATCH("Intrusion Detection and Prevention Systems (IDPS) Security Requirements Guide :: Version 2, Release: 6 Benchmark Date: 24 Jul 2020*"&amp;A215&amp;";*",SRGs!AA:AA,0),0)</f>
        <v>850</v>
      </c>
      <c r="U215" s="6">
        <f>IFERROR(MATCH("Layer 2 Switch Security Requirements Guide :: Version 2, Release: 1 Benchmark Date: 18 May 2021*"&amp;A215&amp;";*",SRGs!AA:AA,0),0)</f>
        <v>0</v>
      </c>
      <c r="V215" s="6">
        <f>IFERROR(MATCH("Mainframe Product Security Requirements Guide :: Version 2, Release: 1 Benchmark Date: 27 Oct 2022*"&amp;A215&amp;";*",SRGs!AA:AA,0),0)</f>
        <v>851</v>
      </c>
      <c r="W215" s="6">
        <f>IFERROR(MATCH("Network Device Management Security Requirements Guide :: Version 4, Release: 1 Benchmark Date: 23 Apr 2021*"&amp;A215&amp;";*",SRGs!AA:AA,0),0)</f>
        <v>0</v>
      </c>
      <c r="X215" s="6">
        <f>IFERROR(MATCH("Router Security Requirements Guide :: Version 4, Release: 2 Benchmark Date: 23 Apr 2021*"&amp;A215&amp;";*",SRGs!AA:AA,0),0)</f>
        <v>0</v>
      </c>
      <c r="Y215" s="6">
        <f>IFERROR(MATCH("SDN Controller Security Requirements Guide :: Version 1, Release: 2 Benchmark Date: 24 Apr 2020*"&amp;A215&amp;";*",SRGs!AA:AA,0),0)</f>
        <v>0</v>
      </c>
      <c r="Z215" s="6">
        <f>IFERROR(MATCH("Unified Endpoint Management Agent Security Requirements Guide :: Version 1, Release: 1 Benchmark Date: 20 Nov 2020*"&amp;A215&amp;";*",SRGs!AA:AA,0),0)</f>
        <v>0</v>
      </c>
      <c r="AA215" s="6">
        <f>IFERROR(MATCH("Unified Endpoint Management Server Security Requirements Guide :: Version 1, Release: 1 Benchmark Date: 20 Nov 2020*"&amp;A215&amp;";*",SRGs!AA:AA,0),0)</f>
        <v>0</v>
      </c>
      <c r="AB215" s="6">
        <f>IFERROR(MATCH("Virtual Private Network (VPN) Security Requirements Guide :: Version 2, Release: 4 Benchmark Date: 27 Oct 2021*"&amp;A215&amp;";*",SRGs!AA:AA,0),0)</f>
        <v>0</v>
      </c>
      <c r="AC215" s="6">
        <f>IFERROR(MATCH("Web Server Security Requirements Guide :: Version 3, Release: 1 Benchmark Date: 27 Oct 2022*"&amp;A215&amp;";*",SRGs!AA:AA,0),0)</f>
        <v>0</v>
      </c>
      <c r="AD215" s="21"/>
      <c r="AE215" s="3" t="str">
        <f t="shared" si="24"/>
        <v/>
      </c>
      <c r="AF215" s="2" t="str">
        <f t="shared" si="25"/>
        <v>Server</v>
      </c>
      <c r="AG215" s="2" t="str">
        <f t="shared" si="26"/>
        <v>Laptops/Desktops</v>
      </c>
      <c r="AH215" s="2" t="str">
        <f t="shared" si="27"/>
        <v>Network Device</v>
      </c>
      <c r="AI215" s="2" t="str">
        <f t="shared" si="28"/>
        <v/>
      </c>
      <c r="AJ215" s="2" t="str">
        <f t="shared" si="29"/>
        <v>Container</v>
      </c>
      <c r="AK215" s="2" t="str">
        <f t="shared" si="30"/>
        <v/>
      </c>
      <c r="AL215" s="27"/>
      <c r="AM215" s="5" t="str">
        <f t="shared" si="31"/>
        <v>Server; Laptops/Desktops; Network Device; Container</v>
      </c>
    </row>
    <row r="216" spans="1:39" ht="225" hidden="1">
      <c r="A216" s="1" t="s">
        <v>22103</v>
      </c>
      <c r="B216" s="1" t="s">
        <v>4301</v>
      </c>
      <c r="C216" s="1" t="s">
        <v>507</v>
      </c>
      <c r="D216" s="1" t="s">
        <v>1633</v>
      </c>
      <c r="E216" s="1" t="s">
        <v>2640</v>
      </c>
      <c r="F216" s="2" t="s">
        <v>3697</v>
      </c>
      <c r="G216" s="2"/>
      <c r="H216" s="2"/>
      <c r="I216" s="2"/>
      <c r="J216" s="15"/>
      <c r="K216" s="3">
        <f>IFERROR(MATCH("Application Layer Gateway (ALG) Security Requirements Guide (SRG) :: Version 1, Release: 2 Benchmark Date: 24 Jul 2015*"&amp;A216&amp;";*",SRGs!AA:AA,0),0)</f>
        <v>0</v>
      </c>
      <c r="L216" s="2">
        <f>IFERROR(MATCH("Application Server Security Requirements Guide :: Version 3, Release: 3 Benchmark Date: 27 Oct 2022*"&amp;A216&amp;";*",SRGs!AA:AA,0),0)</f>
        <v>0</v>
      </c>
      <c r="M216" s="2">
        <f>IFERROR(MATCH("Authentication, Authorization, and Accounting Services (AAA) Security Requirements Guide :: Version 1, Release: 2 Benchmark Date: 24 Jan 2020*"&amp;A216&amp;";*",SRGs!AA:AA,0),0)</f>
        <v>0</v>
      </c>
      <c r="N216" s="6">
        <f>IFERROR(MATCH("Central Log Server Security Requirements Guide :: Version 2, Release: 2 Benchmark Date: 27 Oct 2022*"&amp;A216&amp;";*",SRGs!AA:AA,0),0)</f>
        <v>0</v>
      </c>
      <c r="O216" s="6">
        <f>IFERROR(MATCH("Database Security Requirements Guide :: Version 3, Release: 3 Benchmark Date: 27 Jul 2022*"&amp;A216&amp;";*",SRGs!AA:AA,0),0)</f>
        <v>0</v>
      </c>
      <c r="P216" s="2">
        <f>IFERROR(MATCH("Container Platform Security Requirements Guide :: Version 1, Release: 3 Benchmark Date: 27 Jan 2022*"&amp;A216&amp;";*",SRGs!AA:AA,0),0)</f>
        <v>0</v>
      </c>
      <c r="Q216" s="2">
        <f>IFERROR(MATCH("Domain Name System (DNS) Security Requirements Guide :: Version 2, Release: 4 Benchmark Date: 23 Oct 2015*"&amp;A216&amp;";*",SRGs!AA:AA,0),0)</f>
        <v>0</v>
      </c>
      <c r="R216" s="2">
        <f>IFERROR(MATCH("Firewall Security Requirements Guide :: Version 2, Release: 3 Benchmark Date: 27 Oct 2022*"&amp;A216&amp;";*",SRGs!AA:AA,0),0)</f>
        <v>0</v>
      </c>
      <c r="S216" s="2">
        <f>IFERROR(MATCH("General Purpose Operating System Security Requirements Guide :: Version 2, Release: 4 Benchmark Date: 27 Jul 2022*"&amp;A216&amp;";*",SRGs!AA:AA,0),0)</f>
        <v>0</v>
      </c>
      <c r="T216" s="2">
        <f>IFERROR(MATCH("Intrusion Detection and Prevention Systems (IDPS) Security Requirements Guide :: Version 2, Release: 6 Benchmark Date: 24 Jul 2020*"&amp;A216&amp;";*",SRGs!AA:AA,0),0)</f>
        <v>0</v>
      </c>
      <c r="U216" s="2">
        <f>IFERROR(MATCH("Layer 2 Switch Security Requirements Guide :: Version 2, Release: 1 Benchmark Date: 18 May 2021*"&amp;A216&amp;";*",SRGs!AA:AA,0),0)</f>
        <v>0</v>
      </c>
      <c r="V216" s="2">
        <f>IFERROR(MATCH("Mainframe Product Security Requirements Guide :: Version 2, Release: 1 Benchmark Date: 27 Oct 2022*"&amp;A216&amp;";*",SRGs!AA:AA,0),0)</f>
        <v>0</v>
      </c>
      <c r="W216" s="2">
        <f>IFERROR(MATCH("Network Device Management Security Requirements Guide :: Version 4, Release: 1 Benchmark Date: 23 Apr 2021*"&amp;A216&amp;";*",SRGs!AA:AA,0),0)</f>
        <v>0</v>
      </c>
      <c r="X216" s="2">
        <f>IFERROR(MATCH("Router Security Requirements Guide :: Version 4, Release: 2 Benchmark Date: 23 Apr 2021*"&amp;A216&amp;";*",SRGs!AA:AA,0),0)</f>
        <v>0</v>
      </c>
      <c r="Y216" s="2">
        <f>IFERROR(MATCH("SDN Controller Security Requirements Guide :: Version 1, Release: 2 Benchmark Date: 24 Apr 2020*"&amp;A216&amp;";*",SRGs!AA:AA,0),0)</f>
        <v>0</v>
      </c>
      <c r="Z216" s="2">
        <f>IFERROR(MATCH("Unified Endpoint Management Agent Security Requirements Guide :: Version 1, Release: 1 Benchmark Date: 20 Nov 2020*"&amp;A216&amp;";*",SRGs!AA:AA,0),0)</f>
        <v>0</v>
      </c>
      <c r="AA216" s="2">
        <f>IFERROR(MATCH("Unified Endpoint Management Server Security Requirements Guide :: Version 1, Release: 1 Benchmark Date: 20 Nov 2020*"&amp;A216&amp;";*",SRGs!AA:AA,0),0)</f>
        <v>0</v>
      </c>
      <c r="AB216" s="2">
        <f>IFERROR(MATCH("Virtual Private Network (VPN) Security Requirements Guide :: Version 2, Release: 4 Benchmark Date: 27 Oct 2021*"&amp;A216&amp;";*",SRGs!AA:AA,0),0)</f>
        <v>0</v>
      </c>
      <c r="AC216" s="2">
        <f>IFERROR(MATCH("Web Server Security Requirements Guide :: Version 3, Release: 1 Benchmark Date: 27 Oct 2022*"&amp;A216&amp;";*",SRGs!AA:AA,0),0)</f>
        <v>0</v>
      </c>
      <c r="AD216" s="22"/>
      <c r="AE216" s="3" t="str">
        <f t="shared" si="24"/>
        <v/>
      </c>
      <c r="AF216" s="2" t="str">
        <f t="shared" si="25"/>
        <v/>
      </c>
      <c r="AG216" s="2" t="str">
        <f t="shared" si="26"/>
        <v/>
      </c>
      <c r="AH216" s="2" t="str">
        <f t="shared" si="27"/>
        <v/>
      </c>
      <c r="AI216" s="2" t="str">
        <f t="shared" si="28"/>
        <v/>
      </c>
      <c r="AJ216" s="2" t="str">
        <f t="shared" si="29"/>
        <v/>
      </c>
      <c r="AK216" s="2" t="str">
        <f t="shared" si="30"/>
        <v/>
      </c>
      <c r="AM216" s="5" t="str">
        <f t="shared" si="31"/>
        <v/>
      </c>
    </row>
    <row r="217" spans="1:39" s="5" customFormat="1" ht="90" hidden="1">
      <c r="A217" s="1" t="s">
        <v>22104</v>
      </c>
      <c r="B217" s="1" t="s">
        <v>4301</v>
      </c>
      <c r="C217" s="1" t="s">
        <v>508</v>
      </c>
      <c r="D217" s="1" t="s">
        <v>1634</v>
      </c>
      <c r="E217" s="1" t="s">
        <v>2641</v>
      </c>
      <c r="F217" s="2" t="s">
        <v>2591</v>
      </c>
      <c r="G217" s="2"/>
      <c r="H217" s="2" t="s">
        <v>4287</v>
      </c>
      <c r="I217" s="10">
        <v>3</v>
      </c>
      <c r="J217" s="13"/>
      <c r="K217" s="3">
        <f>IFERROR(MATCH("Application Layer Gateway (ALG) Security Requirements Guide (SRG) :: Version 1, Release: 2 Benchmark Date: 24 Jul 2015*"&amp;A217&amp;";*",SRGs!AA:AA,0),0)</f>
        <v>0</v>
      </c>
      <c r="L217" s="2">
        <f>IFERROR(MATCH("Application Server Security Requirements Guide :: Version 3, Release: 3 Benchmark Date: 27 Oct 2022*"&amp;A217&amp;";*",SRGs!AA:AA,0),0)</f>
        <v>0</v>
      </c>
      <c r="M217" s="2">
        <f>IFERROR(MATCH("Authentication, Authorization, and Accounting Services (AAA) Security Requirements Guide :: Version 1, Release: 2 Benchmark Date: 24 Jan 2020*"&amp;A217&amp;";*",SRGs!AA:AA,0),0)</f>
        <v>0</v>
      </c>
      <c r="N217" s="2">
        <f>IFERROR(MATCH("Central Log Server Security Requirements Guide :: Version 2, Release: 2 Benchmark Date: 27 Oct 2022*"&amp;A217&amp;";*",SRGs!AA:AA,0),0)</f>
        <v>0</v>
      </c>
      <c r="O217" s="2">
        <f>IFERROR(MATCH("Database Security Requirements Guide :: Version 3, Release: 3 Benchmark Date: 27 Jul 2022*"&amp;A217&amp;";*",SRGs!AA:AA,0),0)</f>
        <v>0</v>
      </c>
      <c r="P217" s="6">
        <f>IFERROR(MATCH("Container Platform Security Requirements Guide :: Version 1, Release: 3 Benchmark Date: 27 Jan 2022*"&amp;A217&amp;";*",SRGs!AA:AA,0),0)</f>
        <v>0</v>
      </c>
      <c r="Q217" s="6">
        <f>IFERROR(MATCH("Domain Name System (DNS) Security Requirements Guide :: Version 2, Release: 4 Benchmark Date: 23 Oct 2015*"&amp;A217&amp;";*",SRGs!AA:AA,0),0)</f>
        <v>0</v>
      </c>
      <c r="R217" s="6">
        <f>IFERROR(MATCH("Firewall Security Requirements Guide :: Version 2, Release: 3 Benchmark Date: 27 Oct 2022*"&amp;A217&amp;";*",SRGs!AA:AA,0),0)</f>
        <v>0</v>
      </c>
      <c r="S217" s="6">
        <f>IFERROR(MATCH("General Purpose Operating System Security Requirements Guide :: Version 2, Release: 4 Benchmark Date: 27 Jul 2022*"&amp;A217&amp;";*",SRGs!AA:AA,0),0)</f>
        <v>0</v>
      </c>
      <c r="T217" s="6">
        <f>IFERROR(MATCH("Intrusion Detection and Prevention Systems (IDPS) Security Requirements Guide :: Version 2, Release: 6 Benchmark Date: 24 Jul 2020*"&amp;A217&amp;";*",SRGs!AA:AA,0),0)</f>
        <v>0</v>
      </c>
      <c r="U217" s="6">
        <f>IFERROR(MATCH("Layer 2 Switch Security Requirements Guide :: Version 2, Release: 1 Benchmark Date: 18 May 2021*"&amp;A217&amp;";*",SRGs!AA:AA,0),0)</f>
        <v>0</v>
      </c>
      <c r="V217" s="6">
        <f>IFERROR(MATCH("Mainframe Product Security Requirements Guide :: Version 2, Release: 1 Benchmark Date: 27 Oct 2022*"&amp;A217&amp;";*",SRGs!AA:AA,0),0)</f>
        <v>0</v>
      </c>
      <c r="W217" s="6">
        <f>IFERROR(MATCH("Network Device Management Security Requirements Guide :: Version 4, Release: 1 Benchmark Date: 23 Apr 2021*"&amp;A217&amp;";*",SRGs!AA:AA,0),0)</f>
        <v>0</v>
      </c>
      <c r="X217" s="6">
        <f>IFERROR(MATCH("Router Security Requirements Guide :: Version 4, Release: 2 Benchmark Date: 23 Apr 2021*"&amp;A217&amp;";*",SRGs!AA:AA,0),0)</f>
        <v>0</v>
      </c>
      <c r="Y217" s="6">
        <f>IFERROR(MATCH("SDN Controller Security Requirements Guide :: Version 1, Release: 2 Benchmark Date: 24 Apr 2020*"&amp;A217&amp;";*",SRGs!AA:AA,0),0)</f>
        <v>0</v>
      </c>
      <c r="Z217" s="6">
        <f>IFERROR(MATCH("Unified Endpoint Management Agent Security Requirements Guide :: Version 1, Release: 1 Benchmark Date: 20 Nov 2020*"&amp;A217&amp;";*",SRGs!AA:AA,0),0)</f>
        <v>0</v>
      </c>
      <c r="AA217" s="6">
        <f>IFERROR(MATCH("Unified Endpoint Management Server Security Requirements Guide :: Version 1, Release: 1 Benchmark Date: 20 Nov 2020*"&amp;A217&amp;";*",SRGs!AA:AA,0),0)</f>
        <v>0</v>
      </c>
      <c r="AB217" s="6">
        <f>IFERROR(MATCH("Virtual Private Network (VPN) Security Requirements Guide :: Version 2, Release: 4 Benchmark Date: 27 Oct 2021*"&amp;A217&amp;";*",SRGs!AA:AA,0),0)</f>
        <v>0</v>
      </c>
      <c r="AC217" s="6">
        <f>IFERROR(MATCH("Web Server Security Requirements Guide :: Version 3, Release: 1 Benchmark Date: 27 Oct 2022*"&amp;A217&amp;";*",SRGs!AA:AA,0),0)</f>
        <v>0</v>
      </c>
      <c r="AD217" s="21"/>
      <c r="AE217" s="3" t="str">
        <f t="shared" si="24"/>
        <v/>
      </c>
      <c r="AF217" s="2" t="str">
        <f t="shared" si="25"/>
        <v/>
      </c>
      <c r="AG217" s="2" t="str">
        <f t="shared" si="26"/>
        <v/>
      </c>
      <c r="AH217" s="2" t="str">
        <f t="shared" si="27"/>
        <v/>
      </c>
      <c r="AI217" s="2" t="str">
        <f t="shared" si="28"/>
        <v/>
      </c>
      <c r="AJ217" s="2" t="str">
        <f t="shared" si="29"/>
        <v/>
      </c>
      <c r="AK217" s="2" t="str">
        <f t="shared" si="30"/>
        <v/>
      </c>
      <c r="AL217" s="27"/>
      <c r="AM217" s="5" t="str">
        <f t="shared" si="31"/>
        <v/>
      </c>
    </row>
    <row r="218" spans="1:39" s="5" customFormat="1" ht="75" hidden="1">
      <c r="A218" s="1" t="s">
        <v>22105</v>
      </c>
      <c r="B218" s="1" t="s">
        <v>4301</v>
      </c>
      <c r="C218" s="1" t="s">
        <v>509</v>
      </c>
      <c r="D218" s="1" t="s">
        <v>1635</v>
      </c>
      <c r="E218" s="1" t="s">
        <v>2642</v>
      </c>
      <c r="F218" s="2" t="s">
        <v>2591</v>
      </c>
      <c r="G218" s="2"/>
      <c r="H218" s="2"/>
      <c r="I218" s="2"/>
      <c r="J218" s="15"/>
      <c r="K218" s="3">
        <f>IFERROR(MATCH("Application Layer Gateway (ALG) Security Requirements Guide (SRG) :: Version 1, Release: 2 Benchmark Date: 24 Jul 2015*"&amp;A218&amp;";*",SRGs!AA:AA,0),0)</f>
        <v>0</v>
      </c>
      <c r="L218" s="2">
        <f>IFERROR(MATCH("Application Server Security Requirements Guide :: Version 3, Release: 3 Benchmark Date: 27 Oct 2022*"&amp;A218&amp;";*",SRGs!AA:AA,0),0)</f>
        <v>0</v>
      </c>
      <c r="M218" s="2">
        <f>IFERROR(MATCH("Authentication, Authorization, and Accounting Services (AAA) Security Requirements Guide :: Version 1, Release: 2 Benchmark Date: 24 Jan 2020*"&amp;A218&amp;";*",SRGs!AA:AA,0),0)</f>
        <v>0</v>
      </c>
      <c r="N218" s="2">
        <f>IFERROR(MATCH("Central Log Server Security Requirements Guide :: Version 2, Release: 2 Benchmark Date: 27 Oct 2022*"&amp;A218&amp;";*",SRGs!AA:AA,0),0)</f>
        <v>0</v>
      </c>
      <c r="O218" s="2">
        <f>IFERROR(MATCH("Database Security Requirements Guide :: Version 3, Release: 3 Benchmark Date: 27 Jul 2022*"&amp;A218&amp;";*",SRGs!AA:AA,0),0)</f>
        <v>0</v>
      </c>
      <c r="P218" s="6">
        <f>IFERROR(MATCH("Container Platform Security Requirements Guide :: Version 1, Release: 3 Benchmark Date: 27 Jan 2022*"&amp;A218&amp;";*",SRGs!AA:AA,0),0)</f>
        <v>0</v>
      </c>
      <c r="Q218" s="6">
        <f>IFERROR(MATCH("Domain Name System (DNS) Security Requirements Guide :: Version 2, Release: 4 Benchmark Date: 23 Oct 2015*"&amp;A218&amp;";*",SRGs!AA:AA,0),0)</f>
        <v>0</v>
      </c>
      <c r="R218" s="6">
        <f>IFERROR(MATCH("Firewall Security Requirements Guide :: Version 2, Release: 3 Benchmark Date: 27 Oct 2022*"&amp;A218&amp;";*",SRGs!AA:AA,0),0)</f>
        <v>0</v>
      </c>
      <c r="S218" s="6">
        <f>IFERROR(MATCH("General Purpose Operating System Security Requirements Guide :: Version 2, Release: 4 Benchmark Date: 27 Jul 2022*"&amp;A218&amp;";*",SRGs!AA:AA,0),0)</f>
        <v>0</v>
      </c>
      <c r="T218" s="6">
        <f>IFERROR(MATCH("Intrusion Detection and Prevention Systems (IDPS) Security Requirements Guide :: Version 2, Release: 6 Benchmark Date: 24 Jul 2020*"&amp;A218&amp;";*",SRGs!AA:AA,0),0)</f>
        <v>0</v>
      </c>
      <c r="U218" s="6">
        <f>IFERROR(MATCH("Layer 2 Switch Security Requirements Guide :: Version 2, Release: 1 Benchmark Date: 18 May 2021*"&amp;A218&amp;";*",SRGs!AA:AA,0),0)</f>
        <v>0</v>
      </c>
      <c r="V218" s="6">
        <f>IFERROR(MATCH("Mainframe Product Security Requirements Guide :: Version 2, Release: 1 Benchmark Date: 27 Oct 2022*"&amp;A218&amp;";*",SRGs!AA:AA,0),0)</f>
        <v>0</v>
      </c>
      <c r="W218" s="6">
        <f>IFERROR(MATCH("Network Device Management Security Requirements Guide :: Version 4, Release: 1 Benchmark Date: 23 Apr 2021*"&amp;A218&amp;";*",SRGs!AA:AA,0),0)</f>
        <v>0</v>
      </c>
      <c r="X218" s="6">
        <f>IFERROR(MATCH("Router Security Requirements Guide :: Version 4, Release: 2 Benchmark Date: 23 Apr 2021*"&amp;A218&amp;";*",SRGs!AA:AA,0),0)</f>
        <v>0</v>
      </c>
      <c r="Y218" s="6">
        <f>IFERROR(MATCH("SDN Controller Security Requirements Guide :: Version 1, Release: 2 Benchmark Date: 24 Apr 2020*"&amp;A218&amp;";*",SRGs!AA:AA,0),0)</f>
        <v>0</v>
      </c>
      <c r="Z218" s="6">
        <f>IFERROR(MATCH("Unified Endpoint Management Agent Security Requirements Guide :: Version 1, Release: 1 Benchmark Date: 20 Nov 2020*"&amp;A218&amp;";*",SRGs!AA:AA,0),0)</f>
        <v>0</v>
      </c>
      <c r="AA218" s="6">
        <f>IFERROR(MATCH("Unified Endpoint Management Server Security Requirements Guide :: Version 1, Release: 1 Benchmark Date: 20 Nov 2020*"&amp;A218&amp;";*",SRGs!AA:AA,0),0)</f>
        <v>0</v>
      </c>
      <c r="AB218" s="6">
        <f>IFERROR(MATCH("Virtual Private Network (VPN) Security Requirements Guide :: Version 2, Release: 4 Benchmark Date: 27 Oct 2021*"&amp;A218&amp;";*",SRGs!AA:AA,0),0)</f>
        <v>0</v>
      </c>
      <c r="AC218" s="6">
        <f>IFERROR(MATCH("Web Server Security Requirements Guide :: Version 3, Release: 1 Benchmark Date: 27 Oct 2022*"&amp;A218&amp;";*",SRGs!AA:AA,0),0)</f>
        <v>0</v>
      </c>
      <c r="AD218" s="21"/>
      <c r="AE218" s="3" t="str">
        <f t="shared" si="24"/>
        <v/>
      </c>
      <c r="AF218" s="2" t="str">
        <f t="shared" si="25"/>
        <v/>
      </c>
      <c r="AG218" s="2" t="str">
        <f t="shared" si="26"/>
        <v/>
      </c>
      <c r="AH218" s="2" t="str">
        <f t="shared" si="27"/>
        <v/>
      </c>
      <c r="AI218" s="2" t="str">
        <f t="shared" si="28"/>
        <v/>
      </c>
      <c r="AJ218" s="2" t="str">
        <f t="shared" si="29"/>
        <v/>
      </c>
      <c r="AK218" s="2" t="str">
        <f t="shared" si="30"/>
        <v/>
      </c>
      <c r="AL218" s="27"/>
      <c r="AM218" s="5" t="str">
        <f t="shared" si="31"/>
        <v/>
      </c>
    </row>
    <row r="219" spans="1:39" ht="105" hidden="1">
      <c r="A219" s="1" t="s">
        <v>22106</v>
      </c>
      <c r="B219" s="1" t="s">
        <v>4301</v>
      </c>
      <c r="C219" s="1" t="s">
        <v>510</v>
      </c>
      <c r="D219" s="1" t="s">
        <v>1636</v>
      </c>
      <c r="E219" s="1" t="s">
        <v>2643</v>
      </c>
      <c r="F219" s="2" t="s">
        <v>3699</v>
      </c>
      <c r="G219" s="2"/>
      <c r="H219" s="2"/>
      <c r="I219" s="2"/>
      <c r="J219" s="15"/>
      <c r="K219" s="3">
        <f>IFERROR(MATCH("Application Layer Gateway (ALG) Security Requirements Guide (SRG) :: Version 1, Release: 2 Benchmark Date: 24 Jul 2015*"&amp;A219&amp;";*",SRGs!AA:AA,0),0)</f>
        <v>0</v>
      </c>
      <c r="L219" s="2">
        <f>IFERROR(MATCH("Application Server Security Requirements Guide :: Version 3, Release: 3 Benchmark Date: 27 Oct 2022*"&amp;A219&amp;";*",SRGs!AA:AA,0),0)</f>
        <v>0</v>
      </c>
      <c r="M219" s="2">
        <f>IFERROR(MATCH("Authentication, Authorization, and Accounting Services (AAA) Security Requirements Guide :: Version 1, Release: 2 Benchmark Date: 24 Jan 2020*"&amp;A219&amp;";*",SRGs!AA:AA,0),0)</f>
        <v>0</v>
      </c>
      <c r="N219" s="6">
        <f>IFERROR(MATCH("Central Log Server Security Requirements Guide :: Version 2, Release: 2 Benchmark Date: 27 Oct 2022*"&amp;A219&amp;";*",SRGs!AA:AA,0),0)</f>
        <v>0</v>
      </c>
      <c r="O219" s="6">
        <f>IFERROR(MATCH("Database Security Requirements Guide :: Version 3, Release: 3 Benchmark Date: 27 Jul 2022*"&amp;A219&amp;";*",SRGs!AA:AA,0),0)</f>
        <v>0</v>
      </c>
      <c r="P219" s="2">
        <f>IFERROR(MATCH("Container Platform Security Requirements Guide :: Version 1, Release: 3 Benchmark Date: 27 Jan 2022*"&amp;A219&amp;";*",SRGs!AA:AA,0),0)</f>
        <v>0</v>
      </c>
      <c r="Q219" s="2">
        <f>IFERROR(MATCH("Domain Name System (DNS) Security Requirements Guide :: Version 2, Release: 4 Benchmark Date: 23 Oct 2015*"&amp;A219&amp;";*",SRGs!AA:AA,0),0)</f>
        <v>0</v>
      </c>
      <c r="R219" s="2">
        <f>IFERROR(MATCH("Firewall Security Requirements Guide :: Version 2, Release: 3 Benchmark Date: 27 Oct 2022*"&amp;A219&amp;";*",SRGs!AA:AA,0),0)</f>
        <v>0</v>
      </c>
      <c r="S219" s="2">
        <f>IFERROR(MATCH("General Purpose Operating System Security Requirements Guide :: Version 2, Release: 4 Benchmark Date: 27 Jul 2022*"&amp;A219&amp;";*",SRGs!AA:AA,0),0)</f>
        <v>0</v>
      </c>
      <c r="T219" s="2">
        <f>IFERROR(MATCH("Intrusion Detection and Prevention Systems (IDPS) Security Requirements Guide :: Version 2, Release: 6 Benchmark Date: 24 Jul 2020*"&amp;A219&amp;";*",SRGs!AA:AA,0),0)</f>
        <v>0</v>
      </c>
      <c r="U219" s="2">
        <f>IFERROR(MATCH("Layer 2 Switch Security Requirements Guide :: Version 2, Release: 1 Benchmark Date: 18 May 2021*"&amp;A219&amp;";*",SRGs!AA:AA,0),0)</f>
        <v>0</v>
      </c>
      <c r="V219" s="2">
        <f>IFERROR(MATCH("Mainframe Product Security Requirements Guide :: Version 2, Release: 1 Benchmark Date: 27 Oct 2022*"&amp;A219&amp;";*",SRGs!AA:AA,0),0)</f>
        <v>0</v>
      </c>
      <c r="W219" s="2">
        <f>IFERROR(MATCH("Network Device Management Security Requirements Guide :: Version 4, Release: 1 Benchmark Date: 23 Apr 2021*"&amp;A219&amp;";*",SRGs!AA:AA,0),0)</f>
        <v>0</v>
      </c>
      <c r="X219" s="2">
        <f>IFERROR(MATCH("Router Security Requirements Guide :: Version 4, Release: 2 Benchmark Date: 23 Apr 2021*"&amp;A219&amp;";*",SRGs!AA:AA,0),0)</f>
        <v>0</v>
      </c>
      <c r="Y219" s="2">
        <f>IFERROR(MATCH("SDN Controller Security Requirements Guide :: Version 1, Release: 2 Benchmark Date: 24 Apr 2020*"&amp;A219&amp;";*",SRGs!AA:AA,0),0)</f>
        <v>0</v>
      </c>
      <c r="Z219" s="2">
        <f>IFERROR(MATCH("Unified Endpoint Management Agent Security Requirements Guide :: Version 1, Release: 1 Benchmark Date: 20 Nov 2020*"&amp;A219&amp;";*",SRGs!AA:AA,0),0)</f>
        <v>0</v>
      </c>
      <c r="AA219" s="2">
        <f>IFERROR(MATCH("Unified Endpoint Management Server Security Requirements Guide :: Version 1, Release: 1 Benchmark Date: 20 Nov 2020*"&amp;A219&amp;";*",SRGs!AA:AA,0),0)</f>
        <v>0</v>
      </c>
      <c r="AB219" s="2">
        <f>IFERROR(MATCH("Virtual Private Network (VPN) Security Requirements Guide :: Version 2, Release: 4 Benchmark Date: 27 Oct 2021*"&amp;A219&amp;";*",SRGs!AA:AA,0),0)</f>
        <v>0</v>
      </c>
      <c r="AC219" s="2">
        <f>IFERROR(MATCH("Web Server Security Requirements Guide :: Version 3, Release: 1 Benchmark Date: 27 Oct 2022*"&amp;A219&amp;";*",SRGs!AA:AA,0),0)</f>
        <v>0</v>
      </c>
      <c r="AD219" s="22"/>
      <c r="AE219" s="3" t="str">
        <f t="shared" si="24"/>
        <v/>
      </c>
      <c r="AF219" s="2" t="str">
        <f t="shared" si="25"/>
        <v/>
      </c>
      <c r="AG219" s="2" t="str">
        <f t="shared" si="26"/>
        <v/>
      </c>
      <c r="AH219" s="2" t="str">
        <f t="shared" si="27"/>
        <v/>
      </c>
      <c r="AI219" s="2" t="str">
        <f t="shared" si="28"/>
        <v/>
      </c>
      <c r="AJ219" s="2" t="str">
        <f t="shared" si="29"/>
        <v/>
      </c>
      <c r="AK219" s="2" t="str">
        <f t="shared" si="30"/>
        <v/>
      </c>
      <c r="AM219" s="5" t="str">
        <f t="shared" si="31"/>
        <v/>
      </c>
    </row>
    <row r="220" spans="1:39" s="5" customFormat="1" ht="135" hidden="1">
      <c r="A220" s="1" t="s">
        <v>22107</v>
      </c>
      <c r="B220" s="1" t="s">
        <v>4301</v>
      </c>
      <c r="C220" s="1" t="s">
        <v>511</v>
      </c>
      <c r="D220" s="1" t="s">
        <v>1637</v>
      </c>
      <c r="E220" s="1" t="s">
        <v>2644</v>
      </c>
      <c r="F220" s="2" t="s">
        <v>3682</v>
      </c>
      <c r="G220" s="2"/>
      <c r="H220" s="2"/>
      <c r="I220" s="2"/>
      <c r="J220" s="15"/>
      <c r="K220" s="3">
        <f>IFERROR(MATCH("Application Layer Gateway (ALG) Security Requirements Guide (SRG) :: Version 1, Release: 2 Benchmark Date: 24 Jul 2015*"&amp;A220&amp;";*",SRGs!AA:AA,0),0)</f>
        <v>0</v>
      </c>
      <c r="L220" s="2">
        <f>IFERROR(MATCH("Application Server Security Requirements Guide :: Version 3, Release: 3 Benchmark Date: 27 Oct 2022*"&amp;A220&amp;";*",SRGs!AA:AA,0),0)</f>
        <v>0</v>
      </c>
      <c r="M220" s="2">
        <f>IFERROR(MATCH("Authentication, Authorization, and Accounting Services (AAA) Security Requirements Guide :: Version 1, Release: 2 Benchmark Date: 24 Jan 2020*"&amp;A220&amp;";*",SRGs!AA:AA,0),0)</f>
        <v>0</v>
      </c>
      <c r="N220" s="6">
        <f>IFERROR(MATCH("Central Log Server Security Requirements Guide :: Version 2, Release: 2 Benchmark Date: 27 Oct 2022*"&amp;A220&amp;";*",SRGs!AA:AA,0),0)</f>
        <v>0</v>
      </c>
      <c r="O220" s="6">
        <f>IFERROR(MATCH("Database Security Requirements Guide :: Version 3, Release: 3 Benchmark Date: 27 Jul 2022*"&amp;A220&amp;";*",SRGs!AA:AA,0),0)</f>
        <v>0</v>
      </c>
      <c r="P220" s="6">
        <f>IFERROR(MATCH("Container Platform Security Requirements Guide :: Version 1, Release: 3 Benchmark Date: 27 Jan 2022*"&amp;A220&amp;";*",SRGs!AA:AA,0),0)</f>
        <v>0</v>
      </c>
      <c r="Q220" s="6">
        <f>IFERROR(MATCH("Domain Name System (DNS) Security Requirements Guide :: Version 2, Release: 4 Benchmark Date: 23 Oct 2015*"&amp;A220&amp;";*",SRGs!AA:AA,0),0)</f>
        <v>0</v>
      </c>
      <c r="R220" s="6">
        <f>IFERROR(MATCH("Firewall Security Requirements Guide :: Version 2, Release: 3 Benchmark Date: 27 Oct 2022*"&amp;A220&amp;";*",SRGs!AA:AA,0),0)</f>
        <v>0</v>
      </c>
      <c r="S220" s="6">
        <f>IFERROR(MATCH("General Purpose Operating System Security Requirements Guide :: Version 2, Release: 4 Benchmark Date: 27 Jul 2022*"&amp;A220&amp;";*",SRGs!AA:AA,0),0)</f>
        <v>0</v>
      </c>
      <c r="T220" s="6">
        <f>IFERROR(MATCH("Intrusion Detection and Prevention Systems (IDPS) Security Requirements Guide :: Version 2, Release: 6 Benchmark Date: 24 Jul 2020*"&amp;A220&amp;";*",SRGs!AA:AA,0),0)</f>
        <v>0</v>
      </c>
      <c r="U220" s="6">
        <f>IFERROR(MATCH("Layer 2 Switch Security Requirements Guide :: Version 2, Release: 1 Benchmark Date: 18 May 2021*"&amp;A220&amp;";*",SRGs!AA:AA,0),0)</f>
        <v>0</v>
      </c>
      <c r="V220" s="6">
        <f>IFERROR(MATCH("Mainframe Product Security Requirements Guide :: Version 2, Release: 1 Benchmark Date: 27 Oct 2022*"&amp;A220&amp;";*",SRGs!AA:AA,0),0)</f>
        <v>0</v>
      </c>
      <c r="W220" s="6">
        <f>IFERROR(MATCH("Network Device Management Security Requirements Guide :: Version 4, Release: 1 Benchmark Date: 23 Apr 2021*"&amp;A220&amp;";*",SRGs!AA:AA,0),0)</f>
        <v>0</v>
      </c>
      <c r="X220" s="6">
        <f>IFERROR(MATCH("Router Security Requirements Guide :: Version 4, Release: 2 Benchmark Date: 23 Apr 2021*"&amp;A220&amp;";*",SRGs!AA:AA,0),0)</f>
        <v>0</v>
      </c>
      <c r="Y220" s="6">
        <f>IFERROR(MATCH("SDN Controller Security Requirements Guide :: Version 1, Release: 2 Benchmark Date: 24 Apr 2020*"&amp;A220&amp;";*",SRGs!AA:AA,0),0)</f>
        <v>0</v>
      </c>
      <c r="Z220" s="6">
        <f>IFERROR(MATCH("Unified Endpoint Management Agent Security Requirements Guide :: Version 1, Release: 1 Benchmark Date: 20 Nov 2020*"&amp;A220&amp;";*",SRGs!AA:AA,0),0)</f>
        <v>0</v>
      </c>
      <c r="AA220" s="6">
        <f>IFERROR(MATCH("Unified Endpoint Management Server Security Requirements Guide :: Version 1, Release: 1 Benchmark Date: 20 Nov 2020*"&amp;A220&amp;";*",SRGs!AA:AA,0),0)</f>
        <v>0</v>
      </c>
      <c r="AB220" s="6">
        <f>IFERROR(MATCH("Virtual Private Network (VPN) Security Requirements Guide :: Version 2, Release: 4 Benchmark Date: 27 Oct 2021*"&amp;A220&amp;";*",SRGs!AA:AA,0),0)</f>
        <v>0</v>
      </c>
      <c r="AC220" s="6">
        <f>IFERROR(MATCH("Web Server Security Requirements Guide :: Version 3, Release: 1 Benchmark Date: 27 Oct 2022*"&amp;A220&amp;";*",SRGs!AA:AA,0),0)</f>
        <v>0</v>
      </c>
      <c r="AD220" s="21"/>
      <c r="AE220" s="3" t="str">
        <f t="shared" si="24"/>
        <v/>
      </c>
      <c r="AF220" s="2" t="str">
        <f t="shared" si="25"/>
        <v/>
      </c>
      <c r="AG220" s="2" t="str">
        <f t="shared" si="26"/>
        <v/>
      </c>
      <c r="AH220" s="2" t="str">
        <f t="shared" si="27"/>
        <v/>
      </c>
      <c r="AI220" s="2" t="str">
        <f t="shared" si="28"/>
        <v/>
      </c>
      <c r="AJ220" s="2" t="str">
        <f t="shared" si="29"/>
        <v/>
      </c>
      <c r="AK220" s="2" t="str">
        <f t="shared" si="30"/>
        <v/>
      </c>
      <c r="AL220" s="27"/>
      <c r="AM220" s="5" t="str">
        <f t="shared" si="31"/>
        <v/>
      </c>
    </row>
    <row r="221" spans="1:39" ht="135" hidden="1">
      <c r="A221" s="1" t="s">
        <v>37</v>
      </c>
      <c r="B221" s="1" t="s">
        <v>4301</v>
      </c>
      <c r="C221" s="1" t="s">
        <v>513</v>
      </c>
      <c r="D221" s="1" t="s">
        <v>1638</v>
      </c>
      <c r="E221" s="1" t="s">
        <v>2645</v>
      </c>
      <c r="F221" s="2" t="s">
        <v>3700</v>
      </c>
      <c r="G221" s="2" t="s">
        <v>4194</v>
      </c>
      <c r="H221" s="2"/>
      <c r="I221" s="10">
        <v>2</v>
      </c>
      <c r="J221" s="13"/>
      <c r="K221" s="3">
        <f>IFERROR(MATCH("Application Layer Gateway (ALG) Security Requirements Guide (SRG) :: Version 1, Release: 2 Benchmark Date: 24 Jul 2015*"&amp;A221&amp;";*",SRGs!AA:AA,0),0)</f>
        <v>0</v>
      </c>
      <c r="L221" s="2">
        <f>IFERROR(MATCH("Application Server Security Requirements Guide :: Version 3, Release: 3 Benchmark Date: 27 Oct 2022*"&amp;A221&amp;";*",SRGs!AA:AA,0),0)</f>
        <v>860</v>
      </c>
      <c r="M221" s="2">
        <f>IFERROR(MATCH("Authentication, Authorization, and Accounting Services (AAA) Security Requirements Guide :: Version 1, Release: 2 Benchmark Date: 24 Jan 2020*"&amp;A221&amp;";*",SRGs!AA:AA,0),0)</f>
        <v>0</v>
      </c>
      <c r="N221" s="6">
        <f>IFERROR(MATCH("Central Log Server Security Requirements Guide :: Version 2, Release: 2 Benchmark Date: 27 Oct 2022*"&amp;A221&amp;";*",SRGs!AA:AA,0),0)</f>
        <v>861</v>
      </c>
      <c r="O221" s="6">
        <f>IFERROR(MATCH("Database Security Requirements Guide :: Version 3, Release: 3 Benchmark Date: 27 Jul 2022*"&amp;A221&amp;";*",SRGs!AA:AA,0),0)</f>
        <v>0</v>
      </c>
      <c r="P221" s="2">
        <f>IFERROR(MATCH("Container Platform Security Requirements Guide :: Version 1, Release: 3 Benchmark Date: 27 Jan 2022*"&amp;A221&amp;";*",SRGs!AA:AA,0),0)</f>
        <v>867</v>
      </c>
      <c r="Q221" s="2">
        <f>IFERROR(MATCH("Domain Name System (DNS) Security Requirements Guide :: Version 2, Release: 4 Benchmark Date: 23 Oct 2015*"&amp;A221&amp;";*",SRGs!AA:AA,0),0)</f>
        <v>0</v>
      </c>
      <c r="R221" s="2">
        <f>IFERROR(MATCH("Firewall Security Requirements Guide :: Version 2, Release: 3 Benchmark Date: 27 Oct 2022*"&amp;A221&amp;";*",SRGs!AA:AA,0),0)</f>
        <v>0</v>
      </c>
      <c r="S221" s="2">
        <f>IFERROR(MATCH("General Purpose Operating System Security Requirements Guide :: Version 2, Release: 4 Benchmark Date: 27 Jul 2022*"&amp;A221&amp;";*",SRGs!AA:AA,0),0)</f>
        <v>868</v>
      </c>
      <c r="T221" s="2">
        <f>IFERROR(MATCH("Intrusion Detection and Prevention Systems (IDPS) Security Requirements Guide :: Version 2, Release: 6 Benchmark Date: 24 Jul 2020*"&amp;A221&amp;";*",SRGs!AA:AA,0),0)</f>
        <v>0</v>
      </c>
      <c r="U221" s="2">
        <f>IFERROR(MATCH("Layer 2 Switch Security Requirements Guide :: Version 2, Release: 1 Benchmark Date: 18 May 2021*"&amp;A221&amp;";*",SRGs!AA:AA,0),0)</f>
        <v>0</v>
      </c>
      <c r="V221" s="2">
        <f>IFERROR(MATCH("Mainframe Product Security Requirements Guide :: Version 2, Release: 1 Benchmark Date: 27 Oct 2022*"&amp;A221&amp;";*",SRGs!AA:AA,0),0)</f>
        <v>874</v>
      </c>
      <c r="W221" s="2">
        <f>IFERROR(MATCH("Network Device Management Security Requirements Guide :: Version 4, Release: 1 Benchmark Date: 23 Apr 2021*"&amp;A221&amp;";*",SRGs!AA:AA,0),0)</f>
        <v>0</v>
      </c>
      <c r="X221" s="2">
        <f>IFERROR(MATCH("Router Security Requirements Guide :: Version 4, Release: 2 Benchmark Date: 23 Apr 2021*"&amp;A221&amp;";*",SRGs!AA:AA,0),0)</f>
        <v>0</v>
      </c>
      <c r="Y221" s="2">
        <f>IFERROR(MATCH("SDN Controller Security Requirements Guide :: Version 1, Release: 2 Benchmark Date: 24 Apr 2020*"&amp;A221&amp;";*",SRGs!AA:AA,0),0)</f>
        <v>0</v>
      </c>
      <c r="Z221" s="2">
        <f>IFERROR(MATCH("Unified Endpoint Management Agent Security Requirements Guide :: Version 1, Release: 1 Benchmark Date: 20 Nov 2020*"&amp;A221&amp;";*",SRGs!AA:AA,0),0)</f>
        <v>0</v>
      </c>
      <c r="AA221" s="2">
        <f>IFERROR(MATCH("Unified Endpoint Management Server Security Requirements Guide :: Version 1, Release: 1 Benchmark Date: 20 Nov 2020*"&amp;A221&amp;";*",SRGs!AA:AA,0),0)</f>
        <v>0</v>
      </c>
      <c r="AB221" s="2">
        <f>IFERROR(MATCH("Virtual Private Network (VPN) Security Requirements Guide :: Version 2, Release: 4 Benchmark Date: 27 Oct 2021*"&amp;A221&amp;";*",SRGs!AA:AA,0),0)</f>
        <v>0</v>
      </c>
      <c r="AC221" s="2">
        <f>IFERROR(MATCH("Web Server Security Requirements Guide :: Version 3, Release: 1 Benchmark Date: 27 Oct 2022*"&amp;A221&amp;";*",SRGs!AA:AA,0),0)</f>
        <v>0</v>
      </c>
      <c r="AD221" s="22"/>
      <c r="AE221" s="3" t="str">
        <f t="shared" si="24"/>
        <v>Application</v>
      </c>
      <c r="AF221" s="2" t="str">
        <f t="shared" si="25"/>
        <v>Server</v>
      </c>
      <c r="AG221" s="2" t="str">
        <f t="shared" si="26"/>
        <v>Laptops/Desktops</v>
      </c>
      <c r="AH221" s="2" t="str">
        <f t="shared" si="27"/>
        <v/>
      </c>
      <c r="AI221" s="2" t="str">
        <f t="shared" si="28"/>
        <v/>
      </c>
      <c r="AJ221" s="2" t="str">
        <f t="shared" si="29"/>
        <v>Container</v>
      </c>
      <c r="AK221" s="2" t="str">
        <f t="shared" si="30"/>
        <v/>
      </c>
      <c r="AM221" s="5" t="str">
        <f t="shared" si="31"/>
        <v>Application; Server; Laptops/Desktops; Container</v>
      </c>
    </row>
    <row r="222" spans="1:39" s="5" customFormat="1" ht="90" hidden="1">
      <c r="A222" s="1" t="s">
        <v>22108</v>
      </c>
      <c r="B222" s="1" t="s">
        <v>4301</v>
      </c>
      <c r="C222" s="1" t="s">
        <v>514</v>
      </c>
      <c r="D222" s="1" t="s">
        <v>1639</v>
      </c>
      <c r="E222" s="1" t="s">
        <v>2646</v>
      </c>
      <c r="F222" s="2" t="s">
        <v>2591</v>
      </c>
      <c r="G222" s="2"/>
      <c r="H222" s="2"/>
      <c r="I222" s="2"/>
      <c r="J222" s="15"/>
      <c r="K222" s="3">
        <f>IFERROR(MATCH("Application Layer Gateway (ALG) Security Requirements Guide (SRG) :: Version 1, Release: 2 Benchmark Date: 24 Jul 2015*"&amp;A222&amp;";*",SRGs!AA:AA,0),0)</f>
        <v>0</v>
      </c>
      <c r="L222" s="2">
        <f>IFERROR(MATCH("Application Server Security Requirements Guide :: Version 3, Release: 3 Benchmark Date: 27 Oct 2022*"&amp;A222&amp;";*",SRGs!AA:AA,0),0)</f>
        <v>0</v>
      </c>
      <c r="M222" s="2">
        <f>IFERROR(MATCH("Authentication, Authorization, and Accounting Services (AAA) Security Requirements Guide :: Version 1, Release: 2 Benchmark Date: 24 Jan 2020*"&amp;A222&amp;";*",SRGs!AA:AA,0),0)</f>
        <v>0</v>
      </c>
      <c r="N222" s="2">
        <f>IFERROR(MATCH("Central Log Server Security Requirements Guide :: Version 2, Release: 2 Benchmark Date: 27 Oct 2022*"&amp;A222&amp;";*",SRGs!AA:AA,0),0)</f>
        <v>854</v>
      </c>
      <c r="O222" s="2">
        <f>IFERROR(MATCH("Database Security Requirements Guide :: Version 3, Release: 3 Benchmark Date: 27 Jul 2022*"&amp;A222&amp;";*",SRGs!AA:AA,0),0)</f>
        <v>0</v>
      </c>
      <c r="P222" s="6">
        <f>IFERROR(MATCH("Container Platform Security Requirements Guide :: Version 1, Release: 3 Benchmark Date: 27 Jan 2022*"&amp;A222&amp;";*",SRGs!AA:AA,0),0)</f>
        <v>0</v>
      </c>
      <c r="Q222" s="6">
        <f>IFERROR(MATCH("Domain Name System (DNS) Security Requirements Guide :: Version 2, Release: 4 Benchmark Date: 23 Oct 2015*"&amp;A222&amp;";*",SRGs!AA:AA,0),0)</f>
        <v>0</v>
      </c>
      <c r="R222" s="6">
        <f>IFERROR(MATCH("Firewall Security Requirements Guide :: Version 2, Release: 3 Benchmark Date: 27 Oct 2022*"&amp;A222&amp;";*",SRGs!AA:AA,0),0)</f>
        <v>0</v>
      </c>
      <c r="S222" s="6">
        <f>IFERROR(MATCH("General Purpose Operating System Security Requirements Guide :: Version 2, Release: 4 Benchmark Date: 27 Jul 2022*"&amp;A222&amp;";*",SRGs!AA:AA,0),0)</f>
        <v>855</v>
      </c>
      <c r="T222" s="6">
        <f>IFERROR(MATCH("Intrusion Detection and Prevention Systems (IDPS) Security Requirements Guide :: Version 2, Release: 6 Benchmark Date: 24 Jul 2020*"&amp;A222&amp;";*",SRGs!AA:AA,0),0)</f>
        <v>0</v>
      </c>
      <c r="U222" s="6">
        <f>IFERROR(MATCH("Layer 2 Switch Security Requirements Guide :: Version 2, Release: 1 Benchmark Date: 18 May 2021*"&amp;A222&amp;";*",SRGs!AA:AA,0),0)</f>
        <v>0</v>
      </c>
      <c r="V222" s="6">
        <f>IFERROR(MATCH("Mainframe Product Security Requirements Guide :: Version 2, Release: 1 Benchmark Date: 27 Oct 2022*"&amp;A222&amp;";*",SRGs!AA:AA,0),0)</f>
        <v>856</v>
      </c>
      <c r="W222" s="6">
        <f>IFERROR(MATCH("Network Device Management Security Requirements Guide :: Version 4, Release: 1 Benchmark Date: 23 Apr 2021*"&amp;A222&amp;";*",SRGs!AA:AA,0),0)</f>
        <v>0</v>
      </c>
      <c r="X222" s="6">
        <f>IFERROR(MATCH("Router Security Requirements Guide :: Version 4, Release: 2 Benchmark Date: 23 Apr 2021*"&amp;A222&amp;";*",SRGs!AA:AA,0),0)</f>
        <v>0</v>
      </c>
      <c r="Y222" s="6">
        <f>IFERROR(MATCH("SDN Controller Security Requirements Guide :: Version 1, Release: 2 Benchmark Date: 24 Apr 2020*"&amp;A222&amp;";*",SRGs!AA:AA,0),0)</f>
        <v>0</v>
      </c>
      <c r="Z222" s="6">
        <f>IFERROR(MATCH("Unified Endpoint Management Agent Security Requirements Guide :: Version 1, Release: 1 Benchmark Date: 20 Nov 2020*"&amp;A222&amp;";*",SRGs!AA:AA,0),0)</f>
        <v>0</v>
      </c>
      <c r="AA222" s="6">
        <f>IFERROR(MATCH("Unified Endpoint Management Server Security Requirements Guide :: Version 1, Release: 1 Benchmark Date: 20 Nov 2020*"&amp;A222&amp;";*",SRGs!AA:AA,0),0)</f>
        <v>0</v>
      </c>
      <c r="AB222" s="6">
        <f>IFERROR(MATCH("Virtual Private Network (VPN) Security Requirements Guide :: Version 2, Release: 4 Benchmark Date: 27 Oct 2021*"&amp;A222&amp;";*",SRGs!AA:AA,0),0)</f>
        <v>0</v>
      </c>
      <c r="AC222" s="6">
        <f>IFERROR(MATCH("Web Server Security Requirements Guide :: Version 3, Release: 1 Benchmark Date: 27 Oct 2022*"&amp;A222&amp;";*",SRGs!AA:AA,0),0)</f>
        <v>0</v>
      </c>
      <c r="AD222" s="21"/>
      <c r="AE222" s="3" t="str">
        <f t="shared" si="24"/>
        <v/>
      </c>
      <c r="AF222" s="2" t="str">
        <f t="shared" si="25"/>
        <v>Server</v>
      </c>
      <c r="AG222" s="2" t="str">
        <f t="shared" si="26"/>
        <v>Laptops/Desktops</v>
      </c>
      <c r="AH222" s="2" t="str">
        <f t="shared" si="27"/>
        <v/>
      </c>
      <c r="AI222" s="2" t="str">
        <f t="shared" si="28"/>
        <v/>
      </c>
      <c r="AJ222" s="2" t="str">
        <f t="shared" si="29"/>
        <v/>
      </c>
      <c r="AK222" s="2" t="str">
        <f t="shared" si="30"/>
        <v/>
      </c>
      <c r="AL222" s="27"/>
      <c r="AM222" s="5" t="str">
        <f t="shared" si="31"/>
        <v>Server; Laptops/Desktops</v>
      </c>
    </row>
    <row r="223" spans="1:39" ht="30" hidden="1">
      <c r="A223" s="1" t="s">
        <v>22109</v>
      </c>
      <c r="B223" s="1" t="s">
        <v>4301</v>
      </c>
      <c r="C223" s="1" t="s">
        <v>515</v>
      </c>
      <c r="D223" s="1" t="s">
        <v>3488</v>
      </c>
      <c r="E223" s="1"/>
      <c r="F223" s="2"/>
      <c r="G223" s="2"/>
      <c r="H223" s="2"/>
      <c r="I223" s="2"/>
      <c r="J223" s="15"/>
      <c r="K223" s="3">
        <f>IFERROR(MATCH("Application Layer Gateway (ALG) Security Requirements Guide (SRG) :: Version 1, Release: 2 Benchmark Date: 24 Jul 2015*"&amp;A223&amp;";*",SRGs!AA:AA,0),0)</f>
        <v>0</v>
      </c>
      <c r="L223" s="2">
        <f>IFERROR(MATCH("Application Server Security Requirements Guide :: Version 3, Release: 3 Benchmark Date: 27 Oct 2022*"&amp;A223&amp;";*",SRGs!AA:AA,0),0)</f>
        <v>0</v>
      </c>
      <c r="M223" s="2">
        <f>IFERROR(MATCH("Authentication, Authorization, and Accounting Services (AAA) Security Requirements Guide :: Version 1, Release: 2 Benchmark Date: 24 Jan 2020*"&amp;A223&amp;";*",SRGs!AA:AA,0),0)</f>
        <v>0</v>
      </c>
      <c r="N223" s="2">
        <f>IFERROR(MATCH("Central Log Server Security Requirements Guide :: Version 2, Release: 2 Benchmark Date: 27 Oct 2022*"&amp;A223&amp;";*",SRGs!AA:AA,0),0)</f>
        <v>858</v>
      </c>
      <c r="O223" s="2">
        <f>IFERROR(MATCH("Database Security Requirements Guide :: Version 3, Release: 3 Benchmark Date: 27 Jul 2022*"&amp;A223&amp;";*",SRGs!AA:AA,0),0)</f>
        <v>0</v>
      </c>
      <c r="P223" s="2">
        <f>IFERROR(MATCH("Container Platform Security Requirements Guide :: Version 1, Release: 3 Benchmark Date: 27 Jan 2022*"&amp;A223&amp;";*",SRGs!AA:AA,0),0)</f>
        <v>0</v>
      </c>
      <c r="Q223" s="2">
        <f>IFERROR(MATCH("Domain Name System (DNS) Security Requirements Guide :: Version 2, Release: 4 Benchmark Date: 23 Oct 2015*"&amp;A223&amp;";*",SRGs!AA:AA,0),0)</f>
        <v>0</v>
      </c>
      <c r="R223" s="2">
        <f>IFERROR(MATCH("Firewall Security Requirements Guide :: Version 2, Release: 3 Benchmark Date: 27 Oct 2022*"&amp;A223&amp;";*",SRGs!AA:AA,0),0)</f>
        <v>0</v>
      </c>
      <c r="S223" s="2">
        <f>IFERROR(MATCH("General Purpose Operating System Security Requirements Guide :: Version 2, Release: 4 Benchmark Date: 27 Jul 2022*"&amp;A223&amp;";*",SRGs!AA:AA,0),0)</f>
        <v>0</v>
      </c>
      <c r="T223" s="2">
        <f>IFERROR(MATCH("Intrusion Detection and Prevention Systems (IDPS) Security Requirements Guide :: Version 2, Release: 6 Benchmark Date: 24 Jul 2020*"&amp;A223&amp;";*",SRGs!AA:AA,0),0)</f>
        <v>0</v>
      </c>
      <c r="U223" s="2">
        <f>IFERROR(MATCH("Layer 2 Switch Security Requirements Guide :: Version 2, Release: 1 Benchmark Date: 18 May 2021*"&amp;A223&amp;";*",SRGs!AA:AA,0),0)</f>
        <v>0</v>
      </c>
      <c r="V223" s="2">
        <f>IFERROR(MATCH("Mainframe Product Security Requirements Guide :: Version 2, Release: 1 Benchmark Date: 27 Oct 2022*"&amp;A223&amp;";*",SRGs!AA:AA,0),0)</f>
        <v>0</v>
      </c>
      <c r="W223" s="2">
        <f>IFERROR(MATCH("Network Device Management Security Requirements Guide :: Version 4, Release: 1 Benchmark Date: 23 Apr 2021*"&amp;A223&amp;";*",SRGs!AA:AA,0),0)</f>
        <v>0</v>
      </c>
      <c r="X223" s="2">
        <f>IFERROR(MATCH("Router Security Requirements Guide :: Version 4, Release: 2 Benchmark Date: 23 Apr 2021*"&amp;A223&amp;";*",SRGs!AA:AA,0),0)</f>
        <v>0</v>
      </c>
      <c r="Y223" s="2">
        <f>IFERROR(MATCH("SDN Controller Security Requirements Guide :: Version 1, Release: 2 Benchmark Date: 24 Apr 2020*"&amp;A223&amp;";*",SRGs!AA:AA,0),0)</f>
        <v>0</v>
      </c>
      <c r="Z223" s="2">
        <f>IFERROR(MATCH("Unified Endpoint Management Agent Security Requirements Guide :: Version 1, Release: 1 Benchmark Date: 20 Nov 2020*"&amp;A223&amp;";*",SRGs!AA:AA,0),0)</f>
        <v>0</v>
      </c>
      <c r="AA223" s="2">
        <f>IFERROR(MATCH("Unified Endpoint Management Server Security Requirements Guide :: Version 1, Release: 1 Benchmark Date: 20 Nov 2020*"&amp;A223&amp;";*",SRGs!AA:AA,0),0)</f>
        <v>0</v>
      </c>
      <c r="AB223" s="2">
        <f>IFERROR(MATCH("Virtual Private Network (VPN) Security Requirements Guide :: Version 2, Release: 4 Benchmark Date: 27 Oct 2021*"&amp;A223&amp;";*",SRGs!AA:AA,0),0)</f>
        <v>0</v>
      </c>
      <c r="AC223" s="2">
        <f>IFERROR(MATCH("Web Server Security Requirements Guide :: Version 3, Release: 1 Benchmark Date: 27 Oct 2022*"&amp;A223&amp;";*",SRGs!AA:AA,0),0)</f>
        <v>0</v>
      </c>
      <c r="AD223" s="22"/>
      <c r="AE223" s="3" t="str">
        <f t="shared" si="24"/>
        <v/>
      </c>
      <c r="AF223" s="2" t="str">
        <f t="shared" si="25"/>
        <v>Server</v>
      </c>
      <c r="AG223" s="2" t="str">
        <f t="shared" si="26"/>
        <v/>
      </c>
      <c r="AH223" s="2" t="str">
        <f t="shared" si="27"/>
        <v/>
      </c>
      <c r="AI223" s="2" t="str">
        <f t="shared" si="28"/>
        <v/>
      </c>
      <c r="AJ223" s="2" t="str">
        <f t="shared" si="29"/>
        <v/>
      </c>
      <c r="AK223" s="2" t="str">
        <f t="shared" si="30"/>
        <v/>
      </c>
      <c r="AM223" s="5" t="str">
        <f t="shared" si="31"/>
        <v>Server</v>
      </c>
    </row>
    <row r="224" spans="1:39" ht="135" hidden="1">
      <c r="A224" s="1" t="s">
        <v>38</v>
      </c>
      <c r="B224" s="1" t="s">
        <v>4301</v>
      </c>
      <c r="C224" s="1" t="s">
        <v>516</v>
      </c>
      <c r="D224" s="1" t="s">
        <v>1640</v>
      </c>
      <c r="E224" s="1" t="s">
        <v>2647</v>
      </c>
      <c r="F224" s="2" t="s">
        <v>3701</v>
      </c>
      <c r="G224" s="2" t="s">
        <v>4195</v>
      </c>
      <c r="H224" s="2"/>
      <c r="I224" s="10">
        <v>2</v>
      </c>
      <c r="J224" s="13"/>
      <c r="K224" s="3">
        <f>IFERROR(MATCH("Application Layer Gateway (ALG) Security Requirements Guide (SRG) :: Version 1, Release: 2 Benchmark Date: 24 Jul 2015*"&amp;A224&amp;";*",SRGs!AA:AA,0),0)</f>
        <v>0</v>
      </c>
      <c r="L224" s="2">
        <f>IFERROR(MATCH("Application Server Security Requirements Guide :: Version 3, Release: 3 Benchmark Date: 27 Oct 2022*"&amp;A224&amp;";*",SRGs!AA:AA,0),0)</f>
        <v>902</v>
      </c>
      <c r="M224" s="2">
        <f>IFERROR(MATCH("Authentication, Authorization, and Accounting Services (AAA) Security Requirements Guide :: Version 1, Release: 2 Benchmark Date: 24 Jan 2020*"&amp;A224&amp;";*",SRGs!AA:AA,0),0)</f>
        <v>901</v>
      </c>
      <c r="N224" s="6">
        <f>IFERROR(MATCH("Central Log Server Security Requirements Guide :: Version 2, Release: 2 Benchmark Date: 27 Oct 2022*"&amp;A224&amp;";*",SRGs!AA:AA,0),0)</f>
        <v>903</v>
      </c>
      <c r="O224" s="6">
        <f>IFERROR(MATCH("Database Security Requirements Guide :: Version 3, Release: 3 Benchmark Date: 27 Jul 2022*"&amp;A224&amp;";*",SRGs!AA:AA,0),0)</f>
        <v>905</v>
      </c>
      <c r="P224" s="2">
        <f>IFERROR(MATCH("Container Platform Security Requirements Guide :: Version 1, Release: 3 Benchmark Date: 27 Jan 2022*"&amp;A224&amp;";*",SRGs!AA:AA,0),0)</f>
        <v>904</v>
      </c>
      <c r="Q224" s="2">
        <f>IFERROR(MATCH("Domain Name System (DNS) Security Requirements Guide :: Version 2, Release: 4 Benchmark Date: 23 Oct 2015*"&amp;A224&amp;";*",SRGs!AA:AA,0),0)</f>
        <v>0</v>
      </c>
      <c r="R224" s="2">
        <f>IFERROR(MATCH("Firewall Security Requirements Guide :: Version 2, Release: 3 Benchmark Date: 27 Oct 2022*"&amp;A224&amp;";*",SRGs!AA:AA,0),0)</f>
        <v>0</v>
      </c>
      <c r="S224" s="2">
        <f>IFERROR(MATCH("General Purpose Operating System Security Requirements Guide :: Version 2, Release: 4 Benchmark Date: 27 Jul 2022*"&amp;A224&amp;";*",SRGs!AA:AA,0),0)</f>
        <v>906</v>
      </c>
      <c r="T224" s="2">
        <f>IFERROR(MATCH("Intrusion Detection and Prevention Systems (IDPS) Security Requirements Guide :: Version 2, Release: 6 Benchmark Date: 24 Jul 2020*"&amp;A224&amp;";*",SRGs!AA:AA,0),0)</f>
        <v>0</v>
      </c>
      <c r="U224" s="2">
        <f>IFERROR(MATCH("Layer 2 Switch Security Requirements Guide :: Version 2, Release: 1 Benchmark Date: 18 May 2021*"&amp;A224&amp;";*",SRGs!AA:AA,0),0)</f>
        <v>0</v>
      </c>
      <c r="V224" s="2">
        <f>IFERROR(MATCH("Mainframe Product Security Requirements Guide :: Version 2, Release: 1 Benchmark Date: 27 Oct 2022*"&amp;A224&amp;";*",SRGs!AA:AA,0),0)</f>
        <v>907</v>
      </c>
      <c r="W224" s="2">
        <f>IFERROR(MATCH("Network Device Management Security Requirements Guide :: Version 4, Release: 1 Benchmark Date: 23 Apr 2021*"&amp;A224&amp;";*",SRGs!AA:AA,0),0)</f>
        <v>908</v>
      </c>
      <c r="X224" s="2">
        <f>IFERROR(MATCH("Router Security Requirements Guide :: Version 4, Release: 2 Benchmark Date: 23 Apr 2021*"&amp;A224&amp;";*",SRGs!AA:AA,0),0)</f>
        <v>0</v>
      </c>
      <c r="Y224" s="2">
        <f>IFERROR(MATCH("SDN Controller Security Requirements Guide :: Version 1, Release: 2 Benchmark Date: 24 Apr 2020*"&amp;A224&amp;";*",SRGs!AA:AA,0),0)</f>
        <v>0</v>
      </c>
      <c r="Z224" s="2">
        <f>IFERROR(MATCH("Unified Endpoint Management Agent Security Requirements Guide :: Version 1, Release: 1 Benchmark Date: 20 Nov 2020*"&amp;A224&amp;";*",SRGs!AA:AA,0),0)</f>
        <v>0</v>
      </c>
      <c r="AA224" s="2">
        <f>IFERROR(MATCH("Unified Endpoint Management Server Security Requirements Guide :: Version 1, Release: 1 Benchmark Date: 20 Nov 2020*"&amp;A224&amp;";*",SRGs!AA:AA,0),0)</f>
        <v>909</v>
      </c>
      <c r="AB224" s="2">
        <f>IFERROR(MATCH("Virtual Private Network (VPN) Security Requirements Guide :: Version 2, Release: 4 Benchmark Date: 27 Oct 2021*"&amp;A224&amp;";*",SRGs!AA:AA,0),0)</f>
        <v>0</v>
      </c>
      <c r="AC224" s="2">
        <f>IFERROR(MATCH("Web Server Security Requirements Guide :: Version 3, Release: 1 Benchmark Date: 27 Oct 2022*"&amp;A224&amp;";*",SRGs!AA:AA,0),0)</f>
        <v>911</v>
      </c>
      <c r="AD224" s="22"/>
      <c r="AE224" s="3" t="str">
        <f t="shared" si="24"/>
        <v>Application</v>
      </c>
      <c r="AF224" s="2" t="str">
        <f t="shared" si="25"/>
        <v>Server</v>
      </c>
      <c r="AG224" s="2" t="str">
        <f t="shared" si="26"/>
        <v>Laptops/Desktops</v>
      </c>
      <c r="AH224" s="2" t="str">
        <f t="shared" si="27"/>
        <v>Network Device</v>
      </c>
      <c r="AI224" s="2" t="str">
        <f t="shared" si="28"/>
        <v>Database</v>
      </c>
      <c r="AJ224" s="2" t="str">
        <f t="shared" si="29"/>
        <v>Container</v>
      </c>
      <c r="AK224" s="2" t="str">
        <f t="shared" si="30"/>
        <v>Unified Endpoint Mangement</v>
      </c>
      <c r="AM224" s="5" t="str">
        <f t="shared" si="31"/>
        <v>Application; Server; Laptops/Desktops; Network Device; Database; Container; Unified Endpoint Mangement</v>
      </c>
    </row>
    <row r="225" spans="1:39" ht="30" hidden="1">
      <c r="A225" s="1" t="s">
        <v>22110</v>
      </c>
      <c r="B225" s="1" t="s">
        <v>4301</v>
      </c>
      <c r="C225" s="1" t="s">
        <v>517</v>
      </c>
      <c r="D225" s="1" t="s">
        <v>3489</v>
      </c>
      <c r="E225" s="1"/>
      <c r="F225" s="2"/>
      <c r="G225" s="2" t="s">
        <v>4195</v>
      </c>
      <c r="H225" s="2"/>
      <c r="I225" s="10">
        <v>2</v>
      </c>
      <c r="J225" s="13"/>
      <c r="K225" s="3">
        <f>IFERROR(MATCH("Application Layer Gateway (ALG) Security Requirements Guide (SRG) :: Version 1, Release: 2 Benchmark Date: 24 Jul 2015*"&amp;A225&amp;";*",SRGs!AA:AA,0),0)</f>
        <v>0</v>
      </c>
      <c r="L225" s="2">
        <f>IFERROR(MATCH("Application Server Security Requirements Guide :: Version 3, Release: 3 Benchmark Date: 27 Oct 2022*"&amp;A225&amp;";*",SRGs!AA:AA,0),0)</f>
        <v>894</v>
      </c>
      <c r="M225" s="2">
        <f>IFERROR(MATCH("Authentication, Authorization, and Accounting Services (AAA) Security Requirements Guide :: Version 1, Release: 2 Benchmark Date: 24 Jan 2020*"&amp;A225&amp;";*",SRGs!AA:AA,0),0)</f>
        <v>896</v>
      </c>
      <c r="N225" s="2">
        <f>IFERROR(MATCH("Central Log Server Security Requirements Guide :: Version 2, Release: 2 Benchmark Date: 27 Oct 2022*"&amp;A225&amp;";*",SRGs!AA:AA,0),0)</f>
        <v>0</v>
      </c>
      <c r="O225" s="2">
        <f>IFERROR(MATCH("Database Security Requirements Guide :: Version 3, Release: 3 Benchmark Date: 27 Jul 2022*"&amp;A225&amp;";*",SRGs!AA:AA,0),0)</f>
        <v>0</v>
      </c>
      <c r="P225" s="2">
        <f>IFERROR(MATCH("Container Platform Security Requirements Guide :: Version 1, Release: 3 Benchmark Date: 27 Jan 2022*"&amp;A225&amp;";*",SRGs!AA:AA,0),0)</f>
        <v>0</v>
      </c>
      <c r="Q225" s="2">
        <f>IFERROR(MATCH("Domain Name System (DNS) Security Requirements Guide :: Version 2, Release: 4 Benchmark Date: 23 Oct 2015*"&amp;A225&amp;";*",SRGs!AA:AA,0),0)</f>
        <v>0</v>
      </c>
      <c r="R225" s="2">
        <f>IFERROR(MATCH("Firewall Security Requirements Guide :: Version 2, Release: 3 Benchmark Date: 27 Oct 2022*"&amp;A225&amp;";*",SRGs!AA:AA,0),0)</f>
        <v>0</v>
      </c>
      <c r="S225" s="2">
        <f>IFERROR(MATCH("General Purpose Operating System Security Requirements Guide :: Version 2, Release: 4 Benchmark Date: 27 Jul 2022*"&amp;A225&amp;";*",SRGs!AA:AA,0),0)</f>
        <v>895</v>
      </c>
      <c r="T225" s="2">
        <f>IFERROR(MATCH("Intrusion Detection and Prevention Systems (IDPS) Security Requirements Guide :: Version 2, Release: 6 Benchmark Date: 24 Jul 2020*"&amp;A225&amp;";*",SRGs!AA:AA,0),0)</f>
        <v>0</v>
      </c>
      <c r="U225" s="2">
        <f>IFERROR(MATCH("Layer 2 Switch Security Requirements Guide :: Version 2, Release: 1 Benchmark Date: 18 May 2021*"&amp;A225&amp;";*",SRGs!AA:AA,0),0)</f>
        <v>0</v>
      </c>
      <c r="V225" s="2">
        <f>IFERROR(MATCH("Mainframe Product Security Requirements Guide :: Version 2, Release: 1 Benchmark Date: 27 Oct 2022*"&amp;A225&amp;";*",SRGs!AA:AA,0),0)</f>
        <v>0</v>
      </c>
      <c r="W225" s="2">
        <f>IFERROR(MATCH("Network Device Management Security Requirements Guide :: Version 4, Release: 1 Benchmark Date: 23 Apr 2021*"&amp;A225&amp;";*",SRGs!AA:AA,0),0)</f>
        <v>0</v>
      </c>
      <c r="X225" s="2">
        <f>IFERROR(MATCH("Router Security Requirements Guide :: Version 4, Release: 2 Benchmark Date: 23 Apr 2021*"&amp;A225&amp;";*",SRGs!AA:AA,0),0)</f>
        <v>0</v>
      </c>
      <c r="Y225" s="2">
        <f>IFERROR(MATCH("SDN Controller Security Requirements Guide :: Version 1, Release: 2 Benchmark Date: 24 Apr 2020*"&amp;A225&amp;";*",SRGs!AA:AA,0),0)</f>
        <v>0</v>
      </c>
      <c r="Z225" s="2">
        <f>IFERROR(MATCH("Unified Endpoint Management Agent Security Requirements Guide :: Version 1, Release: 1 Benchmark Date: 20 Nov 2020*"&amp;A225&amp;";*",SRGs!AA:AA,0),0)</f>
        <v>0</v>
      </c>
      <c r="AA225" s="2">
        <f>IFERROR(MATCH("Unified Endpoint Management Server Security Requirements Guide :: Version 1, Release: 1 Benchmark Date: 20 Nov 2020*"&amp;A225&amp;";*",SRGs!AA:AA,0),0)</f>
        <v>0</v>
      </c>
      <c r="AB225" s="2">
        <f>IFERROR(MATCH("Virtual Private Network (VPN) Security Requirements Guide :: Version 2, Release: 4 Benchmark Date: 27 Oct 2021*"&amp;A225&amp;";*",SRGs!AA:AA,0),0)</f>
        <v>0</v>
      </c>
      <c r="AC225" s="2">
        <f>IFERROR(MATCH("Web Server Security Requirements Guide :: Version 3, Release: 1 Benchmark Date: 27 Oct 2022*"&amp;A225&amp;";*",SRGs!AA:AA,0),0)</f>
        <v>0</v>
      </c>
      <c r="AD225" s="22"/>
      <c r="AE225" s="3" t="str">
        <f t="shared" si="24"/>
        <v>Application</v>
      </c>
      <c r="AF225" s="2" t="str">
        <f t="shared" si="25"/>
        <v>Server</v>
      </c>
      <c r="AG225" s="2" t="str">
        <f t="shared" si="26"/>
        <v>Laptops/Desktops</v>
      </c>
      <c r="AH225" s="2" t="str">
        <f t="shared" si="27"/>
        <v>Network Device</v>
      </c>
      <c r="AI225" s="2" t="str">
        <f t="shared" si="28"/>
        <v/>
      </c>
      <c r="AJ225" s="2" t="str">
        <f t="shared" si="29"/>
        <v/>
      </c>
      <c r="AK225" s="2" t="str">
        <f t="shared" si="30"/>
        <v/>
      </c>
      <c r="AM225" s="5" t="str">
        <f t="shared" si="31"/>
        <v>Application; Server; Laptops/Desktops; Network Device</v>
      </c>
    </row>
    <row r="226" spans="1:39" s="5" customFormat="1" ht="30" hidden="1">
      <c r="A226" s="1" t="s">
        <v>22111</v>
      </c>
      <c r="B226" s="1" t="s">
        <v>4301</v>
      </c>
      <c r="C226" s="1" t="s">
        <v>518</v>
      </c>
      <c r="D226" s="1" t="s">
        <v>3490</v>
      </c>
      <c r="E226" s="1"/>
      <c r="F226" s="2"/>
      <c r="G226" s="2"/>
      <c r="H226" s="2"/>
      <c r="I226" s="2"/>
      <c r="J226" s="15"/>
      <c r="K226" s="3">
        <f>IFERROR(MATCH("Application Layer Gateway (ALG) Security Requirements Guide (SRG) :: Version 1, Release: 2 Benchmark Date: 24 Jul 2015*"&amp;A226&amp;";*",SRGs!AA:AA,0),0)</f>
        <v>0</v>
      </c>
      <c r="L226" s="2">
        <f>IFERROR(MATCH("Application Server Security Requirements Guide :: Version 3, Release: 3 Benchmark Date: 27 Oct 2022*"&amp;A226&amp;";*",SRGs!AA:AA,0),0)</f>
        <v>0</v>
      </c>
      <c r="M226" s="2">
        <f>IFERROR(MATCH("Authentication, Authorization, and Accounting Services (AAA) Security Requirements Guide :: Version 1, Release: 2 Benchmark Date: 24 Jan 2020*"&amp;A226&amp;";*",SRGs!AA:AA,0),0)</f>
        <v>0</v>
      </c>
      <c r="N226" s="2">
        <f>IFERROR(MATCH("Central Log Server Security Requirements Guide :: Version 2, Release: 2 Benchmark Date: 27 Oct 2022*"&amp;A226&amp;";*",SRGs!AA:AA,0),0)</f>
        <v>0</v>
      </c>
      <c r="O226" s="2">
        <f>IFERROR(MATCH("Database Security Requirements Guide :: Version 3, Release: 3 Benchmark Date: 27 Jul 2022*"&amp;A226&amp;";*",SRGs!AA:AA,0),0)</f>
        <v>0</v>
      </c>
      <c r="P226" s="6">
        <f>IFERROR(MATCH("Container Platform Security Requirements Guide :: Version 1, Release: 3 Benchmark Date: 27 Jan 2022*"&amp;A226&amp;";*",SRGs!AA:AA,0),0)</f>
        <v>0</v>
      </c>
      <c r="Q226" s="6">
        <f>IFERROR(MATCH("Domain Name System (DNS) Security Requirements Guide :: Version 2, Release: 4 Benchmark Date: 23 Oct 2015*"&amp;A226&amp;";*",SRGs!AA:AA,0),0)</f>
        <v>0</v>
      </c>
      <c r="R226" s="6">
        <f>IFERROR(MATCH("Firewall Security Requirements Guide :: Version 2, Release: 3 Benchmark Date: 27 Oct 2022*"&amp;A226&amp;";*",SRGs!AA:AA,0),0)</f>
        <v>0</v>
      </c>
      <c r="S226" s="6">
        <f>IFERROR(MATCH("General Purpose Operating System Security Requirements Guide :: Version 2, Release: 4 Benchmark Date: 27 Jul 2022*"&amp;A226&amp;";*",SRGs!AA:AA,0),0)</f>
        <v>0</v>
      </c>
      <c r="T226" s="6">
        <f>IFERROR(MATCH("Intrusion Detection and Prevention Systems (IDPS) Security Requirements Guide :: Version 2, Release: 6 Benchmark Date: 24 Jul 2020*"&amp;A226&amp;";*",SRGs!AA:AA,0),0)</f>
        <v>0</v>
      </c>
      <c r="U226" s="6">
        <f>IFERROR(MATCH("Layer 2 Switch Security Requirements Guide :: Version 2, Release: 1 Benchmark Date: 18 May 2021*"&amp;A226&amp;";*",SRGs!AA:AA,0),0)</f>
        <v>0</v>
      </c>
      <c r="V226" s="6">
        <f>IFERROR(MATCH("Mainframe Product Security Requirements Guide :: Version 2, Release: 1 Benchmark Date: 27 Oct 2022*"&amp;A226&amp;";*",SRGs!AA:AA,0),0)</f>
        <v>0</v>
      </c>
      <c r="W226" s="6">
        <f>IFERROR(MATCH("Network Device Management Security Requirements Guide :: Version 4, Release: 1 Benchmark Date: 23 Apr 2021*"&amp;A226&amp;";*",SRGs!AA:AA,0),0)</f>
        <v>900</v>
      </c>
      <c r="X226" s="6">
        <f>IFERROR(MATCH("Router Security Requirements Guide :: Version 4, Release: 2 Benchmark Date: 23 Apr 2021*"&amp;A226&amp;";*",SRGs!AA:AA,0),0)</f>
        <v>0</v>
      </c>
      <c r="Y226" s="6">
        <f>IFERROR(MATCH("SDN Controller Security Requirements Guide :: Version 1, Release: 2 Benchmark Date: 24 Apr 2020*"&amp;A226&amp;";*",SRGs!AA:AA,0),0)</f>
        <v>0</v>
      </c>
      <c r="Z226" s="6">
        <f>IFERROR(MATCH("Unified Endpoint Management Agent Security Requirements Guide :: Version 1, Release: 1 Benchmark Date: 20 Nov 2020*"&amp;A226&amp;";*",SRGs!AA:AA,0),0)</f>
        <v>0</v>
      </c>
      <c r="AA226" s="6">
        <f>IFERROR(MATCH("Unified Endpoint Management Server Security Requirements Guide :: Version 1, Release: 1 Benchmark Date: 20 Nov 2020*"&amp;A226&amp;";*",SRGs!AA:AA,0),0)</f>
        <v>0</v>
      </c>
      <c r="AB226" s="6">
        <f>IFERROR(MATCH("Virtual Private Network (VPN) Security Requirements Guide :: Version 2, Release: 4 Benchmark Date: 27 Oct 2021*"&amp;A226&amp;";*",SRGs!AA:AA,0),0)</f>
        <v>0</v>
      </c>
      <c r="AC226" s="6">
        <f>IFERROR(MATCH("Web Server Security Requirements Guide :: Version 3, Release: 1 Benchmark Date: 27 Oct 2022*"&amp;A226&amp;";*",SRGs!AA:AA,0),0)</f>
        <v>0</v>
      </c>
      <c r="AD226" s="21"/>
      <c r="AE226" s="3" t="str">
        <f t="shared" si="24"/>
        <v/>
      </c>
      <c r="AF226" s="2" t="str">
        <f t="shared" si="25"/>
        <v/>
      </c>
      <c r="AG226" s="2" t="str">
        <f t="shared" si="26"/>
        <v/>
      </c>
      <c r="AH226" s="2" t="str">
        <f t="shared" si="27"/>
        <v>Network Device</v>
      </c>
      <c r="AI226" s="2" t="str">
        <f t="shared" si="28"/>
        <v/>
      </c>
      <c r="AJ226" s="2" t="str">
        <f t="shared" si="29"/>
        <v/>
      </c>
      <c r="AK226" s="2" t="str">
        <f t="shared" si="30"/>
        <v/>
      </c>
      <c r="AL226" s="27"/>
      <c r="AM226" s="5" t="str">
        <f t="shared" si="31"/>
        <v>Network Device</v>
      </c>
    </row>
    <row r="227" spans="1:39" ht="105" hidden="1">
      <c r="A227" s="1" t="s">
        <v>39</v>
      </c>
      <c r="B227" s="1" t="s">
        <v>4301</v>
      </c>
      <c r="C227" s="1" t="s">
        <v>519</v>
      </c>
      <c r="D227" s="1" t="s">
        <v>1641</v>
      </c>
      <c r="E227" s="1" t="s">
        <v>2648</v>
      </c>
      <c r="F227" s="2" t="s">
        <v>3702</v>
      </c>
      <c r="G227" s="2" t="s">
        <v>4196</v>
      </c>
      <c r="H227" s="2"/>
      <c r="I227" s="10">
        <v>2</v>
      </c>
      <c r="J227" s="13"/>
      <c r="K227" s="3">
        <f>IFERROR(MATCH("Application Layer Gateway (ALG) Security Requirements Guide (SRG) :: Version 1, Release: 2 Benchmark Date: 24 Jul 2015*"&amp;A227&amp;";*",SRGs!AA:AA,0),0)</f>
        <v>1007</v>
      </c>
      <c r="L227" s="2">
        <f>IFERROR(MATCH("Application Server Security Requirements Guide :: Version 3, Release: 3 Benchmark Date: 27 Oct 2022*"&amp;A227&amp;";*",SRGs!AA:AA,0),0)</f>
        <v>932</v>
      </c>
      <c r="M227" s="2">
        <f>IFERROR(MATCH("Authentication, Authorization, and Accounting Services (AAA) Security Requirements Guide :: Version 1, Release: 2 Benchmark Date: 24 Jan 2020*"&amp;A227&amp;";*",SRGs!AA:AA,0),0)</f>
        <v>0</v>
      </c>
      <c r="N227" s="6">
        <f>IFERROR(MATCH("Central Log Server Security Requirements Guide :: Version 2, Release: 2 Benchmark Date: 27 Oct 2022*"&amp;A227&amp;";*",SRGs!AA:AA,0),0)</f>
        <v>938</v>
      </c>
      <c r="O227" s="6">
        <f>IFERROR(MATCH("Database Security Requirements Guide :: Version 3, Release: 3 Benchmark Date: 27 Jul 2022*"&amp;A227&amp;";*",SRGs!AA:AA,0),0)</f>
        <v>950</v>
      </c>
      <c r="P227" s="2">
        <f>IFERROR(MATCH("Container Platform Security Requirements Guide :: Version 1, Release: 3 Benchmark Date: 27 Jan 2022*"&amp;A227&amp;";*",SRGs!AA:AA,0),0)</f>
        <v>944</v>
      </c>
      <c r="Q227" s="2">
        <f>IFERROR(MATCH("Domain Name System (DNS) Security Requirements Guide :: Version 2, Release: 4 Benchmark Date: 23 Oct 2015*"&amp;A227&amp;";*",SRGs!AA:AA,0),0)</f>
        <v>0</v>
      </c>
      <c r="R227" s="2">
        <f>IFERROR(MATCH("Firewall Security Requirements Guide :: Version 2, Release: 3 Benchmark Date: 27 Oct 2022*"&amp;A227&amp;";*",SRGs!AA:AA,0),0)</f>
        <v>956</v>
      </c>
      <c r="S227" s="2">
        <f>IFERROR(MATCH("General Purpose Operating System Security Requirements Guide :: Version 2, Release: 4 Benchmark Date: 27 Jul 2022*"&amp;A227&amp;";*",SRGs!AA:AA,0),0)</f>
        <v>958</v>
      </c>
      <c r="T227" s="2">
        <f>IFERROR(MATCH("Intrusion Detection and Prevention Systems (IDPS) Security Requirements Guide :: Version 2, Release: 6 Benchmark Date: 24 Jul 2020*"&amp;A227&amp;";*",SRGs!AA:AA,0),0)</f>
        <v>0</v>
      </c>
      <c r="U227" s="2">
        <f>IFERROR(MATCH("Layer 2 Switch Security Requirements Guide :: Version 2, Release: 1 Benchmark Date: 18 May 2021*"&amp;A227&amp;";*",SRGs!AA:AA,0),0)</f>
        <v>0</v>
      </c>
      <c r="V227" s="2">
        <f>IFERROR(MATCH("Mainframe Product Security Requirements Guide :: Version 2, Release: 1 Benchmark Date: 27 Oct 2022*"&amp;A227&amp;";*",SRGs!AA:AA,0),0)</f>
        <v>964</v>
      </c>
      <c r="W227" s="2">
        <f>IFERROR(MATCH("Network Device Management Security Requirements Guide :: Version 4, Release: 1 Benchmark Date: 23 Apr 2021*"&amp;A227&amp;";*",SRGs!AA:AA,0),0)</f>
        <v>970</v>
      </c>
      <c r="X227" s="2">
        <f>IFERROR(MATCH("Router Security Requirements Guide :: Version 4, Release: 2 Benchmark Date: 23 Apr 2021*"&amp;A227&amp;";*",SRGs!AA:AA,0),0)</f>
        <v>0</v>
      </c>
      <c r="Y227" s="2">
        <f>IFERROR(MATCH("SDN Controller Security Requirements Guide :: Version 1, Release: 2 Benchmark Date: 24 Apr 2020*"&amp;A227&amp;";*",SRGs!AA:AA,0),0)</f>
        <v>0</v>
      </c>
      <c r="Z227" s="2">
        <f>IFERROR(MATCH("Unified Endpoint Management Agent Security Requirements Guide :: Version 1, Release: 1 Benchmark Date: 20 Nov 2020*"&amp;A227&amp;";*",SRGs!AA:AA,0),0)</f>
        <v>0</v>
      </c>
      <c r="AA227" s="2">
        <f>IFERROR(MATCH("Unified Endpoint Management Server Security Requirements Guide :: Version 1, Release: 1 Benchmark Date: 20 Nov 2020*"&amp;A227&amp;";*",SRGs!AA:AA,0),0)</f>
        <v>975</v>
      </c>
      <c r="AB227" s="2">
        <f>IFERROR(MATCH("Virtual Private Network (VPN) Security Requirements Guide :: Version 2, Release: 4 Benchmark Date: 27 Oct 2021*"&amp;A227&amp;";*",SRGs!AA:AA,0),0)</f>
        <v>978</v>
      </c>
      <c r="AC227" s="2">
        <f>IFERROR(MATCH("Web Server Security Requirements Guide :: Version 3, Release: 1 Benchmark Date: 27 Oct 2022*"&amp;A227&amp;";*",SRGs!AA:AA,0),0)</f>
        <v>987</v>
      </c>
      <c r="AD227" s="22"/>
      <c r="AE227" s="3" t="str">
        <f t="shared" si="24"/>
        <v>Application</v>
      </c>
      <c r="AF227" s="2" t="str">
        <f t="shared" si="25"/>
        <v>Server</v>
      </c>
      <c r="AG227" s="2" t="str">
        <f t="shared" si="26"/>
        <v>Laptops/Desktops</v>
      </c>
      <c r="AH227" s="2" t="str">
        <f t="shared" si="27"/>
        <v>Network Device</v>
      </c>
      <c r="AI227" s="2" t="str">
        <f t="shared" si="28"/>
        <v>Database</v>
      </c>
      <c r="AJ227" s="2" t="str">
        <f t="shared" si="29"/>
        <v>Container</v>
      </c>
      <c r="AK227" s="2" t="str">
        <f t="shared" si="30"/>
        <v>Unified Endpoint Mangement</v>
      </c>
      <c r="AM227" s="5" t="str">
        <f t="shared" si="31"/>
        <v>Application; Server; Laptops/Desktops; Network Device; Database; Container; Unified Endpoint Mangement</v>
      </c>
    </row>
    <row r="228" spans="1:39" ht="165" hidden="1">
      <c r="A228" s="1" t="s">
        <v>22112</v>
      </c>
      <c r="B228" s="1" t="s">
        <v>4301</v>
      </c>
      <c r="C228" s="1" t="s">
        <v>520</v>
      </c>
      <c r="D228" s="1" t="s">
        <v>1642</v>
      </c>
      <c r="E228" s="1" t="s">
        <v>2649</v>
      </c>
      <c r="F228" s="2" t="s">
        <v>3703</v>
      </c>
      <c r="G228" s="2"/>
      <c r="H228" s="2"/>
      <c r="I228" s="2"/>
      <c r="J228" s="15"/>
      <c r="K228" s="3">
        <f>IFERROR(MATCH("Application Layer Gateway (ALG) Security Requirements Guide (SRG) :: Version 1, Release: 2 Benchmark Date: 24 Jul 2015*"&amp;A228&amp;";*",SRGs!AA:AA,0),0)</f>
        <v>0</v>
      </c>
      <c r="L228" s="2">
        <f>IFERROR(MATCH("Application Server Security Requirements Guide :: Version 3, Release: 3 Benchmark Date: 27 Oct 2022*"&amp;A228&amp;";*",SRGs!AA:AA,0),0)</f>
        <v>0</v>
      </c>
      <c r="M228" s="2">
        <f>IFERROR(MATCH("Authentication, Authorization, and Accounting Services (AAA) Security Requirements Guide :: Version 1, Release: 2 Benchmark Date: 24 Jan 2020*"&amp;A228&amp;";*",SRGs!AA:AA,0),0)</f>
        <v>0</v>
      </c>
      <c r="N228" s="6">
        <f>IFERROR(MATCH("Central Log Server Security Requirements Guide :: Version 2, Release: 2 Benchmark Date: 27 Oct 2022*"&amp;A228&amp;";*",SRGs!AA:AA,0),0)</f>
        <v>0</v>
      </c>
      <c r="O228" s="6">
        <f>IFERROR(MATCH("Database Security Requirements Guide :: Version 3, Release: 3 Benchmark Date: 27 Jul 2022*"&amp;A228&amp;";*",SRGs!AA:AA,0),0)</f>
        <v>0</v>
      </c>
      <c r="P228" s="2">
        <f>IFERROR(MATCH("Container Platform Security Requirements Guide :: Version 1, Release: 3 Benchmark Date: 27 Jan 2022*"&amp;A228&amp;";*",SRGs!AA:AA,0),0)</f>
        <v>0</v>
      </c>
      <c r="Q228" s="2">
        <f>IFERROR(MATCH("Domain Name System (DNS) Security Requirements Guide :: Version 2, Release: 4 Benchmark Date: 23 Oct 2015*"&amp;A228&amp;";*",SRGs!AA:AA,0),0)</f>
        <v>0</v>
      </c>
      <c r="R228" s="2">
        <f>IFERROR(MATCH("Firewall Security Requirements Guide :: Version 2, Release: 3 Benchmark Date: 27 Oct 2022*"&amp;A228&amp;";*",SRGs!AA:AA,0),0)</f>
        <v>0</v>
      </c>
      <c r="S228" s="2">
        <f>IFERROR(MATCH("General Purpose Operating System Security Requirements Guide :: Version 2, Release: 4 Benchmark Date: 27 Jul 2022*"&amp;A228&amp;";*",SRGs!AA:AA,0),0)</f>
        <v>0</v>
      </c>
      <c r="T228" s="2">
        <f>IFERROR(MATCH("Intrusion Detection and Prevention Systems (IDPS) Security Requirements Guide :: Version 2, Release: 6 Benchmark Date: 24 Jul 2020*"&amp;A228&amp;";*",SRGs!AA:AA,0),0)</f>
        <v>0</v>
      </c>
      <c r="U228" s="2">
        <f>IFERROR(MATCH("Layer 2 Switch Security Requirements Guide :: Version 2, Release: 1 Benchmark Date: 18 May 2021*"&amp;A228&amp;";*",SRGs!AA:AA,0),0)</f>
        <v>0</v>
      </c>
      <c r="V228" s="2">
        <f>IFERROR(MATCH("Mainframe Product Security Requirements Guide :: Version 2, Release: 1 Benchmark Date: 27 Oct 2022*"&amp;A228&amp;";*",SRGs!AA:AA,0),0)</f>
        <v>0</v>
      </c>
      <c r="W228" s="2">
        <f>IFERROR(MATCH("Network Device Management Security Requirements Guide :: Version 4, Release: 1 Benchmark Date: 23 Apr 2021*"&amp;A228&amp;";*",SRGs!AA:AA,0),0)</f>
        <v>0</v>
      </c>
      <c r="X228" s="2">
        <f>IFERROR(MATCH("Router Security Requirements Guide :: Version 4, Release: 2 Benchmark Date: 23 Apr 2021*"&amp;A228&amp;";*",SRGs!AA:AA,0),0)</f>
        <v>0</v>
      </c>
      <c r="Y228" s="2">
        <f>IFERROR(MATCH("SDN Controller Security Requirements Guide :: Version 1, Release: 2 Benchmark Date: 24 Apr 2020*"&amp;A228&amp;";*",SRGs!AA:AA,0),0)</f>
        <v>0</v>
      </c>
      <c r="Z228" s="2">
        <f>IFERROR(MATCH("Unified Endpoint Management Agent Security Requirements Guide :: Version 1, Release: 1 Benchmark Date: 20 Nov 2020*"&amp;A228&amp;";*",SRGs!AA:AA,0),0)</f>
        <v>0</v>
      </c>
      <c r="AA228" s="2">
        <f>IFERROR(MATCH("Unified Endpoint Management Server Security Requirements Guide :: Version 1, Release: 1 Benchmark Date: 20 Nov 2020*"&amp;A228&amp;";*",SRGs!AA:AA,0),0)</f>
        <v>0</v>
      </c>
      <c r="AB228" s="2">
        <f>IFERROR(MATCH("Virtual Private Network (VPN) Security Requirements Guide :: Version 2, Release: 4 Benchmark Date: 27 Oct 2021*"&amp;A228&amp;";*",SRGs!AA:AA,0),0)</f>
        <v>0</v>
      </c>
      <c r="AC228" s="2">
        <f>IFERROR(MATCH("Web Server Security Requirements Guide :: Version 3, Release: 1 Benchmark Date: 27 Oct 2022*"&amp;A228&amp;";*",SRGs!AA:AA,0),0)</f>
        <v>0</v>
      </c>
      <c r="AD228" s="22"/>
      <c r="AE228" s="3" t="str">
        <f t="shared" si="24"/>
        <v/>
      </c>
      <c r="AF228" s="2" t="str">
        <f t="shared" si="25"/>
        <v/>
      </c>
      <c r="AG228" s="2" t="str">
        <f t="shared" si="26"/>
        <v/>
      </c>
      <c r="AH228" s="2" t="str">
        <f t="shared" si="27"/>
        <v/>
      </c>
      <c r="AI228" s="2" t="str">
        <f t="shared" si="28"/>
        <v/>
      </c>
      <c r="AJ228" s="2" t="str">
        <f t="shared" si="29"/>
        <v/>
      </c>
      <c r="AK228" s="2" t="str">
        <f t="shared" si="30"/>
        <v/>
      </c>
      <c r="AM228" s="5" t="str">
        <f t="shared" si="31"/>
        <v/>
      </c>
    </row>
    <row r="229" spans="1:39" s="5" customFormat="1" ht="105" hidden="1">
      <c r="A229" s="1" t="s">
        <v>22113</v>
      </c>
      <c r="B229" s="1" t="s">
        <v>4301</v>
      </c>
      <c r="C229" s="1" t="s">
        <v>521</v>
      </c>
      <c r="D229" s="1" t="s">
        <v>1643</v>
      </c>
      <c r="E229" s="1" t="s">
        <v>2650</v>
      </c>
      <c r="F229" s="2" t="s">
        <v>3703</v>
      </c>
      <c r="G229" s="2"/>
      <c r="H229" s="2"/>
      <c r="I229" s="2"/>
      <c r="J229" s="15"/>
      <c r="K229" s="3">
        <f>IFERROR(MATCH("Application Layer Gateway (ALG) Security Requirements Guide (SRG) :: Version 1, Release: 2 Benchmark Date: 24 Jul 2015*"&amp;A229&amp;";*",SRGs!AA:AA,0),0)</f>
        <v>0</v>
      </c>
      <c r="L229" s="2">
        <f>IFERROR(MATCH("Application Server Security Requirements Guide :: Version 3, Release: 3 Benchmark Date: 27 Oct 2022*"&amp;A229&amp;";*",SRGs!AA:AA,0),0)</f>
        <v>990</v>
      </c>
      <c r="M229" s="2">
        <f>IFERROR(MATCH("Authentication, Authorization, and Accounting Services (AAA) Security Requirements Guide :: Version 1, Release: 2 Benchmark Date: 24 Jan 2020*"&amp;A229&amp;";*",SRGs!AA:AA,0),0)</f>
        <v>0</v>
      </c>
      <c r="N229" s="6">
        <f>IFERROR(MATCH("Central Log Server Security Requirements Guide :: Version 2, Release: 2 Benchmark Date: 27 Oct 2022*"&amp;A229&amp;";*",SRGs!AA:AA,0),0)</f>
        <v>991</v>
      </c>
      <c r="O229" s="6">
        <f>IFERROR(MATCH("Database Security Requirements Guide :: Version 3, Release: 3 Benchmark Date: 27 Jul 2022*"&amp;A229&amp;";*",SRGs!AA:AA,0),0)</f>
        <v>0</v>
      </c>
      <c r="P229" s="6">
        <f>IFERROR(MATCH("Container Platform Security Requirements Guide :: Version 1, Release: 3 Benchmark Date: 27 Jan 2022*"&amp;A229&amp;";*",SRGs!AA:AA,0),0)</f>
        <v>0</v>
      </c>
      <c r="Q229" s="6">
        <f>IFERROR(MATCH("Domain Name System (DNS) Security Requirements Guide :: Version 2, Release: 4 Benchmark Date: 23 Oct 2015*"&amp;A229&amp;";*",SRGs!AA:AA,0),0)</f>
        <v>992</v>
      </c>
      <c r="R229" s="6">
        <f>IFERROR(MATCH("Firewall Security Requirements Guide :: Version 2, Release: 3 Benchmark Date: 27 Oct 2022*"&amp;A229&amp;";*",SRGs!AA:AA,0),0)</f>
        <v>0</v>
      </c>
      <c r="S229" s="6">
        <f>IFERROR(MATCH("General Purpose Operating System Security Requirements Guide :: Version 2, Release: 4 Benchmark Date: 27 Jul 2022*"&amp;A229&amp;";*",SRGs!AA:AA,0),0)</f>
        <v>0</v>
      </c>
      <c r="T229" s="6">
        <f>IFERROR(MATCH("Intrusion Detection and Prevention Systems (IDPS) Security Requirements Guide :: Version 2, Release: 6 Benchmark Date: 24 Jul 2020*"&amp;A229&amp;";*",SRGs!AA:AA,0),0)</f>
        <v>0</v>
      </c>
      <c r="U229" s="6">
        <f>IFERROR(MATCH("Layer 2 Switch Security Requirements Guide :: Version 2, Release: 1 Benchmark Date: 18 May 2021*"&amp;A229&amp;";*",SRGs!AA:AA,0),0)</f>
        <v>0</v>
      </c>
      <c r="V229" s="6">
        <f>IFERROR(MATCH("Mainframe Product Security Requirements Guide :: Version 2, Release: 1 Benchmark Date: 27 Oct 2022*"&amp;A229&amp;";*",SRGs!AA:AA,0),0)</f>
        <v>0</v>
      </c>
      <c r="W229" s="6">
        <f>IFERROR(MATCH("Network Device Management Security Requirements Guide :: Version 4, Release: 1 Benchmark Date: 23 Apr 2021*"&amp;A229&amp;";*",SRGs!AA:AA,0),0)</f>
        <v>0</v>
      </c>
      <c r="X229" s="6">
        <f>IFERROR(MATCH("Router Security Requirements Guide :: Version 4, Release: 2 Benchmark Date: 23 Apr 2021*"&amp;A229&amp;";*",SRGs!AA:AA,0),0)</f>
        <v>0</v>
      </c>
      <c r="Y229" s="6">
        <f>IFERROR(MATCH("SDN Controller Security Requirements Guide :: Version 1, Release: 2 Benchmark Date: 24 Apr 2020*"&amp;A229&amp;";*",SRGs!AA:AA,0),0)</f>
        <v>0</v>
      </c>
      <c r="Z229" s="6">
        <f>IFERROR(MATCH("Unified Endpoint Management Agent Security Requirements Guide :: Version 1, Release: 1 Benchmark Date: 20 Nov 2020*"&amp;A229&amp;";*",SRGs!AA:AA,0),0)</f>
        <v>0</v>
      </c>
      <c r="AA229" s="6">
        <f>IFERROR(MATCH("Unified Endpoint Management Server Security Requirements Guide :: Version 1, Release: 1 Benchmark Date: 20 Nov 2020*"&amp;A229&amp;";*",SRGs!AA:AA,0),0)</f>
        <v>993</v>
      </c>
      <c r="AB229" s="6">
        <f>IFERROR(MATCH("Virtual Private Network (VPN) Security Requirements Guide :: Version 2, Release: 4 Benchmark Date: 27 Oct 2021*"&amp;A229&amp;";*",SRGs!AA:AA,0),0)</f>
        <v>0</v>
      </c>
      <c r="AC229" s="6">
        <f>IFERROR(MATCH("Web Server Security Requirements Guide :: Version 3, Release: 1 Benchmark Date: 27 Oct 2022*"&amp;A229&amp;";*",SRGs!AA:AA,0),0)</f>
        <v>995</v>
      </c>
      <c r="AD229" s="21"/>
      <c r="AE229" s="3" t="str">
        <f t="shared" si="24"/>
        <v>Application</v>
      </c>
      <c r="AF229" s="2" t="str">
        <f t="shared" si="25"/>
        <v>Server</v>
      </c>
      <c r="AG229" s="2" t="str">
        <f t="shared" si="26"/>
        <v/>
      </c>
      <c r="AH229" s="2" t="str">
        <f t="shared" si="27"/>
        <v>Network Device</v>
      </c>
      <c r="AI229" s="2" t="str">
        <f t="shared" si="28"/>
        <v/>
      </c>
      <c r="AJ229" s="2" t="str">
        <f t="shared" si="29"/>
        <v/>
      </c>
      <c r="AK229" s="2" t="str">
        <f t="shared" si="30"/>
        <v>Unified Endpoint Mangement</v>
      </c>
      <c r="AL229" s="27"/>
      <c r="AM229" s="5" t="str">
        <f t="shared" si="31"/>
        <v>Application; Server; Network Device; Unified Endpoint Mangement</v>
      </c>
    </row>
    <row r="230" spans="1:39" ht="60" hidden="1">
      <c r="A230" s="1" t="s">
        <v>22114</v>
      </c>
      <c r="B230" s="1" t="s">
        <v>4301</v>
      </c>
      <c r="C230" s="1" t="s">
        <v>522</v>
      </c>
      <c r="D230" s="1" t="s">
        <v>1644</v>
      </c>
      <c r="E230" s="1" t="s">
        <v>2651</v>
      </c>
      <c r="F230" s="2" t="s">
        <v>3704</v>
      </c>
      <c r="G230" s="2"/>
      <c r="H230" s="2"/>
      <c r="I230" s="2"/>
      <c r="J230" s="15"/>
      <c r="K230" s="3">
        <f>IFERROR(MATCH("Application Layer Gateway (ALG) Security Requirements Guide (SRG) :: Version 1, Release: 2 Benchmark Date: 24 Jul 2015*"&amp;A230&amp;";*",SRGs!AA:AA,0),0)</f>
        <v>0</v>
      </c>
      <c r="L230" s="2">
        <f>IFERROR(MATCH("Application Server Security Requirements Guide :: Version 3, Release: 3 Benchmark Date: 27 Oct 2022*"&amp;A230&amp;";*",SRGs!AA:AA,0),0)</f>
        <v>997</v>
      </c>
      <c r="M230" s="2">
        <f>IFERROR(MATCH("Authentication, Authorization, and Accounting Services (AAA) Security Requirements Guide :: Version 1, Release: 2 Benchmark Date: 24 Jan 2020*"&amp;A230&amp;";*",SRGs!AA:AA,0),0)</f>
        <v>0</v>
      </c>
      <c r="N230" s="6">
        <f>IFERROR(MATCH("Central Log Server Security Requirements Guide :: Version 2, Release: 2 Benchmark Date: 27 Oct 2022*"&amp;A230&amp;";*",SRGs!AA:AA,0),0)</f>
        <v>0</v>
      </c>
      <c r="O230" s="6">
        <f>IFERROR(MATCH("Database Security Requirements Guide :: Version 3, Release: 3 Benchmark Date: 27 Jul 2022*"&amp;A230&amp;";*",SRGs!AA:AA,0),0)</f>
        <v>0</v>
      </c>
      <c r="P230" s="2">
        <f>IFERROR(MATCH("Container Platform Security Requirements Guide :: Version 1, Release: 3 Benchmark Date: 27 Jan 2022*"&amp;A230&amp;";*",SRGs!AA:AA,0),0)</f>
        <v>999</v>
      </c>
      <c r="Q230" s="2">
        <f>IFERROR(MATCH("Domain Name System (DNS) Security Requirements Guide :: Version 2, Release: 4 Benchmark Date: 23 Oct 2015*"&amp;A230&amp;";*",SRGs!AA:AA,0),0)</f>
        <v>0</v>
      </c>
      <c r="R230" s="2">
        <f>IFERROR(MATCH("Firewall Security Requirements Guide :: Version 2, Release: 3 Benchmark Date: 27 Oct 2022*"&amp;A230&amp;";*",SRGs!AA:AA,0),0)</f>
        <v>0</v>
      </c>
      <c r="S230" s="2">
        <f>IFERROR(MATCH("General Purpose Operating System Security Requirements Guide :: Version 2, Release: 4 Benchmark Date: 27 Jul 2022*"&amp;A230&amp;";*",SRGs!AA:AA,0),0)</f>
        <v>1001</v>
      </c>
      <c r="T230" s="2">
        <f>IFERROR(MATCH("Intrusion Detection and Prevention Systems (IDPS) Security Requirements Guide :: Version 2, Release: 6 Benchmark Date: 24 Jul 2020*"&amp;A230&amp;";*",SRGs!AA:AA,0),0)</f>
        <v>0</v>
      </c>
      <c r="U230" s="2">
        <f>IFERROR(MATCH("Layer 2 Switch Security Requirements Guide :: Version 2, Release: 1 Benchmark Date: 18 May 2021*"&amp;A230&amp;";*",SRGs!AA:AA,0),0)</f>
        <v>0</v>
      </c>
      <c r="V230" s="2">
        <f>IFERROR(MATCH("Mainframe Product Security Requirements Guide :: Version 2, Release: 1 Benchmark Date: 27 Oct 2022*"&amp;A230&amp;";*",SRGs!AA:AA,0),0)</f>
        <v>1002</v>
      </c>
      <c r="W230" s="2">
        <f>IFERROR(MATCH("Network Device Management Security Requirements Guide :: Version 4, Release: 1 Benchmark Date: 23 Apr 2021*"&amp;A230&amp;";*",SRGs!AA:AA,0),0)</f>
        <v>0</v>
      </c>
      <c r="X230" s="2">
        <f>IFERROR(MATCH("Router Security Requirements Guide :: Version 4, Release: 2 Benchmark Date: 23 Apr 2021*"&amp;A230&amp;";*",SRGs!AA:AA,0),0)</f>
        <v>0</v>
      </c>
      <c r="Y230" s="2">
        <f>IFERROR(MATCH("SDN Controller Security Requirements Guide :: Version 1, Release: 2 Benchmark Date: 24 Apr 2020*"&amp;A230&amp;";*",SRGs!AA:AA,0),0)</f>
        <v>0</v>
      </c>
      <c r="Z230" s="2">
        <f>IFERROR(MATCH("Unified Endpoint Management Agent Security Requirements Guide :: Version 1, Release: 1 Benchmark Date: 20 Nov 2020*"&amp;A230&amp;";*",SRGs!AA:AA,0),0)</f>
        <v>0</v>
      </c>
      <c r="AA230" s="2">
        <f>IFERROR(MATCH("Unified Endpoint Management Server Security Requirements Guide :: Version 1, Release: 1 Benchmark Date: 20 Nov 2020*"&amp;A230&amp;";*",SRGs!AA:AA,0),0)</f>
        <v>0</v>
      </c>
      <c r="AB230" s="2">
        <f>IFERROR(MATCH("Virtual Private Network (VPN) Security Requirements Guide :: Version 2, Release: 4 Benchmark Date: 27 Oct 2021*"&amp;A230&amp;";*",SRGs!AA:AA,0),0)</f>
        <v>0</v>
      </c>
      <c r="AC230" s="2">
        <f>IFERROR(MATCH("Web Server Security Requirements Guide :: Version 3, Release: 1 Benchmark Date: 27 Oct 2022*"&amp;A230&amp;";*",SRGs!AA:AA,0),0)</f>
        <v>0</v>
      </c>
      <c r="AD230" s="22"/>
      <c r="AE230" s="3" t="str">
        <f t="shared" si="24"/>
        <v>Application</v>
      </c>
      <c r="AF230" s="2" t="str">
        <f t="shared" si="25"/>
        <v>Server</v>
      </c>
      <c r="AG230" s="2" t="str">
        <f t="shared" si="26"/>
        <v>Laptops/Desktops</v>
      </c>
      <c r="AH230" s="2" t="str">
        <f t="shared" si="27"/>
        <v/>
      </c>
      <c r="AI230" s="2" t="str">
        <f t="shared" si="28"/>
        <v/>
      </c>
      <c r="AJ230" s="2" t="str">
        <f t="shared" si="29"/>
        <v>Container</v>
      </c>
      <c r="AK230" s="2" t="str">
        <f t="shared" si="30"/>
        <v/>
      </c>
      <c r="AM230" s="5" t="str">
        <f t="shared" si="31"/>
        <v>Application; Server; Laptops/Desktops; Container</v>
      </c>
    </row>
    <row r="231" spans="1:39" s="5" customFormat="1" ht="75" hidden="1">
      <c r="A231" s="1" t="s">
        <v>22115</v>
      </c>
      <c r="B231" s="1" t="s">
        <v>4301</v>
      </c>
      <c r="C231" s="1" t="s">
        <v>523</v>
      </c>
      <c r="D231" s="1" t="s">
        <v>1645</v>
      </c>
      <c r="E231" s="1" t="s">
        <v>2652</v>
      </c>
      <c r="F231" s="2" t="s">
        <v>3705</v>
      </c>
      <c r="G231" s="2" t="s">
        <v>4197</v>
      </c>
      <c r="H231" s="2"/>
      <c r="I231" s="10">
        <v>2</v>
      </c>
      <c r="J231" s="13"/>
      <c r="K231" s="3">
        <f>IFERROR(MATCH("Application Layer Gateway (ALG) Security Requirements Guide (SRG) :: Version 1, Release: 2 Benchmark Date: 24 Jul 2015*"&amp;A231&amp;";*",SRGs!AA:AA,0),0)</f>
        <v>0</v>
      </c>
      <c r="L231" s="2">
        <f>IFERROR(MATCH("Application Server Security Requirements Guide :: Version 3, Release: 3 Benchmark Date: 27 Oct 2022*"&amp;A231&amp;";*",SRGs!AA:AA,0),0)</f>
        <v>0</v>
      </c>
      <c r="M231" s="2">
        <f>IFERROR(MATCH("Authentication, Authorization, and Accounting Services (AAA) Security Requirements Guide :: Version 1, Release: 2 Benchmark Date: 24 Jan 2020*"&amp;A231&amp;";*",SRGs!AA:AA,0),0)</f>
        <v>0</v>
      </c>
      <c r="N231" s="6">
        <f>IFERROR(MATCH("Central Log Server Security Requirements Guide :: Version 2, Release: 2 Benchmark Date: 27 Oct 2022*"&amp;A231&amp;";*",SRGs!AA:AA,0),0)</f>
        <v>0</v>
      </c>
      <c r="O231" s="6">
        <f>IFERROR(MATCH("Database Security Requirements Guide :: Version 3, Release: 3 Benchmark Date: 27 Jul 2022*"&amp;A231&amp;";*",SRGs!AA:AA,0),0)</f>
        <v>0</v>
      </c>
      <c r="P231" s="6">
        <f>IFERROR(MATCH("Container Platform Security Requirements Guide :: Version 1, Release: 3 Benchmark Date: 27 Jan 2022*"&amp;A231&amp;";*",SRGs!AA:AA,0),0)</f>
        <v>0</v>
      </c>
      <c r="Q231" s="6">
        <f>IFERROR(MATCH("Domain Name System (DNS) Security Requirements Guide :: Version 2, Release: 4 Benchmark Date: 23 Oct 2015*"&amp;A231&amp;";*",SRGs!AA:AA,0),0)</f>
        <v>0</v>
      </c>
      <c r="R231" s="6">
        <f>IFERROR(MATCH("Firewall Security Requirements Guide :: Version 2, Release: 3 Benchmark Date: 27 Oct 2022*"&amp;A231&amp;";*",SRGs!AA:AA,0),0)</f>
        <v>0</v>
      </c>
      <c r="S231" s="6">
        <f>IFERROR(MATCH("General Purpose Operating System Security Requirements Guide :: Version 2, Release: 4 Benchmark Date: 27 Jul 2022*"&amp;A231&amp;";*",SRGs!AA:AA,0),0)</f>
        <v>0</v>
      </c>
      <c r="T231" s="6">
        <f>IFERROR(MATCH("Intrusion Detection and Prevention Systems (IDPS) Security Requirements Guide :: Version 2, Release: 6 Benchmark Date: 24 Jul 2020*"&amp;A231&amp;";*",SRGs!AA:AA,0),0)</f>
        <v>0</v>
      </c>
      <c r="U231" s="6">
        <f>IFERROR(MATCH("Layer 2 Switch Security Requirements Guide :: Version 2, Release: 1 Benchmark Date: 18 May 2021*"&amp;A231&amp;";*",SRGs!AA:AA,0),0)</f>
        <v>0</v>
      </c>
      <c r="V231" s="6">
        <f>IFERROR(MATCH("Mainframe Product Security Requirements Guide :: Version 2, Release: 1 Benchmark Date: 27 Oct 2022*"&amp;A231&amp;";*",SRGs!AA:AA,0),0)</f>
        <v>0</v>
      </c>
      <c r="W231" s="6">
        <f>IFERROR(MATCH("Network Device Management Security Requirements Guide :: Version 4, Release: 1 Benchmark Date: 23 Apr 2021*"&amp;A231&amp;";*",SRGs!AA:AA,0),0)</f>
        <v>0</v>
      </c>
      <c r="X231" s="6">
        <f>IFERROR(MATCH("Router Security Requirements Guide :: Version 4, Release: 2 Benchmark Date: 23 Apr 2021*"&amp;A231&amp;";*",SRGs!AA:AA,0),0)</f>
        <v>0</v>
      </c>
      <c r="Y231" s="6">
        <f>IFERROR(MATCH("SDN Controller Security Requirements Guide :: Version 1, Release: 2 Benchmark Date: 24 Apr 2020*"&amp;A231&amp;";*",SRGs!AA:AA,0),0)</f>
        <v>0</v>
      </c>
      <c r="Z231" s="6">
        <f>IFERROR(MATCH("Unified Endpoint Management Agent Security Requirements Guide :: Version 1, Release: 1 Benchmark Date: 20 Nov 2020*"&amp;A231&amp;";*",SRGs!AA:AA,0),0)</f>
        <v>0</v>
      </c>
      <c r="AA231" s="6">
        <f>IFERROR(MATCH("Unified Endpoint Management Server Security Requirements Guide :: Version 1, Release: 1 Benchmark Date: 20 Nov 2020*"&amp;A231&amp;";*",SRGs!AA:AA,0),0)</f>
        <v>0</v>
      </c>
      <c r="AB231" s="6">
        <f>IFERROR(MATCH("Virtual Private Network (VPN) Security Requirements Guide :: Version 2, Release: 4 Benchmark Date: 27 Oct 2021*"&amp;A231&amp;";*",SRGs!AA:AA,0),0)</f>
        <v>0</v>
      </c>
      <c r="AC231" s="6">
        <f>IFERROR(MATCH("Web Server Security Requirements Guide :: Version 3, Release: 1 Benchmark Date: 27 Oct 2022*"&amp;A231&amp;";*",SRGs!AA:AA,0),0)</f>
        <v>0</v>
      </c>
      <c r="AD231" s="21"/>
      <c r="AE231" s="3" t="str">
        <f t="shared" si="24"/>
        <v/>
      </c>
      <c r="AF231" s="2" t="str">
        <f t="shared" si="25"/>
        <v/>
      </c>
      <c r="AG231" s="2" t="str">
        <f t="shared" si="26"/>
        <v/>
      </c>
      <c r="AH231" s="2" t="str">
        <f t="shared" si="27"/>
        <v/>
      </c>
      <c r="AI231" s="2" t="str">
        <f t="shared" si="28"/>
        <v/>
      </c>
      <c r="AJ231" s="2" t="str">
        <f t="shared" si="29"/>
        <v/>
      </c>
      <c r="AK231" s="2" t="str">
        <f t="shared" si="30"/>
        <v/>
      </c>
      <c r="AL231" s="27"/>
      <c r="AM231" s="5" t="str">
        <f t="shared" si="31"/>
        <v/>
      </c>
    </row>
    <row r="232" spans="1:39" s="5" customFormat="1" ht="90" hidden="1">
      <c r="A232" s="1" t="s">
        <v>22116</v>
      </c>
      <c r="B232" s="1" t="s">
        <v>4301</v>
      </c>
      <c r="C232" s="1" t="s">
        <v>524</v>
      </c>
      <c r="D232" s="1" t="s">
        <v>1646</v>
      </c>
      <c r="E232" s="1" t="s">
        <v>2653</v>
      </c>
      <c r="F232" s="2" t="s">
        <v>3706</v>
      </c>
      <c r="G232" s="2"/>
      <c r="H232" s="2" t="s">
        <v>4254</v>
      </c>
      <c r="I232" s="10">
        <v>3</v>
      </c>
      <c r="J232" s="13"/>
      <c r="K232" s="3">
        <f>IFERROR(MATCH("Application Layer Gateway (ALG) Security Requirements Guide (SRG) :: Version 1, Release: 2 Benchmark Date: 24 Jul 2015*"&amp;A232&amp;";*",SRGs!AA:AA,0),0)</f>
        <v>0</v>
      </c>
      <c r="L232" s="2">
        <f>IFERROR(MATCH("Application Server Security Requirements Guide :: Version 3, Release: 3 Benchmark Date: 27 Oct 2022*"&amp;A232&amp;";*",SRGs!AA:AA,0),0)</f>
        <v>0</v>
      </c>
      <c r="M232" s="2">
        <f>IFERROR(MATCH("Authentication, Authorization, and Accounting Services (AAA) Security Requirements Guide :: Version 1, Release: 2 Benchmark Date: 24 Jan 2020*"&amp;A232&amp;";*",SRGs!AA:AA,0),0)</f>
        <v>0</v>
      </c>
      <c r="N232" s="6">
        <f>IFERROR(MATCH("Central Log Server Security Requirements Guide :: Version 2, Release: 2 Benchmark Date: 27 Oct 2022*"&amp;A232&amp;";*",SRGs!AA:AA,0),0)</f>
        <v>0</v>
      </c>
      <c r="O232" s="6">
        <f>IFERROR(MATCH("Database Security Requirements Guide :: Version 3, Release: 3 Benchmark Date: 27 Jul 2022*"&amp;A232&amp;";*",SRGs!AA:AA,0),0)</f>
        <v>0</v>
      </c>
      <c r="P232" s="6">
        <f>IFERROR(MATCH("Container Platform Security Requirements Guide :: Version 1, Release: 3 Benchmark Date: 27 Jan 2022*"&amp;A232&amp;";*",SRGs!AA:AA,0),0)</f>
        <v>0</v>
      </c>
      <c r="Q232" s="6">
        <f>IFERROR(MATCH("Domain Name System (DNS) Security Requirements Guide :: Version 2, Release: 4 Benchmark Date: 23 Oct 2015*"&amp;A232&amp;";*",SRGs!AA:AA,0),0)</f>
        <v>0</v>
      </c>
      <c r="R232" s="6">
        <f>IFERROR(MATCH("Firewall Security Requirements Guide :: Version 2, Release: 3 Benchmark Date: 27 Oct 2022*"&amp;A232&amp;";*",SRGs!AA:AA,0),0)</f>
        <v>0</v>
      </c>
      <c r="S232" s="6">
        <f>IFERROR(MATCH("General Purpose Operating System Security Requirements Guide :: Version 2, Release: 4 Benchmark Date: 27 Jul 2022*"&amp;A232&amp;";*",SRGs!AA:AA,0),0)</f>
        <v>1006</v>
      </c>
      <c r="T232" s="6">
        <f>IFERROR(MATCH("Intrusion Detection and Prevention Systems (IDPS) Security Requirements Guide :: Version 2, Release: 6 Benchmark Date: 24 Jul 2020*"&amp;A232&amp;";*",SRGs!AA:AA,0),0)</f>
        <v>0</v>
      </c>
      <c r="U232" s="6">
        <f>IFERROR(MATCH("Layer 2 Switch Security Requirements Guide :: Version 2, Release: 1 Benchmark Date: 18 May 2021*"&amp;A232&amp;";*",SRGs!AA:AA,0),0)</f>
        <v>0</v>
      </c>
      <c r="V232" s="6">
        <f>IFERROR(MATCH("Mainframe Product Security Requirements Guide :: Version 2, Release: 1 Benchmark Date: 27 Oct 2022*"&amp;A232&amp;";*",SRGs!AA:AA,0),0)</f>
        <v>0</v>
      </c>
      <c r="W232" s="6">
        <f>IFERROR(MATCH("Network Device Management Security Requirements Guide :: Version 4, Release: 1 Benchmark Date: 23 Apr 2021*"&amp;A232&amp;";*",SRGs!AA:AA,0),0)</f>
        <v>0</v>
      </c>
      <c r="X232" s="6">
        <f>IFERROR(MATCH("Router Security Requirements Guide :: Version 4, Release: 2 Benchmark Date: 23 Apr 2021*"&amp;A232&amp;";*",SRGs!AA:AA,0),0)</f>
        <v>0</v>
      </c>
      <c r="Y232" s="6">
        <f>IFERROR(MATCH("SDN Controller Security Requirements Guide :: Version 1, Release: 2 Benchmark Date: 24 Apr 2020*"&amp;A232&amp;";*",SRGs!AA:AA,0),0)</f>
        <v>0</v>
      </c>
      <c r="Z232" s="6">
        <f>IFERROR(MATCH("Unified Endpoint Management Agent Security Requirements Guide :: Version 1, Release: 1 Benchmark Date: 20 Nov 2020*"&amp;A232&amp;";*",SRGs!AA:AA,0),0)</f>
        <v>0</v>
      </c>
      <c r="AA232" s="6">
        <f>IFERROR(MATCH("Unified Endpoint Management Server Security Requirements Guide :: Version 1, Release: 1 Benchmark Date: 20 Nov 2020*"&amp;A232&amp;";*",SRGs!AA:AA,0),0)</f>
        <v>0</v>
      </c>
      <c r="AB232" s="6">
        <f>IFERROR(MATCH("Virtual Private Network (VPN) Security Requirements Guide :: Version 2, Release: 4 Benchmark Date: 27 Oct 2021*"&amp;A232&amp;";*",SRGs!AA:AA,0),0)</f>
        <v>0</v>
      </c>
      <c r="AC232" s="6">
        <f>IFERROR(MATCH("Web Server Security Requirements Guide :: Version 3, Release: 1 Benchmark Date: 27 Oct 2022*"&amp;A232&amp;";*",SRGs!AA:AA,0),0)</f>
        <v>0</v>
      </c>
      <c r="AD232" s="21"/>
      <c r="AE232" s="3" t="str">
        <f t="shared" si="24"/>
        <v/>
      </c>
      <c r="AF232" s="2" t="str">
        <f t="shared" si="25"/>
        <v>Server</v>
      </c>
      <c r="AG232" s="2" t="str">
        <f t="shared" si="26"/>
        <v>Laptops/Desktops</v>
      </c>
      <c r="AH232" s="2" t="str">
        <f t="shared" si="27"/>
        <v/>
      </c>
      <c r="AI232" s="2" t="str">
        <f t="shared" si="28"/>
        <v/>
      </c>
      <c r="AJ232" s="2" t="str">
        <f t="shared" si="29"/>
        <v/>
      </c>
      <c r="AK232" s="2" t="str">
        <f t="shared" si="30"/>
        <v/>
      </c>
      <c r="AL232" s="27"/>
      <c r="AM232" s="5" t="str">
        <f t="shared" si="31"/>
        <v>Server; Laptops/Desktops</v>
      </c>
    </row>
    <row r="233" spans="1:39" s="5" customFormat="1" ht="45" hidden="1">
      <c r="A233" s="1" t="s">
        <v>22117</v>
      </c>
      <c r="B233" s="1" t="s">
        <v>4301</v>
      </c>
      <c r="C233" s="1" t="s">
        <v>525</v>
      </c>
      <c r="D233" s="1" t="s">
        <v>1647</v>
      </c>
      <c r="E233" s="1" t="s">
        <v>2654</v>
      </c>
      <c r="F233" s="2" t="s">
        <v>2591</v>
      </c>
      <c r="G233" s="2"/>
      <c r="H233" s="2"/>
      <c r="I233" s="2"/>
      <c r="J233" s="15"/>
      <c r="K233" s="3">
        <f>IFERROR(MATCH("Application Layer Gateway (ALG) Security Requirements Guide (SRG) :: Version 1, Release: 2 Benchmark Date: 24 Jul 2015*"&amp;A233&amp;";*",SRGs!AA:AA,0),0)</f>
        <v>0</v>
      </c>
      <c r="L233" s="2">
        <f>IFERROR(MATCH("Application Server Security Requirements Guide :: Version 3, Release: 3 Benchmark Date: 27 Oct 2022*"&amp;A233&amp;";*",SRGs!AA:AA,0),0)</f>
        <v>0</v>
      </c>
      <c r="M233" s="2">
        <f>IFERROR(MATCH("Authentication, Authorization, and Accounting Services (AAA) Security Requirements Guide :: Version 1, Release: 2 Benchmark Date: 24 Jan 2020*"&amp;A233&amp;";*",SRGs!AA:AA,0),0)</f>
        <v>0</v>
      </c>
      <c r="N233" s="2">
        <f>IFERROR(MATCH("Central Log Server Security Requirements Guide :: Version 2, Release: 2 Benchmark Date: 27 Oct 2022*"&amp;A233&amp;";*",SRGs!AA:AA,0),0)</f>
        <v>0</v>
      </c>
      <c r="O233" s="2">
        <f>IFERROR(MATCH("Database Security Requirements Guide :: Version 3, Release: 3 Benchmark Date: 27 Jul 2022*"&amp;A233&amp;";*",SRGs!AA:AA,0),0)</f>
        <v>0</v>
      </c>
      <c r="P233" s="6">
        <f>IFERROR(MATCH("Container Platform Security Requirements Guide :: Version 1, Release: 3 Benchmark Date: 27 Jan 2022*"&amp;A233&amp;";*",SRGs!AA:AA,0),0)</f>
        <v>0</v>
      </c>
      <c r="Q233" s="6">
        <f>IFERROR(MATCH("Domain Name System (DNS) Security Requirements Guide :: Version 2, Release: 4 Benchmark Date: 23 Oct 2015*"&amp;A233&amp;";*",SRGs!AA:AA,0),0)</f>
        <v>0</v>
      </c>
      <c r="R233" s="6">
        <f>IFERROR(MATCH("Firewall Security Requirements Guide :: Version 2, Release: 3 Benchmark Date: 27 Oct 2022*"&amp;A233&amp;";*",SRGs!AA:AA,0),0)</f>
        <v>0</v>
      </c>
      <c r="S233" s="6">
        <f>IFERROR(MATCH("General Purpose Operating System Security Requirements Guide :: Version 2, Release: 4 Benchmark Date: 27 Jul 2022*"&amp;A233&amp;";*",SRGs!AA:AA,0),0)</f>
        <v>0</v>
      </c>
      <c r="T233" s="6">
        <f>IFERROR(MATCH("Intrusion Detection and Prevention Systems (IDPS) Security Requirements Guide :: Version 2, Release: 6 Benchmark Date: 24 Jul 2020*"&amp;A233&amp;";*",SRGs!AA:AA,0),0)</f>
        <v>0</v>
      </c>
      <c r="U233" s="6">
        <f>IFERROR(MATCH("Layer 2 Switch Security Requirements Guide :: Version 2, Release: 1 Benchmark Date: 18 May 2021*"&amp;A233&amp;";*",SRGs!AA:AA,0),0)</f>
        <v>0</v>
      </c>
      <c r="V233" s="6">
        <f>IFERROR(MATCH("Mainframe Product Security Requirements Guide :: Version 2, Release: 1 Benchmark Date: 27 Oct 2022*"&amp;A233&amp;";*",SRGs!AA:AA,0),0)</f>
        <v>0</v>
      </c>
      <c r="W233" s="6">
        <f>IFERROR(MATCH("Network Device Management Security Requirements Guide :: Version 4, Release: 1 Benchmark Date: 23 Apr 2021*"&amp;A233&amp;";*",SRGs!AA:AA,0),0)</f>
        <v>0</v>
      </c>
      <c r="X233" s="6">
        <f>IFERROR(MATCH("Router Security Requirements Guide :: Version 4, Release: 2 Benchmark Date: 23 Apr 2021*"&amp;A233&amp;";*",SRGs!AA:AA,0),0)</f>
        <v>0</v>
      </c>
      <c r="Y233" s="6">
        <f>IFERROR(MATCH("SDN Controller Security Requirements Guide :: Version 1, Release: 2 Benchmark Date: 24 Apr 2020*"&amp;A233&amp;";*",SRGs!AA:AA,0),0)</f>
        <v>0</v>
      </c>
      <c r="Z233" s="6">
        <f>IFERROR(MATCH("Unified Endpoint Management Agent Security Requirements Guide :: Version 1, Release: 1 Benchmark Date: 20 Nov 2020*"&amp;A233&amp;";*",SRGs!AA:AA,0),0)</f>
        <v>0</v>
      </c>
      <c r="AA233" s="6">
        <f>IFERROR(MATCH("Unified Endpoint Management Server Security Requirements Guide :: Version 1, Release: 1 Benchmark Date: 20 Nov 2020*"&amp;A233&amp;";*",SRGs!AA:AA,0),0)</f>
        <v>0</v>
      </c>
      <c r="AB233" s="6">
        <f>IFERROR(MATCH("Virtual Private Network (VPN) Security Requirements Guide :: Version 2, Release: 4 Benchmark Date: 27 Oct 2021*"&amp;A233&amp;";*",SRGs!AA:AA,0),0)</f>
        <v>0</v>
      </c>
      <c r="AC233" s="6">
        <f>IFERROR(MATCH("Web Server Security Requirements Guide :: Version 3, Release: 1 Benchmark Date: 27 Oct 2022*"&amp;A233&amp;";*",SRGs!AA:AA,0),0)</f>
        <v>0</v>
      </c>
      <c r="AD233" s="21"/>
      <c r="AE233" s="3" t="str">
        <f t="shared" si="24"/>
        <v/>
      </c>
      <c r="AF233" s="2" t="str">
        <f t="shared" si="25"/>
        <v/>
      </c>
      <c r="AG233" s="2" t="str">
        <f t="shared" si="26"/>
        <v/>
      </c>
      <c r="AH233" s="2" t="str">
        <f t="shared" si="27"/>
        <v/>
      </c>
      <c r="AI233" s="2" t="str">
        <f t="shared" si="28"/>
        <v/>
      </c>
      <c r="AJ233" s="2" t="str">
        <f t="shared" si="29"/>
        <v/>
      </c>
      <c r="AK233" s="2" t="str">
        <f t="shared" si="30"/>
        <v/>
      </c>
      <c r="AL233" s="27"/>
      <c r="AM233" s="5" t="str">
        <f t="shared" si="31"/>
        <v/>
      </c>
    </row>
    <row r="234" spans="1:39" ht="45" hidden="1">
      <c r="A234" s="1" t="s">
        <v>22118</v>
      </c>
      <c r="B234" s="1" t="s">
        <v>4301</v>
      </c>
      <c r="C234" s="1" t="s">
        <v>526</v>
      </c>
      <c r="D234" s="1" t="s">
        <v>1648</v>
      </c>
      <c r="E234" s="1" t="s">
        <v>2655</v>
      </c>
      <c r="F234" s="2" t="s">
        <v>3707</v>
      </c>
      <c r="G234" s="2"/>
      <c r="H234" s="2"/>
      <c r="I234" s="2"/>
      <c r="J234" s="15"/>
      <c r="K234" s="3">
        <f>IFERROR(MATCH("Application Layer Gateway (ALG) Security Requirements Guide (SRG) :: Version 1, Release: 2 Benchmark Date: 24 Jul 2015*"&amp;A234&amp;";*",SRGs!AA:AA,0),0)</f>
        <v>0</v>
      </c>
      <c r="L234" s="2">
        <f>IFERROR(MATCH("Application Server Security Requirements Guide :: Version 3, Release: 3 Benchmark Date: 27 Oct 2022*"&amp;A234&amp;";*",SRGs!AA:AA,0),0)</f>
        <v>0</v>
      </c>
      <c r="M234" s="2">
        <f>IFERROR(MATCH("Authentication, Authorization, and Accounting Services (AAA) Security Requirements Guide :: Version 1, Release: 2 Benchmark Date: 24 Jan 2020*"&amp;A234&amp;";*",SRGs!AA:AA,0),0)</f>
        <v>0</v>
      </c>
      <c r="N234" s="6">
        <f>IFERROR(MATCH("Central Log Server Security Requirements Guide :: Version 2, Release: 2 Benchmark Date: 27 Oct 2022*"&amp;A234&amp;";*",SRGs!AA:AA,0),0)</f>
        <v>0</v>
      </c>
      <c r="O234" s="6">
        <f>IFERROR(MATCH("Database Security Requirements Guide :: Version 3, Release: 3 Benchmark Date: 27 Jul 2022*"&amp;A234&amp;";*",SRGs!AA:AA,0),0)</f>
        <v>0</v>
      </c>
      <c r="P234" s="2">
        <f>IFERROR(MATCH("Container Platform Security Requirements Guide :: Version 1, Release: 3 Benchmark Date: 27 Jan 2022*"&amp;A234&amp;";*",SRGs!AA:AA,0),0)</f>
        <v>0</v>
      </c>
      <c r="Q234" s="2">
        <f>IFERROR(MATCH("Domain Name System (DNS) Security Requirements Guide :: Version 2, Release: 4 Benchmark Date: 23 Oct 2015*"&amp;A234&amp;";*",SRGs!AA:AA,0),0)</f>
        <v>0</v>
      </c>
      <c r="R234" s="2">
        <f>IFERROR(MATCH("Firewall Security Requirements Guide :: Version 2, Release: 3 Benchmark Date: 27 Oct 2022*"&amp;A234&amp;";*",SRGs!AA:AA,0),0)</f>
        <v>0</v>
      </c>
      <c r="S234" s="2">
        <f>IFERROR(MATCH("General Purpose Operating System Security Requirements Guide :: Version 2, Release: 4 Benchmark Date: 27 Jul 2022*"&amp;A234&amp;";*",SRGs!AA:AA,0),0)</f>
        <v>0</v>
      </c>
      <c r="T234" s="2">
        <f>IFERROR(MATCH("Intrusion Detection and Prevention Systems (IDPS) Security Requirements Guide :: Version 2, Release: 6 Benchmark Date: 24 Jul 2020*"&amp;A234&amp;";*",SRGs!AA:AA,0),0)</f>
        <v>0</v>
      </c>
      <c r="U234" s="2">
        <f>IFERROR(MATCH("Layer 2 Switch Security Requirements Guide :: Version 2, Release: 1 Benchmark Date: 18 May 2021*"&amp;A234&amp;";*",SRGs!AA:AA,0),0)</f>
        <v>0</v>
      </c>
      <c r="V234" s="2">
        <f>IFERROR(MATCH("Mainframe Product Security Requirements Guide :: Version 2, Release: 1 Benchmark Date: 27 Oct 2022*"&amp;A234&amp;";*",SRGs!AA:AA,0),0)</f>
        <v>0</v>
      </c>
      <c r="W234" s="2">
        <f>IFERROR(MATCH("Network Device Management Security Requirements Guide :: Version 4, Release: 1 Benchmark Date: 23 Apr 2021*"&amp;A234&amp;";*",SRGs!AA:AA,0),0)</f>
        <v>0</v>
      </c>
      <c r="X234" s="2">
        <f>IFERROR(MATCH("Router Security Requirements Guide :: Version 4, Release: 2 Benchmark Date: 23 Apr 2021*"&amp;A234&amp;";*",SRGs!AA:AA,0),0)</f>
        <v>0</v>
      </c>
      <c r="Y234" s="2">
        <f>IFERROR(MATCH("SDN Controller Security Requirements Guide :: Version 1, Release: 2 Benchmark Date: 24 Apr 2020*"&amp;A234&amp;";*",SRGs!AA:AA,0),0)</f>
        <v>0</v>
      </c>
      <c r="Z234" s="2">
        <f>IFERROR(MATCH("Unified Endpoint Management Agent Security Requirements Guide :: Version 1, Release: 1 Benchmark Date: 20 Nov 2020*"&amp;A234&amp;";*",SRGs!AA:AA,0),0)</f>
        <v>0</v>
      </c>
      <c r="AA234" s="2">
        <f>IFERROR(MATCH("Unified Endpoint Management Server Security Requirements Guide :: Version 1, Release: 1 Benchmark Date: 20 Nov 2020*"&amp;A234&amp;";*",SRGs!AA:AA,0),0)</f>
        <v>0</v>
      </c>
      <c r="AB234" s="2">
        <f>IFERROR(MATCH("Virtual Private Network (VPN) Security Requirements Guide :: Version 2, Release: 4 Benchmark Date: 27 Oct 2021*"&amp;A234&amp;";*",SRGs!AA:AA,0),0)</f>
        <v>0</v>
      </c>
      <c r="AC234" s="2">
        <f>IFERROR(MATCH("Web Server Security Requirements Guide :: Version 3, Release: 1 Benchmark Date: 27 Oct 2022*"&amp;A234&amp;";*",SRGs!AA:AA,0),0)</f>
        <v>0</v>
      </c>
      <c r="AD234" s="22"/>
      <c r="AE234" s="3" t="str">
        <f t="shared" si="24"/>
        <v/>
      </c>
      <c r="AF234" s="2" t="str">
        <f t="shared" si="25"/>
        <v/>
      </c>
      <c r="AG234" s="2" t="str">
        <f t="shared" si="26"/>
        <v/>
      </c>
      <c r="AH234" s="2" t="str">
        <f t="shared" si="27"/>
        <v/>
      </c>
      <c r="AI234" s="2" t="str">
        <f t="shared" si="28"/>
        <v/>
      </c>
      <c r="AJ234" s="2" t="str">
        <f t="shared" si="29"/>
        <v/>
      </c>
      <c r="AK234" s="2" t="str">
        <f t="shared" si="30"/>
        <v/>
      </c>
      <c r="AM234" s="5" t="str">
        <f t="shared" si="31"/>
        <v/>
      </c>
    </row>
    <row r="235" spans="1:39" s="5" customFormat="1" ht="285" hidden="1">
      <c r="A235" s="1" t="s">
        <v>47</v>
      </c>
      <c r="B235" s="1" t="s">
        <v>4302</v>
      </c>
      <c r="C235" s="1" t="s">
        <v>322</v>
      </c>
      <c r="D235" s="1" t="s">
        <v>1672</v>
      </c>
      <c r="E235" s="1" t="s">
        <v>2678</v>
      </c>
      <c r="F235" s="2" t="s">
        <v>3679</v>
      </c>
      <c r="G235" s="2"/>
      <c r="H235" s="2"/>
      <c r="I235" s="2"/>
      <c r="J235" s="15"/>
      <c r="K235" s="3">
        <f>IFERROR(MATCH("Application Layer Gateway (ALG) Security Requirements Guide (SRG) :: Version 1, Release: 2 Benchmark Date: 24 Jul 2015*"&amp;A235&amp;";*",SRGs!AA:AA,0),0)</f>
        <v>0</v>
      </c>
      <c r="L235" s="2">
        <f>IFERROR(MATCH("Application Server Security Requirements Guide :: Version 3, Release: 3 Benchmark Date: 27 Oct 2022*"&amp;A235&amp;";*",SRGs!AA:AA,0),0)</f>
        <v>0</v>
      </c>
      <c r="M235" s="2">
        <f>IFERROR(MATCH("Authentication, Authorization, and Accounting Services (AAA) Security Requirements Guide :: Version 1, Release: 2 Benchmark Date: 24 Jan 2020*"&amp;A235&amp;";*",SRGs!AA:AA,0),0)</f>
        <v>0</v>
      </c>
      <c r="N235" s="6">
        <f>IFERROR(MATCH("Central Log Server Security Requirements Guide :: Version 2, Release: 2 Benchmark Date: 27 Oct 2022*"&amp;A235&amp;";*",SRGs!AA:AA,0),0)</f>
        <v>0</v>
      </c>
      <c r="O235" s="6">
        <f>IFERROR(MATCH("Database Security Requirements Guide :: Version 3, Release: 3 Benchmark Date: 27 Jul 2022*"&amp;A235&amp;";*",SRGs!AA:AA,0),0)</f>
        <v>0</v>
      </c>
      <c r="P235" s="6">
        <f>IFERROR(MATCH("Container Platform Security Requirements Guide :: Version 1, Release: 3 Benchmark Date: 27 Jan 2022*"&amp;A235&amp;";*",SRGs!AA:AA,0),0)</f>
        <v>0</v>
      </c>
      <c r="Q235" s="6">
        <f>IFERROR(MATCH("Domain Name System (DNS) Security Requirements Guide :: Version 2, Release: 4 Benchmark Date: 23 Oct 2015*"&amp;A235&amp;";*",SRGs!AA:AA,0),0)</f>
        <v>0</v>
      </c>
      <c r="R235" s="6">
        <f>IFERROR(MATCH("Firewall Security Requirements Guide :: Version 2, Release: 3 Benchmark Date: 27 Oct 2022*"&amp;A235&amp;";*",SRGs!AA:AA,0),0)</f>
        <v>0</v>
      </c>
      <c r="S235" s="6">
        <f>IFERROR(MATCH("General Purpose Operating System Security Requirements Guide :: Version 2, Release: 4 Benchmark Date: 27 Jul 2022*"&amp;A235&amp;";*",SRGs!AA:AA,0),0)</f>
        <v>0</v>
      </c>
      <c r="T235" s="6">
        <f>IFERROR(MATCH("Intrusion Detection and Prevention Systems (IDPS) Security Requirements Guide :: Version 2, Release: 6 Benchmark Date: 24 Jul 2020*"&amp;A235&amp;";*",SRGs!AA:AA,0),0)</f>
        <v>0</v>
      </c>
      <c r="U235" s="6">
        <f>IFERROR(MATCH("Layer 2 Switch Security Requirements Guide :: Version 2, Release: 1 Benchmark Date: 18 May 2021*"&amp;A235&amp;";*",SRGs!AA:AA,0),0)</f>
        <v>0</v>
      </c>
      <c r="V235" s="6">
        <f>IFERROR(MATCH("Mainframe Product Security Requirements Guide :: Version 2, Release: 1 Benchmark Date: 27 Oct 2022*"&amp;A235&amp;";*",SRGs!AA:AA,0),0)</f>
        <v>0</v>
      </c>
      <c r="W235" s="6">
        <f>IFERROR(MATCH("Network Device Management Security Requirements Guide :: Version 4, Release: 1 Benchmark Date: 23 Apr 2021*"&amp;A235&amp;";*",SRGs!AA:AA,0),0)</f>
        <v>0</v>
      </c>
      <c r="X235" s="6">
        <f>IFERROR(MATCH("Router Security Requirements Guide :: Version 4, Release: 2 Benchmark Date: 23 Apr 2021*"&amp;A235&amp;";*",SRGs!AA:AA,0),0)</f>
        <v>0</v>
      </c>
      <c r="Y235" s="6">
        <f>IFERROR(MATCH("SDN Controller Security Requirements Guide :: Version 1, Release: 2 Benchmark Date: 24 Apr 2020*"&amp;A235&amp;";*",SRGs!AA:AA,0),0)</f>
        <v>0</v>
      </c>
      <c r="Z235" s="6">
        <f>IFERROR(MATCH("Unified Endpoint Management Agent Security Requirements Guide :: Version 1, Release: 1 Benchmark Date: 20 Nov 2020*"&amp;A235&amp;";*",SRGs!AA:AA,0),0)</f>
        <v>0</v>
      </c>
      <c r="AA235" s="6">
        <f>IFERROR(MATCH("Unified Endpoint Management Server Security Requirements Guide :: Version 1, Release: 1 Benchmark Date: 20 Nov 2020*"&amp;A235&amp;";*",SRGs!AA:AA,0),0)</f>
        <v>0</v>
      </c>
      <c r="AB235" s="6">
        <f>IFERROR(MATCH("Virtual Private Network (VPN) Security Requirements Guide :: Version 2, Release: 4 Benchmark Date: 27 Oct 2021*"&amp;A235&amp;";*",SRGs!AA:AA,0),0)</f>
        <v>0</v>
      </c>
      <c r="AC235" s="6">
        <f>IFERROR(MATCH("Web Server Security Requirements Guide :: Version 3, Release: 1 Benchmark Date: 27 Oct 2022*"&amp;A235&amp;";*",SRGs!AA:AA,0),0)</f>
        <v>0</v>
      </c>
      <c r="AD235" s="21"/>
      <c r="AE235" s="3" t="str">
        <f t="shared" si="24"/>
        <v/>
      </c>
      <c r="AF235" s="2" t="str">
        <f t="shared" si="25"/>
        <v/>
      </c>
      <c r="AG235" s="2" t="str">
        <f t="shared" si="26"/>
        <v/>
      </c>
      <c r="AH235" s="2" t="str">
        <f t="shared" si="27"/>
        <v/>
      </c>
      <c r="AI235" s="2" t="str">
        <f t="shared" si="28"/>
        <v/>
      </c>
      <c r="AJ235" s="2" t="str">
        <f t="shared" si="29"/>
        <v/>
      </c>
      <c r="AK235" s="2" t="str">
        <f t="shared" si="30"/>
        <v/>
      </c>
      <c r="AL235" s="27"/>
      <c r="AM235" s="5" t="str">
        <f t="shared" si="31"/>
        <v/>
      </c>
    </row>
    <row r="236" spans="1:39" s="5" customFormat="1" ht="409.5" hidden="1">
      <c r="A236" s="1" t="s">
        <v>48</v>
      </c>
      <c r="B236" s="1" t="s">
        <v>4302</v>
      </c>
      <c r="C236" s="1" t="s">
        <v>553</v>
      </c>
      <c r="D236" s="1" t="s">
        <v>1673</v>
      </c>
      <c r="E236" s="1" t="s">
        <v>2679</v>
      </c>
      <c r="F236" s="2" t="s">
        <v>3720</v>
      </c>
      <c r="G236" s="2" t="s">
        <v>4232</v>
      </c>
      <c r="H236" s="2"/>
      <c r="I236" s="10">
        <v>2</v>
      </c>
      <c r="J236" s="13"/>
      <c r="K236" s="3">
        <f>IFERROR(MATCH("Application Layer Gateway (ALG) Security Requirements Guide (SRG) :: Version 1, Release: 2 Benchmark Date: 24 Jul 2015*"&amp;A236&amp;";*",SRGs!AA:AA,0),0)</f>
        <v>0</v>
      </c>
      <c r="L236" s="2">
        <f>IFERROR(MATCH("Application Server Security Requirements Guide :: Version 3, Release: 3 Benchmark Date: 27 Oct 2022*"&amp;A236&amp;";*",SRGs!AA:AA,0),0)</f>
        <v>0</v>
      </c>
      <c r="M236" s="2">
        <f>IFERROR(MATCH("Authentication, Authorization, and Accounting Services (AAA) Security Requirements Guide :: Version 1, Release: 2 Benchmark Date: 24 Jan 2020*"&amp;A236&amp;";*",SRGs!AA:AA,0),0)</f>
        <v>0</v>
      </c>
      <c r="N236" s="6">
        <f>IFERROR(MATCH("Central Log Server Security Requirements Guide :: Version 2, Release: 2 Benchmark Date: 27 Oct 2022*"&amp;A236&amp;";*",SRGs!AA:AA,0),0)</f>
        <v>0</v>
      </c>
      <c r="O236" s="6">
        <f>IFERROR(MATCH("Database Security Requirements Guide :: Version 3, Release: 3 Benchmark Date: 27 Jul 2022*"&amp;A236&amp;";*",SRGs!AA:AA,0),0)</f>
        <v>0</v>
      </c>
      <c r="P236" s="6">
        <f>IFERROR(MATCH("Container Platform Security Requirements Guide :: Version 1, Release: 3 Benchmark Date: 27 Jan 2022*"&amp;A236&amp;";*",SRGs!AA:AA,0),0)</f>
        <v>0</v>
      </c>
      <c r="Q236" s="6">
        <f>IFERROR(MATCH("Domain Name System (DNS) Security Requirements Guide :: Version 2, Release: 4 Benchmark Date: 23 Oct 2015*"&amp;A236&amp;";*",SRGs!AA:AA,0),0)</f>
        <v>0</v>
      </c>
      <c r="R236" s="6">
        <f>IFERROR(MATCH("Firewall Security Requirements Guide :: Version 2, Release: 3 Benchmark Date: 27 Oct 2022*"&amp;A236&amp;";*",SRGs!AA:AA,0),0)</f>
        <v>0</v>
      </c>
      <c r="S236" s="6">
        <f>IFERROR(MATCH("General Purpose Operating System Security Requirements Guide :: Version 2, Release: 4 Benchmark Date: 27 Jul 2022*"&amp;A236&amp;";*",SRGs!AA:AA,0),0)</f>
        <v>0</v>
      </c>
      <c r="T236" s="6">
        <f>IFERROR(MATCH("Intrusion Detection and Prevention Systems (IDPS) Security Requirements Guide :: Version 2, Release: 6 Benchmark Date: 24 Jul 2020*"&amp;A236&amp;";*",SRGs!AA:AA,0),0)</f>
        <v>0</v>
      </c>
      <c r="U236" s="6">
        <f>IFERROR(MATCH("Layer 2 Switch Security Requirements Guide :: Version 2, Release: 1 Benchmark Date: 18 May 2021*"&amp;A236&amp;";*",SRGs!AA:AA,0),0)</f>
        <v>0</v>
      </c>
      <c r="V236" s="6">
        <f>IFERROR(MATCH("Mainframe Product Security Requirements Guide :: Version 2, Release: 1 Benchmark Date: 27 Oct 2022*"&amp;A236&amp;";*",SRGs!AA:AA,0),0)</f>
        <v>0</v>
      </c>
      <c r="W236" s="6">
        <f>IFERROR(MATCH("Network Device Management Security Requirements Guide :: Version 4, Release: 1 Benchmark Date: 23 Apr 2021*"&amp;A236&amp;";*",SRGs!AA:AA,0),0)</f>
        <v>0</v>
      </c>
      <c r="X236" s="6">
        <f>IFERROR(MATCH("Router Security Requirements Guide :: Version 4, Release: 2 Benchmark Date: 23 Apr 2021*"&amp;A236&amp;";*",SRGs!AA:AA,0),0)</f>
        <v>0</v>
      </c>
      <c r="Y236" s="6">
        <f>IFERROR(MATCH("SDN Controller Security Requirements Guide :: Version 1, Release: 2 Benchmark Date: 24 Apr 2020*"&amp;A236&amp;";*",SRGs!AA:AA,0),0)</f>
        <v>0</v>
      </c>
      <c r="Z236" s="6">
        <f>IFERROR(MATCH("Unified Endpoint Management Agent Security Requirements Guide :: Version 1, Release: 1 Benchmark Date: 20 Nov 2020*"&amp;A236&amp;";*",SRGs!AA:AA,0),0)</f>
        <v>0</v>
      </c>
      <c r="AA236" s="6">
        <f>IFERROR(MATCH("Unified Endpoint Management Server Security Requirements Guide :: Version 1, Release: 1 Benchmark Date: 20 Nov 2020*"&amp;A236&amp;";*",SRGs!AA:AA,0),0)</f>
        <v>0</v>
      </c>
      <c r="AB236" s="6">
        <f>IFERROR(MATCH("Virtual Private Network (VPN) Security Requirements Guide :: Version 2, Release: 4 Benchmark Date: 27 Oct 2021*"&amp;A236&amp;";*",SRGs!AA:AA,0),0)</f>
        <v>0</v>
      </c>
      <c r="AC236" s="6">
        <f>IFERROR(MATCH("Web Server Security Requirements Guide :: Version 3, Release: 1 Benchmark Date: 27 Oct 2022*"&amp;A236&amp;";*",SRGs!AA:AA,0),0)</f>
        <v>0</v>
      </c>
      <c r="AD236" s="21"/>
      <c r="AE236" s="3" t="str">
        <f t="shared" si="24"/>
        <v/>
      </c>
      <c r="AF236" s="2" t="str">
        <f t="shared" si="25"/>
        <v/>
      </c>
      <c r="AG236" s="2" t="str">
        <f t="shared" si="26"/>
        <v/>
      </c>
      <c r="AH236" s="2" t="str">
        <f t="shared" si="27"/>
        <v/>
      </c>
      <c r="AI236" s="2" t="str">
        <f t="shared" si="28"/>
        <v/>
      </c>
      <c r="AJ236" s="2" t="str">
        <f t="shared" si="29"/>
        <v/>
      </c>
      <c r="AK236" s="2" t="str">
        <f t="shared" si="30"/>
        <v/>
      </c>
      <c r="AL236" s="27"/>
      <c r="AM236" s="5" t="str">
        <f t="shared" si="31"/>
        <v/>
      </c>
    </row>
    <row r="237" spans="1:39" ht="409.5" hidden="1">
      <c r="A237" s="1" t="s">
        <v>22119</v>
      </c>
      <c r="B237" s="1" t="s">
        <v>4302</v>
      </c>
      <c r="C237" s="1" t="s">
        <v>554</v>
      </c>
      <c r="D237" s="1" t="s">
        <v>1674</v>
      </c>
      <c r="E237" s="1" t="s">
        <v>2680</v>
      </c>
      <c r="F237" s="2" t="s">
        <v>2591</v>
      </c>
      <c r="G237" s="2"/>
      <c r="H237" s="2"/>
      <c r="I237" s="2"/>
      <c r="J237" s="15"/>
      <c r="K237" s="3">
        <f>IFERROR(MATCH("Application Layer Gateway (ALG) Security Requirements Guide (SRG) :: Version 1, Release: 2 Benchmark Date: 24 Jul 2015*"&amp;A237&amp;";*",SRGs!AA:AA,0),0)</f>
        <v>0</v>
      </c>
      <c r="L237" s="2">
        <f>IFERROR(MATCH("Application Server Security Requirements Guide :: Version 3, Release: 3 Benchmark Date: 27 Oct 2022*"&amp;A237&amp;";*",SRGs!AA:AA,0),0)</f>
        <v>0</v>
      </c>
      <c r="M237" s="2">
        <f>IFERROR(MATCH("Authentication, Authorization, and Accounting Services (AAA) Security Requirements Guide :: Version 1, Release: 2 Benchmark Date: 24 Jan 2020*"&amp;A237&amp;";*",SRGs!AA:AA,0),0)</f>
        <v>0</v>
      </c>
      <c r="N237" s="2">
        <f>IFERROR(MATCH("Central Log Server Security Requirements Guide :: Version 2, Release: 2 Benchmark Date: 27 Oct 2022*"&amp;A237&amp;";*",SRGs!AA:AA,0),0)</f>
        <v>0</v>
      </c>
      <c r="O237" s="2">
        <f>IFERROR(MATCH("Database Security Requirements Guide :: Version 3, Release: 3 Benchmark Date: 27 Jul 2022*"&amp;A237&amp;";*",SRGs!AA:AA,0),0)</f>
        <v>0</v>
      </c>
      <c r="P237" s="2">
        <f>IFERROR(MATCH("Container Platform Security Requirements Guide :: Version 1, Release: 3 Benchmark Date: 27 Jan 2022*"&amp;A237&amp;";*",SRGs!AA:AA,0),0)</f>
        <v>0</v>
      </c>
      <c r="Q237" s="2">
        <f>IFERROR(MATCH("Domain Name System (DNS) Security Requirements Guide :: Version 2, Release: 4 Benchmark Date: 23 Oct 2015*"&amp;A237&amp;";*",SRGs!AA:AA,0),0)</f>
        <v>0</v>
      </c>
      <c r="R237" s="2">
        <f>IFERROR(MATCH("Firewall Security Requirements Guide :: Version 2, Release: 3 Benchmark Date: 27 Oct 2022*"&amp;A237&amp;";*",SRGs!AA:AA,0),0)</f>
        <v>0</v>
      </c>
      <c r="S237" s="2">
        <f>IFERROR(MATCH("General Purpose Operating System Security Requirements Guide :: Version 2, Release: 4 Benchmark Date: 27 Jul 2022*"&amp;A237&amp;";*",SRGs!AA:AA,0),0)</f>
        <v>0</v>
      </c>
      <c r="T237" s="2">
        <f>IFERROR(MATCH("Intrusion Detection and Prevention Systems (IDPS) Security Requirements Guide :: Version 2, Release: 6 Benchmark Date: 24 Jul 2020*"&amp;A237&amp;";*",SRGs!AA:AA,0),0)</f>
        <v>0</v>
      </c>
      <c r="U237" s="2">
        <f>IFERROR(MATCH("Layer 2 Switch Security Requirements Guide :: Version 2, Release: 1 Benchmark Date: 18 May 2021*"&amp;A237&amp;";*",SRGs!AA:AA,0),0)</f>
        <v>0</v>
      </c>
      <c r="V237" s="2">
        <f>IFERROR(MATCH("Mainframe Product Security Requirements Guide :: Version 2, Release: 1 Benchmark Date: 27 Oct 2022*"&amp;A237&amp;";*",SRGs!AA:AA,0),0)</f>
        <v>0</v>
      </c>
      <c r="W237" s="2">
        <f>IFERROR(MATCH("Network Device Management Security Requirements Guide :: Version 4, Release: 1 Benchmark Date: 23 Apr 2021*"&amp;A237&amp;";*",SRGs!AA:AA,0),0)</f>
        <v>0</v>
      </c>
      <c r="X237" s="2">
        <f>IFERROR(MATCH("Router Security Requirements Guide :: Version 4, Release: 2 Benchmark Date: 23 Apr 2021*"&amp;A237&amp;";*",SRGs!AA:AA,0),0)</f>
        <v>0</v>
      </c>
      <c r="Y237" s="2">
        <f>IFERROR(MATCH("SDN Controller Security Requirements Guide :: Version 1, Release: 2 Benchmark Date: 24 Apr 2020*"&amp;A237&amp;";*",SRGs!AA:AA,0),0)</f>
        <v>0</v>
      </c>
      <c r="Z237" s="2">
        <f>IFERROR(MATCH("Unified Endpoint Management Agent Security Requirements Guide :: Version 1, Release: 1 Benchmark Date: 20 Nov 2020*"&amp;A237&amp;";*",SRGs!AA:AA,0),0)</f>
        <v>0</v>
      </c>
      <c r="AA237" s="2">
        <f>IFERROR(MATCH("Unified Endpoint Management Server Security Requirements Guide :: Version 1, Release: 1 Benchmark Date: 20 Nov 2020*"&amp;A237&amp;";*",SRGs!AA:AA,0),0)</f>
        <v>0</v>
      </c>
      <c r="AB237" s="2">
        <f>IFERROR(MATCH("Virtual Private Network (VPN) Security Requirements Guide :: Version 2, Release: 4 Benchmark Date: 27 Oct 2021*"&amp;A237&amp;";*",SRGs!AA:AA,0),0)</f>
        <v>0</v>
      </c>
      <c r="AC237" s="2">
        <f>IFERROR(MATCH("Web Server Security Requirements Guide :: Version 3, Release: 1 Benchmark Date: 27 Oct 2022*"&amp;A237&amp;";*",SRGs!AA:AA,0),0)</f>
        <v>0</v>
      </c>
      <c r="AD237" s="22"/>
      <c r="AE237" s="3" t="str">
        <f t="shared" si="24"/>
        <v/>
      </c>
      <c r="AF237" s="2" t="str">
        <f t="shared" si="25"/>
        <v/>
      </c>
      <c r="AG237" s="2" t="str">
        <f t="shared" si="26"/>
        <v/>
      </c>
      <c r="AH237" s="2" t="str">
        <f t="shared" si="27"/>
        <v/>
      </c>
      <c r="AI237" s="2" t="str">
        <f t="shared" si="28"/>
        <v/>
      </c>
      <c r="AJ237" s="2" t="str">
        <f t="shared" si="29"/>
        <v/>
      </c>
      <c r="AK237" s="2" t="str">
        <f t="shared" si="30"/>
        <v/>
      </c>
      <c r="AM237" s="5" t="str">
        <f t="shared" si="31"/>
        <v/>
      </c>
    </row>
    <row r="238" spans="1:39" s="5" customFormat="1" ht="180" hidden="1">
      <c r="A238" s="1" t="s">
        <v>22120</v>
      </c>
      <c r="B238" s="1" t="s">
        <v>4302</v>
      </c>
      <c r="C238" s="1" t="s">
        <v>555</v>
      </c>
      <c r="D238" s="1" t="s">
        <v>1675</v>
      </c>
      <c r="E238" s="1" t="s">
        <v>2681</v>
      </c>
      <c r="F238" s="2" t="s">
        <v>3721</v>
      </c>
      <c r="G238" s="2"/>
      <c r="H238" s="2"/>
      <c r="I238" s="2"/>
      <c r="J238" s="15"/>
      <c r="K238" s="3">
        <f>IFERROR(MATCH("Application Layer Gateway (ALG) Security Requirements Guide (SRG) :: Version 1, Release: 2 Benchmark Date: 24 Jul 2015*"&amp;A238&amp;";*",SRGs!AA:AA,0),0)</f>
        <v>0</v>
      </c>
      <c r="L238" s="2">
        <f>IFERROR(MATCH("Application Server Security Requirements Guide :: Version 3, Release: 3 Benchmark Date: 27 Oct 2022*"&amp;A238&amp;";*",SRGs!AA:AA,0),0)</f>
        <v>0</v>
      </c>
      <c r="M238" s="2">
        <f>IFERROR(MATCH("Authentication, Authorization, and Accounting Services (AAA) Security Requirements Guide :: Version 1, Release: 2 Benchmark Date: 24 Jan 2020*"&amp;A238&amp;";*",SRGs!AA:AA,0),0)</f>
        <v>0</v>
      </c>
      <c r="N238" s="6">
        <f>IFERROR(MATCH("Central Log Server Security Requirements Guide :: Version 2, Release: 2 Benchmark Date: 27 Oct 2022*"&amp;A238&amp;";*",SRGs!AA:AA,0),0)</f>
        <v>0</v>
      </c>
      <c r="O238" s="6">
        <f>IFERROR(MATCH("Database Security Requirements Guide :: Version 3, Release: 3 Benchmark Date: 27 Jul 2022*"&amp;A238&amp;";*",SRGs!AA:AA,0),0)</f>
        <v>0</v>
      </c>
      <c r="P238" s="6">
        <f>IFERROR(MATCH("Container Platform Security Requirements Guide :: Version 1, Release: 3 Benchmark Date: 27 Jan 2022*"&amp;A238&amp;";*",SRGs!AA:AA,0),0)</f>
        <v>0</v>
      </c>
      <c r="Q238" s="6">
        <f>IFERROR(MATCH("Domain Name System (DNS) Security Requirements Guide :: Version 2, Release: 4 Benchmark Date: 23 Oct 2015*"&amp;A238&amp;";*",SRGs!AA:AA,0),0)</f>
        <v>0</v>
      </c>
      <c r="R238" s="6">
        <f>IFERROR(MATCH("Firewall Security Requirements Guide :: Version 2, Release: 3 Benchmark Date: 27 Oct 2022*"&amp;A238&amp;";*",SRGs!AA:AA,0),0)</f>
        <v>0</v>
      </c>
      <c r="S238" s="6">
        <f>IFERROR(MATCH("General Purpose Operating System Security Requirements Guide :: Version 2, Release: 4 Benchmark Date: 27 Jul 2022*"&amp;A238&amp;";*",SRGs!AA:AA,0),0)</f>
        <v>0</v>
      </c>
      <c r="T238" s="6">
        <f>IFERROR(MATCH("Intrusion Detection and Prevention Systems (IDPS) Security Requirements Guide :: Version 2, Release: 6 Benchmark Date: 24 Jul 2020*"&amp;A238&amp;";*",SRGs!AA:AA,0),0)</f>
        <v>0</v>
      </c>
      <c r="U238" s="6">
        <f>IFERROR(MATCH("Layer 2 Switch Security Requirements Guide :: Version 2, Release: 1 Benchmark Date: 18 May 2021*"&amp;A238&amp;";*",SRGs!AA:AA,0),0)</f>
        <v>0</v>
      </c>
      <c r="V238" s="6">
        <f>IFERROR(MATCH("Mainframe Product Security Requirements Guide :: Version 2, Release: 1 Benchmark Date: 27 Oct 2022*"&amp;A238&amp;";*",SRGs!AA:AA,0),0)</f>
        <v>0</v>
      </c>
      <c r="W238" s="6">
        <f>IFERROR(MATCH("Network Device Management Security Requirements Guide :: Version 4, Release: 1 Benchmark Date: 23 Apr 2021*"&amp;A238&amp;";*",SRGs!AA:AA,0),0)</f>
        <v>0</v>
      </c>
      <c r="X238" s="6">
        <f>IFERROR(MATCH("Router Security Requirements Guide :: Version 4, Release: 2 Benchmark Date: 23 Apr 2021*"&amp;A238&amp;";*",SRGs!AA:AA,0),0)</f>
        <v>0</v>
      </c>
      <c r="Y238" s="6">
        <f>IFERROR(MATCH("SDN Controller Security Requirements Guide :: Version 1, Release: 2 Benchmark Date: 24 Apr 2020*"&amp;A238&amp;";*",SRGs!AA:AA,0),0)</f>
        <v>0</v>
      </c>
      <c r="Z238" s="6">
        <f>IFERROR(MATCH("Unified Endpoint Management Agent Security Requirements Guide :: Version 1, Release: 1 Benchmark Date: 20 Nov 2020*"&amp;A238&amp;";*",SRGs!AA:AA,0),0)</f>
        <v>0</v>
      </c>
      <c r="AA238" s="6">
        <f>IFERROR(MATCH("Unified Endpoint Management Server Security Requirements Guide :: Version 1, Release: 1 Benchmark Date: 20 Nov 2020*"&amp;A238&amp;";*",SRGs!AA:AA,0),0)</f>
        <v>0</v>
      </c>
      <c r="AB238" s="6">
        <f>IFERROR(MATCH("Virtual Private Network (VPN) Security Requirements Guide :: Version 2, Release: 4 Benchmark Date: 27 Oct 2021*"&amp;A238&amp;";*",SRGs!AA:AA,0),0)</f>
        <v>0</v>
      </c>
      <c r="AC238" s="6">
        <f>IFERROR(MATCH("Web Server Security Requirements Guide :: Version 3, Release: 1 Benchmark Date: 27 Oct 2022*"&amp;A238&amp;";*",SRGs!AA:AA,0),0)</f>
        <v>0</v>
      </c>
      <c r="AD238" s="21"/>
      <c r="AE238" s="3" t="str">
        <f t="shared" si="24"/>
        <v/>
      </c>
      <c r="AF238" s="2" t="str">
        <f t="shared" si="25"/>
        <v/>
      </c>
      <c r="AG238" s="2" t="str">
        <f t="shared" si="26"/>
        <v/>
      </c>
      <c r="AH238" s="2" t="str">
        <f t="shared" si="27"/>
        <v/>
      </c>
      <c r="AI238" s="2" t="str">
        <f t="shared" si="28"/>
        <v/>
      </c>
      <c r="AJ238" s="2" t="str">
        <f t="shared" si="29"/>
        <v/>
      </c>
      <c r="AK238" s="2" t="str">
        <f t="shared" si="30"/>
        <v/>
      </c>
      <c r="AL238" s="27"/>
      <c r="AM238" s="5" t="str">
        <f t="shared" si="31"/>
        <v/>
      </c>
    </row>
    <row r="239" spans="1:39" s="5" customFormat="1" ht="195" hidden="1">
      <c r="A239" s="1" t="s">
        <v>22121</v>
      </c>
      <c r="B239" s="1" t="s">
        <v>4302</v>
      </c>
      <c r="C239" s="1" t="s">
        <v>556</v>
      </c>
      <c r="D239" s="1" t="s">
        <v>1676</v>
      </c>
      <c r="E239" s="1" t="s">
        <v>2682</v>
      </c>
      <c r="F239" s="2" t="s">
        <v>3722</v>
      </c>
      <c r="G239" s="2"/>
      <c r="H239" s="2"/>
      <c r="I239" s="2"/>
      <c r="J239" s="15"/>
      <c r="K239" s="3">
        <f>IFERROR(MATCH("Application Layer Gateway (ALG) Security Requirements Guide (SRG) :: Version 1, Release: 2 Benchmark Date: 24 Jul 2015*"&amp;A239&amp;";*",SRGs!AA:AA,0),0)</f>
        <v>0</v>
      </c>
      <c r="L239" s="2">
        <f>IFERROR(MATCH("Application Server Security Requirements Guide :: Version 3, Release: 3 Benchmark Date: 27 Oct 2022*"&amp;A239&amp;";*",SRGs!AA:AA,0),0)</f>
        <v>0</v>
      </c>
      <c r="M239" s="2">
        <f>IFERROR(MATCH("Authentication, Authorization, and Accounting Services (AAA) Security Requirements Guide :: Version 1, Release: 2 Benchmark Date: 24 Jan 2020*"&amp;A239&amp;";*",SRGs!AA:AA,0),0)</f>
        <v>0</v>
      </c>
      <c r="N239" s="6">
        <f>IFERROR(MATCH("Central Log Server Security Requirements Guide :: Version 2, Release: 2 Benchmark Date: 27 Oct 2022*"&amp;A239&amp;";*",SRGs!AA:AA,0),0)</f>
        <v>0</v>
      </c>
      <c r="O239" s="6">
        <f>IFERROR(MATCH("Database Security Requirements Guide :: Version 3, Release: 3 Benchmark Date: 27 Jul 2022*"&amp;A239&amp;";*",SRGs!AA:AA,0),0)</f>
        <v>0</v>
      </c>
      <c r="P239" s="6">
        <f>IFERROR(MATCH("Container Platform Security Requirements Guide :: Version 1, Release: 3 Benchmark Date: 27 Jan 2022*"&amp;A239&amp;";*",SRGs!AA:AA,0),0)</f>
        <v>0</v>
      </c>
      <c r="Q239" s="6">
        <f>IFERROR(MATCH("Domain Name System (DNS) Security Requirements Guide :: Version 2, Release: 4 Benchmark Date: 23 Oct 2015*"&amp;A239&amp;";*",SRGs!AA:AA,0),0)</f>
        <v>0</v>
      </c>
      <c r="R239" s="6">
        <f>IFERROR(MATCH("Firewall Security Requirements Guide :: Version 2, Release: 3 Benchmark Date: 27 Oct 2022*"&amp;A239&amp;";*",SRGs!AA:AA,0),0)</f>
        <v>0</v>
      </c>
      <c r="S239" s="6">
        <f>IFERROR(MATCH("General Purpose Operating System Security Requirements Guide :: Version 2, Release: 4 Benchmark Date: 27 Jul 2022*"&amp;A239&amp;";*",SRGs!AA:AA,0),0)</f>
        <v>0</v>
      </c>
      <c r="T239" s="6">
        <f>IFERROR(MATCH("Intrusion Detection and Prevention Systems (IDPS) Security Requirements Guide :: Version 2, Release: 6 Benchmark Date: 24 Jul 2020*"&amp;A239&amp;";*",SRGs!AA:AA,0),0)</f>
        <v>0</v>
      </c>
      <c r="U239" s="6">
        <f>IFERROR(MATCH("Layer 2 Switch Security Requirements Guide :: Version 2, Release: 1 Benchmark Date: 18 May 2021*"&amp;A239&amp;";*",SRGs!AA:AA,0),0)</f>
        <v>0</v>
      </c>
      <c r="V239" s="6">
        <f>IFERROR(MATCH("Mainframe Product Security Requirements Guide :: Version 2, Release: 1 Benchmark Date: 27 Oct 2022*"&amp;A239&amp;";*",SRGs!AA:AA,0),0)</f>
        <v>0</v>
      </c>
      <c r="W239" s="6">
        <f>IFERROR(MATCH("Network Device Management Security Requirements Guide :: Version 4, Release: 1 Benchmark Date: 23 Apr 2021*"&amp;A239&amp;";*",SRGs!AA:AA,0),0)</f>
        <v>0</v>
      </c>
      <c r="X239" s="6">
        <f>IFERROR(MATCH("Router Security Requirements Guide :: Version 4, Release: 2 Benchmark Date: 23 Apr 2021*"&amp;A239&amp;";*",SRGs!AA:AA,0),0)</f>
        <v>0</v>
      </c>
      <c r="Y239" s="6">
        <f>IFERROR(MATCH("SDN Controller Security Requirements Guide :: Version 1, Release: 2 Benchmark Date: 24 Apr 2020*"&amp;A239&amp;";*",SRGs!AA:AA,0),0)</f>
        <v>0</v>
      </c>
      <c r="Z239" s="6">
        <f>IFERROR(MATCH("Unified Endpoint Management Agent Security Requirements Guide :: Version 1, Release: 1 Benchmark Date: 20 Nov 2020*"&amp;A239&amp;";*",SRGs!AA:AA,0),0)</f>
        <v>0</v>
      </c>
      <c r="AA239" s="6">
        <f>IFERROR(MATCH("Unified Endpoint Management Server Security Requirements Guide :: Version 1, Release: 1 Benchmark Date: 20 Nov 2020*"&amp;A239&amp;";*",SRGs!AA:AA,0),0)</f>
        <v>0</v>
      </c>
      <c r="AB239" s="6">
        <f>IFERROR(MATCH("Virtual Private Network (VPN) Security Requirements Guide :: Version 2, Release: 4 Benchmark Date: 27 Oct 2021*"&amp;A239&amp;";*",SRGs!AA:AA,0),0)</f>
        <v>0</v>
      </c>
      <c r="AC239" s="6">
        <f>IFERROR(MATCH("Web Server Security Requirements Guide :: Version 3, Release: 1 Benchmark Date: 27 Oct 2022*"&amp;A239&amp;";*",SRGs!AA:AA,0),0)</f>
        <v>0</v>
      </c>
      <c r="AD239" s="21"/>
      <c r="AE239" s="3" t="str">
        <f t="shared" si="24"/>
        <v/>
      </c>
      <c r="AF239" s="2" t="str">
        <f t="shared" si="25"/>
        <v/>
      </c>
      <c r="AG239" s="2" t="str">
        <f t="shared" si="26"/>
        <v/>
      </c>
      <c r="AH239" s="2" t="str">
        <f t="shared" si="27"/>
        <v/>
      </c>
      <c r="AI239" s="2" t="str">
        <f t="shared" si="28"/>
        <v/>
      </c>
      <c r="AJ239" s="2" t="str">
        <f t="shared" si="29"/>
        <v/>
      </c>
      <c r="AK239" s="2" t="str">
        <f t="shared" si="30"/>
        <v/>
      </c>
      <c r="AL239" s="27"/>
      <c r="AM239" s="5" t="str">
        <f t="shared" si="31"/>
        <v/>
      </c>
    </row>
    <row r="240" spans="1:39" s="5" customFormat="1" ht="409.5" hidden="1">
      <c r="A240" s="1" t="s">
        <v>49</v>
      </c>
      <c r="B240" s="1" t="s">
        <v>4302</v>
      </c>
      <c r="C240" s="1" t="s">
        <v>557</v>
      </c>
      <c r="D240" s="1" t="s">
        <v>1677</v>
      </c>
      <c r="E240" s="1" t="s">
        <v>2683</v>
      </c>
      <c r="F240" s="2" t="s">
        <v>3723</v>
      </c>
      <c r="G240" s="2"/>
      <c r="H240" s="2" t="s">
        <v>4271</v>
      </c>
      <c r="I240" s="10">
        <v>3</v>
      </c>
      <c r="J240" s="13"/>
      <c r="K240" s="3">
        <f>IFERROR(MATCH("Application Layer Gateway (ALG) Security Requirements Guide (SRG) :: Version 1, Release: 2 Benchmark Date: 24 Jul 2015*"&amp;A240&amp;";*",SRGs!AA:AA,0),0)</f>
        <v>0</v>
      </c>
      <c r="L240" s="2">
        <f>IFERROR(MATCH("Application Server Security Requirements Guide :: Version 3, Release: 3 Benchmark Date: 27 Oct 2022*"&amp;A240&amp;";*",SRGs!AA:AA,0),0)</f>
        <v>0</v>
      </c>
      <c r="M240" s="2">
        <f>IFERROR(MATCH("Authentication, Authorization, and Accounting Services (AAA) Security Requirements Guide :: Version 1, Release: 2 Benchmark Date: 24 Jan 2020*"&amp;A240&amp;";*",SRGs!AA:AA,0),0)</f>
        <v>0</v>
      </c>
      <c r="N240" s="6">
        <f>IFERROR(MATCH("Central Log Server Security Requirements Guide :: Version 2, Release: 2 Benchmark Date: 27 Oct 2022*"&amp;A240&amp;";*",SRGs!AA:AA,0),0)</f>
        <v>0</v>
      </c>
      <c r="O240" s="6">
        <f>IFERROR(MATCH("Database Security Requirements Guide :: Version 3, Release: 3 Benchmark Date: 27 Jul 2022*"&amp;A240&amp;";*",SRGs!AA:AA,0),0)</f>
        <v>0</v>
      </c>
      <c r="P240" s="6">
        <f>IFERROR(MATCH("Container Platform Security Requirements Guide :: Version 1, Release: 3 Benchmark Date: 27 Jan 2022*"&amp;A240&amp;";*",SRGs!AA:AA,0),0)</f>
        <v>0</v>
      </c>
      <c r="Q240" s="6">
        <f>IFERROR(MATCH("Domain Name System (DNS) Security Requirements Guide :: Version 2, Release: 4 Benchmark Date: 23 Oct 2015*"&amp;A240&amp;";*",SRGs!AA:AA,0),0)</f>
        <v>0</v>
      </c>
      <c r="R240" s="6">
        <f>IFERROR(MATCH("Firewall Security Requirements Guide :: Version 2, Release: 3 Benchmark Date: 27 Oct 2022*"&amp;A240&amp;";*",SRGs!AA:AA,0),0)</f>
        <v>0</v>
      </c>
      <c r="S240" s="6">
        <f>IFERROR(MATCH("General Purpose Operating System Security Requirements Guide :: Version 2, Release: 4 Benchmark Date: 27 Jul 2022*"&amp;A240&amp;";*",SRGs!AA:AA,0),0)</f>
        <v>0</v>
      </c>
      <c r="T240" s="6">
        <f>IFERROR(MATCH("Intrusion Detection and Prevention Systems (IDPS) Security Requirements Guide :: Version 2, Release: 6 Benchmark Date: 24 Jul 2020*"&amp;A240&amp;";*",SRGs!AA:AA,0),0)</f>
        <v>0</v>
      </c>
      <c r="U240" s="6">
        <f>IFERROR(MATCH("Layer 2 Switch Security Requirements Guide :: Version 2, Release: 1 Benchmark Date: 18 May 2021*"&amp;A240&amp;";*",SRGs!AA:AA,0),0)</f>
        <v>0</v>
      </c>
      <c r="V240" s="6">
        <f>IFERROR(MATCH("Mainframe Product Security Requirements Guide :: Version 2, Release: 1 Benchmark Date: 27 Oct 2022*"&amp;A240&amp;";*",SRGs!AA:AA,0),0)</f>
        <v>0</v>
      </c>
      <c r="W240" s="6">
        <f>IFERROR(MATCH("Network Device Management Security Requirements Guide :: Version 4, Release: 1 Benchmark Date: 23 Apr 2021*"&amp;A240&amp;";*",SRGs!AA:AA,0),0)</f>
        <v>0</v>
      </c>
      <c r="X240" s="6">
        <f>IFERROR(MATCH("Router Security Requirements Guide :: Version 4, Release: 2 Benchmark Date: 23 Apr 2021*"&amp;A240&amp;";*",SRGs!AA:AA,0),0)</f>
        <v>0</v>
      </c>
      <c r="Y240" s="6">
        <f>IFERROR(MATCH("SDN Controller Security Requirements Guide :: Version 1, Release: 2 Benchmark Date: 24 Apr 2020*"&amp;A240&amp;";*",SRGs!AA:AA,0),0)</f>
        <v>0</v>
      </c>
      <c r="Z240" s="6">
        <f>IFERROR(MATCH("Unified Endpoint Management Agent Security Requirements Guide :: Version 1, Release: 1 Benchmark Date: 20 Nov 2020*"&amp;A240&amp;";*",SRGs!AA:AA,0),0)</f>
        <v>0</v>
      </c>
      <c r="AA240" s="6">
        <f>IFERROR(MATCH("Unified Endpoint Management Server Security Requirements Guide :: Version 1, Release: 1 Benchmark Date: 20 Nov 2020*"&amp;A240&amp;";*",SRGs!AA:AA,0),0)</f>
        <v>0</v>
      </c>
      <c r="AB240" s="6">
        <f>IFERROR(MATCH("Virtual Private Network (VPN) Security Requirements Guide :: Version 2, Release: 4 Benchmark Date: 27 Oct 2021*"&amp;A240&amp;";*",SRGs!AA:AA,0),0)</f>
        <v>0</v>
      </c>
      <c r="AC240" s="6">
        <f>IFERROR(MATCH("Web Server Security Requirements Guide :: Version 3, Release: 1 Benchmark Date: 27 Oct 2022*"&amp;A240&amp;";*",SRGs!AA:AA,0),0)</f>
        <v>0</v>
      </c>
      <c r="AD240" s="21"/>
      <c r="AE240" s="3" t="str">
        <f t="shared" si="24"/>
        <v/>
      </c>
      <c r="AF240" s="2" t="str">
        <f t="shared" si="25"/>
        <v/>
      </c>
      <c r="AG240" s="2" t="str">
        <f t="shared" si="26"/>
        <v/>
      </c>
      <c r="AH240" s="2" t="str">
        <f t="shared" si="27"/>
        <v/>
      </c>
      <c r="AI240" s="2" t="str">
        <f t="shared" si="28"/>
        <v/>
      </c>
      <c r="AJ240" s="2" t="str">
        <f t="shared" si="29"/>
        <v/>
      </c>
      <c r="AK240" s="2" t="str">
        <f t="shared" si="30"/>
        <v/>
      </c>
      <c r="AL240" s="27"/>
      <c r="AM240" s="5" t="str">
        <f t="shared" si="31"/>
        <v/>
      </c>
    </row>
    <row r="241" spans="1:39" ht="30" hidden="1">
      <c r="A241" s="1" t="s">
        <v>22122</v>
      </c>
      <c r="B241" s="1" t="s">
        <v>4302</v>
      </c>
      <c r="C241" s="1" t="s">
        <v>558</v>
      </c>
      <c r="D241" s="1" t="s">
        <v>3494</v>
      </c>
      <c r="E241" s="1"/>
      <c r="F241" s="2"/>
      <c r="G241" s="2"/>
      <c r="H241" s="2"/>
      <c r="I241" s="2"/>
      <c r="J241" s="15"/>
      <c r="K241" s="3">
        <f>IFERROR(MATCH("Application Layer Gateway (ALG) Security Requirements Guide (SRG) :: Version 1, Release: 2 Benchmark Date: 24 Jul 2015*"&amp;A241&amp;";*",SRGs!AA:AA,0),0)</f>
        <v>0</v>
      </c>
      <c r="L241" s="2">
        <f>IFERROR(MATCH("Application Server Security Requirements Guide :: Version 3, Release: 3 Benchmark Date: 27 Oct 2022*"&amp;A241&amp;";*",SRGs!AA:AA,0),0)</f>
        <v>0</v>
      </c>
      <c r="M241" s="2">
        <f>IFERROR(MATCH("Authentication, Authorization, and Accounting Services (AAA) Security Requirements Guide :: Version 1, Release: 2 Benchmark Date: 24 Jan 2020*"&amp;A241&amp;";*",SRGs!AA:AA,0),0)</f>
        <v>0</v>
      </c>
      <c r="N241" s="2">
        <f>IFERROR(MATCH("Central Log Server Security Requirements Guide :: Version 2, Release: 2 Benchmark Date: 27 Oct 2022*"&amp;A241&amp;";*",SRGs!AA:AA,0),0)</f>
        <v>0</v>
      </c>
      <c r="O241" s="2">
        <f>IFERROR(MATCH("Database Security Requirements Guide :: Version 3, Release: 3 Benchmark Date: 27 Jul 2022*"&amp;A241&amp;";*",SRGs!AA:AA,0),0)</f>
        <v>0</v>
      </c>
      <c r="P241" s="2">
        <f>IFERROR(MATCH("Container Platform Security Requirements Guide :: Version 1, Release: 3 Benchmark Date: 27 Jan 2022*"&amp;A241&amp;";*",SRGs!AA:AA,0),0)</f>
        <v>0</v>
      </c>
      <c r="Q241" s="2">
        <f>IFERROR(MATCH("Domain Name System (DNS) Security Requirements Guide :: Version 2, Release: 4 Benchmark Date: 23 Oct 2015*"&amp;A241&amp;";*",SRGs!AA:AA,0),0)</f>
        <v>0</v>
      </c>
      <c r="R241" s="2">
        <f>IFERROR(MATCH("Firewall Security Requirements Guide :: Version 2, Release: 3 Benchmark Date: 27 Oct 2022*"&amp;A241&amp;";*",SRGs!AA:AA,0),0)</f>
        <v>0</v>
      </c>
      <c r="S241" s="2">
        <f>IFERROR(MATCH("General Purpose Operating System Security Requirements Guide :: Version 2, Release: 4 Benchmark Date: 27 Jul 2022*"&amp;A241&amp;";*",SRGs!AA:AA,0),0)</f>
        <v>0</v>
      </c>
      <c r="T241" s="2">
        <f>IFERROR(MATCH("Intrusion Detection and Prevention Systems (IDPS) Security Requirements Guide :: Version 2, Release: 6 Benchmark Date: 24 Jul 2020*"&amp;A241&amp;";*",SRGs!AA:AA,0),0)</f>
        <v>0</v>
      </c>
      <c r="U241" s="2">
        <f>IFERROR(MATCH("Layer 2 Switch Security Requirements Guide :: Version 2, Release: 1 Benchmark Date: 18 May 2021*"&amp;A241&amp;";*",SRGs!AA:AA,0),0)</f>
        <v>0</v>
      </c>
      <c r="V241" s="2">
        <f>IFERROR(MATCH("Mainframe Product Security Requirements Guide :: Version 2, Release: 1 Benchmark Date: 27 Oct 2022*"&amp;A241&amp;";*",SRGs!AA:AA,0),0)</f>
        <v>0</v>
      </c>
      <c r="W241" s="2">
        <f>IFERROR(MATCH("Network Device Management Security Requirements Guide :: Version 4, Release: 1 Benchmark Date: 23 Apr 2021*"&amp;A241&amp;";*",SRGs!AA:AA,0),0)</f>
        <v>0</v>
      </c>
      <c r="X241" s="2">
        <f>IFERROR(MATCH("Router Security Requirements Guide :: Version 4, Release: 2 Benchmark Date: 23 Apr 2021*"&amp;A241&amp;";*",SRGs!AA:AA,0),0)</f>
        <v>0</v>
      </c>
      <c r="Y241" s="2">
        <f>IFERROR(MATCH("SDN Controller Security Requirements Guide :: Version 1, Release: 2 Benchmark Date: 24 Apr 2020*"&amp;A241&amp;";*",SRGs!AA:AA,0),0)</f>
        <v>0</v>
      </c>
      <c r="Z241" s="2">
        <f>IFERROR(MATCH("Unified Endpoint Management Agent Security Requirements Guide :: Version 1, Release: 1 Benchmark Date: 20 Nov 2020*"&amp;A241&amp;";*",SRGs!AA:AA,0),0)</f>
        <v>0</v>
      </c>
      <c r="AA241" s="2">
        <f>IFERROR(MATCH("Unified Endpoint Management Server Security Requirements Guide :: Version 1, Release: 1 Benchmark Date: 20 Nov 2020*"&amp;A241&amp;";*",SRGs!AA:AA,0),0)</f>
        <v>0</v>
      </c>
      <c r="AB241" s="2">
        <f>IFERROR(MATCH("Virtual Private Network (VPN) Security Requirements Guide :: Version 2, Release: 4 Benchmark Date: 27 Oct 2021*"&amp;A241&amp;";*",SRGs!AA:AA,0),0)</f>
        <v>0</v>
      </c>
      <c r="AC241" s="2">
        <f>IFERROR(MATCH("Web Server Security Requirements Guide :: Version 3, Release: 1 Benchmark Date: 27 Oct 2022*"&amp;A241&amp;";*",SRGs!AA:AA,0),0)</f>
        <v>0</v>
      </c>
      <c r="AD241" s="22"/>
      <c r="AE241" s="3" t="str">
        <f t="shared" si="24"/>
        <v/>
      </c>
      <c r="AF241" s="2" t="str">
        <f t="shared" si="25"/>
        <v/>
      </c>
      <c r="AG241" s="2" t="str">
        <f t="shared" si="26"/>
        <v/>
      </c>
      <c r="AH241" s="2" t="str">
        <f t="shared" si="27"/>
        <v/>
      </c>
      <c r="AI241" s="2" t="str">
        <f t="shared" si="28"/>
        <v/>
      </c>
      <c r="AJ241" s="2" t="str">
        <f t="shared" si="29"/>
        <v/>
      </c>
      <c r="AK241" s="2" t="str">
        <f t="shared" si="30"/>
        <v/>
      </c>
      <c r="AM241" s="5" t="str">
        <f t="shared" si="31"/>
        <v/>
      </c>
    </row>
    <row r="242" spans="1:39" ht="30" hidden="1">
      <c r="A242" s="1" t="s">
        <v>22123</v>
      </c>
      <c r="B242" s="1" t="s">
        <v>4302</v>
      </c>
      <c r="C242" s="1" t="s">
        <v>559</v>
      </c>
      <c r="D242" s="1" t="s">
        <v>3495</v>
      </c>
      <c r="E242" s="1"/>
      <c r="F242" s="2"/>
      <c r="G242" s="2"/>
      <c r="H242" s="2"/>
      <c r="I242" s="2"/>
      <c r="J242" s="15"/>
      <c r="K242" s="3">
        <f>IFERROR(MATCH("Application Layer Gateway (ALG) Security Requirements Guide (SRG) :: Version 1, Release: 2 Benchmark Date: 24 Jul 2015*"&amp;A242&amp;";*",SRGs!AA:AA,0),0)</f>
        <v>0</v>
      </c>
      <c r="L242" s="2">
        <f>IFERROR(MATCH("Application Server Security Requirements Guide :: Version 3, Release: 3 Benchmark Date: 27 Oct 2022*"&amp;A242&amp;";*",SRGs!AA:AA,0),0)</f>
        <v>0</v>
      </c>
      <c r="M242" s="2">
        <f>IFERROR(MATCH("Authentication, Authorization, and Accounting Services (AAA) Security Requirements Guide :: Version 1, Release: 2 Benchmark Date: 24 Jan 2020*"&amp;A242&amp;";*",SRGs!AA:AA,0),0)</f>
        <v>0</v>
      </c>
      <c r="N242" s="2">
        <f>IFERROR(MATCH("Central Log Server Security Requirements Guide :: Version 2, Release: 2 Benchmark Date: 27 Oct 2022*"&amp;A242&amp;";*",SRGs!AA:AA,0),0)</f>
        <v>0</v>
      </c>
      <c r="O242" s="2">
        <f>IFERROR(MATCH("Database Security Requirements Guide :: Version 3, Release: 3 Benchmark Date: 27 Jul 2022*"&amp;A242&amp;";*",SRGs!AA:AA,0),0)</f>
        <v>0</v>
      </c>
      <c r="P242" s="2">
        <f>IFERROR(MATCH("Container Platform Security Requirements Guide :: Version 1, Release: 3 Benchmark Date: 27 Jan 2022*"&amp;A242&amp;";*",SRGs!AA:AA,0),0)</f>
        <v>0</v>
      </c>
      <c r="Q242" s="2">
        <f>IFERROR(MATCH("Domain Name System (DNS) Security Requirements Guide :: Version 2, Release: 4 Benchmark Date: 23 Oct 2015*"&amp;A242&amp;";*",SRGs!AA:AA,0),0)</f>
        <v>0</v>
      </c>
      <c r="R242" s="2">
        <f>IFERROR(MATCH("Firewall Security Requirements Guide :: Version 2, Release: 3 Benchmark Date: 27 Oct 2022*"&amp;A242&amp;";*",SRGs!AA:AA,0),0)</f>
        <v>0</v>
      </c>
      <c r="S242" s="2">
        <f>IFERROR(MATCH("General Purpose Operating System Security Requirements Guide :: Version 2, Release: 4 Benchmark Date: 27 Jul 2022*"&amp;A242&amp;";*",SRGs!AA:AA,0),0)</f>
        <v>0</v>
      </c>
      <c r="T242" s="2">
        <f>IFERROR(MATCH("Intrusion Detection and Prevention Systems (IDPS) Security Requirements Guide :: Version 2, Release: 6 Benchmark Date: 24 Jul 2020*"&amp;A242&amp;";*",SRGs!AA:AA,0),0)</f>
        <v>0</v>
      </c>
      <c r="U242" s="2">
        <f>IFERROR(MATCH("Layer 2 Switch Security Requirements Guide :: Version 2, Release: 1 Benchmark Date: 18 May 2021*"&amp;A242&amp;";*",SRGs!AA:AA,0),0)</f>
        <v>0</v>
      </c>
      <c r="V242" s="2">
        <f>IFERROR(MATCH("Mainframe Product Security Requirements Guide :: Version 2, Release: 1 Benchmark Date: 27 Oct 2022*"&amp;A242&amp;";*",SRGs!AA:AA,0),0)</f>
        <v>0</v>
      </c>
      <c r="W242" s="2">
        <f>IFERROR(MATCH("Network Device Management Security Requirements Guide :: Version 4, Release: 1 Benchmark Date: 23 Apr 2021*"&amp;A242&amp;";*",SRGs!AA:AA,0),0)</f>
        <v>0</v>
      </c>
      <c r="X242" s="2">
        <f>IFERROR(MATCH("Router Security Requirements Guide :: Version 4, Release: 2 Benchmark Date: 23 Apr 2021*"&amp;A242&amp;";*",SRGs!AA:AA,0),0)</f>
        <v>0</v>
      </c>
      <c r="Y242" s="2">
        <f>IFERROR(MATCH("SDN Controller Security Requirements Guide :: Version 1, Release: 2 Benchmark Date: 24 Apr 2020*"&amp;A242&amp;";*",SRGs!AA:AA,0),0)</f>
        <v>0</v>
      </c>
      <c r="Z242" s="2">
        <f>IFERROR(MATCH("Unified Endpoint Management Agent Security Requirements Guide :: Version 1, Release: 1 Benchmark Date: 20 Nov 2020*"&amp;A242&amp;";*",SRGs!AA:AA,0),0)</f>
        <v>0</v>
      </c>
      <c r="AA242" s="2">
        <f>IFERROR(MATCH("Unified Endpoint Management Server Security Requirements Guide :: Version 1, Release: 1 Benchmark Date: 20 Nov 2020*"&amp;A242&amp;";*",SRGs!AA:AA,0),0)</f>
        <v>0</v>
      </c>
      <c r="AB242" s="2">
        <f>IFERROR(MATCH("Virtual Private Network (VPN) Security Requirements Guide :: Version 2, Release: 4 Benchmark Date: 27 Oct 2021*"&amp;A242&amp;";*",SRGs!AA:AA,0),0)</f>
        <v>0</v>
      </c>
      <c r="AC242" s="2">
        <f>IFERROR(MATCH("Web Server Security Requirements Guide :: Version 3, Release: 1 Benchmark Date: 27 Oct 2022*"&amp;A242&amp;";*",SRGs!AA:AA,0),0)</f>
        <v>0</v>
      </c>
      <c r="AD242" s="22"/>
      <c r="AE242" s="3" t="str">
        <f t="shared" si="24"/>
        <v/>
      </c>
      <c r="AF242" s="2" t="str">
        <f t="shared" si="25"/>
        <v/>
      </c>
      <c r="AG242" s="2" t="str">
        <f t="shared" si="26"/>
        <v/>
      </c>
      <c r="AH242" s="2" t="str">
        <f t="shared" si="27"/>
        <v/>
      </c>
      <c r="AI242" s="2" t="str">
        <f t="shared" si="28"/>
        <v/>
      </c>
      <c r="AJ242" s="2" t="str">
        <f t="shared" si="29"/>
        <v/>
      </c>
      <c r="AK242" s="2" t="str">
        <f t="shared" si="30"/>
        <v/>
      </c>
      <c r="AM242" s="5" t="str">
        <f t="shared" si="31"/>
        <v/>
      </c>
    </row>
    <row r="243" spans="1:39" ht="45" hidden="1">
      <c r="A243" s="1" t="s">
        <v>22124</v>
      </c>
      <c r="B243" s="1" t="s">
        <v>4302</v>
      </c>
      <c r="C243" s="1" t="s">
        <v>560</v>
      </c>
      <c r="D243" s="1" t="s">
        <v>3496</v>
      </c>
      <c r="E243" s="1"/>
      <c r="F243" s="2"/>
      <c r="G243" s="2"/>
      <c r="H243" s="2"/>
      <c r="I243" s="2"/>
      <c r="J243" s="15"/>
      <c r="K243" s="3">
        <f>IFERROR(MATCH("Application Layer Gateway (ALG) Security Requirements Guide (SRG) :: Version 1, Release: 2 Benchmark Date: 24 Jul 2015*"&amp;A243&amp;";*",SRGs!AA:AA,0),0)</f>
        <v>0</v>
      </c>
      <c r="L243" s="2">
        <f>IFERROR(MATCH("Application Server Security Requirements Guide :: Version 3, Release: 3 Benchmark Date: 27 Oct 2022*"&amp;A243&amp;";*",SRGs!AA:AA,0),0)</f>
        <v>0</v>
      </c>
      <c r="M243" s="2">
        <f>IFERROR(MATCH("Authentication, Authorization, and Accounting Services (AAA) Security Requirements Guide :: Version 1, Release: 2 Benchmark Date: 24 Jan 2020*"&amp;A243&amp;";*",SRGs!AA:AA,0),0)</f>
        <v>0</v>
      </c>
      <c r="N243" s="2">
        <f>IFERROR(MATCH("Central Log Server Security Requirements Guide :: Version 2, Release: 2 Benchmark Date: 27 Oct 2022*"&amp;A243&amp;";*",SRGs!AA:AA,0),0)</f>
        <v>0</v>
      </c>
      <c r="O243" s="2">
        <f>IFERROR(MATCH("Database Security Requirements Guide :: Version 3, Release: 3 Benchmark Date: 27 Jul 2022*"&amp;A243&amp;";*",SRGs!AA:AA,0),0)</f>
        <v>0</v>
      </c>
      <c r="P243" s="2">
        <f>IFERROR(MATCH("Container Platform Security Requirements Guide :: Version 1, Release: 3 Benchmark Date: 27 Jan 2022*"&amp;A243&amp;";*",SRGs!AA:AA,0),0)</f>
        <v>0</v>
      </c>
      <c r="Q243" s="2">
        <f>IFERROR(MATCH("Domain Name System (DNS) Security Requirements Guide :: Version 2, Release: 4 Benchmark Date: 23 Oct 2015*"&amp;A243&amp;";*",SRGs!AA:AA,0),0)</f>
        <v>0</v>
      </c>
      <c r="R243" s="2">
        <f>IFERROR(MATCH("Firewall Security Requirements Guide :: Version 2, Release: 3 Benchmark Date: 27 Oct 2022*"&amp;A243&amp;";*",SRGs!AA:AA,0),0)</f>
        <v>0</v>
      </c>
      <c r="S243" s="2">
        <f>IFERROR(MATCH("General Purpose Operating System Security Requirements Guide :: Version 2, Release: 4 Benchmark Date: 27 Jul 2022*"&amp;A243&amp;";*",SRGs!AA:AA,0),0)</f>
        <v>0</v>
      </c>
      <c r="T243" s="2">
        <f>IFERROR(MATCH("Intrusion Detection and Prevention Systems (IDPS) Security Requirements Guide :: Version 2, Release: 6 Benchmark Date: 24 Jul 2020*"&amp;A243&amp;";*",SRGs!AA:AA,0),0)</f>
        <v>0</v>
      </c>
      <c r="U243" s="2">
        <f>IFERROR(MATCH("Layer 2 Switch Security Requirements Guide :: Version 2, Release: 1 Benchmark Date: 18 May 2021*"&amp;A243&amp;";*",SRGs!AA:AA,0),0)</f>
        <v>0</v>
      </c>
      <c r="V243" s="2">
        <f>IFERROR(MATCH("Mainframe Product Security Requirements Guide :: Version 2, Release: 1 Benchmark Date: 27 Oct 2022*"&amp;A243&amp;";*",SRGs!AA:AA,0),0)</f>
        <v>0</v>
      </c>
      <c r="W243" s="2">
        <f>IFERROR(MATCH("Network Device Management Security Requirements Guide :: Version 4, Release: 1 Benchmark Date: 23 Apr 2021*"&amp;A243&amp;";*",SRGs!AA:AA,0),0)</f>
        <v>0</v>
      </c>
      <c r="X243" s="2">
        <f>IFERROR(MATCH("Router Security Requirements Guide :: Version 4, Release: 2 Benchmark Date: 23 Apr 2021*"&amp;A243&amp;";*",SRGs!AA:AA,0),0)</f>
        <v>0</v>
      </c>
      <c r="Y243" s="2">
        <f>IFERROR(MATCH("SDN Controller Security Requirements Guide :: Version 1, Release: 2 Benchmark Date: 24 Apr 2020*"&amp;A243&amp;";*",SRGs!AA:AA,0),0)</f>
        <v>0</v>
      </c>
      <c r="Z243" s="2">
        <f>IFERROR(MATCH("Unified Endpoint Management Agent Security Requirements Guide :: Version 1, Release: 1 Benchmark Date: 20 Nov 2020*"&amp;A243&amp;";*",SRGs!AA:AA,0),0)</f>
        <v>0</v>
      </c>
      <c r="AA243" s="2">
        <f>IFERROR(MATCH("Unified Endpoint Management Server Security Requirements Guide :: Version 1, Release: 1 Benchmark Date: 20 Nov 2020*"&amp;A243&amp;";*",SRGs!AA:AA,0),0)</f>
        <v>0</v>
      </c>
      <c r="AB243" s="2">
        <f>IFERROR(MATCH("Virtual Private Network (VPN) Security Requirements Guide :: Version 2, Release: 4 Benchmark Date: 27 Oct 2021*"&amp;A243&amp;";*",SRGs!AA:AA,0),0)</f>
        <v>0</v>
      </c>
      <c r="AC243" s="2">
        <f>IFERROR(MATCH("Web Server Security Requirements Guide :: Version 3, Release: 1 Benchmark Date: 27 Oct 2022*"&amp;A243&amp;";*",SRGs!AA:AA,0),0)</f>
        <v>0</v>
      </c>
      <c r="AD243" s="22"/>
      <c r="AE243" s="3" t="str">
        <f t="shared" si="24"/>
        <v/>
      </c>
      <c r="AF243" s="2" t="str">
        <f t="shared" si="25"/>
        <v/>
      </c>
      <c r="AG243" s="2" t="str">
        <f t="shared" si="26"/>
        <v/>
      </c>
      <c r="AH243" s="2" t="str">
        <f t="shared" si="27"/>
        <v/>
      </c>
      <c r="AI243" s="2" t="str">
        <f t="shared" si="28"/>
        <v/>
      </c>
      <c r="AJ243" s="2" t="str">
        <f t="shared" si="29"/>
        <v/>
      </c>
      <c r="AK243" s="2" t="str">
        <f t="shared" si="30"/>
        <v/>
      </c>
      <c r="AM243" s="5" t="str">
        <f t="shared" si="31"/>
        <v/>
      </c>
    </row>
    <row r="244" spans="1:39" ht="30" hidden="1">
      <c r="A244" s="1" t="s">
        <v>22125</v>
      </c>
      <c r="B244" s="1" t="s">
        <v>4302</v>
      </c>
      <c r="C244" s="1" t="s">
        <v>561</v>
      </c>
      <c r="D244" s="1" t="s">
        <v>3497</v>
      </c>
      <c r="E244" s="1"/>
      <c r="F244" s="2"/>
      <c r="G244" s="2"/>
      <c r="H244" s="2"/>
      <c r="I244" s="2"/>
      <c r="J244" s="15"/>
      <c r="K244" s="3">
        <f>IFERROR(MATCH("Application Layer Gateway (ALG) Security Requirements Guide (SRG) :: Version 1, Release: 2 Benchmark Date: 24 Jul 2015*"&amp;A244&amp;";*",SRGs!AA:AA,0),0)</f>
        <v>0</v>
      </c>
      <c r="L244" s="2">
        <f>IFERROR(MATCH("Application Server Security Requirements Guide :: Version 3, Release: 3 Benchmark Date: 27 Oct 2022*"&amp;A244&amp;";*",SRGs!AA:AA,0),0)</f>
        <v>0</v>
      </c>
      <c r="M244" s="2">
        <f>IFERROR(MATCH("Authentication, Authorization, and Accounting Services (AAA) Security Requirements Guide :: Version 1, Release: 2 Benchmark Date: 24 Jan 2020*"&amp;A244&amp;";*",SRGs!AA:AA,0),0)</f>
        <v>0</v>
      </c>
      <c r="N244" s="2">
        <f>IFERROR(MATCH("Central Log Server Security Requirements Guide :: Version 2, Release: 2 Benchmark Date: 27 Oct 2022*"&amp;A244&amp;";*",SRGs!AA:AA,0),0)</f>
        <v>0</v>
      </c>
      <c r="O244" s="2">
        <f>IFERROR(MATCH("Database Security Requirements Guide :: Version 3, Release: 3 Benchmark Date: 27 Jul 2022*"&amp;A244&amp;";*",SRGs!AA:AA,0),0)</f>
        <v>0</v>
      </c>
      <c r="P244" s="2">
        <f>IFERROR(MATCH("Container Platform Security Requirements Guide :: Version 1, Release: 3 Benchmark Date: 27 Jan 2022*"&amp;A244&amp;";*",SRGs!AA:AA,0),0)</f>
        <v>0</v>
      </c>
      <c r="Q244" s="2">
        <f>IFERROR(MATCH("Domain Name System (DNS) Security Requirements Guide :: Version 2, Release: 4 Benchmark Date: 23 Oct 2015*"&amp;A244&amp;";*",SRGs!AA:AA,0),0)</f>
        <v>0</v>
      </c>
      <c r="R244" s="2">
        <f>IFERROR(MATCH("Firewall Security Requirements Guide :: Version 2, Release: 3 Benchmark Date: 27 Oct 2022*"&amp;A244&amp;";*",SRGs!AA:AA,0),0)</f>
        <v>0</v>
      </c>
      <c r="S244" s="2">
        <f>IFERROR(MATCH("General Purpose Operating System Security Requirements Guide :: Version 2, Release: 4 Benchmark Date: 27 Jul 2022*"&amp;A244&amp;";*",SRGs!AA:AA,0),0)</f>
        <v>0</v>
      </c>
      <c r="T244" s="2">
        <f>IFERROR(MATCH("Intrusion Detection and Prevention Systems (IDPS) Security Requirements Guide :: Version 2, Release: 6 Benchmark Date: 24 Jul 2020*"&amp;A244&amp;";*",SRGs!AA:AA,0),0)</f>
        <v>0</v>
      </c>
      <c r="U244" s="2">
        <f>IFERROR(MATCH("Layer 2 Switch Security Requirements Guide :: Version 2, Release: 1 Benchmark Date: 18 May 2021*"&amp;A244&amp;";*",SRGs!AA:AA,0),0)</f>
        <v>0</v>
      </c>
      <c r="V244" s="2">
        <f>IFERROR(MATCH("Mainframe Product Security Requirements Guide :: Version 2, Release: 1 Benchmark Date: 27 Oct 2022*"&amp;A244&amp;";*",SRGs!AA:AA,0),0)</f>
        <v>0</v>
      </c>
      <c r="W244" s="2">
        <f>IFERROR(MATCH("Network Device Management Security Requirements Guide :: Version 4, Release: 1 Benchmark Date: 23 Apr 2021*"&amp;A244&amp;";*",SRGs!AA:AA,0),0)</f>
        <v>0</v>
      </c>
      <c r="X244" s="2">
        <f>IFERROR(MATCH("Router Security Requirements Guide :: Version 4, Release: 2 Benchmark Date: 23 Apr 2021*"&amp;A244&amp;";*",SRGs!AA:AA,0),0)</f>
        <v>0</v>
      </c>
      <c r="Y244" s="2">
        <f>IFERROR(MATCH("SDN Controller Security Requirements Guide :: Version 1, Release: 2 Benchmark Date: 24 Apr 2020*"&amp;A244&amp;";*",SRGs!AA:AA,0),0)</f>
        <v>0</v>
      </c>
      <c r="Z244" s="2">
        <f>IFERROR(MATCH("Unified Endpoint Management Agent Security Requirements Guide :: Version 1, Release: 1 Benchmark Date: 20 Nov 2020*"&amp;A244&amp;";*",SRGs!AA:AA,0),0)</f>
        <v>0</v>
      </c>
      <c r="AA244" s="2">
        <f>IFERROR(MATCH("Unified Endpoint Management Server Security Requirements Guide :: Version 1, Release: 1 Benchmark Date: 20 Nov 2020*"&amp;A244&amp;";*",SRGs!AA:AA,0),0)</f>
        <v>0</v>
      </c>
      <c r="AB244" s="2">
        <f>IFERROR(MATCH("Virtual Private Network (VPN) Security Requirements Guide :: Version 2, Release: 4 Benchmark Date: 27 Oct 2021*"&amp;A244&amp;";*",SRGs!AA:AA,0),0)</f>
        <v>0</v>
      </c>
      <c r="AC244" s="2">
        <f>IFERROR(MATCH("Web Server Security Requirements Guide :: Version 3, Release: 1 Benchmark Date: 27 Oct 2022*"&amp;A244&amp;";*",SRGs!AA:AA,0),0)</f>
        <v>0</v>
      </c>
      <c r="AD244" s="22"/>
      <c r="AE244" s="3" t="str">
        <f t="shared" si="24"/>
        <v/>
      </c>
      <c r="AF244" s="2" t="str">
        <f t="shared" si="25"/>
        <v/>
      </c>
      <c r="AG244" s="2" t="str">
        <f t="shared" si="26"/>
        <v/>
      </c>
      <c r="AH244" s="2" t="str">
        <f t="shared" si="27"/>
        <v/>
      </c>
      <c r="AI244" s="2" t="str">
        <f t="shared" si="28"/>
        <v/>
      </c>
      <c r="AJ244" s="2" t="str">
        <f t="shared" si="29"/>
        <v/>
      </c>
      <c r="AK244" s="2" t="str">
        <f t="shared" si="30"/>
        <v/>
      </c>
      <c r="AM244" s="5" t="str">
        <f t="shared" si="31"/>
        <v/>
      </c>
    </row>
    <row r="245" spans="1:39" ht="30" hidden="1">
      <c r="A245" s="1" t="s">
        <v>22126</v>
      </c>
      <c r="B245" s="1" t="s">
        <v>4302</v>
      </c>
      <c r="C245" s="1" t="s">
        <v>562</v>
      </c>
      <c r="D245" s="1" t="s">
        <v>3498</v>
      </c>
      <c r="E245" s="1"/>
      <c r="F245" s="2"/>
      <c r="G245" s="2"/>
      <c r="H245" s="2"/>
      <c r="I245" s="2"/>
      <c r="J245" s="15"/>
      <c r="K245" s="3">
        <f>IFERROR(MATCH("Application Layer Gateway (ALG) Security Requirements Guide (SRG) :: Version 1, Release: 2 Benchmark Date: 24 Jul 2015*"&amp;A245&amp;";*",SRGs!AA:AA,0),0)</f>
        <v>0</v>
      </c>
      <c r="L245" s="2">
        <f>IFERROR(MATCH("Application Server Security Requirements Guide :: Version 3, Release: 3 Benchmark Date: 27 Oct 2022*"&amp;A245&amp;";*",SRGs!AA:AA,0),0)</f>
        <v>0</v>
      </c>
      <c r="M245" s="2">
        <f>IFERROR(MATCH("Authentication, Authorization, and Accounting Services (AAA) Security Requirements Guide :: Version 1, Release: 2 Benchmark Date: 24 Jan 2020*"&amp;A245&amp;";*",SRGs!AA:AA,0),0)</f>
        <v>0</v>
      </c>
      <c r="N245" s="2">
        <f>IFERROR(MATCH("Central Log Server Security Requirements Guide :: Version 2, Release: 2 Benchmark Date: 27 Oct 2022*"&amp;A245&amp;";*",SRGs!AA:AA,0),0)</f>
        <v>0</v>
      </c>
      <c r="O245" s="2">
        <f>IFERROR(MATCH("Database Security Requirements Guide :: Version 3, Release: 3 Benchmark Date: 27 Jul 2022*"&amp;A245&amp;";*",SRGs!AA:AA,0),0)</f>
        <v>0</v>
      </c>
      <c r="P245" s="2">
        <f>IFERROR(MATCH("Container Platform Security Requirements Guide :: Version 1, Release: 3 Benchmark Date: 27 Jan 2022*"&amp;A245&amp;";*",SRGs!AA:AA,0),0)</f>
        <v>0</v>
      </c>
      <c r="Q245" s="2">
        <f>IFERROR(MATCH("Domain Name System (DNS) Security Requirements Guide :: Version 2, Release: 4 Benchmark Date: 23 Oct 2015*"&amp;A245&amp;";*",SRGs!AA:AA,0),0)</f>
        <v>0</v>
      </c>
      <c r="R245" s="2">
        <f>IFERROR(MATCH("Firewall Security Requirements Guide :: Version 2, Release: 3 Benchmark Date: 27 Oct 2022*"&amp;A245&amp;";*",SRGs!AA:AA,0),0)</f>
        <v>0</v>
      </c>
      <c r="S245" s="2">
        <f>IFERROR(MATCH("General Purpose Operating System Security Requirements Guide :: Version 2, Release: 4 Benchmark Date: 27 Jul 2022*"&amp;A245&amp;";*",SRGs!AA:AA,0),0)</f>
        <v>0</v>
      </c>
      <c r="T245" s="2">
        <f>IFERROR(MATCH("Intrusion Detection and Prevention Systems (IDPS) Security Requirements Guide :: Version 2, Release: 6 Benchmark Date: 24 Jul 2020*"&amp;A245&amp;";*",SRGs!AA:AA,0),0)</f>
        <v>0</v>
      </c>
      <c r="U245" s="2">
        <f>IFERROR(MATCH("Layer 2 Switch Security Requirements Guide :: Version 2, Release: 1 Benchmark Date: 18 May 2021*"&amp;A245&amp;";*",SRGs!AA:AA,0),0)</f>
        <v>0</v>
      </c>
      <c r="V245" s="2">
        <f>IFERROR(MATCH("Mainframe Product Security Requirements Guide :: Version 2, Release: 1 Benchmark Date: 27 Oct 2022*"&amp;A245&amp;";*",SRGs!AA:AA,0),0)</f>
        <v>0</v>
      </c>
      <c r="W245" s="2">
        <f>IFERROR(MATCH("Network Device Management Security Requirements Guide :: Version 4, Release: 1 Benchmark Date: 23 Apr 2021*"&amp;A245&amp;";*",SRGs!AA:AA,0),0)</f>
        <v>0</v>
      </c>
      <c r="X245" s="2">
        <f>IFERROR(MATCH("Router Security Requirements Guide :: Version 4, Release: 2 Benchmark Date: 23 Apr 2021*"&amp;A245&amp;";*",SRGs!AA:AA,0),0)</f>
        <v>0</v>
      </c>
      <c r="Y245" s="2">
        <f>IFERROR(MATCH("SDN Controller Security Requirements Guide :: Version 1, Release: 2 Benchmark Date: 24 Apr 2020*"&amp;A245&amp;";*",SRGs!AA:AA,0),0)</f>
        <v>0</v>
      </c>
      <c r="Z245" s="2">
        <f>IFERROR(MATCH("Unified Endpoint Management Agent Security Requirements Guide :: Version 1, Release: 1 Benchmark Date: 20 Nov 2020*"&amp;A245&amp;";*",SRGs!AA:AA,0),0)</f>
        <v>0</v>
      </c>
      <c r="AA245" s="2">
        <f>IFERROR(MATCH("Unified Endpoint Management Server Security Requirements Guide :: Version 1, Release: 1 Benchmark Date: 20 Nov 2020*"&amp;A245&amp;";*",SRGs!AA:AA,0),0)</f>
        <v>0</v>
      </c>
      <c r="AB245" s="2">
        <f>IFERROR(MATCH("Virtual Private Network (VPN) Security Requirements Guide :: Version 2, Release: 4 Benchmark Date: 27 Oct 2021*"&amp;A245&amp;";*",SRGs!AA:AA,0),0)</f>
        <v>0</v>
      </c>
      <c r="AC245" s="2">
        <f>IFERROR(MATCH("Web Server Security Requirements Guide :: Version 3, Release: 1 Benchmark Date: 27 Oct 2022*"&amp;A245&amp;";*",SRGs!AA:AA,0),0)</f>
        <v>0</v>
      </c>
      <c r="AD245" s="22"/>
      <c r="AE245" s="3" t="str">
        <f t="shared" si="24"/>
        <v/>
      </c>
      <c r="AF245" s="2" t="str">
        <f t="shared" si="25"/>
        <v/>
      </c>
      <c r="AG245" s="2" t="str">
        <f t="shared" si="26"/>
        <v/>
      </c>
      <c r="AH245" s="2" t="str">
        <f t="shared" si="27"/>
        <v/>
      </c>
      <c r="AI245" s="2" t="str">
        <f t="shared" si="28"/>
        <v/>
      </c>
      <c r="AJ245" s="2" t="str">
        <f t="shared" si="29"/>
        <v/>
      </c>
      <c r="AK245" s="2" t="str">
        <f t="shared" si="30"/>
        <v/>
      </c>
      <c r="AM245" s="5" t="str">
        <f t="shared" si="31"/>
        <v/>
      </c>
    </row>
    <row r="246" spans="1:39" s="5" customFormat="1" ht="75" hidden="1">
      <c r="A246" s="1" t="s">
        <v>22127</v>
      </c>
      <c r="B246" s="1" t="s">
        <v>4302</v>
      </c>
      <c r="C246" s="1" t="s">
        <v>563</v>
      </c>
      <c r="D246" s="1" t="s">
        <v>1678</v>
      </c>
      <c r="E246" s="1" t="s">
        <v>2684</v>
      </c>
      <c r="F246" s="2" t="s">
        <v>3724</v>
      </c>
      <c r="G246" s="2"/>
      <c r="H246" s="2"/>
      <c r="I246" s="2"/>
      <c r="J246" s="15"/>
      <c r="K246" s="3">
        <f>IFERROR(MATCH("Application Layer Gateway (ALG) Security Requirements Guide (SRG) :: Version 1, Release: 2 Benchmark Date: 24 Jul 2015*"&amp;A246&amp;";*",SRGs!AA:AA,0),0)</f>
        <v>0</v>
      </c>
      <c r="L246" s="2">
        <f>IFERROR(MATCH("Application Server Security Requirements Guide :: Version 3, Release: 3 Benchmark Date: 27 Oct 2022*"&amp;A246&amp;";*",SRGs!AA:AA,0),0)</f>
        <v>0</v>
      </c>
      <c r="M246" s="2">
        <f>IFERROR(MATCH("Authentication, Authorization, and Accounting Services (AAA) Security Requirements Guide :: Version 1, Release: 2 Benchmark Date: 24 Jan 2020*"&amp;A246&amp;";*",SRGs!AA:AA,0),0)</f>
        <v>0</v>
      </c>
      <c r="N246" s="6">
        <f>IFERROR(MATCH("Central Log Server Security Requirements Guide :: Version 2, Release: 2 Benchmark Date: 27 Oct 2022*"&amp;A246&amp;";*",SRGs!AA:AA,0),0)</f>
        <v>0</v>
      </c>
      <c r="O246" s="6">
        <f>IFERROR(MATCH("Database Security Requirements Guide :: Version 3, Release: 3 Benchmark Date: 27 Jul 2022*"&amp;A246&amp;";*",SRGs!AA:AA,0),0)</f>
        <v>0</v>
      </c>
      <c r="P246" s="6">
        <f>IFERROR(MATCH("Container Platform Security Requirements Guide :: Version 1, Release: 3 Benchmark Date: 27 Jan 2022*"&amp;A246&amp;";*",SRGs!AA:AA,0),0)</f>
        <v>0</v>
      </c>
      <c r="Q246" s="6">
        <f>IFERROR(MATCH("Domain Name System (DNS) Security Requirements Guide :: Version 2, Release: 4 Benchmark Date: 23 Oct 2015*"&amp;A246&amp;";*",SRGs!AA:AA,0),0)</f>
        <v>0</v>
      </c>
      <c r="R246" s="6">
        <f>IFERROR(MATCH("Firewall Security Requirements Guide :: Version 2, Release: 3 Benchmark Date: 27 Oct 2022*"&amp;A246&amp;";*",SRGs!AA:AA,0),0)</f>
        <v>0</v>
      </c>
      <c r="S246" s="6">
        <f>IFERROR(MATCH("General Purpose Operating System Security Requirements Guide :: Version 2, Release: 4 Benchmark Date: 27 Jul 2022*"&amp;A246&amp;";*",SRGs!AA:AA,0),0)</f>
        <v>0</v>
      </c>
      <c r="T246" s="6">
        <f>IFERROR(MATCH("Intrusion Detection and Prevention Systems (IDPS) Security Requirements Guide :: Version 2, Release: 6 Benchmark Date: 24 Jul 2020*"&amp;A246&amp;";*",SRGs!AA:AA,0),0)</f>
        <v>0</v>
      </c>
      <c r="U246" s="6">
        <f>IFERROR(MATCH("Layer 2 Switch Security Requirements Guide :: Version 2, Release: 1 Benchmark Date: 18 May 2021*"&amp;A246&amp;";*",SRGs!AA:AA,0),0)</f>
        <v>0</v>
      </c>
      <c r="V246" s="6">
        <f>IFERROR(MATCH("Mainframe Product Security Requirements Guide :: Version 2, Release: 1 Benchmark Date: 27 Oct 2022*"&amp;A246&amp;";*",SRGs!AA:AA,0),0)</f>
        <v>0</v>
      </c>
      <c r="W246" s="6">
        <f>IFERROR(MATCH("Network Device Management Security Requirements Guide :: Version 4, Release: 1 Benchmark Date: 23 Apr 2021*"&amp;A246&amp;";*",SRGs!AA:AA,0),0)</f>
        <v>0</v>
      </c>
      <c r="X246" s="6">
        <f>IFERROR(MATCH("Router Security Requirements Guide :: Version 4, Release: 2 Benchmark Date: 23 Apr 2021*"&amp;A246&amp;";*",SRGs!AA:AA,0),0)</f>
        <v>0</v>
      </c>
      <c r="Y246" s="6">
        <f>IFERROR(MATCH("SDN Controller Security Requirements Guide :: Version 1, Release: 2 Benchmark Date: 24 Apr 2020*"&amp;A246&amp;";*",SRGs!AA:AA,0),0)</f>
        <v>0</v>
      </c>
      <c r="Z246" s="6">
        <f>IFERROR(MATCH("Unified Endpoint Management Agent Security Requirements Guide :: Version 1, Release: 1 Benchmark Date: 20 Nov 2020*"&amp;A246&amp;";*",SRGs!AA:AA,0),0)</f>
        <v>0</v>
      </c>
      <c r="AA246" s="6">
        <f>IFERROR(MATCH("Unified Endpoint Management Server Security Requirements Guide :: Version 1, Release: 1 Benchmark Date: 20 Nov 2020*"&amp;A246&amp;";*",SRGs!AA:AA,0),0)</f>
        <v>0</v>
      </c>
      <c r="AB246" s="6">
        <f>IFERROR(MATCH("Virtual Private Network (VPN) Security Requirements Guide :: Version 2, Release: 4 Benchmark Date: 27 Oct 2021*"&amp;A246&amp;";*",SRGs!AA:AA,0),0)</f>
        <v>0</v>
      </c>
      <c r="AC246" s="6">
        <f>IFERROR(MATCH("Web Server Security Requirements Guide :: Version 3, Release: 1 Benchmark Date: 27 Oct 2022*"&amp;A246&amp;";*",SRGs!AA:AA,0),0)</f>
        <v>0</v>
      </c>
      <c r="AD246" s="21"/>
      <c r="AE246" s="3" t="str">
        <f t="shared" si="24"/>
        <v/>
      </c>
      <c r="AF246" s="2" t="str">
        <f t="shared" si="25"/>
        <v/>
      </c>
      <c r="AG246" s="2" t="str">
        <f t="shared" si="26"/>
        <v/>
      </c>
      <c r="AH246" s="2" t="str">
        <f t="shared" si="27"/>
        <v/>
      </c>
      <c r="AI246" s="2" t="str">
        <f t="shared" si="28"/>
        <v/>
      </c>
      <c r="AJ246" s="2" t="str">
        <f t="shared" si="29"/>
        <v/>
      </c>
      <c r="AK246" s="2" t="str">
        <f t="shared" si="30"/>
        <v/>
      </c>
      <c r="AL246" s="27"/>
      <c r="AM246" s="5" t="str">
        <f t="shared" si="31"/>
        <v/>
      </c>
    </row>
    <row r="247" spans="1:39" s="5" customFormat="1" ht="150" hidden="1">
      <c r="A247" s="1" t="s">
        <v>22128</v>
      </c>
      <c r="B247" s="1" t="s">
        <v>4302</v>
      </c>
      <c r="C247" s="1" t="s">
        <v>564</v>
      </c>
      <c r="D247" s="1" t="s">
        <v>1679</v>
      </c>
      <c r="E247" s="1" t="s">
        <v>2685</v>
      </c>
      <c r="F247" s="2" t="s">
        <v>3620</v>
      </c>
      <c r="G247" s="2"/>
      <c r="H247" s="2"/>
      <c r="I247" s="2"/>
      <c r="J247" s="15"/>
      <c r="K247" s="3">
        <f>IFERROR(MATCH("Application Layer Gateway (ALG) Security Requirements Guide (SRG) :: Version 1, Release: 2 Benchmark Date: 24 Jul 2015*"&amp;A247&amp;";*",SRGs!AA:AA,0),0)</f>
        <v>0</v>
      </c>
      <c r="L247" s="2">
        <f>IFERROR(MATCH("Application Server Security Requirements Guide :: Version 3, Release: 3 Benchmark Date: 27 Oct 2022*"&amp;A247&amp;";*",SRGs!AA:AA,0),0)</f>
        <v>0</v>
      </c>
      <c r="M247" s="2">
        <f>IFERROR(MATCH("Authentication, Authorization, and Accounting Services (AAA) Security Requirements Guide :: Version 1, Release: 2 Benchmark Date: 24 Jan 2020*"&amp;A247&amp;";*",SRGs!AA:AA,0),0)</f>
        <v>0</v>
      </c>
      <c r="N247" s="6">
        <f>IFERROR(MATCH("Central Log Server Security Requirements Guide :: Version 2, Release: 2 Benchmark Date: 27 Oct 2022*"&amp;A247&amp;";*",SRGs!AA:AA,0),0)</f>
        <v>0</v>
      </c>
      <c r="O247" s="6">
        <f>IFERROR(MATCH("Database Security Requirements Guide :: Version 3, Release: 3 Benchmark Date: 27 Jul 2022*"&amp;A247&amp;";*",SRGs!AA:AA,0),0)</f>
        <v>0</v>
      </c>
      <c r="P247" s="6">
        <f>IFERROR(MATCH("Container Platform Security Requirements Guide :: Version 1, Release: 3 Benchmark Date: 27 Jan 2022*"&amp;A247&amp;";*",SRGs!AA:AA,0),0)</f>
        <v>0</v>
      </c>
      <c r="Q247" s="6">
        <f>IFERROR(MATCH("Domain Name System (DNS) Security Requirements Guide :: Version 2, Release: 4 Benchmark Date: 23 Oct 2015*"&amp;A247&amp;";*",SRGs!AA:AA,0),0)</f>
        <v>0</v>
      </c>
      <c r="R247" s="6">
        <f>IFERROR(MATCH("Firewall Security Requirements Guide :: Version 2, Release: 3 Benchmark Date: 27 Oct 2022*"&amp;A247&amp;";*",SRGs!AA:AA,0),0)</f>
        <v>0</v>
      </c>
      <c r="S247" s="6">
        <f>IFERROR(MATCH("General Purpose Operating System Security Requirements Guide :: Version 2, Release: 4 Benchmark Date: 27 Jul 2022*"&amp;A247&amp;";*",SRGs!AA:AA,0),0)</f>
        <v>0</v>
      </c>
      <c r="T247" s="6">
        <f>IFERROR(MATCH("Intrusion Detection and Prevention Systems (IDPS) Security Requirements Guide :: Version 2, Release: 6 Benchmark Date: 24 Jul 2020*"&amp;A247&amp;";*",SRGs!AA:AA,0),0)</f>
        <v>0</v>
      </c>
      <c r="U247" s="6">
        <f>IFERROR(MATCH("Layer 2 Switch Security Requirements Guide :: Version 2, Release: 1 Benchmark Date: 18 May 2021*"&amp;A247&amp;";*",SRGs!AA:AA,0),0)</f>
        <v>0</v>
      </c>
      <c r="V247" s="6">
        <f>IFERROR(MATCH("Mainframe Product Security Requirements Guide :: Version 2, Release: 1 Benchmark Date: 27 Oct 2022*"&amp;A247&amp;";*",SRGs!AA:AA,0),0)</f>
        <v>0</v>
      </c>
      <c r="W247" s="6">
        <f>IFERROR(MATCH("Network Device Management Security Requirements Guide :: Version 4, Release: 1 Benchmark Date: 23 Apr 2021*"&amp;A247&amp;";*",SRGs!AA:AA,0),0)</f>
        <v>0</v>
      </c>
      <c r="X247" s="6">
        <f>IFERROR(MATCH("Router Security Requirements Guide :: Version 4, Release: 2 Benchmark Date: 23 Apr 2021*"&amp;A247&amp;";*",SRGs!AA:AA,0),0)</f>
        <v>0</v>
      </c>
      <c r="Y247" s="6">
        <f>IFERROR(MATCH("SDN Controller Security Requirements Guide :: Version 1, Release: 2 Benchmark Date: 24 Apr 2020*"&amp;A247&amp;";*",SRGs!AA:AA,0),0)</f>
        <v>0</v>
      </c>
      <c r="Z247" s="6">
        <f>IFERROR(MATCH("Unified Endpoint Management Agent Security Requirements Guide :: Version 1, Release: 1 Benchmark Date: 20 Nov 2020*"&amp;A247&amp;";*",SRGs!AA:AA,0),0)</f>
        <v>0</v>
      </c>
      <c r="AA247" s="6">
        <f>IFERROR(MATCH("Unified Endpoint Management Server Security Requirements Guide :: Version 1, Release: 1 Benchmark Date: 20 Nov 2020*"&amp;A247&amp;";*",SRGs!AA:AA,0),0)</f>
        <v>0</v>
      </c>
      <c r="AB247" s="6">
        <f>IFERROR(MATCH("Virtual Private Network (VPN) Security Requirements Guide :: Version 2, Release: 4 Benchmark Date: 27 Oct 2021*"&amp;A247&amp;";*",SRGs!AA:AA,0),0)</f>
        <v>0</v>
      </c>
      <c r="AC247" s="6">
        <f>IFERROR(MATCH("Web Server Security Requirements Guide :: Version 3, Release: 1 Benchmark Date: 27 Oct 2022*"&amp;A247&amp;";*",SRGs!AA:AA,0),0)</f>
        <v>0</v>
      </c>
      <c r="AD247" s="21"/>
      <c r="AE247" s="3" t="str">
        <f t="shared" si="24"/>
        <v/>
      </c>
      <c r="AF247" s="2" t="str">
        <f t="shared" si="25"/>
        <v/>
      </c>
      <c r="AG247" s="2" t="str">
        <f t="shared" si="26"/>
        <v/>
      </c>
      <c r="AH247" s="2" t="str">
        <f t="shared" si="27"/>
        <v/>
      </c>
      <c r="AI247" s="2" t="str">
        <f t="shared" si="28"/>
        <v/>
      </c>
      <c r="AJ247" s="2" t="str">
        <f t="shared" si="29"/>
        <v/>
      </c>
      <c r="AK247" s="2" t="str">
        <f t="shared" si="30"/>
        <v/>
      </c>
      <c r="AL247" s="27"/>
      <c r="AM247" s="5" t="str">
        <f t="shared" si="31"/>
        <v/>
      </c>
    </row>
    <row r="248" spans="1:39" hidden="1">
      <c r="A248" s="1" t="s">
        <v>50</v>
      </c>
      <c r="B248" s="1" t="s">
        <v>4302</v>
      </c>
      <c r="C248" s="1" t="s">
        <v>565</v>
      </c>
      <c r="D248" s="1" t="s">
        <v>3499</v>
      </c>
      <c r="E248" s="1"/>
      <c r="F248" s="2"/>
      <c r="G248" s="2"/>
      <c r="H248" s="2"/>
      <c r="I248" s="2"/>
      <c r="J248" s="15"/>
      <c r="K248" s="3">
        <f>IFERROR(MATCH("Application Layer Gateway (ALG) Security Requirements Guide (SRG) :: Version 1, Release: 2 Benchmark Date: 24 Jul 2015*"&amp;A248&amp;";*",SRGs!AA:AA,0),0)</f>
        <v>0</v>
      </c>
      <c r="L248" s="2">
        <f>IFERROR(MATCH("Application Server Security Requirements Guide :: Version 3, Release: 3 Benchmark Date: 27 Oct 2022*"&amp;A248&amp;";*",SRGs!AA:AA,0),0)</f>
        <v>0</v>
      </c>
      <c r="M248" s="2">
        <f>IFERROR(MATCH("Authentication, Authorization, and Accounting Services (AAA) Security Requirements Guide :: Version 1, Release: 2 Benchmark Date: 24 Jan 2020*"&amp;A248&amp;";*",SRGs!AA:AA,0),0)</f>
        <v>0</v>
      </c>
      <c r="N248" s="2">
        <f>IFERROR(MATCH("Central Log Server Security Requirements Guide :: Version 2, Release: 2 Benchmark Date: 27 Oct 2022*"&amp;A248&amp;";*",SRGs!AA:AA,0),0)</f>
        <v>0</v>
      </c>
      <c r="O248" s="2">
        <f>IFERROR(MATCH("Database Security Requirements Guide :: Version 3, Release: 3 Benchmark Date: 27 Jul 2022*"&amp;A248&amp;";*",SRGs!AA:AA,0),0)</f>
        <v>0</v>
      </c>
      <c r="P248" s="2">
        <f>IFERROR(MATCH("Container Platform Security Requirements Guide :: Version 1, Release: 3 Benchmark Date: 27 Jan 2022*"&amp;A248&amp;";*",SRGs!AA:AA,0),0)</f>
        <v>0</v>
      </c>
      <c r="Q248" s="2">
        <f>IFERROR(MATCH("Domain Name System (DNS) Security Requirements Guide :: Version 2, Release: 4 Benchmark Date: 23 Oct 2015*"&amp;A248&amp;";*",SRGs!AA:AA,0),0)</f>
        <v>0</v>
      </c>
      <c r="R248" s="2">
        <f>IFERROR(MATCH("Firewall Security Requirements Guide :: Version 2, Release: 3 Benchmark Date: 27 Oct 2022*"&amp;A248&amp;";*",SRGs!AA:AA,0),0)</f>
        <v>0</v>
      </c>
      <c r="S248" s="2">
        <f>IFERROR(MATCH("General Purpose Operating System Security Requirements Guide :: Version 2, Release: 4 Benchmark Date: 27 Jul 2022*"&amp;A248&amp;";*",SRGs!AA:AA,0),0)</f>
        <v>0</v>
      </c>
      <c r="T248" s="2">
        <f>IFERROR(MATCH("Intrusion Detection and Prevention Systems (IDPS) Security Requirements Guide :: Version 2, Release: 6 Benchmark Date: 24 Jul 2020*"&amp;A248&amp;";*",SRGs!AA:AA,0),0)</f>
        <v>0</v>
      </c>
      <c r="U248" s="2">
        <f>IFERROR(MATCH("Layer 2 Switch Security Requirements Guide :: Version 2, Release: 1 Benchmark Date: 18 May 2021*"&amp;A248&amp;";*",SRGs!AA:AA,0),0)</f>
        <v>0</v>
      </c>
      <c r="V248" s="2">
        <f>IFERROR(MATCH("Mainframe Product Security Requirements Guide :: Version 2, Release: 1 Benchmark Date: 27 Oct 2022*"&amp;A248&amp;";*",SRGs!AA:AA,0),0)</f>
        <v>0</v>
      </c>
      <c r="W248" s="2">
        <f>IFERROR(MATCH("Network Device Management Security Requirements Guide :: Version 4, Release: 1 Benchmark Date: 23 Apr 2021*"&amp;A248&amp;";*",SRGs!AA:AA,0),0)</f>
        <v>0</v>
      </c>
      <c r="X248" s="2">
        <f>IFERROR(MATCH("Router Security Requirements Guide :: Version 4, Release: 2 Benchmark Date: 23 Apr 2021*"&amp;A248&amp;";*",SRGs!AA:AA,0),0)</f>
        <v>0</v>
      </c>
      <c r="Y248" s="2">
        <f>IFERROR(MATCH("SDN Controller Security Requirements Guide :: Version 1, Release: 2 Benchmark Date: 24 Apr 2020*"&amp;A248&amp;";*",SRGs!AA:AA,0),0)</f>
        <v>0</v>
      </c>
      <c r="Z248" s="2">
        <f>IFERROR(MATCH("Unified Endpoint Management Agent Security Requirements Guide :: Version 1, Release: 1 Benchmark Date: 20 Nov 2020*"&amp;A248&amp;";*",SRGs!AA:AA,0),0)</f>
        <v>0</v>
      </c>
      <c r="AA248" s="2">
        <f>IFERROR(MATCH("Unified Endpoint Management Server Security Requirements Guide :: Version 1, Release: 1 Benchmark Date: 20 Nov 2020*"&amp;A248&amp;";*",SRGs!AA:AA,0),0)</f>
        <v>0</v>
      </c>
      <c r="AB248" s="2">
        <f>IFERROR(MATCH("Virtual Private Network (VPN) Security Requirements Guide :: Version 2, Release: 4 Benchmark Date: 27 Oct 2021*"&amp;A248&amp;";*",SRGs!AA:AA,0),0)</f>
        <v>0</v>
      </c>
      <c r="AC248" s="2">
        <f>IFERROR(MATCH("Web Server Security Requirements Guide :: Version 3, Release: 1 Benchmark Date: 27 Oct 2022*"&amp;A248&amp;";*",SRGs!AA:AA,0),0)</f>
        <v>0</v>
      </c>
      <c r="AD248" s="22"/>
      <c r="AE248" s="3" t="str">
        <f t="shared" si="24"/>
        <v/>
      </c>
      <c r="AF248" s="2" t="str">
        <f t="shared" si="25"/>
        <v/>
      </c>
      <c r="AG248" s="2" t="str">
        <f t="shared" si="26"/>
        <v/>
      </c>
      <c r="AH248" s="2" t="str">
        <f t="shared" si="27"/>
        <v/>
      </c>
      <c r="AI248" s="2" t="str">
        <f t="shared" si="28"/>
        <v/>
      </c>
      <c r="AJ248" s="2" t="str">
        <f t="shared" si="29"/>
        <v/>
      </c>
      <c r="AK248" s="2" t="str">
        <f t="shared" si="30"/>
        <v/>
      </c>
      <c r="AM248" s="5" t="str">
        <f t="shared" si="31"/>
        <v/>
      </c>
    </row>
    <row r="249" spans="1:39" s="5" customFormat="1" ht="105" hidden="1">
      <c r="A249" s="1" t="s">
        <v>51</v>
      </c>
      <c r="B249" s="1" t="s">
        <v>4302</v>
      </c>
      <c r="C249" s="1" t="s">
        <v>566</v>
      </c>
      <c r="D249" s="1" t="s">
        <v>1680</v>
      </c>
      <c r="E249" s="1" t="s">
        <v>2686</v>
      </c>
      <c r="F249" s="2" t="s">
        <v>3725</v>
      </c>
      <c r="G249" s="2" t="s">
        <v>4232</v>
      </c>
      <c r="H249" s="2"/>
      <c r="I249" s="10">
        <v>2</v>
      </c>
      <c r="J249" s="13"/>
      <c r="K249" s="3">
        <f>IFERROR(MATCH("Application Layer Gateway (ALG) Security Requirements Guide (SRG) :: Version 1, Release: 2 Benchmark Date: 24 Jul 2015*"&amp;A249&amp;";*",SRGs!AA:AA,0),0)</f>
        <v>0</v>
      </c>
      <c r="L249" s="2">
        <f>IFERROR(MATCH("Application Server Security Requirements Guide :: Version 3, Release: 3 Benchmark Date: 27 Oct 2022*"&amp;A249&amp;";*",SRGs!AA:AA,0),0)</f>
        <v>0</v>
      </c>
      <c r="M249" s="2">
        <f>IFERROR(MATCH("Authentication, Authorization, and Accounting Services (AAA) Security Requirements Guide :: Version 1, Release: 2 Benchmark Date: 24 Jan 2020*"&amp;A249&amp;";*",SRGs!AA:AA,0),0)</f>
        <v>0</v>
      </c>
      <c r="N249" s="6">
        <f>IFERROR(MATCH("Central Log Server Security Requirements Guide :: Version 2, Release: 2 Benchmark Date: 27 Oct 2022*"&amp;A249&amp;";*",SRGs!AA:AA,0),0)</f>
        <v>0</v>
      </c>
      <c r="O249" s="6">
        <f>IFERROR(MATCH("Database Security Requirements Guide :: Version 3, Release: 3 Benchmark Date: 27 Jul 2022*"&amp;A249&amp;";*",SRGs!AA:AA,0),0)</f>
        <v>0</v>
      </c>
      <c r="P249" s="6">
        <f>IFERROR(MATCH("Container Platform Security Requirements Guide :: Version 1, Release: 3 Benchmark Date: 27 Jan 2022*"&amp;A249&amp;";*",SRGs!AA:AA,0),0)</f>
        <v>0</v>
      </c>
      <c r="Q249" s="6">
        <f>IFERROR(MATCH("Domain Name System (DNS) Security Requirements Guide :: Version 2, Release: 4 Benchmark Date: 23 Oct 2015*"&amp;A249&amp;";*",SRGs!AA:AA,0),0)</f>
        <v>0</v>
      </c>
      <c r="R249" s="6">
        <f>IFERROR(MATCH("Firewall Security Requirements Guide :: Version 2, Release: 3 Benchmark Date: 27 Oct 2022*"&amp;A249&amp;";*",SRGs!AA:AA,0),0)</f>
        <v>0</v>
      </c>
      <c r="S249" s="6">
        <f>IFERROR(MATCH("General Purpose Operating System Security Requirements Guide :: Version 2, Release: 4 Benchmark Date: 27 Jul 2022*"&amp;A249&amp;";*",SRGs!AA:AA,0),0)</f>
        <v>0</v>
      </c>
      <c r="T249" s="6">
        <f>IFERROR(MATCH("Intrusion Detection and Prevention Systems (IDPS) Security Requirements Guide :: Version 2, Release: 6 Benchmark Date: 24 Jul 2020*"&amp;A249&amp;";*",SRGs!AA:AA,0),0)</f>
        <v>0</v>
      </c>
      <c r="U249" s="6">
        <f>IFERROR(MATCH("Layer 2 Switch Security Requirements Guide :: Version 2, Release: 1 Benchmark Date: 18 May 2021*"&amp;A249&amp;";*",SRGs!AA:AA,0),0)</f>
        <v>0</v>
      </c>
      <c r="V249" s="6">
        <f>IFERROR(MATCH("Mainframe Product Security Requirements Guide :: Version 2, Release: 1 Benchmark Date: 27 Oct 2022*"&amp;A249&amp;";*",SRGs!AA:AA,0),0)</f>
        <v>0</v>
      </c>
      <c r="W249" s="6">
        <f>IFERROR(MATCH("Network Device Management Security Requirements Guide :: Version 4, Release: 1 Benchmark Date: 23 Apr 2021*"&amp;A249&amp;";*",SRGs!AA:AA,0),0)</f>
        <v>0</v>
      </c>
      <c r="X249" s="6">
        <f>IFERROR(MATCH("Router Security Requirements Guide :: Version 4, Release: 2 Benchmark Date: 23 Apr 2021*"&amp;A249&amp;";*",SRGs!AA:AA,0),0)</f>
        <v>0</v>
      </c>
      <c r="Y249" s="6">
        <f>IFERROR(MATCH("SDN Controller Security Requirements Guide :: Version 1, Release: 2 Benchmark Date: 24 Apr 2020*"&amp;A249&amp;";*",SRGs!AA:AA,0),0)</f>
        <v>0</v>
      </c>
      <c r="Z249" s="6">
        <f>IFERROR(MATCH("Unified Endpoint Management Agent Security Requirements Guide :: Version 1, Release: 1 Benchmark Date: 20 Nov 2020*"&amp;A249&amp;";*",SRGs!AA:AA,0),0)</f>
        <v>0</v>
      </c>
      <c r="AA249" s="6">
        <f>IFERROR(MATCH("Unified Endpoint Management Server Security Requirements Guide :: Version 1, Release: 1 Benchmark Date: 20 Nov 2020*"&amp;A249&amp;";*",SRGs!AA:AA,0),0)</f>
        <v>0</v>
      </c>
      <c r="AB249" s="6">
        <f>IFERROR(MATCH("Virtual Private Network (VPN) Security Requirements Guide :: Version 2, Release: 4 Benchmark Date: 27 Oct 2021*"&amp;A249&amp;";*",SRGs!AA:AA,0),0)</f>
        <v>0</v>
      </c>
      <c r="AC249" s="6">
        <f>IFERROR(MATCH("Web Server Security Requirements Guide :: Version 3, Release: 1 Benchmark Date: 27 Oct 2022*"&amp;A249&amp;";*",SRGs!AA:AA,0),0)</f>
        <v>0</v>
      </c>
      <c r="AD249" s="21"/>
      <c r="AE249" s="3" t="str">
        <f t="shared" si="24"/>
        <v/>
      </c>
      <c r="AF249" s="2" t="str">
        <f t="shared" si="25"/>
        <v/>
      </c>
      <c r="AG249" s="2" t="str">
        <f t="shared" si="26"/>
        <v/>
      </c>
      <c r="AH249" s="2" t="str">
        <f t="shared" si="27"/>
        <v/>
      </c>
      <c r="AI249" s="2" t="str">
        <f t="shared" si="28"/>
        <v/>
      </c>
      <c r="AJ249" s="2" t="str">
        <f t="shared" si="29"/>
        <v/>
      </c>
      <c r="AK249" s="2" t="str">
        <f t="shared" si="30"/>
        <v/>
      </c>
      <c r="AL249" s="27"/>
      <c r="AM249" s="5" t="str">
        <f t="shared" si="31"/>
        <v/>
      </c>
    </row>
    <row r="250" spans="1:39" ht="90" hidden="1">
      <c r="A250" s="1" t="s">
        <v>22129</v>
      </c>
      <c r="B250" s="1" t="s">
        <v>4302</v>
      </c>
      <c r="C250" s="1" t="s">
        <v>567</v>
      </c>
      <c r="D250" s="1" t="s">
        <v>1681</v>
      </c>
      <c r="E250" s="1" t="s">
        <v>2687</v>
      </c>
      <c r="F250" s="2" t="s">
        <v>2591</v>
      </c>
      <c r="G250" s="2"/>
      <c r="H250" s="2"/>
      <c r="I250" s="2"/>
      <c r="J250" s="15"/>
      <c r="K250" s="3">
        <f>IFERROR(MATCH("Application Layer Gateway (ALG) Security Requirements Guide (SRG) :: Version 1, Release: 2 Benchmark Date: 24 Jul 2015*"&amp;A250&amp;";*",SRGs!AA:AA,0),0)</f>
        <v>0</v>
      </c>
      <c r="L250" s="2">
        <f>IFERROR(MATCH("Application Server Security Requirements Guide :: Version 3, Release: 3 Benchmark Date: 27 Oct 2022*"&amp;A250&amp;";*",SRGs!AA:AA,0),0)</f>
        <v>0</v>
      </c>
      <c r="M250" s="2">
        <f>IFERROR(MATCH("Authentication, Authorization, and Accounting Services (AAA) Security Requirements Guide :: Version 1, Release: 2 Benchmark Date: 24 Jan 2020*"&amp;A250&amp;";*",SRGs!AA:AA,0),0)</f>
        <v>0</v>
      </c>
      <c r="N250" s="2">
        <f>IFERROR(MATCH("Central Log Server Security Requirements Guide :: Version 2, Release: 2 Benchmark Date: 27 Oct 2022*"&amp;A250&amp;";*",SRGs!AA:AA,0),0)</f>
        <v>0</v>
      </c>
      <c r="O250" s="2">
        <f>IFERROR(MATCH("Database Security Requirements Guide :: Version 3, Release: 3 Benchmark Date: 27 Jul 2022*"&amp;A250&amp;";*",SRGs!AA:AA,0),0)</f>
        <v>0</v>
      </c>
      <c r="P250" s="2">
        <f>IFERROR(MATCH("Container Platform Security Requirements Guide :: Version 1, Release: 3 Benchmark Date: 27 Jan 2022*"&amp;A250&amp;";*",SRGs!AA:AA,0),0)</f>
        <v>0</v>
      </c>
      <c r="Q250" s="2">
        <f>IFERROR(MATCH("Domain Name System (DNS) Security Requirements Guide :: Version 2, Release: 4 Benchmark Date: 23 Oct 2015*"&amp;A250&amp;";*",SRGs!AA:AA,0),0)</f>
        <v>0</v>
      </c>
      <c r="R250" s="2">
        <f>IFERROR(MATCH("Firewall Security Requirements Guide :: Version 2, Release: 3 Benchmark Date: 27 Oct 2022*"&amp;A250&amp;";*",SRGs!AA:AA,0),0)</f>
        <v>0</v>
      </c>
      <c r="S250" s="2">
        <f>IFERROR(MATCH("General Purpose Operating System Security Requirements Guide :: Version 2, Release: 4 Benchmark Date: 27 Jul 2022*"&amp;A250&amp;";*",SRGs!AA:AA,0),0)</f>
        <v>0</v>
      </c>
      <c r="T250" s="2">
        <f>IFERROR(MATCH("Intrusion Detection and Prevention Systems (IDPS) Security Requirements Guide :: Version 2, Release: 6 Benchmark Date: 24 Jul 2020*"&amp;A250&amp;";*",SRGs!AA:AA,0),0)</f>
        <v>0</v>
      </c>
      <c r="U250" s="2">
        <f>IFERROR(MATCH("Layer 2 Switch Security Requirements Guide :: Version 2, Release: 1 Benchmark Date: 18 May 2021*"&amp;A250&amp;";*",SRGs!AA:AA,0),0)</f>
        <v>0</v>
      </c>
      <c r="V250" s="2">
        <f>IFERROR(MATCH("Mainframe Product Security Requirements Guide :: Version 2, Release: 1 Benchmark Date: 27 Oct 2022*"&amp;A250&amp;";*",SRGs!AA:AA,0),0)</f>
        <v>0</v>
      </c>
      <c r="W250" s="2">
        <f>IFERROR(MATCH("Network Device Management Security Requirements Guide :: Version 4, Release: 1 Benchmark Date: 23 Apr 2021*"&amp;A250&amp;";*",SRGs!AA:AA,0),0)</f>
        <v>0</v>
      </c>
      <c r="X250" s="2">
        <f>IFERROR(MATCH("Router Security Requirements Guide :: Version 4, Release: 2 Benchmark Date: 23 Apr 2021*"&amp;A250&amp;";*",SRGs!AA:AA,0),0)</f>
        <v>0</v>
      </c>
      <c r="Y250" s="2">
        <f>IFERROR(MATCH("SDN Controller Security Requirements Guide :: Version 1, Release: 2 Benchmark Date: 24 Apr 2020*"&amp;A250&amp;";*",SRGs!AA:AA,0),0)</f>
        <v>0</v>
      </c>
      <c r="Z250" s="2">
        <f>IFERROR(MATCH("Unified Endpoint Management Agent Security Requirements Guide :: Version 1, Release: 1 Benchmark Date: 20 Nov 2020*"&amp;A250&amp;";*",SRGs!AA:AA,0),0)</f>
        <v>0</v>
      </c>
      <c r="AA250" s="2">
        <f>IFERROR(MATCH("Unified Endpoint Management Server Security Requirements Guide :: Version 1, Release: 1 Benchmark Date: 20 Nov 2020*"&amp;A250&amp;";*",SRGs!AA:AA,0),0)</f>
        <v>0</v>
      </c>
      <c r="AB250" s="2">
        <f>IFERROR(MATCH("Virtual Private Network (VPN) Security Requirements Guide :: Version 2, Release: 4 Benchmark Date: 27 Oct 2021*"&amp;A250&amp;";*",SRGs!AA:AA,0),0)</f>
        <v>0</v>
      </c>
      <c r="AC250" s="2">
        <f>IFERROR(MATCH("Web Server Security Requirements Guide :: Version 3, Release: 1 Benchmark Date: 27 Oct 2022*"&amp;A250&amp;";*",SRGs!AA:AA,0),0)</f>
        <v>0</v>
      </c>
      <c r="AD250" s="22"/>
      <c r="AE250" s="3" t="str">
        <f t="shared" si="24"/>
        <v/>
      </c>
      <c r="AF250" s="2" t="str">
        <f t="shared" si="25"/>
        <v/>
      </c>
      <c r="AG250" s="2" t="str">
        <f t="shared" si="26"/>
        <v/>
      </c>
      <c r="AH250" s="2" t="str">
        <f t="shared" si="27"/>
        <v/>
      </c>
      <c r="AI250" s="2" t="str">
        <f t="shared" si="28"/>
        <v/>
      </c>
      <c r="AJ250" s="2" t="str">
        <f t="shared" si="29"/>
        <v/>
      </c>
      <c r="AK250" s="2" t="str">
        <f t="shared" si="30"/>
        <v/>
      </c>
      <c r="AM250" s="5" t="str">
        <f t="shared" si="31"/>
        <v/>
      </c>
    </row>
    <row r="251" spans="1:39" s="5" customFormat="1" ht="345" hidden="1">
      <c r="A251" s="1" t="s">
        <v>52</v>
      </c>
      <c r="B251" s="1" t="s">
        <v>4302</v>
      </c>
      <c r="C251" s="1" t="s">
        <v>568</v>
      </c>
      <c r="D251" s="1" t="s">
        <v>1682</v>
      </c>
      <c r="E251" s="1" t="s">
        <v>2688</v>
      </c>
      <c r="F251" s="2" t="s">
        <v>3726</v>
      </c>
      <c r="G251" s="2"/>
      <c r="H251" s="2"/>
      <c r="I251" s="2"/>
      <c r="J251" s="15"/>
      <c r="K251" s="3">
        <f>IFERROR(MATCH("Application Layer Gateway (ALG) Security Requirements Guide (SRG) :: Version 1, Release: 2 Benchmark Date: 24 Jul 2015*"&amp;A251&amp;";*",SRGs!AA:AA,0),0)</f>
        <v>0</v>
      </c>
      <c r="L251" s="2">
        <f>IFERROR(MATCH("Application Server Security Requirements Guide :: Version 3, Release: 3 Benchmark Date: 27 Oct 2022*"&amp;A251&amp;";*",SRGs!AA:AA,0),0)</f>
        <v>0</v>
      </c>
      <c r="M251" s="2">
        <f>IFERROR(MATCH("Authentication, Authorization, and Accounting Services (AAA) Security Requirements Guide :: Version 1, Release: 2 Benchmark Date: 24 Jan 2020*"&amp;A251&amp;";*",SRGs!AA:AA,0),0)</f>
        <v>0</v>
      </c>
      <c r="N251" s="6">
        <f>IFERROR(MATCH("Central Log Server Security Requirements Guide :: Version 2, Release: 2 Benchmark Date: 27 Oct 2022*"&amp;A251&amp;";*",SRGs!AA:AA,0),0)</f>
        <v>0</v>
      </c>
      <c r="O251" s="6">
        <f>IFERROR(MATCH("Database Security Requirements Guide :: Version 3, Release: 3 Benchmark Date: 27 Jul 2022*"&amp;A251&amp;";*",SRGs!AA:AA,0),0)</f>
        <v>0</v>
      </c>
      <c r="P251" s="6">
        <f>IFERROR(MATCH("Container Platform Security Requirements Guide :: Version 1, Release: 3 Benchmark Date: 27 Jan 2022*"&amp;A251&amp;";*",SRGs!AA:AA,0),0)</f>
        <v>0</v>
      </c>
      <c r="Q251" s="6">
        <f>IFERROR(MATCH("Domain Name System (DNS) Security Requirements Guide :: Version 2, Release: 4 Benchmark Date: 23 Oct 2015*"&amp;A251&amp;";*",SRGs!AA:AA,0),0)</f>
        <v>0</v>
      </c>
      <c r="R251" s="6">
        <f>IFERROR(MATCH("Firewall Security Requirements Guide :: Version 2, Release: 3 Benchmark Date: 27 Oct 2022*"&amp;A251&amp;";*",SRGs!AA:AA,0),0)</f>
        <v>0</v>
      </c>
      <c r="S251" s="6">
        <f>IFERROR(MATCH("General Purpose Operating System Security Requirements Guide :: Version 2, Release: 4 Benchmark Date: 27 Jul 2022*"&amp;A251&amp;";*",SRGs!AA:AA,0),0)</f>
        <v>0</v>
      </c>
      <c r="T251" s="6">
        <f>IFERROR(MATCH("Intrusion Detection and Prevention Systems (IDPS) Security Requirements Guide :: Version 2, Release: 6 Benchmark Date: 24 Jul 2020*"&amp;A251&amp;";*",SRGs!AA:AA,0),0)</f>
        <v>0</v>
      </c>
      <c r="U251" s="6">
        <f>IFERROR(MATCH("Layer 2 Switch Security Requirements Guide :: Version 2, Release: 1 Benchmark Date: 18 May 2021*"&amp;A251&amp;";*",SRGs!AA:AA,0),0)</f>
        <v>0</v>
      </c>
      <c r="V251" s="6">
        <f>IFERROR(MATCH("Mainframe Product Security Requirements Guide :: Version 2, Release: 1 Benchmark Date: 27 Oct 2022*"&amp;A251&amp;";*",SRGs!AA:AA,0),0)</f>
        <v>0</v>
      </c>
      <c r="W251" s="6">
        <f>IFERROR(MATCH("Network Device Management Security Requirements Guide :: Version 4, Release: 1 Benchmark Date: 23 Apr 2021*"&amp;A251&amp;";*",SRGs!AA:AA,0),0)</f>
        <v>0</v>
      </c>
      <c r="X251" s="6">
        <f>IFERROR(MATCH("Router Security Requirements Guide :: Version 4, Release: 2 Benchmark Date: 23 Apr 2021*"&amp;A251&amp;";*",SRGs!AA:AA,0),0)</f>
        <v>0</v>
      </c>
      <c r="Y251" s="6">
        <f>IFERROR(MATCH("SDN Controller Security Requirements Guide :: Version 1, Release: 2 Benchmark Date: 24 Apr 2020*"&amp;A251&amp;";*",SRGs!AA:AA,0),0)</f>
        <v>0</v>
      </c>
      <c r="Z251" s="6">
        <f>IFERROR(MATCH("Unified Endpoint Management Agent Security Requirements Guide :: Version 1, Release: 1 Benchmark Date: 20 Nov 2020*"&amp;A251&amp;";*",SRGs!AA:AA,0),0)</f>
        <v>0</v>
      </c>
      <c r="AA251" s="6">
        <f>IFERROR(MATCH("Unified Endpoint Management Server Security Requirements Guide :: Version 1, Release: 1 Benchmark Date: 20 Nov 2020*"&amp;A251&amp;";*",SRGs!AA:AA,0),0)</f>
        <v>0</v>
      </c>
      <c r="AB251" s="6">
        <f>IFERROR(MATCH("Virtual Private Network (VPN) Security Requirements Guide :: Version 2, Release: 4 Benchmark Date: 27 Oct 2021*"&amp;A251&amp;";*",SRGs!AA:AA,0),0)</f>
        <v>0</v>
      </c>
      <c r="AC251" s="6">
        <f>IFERROR(MATCH("Web Server Security Requirements Guide :: Version 3, Release: 1 Benchmark Date: 27 Oct 2022*"&amp;A251&amp;";*",SRGs!AA:AA,0),0)</f>
        <v>0</v>
      </c>
      <c r="AD251" s="21"/>
      <c r="AE251" s="3" t="str">
        <f t="shared" si="24"/>
        <v/>
      </c>
      <c r="AF251" s="2" t="str">
        <f t="shared" si="25"/>
        <v/>
      </c>
      <c r="AG251" s="2" t="str">
        <f t="shared" si="26"/>
        <v/>
      </c>
      <c r="AH251" s="2" t="str">
        <f t="shared" si="27"/>
        <v/>
      </c>
      <c r="AI251" s="2" t="str">
        <f t="shared" si="28"/>
        <v/>
      </c>
      <c r="AJ251" s="2" t="str">
        <f t="shared" si="29"/>
        <v/>
      </c>
      <c r="AK251" s="2" t="str">
        <f t="shared" si="30"/>
        <v/>
      </c>
      <c r="AL251" s="27"/>
      <c r="AM251" s="5" t="str">
        <f t="shared" si="31"/>
        <v/>
      </c>
    </row>
    <row r="252" spans="1:39" s="5" customFormat="1" ht="90" hidden="1">
      <c r="A252" s="1" t="s">
        <v>22130</v>
      </c>
      <c r="B252" s="1" t="s">
        <v>4302</v>
      </c>
      <c r="C252" s="1" t="s">
        <v>569</v>
      </c>
      <c r="D252" s="1" t="s">
        <v>1683</v>
      </c>
      <c r="E252" s="1" t="s">
        <v>2689</v>
      </c>
      <c r="F252" s="2" t="s">
        <v>3727</v>
      </c>
      <c r="G252" s="2"/>
      <c r="H252" s="2"/>
      <c r="I252" s="2"/>
      <c r="J252" s="15"/>
      <c r="K252" s="3">
        <f>IFERROR(MATCH("Application Layer Gateway (ALG) Security Requirements Guide (SRG) :: Version 1, Release: 2 Benchmark Date: 24 Jul 2015*"&amp;A252&amp;";*",SRGs!AA:AA,0),0)</f>
        <v>0</v>
      </c>
      <c r="L252" s="2">
        <f>IFERROR(MATCH("Application Server Security Requirements Guide :: Version 3, Release: 3 Benchmark Date: 27 Oct 2022*"&amp;A252&amp;";*",SRGs!AA:AA,0),0)</f>
        <v>0</v>
      </c>
      <c r="M252" s="2">
        <f>IFERROR(MATCH("Authentication, Authorization, and Accounting Services (AAA) Security Requirements Guide :: Version 1, Release: 2 Benchmark Date: 24 Jan 2020*"&amp;A252&amp;";*",SRGs!AA:AA,0),0)</f>
        <v>0</v>
      </c>
      <c r="N252" s="6">
        <f>IFERROR(MATCH("Central Log Server Security Requirements Guide :: Version 2, Release: 2 Benchmark Date: 27 Oct 2022*"&amp;A252&amp;";*",SRGs!AA:AA,0),0)</f>
        <v>0</v>
      </c>
      <c r="O252" s="6">
        <f>IFERROR(MATCH("Database Security Requirements Guide :: Version 3, Release: 3 Benchmark Date: 27 Jul 2022*"&amp;A252&amp;";*",SRGs!AA:AA,0),0)</f>
        <v>0</v>
      </c>
      <c r="P252" s="6">
        <f>IFERROR(MATCH("Container Platform Security Requirements Guide :: Version 1, Release: 3 Benchmark Date: 27 Jan 2022*"&amp;A252&amp;";*",SRGs!AA:AA,0),0)</f>
        <v>0</v>
      </c>
      <c r="Q252" s="6">
        <f>IFERROR(MATCH("Domain Name System (DNS) Security Requirements Guide :: Version 2, Release: 4 Benchmark Date: 23 Oct 2015*"&amp;A252&amp;";*",SRGs!AA:AA,0),0)</f>
        <v>0</v>
      </c>
      <c r="R252" s="6">
        <f>IFERROR(MATCH("Firewall Security Requirements Guide :: Version 2, Release: 3 Benchmark Date: 27 Oct 2022*"&amp;A252&amp;";*",SRGs!AA:AA,0),0)</f>
        <v>0</v>
      </c>
      <c r="S252" s="6">
        <f>IFERROR(MATCH("General Purpose Operating System Security Requirements Guide :: Version 2, Release: 4 Benchmark Date: 27 Jul 2022*"&amp;A252&amp;";*",SRGs!AA:AA,0),0)</f>
        <v>0</v>
      </c>
      <c r="T252" s="6">
        <f>IFERROR(MATCH("Intrusion Detection and Prevention Systems (IDPS) Security Requirements Guide :: Version 2, Release: 6 Benchmark Date: 24 Jul 2020*"&amp;A252&amp;";*",SRGs!AA:AA,0),0)</f>
        <v>0</v>
      </c>
      <c r="U252" s="6">
        <f>IFERROR(MATCH("Layer 2 Switch Security Requirements Guide :: Version 2, Release: 1 Benchmark Date: 18 May 2021*"&amp;A252&amp;";*",SRGs!AA:AA,0),0)</f>
        <v>0</v>
      </c>
      <c r="V252" s="6">
        <f>IFERROR(MATCH("Mainframe Product Security Requirements Guide :: Version 2, Release: 1 Benchmark Date: 27 Oct 2022*"&amp;A252&amp;";*",SRGs!AA:AA,0),0)</f>
        <v>0</v>
      </c>
      <c r="W252" s="6">
        <f>IFERROR(MATCH("Network Device Management Security Requirements Guide :: Version 4, Release: 1 Benchmark Date: 23 Apr 2021*"&amp;A252&amp;";*",SRGs!AA:AA,0),0)</f>
        <v>0</v>
      </c>
      <c r="X252" s="6">
        <f>IFERROR(MATCH("Router Security Requirements Guide :: Version 4, Release: 2 Benchmark Date: 23 Apr 2021*"&amp;A252&amp;";*",SRGs!AA:AA,0),0)</f>
        <v>0</v>
      </c>
      <c r="Y252" s="6">
        <f>IFERROR(MATCH("SDN Controller Security Requirements Guide :: Version 1, Release: 2 Benchmark Date: 24 Apr 2020*"&amp;A252&amp;";*",SRGs!AA:AA,0),0)</f>
        <v>0</v>
      </c>
      <c r="Z252" s="6">
        <f>IFERROR(MATCH("Unified Endpoint Management Agent Security Requirements Guide :: Version 1, Release: 1 Benchmark Date: 20 Nov 2020*"&amp;A252&amp;";*",SRGs!AA:AA,0),0)</f>
        <v>0</v>
      </c>
      <c r="AA252" s="6">
        <f>IFERROR(MATCH("Unified Endpoint Management Server Security Requirements Guide :: Version 1, Release: 1 Benchmark Date: 20 Nov 2020*"&amp;A252&amp;";*",SRGs!AA:AA,0),0)</f>
        <v>0</v>
      </c>
      <c r="AB252" s="6">
        <f>IFERROR(MATCH("Virtual Private Network (VPN) Security Requirements Guide :: Version 2, Release: 4 Benchmark Date: 27 Oct 2021*"&amp;A252&amp;";*",SRGs!AA:AA,0),0)</f>
        <v>0</v>
      </c>
      <c r="AC252" s="6">
        <f>IFERROR(MATCH("Web Server Security Requirements Guide :: Version 3, Release: 1 Benchmark Date: 27 Oct 2022*"&amp;A252&amp;";*",SRGs!AA:AA,0),0)</f>
        <v>0</v>
      </c>
      <c r="AD252" s="21"/>
      <c r="AE252" s="3" t="str">
        <f t="shared" si="24"/>
        <v/>
      </c>
      <c r="AF252" s="2" t="str">
        <f t="shared" si="25"/>
        <v/>
      </c>
      <c r="AG252" s="2" t="str">
        <f t="shared" si="26"/>
        <v/>
      </c>
      <c r="AH252" s="2" t="str">
        <f t="shared" si="27"/>
        <v/>
      </c>
      <c r="AI252" s="2" t="str">
        <f t="shared" si="28"/>
        <v/>
      </c>
      <c r="AJ252" s="2" t="str">
        <f t="shared" si="29"/>
        <v/>
      </c>
      <c r="AK252" s="2" t="str">
        <f t="shared" si="30"/>
        <v/>
      </c>
      <c r="AL252" s="27"/>
      <c r="AM252" s="5" t="str">
        <f t="shared" si="31"/>
        <v/>
      </c>
    </row>
    <row r="253" spans="1:39" s="5" customFormat="1" ht="165" hidden="1">
      <c r="A253" s="1" t="s">
        <v>22131</v>
      </c>
      <c r="B253" s="1" t="s">
        <v>4302</v>
      </c>
      <c r="C253" s="1" t="s">
        <v>570</v>
      </c>
      <c r="D253" s="1" t="s">
        <v>1684</v>
      </c>
      <c r="E253" s="1" t="s">
        <v>2690</v>
      </c>
      <c r="F253" s="2" t="s">
        <v>3727</v>
      </c>
      <c r="G253" s="2"/>
      <c r="H253" s="2"/>
      <c r="I253" s="2"/>
      <c r="J253" s="15"/>
      <c r="K253" s="3">
        <f>IFERROR(MATCH("Application Layer Gateway (ALG) Security Requirements Guide (SRG) :: Version 1, Release: 2 Benchmark Date: 24 Jul 2015*"&amp;A253&amp;";*",SRGs!AA:AA,0),0)</f>
        <v>0</v>
      </c>
      <c r="L253" s="2">
        <f>IFERROR(MATCH("Application Server Security Requirements Guide :: Version 3, Release: 3 Benchmark Date: 27 Oct 2022*"&amp;A253&amp;";*",SRGs!AA:AA,0),0)</f>
        <v>0</v>
      </c>
      <c r="M253" s="2">
        <f>IFERROR(MATCH("Authentication, Authorization, and Accounting Services (AAA) Security Requirements Guide :: Version 1, Release: 2 Benchmark Date: 24 Jan 2020*"&amp;A253&amp;";*",SRGs!AA:AA,0),0)</f>
        <v>0</v>
      </c>
      <c r="N253" s="6">
        <f>IFERROR(MATCH("Central Log Server Security Requirements Guide :: Version 2, Release: 2 Benchmark Date: 27 Oct 2022*"&amp;A253&amp;";*",SRGs!AA:AA,0),0)</f>
        <v>0</v>
      </c>
      <c r="O253" s="6">
        <f>IFERROR(MATCH("Database Security Requirements Guide :: Version 3, Release: 3 Benchmark Date: 27 Jul 2022*"&amp;A253&amp;";*",SRGs!AA:AA,0),0)</f>
        <v>0</v>
      </c>
      <c r="P253" s="6">
        <f>IFERROR(MATCH("Container Platform Security Requirements Guide :: Version 1, Release: 3 Benchmark Date: 27 Jan 2022*"&amp;A253&amp;";*",SRGs!AA:AA,0),0)</f>
        <v>0</v>
      </c>
      <c r="Q253" s="6">
        <f>IFERROR(MATCH("Domain Name System (DNS) Security Requirements Guide :: Version 2, Release: 4 Benchmark Date: 23 Oct 2015*"&amp;A253&amp;";*",SRGs!AA:AA,0),0)</f>
        <v>0</v>
      </c>
      <c r="R253" s="6">
        <f>IFERROR(MATCH("Firewall Security Requirements Guide :: Version 2, Release: 3 Benchmark Date: 27 Oct 2022*"&amp;A253&amp;";*",SRGs!AA:AA,0),0)</f>
        <v>0</v>
      </c>
      <c r="S253" s="6">
        <f>IFERROR(MATCH("General Purpose Operating System Security Requirements Guide :: Version 2, Release: 4 Benchmark Date: 27 Jul 2022*"&amp;A253&amp;";*",SRGs!AA:AA,0),0)</f>
        <v>0</v>
      </c>
      <c r="T253" s="6">
        <f>IFERROR(MATCH("Intrusion Detection and Prevention Systems (IDPS) Security Requirements Guide :: Version 2, Release: 6 Benchmark Date: 24 Jul 2020*"&amp;A253&amp;";*",SRGs!AA:AA,0),0)</f>
        <v>0</v>
      </c>
      <c r="U253" s="6">
        <f>IFERROR(MATCH("Layer 2 Switch Security Requirements Guide :: Version 2, Release: 1 Benchmark Date: 18 May 2021*"&amp;A253&amp;";*",SRGs!AA:AA,0),0)</f>
        <v>0</v>
      </c>
      <c r="V253" s="6">
        <f>IFERROR(MATCH("Mainframe Product Security Requirements Guide :: Version 2, Release: 1 Benchmark Date: 27 Oct 2022*"&amp;A253&amp;";*",SRGs!AA:AA,0),0)</f>
        <v>0</v>
      </c>
      <c r="W253" s="6">
        <f>IFERROR(MATCH("Network Device Management Security Requirements Guide :: Version 4, Release: 1 Benchmark Date: 23 Apr 2021*"&amp;A253&amp;";*",SRGs!AA:AA,0),0)</f>
        <v>0</v>
      </c>
      <c r="X253" s="6">
        <f>IFERROR(MATCH("Router Security Requirements Guide :: Version 4, Release: 2 Benchmark Date: 23 Apr 2021*"&amp;A253&amp;";*",SRGs!AA:AA,0),0)</f>
        <v>0</v>
      </c>
      <c r="Y253" s="6">
        <f>IFERROR(MATCH("SDN Controller Security Requirements Guide :: Version 1, Release: 2 Benchmark Date: 24 Apr 2020*"&amp;A253&amp;";*",SRGs!AA:AA,0),0)</f>
        <v>0</v>
      </c>
      <c r="Z253" s="6">
        <f>IFERROR(MATCH("Unified Endpoint Management Agent Security Requirements Guide :: Version 1, Release: 1 Benchmark Date: 20 Nov 2020*"&amp;A253&amp;";*",SRGs!AA:AA,0),0)</f>
        <v>0</v>
      </c>
      <c r="AA253" s="6">
        <f>IFERROR(MATCH("Unified Endpoint Management Server Security Requirements Guide :: Version 1, Release: 1 Benchmark Date: 20 Nov 2020*"&amp;A253&amp;";*",SRGs!AA:AA,0),0)</f>
        <v>0</v>
      </c>
      <c r="AB253" s="6">
        <f>IFERROR(MATCH("Virtual Private Network (VPN) Security Requirements Guide :: Version 2, Release: 4 Benchmark Date: 27 Oct 2021*"&amp;A253&amp;";*",SRGs!AA:AA,0),0)</f>
        <v>0</v>
      </c>
      <c r="AC253" s="6">
        <f>IFERROR(MATCH("Web Server Security Requirements Guide :: Version 3, Release: 1 Benchmark Date: 27 Oct 2022*"&amp;A253&amp;";*",SRGs!AA:AA,0),0)</f>
        <v>0</v>
      </c>
      <c r="AD253" s="21"/>
      <c r="AE253" s="3" t="str">
        <f t="shared" si="24"/>
        <v/>
      </c>
      <c r="AF253" s="2" t="str">
        <f t="shared" si="25"/>
        <v/>
      </c>
      <c r="AG253" s="2" t="str">
        <f t="shared" si="26"/>
        <v/>
      </c>
      <c r="AH253" s="2" t="str">
        <f t="shared" si="27"/>
        <v/>
      </c>
      <c r="AI253" s="2" t="str">
        <f t="shared" si="28"/>
        <v/>
      </c>
      <c r="AJ253" s="2" t="str">
        <f t="shared" si="29"/>
        <v/>
      </c>
      <c r="AK253" s="2" t="str">
        <f t="shared" si="30"/>
        <v/>
      </c>
      <c r="AL253" s="27"/>
      <c r="AM253" s="5" t="str">
        <f t="shared" si="31"/>
        <v/>
      </c>
    </row>
    <row r="254" spans="1:39" s="5" customFormat="1" ht="375" hidden="1">
      <c r="A254" s="1" t="s">
        <v>53</v>
      </c>
      <c r="B254" s="1" t="s">
        <v>4302</v>
      </c>
      <c r="C254" s="1" t="s">
        <v>571</v>
      </c>
      <c r="D254" s="1" t="s">
        <v>1685</v>
      </c>
      <c r="E254" s="1" t="s">
        <v>2691</v>
      </c>
      <c r="F254" s="2" t="s">
        <v>3728</v>
      </c>
      <c r="G254" s="2" t="s">
        <v>4232</v>
      </c>
      <c r="H254" s="2"/>
      <c r="I254" s="10">
        <v>2</v>
      </c>
      <c r="J254" s="13"/>
      <c r="K254" s="3">
        <f>IFERROR(MATCH("Application Layer Gateway (ALG) Security Requirements Guide (SRG) :: Version 1, Release: 2 Benchmark Date: 24 Jul 2015*"&amp;A254&amp;";*",SRGs!AA:AA,0),0)</f>
        <v>0</v>
      </c>
      <c r="L254" s="2">
        <f>IFERROR(MATCH("Application Server Security Requirements Guide :: Version 3, Release: 3 Benchmark Date: 27 Oct 2022*"&amp;A254&amp;";*",SRGs!AA:AA,0),0)</f>
        <v>0</v>
      </c>
      <c r="M254" s="2">
        <f>IFERROR(MATCH("Authentication, Authorization, and Accounting Services (AAA) Security Requirements Guide :: Version 1, Release: 2 Benchmark Date: 24 Jan 2020*"&amp;A254&amp;";*",SRGs!AA:AA,0),0)</f>
        <v>0</v>
      </c>
      <c r="N254" s="6">
        <f>IFERROR(MATCH("Central Log Server Security Requirements Guide :: Version 2, Release: 2 Benchmark Date: 27 Oct 2022*"&amp;A254&amp;";*",SRGs!AA:AA,0),0)</f>
        <v>0</v>
      </c>
      <c r="O254" s="6">
        <f>IFERROR(MATCH("Database Security Requirements Guide :: Version 3, Release: 3 Benchmark Date: 27 Jul 2022*"&amp;A254&amp;";*",SRGs!AA:AA,0),0)</f>
        <v>0</v>
      </c>
      <c r="P254" s="6">
        <f>IFERROR(MATCH("Container Platform Security Requirements Guide :: Version 1, Release: 3 Benchmark Date: 27 Jan 2022*"&amp;A254&amp;";*",SRGs!AA:AA,0),0)</f>
        <v>0</v>
      </c>
      <c r="Q254" s="6">
        <f>IFERROR(MATCH("Domain Name System (DNS) Security Requirements Guide :: Version 2, Release: 4 Benchmark Date: 23 Oct 2015*"&amp;A254&amp;";*",SRGs!AA:AA,0),0)</f>
        <v>0</v>
      </c>
      <c r="R254" s="6">
        <f>IFERROR(MATCH("Firewall Security Requirements Guide :: Version 2, Release: 3 Benchmark Date: 27 Oct 2022*"&amp;A254&amp;";*",SRGs!AA:AA,0),0)</f>
        <v>0</v>
      </c>
      <c r="S254" s="6">
        <f>IFERROR(MATCH("General Purpose Operating System Security Requirements Guide :: Version 2, Release: 4 Benchmark Date: 27 Jul 2022*"&amp;A254&amp;";*",SRGs!AA:AA,0),0)</f>
        <v>0</v>
      </c>
      <c r="T254" s="6">
        <f>IFERROR(MATCH("Intrusion Detection and Prevention Systems (IDPS) Security Requirements Guide :: Version 2, Release: 6 Benchmark Date: 24 Jul 2020*"&amp;A254&amp;";*",SRGs!AA:AA,0),0)</f>
        <v>0</v>
      </c>
      <c r="U254" s="6">
        <f>IFERROR(MATCH("Layer 2 Switch Security Requirements Guide :: Version 2, Release: 1 Benchmark Date: 18 May 2021*"&amp;A254&amp;";*",SRGs!AA:AA,0),0)</f>
        <v>0</v>
      </c>
      <c r="V254" s="6">
        <f>IFERROR(MATCH("Mainframe Product Security Requirements Guide :: Version 2, Release: 1 Benchmark Date: 27 Oct 2022*"&amp;A254&amp;";*",SRGs!AA:AA,0),0)</f>
        <v>0</v>
      </c>
      <c r="W254" s="6">
        <f>IFERROR(MATCH("Network Device Management Security Requirements Guide :: Version 4, Release: 1 Benchmark Date: 23 Apr 2021*"&amp;A254&amp;";*",SRGs!AA:AA,0),0)</f>
        <v>0</v>
      </c>
      <c r="X254" s="6">
        <f>IFERROR(MATCH("Router Security Requirements Guide :: Version 4, Release: 2 Benchmark Date: 23 Apr 2021*"&amp;A254&amp;";*",SRGs!AA:AA,0),0)</f>
        <v>0</v>
      </c>
      <c r="Y254" s="6">
        <f>IFERROR(MATCH("SDN Controller Security Requirements Guide :: Version 1, Release: 2 Benchmark Date: 24 Apr 2020*"&amp;A254&amp;";*",SRGs!AA:AA,0),0)</f>
        <v>0</v>
      </c>
      <c r="Z254" s="6">
        <f>IFERROR(MATCH("Unified Endpoint Management Agent Security Requirements Guide :: Version 1, Release: 1 Benchmark Date: 20 Nov 2020*"&amp;A254&amp;";*",SRGs!AA:AA,0),0)</f>
        <v>0</v>
      </c>
      <c r="AA254" s="6">
        <f>IFERROR(MATCH("Unified Endpoint Management Server Security Requirements Guide :: Version 1, Release: 1 Benchmark Date: 20 Nov 2020*"&amp;A254&amp;";*",SRGs!AA:AA,0),0)</f>
        <v>0</v>
      </c>
      <c r="AB254" s="6">
        <f>IFERROR(MATCH("Virtual Private Network (VPN) Security Requirements Guide :: Version 2, Release: 4 Benchmark Date: 27 Oct 2021*"&amp;A254&amp;";*",SRGs!AA:AA,0),0)</f>
        <v>0</v>
      </c>
      <c r="AC254" s="6">
        <f>IFERROR(MATCH("Web Server Security Requirements Guide :: Version 3, Release: 1 Benchmark Date: 27 Oct 2022*"&amp;A254&amp;";*",SRGs!AA:AA,0),0)</f>
        <v>0</v>
      </c>
      <c r="AD254" s="21"/>
      <c r="AE254" s="3" t="str">
        <f t="shared" si="24"/>
        <v/>
      </c>
      <c r="AF254" s="2" t="str">
        <f t="shared" si="25"/>
        <v/>
      </c>
      <c r="AG254" s="2" t="str">
        <f t="shared" si="26"/>
        <v/>
      </c>
      <c r="AH254" s="2" t="str">
        <f t="shared" si="27"/>
        <v/>
      </c>
      <c r="AI254" s="2" t="str">
        <f t="shared" si="28"/>
        <v/>
      </c>
      <c r="AJ254" s="2" t="str">
        <f t="shared" si="29"/>
        <v/>
      </c>
      <c r="AK254" s="2" t="str">
        <f t="shared" si="30"/>
        <v/>
      </c>
      <c r="AL254" s="27"/>
      <c r="AM254" s="5" t="str">
        <f t="shared" si="31"/>
        <v/>
      </c>
    </row>
    <row r="255" spans="1:39" ht="120" hidden="1">
      <c r="A255" s="1" t="s">
        <v>22132</v>
      </c>
      <c r="B255" s="1" t="s">
        <v>4302</v>
      </c>
      <c r="C255" s="1" t="s">
        <v>572</v>
      </c>
      <c r="D255" s="1" t="s">
        <v>1686</v>
      </c>
      <c r="E255" s="1" t="s">
        <v>2692</v>
      </c>
      <c r="F255" s="2" t="s">
        <v>2591</v>
      </c>
      <c r="G255" s="2"/>
      <c r="H255" s="2"/>
      <c r="I255" s="2"/>
      <c r="J255" s="15"/>
      <c r="K255" s="3">
        <f>IFERROR(MATCH("Application Layer Gateway (ALG) Security Requirements Guide (SRG) :: Version 1, Release: 2 Benchmark Date: 24 Jul 2015*"&amp;A255&amp;";*",SRGs!AA:AA,0),0)</f>
        <v>0</v>
      </c>
      <c r="L255" s="2">
        <f>IFERROR(MATCH("Application Server Security Requirements Guide :: Version 3, Release: 3 Benchmark Date: 27 Oct 2022*"&amp;A255&amp;";*",SRGs!AA:AA,0),0)</f>
        <v>0</v>
      </c>
      <c r="M255" s="2">
        <f>IFERROR(MATCH("Authentication, Authorization, and Accounting Services (AAA) Security Requirements Guide :: Version 1, Release: 2 Benchmark Date: 24 Jan 2020*"&amp;A255&amp;";*",SRGs!AA:AA,0),0)</f>
        <v>0</v>
      </c>
      <c r="N255" s="2">
        <f>IFERROR(MATCH("Central Log Server Security Requirements Guide :: Version 2, Release: 2 Benchmark Date: 27 Oct 2022*"&amp;A255&amp;";*",SRGs!AA:AA,0),0)</f>
        <v>0</v>
      </c>
      <c r="O255" s="2">
        <f>IFERROR(MATCH("Database Security Requirements Guide :: Version 3, Release: 3 Benchmark Date: 27 Jul 2022*"&amp;A255&amp;";*",SRGs!AA:AA,0),0)</f>
        <v>0</v>
      </c>
      <c r="P255" s="2">
        <f>IFERROR(MATCH("Container Platform Security Requirements Guide :: Version 1, Release: 3 Benchmark Date: 27 Jan 2022*"&amp;A255&amp;";*",SRGs!AA:AA,0),0)</f>
        <v>0</v>
      </c>
      <c r="Q255" s="2">
        <f>IFERROR(MATCH("Domain Name System (DNS) Security Requirements Guide :: Version 2, Release: 4 Benchmark Date: 23 Oct 2015*"&amp;A255&amp;";*",SRGs!AA:AA,0),0)</f>
        <v>0</v>
      </c>
      <c r="R255" s="2">
        <f>IFERROR(MATCH("Firewall Security Requirements Guide :: Version 2, Release: 3 Benchmark Date: 27 Oct 2022*"&amp;A255&amp;";*",SRGs!AA:AA,0),0)</f>
        <v>0</v>
      </c>
      <c r="S255" s="2">
        <f>IFERROR(MATCH("General Purpose Operating System Security Requirements Guide :: Version 2, Release: 4 Benchmark Date: 27 Jul 2022*"&amp;A255&amp;";*",SRGs!AA:AA,0),0)</f>
        <v>0</v>
      </c>
      <c r="T255" s="2">
        <f>IFERROR(MATCH("Intrusion Detection and Prevention Systems (IDPS) Security Requirements Guide :: Version 2, Release: 6 Benchmark Date: 24 Jul 2020*"&amp;A255&amp;";*",SRGs!AA:AA,0),0)</f>
        <v>0</v>
      </c>
      <c r="U255" s="2">
        <f>IFERROR(MATCH("Layer 2 Switch Security Requirements Guide :: Version 2, Release: 1 Benchmark Date: 18 May 2021*"&amp;A255&amp;";*",SRGs!AA:AA,0),0)</f>
        <v>0</v>
      </c>
      <c r="V255" s="2">
        <f>IFERROR(MATCH("Mainframe Product Security Requirements Guide :: Version 2, Release: 1 Benchmark Date: 27 Oct 2022*"&amp;A255&amp;";*",SRGs!AA:AA,0),0)</f>
        <v>0</v>
      </c>
      <c r="W255" s="2">
        <f>IFERROR(MATCH("Network Device Management Security Requirements Guide :: Version 4, Release: 1 Benchmark Date: 23 Apr 2021*"&amp;A255&amp;";*",SRGs!AA:AA,0),0)</f>
        <v>0</v>
      </c>
      <c r="X255" s="2">
        <f>IFERROR(MATCH("Router Security Requirements Guide :: Version 4, Release: 2 Benchmark Date: 23 Apr 2021*"&amp;A255&amp;";*",SRGs!AA:AA,0),0)</f>
        <v>0</v>
      </c>
      <c r="Y255" s="2">
        <f>IFERROR(MATCH("SDN Controller Security Requirements Guide :: Version 1, Release: 2 Benchmark Date: 24 Apr 2020*"&amp;A255&amp;";*",SRGs!AA:AA,0),0)</f>
        <v>0</v>
      </c>
      <c r="Z255" s="2">
        <f>IFERROR(MATCH("Unified Endpoint Management Agent Security Requirements Guide :: Version 1, Release: 1 Benchmark Date: 20 Nov 2020*"&amp;A255&amp;";*",SRGs!AA:AA,0),0)</f>
        <v>0</v>
      </c>
      <c r="AA255" s="2">
        <f>IFERROR(MATCH("Unified Endpoint Management Server Security Requirements Guide :: Version 1, Release: 1 Benchmark Date: 20 Nov 2020*"&amp;A255&amp;";*",SRGs!AA:AA,0),0)</f>
        <v>0</v>
      </c>
      <c r="AB255" s="2">
        <f>IFERROR(MATCH("Virtual Private Network (VPN) Security Requirements Guide :: Version 2, Release: 4 Benchmark Date: 27 Oct 2021*"&amp;A255&amp;";*",SRGs!AA:AA,0),0)</f>
        <v>0</v>
      </c>
      <c r="AC255" s="2">
        <f>IFERROR(MATCH("Web Server Security Requirements Guide :: Version 3, Release: 1 Benchmark Date: 27 Oct 2022*"&amp;A255&amp;";*",SRGs!AA:AA,0),0)</f>
        <v>0</v>
      </c>
      <c r="AD255" s="22"/>
      <c r="AE255" s="3" t="str">
        <f t="shared" si="24"/>
        <v/>
      </c>
      <c r="AF255" s="2" t="str">
        <f t="shared" si="25"/>
        <v/>
      </c>
      <c r="AG255" s="2" t="str">
        <f t="shared" si="26"/>
        <v/>
      </c>
      <c r="AH255" s="2" t="str">
        <f t="shared" si="27"/>
        <v/>
      </c>
      <c r="AI255" s="2" t="str">
        <f t="shared" si="28"/>
        <v/>
      </c>
      <c r="AJ255" s="2" t="str">
        <f t="shared" si="29"/>
        <v/>
      </c>
      <c r="AK255" s="2" t="str">
        <f t="shared" si="30"/>
        <v/>
      </c>
      <c r="AM255" s="5" t="str">
        <f t="shared" si="31"/>
        <v/>
      </c>
    </row>
    <row r="256" spans="1:39" ht="30" hidden="1">
      <c r="A256" s="1" t="s">
        <v>22133</v>
      </c>
      <c r="B256" s="1" t="s">
        <v>4302</v>
      </c>
      <c r="C256" s="1" t="s">
        <v>573</v>
      </c>
      <c r="D256" s="1" t="s">
        <v>3499</v>
      </c>
      <c r="E256" s="1"/>
      <c r="F256" s="2"/>
      <c r="G256" s="2"/>
      <c r="H256" s="2"/>
      <c r="I256" s="2"/>
      <c r="J256" s="15"/>
      <c r="K256" s="3">
        <f>IFERROR(MATCH("Application Layer Gateway (ALG) Security Requirements Guide (SRG) :: Version 1, Release: 2 Benchmark Date: 24 Jul 2015*"&amp;A256&amp;";*",SRGs!AA:AA,0),0)</f>
        <v>0</v>
      </c>
      <c r="L256" s="2">
        <f>IFERROR(MATCH("Application Server Security Requirements Guide :: Version 3, Release: 3 Benchmark Date: 27 Oct 2022*"&amp;A256&amp;";*",SRGs!AA:AA,0),0)</f>
        <v>0</v>
      </c>
      <c r="M256" s="2">
        <f>IFERROR(MATCH("Authentication, Authorization, and Accounting Services (AAA) Security Requirements Guide :: Version 1, Release: 2 Benchmark Date: 24 Jan 2020*"&amp;A256&amp;";*",SRGs!AA:AA,0),0)</f>
        <v>0</v>
      </c>
      <c r="N256" s="2">
        <f>IFERROR(MATCH("Central Log Server Security Requirements Guide :: Version 2, Release: 2 Benchmark Date: 27 Oct 2022*"&amp;A256&amp;";*",SRGs!AA:AA,0),0)</f>
        <v>0</v>
      </c>
      <c r="O256" s="2">
        <f>IFERROR(MATCH("Database Security Requirements Guide :: Version 3, Release: 3 Benchmark Date: 27 Jul 2022*"&amp;A256&amp;";*",SRGs!AA:AA,0),0)</f>
        <v>0</v>
      </c>
      <c r="P256" s="2">
        <f>IFERROR(MATCH("Container Platform Security Requirements Guide :: Version 1, Release: 3 Benchmark Date: 27 Jan 2022*"&amp;A256&amp;";*",SRGs!AA:AA,0),0)</f>
        <v>0</v>
      </c>
      <c r="Q256" s="2">
        <f>IFERROR(MATCH("Domain Name System (DNS) Security Requirements Guide :: Version 2, Release: 4 Benchmark Date: 23 Oct 2015*"&amp;A256&amp;";*",SRGs!AA:AA,0),0)</f>
        <v>0</v>
      </c>
      <c r="R256" s="2">
        <f>IFERROR(MATCH("Firewall Security Requirements Guide :: Version 2, Release: 3 Benchmark Date: 27 Oct 2022*"&amp;A256&amp;";*",SRGs!AA:AA,0),0)</f>
        <v>0</v>
      </c>
      <c r="S256" s="2">
        <f>IFERROR(MATCH("General Purpose Operating System Security Requirements Guide :: Version 2, Release: 4 Benchmark Date: 27 Jul 2022*"&amp;A256&amp;";*",SRGs!AA:AA,0),0)</f>
        <v>0</v>
      </c>
      <c r="T256" s="2">
        <f>IFERROR(MATCH("Intrusion Detection and Prevention Systems (IDPS) Security Requirements Guide :: Version 2, Release: 6 Benchmark Date: 24 Jul 2020*"&amp;A256&amp;";*",SRGs!AA:AA,0),0)</f>
        <v>0</v>
      </c>
      <c r="U256" s="2">
        <f>IFERROR(MATCH("Layer 2 Switch Security Requirements Guide :: Version 2, Release: 1 Benchmark Date: 18 May 2021*"&amp;A256&amp;";*",SRGs!AA:AA,0),0)</f>
        <v>0</v>
      </c>
      <c r="V256" s="2">
        <f>IFERROR(MATCH("Mainframe Product Security Requirements Guide :: Version 2, Release: 1 Benchmark Date: 27 Oct 2022*"&amp;A256&amp;";*",SRGs!AA:AA,0),0)</f>
        <v>0</v>
      </c>
      <c r="W256" s="2">
        <f>IFERROR(MATCH("Network Device Management Security Requirements Guide :: Version 4, Release: 1 Benchmark Date: 23 Apr 2021*"&amp;A256&amp;";*",SRGs!AA:AA,0),0)</f>
        <v>0</v>
      </c>
      <c r="X256" s="2">
        <f>IFERROR(MATCH("Router Security Requirements Guide :: Version 4, Release: 2 Benchmark Date: 23 Apr 2021*"&amp;A256&amp;";*",SRGs!AA:AA,0),0)</f>
        <v>0</v>
      </c>
      <c r="Y256" s="2">
        <f>IFERROR(MATCH("SDN Controller Security Requirements Guide :: Version 1, Release: 2 Benchmark Date: 24 Apr 2020*"&amp;A256&amp;";*",SRGs!AA:AA,0),0)</f>
        <v>0</v>
      </c>
      <c r="Z256" s="2">
        <f>IFERROR(MATCH("Unified Endpoint Management Agent Security Requirements Guide :: Version 1, Release: 1 Benchmark Date: 20 Nov 2020*"&amp;A256&amp;";*",SRGs!AA:AA,0),0)</f>
        <v>0</v>
      </c>
      <c r="AA256" s="2">
        <f>IFERROR(MATCH("Unified Endpoint Management Server Security Requirements Guide :: Version 1, Release: 1 Benchmark Date: 20 Nov 2020*"&amp;A256&amp;";*",SRGs!AA:AA,0),0)</f>
        <v>0</v>
      </c>
      <c r="AB256" s="2">
        <f>IFERROR(MATCH("Virtual Private Network (VPN) Security Requirements Guide :: Version 2, Release: 4 Benchmark Date: 27 Oct 2021*"&amp;A256&amp;";*",SRGs!AA:AA,0),0)</f>
        <v>0</v>
      </c>
      <c r="AC256" s="2">
        <f>IFERROR(MATCH("Web Server Security Requirements Guide :: Version 3, Release: 1 Benchmark Date: 27 Oct 2022*"&amp;A256&amp;";*",SRGs!AA:AA,0),0)</f>
        <v>0</v>
      </c>
      <c r="AD256" s="22"/>
      <c r="AE256" s="3" t="str">
        <f t="shared" si="24"/>
        <v/>
      </c>
      <c r="AF256" s="2" t="str">
        <f t="shared" si="25"/>
        <v/>
      </c>
      <c r="AG256" s="2" t="str">
        <f t="shared" si="26"/>
        <v/>
      </c>
      <c r="AH256" s="2" t="str">
        <f t="shared" si="27"/>
        <v/>
      </c>
      <c r="AI256" s="2" t="str">
        <f t="shared" si="28"/>
        <v/>
      </c>
      <c r="AJ256" s="2" t="str">
        <f t="shared" si="29"/>
        <v/>
      </c>
      <c r="AK256" s="2" t="str">
        <f t="shared" si="30"/>
        <v/>
      </c>
      <c r="AM256" s="5" t="str">
        <f t="shared" si="31"/>
        <v/>
      </c>
    </row>
    <row r="257" spans="1:39" ht="75" hidden="1">
      <c r="A257" s="1" t="s">
        <v>22134</v>
      </c>
      <c r="B257" s="1" t="s">
        <v>4302</v>
      </c>
      <c r="C257" s="1" t="s">
        <v>574</v>
      </c>
      <c r="D257" s="1" t="s">
        <v>1687</v>
      </c>
      <c r="E257" s="1" t="s">
        <v>2693</v>
      </c>
      <c r="F257" s="2" t="s">
        <v>2591</v>
      </c>
      <c r="G257" s="2"/>
      <c r="H257" s="2"/>
      <c r="I257" s="2"/>
      <c r="J257" s="15"/>
      <c r="K257" s="3">
        <f>IFERROR(MATCH("Application Layer Gateway (ALG) Security Requirements Guide (SRG) :: Version 1, Release: 2 Benchmark Date: 24 Jul 2015*"&amp;A257&amp;";*",SRGs!AA:AA,0),0)</f>
        <v>0</v>
      </c>
      <c r="L257" s="2">
        <f>IFERROR(MATCH("Application Server Security Requirements Guide :: Version 3, Release: 3 Benchmark Date: 27 Oct 2022*"&amp;A257&amp;";*",SRGs!AA:AA,0),0)</f>
        <v>0</v>
      </c>
      <c r="M257" s="2">
        <f>IFERROR(MATCH("Authentication, Authorization, and Accounting Services (AAA) Security Requirements Guide :: Version 1, Release: 2 Benchmark Date: 24 Jan 2020*"&amp;A257&amp;";*",SRGs!AA:AA,0),0)</f>
        <v>0</v>
      </c>
      <c r="N257" s="2">
        <f>IFERROR(MATCH("Central Log Server Security Requirements Guide :: Version 2, Release: 2 Benchmark Date: 27 Oct 2022*"&amp;A257&amp;";*",SRGs!AA:AA,0),0)</f>
        <v>0</v>
      </c>
      <c r="O257" s="2">
        <f>IFERROR(MATCH("Database Security Requirements Guide :: Version 3, Release: 3 Benchmark Date: 27 Jul 2022*"&amp;A257&amp;";*",SRGs!AA:AA,0),0)</f>
        <v>0</v>
      </c>
      <c r="P257" s="2">
        <f>IFERROR(MATCH("Container Platform Security Requirements Guide :: Version 1, Release: 3 Benchmark Date: 27 Jan 2022*"&amp;A257&amp;";*",SRGs!AA:AA,0),0)</f>
        <v>0</v>
      </c>
      <c r="Q257" s="2">
        <f>IFERROR(MATCH("Domain Name System (DNS) Security Requirements Guide :: Version 2, Release: 4 Benchmark Date: 23 Oct 2015*"&amp;A257&amp;";*",SRGs!AA:AA,0),0)</f>
        <v>0</v>
      </c>
      <c r="R257" s="2">
        <f>IFERROR(MATCH("Firewall Security Requirements Guide :: Version 2, Release: 3 Benchmark Date: 27 Oct 2022*"&amp;A257&amp;";*",SRGs!AA:AA,0),0)</f>
        <v>0</v>
      </c>
      <c r="S257" s="2">
        <f>IFERROR(MATCH("General Purpose Operating System Security Requirements Guide :: Version 2, Release: 4 Benchmark Date: 27 Jul 2022*"&amp;A257&amp;";*",SRGs!AA:AA,0),0)</f>
        <v>0</v>
      </c>
      <c r="T257" s="2">
        <f>IFERROR(MATCH("Intrusion Detection and Prevention Systems (IDPS) Security Requirements Guide :: Version 2, Release: 6 Benchmark Date: 24 Jul 2020*"&amp;A257&amp;";*",SRGs!AA:AA,0),0)</f>
        <v>0</v>
      </c>
      <c r="U257" s="2">
        <f>IFERROR(MATCH("Layer 2 Switch Security Requirements Guide :: Version 2, Release: 1 Benchmark Date: 18 May 2021*"&amp;A257&amp;";*",SRGs!AA:AA,0),0)</f>
        <v>0</v>
      </c>
      <c r="V257" s="2">
        <f>IFERROR(MATCH("Mainframe Product Security Requirements Guide :: Version 2, Release: 1 Benchmark Date: 27 Oct 2022*"&amp;A257&amp;";*",SRGs!AA:AA,0),0)</f>
        <v>0</v>
      </c>
      <c r="W257" s="2">
        <f>IFERROR(MATCH("Network Device Management Security Requirements Guide :: Version 4, Release: 1 Benchmark Date: 23 Apr 2021*"&amp;A257&amp;";*",SRGs!AA:AA,0),0)</f>
        <v>0</v>
      </c>
      <c r="X257" s="2">
        <f>IFERROR(MATCH("Router Security Requirements Guide :: Version 4, Release: 2 Benchmark Date: 23 Apr 2021*"&amp;A257&amp;";*",SRGs!AA:AA,0),0)</f>
        <v>0</v>
      </c>
      <c r="Y257" s="2">
        <f>IFERROR(MATCH("SDN Controller Security Requirements Guide :: Version 1, Release: 2 Benchmark Date: 24 Apr 2020*"&amp;A257&amp;";*",SRGs!AA:AA,0),0)</f>
        <v>0</v>
      </c>
      <c r="Z257" s="2">
        <f>IFERROR(MATCH("Unified Endpoint Management Agent Security Requirements Guide :: Version 1, Release: 1 Benchmark Date: 20 Nov 2020*"&amp;A257&amp;";*",SRGs!AA:AA,0),0)</f>
        <v>0</v>
      </c>
      <c r="AA257" s="2">
        <f>IFERROR(MATCH("Unified Endpoint Management Server Security Requirements Guide :: Version 1, Release: 1 Benchmark Date: 20 Nov 2020*"&amp;A257&amp;";*",SRGs!AA:AA,0),0)</f>
        <v>0</v>
      </c>
      <c r="AB257" s="2">
        <f>IFERROR(MATCH("Virtual Private Network (VPN) Security Requirements Guide :: Version 2, Release: 4 Benchmark Date: 27 Oct 2021*"&amp;A257&amp;";*",SRGs!AA:AA,0),0)</f>
        <v>0</v>
      </c>
      <c r="AC257" s="2">
        <f>IFERROR(MATCH("Web Server Security Requirements Guide :: Version 3, Release: 1 Benchmark Date: 27 Oct 2022*"&amp;A257&amp;";*",SRGs!AA:AA,0),0)</f>
        <v>0</v>
      </c>
      <c r="AD257" s="22"/>
      <c r="AE257" s="3" t="str">
        <f t="shared" si="24"/>
        <v/>
      </c>
      <c r="AF257" s="2" t="str">
        <f t="shared" si="25"/>
        <v/>
      </c>
      <c r="AG257" s="2" t="str">
        <f t="shared" si="26"/>
        <v/>
      </c>
      <c r="AH257" s="2" t="str">
        <f t="shared" si="27"/>
        <v/>
      </c>
      <c r="AI257" s="2" t="str">
        <f t="shared" si="28"/>
        <v/>
      </c>
      <c r="AJ257" s="2" t="str">
        <f t="shared" si="29"/>
        <v/>
      </c>
      <c r="AK257" s="2" t="str">
        <f t="shared" si="30"/>
        <v/>
      </c>
      <c r="AM257" s="5" t="str">
        <f t="shared" si="31"/>
        <v/>
      </c>
    </row>
    <row r="258" spans="1:39" ht="90" hidden="1">
      <c r="A258" s="1" t="s">
        <v>22135</v>
      </c>
      <c r="B258" s="1" t="s">
        <v>4302</v>
      </c>
      <c r="C258" s="1" t="s">
        <v>575</v>
      </c>
      <c r="D258" s="1" t="s">
        <v>1688</v>
      </c>
      <c r="E258" s="1" t="s">
        <v>2694</v>
      </c>
      <c r="F258" s="2" t="s">
        <v>2591</v>
      </c>
      <c r="G258" s="2"/>
      <c r="H258" s="2"/>
      <c r="I258" s="2"/>
      <c r="J258" s="15"/>
      <c r="K258" s="3">
        <f>IFERROR(MATCH("Application Layer Gateway (ALG) Security Requirements Guide (SRG) :: Version 1, Release: 2 Benchmark Date: 24 Jul 2015*"&amp;A258&amp;";*",SRGs!AA:AA,0),0)</f>
        <v>0</v>
      </c>
      <c r="L258" s="2">
        <f>IFERROR(MATCH("Application Server Security Requirements Guide :: Version 3, Release: 3 Benchmark Date: 27 Oct 2022*"&amp;A258&amp;";*",SRGs!AA:AA,0),0)</f>
        <v>0</v>
      </c>
      <c r="M258" s="2">
        <f>IFERROR(MATCH("Authentication, Authorization, and Accounting Services (AAA) Security Requirements Guide :: Version 1, Release: 2 Benchmark Date: 24 Jan 2020*"&amp;A258&amp;";*",SRGs!AA:AA,0),0)</f>
        <v>0</v>
      </c>
      <c r="N258" s="2">
        <f>IFERROR(MATCH("Central Log Server Security Requirements Guide :: Version 2, Release: 2 Benchmark Date: 27 Oct 2022*"&amp;A258&amp;";*",SRGs!AA:AA,0),0)</f>
        <v>0</v>
      </c>
      <c r="O258" s="2">
        <f>IFERROR(MATCH("Database Security Requirements Guide :: Version 3, Release: 3 Benchmark Date: 27 Jul 2022*"&amp;A258&amp;";*",SRGs!AA:AA,0),0)</f>
        <v>0</v>
      </c>
      <c r="P258" s="2">
        <f>IFERROR(MATCH("Container Platform Security Requirements Guide :: Version 1, Release: 3 Benchmark Date: 27 Jan 2022*"&amp;A258&amp;";*",SRGs!AA:AA,0),0)</f>
        <v>0</v>
      </c>
      <c r="Q258" s="2">
        <f>IFERROR(MATCH("Domain Name System (DNS) Security Requirements Guide :: Version 2, Release: 4 Benchmark Date: 23 Oct 2015*"&amp;A258&amp;";*",SRGs!AA:AA,0),0)</f>
        <v>0</v>
      </c>
      <c r="R258" s="2">
        <f>IFERROR(MATCH("Firewall Security Requirements Guide :: Version 2, Release: 3 Benchmark Date: 27 Oct 2022*"&amp;A258&amp;";*",SRGs!AA:AA,0),0)</f>
        <v>0</v>
      </c>
      <c r="S258" s="2">
        <f>IFERROR(MATCH("General Purpose Operating System Security Requirements Guide :: Version 2, Release: 4 Benchmark Date: 27 Jul 2022*"&amp;A258&amp;";*",SRGs!AA:AA,0),0)</f>
        <v>0</v>
      </c>
      <c r="T258" s="2">
        <f>IFERROR(MATCH("Intrusion Detection and Prevention Systems (IDPS) Security Requirements Guide :: Version 2, Release: 6 Benchmark Date: 24 Jul 2020*"&amp;A258&amp;";*",SRGs!AA:AA,0),0)</f>
        <v>0</v>
      </c>
      <c r="U258" s="2">
        <f>IFERROR(MATCH("Layer 2 Switch Security Requirements Guide :: Version 2, Release: 1 Benchmark Date: 18 May 2021*"&amp;A258&amp;";*",SRGs!AA:AA,0),0)</f>
        <v>0</v>
      </c>
      <c r="V258" s="2">
        <f>IFERROR(MATCH("Mainframe Product Security Requirements Guide :: Version 2, Release: 1 Benchmark Date: 27 Oct 2022*"&amp;A258&amp;";*",SRGs!AA:AA,0),0)</f>
        <v>0</v>
      </c>
      <c r="W258" s="2">
        <f>IFERROR(MATCH("Network Device Management Security Requirements Guide :: Version 4, Release: 1 Benchmark Date: 23 Apr 2021*"&amp;A258&amp;";*",SRGs!AA:AA,0),0)</f>
        <v>0</v>
      </c>
      <c r="X258" s="2">
        <f>IFERROR(MATCH("Router Security Requirements Guide :: Version 4, Release: 2 Benchmark Date: 23 Apr 2021*"&amp;A258&amp;";*",SRGs!AA:AA,0),0)</f>
        <v>0</v>
      </c>
      <c r="Y258" s="2">
        <f>IFERROR(MATCH("SDN Controller Security Requirements Guide :: Version 1, Release: 2 Benchmark Date: 24 Apr 2020*"&amp;A258&amp;";*",SRGs!AA:AA,0),0)</f>
        <v>0</v>
      </c>
      <c r="Z258" s="2">
        <f>IFERROR(MATCH("Unified Endpoint Management Agent Security Requirements Guide :: Version 1, Release: 1 Benchmark Date: 20 Nov 2020*"&amp;A258&amp;";*",SRGs!AA:AA,0),0)</f>
        <v>0</v>
      </c>
      <c r="AA258" s="2">
        <f>IFERROR(MATCH("Unified Endpoint Management Server Security Requirements Guide :: Version 1, Release: 1 Benchmark Date: 20 Nov 2020*"&amp;A258&amp;";*",SRGs!AA:AA,0),0)</f>
        <v>0</v>
      </c>
      <c r="AB258" s="2">
        <f>IFERROR(MATCH("Virtual Private Network (VPN) Security Requirements Guide :: Version 2, Release: 4 Benchmark Date: 27 Oct 2021*"&amp;A258&amp;";*",SRGs!AA:AA,0),0)</f>
        <v>0</v>
      </c>
      <c r="AC258" s="2">
        <f>IFERROR(MATCH("Web Server Security Requirements Guide :: Version 3, Release: 1 Benchmark Date: 27 Oct 2022*"&amp;A258&amp;";*",SRGs!AA:AA,0),0)</f>
        <v>0</v>
      </c>
      <c r="AD258" s="22"/>
      <c r="AE258" s="3" t="str">
        <f t="shared" ref="AE258:AE321" si="32">IF(OR(K258&gt;0,L258&gt;0,AC258&gt;0),"Application","")</f>
        <v/>
      </c>
      <c r="AF258" s="2" t="str">
        <f t="shared" ref="AF258:AF321" si="33">IF(OR(V258&gt;0,S258&gt;0,N258&gt;0),"Server","")</f>
        <v/>
      </c>
      <c r="AG258" s="2" t="str">
        <f t="shared" ref="AG258:AG321" si="34">IF(S258&gt;0,"Laptops/Desktops","")</f>
        <v/>
      </c>
      <c r="AH258" s="2" t="str">
        <f t="shared" ref="AH258:AH321" si="35">IF(OR(M258&gt;0,Q258&gt;0,R258&gt;0,T258&gt;0,U258&gt;0,W258&gt;0,X258&gt;0,Y258&gt;0,AB258&gt;0),"Network Device","")</f>
        <v/>
      </c>
      <c r="AI258" s="2" t="str">
        <f t="shared" ref="AI258:AI321" si="36">IF(O258&gt;0,"Database","")</f>
        <v/>
      </c>
      <c r="AJ258" s="2" t="str">
        <f t="shared" ref="AJ258:AJ321" si="37">IF(P258&gt;0,"Container","")</f>
        <v/>
      </c>
      <c r="AK258" s="2" t="str">
        <f t="shared" ref="AK258:AK321" si="38">IF(OR(Z258&gt;0,AA258&gt;0),"Unified Endpoint Mangement","")</f>
        <v/>
      </c>
      <c r="AM258" s="5" t="str">
        <f t="shared" si="31"/>
        <v/>
      </c>
    </row>
    <row r="259" spans="1:39" ht="180" hidden="1">
      <c r="A259" s="1" t="s">
        <v>22136</v>
      </c>
      <c r="B259" s="1" t="s">
        <v>4302</v>
      </c>
      <c r="C259" s="1" t="s">
        <v>576</v>
      </c>
      <c r="D259" s="1" t="s">
        <v>1689</v>
      </c>
      <c r="E259" s="1" t="s">
        <v>2695</v>
      </c>
      <c r="F259" s="2" t="s">
        <v>2591</v>
      </c>
      <c r="G259" s="2"/>
      <c r="H259" s="2"/>
      <c r="I259" s="2"/>
      <c r="J259" s="15"/>
      <c r="K259" s="3">
        <f>IFERROR(MATCH("Application Layer Gateway (ALG) Security Requirements Guide (SRG) :: Version 1, Release: 2 Benchmark Date: 24 Jul 2015*"&amp;A259&amp;";*",SRGs!AA:AA,0),0)</f>
        <v>0</v>
      </c>
      <c r="L259" s="2">
        <f>IFERROR(MATCH("Application Server Security Requirements Guide :: Version 3, Release: 3 Benchmark Date: 27 Oct 2022*"&amp;A259&amp;";*",SRGs!AA:AA,0),0)</f>
        <v>0</v>
      </c>
      <c r="M259" s="2">
        <f>IFERROR(MATCH("Authentication, Authorization, and Accounting Services (AAA) Security Requirements Guide :: Version 1, Release: 2 Benchmark Date: 24 Jan 2020*"&amp;A259&amp;";*",SRGs!AA:AA,0),0)</f>
        <v>0</v>
      </c>
      <c r="N259" s="2">
        <f>IFERROR(MATCH("Central Log Server Security Requirements Guide :: Version 2, Release: 2 Benchmark Date: 27 Oct 2022*"&amp;A259&amp;";*",SRGs!AA:AA,0),0)</f>
        <v>0</v>
      </c>
      <c r="O259" s="2">
        <f>IFERROR(MATCH("Database Security Requirements Guide :: Version 3, Release: 3 Benchmark Date: 27 Jul 2022*"&amp;A259&amp;";*",SRGs!AA:AA,0),0)</f>
        <v>0</v>
      </c>
      <c r="P259" s="2">
        <f>IFERROR(MATCH("Container Platform Security Requirements Guide :: Version 1, Release: 3 Benchmark Date: 27 Jan 2022*"&amp;A259&amp;";*",SRGs!AA:AA,0),0)</f>
        <v>0</v>
      </c>
      <c r="Q259" s="2">
        <f>IFERROR(MATCH("Domain Name System (DNS) Security Requirements Guide :: Version 2, Release: 4 Benchmark Date: 23 Oct 2015*"&amp;A259&amp;";*",SRGs!AA:AA,0),0)</f>
        <v>0</v>
      </c>
      <c r="R259" s="2">
        <f>IFERROR(MATCH("Firewall Security Requirements Guide :: Version 2, Release: 3 Benchmark Date: 27 Oct 2022*"&amp;A259&amp;";*",SRGs!AA:AA,0),0)</f>
        <v>0</v>
      </c>
      <c r="S259" s="2">
        <f>IFERROR(MATCH("General Purpose Operating System Security Requirements Guide :: Version 2, Release: 4 Benchmark Date: 27 Jul 2022*"&amp;A259&amp;";*",SRGs!AA:AA,0),0)</f>
        <v>0</v>
      </c>
      <c r="T259" s="2">
        <f>IFERROR(MATCH("Intrusion Detection and Prevention Systems (IDPS) Security Requirements Guide :: Version 2, Release: 6 Benchmark Date: 24 Jul 2020*"&amp;A259&amp;";*",SRGs!AA:AA,0),0)</f>
        <v>0</v>
      </c>
      <c r="U259" s="2">
        <f>IFERROR(MATCH("Layer 2 Switch Security Requirements Guide :: Version 2, Release: 1 Benchmark Date: 18 May 2021*"&amp;A259&amp;";*",SRGs!AA:AA,0),0)</f>
        <v>0</v>
      </c>
      <c r="V259" s="2">
        <f>IFERROR(MATCH("Mainframe Product Security Requirements Guide :: Version 2, Release: 1 Benchmark Date: 27 Oct 2022*"&amp;A259&amp;";*",SRGs!AA:AA,0),0)</f>
        <v>0</v>
      </c>
      <c r="W259" s="2">
        <f>IFERROR(MATCH("Network Device Management Security Requirements Guide :: Version 4, Release: 1 Benchmark Date: 23 Apr 2021*"&amp;A259&amp;";*",SRGs!AA:AA,0),0)</f>
        <v>0</v>
      </c>
      <c r="X259" s="2">
        <f>IFERROR(MATCH("Router Security Requirements Guide :: Version 4, Release: 2 Benchmark Date: 23 Apr 2021*"&amp;A259&amp;";*",SRGs!AA:AA,0),0)</f>
        <v>0</v>
      </c>
      <c r="Y259" s="2">
        <f>IFERROR(MATCH("SDN Controller Security Requirements Guide :: Version 1, Release: 2 Benchmark Date: 24 Apr 2020*"&amp;A259&amp;";*",SRGs!AA:AA,0),0)</f>
        <v>0</v>
      </c>
      <c r="Z259" s="2">
        <f>IFERROR(MATCH("Unified Endpoint Management Agent Security Requirements Guide :: Version 1, Release: 1 Benchmark Date: 20 Nov 2020*"&amp;A259&amp;";*",SRGs!AA:AA,0),0)</f>
        <v>0</v>
      </c>
      <c r="AA259" s="2">
        <f>IFERROR(MATCH("Unified Endpoint Management Server Security Requirements Guide :: Version 1, Release: 1 Benchmark Date: 20 Nov 2020*"&amp;A259&amp;";*",SRGs!AA:AA,0),0)</f>
        <v>0</v>
      </c>
      <c r="AB259" s="2">
        <f>IFERROR(MATCH("Virtual Private Network (VPN) Security Requirements Guide :: Version 2, Release: 4 Benchmark Date: 27 Oct 2021*"&amp;A259&amp;";*",SRGs!AA:AA,0),0)</f>
        <v>0</v>
      </c>
      <c r="AC259" s="2">
        <f>IFERROR(MATCH("Web Server Security Requirements Guide :: Version 3, Release: 1 Benchmark Date: 27 Oct 2022*"&amp;A259&amp;";*",SRGs!AA:AA,0),0)</f>
        <v>0</v>
      </c>
      <c r="AD259" s="22"/>
      <c r="AE259" s="3" t="str">
        <f t="shared" si="32"/>
        <v/>
      </c>
      <c r="AF259" s="2" t="str">
        <f t="shared" si="33"/>
        <v/>
      </c>
      <c r="AG259" s="2" t="str">
        <f t="shared" si="34"/>
        <v/>
      </c>
      <c r="AH259" s="2" t="str">
        <f t="shared" si="35"/>
        <v/>
      </c>
      <c r="AI259" s="2" t="str">
        <f t="shared" si="36"/>
        <v/>
      </c>
      <c r="AJ259" s="2" t="str">
        <f t="shared" si="37"/>
        <v/>
      </c>
      <c r="AK259" s="2" t="str">
        <f t="shared" si="38"/>
        <v/>
      </c>
      <c r="AM259" s="5" t="str">
        <f t="shared" ref="AM259:AM322" si="39">_xlfn.TEXTJOIN("; ",TRUE,AE259:AK259)</f>
        <v/>
      </c>
    </row>
    <row r="260" spans="1:39" ht="60" hidden="1">
      <c r="A260" s="1" t="s">
        <v>22137</v>
      </c>
      <c r="B260" s="1" t="s">
        <v>4302</v>
      </c>
      <c r="C260" s="1" t="s">
        <v>577</v>
      </c>
      <c r="D260" s="1" t="s">
        <v>1690</v>
      </c>
      <c r="E260" s="1" t="s">
        <v>2696</v>
      </c>
      <c r="F260" s="2" t="s">
        <v>2591</v>
      </c>
      <c r="G260" s="2"/>
      <c r="H260" s="2"/>
      <c r="I260" s="2"/>
      <c r="J260" s="15"/>
      <c r="K260" s="3">
        <f>IFERROR(MATCH("Application Layer Gateway (ALG) Security Requirements Guide (SRG) :: Version 1, Release: 2 Benchmark Date: 24 Jul 2015*"&amp;A260&amp;";*",SRGs!AA:AA,0),0)</f>
        <v>0</v>
      </c>
      <c r="L260" s="2">
        <f>IFERROR(MATCH("Application Server Security Requirements Guide :: Version 3, Release: 3 Benchmark Date: 27 Oct 2022*"&amp;A260&amp;";*",SRGs!AA:AA,0),0)</f>
        <v>0</v>
      </c>
      <c r="M260" s="2">
        <f>IFERROR(MATCH("Authentication, Authorization, and Accounting Services (AAA) Security Requirements Guide :: Version 1, Release: 2 Benchmark Date: 24 Jan 2020*"&amp;A260&amp;";*",SRGs!AA:AA,0),0)</f>
        <v>0</v>
      </c>
      <c r="N260" s="2">
        <f>IFERROR(MATCH("Central Log Server Security Requirements Guide :: Version 2, Release: 2 Benchmark Date: 27 Oct 2022*"&amp;A260&amp;";*",SRGs!AA:AA,0),0)</f>
        <v>0</v>
      </c>
      <c r="O260" s="2">
        <f>IFERROR(MATCH("Database Security Requirements Guide :: Version 3, Release: 3 Benchmark Date: 27 Jul 2022*"&amp;A260&amp;";*",SRGs!AA:AA,0),0)</f>
        <v>0</v>
      </c>
      <c r="P260" s="2">
        <f>IFERROR(MATCH("Container Platform Security Requirements Guide :: Version 1, Release: 3 Benchmark Date: 27 Jan 2022*"&amp;A260&amp;";*",SRGs!AA:AA,0),0)</f>
        <v>0</v>
      </c>
      <c r="Q260" s="2">
        <f>IFERROR(MATCH("Domain Name System (DNS) Security Requirements Guide :: Version 2, Release: 4 Benchmark Date: 23 Oct 2015*"&amp;A260&amp;";*",SRGs!AA:AA,0),0)</f>
        <v>0</v>
      </c>
      <c r="R260" s="2">
        <f>IFERROR(MATCH("Firewall Security Requirements Guide :: Version 2, Release: 3 Benchmark Date: 27 Oct 2022*"&amp;A260&amp;";*",SRGs!AA:AA,0),0)</f>
        <v>0</v>
      </c>
      <c r="S260" s="2">
        <f>IFERROR(MATCH("General Purpose Operating System Security Requirements Guide :: Version 2, Release: 4 Benchmark Date: 27 Jul 2022*"&amp;A260&amp;";*",SRGs!AA:AA,0),0)</f>
        <v>0</v>
      </c>
      <c r="T260" s="2">
        <f>IFERROR(MATCH("Intrusion Detection and Prevention Systems (IDPS) Security Requirements Guide :: Version 2, Release: 6 Benchmark Date: 24 Jul 2020*"&amp;A260&amp;";*",SRGs!AA:AA,0),0)</f>
        <v>0</v>
      </c>
      <c r="U260" s="2">
        <f>IFERROR(MATCH("Layer 2 Switch Security Requirements Guide :: Version 2, Release: 1 Benchmark Date: 18 May 2021*"&amp;A260&amp;";*",SRGs!AA:AA,0),0)</f>
        <v>0</v>
      </c>
      <c r="V260" s="2">
        <f>IFERROR(MATCH("Mainframe Product Security Requirements Guide :: Version 2, Release: 1 Benchmark Date: 27 Oct 2022*"&amp;A260&amp;";*",SRGs!AA:AA,0),0)</f>
        <v>0</v>
      </c>
      <c r="W260" s="2">
        <f>IFERROR(MATCH("Network Device Management Security Requirements Guide :: Version 4, Release: 1 Benchmark Date: 23 Apr 2021*"&amp;A260&amp;";*",SRGs!AA:AA,0),0)</f>
        <v>0</v>
      </c>
      <c r="X260" s="2">
        <f>IFERROR(MATCH("Router Security Requirements Guide :: Version 4, Release: 2 Benchmark Date: 23 Apr 2021*"&amp;A260&amp;";*",SRGs!AA:AA,0),0)</f>
        <v>0</v>
      </c>
      <c r="Y260" s="2">
        <f>IFERROR(MATCH("SDN Controller Security Requirements Guide :: Version 1, Release: 2 Benchmark Date: 24 Apr 2020*"&amp;A260&amp;";*",SRGs!AA:AA,0),0)</f>
        <v>0</v>
      </c>
      <c r="Z260" s="2">
        <f>IFERROR(MATCH("Unified Endpoint Management Agent Security Requirements Guide :: Version 1, Release: 1 Benchmark Date: 20 Nov 2020*"&amp;A260&amp;";*",SRGs!AA:AA,0),0)</f>
        <v>0</v>
      </c>
      <c r="AA260" s="2">
        <f>IFERROR(MATCH("Unified Endpoint Management Server Security Requirements Guide :: Version 1, Release: 1 Benchmark Date: 20 Nov 2020*"&amp;A260&amp;";*",SRGs!AA:AA,0),0)</f>
        <v>0</v>
      </c>
      <c r="AB260" s="2">
        <f>IFERROR(MATCH("Virtual Private Network (VPN) Security Requirements Guide :: Version 2, Release: 4 Benchmark Date: 27 Oct 2021*"&amp;A260&amp;";*",SRGs!AA:AA,0),0)</f>
        <v>0</v>
      </c>
      <c r="AC260" s="2">
        <f>IFERROR(MATCH("Web Server Security Requirements Guide :: Version 3, Release: 1 Benchmark Date: 27 Oct 2022*"&amp;A260&amp;";*",SRGs!AA:AA,0),0)</f>
        <v>0</v>
      </c>
      <c r="AD260" s="22"/>
      <c r="AE260" s="3" t="str">
        <f t="shared" si="32"/>
        <v/>
      </c>
      <c r="AF260" s="2" t="str">
        <f t="shared" si="33"/>
        <v/>
      </c>
      <c r="AG260" s="2" t="str">
        <f t="shared" si="34"/>
        <v/>
      </c>
      <c r="AH260" s="2" t="str">
        <f t="shared" si="35"/>
        <v/>
      </c>
      <c r="AI260" s="2" t="str">
        <f t="shared" si="36"/>
        <v/>
      </c>
      <c r="AJ260" s="2" t="str">
        <f t="shared" si="37"/>
        <v/>
      </c>
      <c r="AK260" s="2" t="str">
        <f t="shared" si="38"/>
        <v/>
      </c>
      <c r="AM260" s="5" t="str">
        <f t="shared" si="39"/>
        <v/>
      </c>
    </row>
    <row r="261" spans="1:39" s="5" customFormat="1" ht="405" hidden="1">
      <c r="A261" s="1" t="s">
        <v>54</v>
      </c>
      <c r="B261" s="1" t="s">
        <v>4302</v>
      </c>
      <c r="C261" s="1" t="s">
        <v>578</v>
      </c>
      <c r="D261" s="1" t="s">
        <v>1691</v>
      </c>
      <c r="E261" s="1" t="s">
        <v>2697</v>
      </c>
      <c r="F261" s="2" t="s">
        <v>3729</v>
      </c>
      <c r="G261" s="2"/>
      <c r="H261" s="2" t="s">
        <v>4277</v>
      </c>
      <c r="I261" s="10">
        <v>3</v>
      </c>
      <c r="J261" s="13"/>
      <c r="K261" s="3">
        <f>IFERROR(MATCH("Application Layer Gateway (ALG) Security Requirements Guide (SRG) :: Version 1, Release: 2 Benchmark Date: 24 Jul 2015*"&amp;A261&amp;";*",SRGs!AA:AA,0),0)</f>
        <v>0</v>
      </c>
      <c r="L261" s="2">
        <f>IFERROR(MATCH("Application Server Security Requirements Guide :: Version 3, Release: 3 Benchmark Date: 27 Oct 2022*"&amp;A261&amp;";*",SRGs!AA:AA,0),0)</f>
        <v>0</v>
      </c>
      <c r="M261" s="2">
        <f>IFERROR(MATCH("Authentication, Authorization, and Accounting Services (AAA) Security Requirements Guide :: Version 1, Release: 2 Benchmark Date: 24 Jan 2020*"&amp;A261&amp;";*",SRGs!AA:AA,0),0)</f>
        <v>0</v>
      </c>
      <c r="N261" s="6">
        <f>IFERROR(MATCH("Central Log Server Security Requirements Guide :: Version 2, Release: 2 Benchmark Date: 27 Oct 2022*"&amp;A261&amp;";*",SRGs!AA:AA,0),0)</f>
        <v>0</v>
      </c>
      <c r="O261" s="6">
        <f>IFERROR(MATCH("Database Security Requirements Guide :: Version 3, Release: 3 Benchmark Date: 27 Jul 2022*"&amp;A261&amp;";*",SRGs!AA:AA,0),0)</f>
        <v>0</v>
      </c>
      <c r="P261" s="6">
        <f>IFERROR(MATCH("Container Platform Security Requirements Guide :: Version 1, Release: 3 Benchmark Date: 27 Jan 2022*"&amp;A261&amp;";*",SRGs!AA:AA,0),0)</f>
        <v>0</v>
      </c>
      <c r="Q261" s="6">
        <f>IFERROR(MATCH("Domain Name System (DNS) Security Requirements Guide :: Version 2, Release: 4 Benchmark Date: 23 Oct 2015*"&amp;A261&amp;";*",SRGs!AA:AA,0),0)</f>
        <v>0</v>
      </c>
      <c r="R261" s="6">
        <f>IFERROR(MATCH("Firewall Security Requirements Guide :: Version 2, Release: 3 Benchmark Date: 27 Oct 2022*"&amp;A261&amp;";*",SRGs!AA:AA,0),0)</f>
        <v>0</v>
      </c>
      <c r="S261" s="6">
        <f>IFERROR(MATCH("General Purpose Operating System Security Requirements Guide :: Version 2, Release: 4 Benchmark Date: 27 Jul 2022*"&amp;A261&amp;";*",SRGs!AA:AA,0),0)</f>
        <v>0</v>
      </c>
      <c r="T261" s="6">
        <f>IFERROR(MATCH("Intrusion Detection and Prevention Systems (IDPS) Security Requirements Guide :: Version 2, Release: 6 Benchmark Date: 24 Jul 2020*"&amp;A261&amp;";*",SRGs!AA:AA,0),0)</f>
        <v>0</v>
      </c>
      <c r="U261" s="6">
        <f>IFERROR(MATCH("Layer 2 Switch Security Requirements Guide :: Version 2, Release: 1 Benchmark Date: 18 May 2021*"&amp;A261&amp;";*",SRGs!AA:AA,0),0)</f>
        <v>0</v>
      </c>
      <c r="V261" s="6">
        <f>IFERROR(MATCH("Mainframe Product Security Requirements Guide :: Version 2, Release: 1 Benchmark Date: 27 Oct 2022*"&amp;A261&amp;";*",SRGs!AA:AA,0),0)</f>
        <v>0</v>
      </c>
      <c r="W261" s="6">
        <f>IFERROR(MATCH("Network Device Management Security Requirements Guide :: Version 4, Release: 1 Benchmark Date: 23 Apr 2021*"&amp;A261&amp;";*",SRGs!AA:AA,0),0)</f>
        <v>0</v>
      </c>
      <c r="X261" s="6">
        <f>IFERROR(MATCH("Router Security Requirements Guide :: Version 4, Release: 2 Benchmark Date: 23 Apr 2021*"&amp;A261&amp;";*",SRGs!AA:AA,0),0)</f>
        <v>0</v>
      </c>
      <c r="Y261" s="6">
        <f>IFERROR(MATCH("SDN Controller Security Requirements Guide :: Version 1, Release: 2 Benchmark Date: 24 Apr 2020*"&amp;A261&amp;";*",SRGs!AA:AA,0),0)</f>
        <v>0</v>
      </c>
      <c r="Z261" s="6">
        <f>IFERROR(MATCH("Unified Endpoint Management Agent Security Requirements Guide :: Version 1, Release: 1 Benchmark Date: 20 Nov 2020*"&amp;A261&amp;";*",SRGs!AA:AA,0),0)</f>
        <v>0</v>
      </c>
      <c r="AA261" s="6">
        <f>IFERROR(MATCH("Unified Endpoint Management Server Security Requirements Guide :: Version 1, Release: 1 Benchmark Date: 20 Nov 2020*"&amp;A261&amp;";*",SRGs!AA:AA,0),0)</f>
        <v>0</v>
      </c>
      <c r="AB261" s="6">
        <f>IFERROR(MATCH("Virtual Private Network (VPN) Security Requirements Guide :: Version 2, Release: 4 Benchmark Date: 27 Oct 2021*"&amp;A261&amp;";*",SRGs!AA:AA,0),0)</f>
        <v>0</v>
      </c>
      <c r="AC261" s="6">
        <f>IFERROR(MATCH("Web Server Security Requirements Guide :: Version 3, Release: 1 Benchmark Date: 27 Oct 2022*"&amp;A261&amp;";*",SRGs!AA:AA,0),0)</f>
        <v>0</v>
      </c>
      <c r="AD261" s="21"/>
      <c r="AE261" s="3" t="str">
        <f t="shared" si="32"/>
        <v/>
      </c>
      <c r="AF261" s="2" t="str">
        <f t="shared" si="33"/>
        <v/>
      </c>
      <c r="AG261" s="2" t="str">
        <f t="shared" si="34"/>
        <v/>
      </c>
      <c r="AH261" s="2" t="str">
        <f t="shared" si="35"/>
        <v/>
      </c>
      <c r="AI261" s="2" t="str">
        <f t="shared" si="36"/>
        <v/>
      </c>
      <c r="AJ261" s="2" t="str">
        <f t="shared" si="37"/>
        <v/>
      </c>
      <c r="AK261" s="2" t="str">
        <f t="shared" si="38"/>
        <v/>
      </c>
      <c r="AL261" s="27"/>
      <c r="AM261" s="5" t="str">
        <f t="shared" si="39"/>
        <v/>
      </c>
    </row>
    <row r="262" spans="1:39" s="5" customFormat="1" ht="90" hidden="1">
      <c r="A262" s="1" t="s">
        <v>22138</v>
      </c>
      <c r="B262" s="1" t="s">
        <v>4302</v>
      </c>
      <c r="C262" s="1" t="s">
        <v>579</v>
      </c>
      <c r="D262" s="1" t="s">
        <v>1692</v>
      </c>
      <c r="E262" s="1" t="s">
        <v>2698</v>
      </c>
      <c r="F262" s="2" t="s">
        <v>3670</v>
      </c>
      <c r="G262" s="2"/>
      <c r="H262" s="2"/>
      <c r="I262" s="2"/>
      <c r="J262" s="15"/>
      <c r="K262" s="3">
        <f>IFERROR(MATCH("Application Layer Gateway (ALG) Security Requirements Guide (SRG) :: Version 1, Release: 2 Benchmark Date: 24 Jul 2015*"&amp;A262&amp;";*",SRGs!AA:AA,0),0)</f>
        <v>0</v>
      </c>
      <c r="L262" s="2">
        <f>IFERROR(MATCH("Application Server Security Requirements Guide :: Version 3, Release: 3 Benchmark Date: 27 Oct 2022*"&amp;A262&amp;";*",SRGs!AA:AA,0),0)</f>
        <v>0</v>
      </c>
      <c r="M262" s="2">
        <f>IFERROR(MATCH("Authentication, Authorization, and Accounting Services (AAA) Security Requirements Guide :: Version 1, Release: 2 Benchmark Date: 24 Jan 2020*"&amp;A262&amp;";*",SRGs!AA:AA,0),0)</f>
        <v>0</v>
      </c>
      <c r="N262" s="6">
        <f>IFERROR(MATCH("Central Log Server Security Requirements Guide :: Version 2, Release: 2 Benchmark Date: 27 Oct 2022*"&amp;A262&amp;";*",SRGs!AA:AA,0),0)</f>
        <v>0</v>
      </c>
      <c r="O262" s="6">
        <f>IFERROR(MATCH("Database Security Requirements Guide :: Version 3, Release: 3 Benchmark Date: 27 Jul 2022*"&amp;A262&amp;";*",SRGs!AA:AA,0),0)</f>
        <v>0</v>
      </c>
      <c r="P262" s="6">
        <f>IFERROR(MATCH("Container Platform Security Requirements Guide :: Version 1, Release: 3 Benchmark Date: 27 Jan 2022*"&amp;A262&amp;";*",SRGs!AA:AA,0),0)</f>
        <v>0</v>
      </c>
      <c r="Q262" s="6">
        <f>IFERROR(MATCH("Domain Name System (DNS) Security Requirements Guide :: Version 2, Release: 4 Benchmark Date: 23 Oct 2015*"&amp;A262&amp;";*",SRGs!AA:AA,0),0)</f>
        <v>0</v>
      </c>
      <c r="R262" s="6">
        <f>IFERROR(MATCH("Firewall Security Requirements Guide :: Version 2, Release: 3 Benchmark Date: 27 Oct 2022*"&amp;A262&amp;";*",SRGs!AA:AA,0),0)</f>
        <v>0</v>
      </c>
      <c r="S262" s="6">
        <f>IFERROR(MATCH("General Purpose Operating System Security Requirements Guide :: Version 2, Release: 4 Benchmark Date: 27 Jul 2022*"&amp;A262&amp;";*",SRGs!AA:AA,0),0)</f>
        <v>0</v>
      </c>
      <c r="T262" s="6">
        <f>IFERROR(MATCH("Intrusion Detection and Prevention Systems (IDPS) Security Requirements Guide :: Version 2, Release: 6 Benchmark Date: 24 Jul 2020*"&amp;A262&amp;";*",SRGs!AA:AA,0),0)</f>
        <v>0</v>
      </c>
      <c r="U262" s="6">
        <f>IFERROR(MATCH("Layer 2 Switch Security Requirements Guide :: Version 2, Release: 1 Benchmark Date: 18 May 2021*"&amp;A262&amp;";*",SRGs!AA:AA,0),0)</f>
        <v>0</v>
      </c>
      <c r="V262" s="6">
        <f>IFERROR(MATCH("Mainframe Product Security Requirements Guide :: Version 2, Release: 1 Benchmark Date: 27 Oct 2022*"&amp;A262&amp;";*",SRGs!AA:AA,0),0)</f>
        <v>0</v>
      </c>
      <c r="W262" s="6">
        <f>IFERROR(MATCH("Network Device Management Security Requirements Guide :: Version 4, Release: 1 Benchmark Date: 23 Apr 2021*"&amp;A262&amp;";*",SRGs!AA:AA,0),0)</f>
        <v>0</v>
      </c>
      <c r="X262" s="6">
        <f>IFERROR(MATCH("Router Security Requirements Guide :: Version 4, Release: 2 Benchmark Date: 23 Apr 2021*"&amp;A262&amp;";*",SRGs!AA:AA,0),0)</f>
        <v>0</v>
      </c>
      <c r="Y262" s="6">
        <f>IFERROR(MATCH("SDN Controller Security Requirements Guide :: Version 1, Release: 2 Benchmark Date: 24 Apr 2020*"&amp;A262&amp;";*",SRGs!AA:AA,0),0)</f>
        <v>0</v>
      </c>
      <c r="Z262" s="6">
        <f>IFERROR(MATCH("Unified Endpoint Management Agent Security Requirements Guide :: Version 1, Release: 1 Benchmark Date: 20 Nov 2020*"&amp;A262&amp;";*",SRGs!AA:AA,0),0)</f>
        <v>0</v>
      </c>
      <c r="AA262" s="6">
        <f>IFERROR(MATCH("Unified Endpoint Management Server Security Requirements Guide :: Version 1, Release: 1 Benchmark Date: 20 Nov 2020*"&amp;A262&amp;";*",SRGs!AA:AA,0),0)</f>
        <v>0</v>
      </c>
      <c r="AB262" s="6">
        <f>IFERROR(MATCH("Virtual Private Network (VPN) Security Requirements Guide :: Version 2, Release: 4 Benchmark Date: 27 Oct 2021*"&amp;A262&amp;";*",SRGs!AA:AA,0),0)</f>
        <v>0</v>
      </c>
      <c r="AC262" s="6">
        <f>IFERROR(MATCH("Web Server Security Requirements Guide :: Version 3, Release: 1 Benchmark Date: 27 Oct 2022*"&amp;A262&amp;";*",SRGs!AA:AA,0),0)</f>
        <v>0</v>
      </c>
      <c r="AD262" s="21"/>
      <c r="AE262" s="3" t="str">
        <f t="shared" si="32"/>
        <v/>
      </c>
      <c r="AF262" s="2" t="str">
        <f t="shared" si="33"/>
        <v/>
      </c>
      <c r="AG262" s="2" t="str">
        <f t="shared" si="34"/>
        <v/>
      </c>
      <c r="AH262" s="2" t="str">
        <f t="shared" si="35"/>
        <v/>
      </c>
      <c r="AI262" s="2" t="str">
        <f t="shared" si="36"/>
        <v/>
      </c>
      <c r="AJ262" s="2" t="str">
        <f t="shared" si="37"/>
        <v/>
      </c>
      <c r="AK262" s="2" t="str">
        <f t="shared" si="38"/>
        <v/>
      </c>
      <c r="AL262" s="27"/>
      <c r="AM262" s="5" t="str">
        <f t="shared" si="39"/>
        <v/>
      </c>
    </row>
    <row r="263" spans="1:39" ht="240" hidden="1">
      <c r="A263" s="1" t="s">
        <v>22139</v>
      </c>
      <c r="B263" s="1" t="s">
        <v>4302</v>
      </c>
      <c r="C263" s="1" t="s">
        <v>580</v>
      </c>
      <c r="D263" s="1" t="s">
        <v>1693</v>
      </c>
      <c r="E263" s="1" t="s">
        <v>2699</v>
      </c>
      <c r="F263" s="2" t="s">
        <v>2591</v>
      </c>
      <c r="G263" s="2"/>
      <c r="H263" s="2"/>
      <c r="I263" s="2"/>
      <c r="J263" s="15"/>
      <c r="K263" s="3">
        <f>IFERROR(MATCH("Application Layer Gateway (ALG) Security Requirements Guide (SRG) :: Version 1, Release: 2 Benchmark Date: 24 Jul 2015*"&amp;A263&amp;";*",SRGs!AA:AA,0),0)</f>
        <v>0</v>
      </c>
      <c r="L263" s="2">
        <f>IFERROR(MATCH("Application Server Security Requirements Guide :: Version 3, Release: 3 Benchmark Date: 27 Oct 2022*"&amp;A263&amp;";*",SRGs!AA:AA,0),0)</f>
        <v>0</v>
      </c>
      <c r="M263" s="2">
        <f>IFERROR(MATCH("Authentication, Authorization, and Accounting Services (AAA) Security Requirements Guide :: Version 1, Release: 2 Benchmark Date: 24 Jan 2020*"&amp;A263&amp;";*",SRGs!AA:AA,0),0)</f>
        <v>0</v>
      </c>
      <c r="N263" s="2">
        <f>IFERROR(MATCH("Central Log Server Security Requirements Guide :: Version 2, Release: 2 Benchmark Date: 27 Oct 2022*"&amp;A263&amp;";*",SRGs!AA:AA,0),0)</f>
        <v>0</v>
      </c>
      <c r="O263" s="2">
        <f>IFERROR(MATCH("Database Security Requirements Guide :: Version 3, Release: 3 Benchmark Date: 27 Jul 2022*"&amp;A263&amp;";*",SRGs!AA:AA,0),0)</f>
        <v>0</v>
      </c>
      <c r="P263" s="2">
        <f>IFERROR(MATCH("Container Platform Security Requirements Guide :: Version 1, Release: 3 Benchmark Date: 27 Jan 2022*"&amp;A263&amp;";*",SRGs!AA:AA,0),0)</f>
        <v>0</v>
      </c>
      <c r="Q263" s="2">
        <f>IFERROR(MATCH("Domain Name System (DNS) Security Requirements Guide :: Version 2, Release: 4 Benchmark Date: 23 Oct 2015*"&amp;A263&amp;";*",SRGs!AA:AA,0),0)</f>
        <v>0</v>
      </c>
      <c r="R263" s="2">
        <f>IFERROR(MATCH("Firewall Security Requirements Guide :: Version 2, Release: 3 Benchmark Date: 27 Oct 2022*"&amp;A263&amp;";*",SRGs!AA:AA,0),0)</f>
        <v>0</v>
      </c>
      <c r="S263" s="2">
        <f>IFERROR(MATCH("General Purpose Operating System Security Requirements Guide :: Version 2, Release: 4 Benchmark Date: 27 Jul 2022*"&amp;A263&amp;";*",SRGs!AA:AA,0),0)</f>
        <v>0</v>
      </c>
      <c r="T263" s="2">
        <f>IFERROR(MATCH("Intrusion Detection and Prevention Systems (IDPS) Security Requirements Guide :: Version 2, Release: 6 Benchmark Date: 24 Jul 2020*"&amp;A263&amp;";*",SRGs!AA:AA,0),0)</f>
        <v>0</v>
      </c>
      <c r="U263" s="2">
        <f>IFERROR(MATCH("Layer 2 Switch Security Requirements Guide :: Version 2, Release: 1 Benchmark Date: 18 May 2021*"&amp;A263&amp;";*",SRGs!AA:AA,0),0)</f>
        <v>0</v>
      </c>
      <c r="V263" s="2">
        <f>IFERROR(MATCH("Mainframe Product Security Requirements Guide :: Version 2, Release: 1 Benchmark Date: 27 Oct 2022*"&amp;A263&amp;";*",SRGs!AA:AA,0),0)</f>
        <v>0</v>
      </c>
      <c r="W263" s="2">
        <f>IFERROR(MATCH("Network Device Management Security Requirements Guide :: Version 4, Release: 1 Benchmark Date: 23 Apr 2021*"&amp;A263&amp;";*",SRGs!AA:AA,0),0)</f>
        <v>0</v>
      </c>
      <c r="X263" s="2">
        <f>IFERROR(MATCH("Router Security Requirements Guide :: Version 4, Release: 2 Benchmark Date: 23 Apr 2021*"&amp;A263&amp;";*",SRGs!AA:AA,0),0)</f>
        <v>0</v>
      </c>
      <c r="Y263" s="2">
        <f>IFERROR(MATCH("SDN Controller Security Requirements Guide :: Version 1, Release: 2 Benchmark Date: 24 Apr 2020*"&amp;A263&amp;";*",SRGs!AA:AA,0),0)</f>
        <v>0</v>
      </c>
      <c r="Z263" s="2">
        <f>IFERROR(MATCH("Unified Endpoint Management Agent Security Requirements Guide :: Version 1, Release: 1 Benchmark Date: 20 Nov 2020*"&amp;A263&amp;";*",SRGs!AA:AA,0),0)</f>
        <v>0</v>
      </c>
      <c r="AA263" s="2">
        <f>IFERROR(MATCH("Unified Endpoint Management Server Security Requirements Guide :: Version 1, Release: 1 Benchmark Date: 20 Nov 2020*"&amp;A263&amp;";*",SRGs!AA:AA,0),0)</f>
        <v>0</v>
      </c>
      <c r="AB263" s="2">
        <f>IFERROR(MATCH("Virtual Private Network (VPN) Security Requirements Guide :: Version 2, Release: 4 Benchmark Date: 27 Oct 2021*"&amp;A263&amp;";*",SRGs!AA:AA,0),0)</f>
        <v>0</v>
      </c>
      <c r="AC263" s="2">
        <f>IFERROR(MATCH("Web Server Security Requirements Guide :: Version 3, Release: 1 Benchmark Date: 27 Oct 2022*"&amp;A263&amp;";*",SRGs!AA:AA,0),0)</f>
        <v>0</v>
      </c>
      <c r="AD263" s="22"/>
      <c r="AE263" s="3" t="str">
        <f t="shared" si="32"/>
        <v/>
      </c>
      <c r="AF263" s="2" t="str">
        <f t="shared" si="33"/>
        <v/>
      </c>
      <c r="AG263" s="2" t="str">
        <f t="shared" si="34"/>
        <v/>
      </c>
      <c r="AH263" s="2" t="str">
        <f t="shared" si="35"/>
        <v/>
      </c>
      <c r="AI263" s="2" t="str">
        <f t="shared" si="36"/>
        <v/>
      </c>
      <c r="AJ263" s="2" t="str">
        <f t="shared" si="37"/>
        <v/>
      </c>
      <c r="AK263" s="2" t="str">
        <f t="shared" si="38"/>
        <v/>
      </c>
      <c r="AM263" s="5" t="str">
        <f t="shared" si="39"/>
        <v/>
      </c>
    </row>
    <row r="264" spans="1:39" s="5" customFormat="1" ht="60" hidden="1">
      <c r="A264" s="1" t="s">
        <v>22140</v>
      </c>
      <c r="B264" s="1" t="s">
        <v>4302</v>
      </c>
      <c r="C264" s="1" t="s">
        <v>581</v>
      </c>
      <c r="D264" s="1" t="s">
        <v>1694</v>
      </c>
      <c r="E264" s="1" t="s">
        <v>2700</v>
      </c>
      <c r="F264" s="2" t="s">
        <v>3730</v>
      </c>
      <c r="G264" s="2"/>
      <c r="H264" s="2"/>
      <c r="I264" s="2"/>
      <c r="J264" s="15"/>
      <c r="K264" s="3">
        <f>IFERROR(MATCH("Application Layer Gateway (ALG) Security Requirements Guide (SRG) :: Version 1, Release: 2 Benchmark Date: 24 Jul 2015*"&amp;A264&amp;";*",SRGs!AA:AA,0),0)</f>
        <v>0</v>
      </c>
      <c r="L264" s="2">
        <f>IFERROR(MATCH("Application Server Security Requirements Guide :: Version 3, Release: 3 Benchmark Date: 27 Oct 2022*"&amp;A264&amp;";*",SRGs!AA:AA,0),0)</f>
        <v>0</v>
      </c>
      <c r="M264" s="2">
        <f>IFERROR(MATCH("Authentication, Authorization, and Accounting Services (AAA) Security Requirements Guide :: Version 1, Release: 2 Benchmark Date: 24 Jan 2020*"&amp;A264&amp;";*",SRGs!AA:AA,0),0)</f>
        <v>0</v>
      </c>
      <c r="N264" s="6">
        <f>IFERROR(MATCH("Central Log Server Security Requirements Guide :: Version 2, Release: 2 Benchmark Date: 27 Oct 2022*"&amp;A264&amp;";*",SRGs!AA:AA,0),0)</f>
        <v>0</v>
      </c>
      <c r="O264" s="6">
        <f>IFERROR(MATCH("Database Security Requirements Guide :: Version 3, Release: 3 Benchmark Date: 27 Jul 2022*"&amp;A264&amp;";*",SRGs!AA:AA,0),0)</f>
        <v>0</v>
      </c>
      <c r="P264" s="6">
        <f>IFERROR(MATCH("Container Platform Security Requirements Guide :: Version 1, Release: 3 Benchmark Date: 27 Jan 2022*"&amp;A264&amp;";*",SRGs!AA:AA,0),0)</f>
        <v>0</v>
      </c>
      <c r="Q264" s="6">
        <f>IFERROR(MATCH("Domain Name System (DNS) Security Requirements Guide :: Version 2, Release: 4 Benchmark Date: 23 Oct 2015*"&amp;A264&amp;";*",SRGs!AA:AA,0),0)</f>
        <v>0</v>
      </c>
      <c r="R264" s="6">
        <f>IFERROR(MATCH("Firewall Security Requirements Guide :: Version 2, Release: 3 Benchmark Date: 27 Oct 2022*"&amp;A264&amp;";*",SRGs!AA:AA,0),0)</f>
        <v>0</v>
      </c>
      <c r="S264" s="6">
        <f>IFERROR(MATCH("General Purpose Operating System Security Requirements Guide :: Version 2, Release: 4 Benchmark Date: 27 Jul 2022*"&amp;A264&amp;";*",SRGs!AA:AA,0),0)</f>
        <v>0</v>
      </c>
      <c r="T264" s="6">
        <f>IFERROR(MATCH("Intrusion Detection and Prevention Systems (IDPS) Security Requirements Guide :: Version 2, Release: 6 Benchmark Date: 24 Jul 2020*"&amp;A264&amp;";*",SRGs!AA:AA,0),0)</f>
        <v>0</v>
      </c>
      <c r="U264" s="6">
        <f>IFERROR(MATCH("Layer 2 Switch Security Requirements Guide :: Version 2, Release: 1 Benchmark Date: 18 May 2021*"&amp;A264&amp;";*",SRGs!AA:AA,0),0)</f>
        <v>0</v>
      </c>
      <c r="V264" s="6">
        <f>IFERROR(MATCH("Mainframe Product Security Requirements Guide :: Version 2, Release: 1 Benchmark Date: 27 Oct 2022*"&amp;A264&amp;";*",SRGs!AA:AA,0),0)</f>
        <v>0</v>
      </c>
      <c r="W264" s="6">
        <f>IFERROR(MATCH("Network Device Management Security Requirements Guide :: Version 4, Release: 1 Benchmark Date: 23 Apr 2021*"&amp;A264&amp;";*",SRGs!AA:AA,0),0)</f>
        <v>0</v>
      </c>
      <c r="X264" s="6">
        <f>IFERROR(MATCH("Router Security Requirements Guide :: Version 4, Release: 2 Benchmark Date: 23 Apr 2021*"&amp;A264&amp;";*",SRGs!AA:AA,0),0)</f>
        <v>0</v>
      </c>
      <c r="Y264" s="6">
        <f>IFERROR(MATCH("SDN Controller Security Requirements Guide :: Version 1, Release: 2 Benchmark Date: 24 Apr 2020*"&amp;A264&amp;";*",SRGs!AA:AA,0),0)</f>
        <v>0</v>
      </c>
      <c r="Z264" s="6">
        <f>IFERROR(MATCH("Unified Endpoint Management Agent Security Requirements Guide :: Version 1, Release: 1 Benchmark Date: 20 Nov 2020*"&amp;A264&amp;";*",SRGs!AA:AA,0),0)</f>
        <v>0</v>
      </c>
      <c r="AA264" s="6">
        <f>IFERROR(MATCH("Unified Endpoint Management Server Security Requirements Guide :: Version 1, Release: 1 Benchmark Date: 20 Nov 2020*"&amp;A264&amp;";*",SRGs!AA:AA,0),0)</f>
        <v>0</v>
      </c>
      <c r="AB264" s="6">
        <f>IFERROR(MATCH("Virtual Private Network (VPN) Security Requirements Guide :: Version 2, Release: 4 Benchmark Date: 27 Oct 2021*"&amp;A264&amp;";*",SRGs!AA:AA,0),0)</f>
        <v>0</v>
      </c>
      <c r="AC264" s="6">
        <f>IFERROR(MATCH("Web Server Security Requirements Guide :: Version 3, Release: 1 Benchmark Date: 27 Oct 2022*"&amp;A264&amp;";*",SRGs!AA:AA,0),0)</f>
        <v>0</v>
      </c>
      <c r="AD264" s="21"/>
      <c r="AE264" s="3" t="str">
        <f t="shared" si="32"/>
        <v/>
      </c>
      <c r="AF264" s="2" t="str">
        <f t="shared" si="33"/>
        <v/>
      </c>
      <c r="AG264" s="2" t="str">
        <f t="shared" si="34"/>
        <v/>
      </c>
      <c r="AH264" s="2" t="str">
        <f t="shared" si="35"/>
        <v/>
      </c>
      <c r="AI264" s="2" t="str">
        <f t="shared" si="36"/>
        <v/>
      </c>
      <c r="AJ264" s="2" t="str">
        <f t="shared" si="37"/>
        <v/>
      </c>
      <c r="AK264" s="2" t="str">
        <f t="shared" si="38"/>
        <v/>
      </c>
      <c r="AL264" s="27"/>
      <c r="AM264" s="5" t="str">
        <f t="shared" si="39"/>
        <v/>
      </c>
    </row>
    <row r="265" spans="1:39" s="5" customFormat="1" ht="180" hidden="1">
      <c r="A265" s="1" t="s">
        <v>55</v>
      </c>
      <c r="B265" s="1" t="s">
        <v>4302</v>
      </c>
      <c r="C265" s="1" t="s">
        <v>582</v>
      </c>
      <c r="D265" s="1" t="s">
        <v>1695</v>
      </c>
      <c r="E265" s="1" t="s">
        <v>2701</v>
      </c>
      <c r="F265" s="2" t="s">
        <v>3731</v>
      </c>
      <c r="G265" s="2"/>
      <c r="H265" s="2"/>
      <c r="I265" s="2"/>
      <c r="J265" s="15"/>
      <c r="K265" s="3">
        <f>IFERROR(MATCH("Application Layer Gateway (ALG) Security Requirements Guide (SRG) :: Version 1, Release: 2 Benchmark Date: 24 Jul 2015*"&amp;A265&amp;";*",SRGs!AA:AA,0),0)</f>
        <v>0</v>
      </c>
      <c r="L265" s="2">
        <f>IFERROR(MATCH("Application Server Security Requirements Guide :: Version 3, Release: 3 Benchmark Date: 27 Oct 2022*"&amp;A265&amp;";*",SRGs!AA:AA,0),0)</f>
        <v>0</v>
      </c>
      <c r="M265" s="2">
        <f>IFERROR(MATCH("Authentication, Authorization, and Accounting Services (AAA) Security Requirements Guide :: Version 1, Release: 2 Benchmark Date: 24 Jan 2020*"&amp;A265&amp;";*",SRGs!AA:AA,0),0)</f>
        <v>0</v>
      </c>
      <c r="N265" s="6">
        <f>IFERROR(MATCH("Central Log Server Security Requirements Guide :: Version 2, Release: 2 Benchmark Date: 27 Oct 2022*"&amp;A265&amp;";*",SRGs!AA:AA,0),0)</f>
        <v>0</v>
      </c>
      <c r="O265" s="6">
        <f>IFERROR(MATCH("Database Security Requirements Guide :: Version 3, Release: 3 Benchmark Date: 27 Jul 2022*"&amp;A265&amp;";*",SRGs!AA:AA,0),0)</f>
        <v>0</v>
      </c>
      <c r="P265" s="6">
        <f>IFERROR(MATCH("Container Platform Security Requirements Guide :: Version 1, Release: 3 Benchmark Date: 27 Jan 2022*"&amp;A265&amp;";*",SRGs!AA:AA,0),0)</f>
        <v>0</v>
      </c>
      <c r="Q265" s="6">
        <f>IFERROR(MATCH("Domain Name System (DNS) Security Requirements Guide :: Version 2, Release: 4 Benchmark Date: 23 Oct 2015*"&amp;A265&amp;";*",SRGs!AA:AA,0),0)</f>
        <v>0</v>
      </c>
      <c r="R265" s="6">
        <f>IFERROR(MATCH("Firewall Security Requirements Guide :: Version 2, Release: 3 Benchmark Date: 27 Oct 2022*"&amp;A265&amp;";*",SRGs!AA:AA,0),0)</f>
        <v>0</v>
      </c>
      <c r="S265" s="6">
        <f>IFERROR(MATCH("General Purpose Operating System Security Requirements Guide :: Version 2, Release: 4 Benchmark Date: 27 Jul 2022*"&amp;A265&amp;";*",SRGs!AA:AA,0),0)</f>
        <v>0</v>
      </c>
      <c r="T265" s="6">
        <f>IFERROR(MATCH("Intrusion Detection and Prevention Systems (IDPS) Security Requirements Guide :: Version 2, Release: 6 Benchmark Date: 24 Jul 2020*"&amp;A265&amp;";*",SRGs!AA:AA,0),0)</f>
        <v>0</v>
      </c>
      <c r="U265" s="6">
        <f>IFERROR(MATCH("Layer 2 Switch Security Requirements Guide :: Version 2, Release: 1 Benchmark Date: 18 May 2021*"&amp;A265&amp;";*",SRGs!AA:AA,0),0)</f>
        <v>0</v>
      </c>
      <c r="V265" s="6">
        <f>IFERROR(MATCH("Mainframe Product Security Requirements Guide :: Version 2, Release: 1 Benchmark Date: 27 Oct 2022*"&amp;A265&amp;";*",SRGs!AA:AA,0),0)</f>
        <v>0</v>
      </c>
      <c r="W265" s="6">
        <f>IFERROR(MATCH("Network Device Management Security Requirements Guide :: Version 4, Release: 1 Benchmark Date: 23 Apr 2021*"&amp;A265&amp;";*",SRGs!AA:AA,0),0)</f>
        <v>0</v>
      </c>
      <c r="X265" s="6">
        <f>IFERROR(MATCH("Router Security Requirements Guide :: Version 4, Release: 2 Benchmark Date: 23 Apr 2021*"&amp;A265&amp;";*",SRGs!AA:AA,0),0)</f>
        <v>0</v>
      </c>
      <c r="Y265" s="6">
        <f>IFERROR(MATCH("SDN Controller Security Requirements Guide :: Version 1, Release: 2 Benchmark Date: 24 Apr 2020*"&amp;A265&amp;";*",SRGs!AA:AA,0),0)</f>
        <v>0</v>
      </c>
      <c r="Z265" s="6">
        <f>IFERROR(MATCH("Unified Endpoint Management Agent Security Requirements Guide :: Version 1, Release: 1 Benchmark Date: 20 Nov 2020*"&amp;A265&amp;";*",SRGs!AA:AA,0),0)</f>
        <v>0</v>
      </c>
      <c r="AA265" s="6">
        <f>IFERROR(MATCH("Unified Endpoint Management Server Security Requirements Guide :: Version 1, Release: 1 Benchmark Date: 20 Nov 2020*"&amp;A265&amp;";*",SRGs!AA:AA,0),0)</f>
        <v>0</v>
      </c>
      <c r="AB265" s="6">
        <f>IFERROR(MATCH("Virtual Private Network (VPN) Security Requirements Guide :: Version 2, Release: 4 Benchmark Date: 27 Oct 2021*"&amp;A265&amp;";*",SRGs!AA:AA,0),0)</f>
        <v>0</v>
      </c>
      <c r="AC265" s="6">
        <f>IFERROR(MATCH("Web Server Security Requirements Guide :: Version 3, Release: 1 Benchmark Date: 27 Oct 2022*"&amp;A265&amp;";*",SRGs!AA:AA,0),0)</f>
        <v>0</v>
      </c>
      <c r="AD265" s="21"/>
      <c r="AE265" s="3" t="str">
        <f t="shared" si="32"/>
        <v/>
      </c>
      <c r="AF265" s="2" t="str">
        <f t="shared" si="33"/>
        <v/>
      </c>
      <c r="AG265" s="2" t="str">
        <f t="shared" si="34"/>
        <v/>
      </c>
      <c r="AH265" s="2" t="str">
        <f t="shared" si="35"/>
        <v/>
      </c>
      <c r="AI265" s="2" t="str">
        <f t="shared" si="36"/>
        <v/>
      </c>
      <c r="AJ265" s="2" t="str">
        <f t="shared" si="37"/>
        <v/>
      </c>
      <c r="AK265" s="2" t="str">
        <f t="shared" si="38"/>
        <v/>
      </c>
      <c r="AL265" s="27"/>
      <c r="AM265" s="5" t="str">
        <f t="shared" si="39"/>
        <v/>
      </c>
    </row>
    <row r="266" spans="1:39" s="5" customFormat="1" ht="30" hidden="1">
      <c r="A266" s="1" t="s">
        <v>22141</v>
      </c>
      <c r="B266" s="1" t="s">
        <v>4302</v>
      </c>
      <c r="C266" s="1" t="s">
        <v>583</v>
      </c>
      <c r="D266" s="1" t="s">
        <v>1696</v>
      </c>
      <c r="E266" s="1" t="s">
        <v>2702</v>
      </c>
      <c r="F266" s="2" t="s">
        <v>3732</v>
      </c>
      <c r="G266" s="2"/>
      <c r="H266" s="2"/>
      <c r="I266" s="2"/>
      <c r="J266" s="15"/>
      <c r="K266" s="3">
        <f>IFERROR(MATCH("Application Layer Gateway (ALG) Security Requirements Guide (SRG) :: Version 1, Release: 2 Benchmark Date: 24 Jul 2015*"&amp;A266&amp;";*",SRGs!AA:AA,0),0)</f>
        <v>0</v>
      </c>
      <c r="L266" s="2">
        <f>IFERROR(MATCH("Application Server Security Requirements Guide :: Version 3, Release: 3 Benchmark Date: 27 Oct 2022*"&amp;A266&amp;";*",SRGs!AA:AA,0),0)</f>
        <v>0</v>
      </c>
      <c r="M266" s="2">
        <f>IFERROR(MATCH("Authentication, Authorization, and Accounting Services (AAA) Security Requirements Guide :: Version 1, Release: 2 Benchmark Date: 24 Jan 2020*"&amp;A266&amp;";*",SRGs!AA:AA,0),0)</f>
        <v>0</v>
      </c>
      <c r="N266" s="6">
        <f>IFERROR(MATCH("Central Log Server Security Requirements Guide :: Version 2, Release: 2 Benchmark Date: 27 Oct 2022*"&amp;A266&amp;";*",SRGs!AA:AA,0),0)</f>
        <v>0</v>
      </c>
      <c r="O266" s="6">
        <f>IFERROR(MATCH("Database Security Requirements Guide :: Version 3, Release: 3 Benchmark Date: 27 Jul 2022*"&amp;A266&amp;";*",SRGs!AA:AA,0),0)</f>
        <v>0</v>
      </c>
      <c r="P266" s="6">
        <f>IFERROR(MATCH("Container Platform Security Requirements Guide :: Version 1, Release: 3 Benchmark Date: 27 Jan 2022*"&amp;A266&amp;";*",SRGs!AA:AA,0),0)</f>
        <v>0</v>
      </c>
      <c r="Q266" s="6">
        <f>IFERROR(MATCH("Domain Name System (DNS) Security Requirements Guide :: Version 2, Release: 4 Benchmark Date: 23 Oct 2015*"&amp;A266&amp;";*",SRGs!AA:AA,0),0)</f>
        <v>0</v>
      </c>
      <c r="R266" s="6">
        <f>IFERROR(MATCH("Firewall Security Requirements Guide :: Version 2, Release: 3 Benchmark Date: 27 Oct 2022*"&amp;A266&amp;";*",SRGs!AA:AA,0),0)</f>
        <v>0</v>
      </c>
      <c r="S266" s="6">
        <f>IFERROR(MATCH("General Purpose Operating System Security Requirements Guide :: Version 2, Release: 4 Benchmark Date: 27 Jul 2022*"&amp;A266&amp;";*",SRGs!AA:AA,0),0)</f>
        <v>0</v>
      </c>
      <c r="T266" s="6">
        <f>IFERROR(MATCH("Intrusion Detection and Prevention Systems (IDPS) Security Requirements Guide :: Version 2, Release: 6 Benchmark Date: 24 Jul 2020*"&amp;A266&amp;";*",SRGs!AA:AA,0),0)</f>
        <v>0</v>
      </c>
      <c r="U266" s="6">
        <f>IFERROR(MATCH("Layer 2 Switch Security Requirements Guide :: Version 2, Release: 1 Benchmark Date: 18 May 2021*"&amp;A266&amp;";*",SRGs!AA:AA,0),0)</f>
        <v>0</v>
      </c>
      <c r="V266" s="6">
        <f>IFERROR(MATCH("Mainframe Product Security Requirements Guide :: Version 2, Release: 1 Benchmark Date: 27 Oct 2022*"&amp;A266&amp;";*",SRGs!AA:AA,0),0)</f>
        <v>0</v>
      </c>
      <c r="W266" s="6">
        <f>IFERROR(MATCH("Network Device Management Security Requirements Guide :: Version 4, Release: 1 Benchmark Date: 23 Apr 2021*"&amp;A266&amp;";*",SRGs!AA:AA,0),0)</f>
        <v>0</v>
      </c>
      <c r="X266" s="6">
        <f>IFERROR(MATCH("Router Security Requirements Guide :: Version 4, Release: 2 Benchmark Date: 23 Apr 2021*"&amp;A266&amp;";*",SRGs!AA:AA,0),0)</f>
        <v>0</v>
      </c>
      <c r="Y266" s="6">
        <f>IFERROR(MATCH("SDN Controller Security Requirements Guide :: Version 1, Release: 2 Benchmark Date: 24 Apr 2020*"&amp;A266&amp;";*",SRGs!AA:AA,0),0)</f>
        <v>0</v>
      </c>
      <c r="Z266" s="6">
        <f>IFERROR(MATCH("Unified Endpoint Management Agent Security Requirements Guide :: Version 1, Release: 1 Benchmark Date: 20 Nov 2020*"&amp;A266&amp;";*",SRGs!AA:AA,0),0)</f>
        <v>0</v>
      </c>
      <c r="AA266" s="6">
        <f>IFERROR(MATCH("Unified Endpoint Management Server Security Requirements Guide :: Version 1, Release: 1 Benchmark Date: 20 Nov 2020*"&amp;A266&amp;";*",SRGs!AA:AA,0),0)</f>
        <v>0</v>
      </c>
      <c r="AB266" s="6">
        <f>IFERROR(MATCH("Virtual Private Network (VPN) Security Requirements Guide :: Version 2, Release: 4 Benchmark Date: 27 Oct 2021*"&amp;A266&amp;";*",SRGs!AA:AA,0),0)</f>
        <v>0</v>
      </c>
      <c r="AC266" s="6">
        <f>IFERROR(MATCH("Web Server Security Requirements Guide :: Version 3, Release: 1 Benchmark Date: 27 Oct 2022*"&amp;A266&amp;";*",SRGs!AA:AA,0),0)</f>
        <v>0</v>
      </c>
      <c r="AD266" s="21"/>
      <c r="AE266" s="3" t="str">
        <f t="shared" si="32"/>
        <v/>
      </c>
      <c r="AF266" s="2" t="str">
        <f t="shared" si="33"/>
        <v/>
      </c>
      <c r="AG266" s="2" t="str">
        <f t="shared" si="34"/>
        <v/>
      </c>
      <c r="AH266" s="2" t="str">
        <f t="shared" si="35"/>
        <v/>
      </c>
      <c r="AI266" s="2" t="str">
        <f t="shared" si="36"/>
        <v/>
      </c>
      <c r="AJ266" s="2" t="str">
        <f t="shared" si="37"/>
        <v/>
      </c>
      <c r="AK266" s="2" t="str">
        <f t="shared" si="38"/>
        <v/>
      </c>
      <c r="AL266" s="27"/>
      <c r="AM266" s="5" t="str">
        <f t="shared" si="39"/>
        <v/>
      </c>
    </row>
    <row r="267" spans="1:39" s="5" customFormat="1" ht="285" hidden="1">
      <c r="A267" s="1" t="s">
        <v>56</v>
      </c>
      <c r="B267" s="1" t="s">
        <v>4303</v>
      </c>
      <c r="C267" s="1" t="s">
        <v>322</v>
      </c>
      <c r="D267" s="1" t="s">
        <v>1697</v>
      </c>
      <c r="E267" s="1" t="s">
        <v>2703</v>
      </c>
      <c r="F267" s="2" t="s">
        <v>3733</v>
      </c>
      <c r="G267" s="2"/>
      <c r="H267" s="2"/>
      <c r="I267" s="2"/>
      <c r="J267" s="15"/>
      <c r="K267" s="3">
        <f>IFERROR(MATCH("Application Layer Gateway (ALG) Security Requirements Guide (SRG) :: Version 1, Release: 2 Benchmark Date: 24 Jul 2015*"&amp;A267&amp;";*",SRGs!AA:AA,0),0)</f>
        <v>0</v>
      </c>
      <c r="L267" s="2">
        <f>IFERROR(MATCH("Application Server Security Requirements Guide :: Version 3, Release: 3 Benchmark Date: 27 Oct 2022*"&amp;A267&amp;";*",SRGs!AA:AA,0),0)</f>
        <v>0</v>
      </c>
      <c r="M267" s="2">
        <f>IFERROR(MATCH("Authentication, Authorization, and Accounting Services (AAA) Security Requirements Guide :: Version 1, Release: 2 Benchmark Date: 24 Jan 2020*"&amp;A267&amp;";*",SRGs!AA:AA,0),0)</f>
        <v>0</v>
      </c>
      <c r="N267" s="6">
        <f>IFERROR(MATCH("Central Log Server Security Requirements Guide :: Version 2, Release: 2 Benchmark Date: 27 Oct 2022*"&amp;A267&amp;";*",SRGs!AA:AA,0),0)</f>
        <v>0</v>
      </c>
      <c r="O267" s="6">
        <f>IFERROR(MATCH("Database Security Requirements Guide :: Version 3, Release: 3 Benchmark Date: 27 Jul 2022*"&amp;A267&amp;";*",SRGs!AA:AA,0),0)</f>
        <v>0</v>
      </c>
      <c r="P267" s="6">
        <f>IFERROR(MATCH("Container Platform Security Requirements Guide :: Version 1, Release: 3 Benchmark Date: 27 Jan 2022*"&amp;A267&amp;";*",SRGs!AA:AA,0),0)</f>
        <v>0</v>
      </c>
      <c r="Q267" s="6">
        <f>IFERROR(MATCH("Domain Name System (DNS) Security Requirements Guide :: Version 2, Release: 4 Benchmark Date: 23 Oct 2015*"&amp;A267&amp;";*",SRGs!AA:AA,0),0)</f>
        <v>0</v>
      </c>
      <c r="R267" s="6">
        <f>IFERROR(MATCH("Firewall Security Requirements Guide :: Version 2, Release: 3 Benchmark Date: 27 Oct 2022*"&amp;A267&amp;";*",SRGs!AA:AA,0),0)</f>
        <v>0</v>
      </c>
      <c r="S267" s="6">
        <f>IFERROR(MATCH("General Purpose Operating System Security Requirements Guide :: Version 2, Release: 4 Benchmark Date: 27 Jul 2022*"&amp;A267&amp;";*",SRGs!AA:AA,0),0)</f>
        <v>0</v>
      </c>
      <c r="T267" s="6">
        <f>IFERROR(MATCH("Intrusion Detection and Prevention Systems (IDPS) Security Requirements Guide :: Version 2, Release: 6 Benchmark Date: 24 Jul 2020*"&amp;A267&amp;";*",SRGs!AA:AA,0),0)</f>
        <v>0</v>
      </c>
      <c r="U267" s="6">
        <f>IFERROR(MATCH("Layer 2 Switch Security Requirements Guide :: Version 2, Release: 1 Benchmark Date: 18 May 2021*"&amp;A267&amp;";*",SRGs!AA:AA,0),0)</f>
        <v>0</v>
      </c>
      <c r="V267" s="6">
        <f>IFERROR(MATCH("Mainframe Product Security Requirements Guide :: Version 2, Release: 1 Benchmark Date: 27 Oct 2022*"&amp;A267&amp;";*",SRGs!AA:AA,0),0)</f>
        <v>0</v>
      </c>
      <c r="W267" s="6">
        <f>IFERROR(MATCH("Network Device Management Security Requirements Guide :: Version 4, Release: 1 Benchmark Date: 23 Apr 2021*"&amp;A267&amp;";*",SRGs!AA:AA,0),0)</f>
        <v>0</v>
      </c>
      <c r="X267" s="6">
        <f>IFERROR(MATCH("Router Security Requirements Guide :: Version 4, Release: 2 Benchmark Date: 23 Apr 2021*"&amp;A267&amp;";*",SRGs!AA:AA,0),0)</f>
        <v>0</v>
      </c>
      <c r="Y267" s="6">
        <f>IFERROR(MATCH("SDN Controller Security Requirements Guide :: Version 1, Release: 2 Benchmark Date: 24 Apr 2020*"&amp;A267&amp;";*",SRGs!AA:AA,0),0)</f>
        <v>0</v>
      </c>
      <c r="Z267" s="6">
        <f>IFERROR(MATCH("Unified Endpoint Management Agent Security Requirements Guide :: Version 1, Release: 1 Benchmark Date: 20 Nov 2020*"&amp;A267&amp;";*",SRGs!AA:AA,0),0)</f>
        <v>0</v>
      </c>
      <c r="AA267" s="6">
        <f>IFERROR(MATCH("Unified Endpoint Management Server Security Requirements Guide :: Version 1, Release: 1 Benchmark Date: 20 Nov 2020*"&amp;A267&amp;";*",SRGs!AA:AA,0),0)</f>
        <v>0</v>
      </c>
      <c r="AB267" s="6">
        <f>IFERROR(MATCH("Virtual Private Network (VPN) Security Requirements Guide :: Version 2, Release: 4 Benchmark Date: 27 Oct 2021*"&amp;A267&amp;";*",SRGs!AA:AA,0),0)</f>
        <v>0</v>
      </c>
      <c r="AC267" s="6">
        <f>IFERROR(MATCH("Web Server Security Requirements Guide :: Version 3, Release: 1 Benchmark Date: 27 Oct 2022*"&amp;A267&amp;";*",SRGs!AA:AA,0),0)</f>
        <v>0</v>
      </c>
      <c r="AD267" s="21"/>
      <c r="AE267" s="3" t="str">
        <f t="shared" si="32"/>
        <v/>
      </c>
      <c r="AF267" s="2" t="str">
        <f t="shared" si="33"/>
        <v/>
      </c>
      <c r="AG267" s="2" t="str">
        <f t="shared" si="34"/>
        <v/>
      </c>
      <c r="AH267" s="2" t="str">
        <f t="shared" si="35"/>
        <v/>
      </c>
      <c r="AI267" s="2" t="str">
        <f t="shared" si="36"/>
        <v/>
      </c>
      <c r="AJ267" s="2" t="str">
        <f t="shared" si="37"/>
        <v/>
      </c>
      <c r="AK267" s="2" t="str">
        <f t="shared" si="38"/>
        <v/>
      </c>
      <c r="AL267" s="27"/>
      <c r="AM267" s="5" t="str">
        <f t="shared" si="39"/>
        <v/>
      </c>
    </row>
    <row r="268" spans="1:39" s="5" customFormat="1" ht="105" hidden="1">
      <c r="A268" s="1" t="s">
        <v>65</v>
      </c>
      <c r="B268" s="1" t="s">
        <v>4303</v>
      </c>
      <c r="C268" s="1" t="s">
        <v>639</v>
      </c>
      <c r="D268" s="1" t="s">
        <v>1744</v>
      </c>
      <c r="E268" s="1" t="s">
        <v>2749</v>
      </c>
      <c r="F268" s="2" t="s">
        <v>3762</v>
      </c>
      <c r="G268" s="2"/>
      <c r="H268" s="2"/>
      <c r="I268" s="2"/>
      <c r="J268" s="15"/>
      <c r="K268" s="3">
        <f>IFERROR(MATCH("Application Layer Gateway (ALG) Security Requirements Guide (SRG) :: Version 1, Release: 2 Benchmark Date: 24 Jul 2015*"&amp;A268&amp;";*",SRGs!AA:AA,0),0)</f>
        <v>0</v>
      </c>
      <c r="L268" s="2">
        <f>IFERROR(MATCH("Application Server Security Requirements Guide :: Version 3, Release: 3 Benchmark Date: 27 Oct 2022*"&amp;A268&amp;";*",SRGs!AA:AA,0),0)</f>
        <v>0</v>
      </c>
      <c r="M268" s="2">
        <f>IFERROR(MATCH("Authentication, Authorization, and Accounting Services (AAA) Security Requirements Guide :: Version 1, Release: 2 Benchmark Date: 24 Jan 2020*"&amp;A268&amp;";*",SRGs!AA:AA,0),0)</f>
        <v>0</v>
      </c>
      <c r="N268" s="6">
        <f>IFERROR(MATCH("Central Log Server Security Requirements Guide :: Version 2, Release: 2 Benchmark Date: 27 Oct 2022*"&amp;A268&amp;";*",SRGs!AA:AA,0),0)</f>
        <v>0</v>
      </c>
      <c r="O268" s="6">
        <f>IFERROR(MATCH("Database Security Requirements Guide :: Version 3, Release: 3 Benchmark Date: 27 Jul 2022*"&amp;A268&amp;";*",SRGs!AA:AA,0),0)</f>
        <v>0</v>
      </c>
      <c r="P268" s="6">
        <f>IFERROR(MATCH("Container Platform Security Requirements Guide :: Version 1, Release: 3 Benchmark Date: 27 Jan 2022*"&amp;A268&amp;";*",SRGs!AA:AA,0),0)</f>
        <v>0</v>
      </c>
      <c r="Q268" s="6">
        <f>IFERROR(MATCH("Domain Name System (DNS) Security Requirements Guide :: Version 2, Release: 4 Benchmark Date: 23 Oct 2015*"&amp;A268&amp;";*",SRGs!AA:AA,0),0)</f>
        <v>0</v>
      </c>
      <c r="R268" s="6">
        <f>IFERROR(MATCH("Firewall Security Requirements Guide :: Version 2, Release: 3 Benchmark Date: 27 Oct 2022*"&amp;A268&amp;";*",SRGs!AA:AA,0),0)</f>
        <v>0</v>
      </c>
      <c r="S268" s="6">
        <f>IFERROR(MATCH("General Purpose Operating System Security Requirements Guide :: Version 2, Release: 4 Benchmark Date: 27 Jul 2022*"&amp;A268&amp;";*",SRGs!AA:AA,0),0)</f>
        <v>0</v>
      </c>
      <c r="T268" s="6">
        <f>IFERROR(MATCH("Intrusion Detection and Prevention Systems (IDPS) Security Requirements Guide :: Version 2, Release: 6 Benchmark Date: 24 Jul 2020*"&amp;A268&amp;";*",SRGs!AA:AA,0),0)</f>
        <v>0</v>
      </c>
      <c r="U268" s="6">
        <f>IFERROR(MATCH("Layer 2 Switch Security Requirements Guide :: Version 2, Release: 1 Benchmark Date: 18 May 2021*"&amp;A268&amp;";*",SRGs!AA:AA,0),0)</f>
        <v>0</v>
      </c>
      <c r="V268" s="6">
        <f>IFERROR(MATCH("Mainframe Product Security Requirements Guide :: Version 2, Release: 1 Benchmark Date: 27 Oct 2022*"&amp;A268&amp;";*",SRGs!AA:AA,0),0)</f>
        <v>0</v>
      </c>
      <c r="W268" s="6">
        <f>IFERROR(MATCH("Network Device Management Security Requirements Guide :: Version 4, Release: 1 Benchmark Date: 23 Apr 2021*"&amp;A268&amp;";*",SRGs!AA:AA,0),0)</f>
        <v>0</v>
      </c>
      <c r="X268" s="6">
        <f>IFERROR(MATCH("Router Security Requirements Guide :: Version 4, Release: 2 Benchmark Date: 23 Apr 2021*"&amp;A268&amp;";*",SRGs!AA:AA,0),0)</f>
        <v>0</v>
      </c>
      <c r="Y268" s="6">
        <f>IFERROR(MATCH("SDN Controller Security Requirements Guide :: Version 1, Release: 2 Benchmark Date: 24 Apr 2020*"&amp;A268&amp;";*",SRGs!AA:AA,0),0)</f>
        <v>0</v>
      </c>
      <c r="Z268" s="6">
        <f>IFERROR(MATCH("Unified Endpoint Management Agent Security Requirements Guide :: Version 1, Release: 1 Benchmark Date: 20 Nov 2020*"&amp;A268&amp;";*",SRGs!AA:AA,0),0)</f>
        <v>0</v>
      </c>
      <c r="AA268" s="6">
        <f>IFERROR(MATCH("Unified Endpoint Management Server Security Requirements Guide :: Version 1, Release: 1 Benchmark Date: 20 Nov 2020*"&amp;A268&amp;";*",SRGs!AA:AA,0),0)</f>
        <v>0</v>
      </c>
      <c r="AB268" s="6">
        <f>IFERROR(MATCH("Virtual Private Network (VPN) Security Requirements Guide :: Version 2, Release: 4 Benchmark Date: 27 Oct 2021*"&amp;A268&amp;";*",SRGs!AA:AA,0),0)</f>
        <v>0</v>
      </c>
      <c r="AC268" s="6">
        <f>IFERROR(MATCH("Web Server Security Requirements Guide :: Version 3, Release: 1 Benchmark Date: 27 Oct 2022*"&amp;A268&amp;";*",SRGs!AA:AA,0),0)</f>
        <v>0</v>
      </c>
      <c r="AD268" s="21"/>
      <c r="AE268" s="3" t="str">
        <f t="shared" si="32"/>
        <v/>
      </c>
      <c r="AF268" s="2" t="str">
        <f t="shared" si="33"/>
        <v/>
      </c>
      <c r="AG268" s="2" t="str">
        <f t="shared" si="34"/>
        <v/>
      </c>
      <c r="AH268" s="2" t="str">
        <f t="shared" si="35"/>
        <v/>
      </c>
      <c r="AI268" s="2" t="str">
        <f t="shared" si="36"/>
        <v/>
      </c>
      <c r="AJ268" s="2" t="str">
        <f t="shared" si="37"/>
        <v/>
      </c>
      <c r="AK268" s="2" t="str">
        <f t="shared" si="38"/>
        <v/>
      </c>
      <c r="AL268" s="27"/>
      <c r="AM268" s="5" t="str">
        <f t="shared" si="39"/>
        <v/>
      </c>
    </row>
    <row r="269" spans="1:39" ht="165" hidden="1">
      <c r="A269" s="1" t="s">
        <v>22142</v>
      </c>
      <c r="B269" s="1" t="s">
        <v>4303</v>
      </c>
      <c r="C269" s="1" t="s">
        <v>640</v>
      </c>
      <c r="D269" s="1" t="s">
        <v>1745</v>
      </c>
      <c r="E269" s="1" t="s">
        <v>2750</v>
      </c>
      <c r="F269" s="2" t="s">
        <v>3763</v>
      </c>
      <c r="G269" s="2"/>
      <c r="H269" s="2"/>
      <c r="I269" s="2"/>
      <c r="J269" s="15"/>
      <c r="K269" s="3">
        <f>IFERROR(MATCH("Application Layer Gateway (ALG) Security Requirements Guide (SRG) :: Version 1, Release: 2 Benchmark Date: 24 Jul 2015*"&amp;A269&amp;";*",SRGs!AA:AA,0),0)</f>
        <v>0</v>
      </c>
      <c r="L269" s="2">
        <f>IFERROR(MATCH("Application Server Security Requirements Guide :: Version 3, Release: 3 Benchmark Date: 27 Oct 2022*"&amp;A269&amp;";*",SRGs!AA:AA,0),0)</f>
        <v>0</v>
      </c>
      <c r="M269" s="2">
        <f>IFERROR(MATCH("Authentication, Authorization, and Accounting Services (AAA) Security Requirements Guide :: Version 1, Release: 2 Benchmark Date: 24 Jan 2020*"&amp;A269&amp;";*",SRGs!AA:AA,0),0)</f>
        <v>0</v>
      </c>
      <c r="N269" s="6">
        <f>IFERROR(MATCH("Central Log Server Security Requirements Guide :: Version 2, Release: 2 Benchmark Date: 27 Oct 2022*"&amp;A269&amp;";*",SRGs!AA:AA,0),0)</f>
        <v>0</v>
      </c>
      <c r="O269" s="6">
        <f>IFERROR(MATCH("Database Security Requirements Guide :: Version 3, Release: 3 Benchmark Date: 27 Jul 2022*"&amp;A269&amp;";*",SRGs!AA:AA,0),0)</f>
        <v>0</v>
      </c>
      <c r="P269" s="2">
        <f>IFERROR(MATCH("Container Platform Security Requirements Guide :: Version 1, Release: 3 Benchmark Date: 27 Jan 2022*"&amp;A269&amp;";*",SRGs!AA:AA,0),0)</f>
        <v>0</v>
      </c>
      <c r="Q269" s="2">
        <f>IFERROR(MATCH("Domain Name System (DNS) Security Requirements Guide :: Version 2, Release: 4 Benchmark Date: 23 Oct 2015*"&amp;A269&amp;";*",SRGs!AA:AA,0),0)</f>
        <v>0</v>
      </c>
      <c r="R269" s="2">
        <f>IFERROR(MATCH("Firewall Security Requirements Guide :: Version 2, Release: 3 Benchmark Date: 27 Oct 2022*"&amp;A269&amp;";*",SRGs!AA:AA,0),0)</f>
        <v>0</v>
      </c>
      <c r="S269" s="2">
        <f>IFERROR(MATCH("General Purpose Operating System Security Requirements Guide :: Version 2, Release: 4 Benchmark Date: 27 Jul 2022*"&amp;A269&amp;";*",SRGs!AA:AA,0),0)</f>
        <v>0</v>
      </c>
      <c r="T269" s="2">
        <f>IFERROR(MATCH("Intrusion Detection and Prevention Systems (IDPS) Security Requirements Guide :: Version 2, Release: 6 Benchmark Date: 24 Jul 2020*"&amp;A269&amp;";*",SRGs!AA:AA,0),0)</f>
        <v>0</v>
      </c>
      <c r="U269" s="2">
        <f>IFERROR(MATCH("Layer 2 Switch Security Requirements Guide :: Version 2, Release: 1 Benchmark Date: 18 May 2021*"&amp;A269&amp;";*",SRGs!AA:AA,0),0)</f>
        <v>0</v>
      </c>
      <c r="V269" s="2">
        <f>IFERROR(MATCH("Mainframe Product Security Requirements Guide :: Version 2, Release: 1 Benchmark Date: 27 Oct 2022*"&amp;A269&amp;";*",SRGs!AA:AA,0),0)</f>
        <v>0</v>
      </c>
      <c r="W269" s="2">
        <f>IFERROR(MATCH("Network Device Management Security Requirements Guide :: Version 4, Release: 1 Benchmark Date: 23 Apr 2021*"&amp;A269&amp;";*",SRGs!AA:AA,0),0)</f>
        <v>0</v>
      </c>
      <c r="X269" s="2">
        <f>IFERROR(MATCH("Router Security Requirements Guide :: Version 4, Release: 2 Benchmark Date: 23 Apr 2021*"&amp;A269&amp;";*",SRGs!AA:AA,0),0)</f>
        <v>0</v>
      </c>
      <c r="Y269" s="2">
        <f>IFERROR(MATCH("SDN Controller Security Requirements Guide :: Version 1, Release: 2 Benchmark Date: 24 Apr 2020*"&amp;A269&amp;";*",SRGs!AA:AA,0),0)</f>
        <v>0</v>
      </c>
      <c r="Z269" s="2">
        <f>IFERROR(MATCH("Unified Endpoint Management Agent Security Requirements Guide :: Version 1, Release: 1 Benchmark Date: 20 Nov 2020*"&amp;A269&amp;";*",SRGs!AA:AA,0),0)</f>
        <v>0</v>
      </c>
      <c r="AA269" s="2">
        <f>IFERROR(MATCH("Unified Endpoint Management Server Security Requirements Guide :: Version 1, Release: 1 Benchmark Date: 20 Nov 2020*"&amp;A269&amp;";*",SRGs!AA:AA,0),0)</f>
        <v>0</v>
      </c>
      <c r="AB269" s="2">
        <f>IFERROR(MATCH("Virtual Private Network (VPN) Security Requirements Guide :: Version 2, Release: 4 Benchmark Date: 27 Oct 2021*"&amp;A269&amp;";*",SRGs!AA:AA,0),0)</f>
        <v>0</v>
      </c>
      <c r="AC269" s="2">
        <f>IFERROR(MATCH("Web Server Security Requirements Guide :: Version 3, Release: 1 Benchmark Date: 27 Oct 2022*"&amp;A269&amp;";*",SRGs!AA:AA,0),0)</f>
        <v>0</v>
      </c>
      <c r="AD269" s="22"/>
      <c r="AE269" s="3" t="str">
        <f t="shared" si="32"/>
        <v/>
      </c>
      <c r="AF269" s="2" t="str">
        <f t="shared" si="33"/>
        <v/>
      </c>
      <c r="AG269" s="2" t="str">
        <f t="shared" si="34"/>
        <v/>
      </c>
      <c r="AH269" s="2" t="str">
        <f t="shared" si="35"/>
        <v/>
      </c>
      <c r="AI269" s="2" t="str">
        <f t="shared" si="36"/>
        <v/>
      </c>
      <c r="AJ269" s="2" t="str">
        <f t="shared" si="37"/>
        <v/>
      </c>
      <c r="AK269" s="2" t="str">
        <f t="shared" si="38"/>
        <v/>
      </c>
      <c r="AM269" s="5" t="str">
        <f t="shared" si="39"/>
        <v/>
      </c>
    </row>
    <row r="270" spans="1:39" s="5" customFormat="1" ht="135" hidden="1">
      <c r="A270" s="1" t="s">
        <v>66</v>
      </c>
      <c r="B270" s="1" t="s">
        <v>4303</v>
      </c>
      <c r="C270" s="1" t="s">
        <v>641</v>
      </c>
      <c r="D270" s="1" t="s">
        <v>1746</v>
      </c>
      <c r="E270" s="1" t="s">
        <v>2751</v>
      </c>
      <c r="F270" s="2" t="s">
        <v>3764</v>
      </c>
      <c r="G270" s="2" t="s">
        <v>4205</v>
      </c>
      <c r="H270" s="2"/>
      <c r="I270" s="10">
        <v>2</v>
      </c>
      <c r="J270" s="13"/>
      <c r="K270" s="3">
        <f>IFERROR(MATCH("Application Layer Gateway (ALG) Security Requirements Guide (SRG) :: Version 1, Release: 2 Benchmark Date: 24 Jul 2015*"&amp;A270&amp;";*",SRGs!AA:AA,0),0)</f>
        <v>0</v>
      </c>
      <c r="L270" s="2">
        <f>IFERROR(MATCH("Application Server Security Requirements Guide :: Version 3, Release: 3 Benchmark Date: 27 Oct 2022*"&amp;A270&amp;";*",SRGs!AA:AA,0),0)</f>
        <v>0</v>
      </c>
      <c r="M270" s="2">
        <f>IFERROR(MATCH("Authentication, Authorization, and Accounting Services (AAA) Security Requirements Guide :: Version 1, Release: 2 Benchmark Date: 24 Jan 2020*"&amp;A270&amp;";*",SRGs!AA:AA,0),0)</f>
        <v>0</v>
      </c>
      <c r="N270" s="6">
        <f>IFERROR(MATCH("Central Log Server Security Requirements Guide :: Version 2, Release: 2 Benchmark Date: 27 Oct 2022*"&amp;A270&amp;";*",SRGs!AA:AA,0),0)</f>
        <v>0</v>
      </c>
      <c r="O270" s="6">
        <f>IFERROR(MATCH("Database Security Requirements Guide :: Version 3, Release: 3 Benchmark Date: 27 Jul 2022*"&amp;A270&amp;";*",SRGs!AA:AA,0),0)</f>
        <v>0</v>
      </c>
      <c r="P270" s="6">
        <f>IFERROR(MATCH("Container Platform Security Requirements Guide :: Version 1, Release: 3 Benchmark Date: 27 Jan 2022*"&amp;A270&amp;";*",SRGs!AA:AA,0),0)</f>
        <v>0</v>
      </c>
      <c r="Q270" s="6">
        <f>IFERROR(MATCH("Domain Name System (DNS) Security Requirements Guide :: Version 2, Release: 4 Benchmark Date: 23 Oct 2015*"&amp;A270&amp;";*",SRGs!AA:AA,0),0)</f>
        <v>0</v>
      </c>
      <c r="R270" s="6">
        <f>IFERROR(MATCH("Firewall Security Requirements Guide :: Version 2, Release: 3 Benchmark Date: 27 Oct 2022*"&amp;A270&amp;";*",SRGs!AA:AA,0),0)</f>
        <v>0</v>
      </c>
      <c r="S270" s="6">
        <f>IFERROR(MATCH("General Purpose Operating System Security Requirements Guide :: Version 2, Release: 4 Benchmark Date: 27 Jul 2022*"&amp;A270&amp;";*",SRGs!AA:AA,0),0)</f>
        <v>0</v>
      </c>
      <c r="T270" s="6">
        <f>IFERROR(MATCH("Intrusion Detection and Prevention Systems (IDPS) Security Requirements Guide :: Version 2, Release: 6 Benchmark Date: 24 Jul 2020*"&amp;A270&amp;";*",SRGs!AA:AA,0),0)</f>
        <v>0</v>
      </c>
      <c r="U270" s="6">
        <f>IFERROR(MATCH("Layer 2 Switch Security Requirements Guide :: Version 2, Release: 1 Benchmark Date: 18 May 2021*"&amp;A270&amp;";*",SRGs!AA:AA,0),0)</f>
        <v>0</v>
      </c>
      <c r="V270" s="6">
        <f>IFERROR(MATCH("Mainframe Product Security Requirements Guide :: Version 2, Release: 1 Benchmark Date: 27 Oct 2022*"&amp;A270&amp;";*",SRGs!AA:AA,0),0)</f>
        <v>0</v>
      </c>
      <c r="W270" s="6">
        <f>IFERROR(MATCH("Network Device Management Security Requirements Guide :: Version 4, Release: 1 Benchmark Date: 23 Apr 2021*"&amp;A270&amp;";*",SRGs!AA:AA,0),0)</f>
        <v>0</v>
      </c>
      <c r="X270" s="6">
        <f>IFERROR(MATCH("Router Security Requirements Guide :: Version 4, Release: 2 Benchmark Date: 23 Apr 2021*"&amp;A270&amp;";*",SRGs!AA:AA,0),0)</f>
        <v>0</v>
      </c>
      <c r="Y270" s="6">
        <f>IFERROR(MATCH("SDN Controller Security Requirements Guide :: Version 1, Release: 2 Benchmark Date: 24 Apr 2020*"&amp;A270&amp;";*",SRGs!AA:AA,0),0)</f>
        <v>0</v>
      </c>
      <c r="Z270" s="6">
        <f>IFERROR(MATCH("Unified Endpoint Management Agent Security Requirements Guide :: Version 1, Release: 1 Benchmark Date: 20 Nov 2020*"&amp;A270&amp;";*",SRGs!AA:AA,0),0)</f>
        <v>0</v>
      </c>
      <c r="AA270" s="6">
        <f>IFERROR(MATCH("Unified Endpoint Management Server Security Requirements Guide :: Version 1, Release: 1 Benchmark Date: 20 Nov 2020*"&amp;A270&amp;";*",SRGs!AA:AA,0),0)</f>
        <v>0</v>
      </c>
      <c r="AB270" s="6">
        <f>IFERROR(MATCH("Virtual Private Network (VPN) Security Requirements Guide :: Version 2, Release: 4 Benchmark Date: 27 Oct 2021*"&amp;A270&amp;";*",SRGs!AA:AA,0),0)</f>
        <v>0</v>
      </c>
      <c r="AC270" s="6">
        <f>IFERROR(MATCH("Web Server Security Requirements Guide :: Version 3, Release: 1 Benchmark Date: 27 Oct 2022*"&amp;A270&amp;";*",SRGs!AA:AA,0),0)</f>
        <v>0</v>
      </c>
      <c r="AD270" s="21"/>
      <c r="AE270" s="3" t="str">
        <f t="shared" si="32"/>
        <v/>
      </c>
      <c r="AF270" s="2" t="str">
        <f t="shared" si="33"/>
        <v/>
      </c>
      <c r="AG270" s="2" t="str">
        <f t="shared" si="34"/>
        <v/>
      </c>
      <c r="AH270" s="2" t="str">
        <f t="shared" si="35"/>
        <v/>
      </c>
      <c r="AI270" s="2" t="str">
        <f t="shared" si="36"/>
        <v/>
      </c>
      <c r="AJ270" s="2" t="str">
        <f t="shared" si="37"/>
        <v/>
      </c>
      <c r="AK270" s="2" t="str">
        <f t="shared" si="38"/>
        <v/>
      </c>
      <c r="AL270" s="27"/>
      <c r="AM270" s="5" t="str">
        <f t="shared" si="39"/>
        <v/>
      </c>
    </row>
    <row r="271" spans="1:39" ht="60" hidden="1">
      <c r="A271" s="1" t="s">
        <v>22143</v>
      </c>
      <c r="B271" s="1" t="s">
        <v>4303</v>
      </c>
      <c r="C271" s="1" t="s">
        <v>642</v>
      </c>
      <c r="D271" s="1" t="s">
        <v>3507</v>
      </c>
      <c r="E271" s="1"/>
      <c r="F271" s="2"/>
      <c r="G271" s="2"/>
      <c r="H271" s="2"/>
      <c r="I271" s="2"/>
      <c r="J271" s="15"/>
      <c r="K271" s="3">
        <f>IFERROR(MATCH("Application Layer Gateway (ALG) Security Requirements Guide (SRG) :: Version 1, Release: 2 Benchmark Date: 24 Jul 2015*"&amp;A271&amp;";*",SRGs!AA:AA,0),0)</f>
        <v>0</v>
      </c>
      <c r="L271" s="2">
        <f>IFERROR(MATCH("Application Server Security Requirements Guide :: Version 3, Release: 3 Benchmark Date: 27 Oct 2022*"&amp;A271&amp;";*",SRGs!AA:AA,0),0)</f>
        <v>0</v>
      </c>
      <c r="M271" s="2">
        <f>IFERROR(MATCH("Authentication, Authorization, and Accounting Services (AAA) Security Requirements Guide :: Version 1, Release: 2 Benchmark Date: 24 Jan 2020*"&amp;A271&amp;";*",SRGs!AA:AA,0),0)</f>
        <v>0</v>
      </c>
      <c r="N271" s="2">
        <f>IFERROR(MATCH("Central Log Server Security Requirements Guide :: Version 2, Release: 2 Benchmark Date: 27 Oct 2022*"&amp;A271&amp;";*",SRGs!AA:AA,0),0)</f>
        <v>0</v>
      </c>
      <c r="O271" s="2">
        <f>IFERROR(MATCH("Database Security Requirements Guide :: Version 3, Release: 3 Benchmark Date: 27 Jul 2022*"&amp;A271&amp;";*",SRGs!AA:AA,0),0)</f>
        <v>0</v>
      </c>
      <c r="P271" s="2">
        <f>IFERROR(MATCH("Container Platform Security Requirements Guide :: Version 1, Release: 3 Benchmark Date: 27 Jan 2022*"&amp;A271&amp;";*",SRGs!AA:AA,0),0)</f>
        <v>0</v>
      </c>
      <c r="Q271" s="2">
        <f>IFERROR(MATCH("Domain Name System (DNS) Security Requirements Guide :: Version 2, Release: 4 Benchmark Date: 23 Oct 2015*"&amp;A271&amp;";*",SRGs!AA:AA,0),0)</f>
        <v>0</v>
      </c>
      <c r="R271" s="2">
        <f>IFERROR(MATCH("Firewall Security Requirements Guide :: Version 2, Release: 3 Benchmark Date: 27 Oct 2022*"&amp;A271&amp;";*",SRGs!AA:AA,0),0)</f>
        <v>0</v>
      </c>
      <c r="S271" s="2">
        <f>IFERROR(MATCH("General Purpose Operating System Security Requirements Guide :: Version 2, Release: 4 Benchmark Date: 27 Jul 2022*"&amp;A271&amp;";*",SRGs!AA:AA,0),0)</f>
        <v>0</v>
      </c>
      <c r="T271" s="2">
        <f>IFERROR(MATCH("Intrusion Detection and Prevention Systems (IDPS) Security Requirements Guide :: Version 2, Release: 6 Benchmark Date: 24 Jul 2020*"&amp;A271&amp;";*",SRGs!AA:AA,0),0)</f>
        <v>0</v>
      </c>
      <c r="U271" s="2">
        <f>IFERROR(MATCH("Layer 2 Switch Security Requirements Guide :: Version 2, Release: 1 Benchmark Date: 18 May 2021*"&amp;A271&amp;";*",SRGs!AA:AA,0),0)</f>
        <v>0</v>
      </c>
      <c r="V271" s="2">
        <f>IFERROR(MATCH("Mainframe Product Security Requirements Guide :: Version 2, Release: 1 Benchmark Date: 27 Oct 2022*"&amp;A271&amp;";*",SRGs!AA:AA,0),0)</f>
        <v>0</v>
      </c>
      <c r="W271" s="2">
        <f>IFERROR(MATCH("Network Device Management Security Requirements Guide :: Version 4, Release: 1 Benchmark Date: 23 Apr 2021*"&amp;A271&amp;";*",SRGs!AA:AA,0),0)</f>
        <v>0</v>
      </c>
      <c r="X271" s="2">
        <f>IFERROR(MATCH("Router Security Requirements Guide :: Version 4, Release: 2 Benchmark Date: 23 Apr 2021*"&amp;A271&amp;";*",SRGs!AA:AA,0),0)</f>
        <v>0</v>
      </c>
      <c r="Y271" s="2">
        <f>IFERROR(MATCH("SDN Controller Security Requirements Guide :: Version 1, Release: 2 Benchmark Date: 24 Apr 2020*"&amp;A271&amp;";*",SRGs!AA:AA,0),0)</f>
        <v>0</v>
      </c>
      <c r="Z271" s="2">
        <f>IFERROR(MATCH("Unified Endpoint Management Agent Security Requirements Guide :: Version 1, Release: 1 Benchmark Date: 20 Nov 2020*"&amp;A271&amp;";*",SRGs!AA:AA,0),0)</f>
        <v>0</v>
      </c>
      <c r="AA271" s="2">
        <f>IFERROR(MATCH("Unified Endpoint Management Server Security Requirements Guide :: Version 1, Release: 1 Benchmark Date: 20 Nov 2020*"&amp;A271&amp;";*",SRGs!AA:AA,0),0)</f>
        <v>1014</v>
      </c>
      <c r="AB271" s="2">
        <f>IFERROR(MATCH("Virtual Private Network (VPN) Security Requirements Guide :: Version 2, Release: 4 Benchmark Date: 27 Oct 2021*"&amp;A271&amp;";*",SRGs!AA:AA,0),0)</f>
        <v>0</v>
      </c>
      <c r="AC271" s="2">
        <f>IFERROR(MATCH("Web Server Security Requirements Guide :: Version 3, Release: 1 Benchmark Date: 27 Oct 2022*"&amp;A271&amp;";*",SRGs!AA:AA,0),0)</f>
        <v>0</v>
      </c>
      <c r="AD271" s="22"/>
      <c r="AE271" s="3" t="str">
        <f t="shared" si="32"/>
        <v/>
      </c>
      <c r="AF271" s="2" t="str">
        <f t="shared" si="33"/>
        <v/>
      </c>
      <c r="AG271" s="2" t="str">
        <f t="shared" si="34"/>
        <v/>
      </c>
      <c r="AH271" s="2" t="str">
        <f t="shared" si="35"/>
        <v/>
      </c>
      <c r="AI271" s="2" t="str">
        <f t="shared" si="36"/>
        <v/>
      </c>
      <c r="AJ271" s="2" t="str">
        <f t="shared" si="37"/>
        <v/>
      </c>
      <c r="AK271" s="2" t="str">
        <f t="shared" si="38"/>
        <v>Unified Endpoint Mangement</v>
      </c>
      <c r="AM271" s="5" t="str">
        <f t="shared" si="39"/>
        <v>Unified Endpoint Mangement</v>
      </c>
    </row>
    <row r="272" spans="1:39" ht="60" hidden="1">
      <c r="A272" s="1" t="s">
        <v>22144</v>
      </c>
      <c r="B272" s="1" t="s">
        <v>4303</v>
      </c>
      <c r="C272" s="1" t="s">
        <v>643</v>
      </c>
      <c r="D272" s="1" t="s">
        <v>1747</v>
      </c>
      <c r="E272" s="1" t="s">
        <v>2752</v>
      </c>
      <c r="F272" s="2" t="s">
        <v>3765</v>
      </c>
      <c r="G272" s="2"/>
      <c r="H272" s="2"/>
      <c r="I272" s="2"/>
      <c r="J272" s="15"/>
      <c r="K272" s="3">
        <f>IFERROR(MATCH("Application Layer Gateway (ALG) Security Requirements Guide (SRG) :: Version 1, Release: 2 Benchmark Date: 24 Jul 2015*"&amp;A272&amp;";*",SRGs!AA:AA,0),0)</f>
        <v>0</v>
      </c>
      <c r="L272" s="2">
        <f>IFERROR(MATCH("Application Server Security Requirements Guide :: Version 3, Release: 3 Benchmark Date: 27 Oct 2022*"&amp;A272&amp;";*",SRGs!AA:AA,0),0)</f>
        <v>0</v>
      </c>
      <c r="M272" s="2">
        <f>IFERROR(MATCH("Authentication, Authorization, and Accounting Services (AAA) Security Requirements Guide :: Version 1, Release: 2 Benchmark Date: 24 Jan 2020*"&amp;A272&amp;";*",SRGs!AA:AA,0),0)</f>
        <v>0</v>
      </c>
      <c r="N272" s="6">
        <f>IFERROR(MATCH("Central Log Server Security Requirements Guide :: Version 2, Release: 2 Benchmark Date: 27 Oct 2022*"&amp;A272&amp;";*",SRGs!AA:AA,0),0)</f>
        <v>0</v>
      </c>
      <c r="O272" s="6">
        <f>IFERROR(MATCH("Database Security Requirements Guide :: Version 3, Release: 3 Benchmark Date: 27 Jul 2022*"&amp;A272&amp;";*",SRGs!AA:AA,0),0)</f>
        <v>1018</v>
      </c>
      <c r="P272" s="2">
        <f>IFERROR(MATCH("Container Platform Security Requirements Guide :: Version 1, Release: 3 Benchmark Date: 27 Jan 2022*"&amp;A272&amp;";*",SRGs!AA:AA,0),0)</f>
        <v>1015</v>
      </c>
      <c r="Q272" s="2">
        <f>IFERROR(MATCH("Domain Name System (DNS) Security Requirements Guide :: Version 2, Release: 4 Benchmark Date: 23 Oct 2015*"&amp;A272&amp;";*",SRGs!AA:AA,0),0)</f>
        <v>0</v>
      </c>
      <c r="R272" s="2">
        <f>IFERROR(MATCH("Firewall Security Requirements Guide :: Version 2, Release: 3 Benchmark Date: 27 Oct 2022*"&amp;A272&amp;";*",SRGs!AA:AA,0),0)</f>
        <v>0</v>
      </c>
      <c r="S272" s="2">
        <f>IFERROR(MATCH("General Purpose Operating System Security Requirements Guide :: Version 2, Release: 4 Benchmark Date: 27 Jul 2022*"&amp;A272&amp;";*",SRGs!AA:AA,0),0)</f>
        <v>1019</v>
      </c>
      <c r="T272" s="2">
        <f>IFERROR(MATCH("Intrusion Detection and Prevention Systems (IDPS) Security Requirements Guide :: Version 2, Release: 6 Benchmark Date: 24 Jul 2020*"&amp;A272&amp;";*",SRGs!AA:AA,0),0)</f>
        <v>0</v>
      </c>
      <c r="U272" s="2">
        <f>IFERROR(MATCH("Layer 2 Switch Security Requirements Guide :: Version 2, Release: 1 Benchmark Date: 18 May 2021*"&amp;A272&amp;";*",SRGs!AA:AA,0),0)</f>
        <v>0</v>
      </c>
      <c r="V272" s="2">
        <f>IFERROR(MATCH("Mainframe Product Security Requirements Guide :: Version 2, Release: 1 Benchmark Date: 27 Oct 2022*"&amp;A272&amp;";*",SRGs!AA:AA,0),0)</f>
        <v>1020</v>
      </c>
      <c r="W272" s="2">
        <f>IFERROR(MATCH("Network Device Management Security Requirements Guide :: Version 4, Release: 1 Benchmark Date: 23 Apr 2021*"&amp;A272&amp;";*",SRGs!AA:AA,0),0)</f>
        <v>1021</v>
      </c>
      <c r="X272" s="2">
        <f>IFERROR(MATCH("Router Security Requirements Guide :: Version 4, Release: 2 Benchmark Date: 23 Apr 2021*"&amp;A272&amp;";*",SRGs!AA:AA,0),0)</f>
        <v>0</v>
      </c>
      <c r="Y272" s="2">
        <f>IFERROR(MATCH("SDN Controller Security Requirements Guide :: Version 1, Release: 2 Benchmark Date: 24 Apr 2020*"&amp;A272&amp;";*",SRGs!AA:AA,0),0)</f>
        <v>1022</v>
      </c>
      <c r="Z272" s="2">
        <f>IFERROR(MATCH("Unified Endpoint Management Agent Security Requirements Guide :: Version 1, Release: 1 Benchmark Date: 20 Nov 2020*"&amp;A272&amp;";*",SRGs!AA:AA,0),0)</f>
        <v>0</v>
      </c>
      <c r="AA272" s="2">
        <f>IFERROR(MATCH("Unified Endpoint Management Server Security Requirements Guide :: Version 1, Release: 1 Benchmark Date: 20 Nov 2020*"&amp;A272&amp;";*",SRGs!AA:AA,0),0)</f>
        <v>1023</v>
      </c>
      <c r="AB272" s="2">
        <f>IFERROR(MATCH("Virtual Private Network (VPN) Security Requirements Guide :: Version 2, Release: 4 Benchmark Date: 27 Oct 2021*"&amp;A272&amp;";*",SRGs!AA:AA,0),0)</f>
        <v>0</v>
      </c>
      <c r="AC272" s="2">
        <f>IFERROR(MATCH("Web Server Security Requirements Guide :: Version 3, Release: 1 Benchmark Date: 27 Oct 2022*"&amp;A272&amp;";*",SRGs!AA:AA,0),0)</f>
        <v>0</v>
      </c>
      <c r="AD272" s="22"/>
      <c r="AE272" s="3" t="str">
        <f t="shared" si="32"/>
        <v/>
      </c>
      <c r="AF272" s="2" t="str">
        <f t="shared" si="33"/>
        <v>Server</v>
      </c>
      <c r="AG272" s="2" t="str">
        <f t="shared" si="34"/>
        <v>Laptops/Desktops</v>
      </c>
      <c r="AH272" s="2" t="str">
        <f t="shared" si="35"/>
        <v>Network Device</v>
      </c>
      <c r="AI272" s="2" t="str">
        <f t="shared" si="36"/>
        <v>Database</v>
      </c>
      <c r="AJ272" s="2" t="str">
        <f t="shared" si="37"/>
        <v>Container</v>
      </c>
      <c r="AK272" s="2" t="str">
        <f t="shared" si="38"/>
        <v>Unified Endpoint Mangement</v>
      </c>
      <c r="AM272" s="5" t="str">
        <f t="shared" si="39"/>
        <v>Server; Laptops/Desktops; Network Device; Database; Container; Unified Endpoint Mangement</v>
      </c>
    </row>
    <row r="273" spans="1:39" ht="45" hidden="1">
      <c r="A273" s="1" t="s">
        <v>22145</v>
      </c>
      <c r="B273" s="1" t="s">
        <v>4303</v>
      </c>
      <c r="C273" s="1" t="s">
        <v>644</v>
      </c>
      <c r="D273" s="1" t="s">
        <v>1748</v>
      </c>
      <c r="E273" s="1" t="s">
        <v>2753</v>
      </c>
      <c r="F273" s="2" t="s">
        <v>2591</v>
      </c>
      <c r="G273" s="2"/>
      <c r="H273" s="2"/>
      <c r="I273" s="2"/>
      <c r="J273" s="15"/>
      <c r="K273" s="3">
        <f>IFERROR(MATCH("Application Layer Gateway (ALG) Security Requirements Guide (SRG) :: Version 1, Release: 2 Benchmark Date: 24 Jul 2015*"&amp;A273&amp;";*",SRGs!AA:AA,0),0)</f>
        <v>0</v>
      </c>
      <c r="L273" s="2">
        <f>IFERROR(MATCH("Application Server Security Requirements Guide :: Version 3, Release: 3 Benchmark Date: 27 Oct 2022*"&amp;A273&amp;";*",SRGs!AA:AA,0),0)</f>
        <v>0</v>
      </c>
      <c r="M273" s="2">
        <f>IFERROR(MATCH("Authentication, Authorization, and Accounting Services (AAA) Security Requirements Guide :: Version 1, Release: 2 Benchmark Date: 24 Jan 2020*"&amp;A273&amp;";*",SRGs!AA:AA,0),0)</f>
        <v>0</v>
      </c>
      <c r="N273" s="2">
        <f>IFERROR(MATCH("Central Log Server Security Requirements Guide :: Version 2, Release: 2 Benchmark Date: 27 Oct 2022*"&amp;A273&amp;";*",SRGs!AA:AA,0),0)</f>
        <v>0</v>
      </c>
      <c r="O273" s="2">
        <f>IFERROR(MATCH("Database Security Requirements Guide :: Version 3, Release: 3 Benchmark Date: 27 Jul 2022*"&amp;A273&amp;";*",SRGs!AA:AA,0),0)</f>
        <v>0</v>
      </c>
      <c r="P273" s="2">
        <f>IFERROR(MATCH("Container Platform Security Requirements Guide :: Version 1, Release: 3 Benchmark Date: 27 Jan 2022*"&amp;A273&amp;";*",SRGs!AA:AA,0),0)</f>
        <v>0</v>
      </c>
      <c r="Q273" s="2">
        <f>IFERROR(MATCH("Domain Name System (DNS) Security Requirements Guide :: Version 2, Release: 4 Benchmark Date: 23 Oct 2015*"&amp;A273&amp;";*",SRGs!AA:AA,0),0)</f>
        <v>0</v>
      </c>
      <c r="R273" s="2">
        <f>IFERROR(MATCH("Firewall Security Requirements Guide :: Version 2, Release: 3 Benchmark Date: 27 Oct 2022*"&amp;A273&amp;";*",SRGs!AA:AA,0),0)</f>
        <v>0</v>
      </c>
      <c r="S273" s="2">
        <f>IFERROR(MATCH("General Purpose Operating System Security Requirements Guide :: Version 2, Release: 4 Benchmark Date: 27 Jul 2022*"&amp;A273&amp;";*",SRGs!AA:AA,0),0)</f>
        <v>0</v>
      </c>
      <c r="T273" s="2">
        <f>IFERROR(MATCH("Intrusion Detection and Prevention Systems (IDPS) Security Requirements Guide :: Version 2, Release: 6 Benchmark Date: 24 Jul 2020*"&amp;A273&amp;";*",SRGs!AA:AA,0),0)</f>
        <v>0</v>
      </c>
      <c r="U273" s="2">
        <f>IFERROR(MATCH("Layer 2 Switch Security Requirements Guide :: Version 2, Release: 1 Benchmark Date: 18 May 2021*"&amp;A273&amp;";*",SRGs!AA:AA,0),0)</f>
        <v>0</v>
      </c>
      <c r="V273" s="2">
        <f>IFERROR(MATCH("Mainframe Product Security Requirements Guide :: Version 2, Release: 1 Benchmark Date: 27 Oct 2022*"&amp;A273&amp;";*",SRGs!AA:AA,0),0)</f>
        <v>0</v>
      </c>
      <c r="W273" s="2">
        <f>IFERROR(MATCH("Network Device Management Security Requirements Guide :: Version 4, Release: 1 Benchmark Date: 23 Apr 2021*"&amp;A273&amp;";*",SRGs!AA:AA,0),0)</f>
        <v>0</v>
      </c>
      <c r="X273" s="2">
        <f>IFERROR(MATCH("Router Security Requirements Guide :: Version 4, Release: 2 Benchmark Date: 23 Apr 2021*"&amp;A273&amp;";*",SRGs!AA:AA,0),0)</f>
        <v>0</v>
      </c>
      <c r="Y273" s="2">
        <f>IFERROR(MATCH("SDN Controller Security Requirements Guide :: Version 1, Release: 2 Benchmark Date: 24 Apr 2020*"&amp;A273&amp;";*",SRGs!AA:AA,0),0)</f>
        <v>0</v>
      </c>
      <c r="Z273" s="2">
        <f>IFERROR(MATCH("Unified Endpoint Management Agent Security Requirements Guide :: Version 1, Release: 1 Benchmark Date: 20 Nov 2020*"&amp;A273&amp;";*",SRGs!AA:AA,0),0)</f>
        <v>0</v>
      </c>
      <c r="AA273" s="2">
        <f>IFERROR(MATCH("Unified Endpoint Management Server Security Requirements Guide :: Version 1, Release: 1 Benchmark Date: 20 Nov 2020*"&amp;A273&amp;";*",SRGs!AA:AA,0),0)</f>
        <v>0</v>
      </c>
      <c r="AB273" s="2">
        <f>IFERROR(MATCH("Virtual Private Network (VPN) Security Requirements Guide :: Version 2, Release: 4 Benchmark Date: 27 Oct 2021*"&amp;A273&amp;";*",SRGs!AA:AA,0),0)</f>
        <v>0</v>
      </c>
      <c r="AC273" s="2">
        <f>IFERROR(MATCH("Web Server Security Requirements Guide :: Version 3, Release: 1 Benchmark Date: 27 Oct 2022*"&amp;A273&amp;";*",SRGs!AA:AA,0),0)</f>
        <v>0</v>
      </c>
      <c r="AD273" s="22"/>
      <c r="AE273" s="3" t="str">
        <f t="shared" si="32"/>
        <v/>
      </c>
      <c r="AF273" s="2" t="str">
        <f t="shared" si="33"/>
        <v/>
      </c>
      <c r="AG273" s="2" t="str">
        <f t="shared" si="34"/>
        <v/>
      </c>
      <c r="AH273" s="2" t="str">
        <f t="shared" si="35"/>
        <v/>
      </c>
      <c r="AI273" s="2" t="str">
        <f t="shared" si="36"/>
        <v/>
      </c>
      <c r="AJ273" s="2" t="str">
        <f t="shared" si="37"/>
        <v/>
      </c>
      <c r="AK273" s="2" t="str">
        <f t="shared" si="38"/>
        <v/>
      </c>
      <c r="AM273" s="5" t="str">
        <f t="shared" si="39"/>
        <v/>
      </c>
    </row>
    <row r="274" spans="1:39" s="5" customFormat="1" ht="135" hidden="1">
      <c r="A274" s="1" t="s">
        <v>67</v>
      </c>
      <c r="B274" s="1" t="s">
        <v>4303</v>
      </c>
      <c r="C274" s="1" t="s">
        <v>645</v>
      </c>
      <c r="D274" s="1" t="s">
        <v>1749</v>
      </c>
      <c r="E274" s="1" t="s">
        <v>2754</v>
      </c>
      <c r="F274" s="2" t="s">
        <v>3766</v>
      </c>
      <c r="G274" s="2"/>
      <c r="H274" s="2"/>
      <c r="I274" s="2"/>
      <c r="J274" s="15"/>
      <c r="K274" s="3">
        <f>IFERROR(MATCH("Application Layer Gateway (ALG) Security Requirements Guide (SRG) :: Version 1, Release: 2 Benchmark Date: 24 Jul 2015*"&amp;A274&amp;";*",SRGs!AA:AA,0),0)</f>
        <v>0</v>
      </c>
      <c r="L274" s="2">
        <f>IFERROR(MATCH("Application Server Security Requirements Guide :: Version 3, Release: 3 Benchmark Date: 27 Oct 2022*"&amp;A274&amp;";*",SRGs!AA:AA,0),0)</f>
        <v>0</v>
      </c>
      <c r="M274" s="2">
        <f>IFERROR(MATCH("Authentication, Authorization, and Accounting Services (AAA) Security Requirements Guide :: Version 1, Release: 2 Benchmark Date: 24 Jan 2020*"&amp;A274&amp;";*",SRGs!AA:AA,0),0)</f>
        <v>0</v>
      </c>
      <c r="N274" s="6">
        <f>IFERROR(MATCH("Central Log Server Security Requirements Guide :: Version 2, Release: 2 Benchmark Date: 27 Oct 2022*"&amp;A274&amp;";*",SRGs!AA:AA,0),0)</f>
        <v>0</v>
      </c>
      <c r="O274" s="6">
        <f>IFERROR(MATCH("Database Security Requirements Guide :: Version 3, Release: 3 Benchmark Date: 27 Jul 2022*"&amp;A274&amp;";*",SRGs!AA:AA,0),0)</f>
        <v>0</v>
      </c>
      <c r="P274" s="6">
        <f>IFERROR(MATCH("Container Platform Security Requirements Guide :: Version 1, Release: 3 Benchmark Date: 27 Jan 2022*"&amp;A274&amp;";*",SRGs!AA:AA,0),0)</f>
        <v>0</v>
      </c>
      <c r="Q274" s="6">
        <f>IFERROR(MATCH("Domain Name System (DNS) Security Requirements Guide :: Version 2, Release: 4 Benchmark Date: 23 Oct 2015*"&amp;A274&amp;";*",SRGs!AA:AA,0),0)</f>
        <v>0</v>
      </c>
      <c r="R274" s="6">
        <f>IFERROR(MATCH("Firewall Security Requirements Guide :: Version 2, Release: 3 Benchmark Date: 27 Oct 2022*"&amp;A274&amp;";*",SRGs!AA:AA,0),0)</f>
        <v>0</v>
      </c>
      <c r="S274" s="6">
        <f>IFERROR(MATCH("General Purpose Operating System Security Requirements Guide :: Version 2, Release: 4 Benchmark Date: 27 Jul 2022*"&amp;A274&amp;";*",SRGs!AA:AA,0),0)</f>
        <v>0</v>
      </c>
      <c r="T274" s="6">
        <f>IFERROR(MATCH("Intrusion Detection and Prevention Systems (IDPS) Security Requirements Guide :: Version 2, Release: 6 Benchmark Date: 24 Jul 2020*"&amp;A274&amp;";*",SRGs!AA:AA,0),0)</f>
        <v>0</v>
      </c>
      <c r="U274" s="6">
        <f>IFERROR(MATCH("Layer 2 Switch Security Requirements Guide :: Version 2, Release: 1 Benchmark Date: 18 May 2021*"&amp;A274&amp;";*",SRGs!AA:AA,0),0)</f>
        <v>0</v>
      </c>
      <c r="V274" s="6">
        <f>IFERROR(MATCH("Mainframe Product Security Requirements Guide :: Version 2, Release: 1 Benchmark Date: 27 Oct 2022*"&amp;A274&amp;";*",SRGs!AA:AA,0),0)</f>
        <v>0</v>
      </c>
      <c r="W274" s="6">
        <f>IFERROR(MATCH("Network Device Management Security Requirements Guide :: Version 4, Release: 1 Benchmark Date: 23 Apr 2021*"&amp;A274&amp;";*",SRGs!AA:AA,0),0)</f>
        <v>0</v>
      </c>
      <c r="X274" s="6">
        <f>IFERROR(MATCH("Router Security Requirements Guide :: Version 4, Release: 2 Benchmark Date: 23 Apr 2021*"&amp;A274&amp;";*",SRGs!AA:AA,0),0)</f>
        <v>0</v>
      </c>
      <c r="Y274" s="6">
        <f>IFERROR(MATCH("SDN Controller Security Requirements Guide :: Version 1, Release: 2 Benchmark Date: 24 Apr 2020*"&amp;A274&amp;";*",SRGs!AA:AA,0),0)</f>
        <v>0</v>
      </c>
      <c r="Z274" s="6">
        <f>IFERROR(MATCH("Unified Endpoint Management Agent Security Requirements Guide :: Version 1, Release: 1 Benchmark Date: 20 Nov 2020*"&amp;A274&amp;";*",SRGs!AA:AA,0),0)</f>
        <v>0</v>
      </c>
      <c r="AA274" s="6">
        <f>IFERROR(MATCH("Unified Endpoint Management Server Security Requirements Guide :: Version 1, Release: 1 Benchmark Date: 20 Nov 2020*"&amp;A274&amp;";*",SRGs!AA:AA,0),0)</f>
        <v>0</v>
      </c>
      <c r="AB274" s="6">
        <f>IFERROR(MATCH("Virtual Private Network (VPN) Security Requirements Guide :: Version 2, Release: 4 Benchmark Date: 27 Oct 2021*"&amp;A274&amp;";*",SRGs!AA:AA,0),0)</f>
        <v>0</v>
      </c>
      <c r="AC274" s="6">
        <f>IFERROR(MATCH("Web Server Security Requirements Guide :: Version 3, Release: 1 Benchmark Date: 27 Oct 2022*"&amp;A274&amp;";*",SRGs!AA:AA,0),0)</f>
        <v>0</v>
      </c>
      <c r="AD274" s="21"/>
      <c r="AE274" s="3" t="str">
        <f t="shared" si="32"/>
        <v/>
      </c>
      <c r="AF274" s="2" t="str">
        <f t="shared" si="33"/>
        <v/>
      </c>
      <c r="AG274" s="2" t="str">
        <f t="shared" si="34"/>
        <v/>
      </c>
      <c r="AH274" s="2" t="str">
        <f t="shared" si="35"/>
        <v/>
      </c>
      <c r="AI274" s="2" t="str">
        <f t="shared" si="36"/>
        <v/>
      </c>
      <c r="AJ274" s="2" t="str">
        <f t="shared" si="37"/>
        <v/>
      </c>
      <c r="AK274" s="2" t="str">
        <f t="shared" si="38"/>
        <v/>
      </c>
      <c r="AL274" s="27"/>
      <c r="AM274" s="5" t="str">
        <f t="shared" si="39"/>
        <v/>
      </c>
    </row>
    <row r="275" spans="1:39" s="5" customFormat="1" ht="90" hidden="1">
      <c r="A275" s="1" t="s">
        <v>22146</v>
      </c>
      <c r="B275" s="1" t="s">
        <v>4303</v>
      </c>
      <c r="C275" s="1" t="s">
        <v>646</v>
      </c>
      <c r="D275" s="1" t="s">
        <v>1750</v>
      </c>
      <c r="E275" s="1" t="s">
        <v>2755</v>
      </c>
      <c r="F275" s="2" t="s">
        <v>2591</v>
      </c>
      <c r="G275" s="2"/>
      <c r="H275" s="2"/>
      <c r="I275" s="2"/>
      <c r="J275" s="15"/>
      <c r="K275" s="3">
        <f>IFERROR(MATCH("Application Layer Gateway (ALG) Security Requirements Guide (SRG) :: Version 1, Release: 2 Benchmark Date: 24 Jul 2015*"&amp;A275&amp;";*",SRGs!AA:AA,0),0)</f>
        <v>0</v>
      </c>
      <c r="L275" s="2">
        <f>IFERROR(MATCH("Application Server Security Requirements Guide :: Version 3, Release: 3 Benchmark Date: 27 Oct 2022*"&amp;A275&amp;";*",SRGs!AA:AA,0),0)</f>
        <v>0</v>
      </c>
      <c r="M275" s="2">
        <f>IFERROR(MATCH("Authentication, Authorization, and Accounting Services (AAA) Security Requirements Guide :: Version 1, Release: 2 Benchmark Date: 24 Jan 2020*"&amp;A275&amp;";*",SRGs!AA:AA,0),0)</f>
        <v>0</v>
      </c>
      <c r="N275" s="2">
        <f>IFERROR(MATCH("Central Log Server Security Requirements Guide :: Version 2, Release: 2 Benchmark Date: 27 Oct 2022*"&amp;A275&amp;";*",SRGs!AA:AA,0),0)</f>
        <v>0</v>
      </c>
      <c r="O275" s="2">
        <f>IFERROR(MATCH("Database Security Requirements Guide :: Version 3, Release: 3 Benchmark Date: 27 Jul 2022*"&amp;A275&amp;";*",SRGs!AA:AA,0),0)</f>
        <v>0</v>
      </c>
      <c r="P275" s="6">
        <f>IFERROR(MATCH("Container Platform Security Requirements Guide :: Version 1, Release: 3 Benchmark Date: 27 Jan 2022*"&amp;A275&amp;";*",SRGs!AA:AA,0),0)</f>
        <v>0</v>
      </c>
      <c r="Q275" s="6">
        <f>IFERROR(MATCH("Domain Name System (DNS) Security Requirements Guide :: Version 2, Release: 4 Benchmark Date: 23 Oct 2015*"&amp;A275&amp;";*",SRGs!AA:AA,0),0)</f>
        <v>0</v>
      </c>
      <c r="R275" s="6">
        <f>IFERROR(MATCH("Firewall Security Requirements Guide :: Version 2, Release: 3 Benchmark Date: 27 Oct 2022*"&amp;A275&amp;";*",SRGs!AA:AA,0),0)</f>
        <v>0</v>
      </c>
      <c r="S275" s="6">
        <f>IFERROR(MATCH("General Purpose Operating System Security Requirements Guide :: Version 2, Release: 4 Benchmark Date: 27 Jul 2022*"&amp;A275&amp;";*",SRGs!AA:AA,0),0)</f>
        <v>0</v>
      </c>
      <c r="T275" s="6">
        <f>IFERROR(MATCH("Intrusion Detection and Prevention Systems (IDPS) Security Requirements Guide :: Version 2, Release: 6 Benchmark Date: 24 Jul 2020*"&amp;A275&amp;";*",SRGs!AA:AA,0),0)</f>
        <v>0</v>
      </c>
      <c r="U275" s="6">
        <f>IFERROR(MATCH("Layer 2 Switch Security Requirements Guide :: Version 2, Release: 1 Benchmark Date: 18 May 2021*"&amp;A275&amp;";*",SRGs!AA:AA,0),0)</f>
        <v>0</v>
      </c>
      <c r="V275" s="6">
        <f>IFERROR(MATCH("Mainframe Product Security Requirements Guide :: Version 2, Release: 1 Benchmark Date: 27 Oct 2022*"&amp;A275&amp;";*",SRGs!AA:AA,0),0)</f>
        <v>0</v>
      </c>
      <c r="W275" s="6">
        <f>IFERROR(MATCH("Network Device Management Security Requirements Guide :: Version 4, Release: 1 Benchmark Date: 23 Apr 2021*"&amp;A275&amp;";*",SRGs!AA:AA,0),0)</f>
        <v>0</v>
      </c>
      <c r="X275" s="6">
        <f>IFERROR(MATCH("Router Security Requirements Guide :: Version 4, Release: 2 Benchmark Date: 23 Apr 2021*"&amp;A275&amp;";*",SRGs!AA:AA,0),0)</f>
        <v>0</v>
      </c>
      <c r="Y275" s="6">
        <f>IFERROR(MATCH("SDN Controller Security Requirements Guide :: Version 1, Release: 2 Benchmark Date: 24 Apr 2020*"&amp;A275&amp;";*",SRGs!AA:AA,0),0)</f>
        <v>0</v>
      </c>
      <c r="Z275" s="6">
        <f>IFERROR(MATCH("Unified Endpoint Management Agent Security Requirements Guide :: Version 1, Release: 1 Benchmark Date: 20 Nov 2020*"&amp;A275&amp;";*",SRGs!AA:AA,0),0)</f>
        <v>0</v>
      </c>
      <c r="AA275" s="6">
        <f>IFERROR(MATCH("Unified Endpoint Management Server Security Requirements Guide :: Version 1, Release: 1 Benchmark Date: 20 Nov 2020*"&amp;A275&amp;";*",SRGs!AA:AA,0),0)</f>
        <v>0</v>
      </c>
      <c r="AB275" s="6">
        <f>IFERROR(MATCH("Virtual Private Network (VPN) Security Requirements Guide :: Version 2, Release: 4 Benchmark Date: 27 Oct 2021*"&amp;A275&amp;";*",SRGs!AA:AA,0),0)</f>
        <v>0</v>
      </c>
      <c r="AC275" s="6">
        <f>IFERROR(MATCH("Web Server Security Requirements Guide :: Version 3, Release: 1 Benchmark Date: 27 Oct 2022*"&amp;A275&amp;";*",SRGs!AA:AA,0),0)</f>
        <v>0</v>
      </c>
      <c r="AD275" s="21"/>
      <c r="AE275" s="3" t="str">
        <f t="shared" si="32"/>
        <v/>
      </c>
      <c r="AF275" s="2" t="str">
        <f t="shared" si="33"/>
        <v/>
      </c>
      <c r="AG275" s="2" t="str">
        <f t="shared" si="34"/>
        <v/>
      </c>
      <c r="AH275" s="2" t="str">
        <f t="shared" si="35"/>
        <v/>
      </c>
      <c r="AI275" s="2" t="str">
        <f t="shared" si="36"/>
        <v/>
      </c>
      <c r="AJ275" s="2" t="str">
        <f t="shared" si="37"/>
        <v/>
      </c>
      <c r="AK275" s="2" t="str">
        <f t="shared" si="38"/>
        <v/>
      </c>
      <c r="AL275" s="27"/>
      <c r="AM275" s="5" t="str">
        <f t="shared" si="39"/>
        <v/>
      </c>
    </row>
    <row r="276" spans="1:39" s="5" customFormat="1" ht="270" hidden="1">
      <c r="A276" s="1" t="s">
        <v>68</v>
      </c>
      <c r="B276" s="1" t="s">
        <v>4303</v>
      </c>
      <c r="C276" s="1" t="s">
        <v>647</v>
      </c>
      <c r="D276" s="1" t="s">
        <v>1751</v>
      </c>
      <c r="E276" s="1" t="s">
        <v>2756</v>
      </c>
      <c r="F276" s="2" t="s">
        <v>3767</v>
      </c>
      <c r="G276" s="2"/>
      <c r="H276" s="2"/>
      <c r="I276" s="2"/>
      <c r="J276" s="15"/>
      <c r="K276" s="3">
        <f>IFERROR(MATCH("Application Layer Gateway (ALG) Security Requirements Guide (SRG) :: Version 1, Release: 2 Benchmark Date: 24 Jul 2015*"&amp;A276&amp;";*",SRGs!AA:AA,0),0)</f>
        <v>0</v>
      </c>
      <c r="L276" s="2">
        <f>IFERROR(MATCH("Application Server Security Requirements Guide :: Version 3, Release: 3 Benchmark Date: 27 Oct 2022*"&amp;A276&amp;";*",SRGs!AA:AA,0),0)</f>
        <v>0</v>
      </c>
      <c r="M276" s="2">
        <f>IFERROR(MATCH("Authentication, Authorization, and Accounting Services (AAA) Security Requirements Guide :: Version 1, Release: 2 Benchmark Date: 24 Jan 2020*"&amp;A276&amp;";*",SRGs!AA:AA,0),0)</f>
        <v>0</v>
      </c>
      <c r="N276" s="6">
        <f>IFERROR(MATCH("Central Log Server Security Requirements Guide :: Version 2, Release: 2 Benchmark Date: 27 Oct 2022*"&amp;A276&amp;";*",SRGs!AA:AA,0),0)</f>
        <v>0</v>
      </c>
      <c r="O276" s="6">
        <f>IFERROR(MATCH("Database Security Requirements Guide :: Version 3, Release: 3 Benchmark Date: 27 Jul 2022*"&amp;A276&amp;";*",SRGs!AA:AA,0),0)</f>
        <v>0</v>
      </c>
      <c r="P276" s="6">
        <f>IFERROR(MATCH("Container Platform Security Requirements Guide :: Version 1, Release: 3 Benchmark Date: 27 Jan 2022*"&amp;A276&amp;";*",SRGs!AA:AA,0),0)</f>
        <v>0</v>
      </c>
      <c r="Q276" s="6">
        <f>IFERROR(MATCH("Domain Name System (DNS) Security Requirements Guide :: Version 2, Release: 4 Benchmark Date: 23 Oct 2015*"&amp;A276&amp;";*",SRGs!AA:AA,0),0)</f>
        <v>0</v>
      </c>
      <c r="R276" s="6">
        <f>IFERROR(MATCH("Firewall Security Requirements Guide :: Version 2, Release: 3 Benchmark Date: 27 Oct 2022*"&amp;A276&amp;";*",SRGs!AA:AA,0),0)</f>
        <v>0</v>
      </c>
      <c r="S276" s="6">
        <f>IFERROR(MATCH("General Purpose Operating System Security Requirements Guide :: Version 2, Release: 4 Benchmark Date: 27 Jul 2022*"&amp;A276&amp;";*",SRGs!AA:AA,0),0)</f>
        <v>0</v>
      </c>
      <c r="T276" s="6">
        <f>IFERROR(MATCH("Intrusion Detection and Prevention Systems (IDPS) Security Requirements Guide :: Version 2, Release: 6 Benchmark Date: 24 Jul 2020*"&amp;A276&amp;";*",SRGs!AA:AA,0),0)</f>
        <v>0</v>
      </c>
      <c r="U276" s="6">
        <f>IFERROR(MATCH("Layer 2 Switch Security Requirements Guide :: Version 2, Release: 1 Benchmark Date: 18 May 2021*"&amp;A276&amp;";*",SRGs!AA:AA,0),0)</f>
        <v>0</v>
      </c>
      <c r="V276" s="6">
        <f>IFERROR(MATCH("Mainframe Product Security Requirements Guide :: Version 2, Release: 1 Benchmark Date: 27 Oct 2022*"&amp;A276&amp;";*",SRGs!AA:AA,0),0)</f>
        <v>0</v>
      </c>
      <c r="W276" s="6">
        <f>IFERROR(MATCH("Network Device Management Security Requirements Guide :: Version 4, Release: 1 Benchmark Date: 23 Apr 2021*"&amp;A276&amp;";*",SRGs!AA:AA,0),0)</f>
        <v>0</v>
      </c>
      <c r="X276" s="6">
        <f>IFERROR(MATCH("Router Security Requirements Guide :: Version 4, Release: 2 Benchmark Date: 23 Apr 2021*"&amp;A276&amp;";*",SRGs!AA:AA,0),0)</f>
        <v>0</v>
      </c>
      <c r="Y276" s="6">
        <f>IFERROR(MATCH("SDN Controller Security Requirements Guide :: Version 1, Release: 2 Benchmark Date: 24 Apr 2020*"&amp;A276&amp;";*",SRGs!AA:AA,0),0)</f>
        <v>0</v>
      </c>
      <c r="Z276" s="6">
        <f>IFERROR(MATCH("Unified Endpoint Management Agent Security Requirements Guide :: Version 1, Release: 1 Benchmark Date: 20 Nov 2020*"&amp;A276&amp;";*",SRGs!AA:AA,0),0)</f>
        <v>0</v>
      </c>
      <c r="AA276" s="6">
        <f>IFERROR(MATCH("Unified Endpoint Management Server Security Requirements Guide :: Version 1, Release: 1 Benchmark Date: 20 Nov 2020*"&amp;A276&amp;";*",SRGs!AA:AA,0),0)</f>
        <v>0</v>
      </c>
      <c r="AB276" s="6">
        <f>IFERROR(MATCH("Virtual Private Network (VPN) Security Requirements Guide :: Version 2, Release: 4 Benchmark Date: 27 Oct 2021*"&amp;A276&amp;";*",SRGs!AA:AA,0),0)</f>
        <v>0</v>
      </c>
      <c r="AC276" s="6">
        <f>IFERROR(MATCH("Web Server Security Requirements Guide :: Version 3, Release: 1 Benchmark Date: 27 Oct 2022*"&amp;A276&amp;";*",SRGs!AA:AA,0),0)</f>
        <v>0</v>
      </c>
      <c r="AD276" s="21"/>
      <c r="AE276" s="3" t="str">
        <f t="shared" si="32"/>
        <v/>
      </c>
      <c r="AF276" s="2" t="str">
        <f t="shared" si="33"/>
        <v/>
      </c>
      <c r="AG276" s="2" t="str">
        <f t="shared" si="34"/>
        <v/>
      </c>
      <c r="AH276" s="2" t="str">
        <f t="shared" si="35"/>
        <v/>
      </c>
      <c r="AI276" s="2" t="str">
        <f t="shared" si="36"/>
        <v/>
      </c>
      <c r="AJ276" s="2" t="str">
        <f t="shared" si="37"/>
        <v/>
      </c>
      <c r="AK276" s="2" t="str">
        <f t="shared" si="38"/>
        <v/>
      </c>
      <c r="AL276" s="27"/>
      <c r="AM276" s="5" t="str">
        <f t="shared" si="39"/>
        <v/>
      </c>
    </row>
    <row r="277" spans="1:39" ht="90" hidden="1">
      <c r="A277" s="1" t="s">
        <v>69</v>
      </c>
      <c r="B277" s="1" t="s">
        <v>4303</v>
      </c>
      <c r="C277" s="1" t="s">
        <v>648</v>
      </c>
      <c r="D277" s="1" t="s">
        <v>1752</v>
      </c>
      <c r="E277" s="1" t="s">
        <v>2757</v>
      </c>
      <c r="F277" s="2" t="s">
        <v>3768</v>
      </c>
      <c r="G277" s="2"/>
      <c r="H277" s="2"/>
      <c r="I277" s="2"/>
      <c r="J277" s="15"/>
      <c r="K277" s="3">
        <f>IFERROR(MATCH("Application Layer Gateway (ALG) Security Requirements Guide (SRG) :: Version 1, Release: 2 Benchmark Date: 24 Jul 2015*"&amp;A277&amp;";*",SRGs!AA:AA,0),0)</f>
        <v>0</v>
      </c>
      <c r="L277" s="2">
        <f>IFERROR(MATCH("Application Server Security Requirements Guide :: Version 3, Release: 3 Benchmark Date: 27 Oct 2022*"&amp;A277&amp;";*",SRGs!AA:AA,0),0)</f>
        <v>0</v>
      </c>
      <c r="M277" s="2">
        <f>IFERROR(MATCH("Authentication, Authorization, and Accounting Services (AAA) Security Requirements Guide :: Version 1, Release: 2 Benchmark Date: 24 Jan 2020*"&amp;A277&amp;";*",SRGs!AA:AA,0),0)</f>
        <v>0</v>
      </c>
      <c r="N277" s="6">
        <f>IFERROR(MATCH("Central Log Server Security Requirements Guide :: Version 2, Release: 2 Benchmark Date: 27 Oct 2022*"&amp;A277&amp;";*",SRGs!AA:AA,0),0)</f>
        <v>0</v>
      </c>
      <c r="O277" s="6">
        <f>IFERROR(MATCH("Database Security Requirements Guide :: Version 3, Release: 3 Benchmark Date: 27 Jul 2022*"&amp;A277&amp;";*",SRGs!AA:AA,0),0)</f>
        <v>0</v>
      </c>
      <c r="P277" s="2">
        <f>IFERROR(MATCH("Container Platform Security Requirements Guide :: Version 1, Release: 3 Benchmark Date: 27 Jan 2022*"&amp;A277&amp;";*",SRGs!AA:AA,0),0)</f>
        <v>0</v>
      </c>
      <c r="Q277" s="2">
        <f>IFERROR(MATCH("Domain Name System (DNS) Security Requirements Guide :: Version 2, Release: 4 Benchmark Date: 23 Oct 2015*"&amp;A277&amp;";*",SRGs!AA:AA,0),0)</f>
        <v>0</v>
      </c>
      <c r="R277" s="2">
        <f>IFERROR(MATCH("Firewall Security Requirements Guide :: Version 2, Release: 3 Benchmark Date: 27 Oct 2022*"&amp;A277&amp;";*",SRGs!AA:AA,0),0)</f>
        <v>0</v>
      </c>
      <c r="S277" s="2">
        <f>IFERROR(MATCH("General Purpose Operating System Security Requirements Guide :: Version 2, Release: 4 Benchmark Date: 27 Jul 2022*"&amp;A277&amp;";*",SRGs!AA:AA,0),0)</f>
        <v>0</v>
      </c>
      <c r="T277" s="2">
        <f>IFERROR(MATCH("Intrusion Detection and Prevention Systems (IDPS) Security Requirements Guide :: Version 2, Release: 6 Benchmark Date: 24 Jul 2020*"&amp;A277&amp;";*",SRGs!AA:AA,0),0)</f>
        <v>0</v>
      </c>
      <c r="U277" s="2">
        <f>IFERROR(MATCH("Layer 2 Switch Security Requirements Guide :: Version 2, Release: 1 Benchmark Date: 18 May 2021*"&amp;A277&amp;";*",SRGs!AA:AA,0),0)</f>
        <v>0</v>
      </c>
      <c r="V277" s="2">
        <f>IFERROR(MATCH("Mainframe Product Security Requirements Guide :: Version 2, Release: 1 Benchmark Date: 27 Oct 2022*"&amp;A277&amp;";*",SRGs!AA:AA,0),0)</f>
        <v>0</v>
      </c>
      <c r="W277" s="2">
        <f>IFERROR(MATCH("Network Device Management Security Requirements Guide :: Version 4, Release: 1 Benchmark Date: 23 Apr 2021*"&amp;A277&amp;";*",SRGs!AA:AA,0),0)</f>
        <v>0</v>
      </c>
      <c r="X277" s="2">
        <f>IFERROR(MATCH("Router Security Requirements Guide :: Version 4, Release: 2 Benchmark Date: 23 Apr 2021*"&amp;A277&amp;";*",SRGs!AA:AA,0),0)</f>
        <v>0</v>
      </c>
      <c r="Y277" s="2">
        <f>IFERROR(MATCH("SDN Controller Security Requirements Guide :: Version 1, Release: 2 Benchmark Date: 24 Apr 2020*"&amp;A277&amp;";*",SRGs!AA:AA,0),0)</f>
        <v>0</v>
      </c>
      <c r="Z277" s="2">
        <f>IFERROR(MATCH("Unified Endpoint Management Agent Security Requirements Guide :: Version 1, Release: 1 Benchmark Date: 20 Nov 2020*"&amp;A277&amp;";*",SRGs!AA:AA,0),0)</f>
        <v>0</v>
      </c>
      <c r="AA277" s="2">
        <f>IFERROR(MATCH("Unified Endpoint Management Server Security Requirements Guide :: Version 1, Release: 1 Benchmark Date: 20 Nov 2020*"&amp;A277&amp;";*",SRGs!AA:AA,0),0)</f>
        <v>0</v>
      </c>
      <c r="AB277" s="2">
        <f>IFERROR(MATCH("Virtual Private Network (VPN) Security Requirements Guide :: Version 2, Release: 4 Benchmark Date: 27 Oct 2021*"&amp;A277&amp;";*",SRGs!AA:AA,0),0)</f>
        <v>0</v>
      </c>
      <c r="AC277" s="2">
        <f>IFERROR(MATCH("Web Server Security Requirements Guide :: Version 3, Release: 1 Benchmark Date: 27 Oct 2022*"&amp;A277&amp;";*",SRGs!AA:AA,0),0)</f>
        <v>0</v>
      </c>
      <c r="AD277" s="22"/>
      <c r="AE277" s="3" t="str">
        <f t="shared" si="32"/>
        <v/>
      </c>
      <c r="AF277" s="2" t="str">
        <f t="shared" si="33"/>
        <v/>
      </c>
      <c r="AG277" s="2" t="str">
        <f t="shared" si="34"/>
        <v/>
      </c>
      <c r="AH277" s="2" t="str">
        <f t="shared" si="35"/>
        <v/>
      </c>
      <c r="AI277" s="2" t="str">
        <f t="shared" si="36"/>
        <v/>
      </c>
      <c r="AJ277" s="2" t="str">
        <f t="shared" si="37"/>
        <v/>
      </c>
      <c r="AK277" s="2" t="str">
        <f t="shared" si="38"/>
        <v/>
      </c>
      <c r="AM277" s="5" t="str">
        <f t="shared" si="39"/>
        <v/>
      </c>
    </row>
    <row r="278" spans="1:39" ht="150" hidden="1">
      <c r="A278" s="1" t="s">
        <v>57</v>
      </c>
      <c r="B278" s="1" t="s">
        <v>4303</v>
      </c>
      <c r="C278" s="1" t="s">
        <v>584</v>
      </c>
      <c r="D278" s="1" t="s">
        <v>1698</v>
      </c>
      <c r="E278" s="1" t="s">
        <v>2704</v>
      </c>
      <c r="F278" s="2" t="s">
        <v>3734</v>
      </c>
      <c r="G278" s="2" t="s">
        <v>4198</v>
      </c>
      <c r="H278" s="2" t="s">
        <v>4259</v>
      </c>
      <c r="I278" s="10">
        <v>2</v>
      </c>
      <c r="J278" s="13"/>
      <c r="K278" s="3">
        <f>IFERROR(MATCH("Application Layer Gateway (ALG) Security Requirements Guide (SRG) :: Version 1, Release: 2 Benchmark Date: 24 Jul 2015*"&amp;A278&amp;";*",SRGs!AA:AA,0),0)</f>
        <v>0</v>
      </c>
      <c r="L278" s="2">
        <f>IFERROR(MATCH("Application Server Security Requirements Guide :: Version 3, Release: 3 Benchmark Date: 27 Oct 2022*"&amp;A278&amp;";*",SRGs!AA:AA,0),0)</f>
        <v>0</v>
      </c>
      <c r="M278" s="2">
        <f>IFERROR(MATCH("Authentication, Authorization, and Accounting Services (AAA) Security Requirements Guide :: Version 1, Release: 2 Benchmark Date: 24 Jan 2020*"&amp;A278&amp;";*",SRGs!AA:AA,0),0)</f>
        <v>0</v>
      </c>
      <c r="N278" s="6">
        <f>IFERROR(MATCH("Central Log Server Security Requirements Guide :: Version 2, Release: 2 Benchmark Date: 27 Oct 2022*"&amp;A278&amp;";*",SRGs!AA:AA,0),0)</f>
        <v>0</v>
      </c>
      <c r="O278" s="6">
        <f>IFERROR(MATCH("Database Security Requirements Guide :: Version 3, Release: 3 Benchmark Date: 27 Jul 2022*"&amp;A278&amp;";*",SRGs!AA:AA,0),0)</f>
        <v>0</v>
      </c>
      <c r="P278" s="2">
        <f>IFERROR(MATCH("Container Platform Security Requirements Guide :: Version 1, Release: 3 Benchmark Date: 27 Jan 2022*"&amp;A278&amp;";*",SRGs!AA:AA,0),0)</f>
        <v>0</v>
      </c>
      <c r="Q278" s="2">
        <f>IFERROR(MATCH("Domain Name System (DNS) Security Requirements Guide :: Version 2, Release: 4 Benchmark Date: 23 Oct 2015*"&amp;A278&amp;";*",SRGs!AA:AA,0),0)</f>
        <v>0</v>
      </c>
      <c r="R278" s="2">
        <f>IFERROR(MATCH("Firewall Security Requirements Guide :: Version 2, Release: 3 Benchmark Date: 27 Oct 2022*"&amp;A278&amp;";*",SRGs!AA:AA,0),0)</f>
        <v>0</v>
      </c>
      <c r="S278" s="2">
        <f>IFERROR(MATCH("General Purpose Operating System Security Requirements Guide :: Version 2, Release: 4 Benchmark Date: 27 Jul 2022*"&amp;A278&amp;";*",SRGs!AA:AA,0),0)</f>
        <v>0</v>
      </c>
      <c r="T278" s="2">
        <f>IFERROR(MATCH("Intrusion Detection and Prevention Systems (IDPS) Security Requirements Guide :: Version 2, Release: 6 Benchmark Date: 24 Jul 2020*"&amp;A278&amp;";*",SRGs!AA:AA,0),0)</f>
        <v>0</v>
      </c>
      <c r="U278" s="2">
        <f>IFERROR(MATCH("Layer 2 Switch Security Requirements Guide :: Version 2, Release: 1 Benchmark Date: 18 May 2021*"&amp;A278&amp;";*",SRGs!AA:AA,0),0)</f>
        <v>0</v>
      </c>
      <c r="V278" s="2">
        <f>IFERROR(MATCH("Mainframe Product Security Requirements Guide :: Version 2, Release: 1 Benchmark Date: 27 Oct 2022*"&amp;A278&amp;";*",SRGs!AA:AA,0),0)</f>
        <v>0</v>
      </c>
      <c r="W278" s="2">
        <f>IFERROR(MATCH("Network Device Management Security Requirements Guide :: Version 4, Release: 1 Benchmark Date: 23 Apr 2021*"&amp;A278&amp;";*",SRGs!AA:AA,0),0)</f>
        <v>0</v>
      </c>
      <c r="X278" s="2">
        <f>IFERROR(MATCH("Router Security Requirements Guide :: Version 4, Release: 2 Benchmark Date: 23 Apr 2021*"&amp;A278&amp;";*",SRGs!AA:AA,0),0)</f>
        <v>0</v>
      </c>
      <c r="Y278" s="2">
        <f>IFERROR(MATCH("SDN Controller Security Requirements Guide :: Version 1, Release: 2 Benchmark Date: 24 Apr 2020*"&amp;A278&amp;";*",SRGs!AA:AA,0),0)</f>
        <v>0</v>
      </c>
      <c r="Z278" s="2">
        <f>IFERROR(MATCH("Unified Endpoint Management Agent Security Requirements Guide :: Version 1, Release: 1 Benchmark Date: 20 Nov 2020*"&amp;A278&amp;";*",SRGs!AA:AA,0),0)</f>
        <v>0</v>
      </c>
      <c r="AA278" s="2">
        <f>IFERROR(MATCH("Unified Endpoint Management Server Security Requirements Guide :: Version 1, Release: 1 Benchmark Date: 20 Nov 2020*"&amp;A278&amp;";*",SRGs!AA:AA,0),0)</f>
        <v>0</v>
      </c>
      <c r="AB278" s="2">
        <f>IFERROR(MATCH("Virtual Private Network (VPN) Security Requirements Guide :: Version 2, Release: 4 Benchmark Date: 27 Oct 2021*"&amp;A278&amp;";*",SRGs!AA:AA,0),0)</f>
        <v>0</v>
      </c>
      <c r="AC278" s="2">
        <f>IFERROR(MATCH("Web Server Security Requirements Guide :: Version 3, Release: 1 Benchmark Date: 27 Oct 2022*"&amp;A278&amp;";*",SRGs!AA:AA,0),0)</f>
        <v>0</v>
      </c>
      <c r="AD278" s="22"/>
      <c r="AE278" s="3" t="str">
        <f t="shared" si="32"/>
        <v/>
      </c>
      <c r="AF278" s="2" t="str">
        <f t="shared" si="33"/>
        <v/>
      </c>
      <c r="AG278" s="2" t="str">
        <f t="shared" si="34"/>
        <v/>
      </c>
      <c r="AH278" s="2" t="str">
        <f t="shared" si="35"/>
        <v/>
      </c>
      <c r="AI278" s="2" t="str">
        <f t="shared" si="36"/>
        <v/>
      </c>
      <c r="AJ278" s="2" t="str">
        <f t="shared" si="37"/>
        <v/>
      </c>
      <c r="AK278" s="2" t="str">
        <f t="shared" si="38"/>
        <v/>
      </c>
      <c r="AM278" s="5" t="str">
        <f t="shared" si="39"/>
        <v/>
      </c>
    </row>
    <row r="279" spans="1:39" ht="30" hidden="1">
      <c r="A279" s="1" t="s">
        <v>22147</v>
      </c>
      <c r="B279" s="1" t="s">
        <v>4303</v>
      </c>
      <c r="C279" s="1" t="s">
        <v>585</v>
      </c>
      <c r="D279" s="1" t="s">
        <v>3500</v>
      </c>
      <c r="E279" s="1"/>
      <c r="F279" s="2"/>
      <c r="G279" s="2"/>
      <c r="H279" s="2"/>
      <c r="I279" s="2"/>
      <c r="J279" s="15"/>
      <c r="K279" s="3">
        <f>IFERROR(MATCH("Application Layer Gateway (ALG) Security Requirements Guide (SRG) :: Version 1, Release: 2 Benchmark Date: 24 Jul 2015*"&amp;A279&amp;";*",SRGs!AA:AA,0),0)</f>
        <v>0</v>
      </c>
      <c r="L279" s="2">
        <f>IFERROR(MATCH("Application Server Security Requirements Guide :: Version 3, Release: 3 Benchmark Date: 27 Oct 2022*"&amp;A279&amp;";*",SRGs!AA:AA,0),0)</f>
        <v>0</v>
      </c>
      <c r="M279" s="2">
        <f>IFERROR(MATCH("Authentication, Authorization, and Accounting Services (AAA) Security Requirements Guide :: Version 1, Release: 2 Benchmark Date: 24 Jan 2020*"&amp;A279&amp;";*",SRGs!AA:AA,0),0)</f>
        <v>0</v>
      </c>
      <c r="N279" s="2">
        <f>IFERROR(MATCH("Central Log Server Security Requirements Guide :: Version 2, Release: 2 Benchmark Date: 27 Oct 2022*"&amp;A279&amp;";*",SRGs!AA:AA,0),0)</f>
        <v>0</v>
      </c>
      <c r="O279" s="2">
        <f>IFERROR(MATCH("Database Security Requirements Guide :: Version 3, Release: 3 Benchmark Date: 27 Jul 2022*"&amp;A279&amp;";*",SRGs!AA:AA,0),0)</f>
        <v>0</v>
      </c>
      <c r="P279" s="2">
        <f>IFERROR(MATCH("Container Platform Security Requirements Guide :: Version 1, Release: 3 Benchmark Date: 27 Jan 2022*"&amp;A279&amp;";*",SRGs!AA:AA,0),0)</f>
        <v>0</v>
      </c>
      <c r="Q279" s="2">
        <f>IFERROR(MATCH("Domain Name System (DNS) Security Requirements Guide :: Version 2, Release: 4 Benchmark Date: 23 Oct 2015*"&amp;A279&amp;";*",SRGs!AA:AA,0),0)</f>
        <v>0</v>
      </c>
      <c r="R279" s="2">
        <f>IFERROR(MATCH("Firewall Security Requirements Guide :: Version 2, Release: 3 Benchmark Date: 27 Oct 2022*"&amp;A279&amp;";*",SRGs!AA:AA,0),0)</f>
        <v>0</v>
      </c>
      <c r="S279" s="2">
        <f>IFERROR(MATCH("General Purpose Operating System Security Requirements Guide :: Version 2, Release: 4 Benchmark Date: 27 Jul 2022*"&amp;A279&amp;";*",SRGs!AA:AA,0),0)</f>
        <v>0</v>
      </c>
      <c r="T279" s="2">
        <f>IFERROR(MATCH("Intrusion Detection and Prevention Systems (IDPS) Security Requirements Guide :: Version 2, Release: 6 Benchmark Date: 24 Jul 2020*"&amp;A279&amp;";*",SRGs!AA:AA,0),0)</f>
        <v>0</v>
      </c>
      <c r="U279" s="2">
        <f>IFERROR(MATCH("Layer 2 Switch Security Requirements Guide :: Version 2, Release: 1 Benchmark Date: 18 May 2021*"&amp;A279&amp;";*",SRGs!AA:AA,0),0)</f>
        <v>0</v>
      </c>
      <c r="V279" s="2">
        <f>IFERROR(MATCH("Mainframe Product Security Requirements Guide :: Version 2, Release: 1 Benchmark Date: 27 Oct 2022*"&amp;A279&amp;";*",SRGs!AA:AA,0),0)</f>
        <v>0</v>
      </c>
      <c r="W279" s="2">
        <f>IFERROR(MATCH("Network Device Management Security Requirements Guide :: Version 4, Release: 1 Benchmark Date: 23 Apr 2021*"&amp;A279&amp;";*",SRGs!AA:AA,0),0)</f>
        <v>0</v>
      </c>
      <c r="X279" s="2">
        <f>IFERROR(MATCH("Router Security Requirements Guide :: Version 4, Release: 2 Benchmark Date: 23 Apr 2021*"&amp;A279&amp;";*",SRGs!AA:AA,0),0)</f>
        <v>0</v>
      </c>
      <c r="Y279" s="2">
        <f>IFERROR(MATCH("SDN Controller Security Requirements Guide :: Version 1, Release: 2 Benchmark Date: 24 Apr 2020*"&amp;A279&amp;";*",SRGs!AA:AA,0),0)</f>
        <v>0</v>
      </c>
      <c r="Z279" s="2">
        <f>IFERROR(MATCH("Unified Endpoint Management Agent Security Requirements Guide :: Version 1, Release: 1 Benchmark Date: 20 Nov 2020*"&amp;A279&amp;";*",SRGs!AA:AA,0),0)</f>
        <v>0</v>
      </c>
      <c r="AA279" s="2">
        <f>IFERROR(MATCH("Unified Endpoint Management Server Security Requirements Guide :: Version 1, Release: 1 Benchmark Date: 20 Nov 2020*"&amp;A279&amp;";*",SRGs!AA:AA,0),0)</f>
        <v>0</v>
      </c>
      <c r="AB279" s="2">
        <f>IFERROR(MATCH("Virtual Private Network (VPN) Security Requirements Guide :: Version 2, Release: 4 Benchmark Date: 27 Oct 2021*"&amp;A279&amp;";*",SRGs!AA:AA,0),0)</f>
        <v>0</v>
      </c>
      <c r="AC279" s="2">
        <f>IFERROR(MATCH("Web Server Security Requirements Guide :: Version 3, Release: 1 Benchmark Date: 27 Oct 2022*"&amp;A279&amp;";*",SRGs!AA:AA,0),0)</f>
        <v>0</v>
      </c>
      <c r="AD279" s="22"/>
      <c r="AE279" s="3" t="str">
        <f t="shared" si="32"/>
        <v/>
      </c>
      <c r="AF279" s="2" t="str">
        <f t="shared" si="33"/>
        <v/>
      </c>
      <c r="AG279" s="2" t="str">
        <f t="shared" si="34"/>
        <v/>
      </c>
      <c r="AH279" s="2" t="str">
        <f t="shared" si="35"/>
        <v/>
      </c>
      <c r="AI279" s="2" t="str">
        <f t="shared" si="36"/>
        <v/>
      </c>
      <c r="AJ279" s="2" t="str">
        <f t="shared" si="37"/>
        <v/>
      </c>
      <c r="AK279" s="2" t="str">
        <f t="shared" si="38"/>
        <v/>
      </c>
      <c r="AM279" s="5" t="str">
        <f t="shared" si="39"/>
        <v/>
      </c>
    </row>
    <row r="280" spans="1:39" ht="135" hidden="1">
      <c r="A280" s="1" t="s">
        <v>22148</v>
      </c>
      <c r="B280" s="1" t="s">
        <v>4303</v>
      </c>
      <c r="C280" s="1" t="s">
        <v>586</v>
      </c>
      <c r="D280" s="1" t="s">
        <v>1699</v>
      </c>
      <c r="E280" s="1" t="s">
        <v>2705</v>
      </c>
      <c r="F280" s="2" t="s">
        <v>3735</v>
      </c>
      <c r="G280" s="2"/>
      <c r="H280" s="2" t="s">
        <v>4261</v>
      </c>
      <c r="I280" s="10">
        <v>3</v>
      </c>
      <c r="J280" s="13"/>
      <c r="K280" s="3">
        <f>IFERROR(MATCH("Application Layer Gateway (ALG) Security Requirements Guide (SRG) :: Version 1, Release: 2 Benchmark Date: 24 Jul 2015*"&amp;A280&amp;";*",SRGs!AA:AA,0),0)</f>
        <v>0</v>
      </c>
      <c r="L280" s="2">
        <f>IFERROR(MATCH("Application Server Security Requirements Guide :: Version 3, Release: 3 Benchmark Date: 27 Oct 2022*"&amp;A280&amp;";*",SRGs!AA:AA,0),0)</f>
        <v>0</v>
      </c>
      <c r="M280" s="2">
        <f>IFERROR(MATCH("Authentication, Authorization, and Accounting Services (AAA) Security Requirements Guide :: Version 1, Release: 2 Benchmark Date: 24 Jan 2020*"&amp;A280&amp;";*",SRGs!AA:AA,0),0)</f>
        <v>0</v>
      </c>
      <c r="N280" s="6">
        <f>IFERROR(MATCH("Central Log Server Security Requirements Guide :: Version 2, Release: 2 Benchmark Date: 27 Oct 2022*"&amp;A280&amp;";*",SRGs!AA:AA,0),0)</f>
        <v>0</v>
      </c>
      <c r="O280" s="6">
        <f>IFERROR(MATCH("Database Security Requirements Guide :: Version 3, Release: 3 Benchmark Date: 27 Jul 2022*"&amp;A280&amp;";*",SRGs!AA:AA,0),0)</f>
        <v>0</v>
      </c>
      <c r="P280" s="2">
        <f>IFERROR(MATCH("Container Platform Security Requirements Guide :: Version 1, Release: 3 Benchmark Date: 27 Jan 2022*"&amp;A280&amp;";*",SRGs!AA:AA,0),0)</f>
        <v>0</v>
      </c>
      <c r="Q280" s="2">
        <f>IFERROR(MATCH("Domain Name System (DNS) Security Requirements Guide :: Version 2, Release: 4 Benchmark Date: 23 Oct 2015*"&amp;A280&amp;";*",SRGs!AA:AA,0),0)</f>
        <v>0</v>
      </c>
      <c r="R280" s="2">
        <f>IFERROR(MATCH("Firewall Security Requirements Guide :: Version 2, Release: 3 Benchmark Date: 27 Oct 2022*"&amp;A280&amp;";*",SRGs!AA:AA,0),0)</f>
        <v>0</v>
      </c>
      <c r="S280" s="2">
        <f>IFERROR(MATCH("General Purpose Operating System Security Requirements Guide :: Version 2, Release: 4 Benchmark Date: 27 Jul 2022*"&amp;A280&amp;";*",SRGs!AA:AA,0),0)</f>
        <v>0</v>
      </c>
      <c r="T280" s="2">
        <f>IFERROR(MATCH("Intrusion Detection and Prevention Systems (IDPS) Security Requirements Guide :: Version 2, Release: 6 Benchmark Date: 24 Jul 2020*"&amp;A280&amp;";*",SRGs!AA:AA,0),0)</f>
        <v>0</v>
      </c>
      <c r="U280" s="2">
        <f>IFERROR(MATCH("Layer 2 Switch Security Requirements Guide :: Version 2, Release: 1 Benchmark Date: 18 May 2021*"&amp;A280&amp;";*",SRGs!AA:AA,0),0)</f>
        <v>0</v>
      </c>
      <c r="V280" s="2">
        <f>IFERROR(MATCH("Mainframe Product Security Requirements Guide :: Version 2, Release: 1 Benchmark Date: 27 Oct 2022*"&amp;A280&amp;";*",SRGs!AA:AA,0),0)</f>
        <v>0</v>
      </c>
      <c r="W280" s="2">
        <f>IFERROR(MATCH("Network Device Management Security Requirements Guide :: Version 4, Release: 1 Benchmark Date: 23 Apr 2021*"&amp;A280&amp;";*",SRGs!AA:AA,0),0)</f>
        <v>0</v>
      </c>
      <c r="X280" s="2">
        <f>IFERROR(MATCH("Router Security Requirements Guide :: Version 4, Release: 2 Benchmark Date: 23 Apr 2021*"&amp;A280&amp;";*",SRGs!AA:AA,0),0)</f>
        <v>0</v>
      </c>
      <c r="Y280" s="2">
        <f>IFERROR(MATCH("SDN Controller Security Requirements Guide :: Version 1, Release: 2 Benchmark Date: 24 Apr 2020*"&amp;A280&amp;";*",SRGs!AA:AA,0),0)</f>
        <v>0</v>
      </c>
      <c r="Z280" s="2">
        <f>IFERROR(MATCH("Unified Endpoint Management Agent Security Requirements Guide :: Version 1, Release: 1 Benchmark Date: 20 Nov 2020*"&amp;A280&amp;";*",SRGs!AA:AA,0),0)</f>
        <v>0</v>
      </c>
      <c r="AA280" s="2">
        <f>IFERROR(MATCH("Unified Endpoint Management Server Security Requirements Guide :: Version 1, Release: 1 Benchmark Date: 20 Nov 2020*"&amp;A280&amp;";*",SRGs!AA:AA,0),0)</f>
        <v>0</v>
      </c>
      <c r="AB280" s="2">
        <f>IFERROR(MATCH("Virtual Private Network (VPN) Security Requirements Guide :: Version 2, Release: 4 Benchmark Date: 27 Oct 2021*"&amp;A280&amp;";*",SRGs!AA:AA,0),0)</f>
        <v>0</v>
      </c>
      <c r="AC280" s="2">
        <f>IFERROR(MATCH("Web Server Security Requirements Guide :: Version 3, Release: 1 Benchmark Date: 27 Oct 2022*"&amp;A280&amp;";*",SRGs!AA:AA,0),0)</f>
        <v>0</v>
      </c>
      <c r="AD280" s="22"/>
      <c r="AE280" s="3" t="str">
        <f t="shared" si="32"/>
        <v/>
      </c>
      <c r="AF280" s="2" t="str">
        <f t="shared" si="33"/>
        <v/>
      </c>
      <c r="AG280" s="2" t="str">
        <f t="shared" si="34"/>
        <v/>
      </c>
      <c r="AH280" s="2" t="str">
        <f t="shared" si="35"/>
        <v/>
      </c>
      <c r="AI280" s="2" t="str">
        <f t="shared" si="36"/>
        <v/>
      </c>
      <c r="AJ280" s="2" t="str">
        <f t="shared" si="37"/>
        <v/>
      </c>
      <c r="AK280" s="2" t="str">
        <f t="shared" si="38"/>
        <v/>
      </c>
      <c r="AM280" s="5" t="str">
        <f t="shared" si="39"/>
        <v/>
      </c>
    </row>
    <row r="281" spans="1:39" ht="45" hidden="1">
      <c r="A281" s="1" t="s">
        <v>22149</v>
      </c>
      <c r="B281" s="1" t="s">
        <v>4303</v>
      </c>
      <c r="C281" s="1" t="s">
        <v>587</v>
      </c>
      <c r="D281" s="1" t="s">
        <v>1700</v>
      </c>
      <c r="E281" s="1" t="s">
        <v>2706</v>
      </c>
      <c r="F281" s="2" t="s">
        <v>2591</v>
      </c>
      <c r="G281" s="2"/>
      <c r="H281" s="2"/>
      <c r="I281" s="2"/>
      <c r="J281" s="15"/>
      <c r="K281" s="3">
        <f>IFERROR(MATCH("Application Layer Gateway (ALG) Security Requirements Guide (SRG) :: Version 1, Release: 2 Benchmark Date: 24 Jul 2015*"&amp;A281&amp;";*",SRGs!AA:AA,0),0)</f>
        <v>0</v>
      </c>
      <c r="L281" s="2">
        <f>IFERROR(MATCH("Application Server Security Requirements Guide :: Version 3, Release: 3 Benchmark Date: 27 Oct 2022*"&amp;A281&amp;";*",SRGs!AA:AA,0),0)</f>
        <v>0</v>
      </c>
      <c r="M281" s="2">
        <f>IFERROR(MATCH("Authentication, Authorization, and Accounting Services (AAA) Security Requirements Guide :: Version 1, Release: 2 Benchmark Date: 24 Jan 2020*"&amp;A281&amp;";*",SRGs!AA:AA,0),0)</f>
        <v>0</v>
      </c>
      <c r="N281" s="2">
        <f>IFERROR(MATCH("Central Log Server Security Requirements Guide :: Version 2, Release: 2 Benchmark Date: 27 Oct 2022*"&amp;A281&amp;";*",SRGs!AA:AA,0),0)</f>
        <v>0</v>
      </c>
      <c r="O281" s="2">
        <f>IFERROR(MATCH("Database Security Requirements Guide :: Version 3, Release: 3 Benchmark Date: 27 Jul 2022*"&amp;A281&amp;";*",SRGs!AA:AA,0),0)</f>
        <v>0</v>
      </c>
      <c r="P281" s="2">
        <f>IFERROR(MATCH("Container Platform Security Requirements Guide :: Version 1, Release: 3 Benchmark Date: 27 Jan 2022*"&amp;A281&amp;";*",SRGs!AA:AA,0),0)</f>
        <v>0</v>
      </c>
      <c r="Q281" s="2">
        <f>IFERROR(MATCH("Domain Name System (DNS) Security Requirements Guide :: Version 2, Release: 4 Benchmark Date: 23 Oct 2015*"&amp;A281&amp;";*",SRGs!AA:AA,0),0)</f>
        <v>0</v>
      </c>
      <c r="R281" s="2">
        <f>IFERROR(MATCH("Firewall Security Requirements Guide :: Version 2, Release: 3 Benchmark Date: 27 Oct 2022*"&amp;A281&amp;";*",SRGs!AA:AA,0),0)</f>
        <v>0</v>
      </c>
      <c r="S281" s="2">
        <f>IFERROR(MATCH("General Purpose Operating System Security Requirements Guide :: Version 2, Release: 4 Benchmark Date: 27 Jul 2022*"&amp;A281&amp;";*",SRGs!AA:AA,0),0)</f>
        <v>0</v>
      </c>
      <c r="T281" s="2">
        <f>IFERROR(MATCH("Intrusion Detection and Prevention Systems (IDPS) Security Requirements Guide :: Version 2, Release: 6 Benchmark Date: 24 Jul 2020*"&amp;A281&amp;";*",SRGs!AA:AA,0),0)</f>
        <v>0</v>
      </c>
      <c r="U281" s="2">
        <f>IFERROR(MATCH("Layer 2 Switch Security Requirements Guide :: Version 2, Release: 1 Benchmark Date: 18 May 2021*"&amp;A281&amp;";*",SRGs!AA:AA,0),0)</f>
        <v>0</v>
      </c>
      <c r="V281" s="2">
        <f>IFERROR(MATCH("Mainframe Product Security Requirements Guide :: Version 2, Release: 1 Benchmark Date: 27 Oct 2022*"&amp;A281&amp;";*",SRGs!AA:AA,0),0)</f>
        <v>0</v>
      </c>
      <c r="W281" s="2">
        <f>IFERROR(MATCH("Network Device Management Security Requirements Guide :: Version 4, Release: 1 Benchmark Date: 23 Apr 2021*"&amp;A281&amp;";*",SRGs!AA:AA,0),0)</f>
        <v>0</v>
      </c>
      <c r="X281" s="2">
        <f>IFERROR(MATCH("Router Security Requirements Guide :: Version 4, Release: 2 Benchmark Date: 23 Apr 2021*"&amp;A281&amp;";*",SRGs!AA:AA,0),0)</f>
        <v>0</v>
      </c>
      <c r="Y281" s="2">
        <f>IFERROR(MATCH("SDN Controller Security Requirements Guide :: Version 1, Release: 2 Benchmark Date: 24 Apr 2020*"&amp;A281&amp;";*",SRGs!AA:AA,0),0)</f>
        <v>0</v>
      </c>
      <c r="Z281" s="2">
        <f>IFERROR(MATCH("Unified Endpoint Management Agent Security Requirements Guide :: Version 1, Release: 1 Benchmark Date: 20 Nov 2020*"&amp;A281&amp;";*",SRGs!AA:AA,0),0)</f>
        <v>0</v>
      </c>
      <c r="AA281" s="2">
        <f>IFERROR(MATCH("Unified Endpoint Management Server Security Requirements Guide :: Version 1, Release: 1 Benchmark Date: 20 Nov 2020*"&amp;A281&amp;";*",SRGs!AA:AA,0),0)</f>
        <v>0</v>
      </c>
      <c r="AB281" s="2">
        <f>IFERROR(MATCH("Virtual Private Network (VPN) Security Requirements Guide :: Version 2, Release: 4 Benchmark Date: 27 Oct 2021*"&amp;A281&amp;";*",SRGs!AA:AA,0),0)</f>
        <v>0</v>
      </c>
      <c r="AC281" s="2">
        <f>IFERROR(MATCH("Web Server Security Requirements Guide :: Version 3, Release: 1 Benchmark Date: 27 Oct 2022*"&amp;A281&amp;";*",SRGs!AA:AA,0),0)</f>
        <v>0</v>
      </c>
      <c r="AD281" s="22"/>
      <c r="AE281" s="3" t="str">
        <f t="shared" si="32"/>
        <v/>
      </c>
      <c r="AF281" s="2" t="str">
        <f t="shared" si="33"/>
        <v/>
      </c>
      <c r="AG281" s="2" t="str">
        <f t="shared" si="34"/>
        <v/>
      </c>
      <c r="AH281" s="2" t="str">
        <f t="shared" si="35"/>
        <v/>
      </c>
      <c r="AI281" s="2" t="str">
        <f t="shared" si="36"/>
        <v/>
      </c>
      <c r="AJ281" s="2" t="str">
        <f t="shared" si="37"/>
        <v/>
      </c>
      <c r="AK281" s="2" t="str">
        <f t="shared" si="38"/>
        <v/>
      </c>
      <c r="AM281" s="5" t="str">
        <f t="shared" si="39"/>
        <v/>
      </c>
    </row>
    <row r="282" spans="1:39" s="5" customFormat="1" ht="30" hidden="1">
      <c r="A282" s="1" t="s">
        <v>22150</v>
      </c>
      <c r="B282" s="1" t="s">
        <v>4303</v>
      </c>
      <c r="C282" s="1" t="s">
        <v>588</v>
      </c>
      <c r="D282" s="1" t="s">
        <v>3501</v>
      </c>
      <c r="E282" s="1"/>
      <c r="F282" s="2"/>
      <c r="G282" s="2"/>
      <c r="H282" s="2"/>
      <c r="I282" s="2"/>
      <c r="J282" s="15"/>
      <c r="K282" s="3">
        <f>IFERROR(MATCH("Application Layer Gateway (ALG) Security Requirements Guide (SRG) :: Version 1, Release: 2 Benchmark Date: 24 Jul 2015*"&amp;A282&amp;";*",SRGs!AA:AA,0),0)</f>
        <v>0</v>
      </c>
      <c r="L282" s="2">
        <f>IFERROR(MATCH("Application Server Security Requirements Guide :: Version 3, Release: 3 Benchmark Date: 27 Oct 2022*"&amp;A282&amp;";*",SRGs!AA:AA,0),0)</f>
        <v>0</v>
      </c>
      <c r="M282" s="2">
        <f>IFERROR(MATCH("Authentication, Authorization, and Accounting Services (AAA) Security Requirements Guide :: Version 1, Release: 2 Benchmark Date: 24 Jan 2020*"&amp;A282&amp;";*",SRGs!AA:AA,0),0)</f>
        <v>0</v>
      </c>
      <c r="N282" s="2">
        <f>IFERROR(MATCH("Central Log Server Security Requirements Guide :: Version 2, Release: 2 Benchmark Date: 27 Oct 2022*"&amp;A282&amp;";*",SRGs!AA:AA,0),0)</f>
        <v>0</v>
      </c>
      <c r="O282" s="2">
        <f>IFERROR(MATCH("Database Security Requirements Guide :: Version 3, Release: 3 Benchmark Date: 27 Jul 2022*"&amp;A282&amp;";*",SRGs!AA:AA,0),0)</f>
        <v>0</v>
      </c>
      <c r="P282" s="6">
        <f>IFERROR(MATCH("Container Platform Security Requirements Guide :: Version 1, Release: 3 Benchmark Date: 27 Jan 2022*"&amp;A282&amp;";*",SRGs!AA:AA,0),0)</f>
        <v>0</v>
      </c>
      <c r="Q282" s="6">
        <f>IFERROR(MATCH("Domain Name System (DNS) Security Requirements Guide :: Version 2, Release: 4 Benchmark Date: 23 Oct 2015*"&amp;A282&amp;";*",SRGs!AA:AA,0),0)</f>
        <v>0</v>
      </c>
      <c r="R282" s="6">
        <f>IFERROR(MATCH("Firewall Security Requirements Guide :: Version 2, Release: 3 Benchmark Date: 27 Oct 2022*"&amp;A282&amp;";*",SRGs!AA:AA,0),0)</f>
        <v>0</v>
      </c>
      <c r="S282" s="6">
        <f>IFERROR(MATCH("General Purpose Operating System Security Requirements Guide :: Version 2, Release: 4 Benchmark Date: 27 Jul 2022*"&amp;A282&amp;";*",SRGs!AA:AA,0),0)</f>
        <v>0</v>
      </c>
      <c r="T282" s="6">
        <f>IFERROR(MATCH("Intrusion Detection and Prevention Systems (IDPS) Security Requirements Guide :: Version 2, Release: 6 Benchmark Date: 24 Jul 2020*"&amp;A282&amp;";*",SRGs!AA:AA,0),0)</f>
        <v>0</v>
      </c>
      <c r="U282" s="6">
        <f>IFERROR(MATCH("Layer 2 Switch Security Requirements Guide :: Version 2, Release: 1 Benchmark Date: 18 May 2021*"&amp;A282&amp;";*",SRGs!AA:AA,0),0)</f>
        <v>0</v>
      </c>
      <c r="V282" s="6">
        <f>IFERROR(MATCH("Mainframe Product Security Requirements Guide :: Version 2, Release: 1 Benchmark Date: 27 Oct 2022*"&amp;A282&amp;";*",SRGs!AA:AA,0),0)</f>
        <v>0</v>
      </c>
      <c r="W282" s="6">
        <f>IFERROR(MATCH("Network Device Management Security Requirements Guide :: Version 4, Release: 1 Benchmark Date: 23 Apr 2021*"&amp;A282&amp;";*",SRGs!AA:AA,0),0)</f>
        <v>0</v>
      </c>
      <c r="X282" s="6">
        <f>IFERROR(MATCH("Router Security Requirements Guide :: Version 4, Release: 2 Benchmark Date: 23 Apr 2021*"&amp;A282&amp;";*",SRGs!AA:AA,0),0)</f>
        <v>0</v>
      </c>
      <c r="Y282" s="6">
        <f>IFERROR(MATCH("SDN Controller Security Requirements Guide :: Version 1, Release: 2 Benchmark Date: 24 Apr 2020*"&amp;A282&amp;";*",SRGs!AA:AA,0),0)</f>
        <v>0</v>
      </c>
      <c r="Z282" s="6">
        <f>IFERROR(MATCH("Unified Endpoint Management Agent Security Requirements Guide :: Version 1, Release: 1 Benchmark Date: 20 Nov 2020*"&amp;A282&amp;";*",SRGs!AA:AA,0),0)</f>
        <v>0</v>
      </c>
      <c r="AA282" s="6">
        <f>IFERROR(MATCH("Unified Endpoint Management Server Security Requirements Guide :: Version 1, Release: 1 Benchmark Date: 20 Nov 2020*"&amp;A282&amp;";*",SRGs!AA:AA,0),0)</f>
        <v>0</v>
      </c>
      <c r="AB282" s="6">
        <f>IFERROR(MATCH("Virtual Private Network (VPN) Security Requirements Guide :: Version 2, Release: 4 Benchmark Date: 27 Oct 2021*"&amp;A282&amp;";*",SRGs!AA:AA,0),0)</f>
        <v>0</v>
      </c>
      <c r="AC282" s="6">
        <f>IFERROR(MATCH("Web Server Security Requirements Guide :: Version 3, Release: 1 Benchmark Date: 27 Oct 2022*"&amp;A282&amp;";*",SRGs!AA:AA,0),0)</f>
        <v>0</v>
      </c>
      <c r="AD282" s="21"/>
      <c r="AE282" s="3" t="str">
        <f t="shared" si="32"/>
        <v/>
      </c>
      <c r="AF282" s="2" t="str">
        <f t="shared" si="33"/>
        <v/>
      </c>
      <c r="AG282" s="2" t="str">
        <f t="shared" si="34"/>
        <v/>
      </c>
      <c r="AH282" s="2" t="str">
        <f t="shared" si="35"/>
        <v/>
      </c>
      <c r="AI282" s="2" t="str">
        <f t="shared" si="36"/>
        <v/>
      </c>
      <c r="AJ282" s="2" t="str">
        <f t="shared" si="37"/>
        <v/>
      </c>
      <c r="AK282" s="2" t="str">
        <f t="shared" si="38"/>
        <v/>
      </c>
      <c r="AL282" s="27"/>
      <c r="AM282" s="5" t="str">
        <f t="shared" si="39"/>
        <v/>
      </c>
    </row>
    <row r="283" spans="1:39" s="5" customFormat="1" ht="30" hidden="1">
      <c r="A283" s="1" t="s">
        <v>22151</v>
      </c>
      <c r="B283" s="1" t="s">
        <v>4303</v>
      </c>
      <c r="C283" s="1" t="s">
        <v>589</v>
      </c>
      <c r="D283" s="1" t="s">
        <v>3502</v>
      </c>
      <c r="E283" s="1"/>
      <c r="F283" s="2"/>
      <c r="G283" s="2"/>
      <c r="H283" s="2"/>
      <c r="I283" s="2"/>
      <c r="J283" s="15"/>
      <c r="K283" s="3">
        <f>IFERROR(MATCH("Application Layer Gateway (ALG) Security Requirements Guide (SRG) :: Version 1, Release: 2 Benchmark Date: 24 Jul 2015*"&amp;A283&amp;";*",SRGs!AA:AA,0),0)</f>
        <v>0</v>
      </c>
      <c r="L283" s="2">
        <f>IFERROR(MATCH("Application Server Security Requirements Guide :: Version 3, Release: 3 Benchmark Date: 27 Oct 2022*"&amp;A283&amp;";*",SRGs!AA:AA,0),0)</f>
        <v>0</v>
      </c>
      <c r="M283" s="2">
        <f>IFERROR(MATCH("Authentication, Authorization, and Accounting Services (AAA) Security Requirements Guide :: Version 1, Release: 2 Benchmark Date: 24 Jan 2020*"&amp;A283&amp;";*",SRGs!AA:AA,0),0)</f>
        <v>0</v>
      </c>
      <c r="N283" s="2">
        <f>IFERROR(MATCH("Central Log Server Security Requirements Guide :: Version 2, Release: 2 Benchmark Date: 27 Oct 2022*"&amp;A283&amp;";*",SRGs!AA:AA,0),0)</f>
        <v>0</v>
      </c>
      <c r="O283" s="2">
        <f>IFERROR(MATCH("Database Security Requirements Guide :: Version 3, Release: 3 Benchmark Date: 27 Jul 2022*"&amp;A283&amp;";*",SRGs!AA:AA,0),0)</f>
        <v>0</v>
      </c>
      <c r="P283" s="6">
        <f>IFERROR(MATCH("Container Platform Security Requirements Guide :: Version 1, Release: 3 Benchmark Date: 27 Jan 2022*"&amp;A283&amp;";*",SRGs!AA:AA,0),0)</f>
        <v>0</v>
      </c>
      <c r="Q283" s="6">
        <f>IFERROR(MATCH("Domain Name System (DNS) Security Requirements Guide :: Version 2, Release: 4 Benchmark Date: 23 Oct 2015*"&amp;A283&amp;";*",SRGs!AA:AA,0),0)</f>
        <v>0</v>
      </c>
      <c r="R283" s="6">
        <f>IFERROR(MATCH("Firewall Security Requirements Guide :: Version 2, Release: 3 Benchmark Date: 27 Oct 2022*"&amp;A283&amp;";*",SRGs!AA:AA,0),0)</f>
        <v>0</v>
      </c>
      <c r="S283" s="6">
        <f>IFERROR(MATCH("General Purpose Operating System Security Requirements Guide :: Version 2, Release: 4 Benchmark Date: 27 Jul 2022*"&amp;A283&amp;";*",SRGs!AA:AA,0),0)</f>
        <v>0</v>
      </c>
      <c r="T283" s="6">
        <f>IFERROR(MATCH("Intrusion Detection and Prevention Systems (IDPS) Security Requirements Guide :: Version 2, Release: 6 Benchmark Date: 24 Jul 2020*"&amp;A283&amp;";*",SRGs!AA:AA,0),0)</f>
        <v>0</v>
      </c>
      <c r="U283" s="6">
        <f>IFERROR(MATCH("Layer 2 Switch Security Requirements Guide :: Version 2, Release: 1 Benchmark Date: 18 May 2021*"&amp;A283&amp;";*",SRGs!AA:AA,0),0)</f>
        <v>0</v>
      </c>
      <c r="V283" s="6">
        <f>IFERROR(MATCH("Mainframe Product Security Requirements Guide :: Version 2, Release: 1 Benchmark Date: 27 Oct 2022*"&amp;A283&amp;";*",SRGs!AA:AA,0),0)</f>
        <v>0</v>
      </c>
      <c r="W283" s="6">
        <f>IFERROR(MATCH("Network Device Management Security Requirements Guide :: Version 4, Release: 1 Benchmark Date: 23 Apr 2021*"&amp;A283&amp;";*",SRGs!AA:AA,0),0)</f>
        <v>0</v>
      </c>
      <c r="X283" s="6">
        <f>IFERROR(MATCH("Router Security Requirements Guide :: Version 4, Release: 2 Benchmark Date: 23 Apr 2021*"&amp;A283&amp;";*",SRGs!AA:AA,0),0)</f>
        <v>0</v>
      </c>
      <c r="Y283" s="6">
        <f>IFERROR(MATCH("SDN Controller Security Requirements Guide :: Version 1, Release: 2 Benchmark Date: 24 Apr 2020*"&amp;A283&amp;";*",SRGs!AA:AA,0),0)</f>
        <v>0</v>
      </c>
      <c r="Z283" s="6">
        <f>IFERROR(MATCH("Unified Endpoint Management Agent Security Requirements Guide :: Version 1, Release: 1 Benchmark Date: 20 Nov 2020*"&amp;A283&amp;";*",SRGs!AA:AA,0),0)</f>
        <v>0</v>
      </c>
      <c r="AA283" s="6">
        <f>IFERROR(MATCH("Unified Endpoint Management Server Security Requirements Guide :: Version 1, Release: 1 Benchmark Date: 20 Nov 2020*"&amp;A283&amp;";*",SRGs!AA:AA,0),0)</f>
        <v>0</v>
      </c>
      <c r="AB283" s="6">
        <f>IFERROR(MATCH("Virtual Private Network (VPN) Security Requirements Guide :: Version 2, Release: 4 Benchmark Date: 27 Oct 2021*"&amp;A283&amp;";*",SRGs!AA:AA,0),0)</f>
        <v>0</v>
      </c>
      <c r="AC283" s="6">
        <f>IFERROR(MATCH("Web Server Security Requirements Guide :: Version 3, Release: 1 Benchmark Date: 27 Oct 2022*"&amp;A283&amp;";*",SRGs!AA:AA,0),0)</f>
        <v>0</v>
      </c>
      <c r="AD283" s="21"/>
      <c r="AE283" s="3" t="str">
        <f t="shared" si="32"/>
        <v/>
      </c>
      <c r="AF283" s="2" t="str">
        <f t="shared" si="33"/>
        <v/>
      </c>
      <c r="AG283" s="2" t="str">
        <f t="shared" si="34"/>
        <v/>
      </c>
      <c r="AH283" s="2" t="str">
        <f t="shared" si="35"/>
        <v/>
      </c>
      <c r="AI283" s="2" t="str">
        <f t="shared" si="36"/>
        <v/>
      </c>
      <c r="AJ283" s="2" t="str">
        <f t="shared" si="37"/>
        <v/>
      </c>
      <c r="AK283" s="2" t="str">
        <f t="shared" si="38"/>
        <v/>
      </c>
      <c r="AL283" s="27"/>
      <c r="AM283" s="5" t="str">
        <f t="shared" si="39"/>
        <v/>
      </c>
    </row>
    <row r="284" spans="1:39" ht="165" hidden="1">
      <c r="A284" s="1" t="s">
        <v>22152</v>
      </c>
      <c r="B284" s="1" t="s">
        <v>4303</v>
      </c>
      <c r="C284" s="1" t="s">
        <v>590</v>
      </c>
      <c r="D284" s="1" t="s">
        <v>1701</v>
      </c>
      <c r="E284" s="1" t="s">
        <v>2707</v>
      </c>
      <c r="F284" s="2" t="s">
        <v>3736</v>
      </c>
      <c r="G284" s="2"/>
      <c r="H284" s="2"/>
      <c r="I284" s="2"/>
      <c r="J284" s="15"/>
      <c r="K284" s="3">
        <f>IFERROR(MATCH("Application Layer Gateway (ALG) Security Requirements Guide (SRG) :: Version 1, Release: 2 Benchmark Date: 24 Jul 2015*"&amp;A284&amp;";*",SRGs!AA:AA,0),0)</f>
        <v>0</v>
      </c>
      <c r="L284" s="2">
        <f>IFERROR(MATCH("Application Server Security Requirements Guide :: Version 3, Release: 3 Benchmark Date: 27 Oct 2022*"&amp;A284&amp;";*",SRGs!AA:AA,0),0)</f>
        <v>0</v>
      </c>
      <c r="M284" s="2">
        <f>IFERROR(MATCH("Authentication, Authorization, and Accounting Services (AAA) Security Requirements Guide :: Version 1, Release: 2 Benchmark Date: 24 Jan 2020*"&amp;A284&amp;";*",SRGs!AA:AA,0),0)</f>
        <v>0</v>
      </c>
      <c r="N284" s="6">
        <f>IFERROR(MATCH("Central Log Server Security Requirements Guide :: Version 2, Release: 2 Benchmark Date: 27 Oct 2022*"&amp;A284&amp;";*",SRGs!AA:AA,0),0)</f>
        <v>0</v>
      </c>
      <c r="O284" s="6">
        <f>IFERROR(MATCH("Database Security Requirements Guide :: Version 3, Release: 3 Benchmark Date: 27 Jul 2022*"&amp;A284&amp;";*",SRGs!AA:AA,0),0)</f>
        <v>0</v>
      </c>
      <c r="P284" s="2">
        <f>IFERROR(MATCH("Container Platform Security Requirements Guide :: Version 1, Release: 3 Benchmark Date: 27 Jan 2022*"&amp;A284&amp;";*",SRGs!AA:AA,0),0)</f>
        <v>0</v>
      </c>
      <c r="Q284" s="2">
        <f>IFERROR(MATCH("Domain Name System (DNS) Security Requirements Guide :: Version 2, Release: 4 Benchmark Date: 23 Oct 2015*"&amp;A284&amp;";*",SRGs!AA:AA,0),0)</f>
        <v>0</v>
      </c>
      <c r="R284" s="2">
        <f>IFERROR(MATCH("Firewall Security Requirements Guide :: Version 2, Release: 3 Benchmark Date: 27 Oct 2022*"&amp;A284&amp;";*",SRGs!AA:AA,0),0)</f>
        <v>0</v>
      </c>
      <c r="S284" s="2">
        <f>IFERROR(MATCH("General Purpose Operating System Security Requirements Guide :: Version 2, Release: 4 Benchmark Date: 27 Jul 2022*"&amp;A284&amp;";*",SRGs!AA:AA,0),0)</f>
        <v>0</v>
      </c>
      <c r="T284" s="2">
        <f>IFERROR(MATCH("Intrusion Detection and Prevention Systems (IDPS) Security Requirements Guide :: Version 2, Release: 6 Benchmark Date: 24 Jul 2020*"&amp;A284&amp;";*",SRGs!AA:AA,0),0)</f>
        <v>0</v>
      </c>
      <c r="U284" s="2">
        <f>IFERROR(MATCH("Layer 2 Switch Security Requirements Guide :: Version 2, Release: 1 Benchmark Date: 18 May 2021*"&amp;A284&amp;";*",SRGs!AA:AA,0),0)</f>
        <v>0</v>
      </c>
      <c r="V284" s="2">
        <f>IFERROR(MATCH("Mainframe Product Security Requirements Guide :: Version 2, Release: 1 Benchmark Date: 27 Oct 2022*"&amp;A284&amp;";*",SRGs!AA:AA,0),0)</f>
        <v>0</v>
      </c>
      <c r="W284" s="2">
        <f>IFERROR(MATCH("Network Device Management Security Requirements Guide :: Version 4, Release: 1 Benchmark Date: 23 Apr 2021*"&amp;A284&amp;";*",SRGs!AA:AA,0),0)</f>
        <v>0</v>
      </c>
      <c r="X284" s="2">
        <f>IFERROR(MATCH("Router Security Requirements Guide :: Version 4, Release: 2 Benchmark Date: 23 Apr 2021*"&amp;A284&amp;";*",SRGs!AA:AA,0),0)</f>
        <v>0</v>
      </c>
      <c r="Y284" s="2">
        <f>IFERROR(MATCH("SDN Controller Security Requirements Guide :: Version 1, Release: 2 Benchmark Date: 24 Apr 2020*"&amp;A284&amp;";*",SRGs!AA:AA,0),0)</f>
        <v>0</v>
      </c>
      <c r="Z284" s="2">
        <f>IFERROR(MATCH("Unified Endpoint Management Agent Security Requirements Guide :: Version 1, Release: 1 Benchmark Date: 20 Nov 2020*"&amp;A284&amp;";*",SRGs!AA:AA,0),0)</f>
        <v>0</v>
      </c>
      <c r="AA284" s="2">
        <f>IFERROR(MATCH("Unified Endpoint Management Server Security Requirements Guide :: Version 1, Release: 1 Benchmark Date: 20 Nov 2020*"&amp;A284&amp;";*",SRGs!AA:AA,0),0)</f>
        <v>0</v>
      </c>
      <c r="AB284" s="2">
        <f>IFERROR(MATCH("Virtual Private Network (VPN) Security Requirements Guide :: Version 2, Release: 4 Benchmark Date: 27 Oct 2021*"&amp;A284&amp;";*",SRGs!AA:AA,0),0)</f>
        <v>0</v>
      </c>
      <c r="AC284" s="2">
        <f>IFERROR(MATCH("Web Server Security Requirements Guide :: Version 3, Release: 1 Benchmark Date: 27 Oct 2022*"&amp;A284&amp;";*",SRGs!AA:AA,0),0)</f>
        <v>0</v>
      </c>
      <c r="AD284" s="22"/>
      <c r="AE284" s="3" t="str">
        <f t="shared" si="32"/>
        <v/>
      </c>
      <c r="AF284" s="2" t="str">
        <f t="shared" si="33"/>
        <v/>
      </c>
      <c r="AG284" s="2" t="str">
        <f t="shared" si="34"/>
        <v/>
      </c>
      <c r="AH284" s="2" t="str">
        <f t="shared" si="35"/>
        <v/>
      </c>
      <c r="AI284" s="2" t="str">
        <f t="shared" si="36"/>
        <v/>
      </c>
      <c r="AJ284" s="2" t="str">
        <f t="shared" si="37"/>
        <v/>
      </c>
      <c r="AK284" s="2" t="str">
        <f t="shared" si="38"/>
        <v/>
      </c>
      <c r="AM284" s="5" t="str">
        <f t="shared" si="39"/>
        <v/>
      </c>
    </row>
    <row r="285" spans="1:39" s="5" customFormat="1" ht="180" hidden="1">
      <c r="A285" s="1" t="s">
        <v>22153</v>
      </c>
      <c r="B285" s="1" t="s">
        <v>4303</v>
      </c>
      <c r="C285" s="1" t="s">
        <v>591</v>
      </c>
      <c r="D285" s="1" t="s">
        <v>1702</v>
      </c>
      <c r="E285" s="1" t="s">
        <v>2708</v>
      </c>
      <c r="F285" s="2" t="s">
        <v>3737</v>
      </c>
      <c r="G285" s="2"/>
      <c r="H285" s="2"/>
      <c r="I285" s="2"/>
      <c r="J285" s="15"/>
      <c r="K285" s="3">
        <f>IFERROR(MATCH("Application Layer Gateway (ALG) Security Requirements Guide (SRG) :: Version 1, Release: 2 Benchmark Date: 24 Jul 2015*"&amp;A285&amp;";*",SRGs!AA:AA,0),0)</f>
        <v>0</v>
      </c>
      <c r="L285" s="2">
        <f>IFERROR(MATCH("Application Server Security Requirements Guide :: Version 3, Release: 3 Benchmark Date: 27 Oct 2022*"&amp;A285&amp;";*",SRGs!AA:AA,0),0)</f>
        <v>0</v>
      </c>
      <c r="M285" s="2">
        <f>IFERROR(MATCH("Authentication, Authorization, and Accounting Services (AAA) Security Requirements Guide :: Version 1, Release: 2 Benchmark Date: 24 Jan 2020*"&amp;A285&amp;";*",SRGs!AA:AA,0),0)</f>
        <v>0</v>
      </c>
      <c r="N285" s="6">
        <f>IFERROR(MATCH("Central Log Server Security Requirements Guide :: Version 2, Release: 2 Benchmark Date: 27 Oct 2022*"&amp;A285&amp;";*",SRGs!AA:AA,0),0)</f>
        <v>0</v>
      </c>
      <c r="O285" s="6">
        <f>IFERROR(MATCH("Database Security Requirements Guide :: Version 3, Release: 3 Benchmark Date: 27 Jul 2022*"&amp;A285&amp;";*",SRGs!AA:AA,0),0)</f>
        <v>0</v>
      </c>
      <c r="P285" s="6">
        <f>IFERROR(MATCH("Container Platform Security Requirements Guide :: Version 1, Release: 3 Benchmark Date: 27 Jan 2022*"&amp;A285&amp;";*",SRGs!AA:AA,0),0)</f>
        <v>0</v>
      </c>
      <c r="Q285" s="6">
        <f>IFERROR(MATCH("Domain Name System (DNS) Security Requirements Guide :: Version 2, Release: 4 Benchmark Date: 23 Oct 2015*"&amp;A285&amp;";*",SRGs!AA:AA,0),0)</f>
        <v>0</v>
      </c>
      <c r="R285" s="6">
        <f>IFERROR(MATCH("Firewall Security Requirements Guide :: Version 2, Release: 3 Benchmark Date: 27 Oct 2022*"&amp;A285&amp;";*",SRGs!AA:AA,0),0)</f>
        <v>0</v>
      </c>
      <c r="S285" s="6">
        <f>IFERROR(MATCH("General Purpose Operating System Security Requirements Guide :: Version 2, Release: 4 Benchmark Date: 27 Jul 2022*"&amp;A285&amp;";*",SRGs!AA:AA,0),0)</f>
        <v>0</v>
      </c>
      <c r="T285" s="6">
        <f>IFERROR(MATCH("Intrusion Detection and Prevention Systems (IDPS) Security Requirements Guide :: Version 2, Release: 6 Benchmark Date: 24 Jul 2020*"&amp;A285&amp;";*",SRGs!AA:AA,0),0)</f>
        <v>0</v>
      </c>
      <c r="U285" s="6">
        <f>IFERROR(MATCH("Layer 2 Switch Security Requirements Guide :: Version 2, Release: 1 Benchmark Date: 18 May 2021*"&amp;A285&amp;";*",SRGs!AA:AA,0),0)</f>
        <v>0</v>
      </c>
      <c r="V285" s="6">
        <f>IFERROR(MATCH("Mainframe Product Security Requirements Guide :: Version 2, Release: 1 Benchmark Date: 27 Oct 2022*"&amp;A285&amp;";*",SRGs!AA:AA,0),0)</f>
        <v>0</v>
      </c>
      <c r="W285" s="6">
        <f>IFERROR(MATCH("Network Device Management Security Requirements Guide :: Version 4, Release: 1 Benchmark Date: 23 Apr 2021*"&amp;A285&amp;";*",SRGs!AA:AA,0),0)</f>
        <v>0</v>
      </c>
      <c r="X285" s="6">
        <f>IFERROR(MATCH("Router Security Requirements Guide :: Version 4, Release: 2 Benchmark Date: 23 Apr 2021*"&amp;A285&amp;";*",SRGs!AA:AA,0),0)</f>
        <v>0</v>
      </c>
      <c r="Y285" s="6">
        <f>IFERROR(MATCH("SDN Controller Security Requirements Guide :: Version 1, Release: 2 Benchmark Date: 24 Apr 2020*"&amp;A285&amp;";*",SRGs!AA:AA,0),0)</f>
        <v>0</v>
      </c>
      <c r="Z285" s="6">
        <f>IFERROR(MATCH("Unified Endpoint Management Agent Security Requirements Guide :: Version 1, Release: 1 Benchmark Date: 20 Nov 2020*"&amp;A285&amp;";*",SRGs!AA:AA,0),0)</f>
        <v>0</v>
      </c>
      <c r="AA285" s="6">
        <f>IFERROR(MATCH("Unified Endpoint Management Server Security Requirements Guide :: Version 1, Release: 1 Benchmark Date: 20 Nov 2020*"&amp;A285&amp;";*",SRGs!AA:AA,0),0)</f>
        <v>0</v>
      </c>
      <c r="AB285" s="6">
        <f>IFERROR(MATCH("Virtual Private Network (VPN) Security Requirements Guide :: Version 2, Release: 4 Benchmark Date: 27 Oct 2021*"&amp;A285&amp;";*",SRGs!AA:AA,0),0)</f>
        <v>0</v>
      </c>
      <c r="AC285" s="6">
        <f>IFERROR(MATCH("Web Server Security Requirements Guide :: Version 3, Release: 1 Benchmark Date: 27 Oct 2022*"&amp;A285&amp;";*",SRGs!AA:AA,0),0)</f>
        <v>0</v>
      </c>
      <c r="AD285" s="21"/>
      <c r="AE285" s="3" t="str">
        <f t="shared" si="32"/>
        <v/>
      </c>
      <c r="AF285" s="2" t="str">
        <f t="shared" si="33"/>
        <v/>
      </c>
      <c r="AG285" s="2" t="str">
        <f t="shared" si="34"/>
        <v/>
      </c>
      <c r="AH285" s="2" t="str">
        <f t="shared" si="35"/>
        <v/>
      </c>
      <c r="AI285" s="2" t="str">
        <f t="shared" si="36"/>
        <v/>
      </c>
      <c r="AJ285" s="2" t="str">
        <f t="shared" si="37"/>
        <v/>
      </c>
      <c r="AK285" s="2" t="str">
        <f t="shared" si="38"/>
        <v/>
      </c>
      <c r="AL285" s="27"/>
      <c r="AM285" s="5" t="str">
        <f t="shared" si="39"/>
        <v/>
      </c>
    </row>
    <row r="286" spans="1:39" s="5" customFormat="1" ht="225" hidden="1">
      <c r="A286" s="1" t="s">
        <v>58</v>
      </c>
      <c r="B286" s="1" t="s">
        <v>4303</v>
      </c>
      <c r="C286" s="1" t="s">
        <v>592</v>
      </c>
      <c r="D286" s="1" t="s">
        <v>1703</v>
      </c>
      <c r="E286" s="1" t="s">
        <v>2709</v>
      </c>
      <c r="F286" s="2" t="s">
        <v>3738</v>
      </c>
      <c r="G286" s="2" t="s">
        <v>4199</v>
      </c>
      <c r="H286" s="2" t="s">
        <v>4259</v>
      </c>
      <c r="I286" s="10">
        <v>2</v>
      </c>
      <c r="J286" s="13"/>
      <c r="K286" s="3">
        <f>IFERROR(MATCH("Application Layer Gateway (ALG) Security Requirements Guide (SRG) :: Version 1, Release: 2 Benchmark Date: 24 Jul 2015*"&amp;A286&amp;";*",SRGs!AA:AA,0),0)</f>
        <v>0</v>
      </c>
      <c r="L286" s="2">
        <f>IFERROR(MATCH("Application Server Security Requirements Guide :: Version 3, Release: 3 Benchmark Date: 27 Oct 2022*"&amp;A286&amp;";*",SRGs!AA:AA,0),0)</f>
        <v>0</v>
      </c>
      <c r="M286" s="2">
        <f>IFERROR(MATCH("Authentication, Authorization, and Accounting Services (AAA) Security Requirements Guide :: Version 1, Release: 2 Benchmark Date: 24 Jan 2020*"&amp;A286&amp;";*",SRGs!AA:AA,0),0)</f>
        <v>0</v>
      </c>
      <c r="N286" s="6">
        <f>IFERROR(MATCH("Central Log Server Security Requirements Guide :: Version 2, Release: 2 Benchmark Date: 27 Oct 2022*"&amp;A286&amp;";*",SRGs!AA:AA,0),0)</f>
        <v>0</v>
      </c>
      <c r="O286" s="6">
        <f>IFERROR(MATCH("Database Security Requirements Guide :: Version 3, Release: 3 Benchmark Date: 27 Jul 2022*"&amp;A286&amp;";*",SRGs!AA:AA,0),0)</f>
        <v>0</v>
      </c>
      <c r="P286" s="6">
        <f>IFERROR(MATCH("Container Platform Security Requirements Guide :: Version 1, Release: 3 Benchmark Date: 27 Jan 2022*"&amp;A286&amp;";*",SRGs!AA:AA,0),0)</f>
        <v>0</v>
      </c>
      <c r="Q286" s="6">
        <f>IFERROR(MATCH("Domain Name System (DNS) Security Requirements Guide :: Version 2, Release: 4 Benchmark Date: 23 Oct 2015*"&amp;A286&amp;";*",SRGs!AA:AA,0),0)</f>
        <v>0</v>
      </c>
      <c r="R286" s="6">
        <f>IFERROR(MATCH("Firewall Security Requirements Guide :: Version 2, Release: 3 Benchmark Date: 27 Oct 2022*"&amp;A286&amp;";*",SRGs!AA:AA,0),0)</f>
        <v>0</v>
      </c>
      <c r="S286" s="6">
        <f>IFERROR(MATCH("General Purpose Operating System Security Requirements Guide :: Version 2, Release: 4 Benchmark Date: 27 Jul 2022*"&amp;A286&amp;";*",SRGs!AA:AA,0),0)</f>
        <v>0</v>
      </c>
      <c r="T286" s="6">
        <f>IFERROR(MATCH("Intrusion Detection and Prevention Systems (IDPS) Security Requirements Guide :: Version 2, Release: 6 Benchmark Date: 24 Jul 2020*"&amp;A286&amp;";*",SRGs!AA:AA,0),0)</f>
        <v>0</v>
      </c>
      <c r="U286" s="6">
        <f>IFERROR(MATCH("Layer 2 Switch Security Requirements Guide :: Version 2, Release: 1 Benchmark Date: 18 May 2021*"&amp;A286&amp;";*",SRGs!AA:AA,0),0)</f>
        <v>0</v>
      </c>
      <c r="V286" s="6">
        <f>IFERROR(MATCH("Mainframe Product Security Requirements Guide :: Version 2, Release: 1 Benchmark Date: 27 Oct 2022*"&amp;A286&amp;";*",SRGs!AA:AA,0),0)</f>
        <v>0</v>
      </c>
      <c r="W286" s="6">
        <f>IFERROR(MATCH("Network Device Management Security Requirements Guide :: Version 4, Release: 1 Benchmark Date: 23 Apr 2021*"&amp;A286&amp;";*",SRGs!AA:AA,0),0)</f>
        <v>0</v>
      </c>
      <c r="X286" s="6">
        <f>IFERROR(MATCH("Router Security Requirements Guide :: Version 4, Release: 2 Benchmark Date: 23 Apr 2021*"&amp;A286&amp;";*",SRGs!AA:AA,0),0)</f>
        <v>0</v>
      </c>
      <c r="Y286" s="6">
        <f>IFERROR(MATCH("SDN Controller Security Requirements Guide :: Version 1, Release: 2 Benchmark Date: 24 Apr 2020*"&amp;A286&amp;";*",SRGs!AA:AA,0),0)</f>
        <v>0</v>
      </c>
      <c r="Z286" s="6">
        <f>IFERROR(MATCH("Unified Endpoint Management Agent Security Requirements Guide :: Version 1, Release: 1 Benchmark Date: 20 Nov 2020*"&amp;A286&amp;";*",SRGs!AA:AA,0),0)</f>
        <v>0</v>
      </c>
      <c r="AA286" s="6">
        <f>IFERROR(MATCH("Unified Endpoint Management Server Security Requirements Guide :: Version 1, Release: 1 Benchmark Date: 20 Nov 2020*"&amp;A286&amp;";*",SRGs!AA:AA,0),0)</f>
        <v>0</v>
      </c>
      <c r="AB286" s="6">
        <f>IFERROR(MATCH("Virtual Private Network (VPN) Security Requirements Guide :: Version 2, Release: 4 Benchmark Date: 27 Oct 2021*"&amp;A286&amp;";*",SRGs!AA:AA,0),0)</f>
        <v>0</v>
      </c>
      <c r="AC286" s="6">
        <f>IFERROR(MATCH("Web Server Security Requirements Guide :: Version 3, Release: 1 Benchmark Date: 27 Oct 2022*"&amp;A286&amp;";*",SRGs!AA:AA,0),0)</f>
        <v>0</v>
      </c>
      <c r="AD286" s="21"/>
      <c r="AE286" s="3" t="str">
        <f t="shared" si="32"/>
        <v/>
      </c>
      <c r="AF286" s="2" t="str">
        <f t="shared" si="33"/>
        <v/>
      </c>
      <c r="AG286" s="2" t="str">
        <f t="shared" si="34"/>
        <v/>
      </c>
      <c r="AH286" s="2" t="str">
        <f t="shared" si="35"/>
        <v/>
      </c>
      <c r="AI286" s="2" t="str">
        <f t="shared" si="36"/>
        <v/>
      </c>
      <c r="AJ286" s="2" t="str">
        <f t="shared" si="37"/>
        <v/>
      </c>
      <c r="AK286" s="2" t="str">
        <f t="shared" si="38"/>
        <v/>
      </c>
      <c r="AL286" s="27"/>
      <c r="AM286" s="5" t="str">
        <f t="shared" si="39"/>
        <v/>
      </c>
    </row>
    <row r="287" spans="1:39" s="5" customFormat="1" ht="150" hidden="1">
      <c r="A287" s="1" t="s">
        <v>22154</v>
      </c>
      <c r="B287" s="1" t="s">
        <v>4303</v>
      </c>
      <c r="C287" s="1" t="s">
        <v>593</v>
      </c>
      <c r="D287" s="1" t="s">
        <v>1704</v>
      </c>
      <c r="E287" s="1" t="s">
        <v>2591</v>
      </c>
      <c r="F287" s="2" t="s">
        <v>2591</v>
      </c>
      <c r="G287" s="2"/>
      <c r="H287" s="2"/>
      <c r="I287" s="2"/>
      <c r="J287" s="15"/>
      <c r="K287" s="3">
        <f>IFERROR(MATCH("Application Layer Gateway (ALG) Security Requirements Guide (SRG) :: Version 1, Release: 2 Benchmark Date: 24 Jul 2015*"&amp;A287&amp;";*",SRGs!AA:AA,0),0)</f>
        <v>0</v>
      </c>
      <c r="L287" s="2">
        <f>IFERROR(MATCH("Application Server Security Requirements Guide :: Version 3, Release: 3 Benchmark Date: 27 Oct 2022*"&amp;A287&amp;";*",SRGs!AA:AA,0),0)</f>
        <v>0</v>
      </c>
      <c r="M287" s="2">
        <f>IFERROR(MATCH("Authentication, Authorization, and Accounting Services (AAA) Security Requirements Guide :: Version 1, Release: 2 Benchmark Date: 24 Jan 2020*"&amp;A287&amp;";*",SRGs!AA:AA,0),0)</f>
        <v>0</v>
      </c>
      <c r="N287" s="2">
        <f>IFERROR(MATCH("Central Log Server Security Requirements Guide :: Version 2, Release: 2 Benchmark Date: 27 Oct 2022*"&amp;A287&amp;";*",SRGs!AA:AA,0),0)</f>
        <v>0</v>
      </c>
      <c r="O287" s="2">
        <f>IFERROR(MATCH("Database Security Requirements Guide :: Version 3, Release: 3 Benchmark Date: 27 Jul 2022*"&amp;A287&amp;";*",SRGs!AA:AA,0),0)</f>
        <v>0</v>
      </c>
      <c r="P287" s="6">
        <f>IFERROR(MATCH("Container Platform Security Requirements Guide :: Version 1, Release: 3 Benchmark Date: 27 Jan 2022*"&amp;A287&amp;";*",SRGs!AA:AA,0),0)</f>
        <v>0</v>
      </c>
      <c r="Q287" s="6">
        <f>IFERROR(MATCH("Domain Name System (DNS) Security Requirements Guide :: Version 2, Release: 4 Benchmark Date: 23 Oct 2015*"&amp;A287&amp;";*",SRGs!AA:AA,0),0)</f>
        <v>0</v>
      </c>
      <c r="R287" s="6">
        <f>IFERROR(MATCH("Firewall Security Requirements Guide :: Version 2, Release: 3 Benchmark Date: 27 Oct 2022*"&amp;A287&amp;";*",SRGs!AA:AA,0),0)</f>
        <v>0</v>
      </c>
      <c r="S287" s="6">
        <f>IFERROR(MATCH("General Purpose Operating System Security Requirements Guide :: Version 2, Release: 4 Benchmark Date: 27 Jul 2022*"&amp;A287&amp;";*",SRGs!AA:AA,0),0)</f>
        <v>0</v>
      </c>
      <c r="T287" s="6">
        <f>IFERROR(MATCH("Intrusion Detection and Prevention Systems (IDPS) Security Requirements Guide :: Version 2, Release: 6 Benchmark Date: 24 Jul 2020*"&amp;A287&amp;";*",SRGs!AA:AA,0),0)</f>
        <v>0</v>
      </c>
      <c r="U287" s="6">
        <f>IFERROR(MATCH("Layer 2 Switch Security Requirements Guide :: Version 2, Release: 1 Benchmark Date: 18 May 2021*"&amp;A287&amp;";*",SRGs!AA:AA,0),0)</f>
        <v>0</v>
      </c>
      <c r="V287" s="6">
        <f>IFERROR(MATCH("Mainframe Product Security Requirements Guide :: Version 2, Release: 1 Benchmark Date: 27 Oct 2022*"&amp;A287&amp;";*",SRGs!AA:AA,0),0)</f>
        <v>0</v>
      </c>
      <c r="W287" s="6">
        <f>IFERROR(MATCH("Network Device Management Security Requirements Guide :: Version 4, Release: 1 Benchmark Date: 23 Apr 2021*"&amp;A287&amp;";*",SRGs!AA:AA,0),0)</f>
        <v>0</v>
      </c>
      <c r="X287" s="6">
        <f>IFERROR(MATCH("Router Security Requirements Guide :: Version 4, Release: 2 Benchmark Date: 23 Apr 2021*"&amp;A287&amp;";*",SRGs!AA:AA,0),0)</f>
        <v>0</v>
      </c>
      <c r="Y287" s="6">
        <f>IFERROR(MATCH("SDN Controller Security Requirements Guide :: Version 1, Release: 2 Benchmark Date: 24 Apr 2020*"&amp;A287&amp;";*",SRGs!AA:AA,0),0)</f>
        <v>0</v>
      </c>
      <c r="Z287" s="6">
        <f>IFERROR(MATCH("Unified Endpoint Management Agent Security Requirements Guide :: Version 1, Release: 1 Benchmark Date: 20 Nov 2020*"&amp;A287&amp;";*",SRGs!AA:AA,0),0)</f>
        <v>0</v>
      </c>
      <c r="AA287" s="6">
        <f>IFERROR(MATCH("Unified Endpoint Management Server Security Requirements Guide :: Version 1, Release: 1 Benchmark Date: 20 Nov 2020*"&amp;A287&amp;";*",SRGs!AA:AA,0),0)</f>
        <v>0</v>
      </c>
      <c r="AB287" s="6">
        <f>IFERROR(MATCH("Virtual Private Network (VPN) Security Requirements Guide :: Version 2, Release: 4 Benchmark Date: 27 Oct 2021*"&amp;A287&amp;";*",SRGs!AA:AA,0),0)</f>
        <v>0</v>
      </c>
      <c r="AC287" s="6">
        <f>IFERROR(MATCH("Web Server Security Requirements Guide :: Version 3, Release: 1 Benchmark Date: 27 Oct 2022*"&amp;A287&amp;";*",SRGs!AA:AA,0),0)</f>
        <v>0</v>
      </c>
      <c r="AD287" s="21"/>
      <c r="AE287" s="3" t="str">
        <f t="shared" si="32"/>
        <v/>
      </c>
      <c r="AF287" s="2" t="str">
        <f t="shared" si="33"/>
        <v/>
      </c>
      <c r="AG287" s="2" t="str">
        <f t="shared" si="34"/>
        <v/>
      </c>
      <c r="AH287" s="2" t="str">
        <f t="shared" si="35"/>
        <v/>
      </c>
      <c r="AI287" s="2" t="str">
        <f t="shared" si="36"/>
        <v/>
      </c>
      <c r="AJ287" s="2" t="str">
        <f t="shared" si="37"/>
        <v/>
      </c>
      <c r="AK287" s="2" t="str">
        <f t="shared" si="38"/>
        <v/>
      </c>
      <c r="AL287" s="27"/>
      <c r="AM287" s="5" t="str">
        <f t="shared" si="39"/>
        <v/>
      </c>
    </row>
    <row r="288" spans="1:39" s="5" customFormat="1" ht="165" hidden="1">
      <c r="A288" s="1" t="s">
        <v>22155</v>
      </c>
      <c r="B288" s="1" t="s">
        <v>4303</v>
      </c>
      <c r="C288" s="1" t="s">
        <v>594</v>
      </c>
      <c r="D288" s="1" t="s">
        <v>1705</v>
      </c>
      <c r="E288" s="1" t="s">
        <v>2710</v>
      </c>
      <c r="F288" s="2" t="s">
        <v>2591</v>
      </c>
      <c r="G288" s="2"/>
      <c r="H288" s="2"/>
      <c r="I288" s="2"/>
      <c r="J288" s="15"/>
      <c r="K288" s="3">
        <f>IFERROR(MATCH("Application Layer Gateway (ALG) Security Requirements Guide (SRG) :: Version 1, Release: 2 Benchmark Date: 24 Jul 2015*"&amp;A288&amp;";*",SRGs!AA:AA,0),0)</f>
        <v>0</v>
      </c>
      <c r="L288" s="2">
        <f>IFERROR(MATCH("Application Server Security Requirements Guide :: Version 3, Release: 3 Benchmark Date: 27 Oct 2022*"&amp;A288&amp;";*",SRGs!AA:AA,0),0)</f>
        <v>0</v>
      </c>
      <c r="M288" s="2">
        <f>IFERROR(MATCH("Authentication, Authorization, and Accounting Services (AAA) Security Requirements Guide :: Version 1, Release: 2 Benchmark Date: 24 Jan 2020*"&amp;A288&amp;";*",SRGs!AA:AA,0),0)</f>
        <v>0</v>
      </c>
      <c r="N288" s="2">
        <f>IFERROR(MATCH("Central Log Server Security Requirements Guide :: Version 2, Release: 2 Benchmark Date: 27 Oct 2022*"&amp;A288&amp;";*",SRGs!AA:AA,0),0)</f>
        <v>0</v>
      </c>
      <c r="O288" s="2">
        <f>IFERROR(MATCH("Database Security Requirements Guide :: Version 3, Release: 3 Benchmark Date: 27 Jul 2022*"&amp;A288&amp;";*",SRGs!AA:AA,0),0)</f>
        <v>0</v>
      </c>
      <c r="P288" s="6">
        <f>IFERROR(MATCH("Container Platform Security Requirements Guide :: Version 1, Release: 3 Benchmark Date: 27 Jan 2022*"&amp;A288&amp;";*",SRGs!AA:AA,0),0)</f>
        <v>0</v>
      </c>
      <c r="Q288" s="6">
        <f>IFERROR(MATCH("Domain Name System (DNS) Security Requirements Guide :: Version 2, Release: 4 Benchmark Date: 23 Oct 2015*"&amp;A288&amp;";*",SRGs!AA:AA,0),0)</f>
        <v>0</v>
      </c>
      <c r="R288" s="6">
        <f>IFERROR(MATCH("Firewall Security Requirements Guide :: Version 2, Release: 3 Benchmark Date: 27 Oct 2022*"&amp;A288&amp;";*",SRGs!AA:AA,0),0)</f>
        <v>0</v>
      </c>
      <c r="S288" s="6">
        <f>IFERROR(MATCH("General Purpose Operating System Security Requirements Guide :: Version 2, Release: 4 Benchmark Date: 27 Jul 2022*"&amp;A288&amp;";*",SRGs!AA:AA,0),0)</f>
        <v>0</v>
      </c>
      <c r="T288" s="6">
        <f>IFERROR(MATCH("Intrusion Detection and Prevention Systems (IDPS) Security Requirements Guide :: Version 2, Release: 6 Benchmark Date: 24 Jul 2020*"&amp;A288&amp;";*",SRGs!AA:AA,0),0)</f>
        <v>0</v>
      </c>
      <c r="U288" s="6">
        <f>IFERROR(MATCH("Layer 2 Switch Security Requirements Guide :: Version 2, Release: 1 Benchmark Date: 18 May 2021*"&amp;A288&amp;";*",SRGs!AA:AA,0),0)</f>
        <v>0</v>
      </c>
      <c r="V288" s="6">
        <f>IFERROR(MATCH("Mainframe Product Security Requirements Guide :: Version 2, Release: 1 Benchmark Date: 27 Oct 2022*"&amp;A288&amp;";*",SRGs!AA:AA,0),0)</f>
        <v>0</v>
      </c>
      <c r="W288" s="6">
        <f>IFERROR(MATCH("Network Device Management Security Requirements Guide :: Version 4, Release: 1 Benchmark Date: 23 Apr 2021*"&amp;A288&amp;";*",SRGs!AA:AA,0),0)</f>
        <v>0</v>
      </c>
      <c r="X288" s="6">
        <f>IFERROR(MATCH("Router Security Requirements Guide :: Version 4, Release: 2 Benchmark Date: 23 Apr 2021*"&amp;A288&amp;";*",SRGs!AA:AA,0),0)</f>
        <v>0</v>
      </c>
      <c r="Y288" s="6">
        <f>IFERROR(MATCH("SDN Controller Security Requirements Guide :: Version 1, Release: 2 Benchmark Date: 24 Apr 2020*"&amp;A288&amp;";*",SRGs!AA:AA,0),0)</f>
        <v>0</v>
      </c>
      <c r="Z288" s="6">
        <f>IFERROR(MATCH("Unified Endpoint Management Agent Security Requirements Guide :: Version 1, Release: 1 Benchmark Date: 20 Nov 2020*"&amp;A288&amp;";*",SRGs!AA:AA,0),0)</f>
        <v>0</v>
      </c>
      <c r="AA288" s="6">
        <f>IFERROR(MATCH("Unified Endpoint Management Server Security Requirements Guide :: Version 1, Release: 1 Benchmark Date: 20 Nov 2020*"&amp;A288&amp;";*",SRGs!AA:AA,0),0)</f>
        <v>0</v>
      </c>
      <c r="AB288" s="6">
        <f>IFERROR(MATCH("Virtual Private Network (VPN) Security Requirements Guide :: Version 2, Release: 4 Benchmark Date: 27 Oct 2021*"&amp;A288&amp;";*",SRGs!AA:AA,0),0)</f>
        <v>0</v>
      </c>
      <c r="AC288" s="6">
        <f>IFERROR(MATCH("Web Server Security Requirements Guide :: Version 3, Release: 1 Benchmark Date: 27 Oct 2022*"&amp;A288&amp;";*",SRGs!AA:AA,0),0)</f>
        <v>0</v>
      </c>
      <c r="AD288" s="21"/>
      <c r="AE288" s="3" t="str">
        <f t="shared" si="32"/>
        <v/>
      </c>
      <c r="AF288" s="2" t="str">
        <f t="shared" si="33"/>
        <v/>
      </c>
      <c r="AG288" s="2" t="str">
        <f t="shared" si="34"/>
        <v/>
      </c>
      <c r="AH288" s="2" t="str">
        <f t="shared" si="35"/>
        <v/>
      </c>
      <c r="AI288" s="2" t="str">
        <f t="shared" si="36"/>
        <v/>
      </c>
      <c r="AJ288" s="2" t="str">
        <f t="shared" si="37"/>
        <v/>
      </c>
      <c r="AK288" s="2" t="str">
        <f t="shared" si="38"/>
        <v/>
      </c>
      <c r="AL288" s="27"/>
      <c r="AM288" s="5" t="str">
        <f t="shared" si="39"/>
        <v/>
      </c>
    </row>
    <row r="289" spans="1:39" s="5" customFormat="1" ht="60" hidden="1">
      <c r="A289" s="1" t="s">
        <v>22156</v>
      </c>
      <c r="B289" s="1" t="s">
        <v>4303</v>
      </c>
      <c r="C289" s="1" t="s">
        <v>595</v>
      </c>
      <c r="D289" s="1" t="s">
        <v>1706</v>
      </c>
      <c r="E289" s="1" t="s">
        <v>2711</v>
      </c>
      <c r="F289" s="2" t="s">
        <v>2591</v>
      </c>
      <c r="G289" s="2"/>
      <c r="H289" s="2"/>
      <c r="I289" s="2"/>
      <c r="J289" s="15"/>
      <c r="K289" s="3">
        <f>IFERROR(MATCH("Application Layer Gateway (ALG) Security Requirements Guide (SRG) :: Version 1, Release: 2 Benchmark Date: 24 Jul 2015*"&amp;A289&amp;";*",SRGs!AA:AA,0),0)</f>
        <v>0</v>
      </c>
      <c r="L289" s="2">
        <f>IFERROR(MATCH("Application Server Security Requirements Guide :: Version 3, Release: 3 Benchmark Date: 27 Oct 2022*"&amp;A289&amp;";*",SRGs!AA:AA,0),0)</f>
        <v>0</v>
      </c>
      <c r="M289" s="2">
        <f>IFERROR(MATCH("Authentication, Authorization, and Accounting Services (AAA) Security Requirements Guide :: Version 1, Release: 2 Benchmark Date: 24 Jan 2020*"&amp;A289&amp;";*",SRGs!AA:AA,0),0)</f>
        <v>0</v>
      </c>
      <c r="N289" s="2">
        <f>IFERROR(MATCH("Central Log Server Security Requirements Guide :: Version 2, Release: 2 Benchmark Date: 27 Oct 2022*"&amp;A289&amp;";*",SRGs!AA:AA,0),0)</f>
        <v>0</v>
      </c>
      <c r="O289" s="2">
        <f>IFERROR(MATCH("Database Security Requirements Guide :: Version 3, Release: 3 Benchmark Date: 27 Jul 2022*"&amp;A289&amp;";*",SRGs!AA:AA,0),0)</f>
        <v>0</v>
      </c>
      <c r="P289" s="6">
        <f>IFERROR(MATCH("Container Platform Security Requirements Guide :: Version 1, Release: 3 Benchmark Date: 27 Jan 2022*"&amp;A289&amp;";*",SRGs!AA:AA,0),0)</f>
        <v>0</v>
      </c>
      <c r="Q289" s="6">
        <f>IFERROR(MATCH("Domain Name System (DNS) Security Requirements Guide :: Version 2, Release: 4 Benchmark Date: 23 Oct 2015*"&amp;A289&amp;";*",SRGs!AA:AA,0),0)</f>
        <v>0</v>
      </c>
      <c r="R289" s="6">
        <f>IFERROR(MATCH("Firewall Security Requirements Guide :: Version 2, Release: 3 Benchmark Date: 27 Oct 2022*"&amp;A289&amp;";*",SRGs!AA:AA,0),0)</f>
        <v>0</v>
      </c>
      <c r="S289" s="6">
        <f>IFERROR(MATCH("General Purpose Operating System Security Requirements Guide :: Version 2, Release: 4 Benchmark Date: 27 Jul 2022*"&amp;A289&amp;";*",SRGs!AA:AA,0),0)</f>
        <v>0</v>
      </c>
      <c r="T289" s="6">
        <f>IFERROR(MATCH("Intrusion Detection and Prevention Systems (IDPS) Security Requirements Guide :: Version 2, Release: 6 Benchmark Date: 24 Jul 2020*"&amp;A289&amp;";*",SRGs!AA:AA,0),0)</f>
        <v>0</v>
      </c>
      <c r="U289" s="6">
        <f>IFERROR(MATCH("Layer 2 Switch Security Requirements Guide :: Version 2, Release: 1 Benchmark Date: 18 May 2021*"&amp;A289&amp;";*",SRGs!AA:AA,0),0)</f>
        <v>0</v>
      </c>
      <c r="V289" s="6">
        <f>IFERROR(MATCH("Mainframe Product Security Requirements Guide :: Version 2, Release: 1 Benchmark Date: 27 Oct 2022*"&amp;A289&amp;";*",SRGs!AA:AA,0),0)</f>
        <v>0</v>
      </c>
      <c r="W289" s="6">
        <f>IFERROR(MATCH("Network Device Management Security Requirements Guide :: Version 4, Release: 1 Benchmark Date: 23 Apr 2021*"&amp;A289&amp;";*",SRGs!AA:AA,0),0)</f>
        <v>0</v>
      </c>
      <c r="X289" s="6">
        <f>IFERROR(MATCH("Router Security Requirements Guide :: Version 4, Release: 2 Benchmark Date: 23 Apr 2021*"&amp;A289&amp;";*",SRGs!AA:AA,0),0)</f>
        <v>0</v>
      </c>
      <c r="Y289" s="6">
        <f>IFERROR(MATCH("SDN Controller Security Requirements Guide :: Version 1, Release: 2 Benchmark Date: 24 Apr 2020*"&amp;A289&amp;";*",SRGs!AA:AA,0),0)</f>
        <v>0</v>
      </c>
      <c r="Z289" s="6">
        <f>IFERROR(MATCH("Unified Endpoint Management Agent Security Requirements Guide :: Version 1, Release: 1 Benchmark Date: 20 Nov 2020*"&amp;A289&amp;";*",SRGs!AA:AA,0),0)</f>
        <v>0</v>
      </c>
      <c r="AA289" s="6">
        <f>IFERROR(MATCH("Unified Endpoint Management Server Security Requirements Guide :: Version 1, Release: 1 Benchmark Date: 20 Nov 2020*"&amp;A289&amp;";*",SRGs!AA:AA,0),0)</f>
        <v>0</v>
      </c>
      <c r="AB289" s="6">
        <f>IFERROR(MATCH("Virtual Private Network (VPN) Security Requirements Guide :: Version 2, Release: 4 Benchmark Date: 27 Oct 2021*"&amp;A289&amp;";*",SRGs!AA:AA,0),0)</f>
        <v>0</v>
      </c>
      <c r="AC289" s="6">
        <f>IFERROR(MATCH("Web Server Security Requirements Guide :: Version 3, Release: 1 Benchmark Date: 27 Oct 2022*"&amp;A289&amp;";*",SRGs!AA:AA,0),0)</f>
        <v>0</v>
      </c>
      <c r="AD289" s="21"/>
      <c r="AE289" s="3" t="str">
        <f t="shared" si="32"/>
        <v/>
      </c>
      <c r="AF289" s="2" t="str">
        <f t="shared" si="33"/>
        <v/>
      </c>
      <c r="AG289" s="2" t="str">
        <f t="shared" si="34"/>
        <v/>
      </c>
      <c r="AH289" s="2" t="str">
        <f t="shared" si="35"/>
        <v/>
      </c>
      <c r="AI289" s="2" t="str">
        <f t="shared" si="36"/>
        <v/>
      </c>
      <c r="AJ289" s="2" t="str">
        <f t="shared" si="37"/>
        <v/>
      </c>
      <c r="AK289" s="2" t="str">
        <f t="shared" si="38"/>
        <v/>
      </c>
      <c r="AL289" s="27"/>
      <c r="AM289" s="5" t="str">
        <f t="shared" si="39"/>
        <v/>
      </c>
    </row>
    <row r="290" spans="1:39" ht="135" hidden="1">
      <c r="A290" s="1" t="s">
        <v>22157</v>
      </c>
      <c r="B290" s="1" t="s">
        <v>4303</v>
      </c>
      <c r="C290" s="1" t="s">
        <v>596</v>
      </c>
      <c r="D290" s="1" t="s">
        <v>1707</v>
      </c>
      <c r="E290" s="1" t="s">
        <v>2712</v>
      </c>
      <c r="F290" s="2" t="s">
        <v>2591</v>
      </c>
      <c r="G290" s="2"/>
      <c r="H290" s="2"/>
      <c r="I290" s="2"/>
      <c r="J290" s="15"/>
      <c r="K290" s="3">
        <f>IFERROR(MATCH("Application Layer Gateway (ALG) Security Requirements Guide (SRG) :: Version 1, Release: 2 Benchmark Date: 24 Jul 2015*"&amp;A290&amp;";*",SRGs!AA:AA,0),0)</f>
        <v>0</v>
      </c>
      <c r="L290" s="2">
        <f>IFERROR(MATCH("Application Server Security Requirements Guide :: Version 3, Release: 3 Benchmark Date: 27 Oct 2022*"&amp;A290&amp;";*",SRGs!AA:AA,0),0)</f>
        <v>0</v>
      </c>
      <c r="M290" s="2">
        <f>IFERROR(MATCH("Authentication, Authorization, and Accounting Services (AAA) Security Requirements Guide :: Version 1, Release: 2 Benchmark Date: 24 Jan 2020*"&amp;A290&amp;";*",SRGs!AA:AA,0),0)</f>
        <v>0</v>
      </c>
      <c r="N290" s="2">
        <f>IFERROR(MATCH("Central Log Server Security Requirements Guide :: Version 2, Release: 2 Benchmark Date: 27 Oct 2022*"&amp;A290&amp;";*",SRGs!AA:AA,0),0)</f>
        <v>0</v>
      </c>
      <c r="O290" s="2">
        <f>IFERROR(MATCH("Database Security Requirements Guide :: Version 3, Release: 3 Benchmark Date: 27 Jul 2022*"&amp;A290&amp;";*",SRGs!AA:AA,0),0)</f>
        <v>0</v>
      </c>
      <c r="P290" s="2">
        <f>IFERROR(MATCH("Container Platform Security Requirements Guide :: Version 1, Release: 3 Benchmark Date: 27 Jan 2022*"&amp;A290&amp;";*",SRGs!AA:AA,0),0)</f>
        <v>0</v>
      </c>
      <c r="Q290" s="2">
        <f>IFERROR(MATCH("Domain Name System (DNS) Security Requirements Guide :: Version 2, Release: 4 Benchmark Date: 23 Oct 2015*"&amp;A290&amp;";*",SRGs!AA:AA,0),0)</f>
        <v>0</v>
      </c>
      <c r="R290" s="2">
        <f>IFERROR(MATCH("Firewall Security Requirements Guide :: Version 2, Release: 3 Benchmark Date: 27 Oct 2022*"&amp;A290&amp;";*",SRGs!AA:AA,0),0)</f>
        <v>0</v>
      </c>
      <c r="S290" s="2">
        <f>IFERROR(MATCH("General Purpose Operating System Security Requirements Guide :: Version 2, Release: 4 Benchmark Date: 27 Jul 2022*"&amp;A290&amp;";*",SRGs!AA:AA,0),0)</f>
        <v>0</v>
      </c>
      <c r="T290" s="2">
        <f>IFERROR(MATCH("Intrusion Detection and Prevention Systems (IDPS) Security Requirements Guide :: Version 2, Release: 6 Benchmark Date: 24 Jul 2020*"&amp;A290&amp;";*",SRGs!AA:AA,0),0)</f>
        <v>0</v>
      </c>
      <c r="U290" s="2">
        <f>IFERROR(MATCH("Layer 2 Switch Security Requirements Guide :: Version 2, Release: 1 Benchmark Date: 18 May 2021*"&amp;A290&amp;";*",SRGs!AA:AA,0),0)</f>
        <v>0</v>
      </c>
      <c r="V290" s="2">
        <f>IFERROR(MATCH("Mainframe Product Security Requirements Guide :: Version 2, Release: 1 Benchmark Date: 27 Oct 2022*"&amp;A290&amp;";*",SRGs!AA:AA,0),0)</f>
        <v>0</v>
      </c>
      <c r="W290" s="2">
        <f>IFERROR(MATCH("Network Device Management Security Requirements Guide :: Version 4, Release: 1 Benchmark Date: 23 Apr 2021*"&amp;A290&amp;";*",SRGs!AA:AA,0),0)</f>
        <v>0</v>
      </c>
      <c r="X290" s="2">
        <f>IFERROR(MATCH("Router Security Requirements Guide :: Version 4, Release: 2 Benchmark Date: 23 Apr 2021*"&amp;A290&amp;";*",SRGs!AA:AA,0),0)</f>
        <v>0</v>
      </c>
      <c r="Y290" s="2">
        <f>IFERROR(MATCH("SDN Controller Security Requirements Guide :: Version 1, Release: 2 Benchmark Date: 24 Apr 2020*"&amp;A290&amp;";*",SRGs!AA:AA,0),0)</f>
        <v>0</v>
      </c>
      <c r="Z290" s="2">
        <f>IFERROR(MATCH("Unified Endpoint Management Agent Security Requirements Guide :: Version 1, Release: 1 Benchmark Date: 20 Nov 2020*"&amp;A290&amp;";*",SRGs!AA:AA,0),0)</f>
        <v>0</v>
      </c>
      <c r="AA290" s="2">
        <f>IFERROR(MATCH("Unified Endpoint Management Server Security Requirements Guide :: Version 1, Release: 1 Benchmark Date: 20 Nov 2020*"&amp;A290&amp;";*",SRGs!AA:AA,0),0)</f>
        <v>0</v>
      </c>
      <c r="AB290" s="2">
        <f>IFERROR(MATCH("Virtual Private Network (VPN) Security Requirements Guide :: Version 2, Release: 4 Benchmark Date: 27 Oct 2021*"&amp;A290&amp;";*",SRGs!AA:AA,0),0)</f>
        <v>0</v>
      </c>
      <c r="AC290" s="2">
        <f>IFERROR(MATCH("Web Server Security Requirements Guide :: Version 3, Release: 1 Benchmark Date: 27 Oct 2022*"&amp;A290&amp;";*",SRGs!AA:AA,0),0)</f>
        <v>0</v>
      </c>
      <c r="AD290" s="22"/>
      <c r="AE290" s="3" t="str">
        <f t="shared" si="32"/>
        <v/>
      </c>
      <c r="AF290" s="2" t="str">
        <f t="shared" si="33"/>
        <v/>
      </c>
      <c r="AG290" s="2" t="str">
        <f t="shared" si="34"/>
        <v/>
      </c>
      <c r="AH290" s="2" t="str">
        <f t="shared" si="35"/>
        <v/>
      </c>
      <c r="AI290" s="2" t="str">
        <f t="shared" si="36"/>
        <v/>
      </c>
      <c r="AJ290" s="2" t="str">
        <f t="shared" si="37"/>
        <v/>
      </c>
      <c r="AK290" s="2" t="str">
        <f t="shared" si="38"/>
        <v/>
      </c>
      <c r="AM290" s="5" t="str">
        <f t="shared" si="39"/>
        <v/>
      </c>
    </row>
    <row r="291" spans="1:39" ht="45" hidden="1">
      <c r="A291" s="1" t="s">
        <v>22158</v>
      </c>
      <c r="B291" s="1" t="s">
        <v>4303</v>
      </c>
      <c r="C291" s="1" t="s">
        <v>597</v>
      </c>
      <c r="D291" s="1" t="s">
        <v>1708</v>
      </c>
      <c r="E291" s="1" t="s">
        <v>2713</v>
      </c>
      <c r="F291" s="2" t="s">
        <v>2591</v>
      </c>
      <c r="G291" s="2"/>
      <c r="H291" s="2" t="s">
        <v>4260</v>
      </c>
      <c r="I291" s="10">
        <v>3</v>
      </c>
      <c r="J291" s="13"/>
      <c r="K291" s="3">
        <f>IFERROR(MATCH("Application Layer Gateway (ALG) Security Requirements Guide (SRG) :: Version 1, Release: 2 Benchmark Date: 24 Jul 2015*"&amp;A291&amp;";*",SRGs!AA:AA,0),0)</f>
        <v>0</v>
      </c>
      <c r="L291" s="2">
        <f>IFERROR(MATCH("Application Server Security Requirements Guide :: Version 3, Release: 3 Benchmark Date: 27 Oct 2022*"&amp;A291&amp;";*",SRGs!AA:AA,0),0)</f>
        <v>0</v>
      </c>
      <c r="M291" s="2">
        <f>IFERROR(MATCH("Authentication, Authorization, and Accounting Services (AAA) Security Requirements Guide :: Version 1, Release: 2 Benchmark Date: 24 Jan 2020*"&amp;A291&amp;";*",SRGs!AA:AA,0),0)</f>
        <v>0</v>
      </c>
      <c r="N291" s="2">
        <f>IFERROR(MATCH("Central Log Server Security Requirements Guide :: Version 2, Release: 2 Benchmark Date: 27 Oct 2022*"&amp;A291&amp;";*",SRGs!AA:AA,0),0)</f>
        <v>0</v>
      </c>
      <c r="O291" s="2">
        <f>IFERROR(MATCH("Database Security Requirements Guide :: Version 3, Release: 3 Benchmark Date: 27 Jul 2022*"&amp;A291&amp;";*",SRGs!AA:AA,0),0)</f>
        <v>0</v>
      </c>
      <c r="P291" s="2">
        <f>IFERROR(MATCH("Container Platform Security Requirements Guide :: Version 1, Release: 3 Benchmark Date: 27 Jan 2022*"&amp;A291&amp;";*",SRGs!AA:AA,0),0)</f>
        <v>0</v>
      </c>
      <c r="Q291" s="2">
        <f>IFERROR(MATCH("Domain Name System (DNS) Security Requirements Guide :: Version 2, Release: 4 Benchmark Date: 23 Oct 2015*"&amp;A291&amp;";*",SRGs!AA:AA,0),0)</f>
        <v>0</v>
      </c>
      <c r="R291" s="2">
        <f>IFERROR(MATCH("Firewall Security Requirements Guide :: Version 2, Release: 3 Benchmark Date: 27 Oct 2022*"&amp;A291&amp;";*",SRGs!AA:AA,0),0)</f>
        <v>0</v>
      </c>
      <c r="S291" s="2">
        <f>IFERROR(MATCH("General Purpose Operating System Security Requirements Guide :: Version 2, Release: 4 Benchmark Date: 27 Jul 2022*"&amp;A291&amp;";*",SRGs!AA:AA,0),0)</f>
        <v>1026</v>
      </c>
      <c r="T291" s="2">
        <f>IFERROR(MATCH("Intrusion Detection and Prevention Systems (IDPS) Security Requirements Guide :: Version 2, Release: 6 Benchmark Date: 24 Jul 2020*"&amp;A291&amp;";*",SRGs!AA:AA,0),0)</f>
        <v>0</v>
      </c>
      <c r="U291" s="2">
        <f>IFERROR(MATCH("Layer 2 Switch Security Requirements Guide :: Version 2, Release: 1 Benchmark Date: 18 May 2021*"&amp;A291&amp;";*",SRGs!AA:AA,0),0)</f>
        <v>0</v>
      </c>
      <c r="V291" s="2">
        <f>IFERROR(MATCH("Mainframe Product Security Requirements Guide :: Version 2, Release: 1 Benchmark Date: 27 Oct 2022*"&amp;A291&amp;";*",SRGs!AA:AA,0),0)</f>
        <v>1027</v>
      </c>
      <c r="W291" s="2">
        <f>IFERROR(MATCH("Network Device Management Security Requirements Guide :: Version 4, Release: 1 Benchmark Date: 23 Apr 2021*"&amp;A291&amp;";*",SRGs!AA:AA,0),0)</f>
        <v>0</v>
      </c>
      <c r="X291" s="2">
        <f>IFERROR(MATCH("Router Security Requirements Guide :: Version 4, Release: 2 Benchmark Date: 23 Apr 2021*"&amp;A291&amp;";*",SRGs!AA:AA,0),0)</f>
        <v>0</v>
      </c>
      <c r="Y291" s="2">
        <f>IFERROR(MATCH("SDN Controller Security Requirements Guide :: Version 1, Release: 2 Benchmark Date: 24 Apr 2020*"&amp;A291&amp;";*",SRGs!AA:AA,0),0)</f>
        <v>0</v>
      </c>
      <c r="Z291" s="2">
        <f>IFERROR(MATCH("Unified Endpoint Management Agent Security Requirements Guide :: Version 1, Release: 1 Benchmark Date: 20 Nov 2020*"&amp;A291&amp;";*",SRGs!AA:AA,0),0)</f>
        <v>0</v>
      </c>
      <c r="AA291" s="2">
        <f>IFERROR(MATCH("Unified Endpoint Management Server Security Requirements Guide :: Version 1, Release: 1 Benchmark Date: 20 Nov 2020*"&amp;A291&amp;";*",SRGs!AA:AA,0),0)</f>
        <v>0</v>
      </c>
      <c r="AB291" s="2">
        <f>IFERROR(MATCH("Virtual Private Network (VPN) Security Requirements Guide :: Version 2, Release: 4 Benchmark Date: 27 Oct 2021*"&amp;A291&amp;";*",SRGs!AA:AA,0),0)</f>
        <v>0</v>
      </c>
      <c r="AC291" s="2">
        <f>IFERROR(MATCH("Web Server Security Requirements Guide :: Version 3, Release: 1 Benchmark Date: 27 Oct 2022*"&amp;A291&amp;";*",SRGs!AA:AA,0),0)</f>
        <v>0</v>
      </c>
      <c r="AD291" s="22"/>
      <c r="AE291" s="3" t="str">
        <f t="shared" si="32"/>
        <v/>
      </c>
      <c r="AF291" s="2" t="str">
        <f t="shared" si="33"/>
        <v>Server</v>
      </c>
      <c r="AG291" s="2" t="str">
        <f t="shared" si="34"/>
        <v>Laptops/Desktops</v>
      </c>
      <c r="AH291" s="2" t="str">
        <f t="shared" si="35"/>
        <v/>
      </c>
      <c r="AI291" s="2" t="str">
        <f t="shared" si="36"/>
        <v/>
      </c>
      <c r="AJ291" s="2" t="str">
        <f t="shared" si="37"/>
        <v/>
      </c>
      <c r="AK291" s="2" t="str">
        <f t="shared" si="38"/>
        <v/>
      </c>
      <c r="AM291" s="5" t="str">
        <f t="shared" si="39"/>
        <v>Server; Laptops/Desktops</v>
      </c>
    </row>
    <row r="292" spans="1:39" s="5" customFormat="1" ht="75" hidden="1">
      <c r="A292" s="1" t="s">
        <v>22159</v>
      </c>
      <c r="B292" s="1" t="s">
        <v>4303</v>
      </c>
      <c r="C292" s="1" t="s">
        <v>598</v>
      </c>
      <c r="D292" s="1" t="s">
        <v>1709</v>
      </c>
      <c r="E292" s="1" t="s">
        <v>2714</v>
      </c>
      <c r="F292" s="2" t="s">
        <v>3739</v>
      </c>
      <c r="G292" s="2"/>
      <c r="H292" s="2"/>
      <c r="I292" s="2"/>
      <c r="J292" s="15"/>
      <c r="K292" s="3">
        <f>IFERROR(MATCH("Application Layer Gateway (ALG) Security Requirements Guide (SRG) :: Version 1, Release: 2 Benchmark Date: 24 Jul 2015*"&amp;A292&amp;";*",SRGs!AA:AA,0),0)</f>
        <v>0</v>
      </c>
      <c r="L292" s="2">
        <f>IFERROR(MATCH("Application Server Security Requirements Guide :: Version 3, Release: 3 Benchmark Date: 27 Oct 2022*"&amp;A292&amp;";*",SRGs!AA:AA,0),0)</f>
        <v>0</v>
      </c>
      <c r="M292" s="2">
        <f>IFERROR(MATCH("Authentication, Authorization, and Accounting Services (AAA) Security Requirements Guide :: Version 1, Release: 2 Benchmark Date: 24 Jan 2020*"&amp;A292&amp;";*",SRGs!AA:AA,0),0)</f>
        <v>0</v>
      </c>
      <c r="N292" s="6">
        <f>IFERROR(MATCH("Central Log Server Security Requirements Guide :: Version 2, Release: 2 Benchmark Date: 27 Oct 2022*"&amp;A292&amp;";*",SRGs!AA:AA,0),0)</f>
        <v>0</v>
      </c>
      <c r="O292" s="6">
        <f>IFERROR(MATCH("Database Security Requirements Guide :: Version 3, Release: 3 Benchmark Date: 27 Jul 2022*"&amp;A292&amp;";*",SRGs!AA:AA,0),0)</f>
        <v>0</v>
      </c>
      <c r="P292" s="6">
        <f>IFERROR(MATCH("Container Platform Security Requirements Guide :: Version 1, Release: 3 Benchmark Date: 27 Jan 2022*"&amp;A292&amp;";*",SRGs!AA:AA,0),0)</f>
        <v>0</v>
      </c>
      <c r="Q292" s="6">
        <f>IFERROR(MATCH("Domain Name System (DNS) Security Requirements Guide :: Version 2, Release: 4 Benchmark Date: 23 Oct 2015*"&amp;A292&amp;";*",SRGs!AA:AA,0),0)</f>
        <v>0</v>
      </c>
      <c r="R292" s="6">
        <f>IFERROR(MATCH("Firewall Security Requirements Guide :: Version 2, Release: 3 Benchmark Date: 27 Oct 2022*"&amp;A292&amp;";*",SRGs!AA:AA,0),0)</f>
        <v>0</v>
      </c>
      <c r="S292" s="6">
        <f>IFERROR(MATCH("General Purpose Operating System Security Requirements Guide :: Version 2, Release: 4 Benchmark Date: 27 Jul 2022*"&amp;A292&amp;";*",SRGs!AA:AA,0),0)</f>
        <v>0</v>
      </c>
      <c r="T292" s="6">
        <f>IFERROR(MATCH("Intrusion Detection and Prevention Systems (IDPS) Security Requirements Guide :: Version 2, Release: 6 Benchmark Date: 24 Jul 2020*"&amp;A292&amp;";*",SRGs!AA:AA,0),0)</f>
        <v>0</v>
      </c>
      <c r="U292" s="6">
        <f>IFERROR(MATCH("Layer 2 Switch Security Requirements Guide :: Version 2, Release: 1 Benchmark Date: 18 May 2021*"&amp;A292&amp;";*",SRGs!AA:AA,0),0)</f>
        <v>0</v>
      </c>
      <c r="V292" s="6">
        <f>IFERROR(MATCH("Mainframe Product Security Requirements Guide :: Version 2, Release: 1 Benchmark Date: 27 Oct 2022*"&amp;A292&amp;";*",SRGs!AA:AA,0),0)</f>
        <v>0</v>
      </c>
      <c r="W292" s="6">
        <f>IFERROR(MATCH("Network Device Management Security Requirements Guide :: Version 4, Release: 1 Benchmark Date: 23 Apr 2021*"&amp;A292&amp;";*",SRGs!AA:AA,0),0)</f>
        <v>0</v>
      </c>
      <c r="X292" s="6">
        <f>IFERROR(MATCH("Router Security Requirements Guide :: Version 4, Release: 2 Benchmark Date: 23 Apr 2021*"&amp;A292&amp;";*",SRGs!AA:AA,0),0)</f>
        <v>0</v>
      </c>
      <c r="Y292" s="6">
        <f>IFERROR(MATCH("SDN Controller Security Requirements Guide :: Version 1, Release: 2 Benchmark Date: 24 Apr 2020*"&amp;A292&amp;";*",SRGs!AA:AA,0),0)</f>
        <v>0</v>
      </c>
      <c r="Z292" s="6">
        <f>IFERROR(MATCH("Unified Endpoint Management Agent Security Requirements Guide :: Version 1, Release: 1 Benchmark Date: 20 Nov 2020*"&amp;A292&amp;";*",SRGs!AA:AA,0),0)</f>
        <v>0</v>
      </c>
      <c r="AA292" s="6">
        <f>IFERROR(MATCH("Unified Endpoint Management Server Security Requirements Guide :: Version 1, Release: 1 Benchmark Date: 20 Nov 2020*"&amp;A292&amp;";*",SRGs!AA:AA,0),0)</f>
        <v>0</v>
      </c>
      <c r="AB292" s="6">
        <f>IFERROR(MATCH("Virtual Private Network (VPN) Security Requirements Guide :: Version 2, Release: 4 Benchmark Date: 27 Oct 2021*"&amp;A292&amp;";*",SRGs!AA:AA,0),0)</f>
        <v>0</v>
      </c>
      <c r="AC292" s="6">
        <f>IFERROR(MATCH("Web Server Security Requirements Guide :: Version 3, Release: 1 Benchmark Date: 27 Oct 2022*"&amp;A292&amp;";*",SRGs!AA:AA,0),0)</f>
        <v>0</v>
      </c>
      <c r="AD292" s="21"/>
      <c r="AE292" s="3" t="str">
        <f t="shared" si="32"/>
        <v/>
      </c>
      <c r="AF292" s="2" t="str">
        <f t="shared" si="33"/>
        <v/>
      </c>
      <c r="AG292" s="2" t="str">
        <f t="shared" si="34"/>
        <v/>
      </c>
      <c r="AH292" s="2" t="str">
        <f t="shared" si="35"/>
        <v/>
      </c>
      <c r="AI292" s="2" t="str">
        <f t="shared" si="36"/>
        <v/>
      </c>
      <c r="AJ292" s="2" t="str">
        <f t="shared" si="37"/>
        <v/>
      </c>
      <c r="AK292" s="2" t="str">
        <f t="shared" si="38"/>
        <v/>
      </c>
      <c r="AL292" s="27"/>
      <c r="AM292" s="5" t="str">
        <f t="shared" si="39"/>
        <v/>
      </c>
    </row>
    <row r="293" spans="1:39" s="5" customFormat="1" ht="60" hidden="1">
      <c r="A293" s="1" t="s">
        <v>22160</v>
      </c>
      <c r="B293" s="1" t="s">
        <v>4303</v>
      </c>
      <c r="C293" s="1" t="s">
        <v>599</v>
      </c>
      <c r="D293" s="1" t="s">
        <v>1710</v>
      </c>
      <c r="E293" s="1" t="s">
        <v>2715</v>
      </c>
      <c r="F293" s="2" t="s">
        <v>3740</v>
      </c>
      <c r="G293" s="2"/>
      <c r="H293" s="2"/>
      <c r="I293" s="2"/>
      <c r="J293" s="15"/>
      <c r="K293" s="3">
        <f>IFERROR(MATCH("Application Layer Gateway (ALG) Security Requirements Guide (SRG) :: Version 1, Release: 2 Benchmark Date: 24 Jul 2015*"&amp;A293&amp;";*",SRGs!AA:AA,0),0)</f>
        <v>0</v>
      </c>
      <c r="L293" s="2">
        <f>IFERROR(MATCH("Application Server Security Requirements Guide :: Version 3, Release: 3 Benchmark Date: 27 Oct 2022*"&amp;A293&amp;";*",SRGs!AA:AA,0),0)</f>
        <v>0</v>
      </c>
      <c r="M293" s="2">
        <f>IFERROR(MATCH("Authentication, Authorization, and Accounting Services (AAA) Security Requirements Guide :: Version 1, Release: 2 Benchmark Date: 24 Jan 2020*"&amp;A293&amp;";*",SRGs!AA:AA,0),0)</f>
        <v>0</v>
      </c>
      <c r="N293" s="6">
        <f>IFERROR(MATCH("Central Log Server Security Requirements Guide :: Version 2, Release: 2 Benchmark Date: 27 Oct 2022*"&amp;A293&amp;";*",SRGs!AA:AA,0),0)</f>
        <v>0</v>
      </c>
      <c r="O293" s="6">
        <f>IFERROR(MATCH("Database Security Requirements Guide :: Version 3, Release: 3 Benchmark Date: 27 Jul 2022*"&amp;A293&amp;";*",SRGs!AA:AA,0),0)</f>
        <v>0</v>
      </c>
      <c r="P293" s="6">
        <f>IFERROR(MATCH("Container Platform Security Requirements Guide :: Version 1, Release: 3 Benchmark Date: 27 Jan 2022*"&amp;A293&amp;";*",SRGs!AA:AA,0),0)</f>
        <v>0</v>
      </c>
      <c r="Q293" s="6">
        <f>IFERROR(MATCH("Domain Name System (DNS) Security Requirements Guide :: Version 2, Release: 4 Benchmark Date: 23 Oct 2015*"&amp;A293&amp;";*",SRGs!AA:AA,0),0)</f>
        <v>0</v>
      </c>
      <c r="R293" s="6">
        <f>IFERROR(MATCH("Firewall Security Requirements Guide :: Version 2, Release: 3 Benchmark Date: 27 Oct 2022*"&amp;A293&amp;";*",SRGs!AA:AA,0),0)</f>
        <v>0</v>
      </c>
      <c r="S293" s="6">
        <f>IFERROR(MATCH("General Purpose Operating System Security Requirements Guide :: Version 2, Release: 4 Benchmark Date: 27 Jul 2022*"&amp;A293&amp;";*",SRGs!AA:AA,0),0)</f>
        <v>0</v>
      </c>
      <c r="T293" s="6">
        <f>IFERROR(MATCH("Intrusion Detection and Prevention Systems (IDPS) Security Requirements Guide :: Version 2, Release: 6 Benchmark Date: 24 Jul 2020*"&amp;A293&amp;";*",SRGs!AA:AA,0),0)</f>
        <v>0</v>
      </c>
      <c r="U293" s="6">
        <f>IFERROR(MATCH("Layer 2 Switch Security Requirements Guide :: Version 2, Release: 1 Benchmark Date: 18 May 2021*"&amp;A293&amp;";*",SRGs!AA:AA,0),0)</f>
        <v>0</v>
      </c>
      <c r="V293" s="6">
        <f>IFERROR(MATCH("Mainframe Product Security Requirements Guide :: Version 2, Release: 1 Benchmark Date: 27 Oct 2022*"&amp;A293&amp;";*",SRGs!AA:AA,0),0)</f>
        <v>0</v>
      </c>
      <c r="W293" s="6">
        <f>IFERROR(MATCH("Network Device Management Security Requirements Guide :: Version 4, Release: 1 Benchmark Date: 23 Apr 2021*"&amp;A293&amp;";*",SRGs!AA:AA,0),0)</f>
        <v>0</v>
      </c>
      <c r="X293" s="6">
        <f>IFERROR(MATCH("Router Security Requirements Guide :: Version 4, Release: 2 Benchmark Date: 23 Apr 2021*"&amp;A293&amp;";*",SRGs!AA:AA,0),0)</f>
        <v>0</v>
      </c>
      <c r="Y293" s="6">
        <f>IFERROR(MATCH("SDN Controller Security Requirements Guide :: Version 1, Release: 2 Benchmark Date: 24 Apr 2020*"&amp;A293&amp;";*",SRGs!AA:AA,0),0)</f>
        <v>0</v>
      </c>
      <c r="Z293" s="6">
        <f>IFERROR(MATCH("Unified Endpoint Management Agent Security Requirements Guide :: Version 1, Release: 1 Benchmark Date: 20 Nov 2020*"&amp;A293&amp;";*",SRGs!AA:AA,0),0)</f>
        <v>0</v>
      </c>
      <c r="AA293" s="6">
        <f>IFERROR(MATCH("Unified Endpoint Management Server Security Requirements Guide :: Version 1, Release: 1 Benchmark Date: 20 Nov 2020*"&amp;A293&amp;";*",SRGs!AA:AA,0),0)</f>
        <v>0</v>
      </c>
      <c r="AB293" s="6">
        <f>IFERROR(MATCH("Virtual Private Network (VPN) Security Requirements Guide :: Version 2, Release: 4 Benchmark Date: 27 Oct 2021*"&amp;A293&amp;";*",SRGs!AA:AA,0),0)</f>
        <v>0</v>
      </c>
      <c r="AC293" s="6">
        <f>IFERROR(MATCH("Web Server Security Requirements Guide :: Version 3, Release: 1 Benchmark Date: 27 Oct 2022*"&amp;A293&amp;";*",SRGs!AA:AA,0),0)</f>
        <v>0</v>
      </c>
      <c r="AD293" s="21"/>
      <c r="AE293" s="3" t="str">
        <f t="shared" si="32"/>
        <v/>
      </c>
      <c r="AF293" s="2" t="str">
        <f t="shared" si="33"/>
        <v/>
      </c>
      <c r="AG293" s="2" t="str">
        <f t="shared" si="34"/>
        <v/>
      </c>
      <c r="AH293" s="2" t="str">
        <f t="shared" si="35"/>
        <v/>
      </c>
      <c r="AI293" s="2" t="str">
        <f t="shared" si="36"/>
        <v/>
      </c>
      <c r="AJ293" s="2" t="str">
        <f t="shared" si="37"/>
        <v/>
      </c>
      <c r="AK293" s="2" t="str">
        <f t="shared" si="38"/>
        <v/>
      </c>
      <c r="AL293" s="27"/>
      <c r="AM293" s="5" t="str">
        <f t="shared" si="39"/>
        <v/>
      </c>
    </row>
    <row r="294" spans="1:39" s="5" customFormat="1" ht="30" hidden="1">
      <c r="A294" s="1" t="s">
        <v>22161</v>
      </c>
      <c r="B294" s="1" t="s">
        <v>4303</v>
      </c>
      <c r="C294" s="1" t="s">
        <v>600</v>
      </c>
      <c r="D294" s="1" t="s">
        <v>1711</v>
      </c>
      <c r="E294" s="1" t="s">
        <v>2716</v>
      </c>
      <c r="F294" s="2" t="s">
        <v>2591</v>
      </c>
      <c r="G294" s="2"/>
      <c r="H294" s="2" t="s">
        <v>4260</v>
      </c>
      <c r="I294" s="10">
        <v>3</v>
      </c>
      <c r="J294" s="13"/>
      <c r="K294" s="3">
        <f>IFERROR(MATCH("Application Layer Gateway (ALG) Security Requirements Guide (SRG) :: Version 1, Release: 2 Benchmark Date: 24 Jul 2015*"&amp;A294&amp;";*",SRGs!AA:AA,0),0)</f>
        <v>0</v>
      </c>
      <c r="L294" s="2">
        <f>IFERROR(MATCH("Application Server Security Requirements Guide :: Version 3, Release: 3 Benchmark Date: 27 Oct 2022*"&amp;A294&amp;";*",SRGs!AA:AA,0),0)</f>
        <v>0</v>
      </c>
      <c r="M294" s="2">
        <f>IFERROR(MATCH("Authentication, Authorization, and Accounting Services (AAA) Security Requirements Guide :: Version 1, Release: 2 Benchmark Date: 24 Jan 2020*"&amp;A294&amp;";*",SRGs!AA:AA,0),0)</f>
        <v>0</v>
      </c>
      <c r="N294" s="2">
        <f>IFERROR(MATCH("Central Log Server Security Requirements Guide :: Version 2, Release: 2 Benchmark Date: 27 Oct 2022*"&amp;A294&amp;";*",SRGs!AA:AA,0),0)</f>
        <v>0</v>
      </c>
      <c r="O294" s="2">
        <f>IFERROR(MATCH("Database Security Requirements Guide :: Version 3, Release: 3 Benchmark Date: 27 Jul 2022*"&amp;A294&amp;";*",SRGs!AA:AA,0),0)</f>
        <v>0</v>
      </c>
      <c r="P294" s="6">
        <f>IFERROR(MATCH("Container Platform Security Requirements Guide :: Version 1, Release: 3 Benchmark Date: 27 Jan 2022*"&amp;A294&amp;";*",SRGs!AA:AA,0),0)</f>
        <v>0</v>
      </c>
      <c r="Q294" s="6">
        <f>IFERROR(MATCH("Domain Name System (DNS) Security Requirements Guide :: Version 2, Release: 4 Benchmark Date: 23 Oct 2015*"&amp;A294&amp;";*",SRGs!AA:AA,0),0)</f>
        <v>0</v>
      </c>
      <c r="R294" s="6">
        <f>IFERROR(MATCH("Firewall Security Requirements Guide :: Version 2, Release: 3 Benchmark Date: 27 Oct 2022*"&amp;A294&amp;";*",SRGs!AA:AA,0),0)</f>
        <v>0</v>
      </c>
      <c r="S294" s="6">
        <f>IFERROR(MATCH("General Purpose Operating System Security Requirements Guide :: Version 2, Release: 4 Benchmark Date: 27 Jul 2022*"&amp;A294&amp;";*",SRGs!AA:AA,0),0)</f>
        <v>0</v>
      </c>
      <c r="T294" s="6">
        <f>IFERROR(MATCH("Intrusion Detection and Prevention Systems (IDPS) Security Requirements Guide :: Version 2, Release: 6 Benchmark Date: 24 Jul 2020*"&amp;A294&amp;";*",SRGs!AA:AA,0),0)</f>
        <v>0</v>
      </c>
      <c r="U294" s="6">
        <f>IFERROR(MATCH("Layer 2 Switch Security Requirements Guide :: Version 2, Release: 1 Benchmark Date: 18 May 2021*"&amp;A294&amp;";*",SRGs!AA:AA,0),0)</f>
        <v>0</v>
      </c>
      <c r="V294" s="6">
        <f>IFERROR(MATCH("Mainframe Product Security Requirements Guide :: Version 2, Release: 1 Benchmark Date: 27 Oct 2022*"&amp;A294&amp;";*",SRGs!AA:AA,0),0)</f>
        <v>0</v>
      </c>
      <c r="W294" s="6">
        <f>IFERROR(MATCH("Network Device Management Security Requirements Guide :: Version 4, Release: 1 Benchmark Date: 23 Apr 2021*"&amp;A294&amp;";*",SRGs!AA:AA,0),0)</f>
        <v>0</v>
      </c>
      <c r="X294" s="6">
        <f>IFERROR(MATCH("Router Security Requirements Guide :: Version 4, Release: 2 Benchmark Date: 23 Apr 2021*"&amp;A294&amp;";*",SRGs!AA:AA,0),0)</f>
        <v>0</v>
      </c>
      <c r="Y294" s="6">
        <f>IFERROR(MATCH("SDN Controller Security Requirements Guide :: Version 1, Release: 2 Benchmark Date: 24 Apr 2020*"&amp;A294&amp;";*",SRGs!AA:AA,0),0)</f>
        <v>0</v>
      </c>
      <c r="Z294" s="6">
        <f>IFERROR(MATCH("Unified Endpoint Management Agent Security Requirements Guide :: Version 1, Release: 1 Benchmark Date: 20 Nov 2020*"&amp;A294&amp;";*",SRGs!AA:AA,0),0)</f>
        <v>0</v>
      </c>
      <c r="AA294" s="6">
        <f>IFERROR(MATCH("Unified Endpoint Management Server Security Requirements Guide :: Version 1, Release: 1 Benchmark Date: 20 Nov 2020*"&amp;A294&amp;";*",SRGs!AA:AA,0),0)</f>
        <v>0</v>
      </c>
      <c r="AB294" s="6">
        <f>IFERROR(MATCH("Virtual Private Network (VPN) Security Requirements Guide :: Version 2, Release: 4 Benchmark Date: 27 Oct 2021*"&amp;A294&amp;";*",SRGs!AA:AA,0),0)</f>
        <v>0</v>
      </c>
      <c r="AC294" s="6">
        <f>IFERROR(MATCH("Web Server Security Requirements Guide :: Version 3, Release: 1 Benchmark Date: 27 Oct 2022*"&amp;A294&amp;";*",SRGs!AA:AA,0),0)</f>
        <v>0</v>
      </c>
      <c r="AD294" s="21"/>
      <c r="AE294" s="3" t="str">
        <f t="shared" si="32"/>
        <v/>
      </c>
      <c r="AF294" s="2" t="str">
        <f t="shared" si="33"/>
        <v/>
      </c>
      <c r="AG294" s="2" t="str">
        <f t="shared" si="34"/>
        <v/>
      </c>
      <c r="AH294" s="2" t="str">
        <f t="shared" si="35"/>
        <v/>
      </c>
      <c r="AI294" s="2" t="str">
        <f t="shared" si="36"/>
        <v/>
      </c>
      <c r="AJ294" s="2" t="str">
        <f t="shared" si="37"/>
        <v/>
      </c>
      <c r="AK294" s="2" t="str">
        <f t="shared" si="38"/>
        <v/>
      </c>
      <c r="AL294" s="27"/>
      <c r="AM294" s="5" t="str">
        <f t="shared" si="39"/>
        <v/>
      </c>
    </row>
    <row r="295" spans="1:39" ht="180" hidden="1">
      <c r="A295" s="1" t="s">
        <v>59</v>
      </c>
      <c r="B295" s="1" t="s">
        <v>4303</v>
      </c>
      <c r="C295" s="1" t="s">
        <v>601</v>
      </c>
      <c r="D295" s="1" t="s">
        <v>1712</v>
      </c>
      <c r="E295" s="1" t="s">
        <v>2717</v>
      </c>
      <c r="F295" s="2" t="s">
        <v>3741</v>
      </c>
      <c r="G295" s="2" t="s">
        <v>4200</v>
      </c>
      <c r="H295" s="2"/>
      <c r="I295" s="10">
        <v>2</v>
      </c>
      <c r="J295" s="13"/>
      <c r="K295" s="3">
        <f>IFERROR(MATCH("Application Layer Gateway (ALG) Security Requirements Guide (SRG) :: Version 1, Release: 2 Benchmark Date: 24 Jul 2015*"&amp;A295&amp;";*",SRGs!AA:AA,0),0)</f>
        <v>0</v>
      </c>
      <c r="L295" s="2">
        <f>IFERROR(MATCH("Application Server Security Requirements Guide :: Version 3, Release: 3 Benchmark Date: 27 Oct 2022*"&amp;A295&amp;";*",SRGs!AA:AA,0),0)</f>
        <v>0</v>
      </c>
      <c r="M295" s="2">
        <f>IFERROR(MATCH("Authentication, Authorization, and Accounting Services (AAA) Security Requirements Guide :: Version 1, Release: 2 Benchmark Date: 24 Jan 2020*"&amp;A295&amp;";*",SRGs!AA:AA,0),0)</f>
        <v>0</v>
      </c>
      <c r="N295" s="6">
        <f>IFERROR(MATCH("Central Log Server Security Requirements Guide :: Version 2, Release: 2 Benchmark Date: 27 Oct 2022*"&amp;A295&amp;";*",SRGs!AA:AA,0),0)</f>
        <v>0</v>
      </c>
      <c r="O295" s="6">
        <f>IFERROR(MATCH("Database Security Requirements Guide :: Version 3, Release: 3 Benchmark Date: 27 Jul 2022*"&amp;A295&amp;";*",SRGs!AA:AA,0),0)</f>
        <v>0</v>
      </c>
      <c r="P295" s="2">
        <f>IFERROR(MATCH("Container Platform Security Requirements Guide :: Version 1, Release: 3 Benchmark Date: 27 Jan 2022*"&amp;A295&amp;";*",SRGs!AA:AA,0),0)</f>
        <v>0</v>
      </c>
      <c r="Q295" s="2">
        <f>IFERROR(MATCH("Domain Name System (DNS) Security Requirements Guide :: Version 2, Release: 4 Benchmark Date: 23 Oct 2015*"&amp;A295&amp;";*",SRGs!AA:AA,0),0)</f>
        <v>0</v>
      </c>
      <c r="R295" s="2">
        <f>IFERROR(MATCH("Firewall Security Requirements Guide :: Version 2, Release: 3 Benchmark Date: 27 Oct 2022*"&amp;A295&amp;";*",SRGs!AA:AA,0),0)</f>
        <v>0</v>
      </c>
      <c r="S295" s="2">
        <f>IFERROR(MATCH("General Purpose Operating System Security Requirements Guide :: Version 2, Release: 4 Benchmark Date: 27 Jul 2022*"&amp;A295&amp;";*",SRGs!AA:AA,0),0)</f>
        <v>0</v>
      </c>
      <c r="T295" s="2">
        <f>IFERROR(MATCH("Intrusion Detection and Prevention Systems (IDPS) Security Requirements Guide :: Version 2, Release: 6 Benchmark Date: 24 Jul 2020*"&amp;A295&amp;";*",SRGs!AA:AA,0),0)</f>
        <v>0</v>
      </c>
      <c r="U295" s="2">
        <f>IFERROR(MATCH("Layer 2 Switch Security Requirements Guide :: Version 2, Release: 1 Benchmark Date: 18 May 2021*"&amp;A295&amp;";*",SRGs!AA:AA,0),0)</f>
        <v>0</v>
      </c>
      <c r="V295" s="2">
        <f>IFERROR(MATCH("Mainframe Product Security Requirements Guide :: Version 2, Release: 1 Benchmark Date: 27 Oct 2022*"&amp;A295&amp;";*",SRGs!AA:AA,0),0)</f>
        <v>0</v>
      </c>
      <c r="W295" s="2">
        <f>IFERROR(MATCH("Network Device Management Security Requirements Guide :: Version 4, Release: 1 Benchmark Date: 23 Apr 2021*"&amp;A295&amp;";*",SRGs!AA:AA,0),0)</f>
        <v>0</v>
      </c>
      <c r="X295" s="2">
        <f>IFERROR(MATCH("Router Security Requirements Guide :: Version 4, Release: 2 Benchmark Date: 23 Apr 2021*"&amp;A295&amp;";*",SRGs!AA:AA,0),0)</f>
        <v>0</v>
      </c>
      <c r="Y295" s="2">
        <f>IFERROR(MATCH("SDN Controller Security Requirements Guide :: Version 1, Release: 2 Benchmark Date: 24 Apr 2020*"&amp;A295&amp;";*",SRGs!AA:AA,0),0)</f>
        <v>0</v>
      </c>
      <c r="Z295" s="2">
        <f>IFERROR(MATCH("Unified Endpoint Management Agent Security Requirements Guide :: Version 1, Release: 1 Benchmark Date: 20 Nov 2020*"&amp;A295&amp;";*",SRGs!AA:AA,0),0)</f>
        <v>0</v>
      </c>
      <c r="AA295" s="2">
        <f>IFERROR(MATCH("Unified Endpoint Management Server Security Requirements Guide :: Version 1, Release: 1 Benchmark Date: 20 Nov 2020*"&amp;A295&amp;";*",SRGs!AA:AA,0),0)</f>
        <v>0</v>
      </c>
      <c r="AB295" s="2">
        <f>IFERROR(MATCH("Virtual Private Network (VPN) Security Requirements Guide :: Version 2, Release: 4 Benchmark Date: 27 Oct 2021*"&amp;A295&amp;";*",SRGs!AA:AA,0),0)</f>
        <v>0</v>
      </c>
      <c r="AC295" s="2">
        <f>IFERROR(MATCH("Web Server Security Requirements Guide :: Version 3, Release: 1 Benchmark Date: 27 Oct 2022*"&amp;A295&amp;";*",SRGs!AA:AA,0),0)</f>
        <v>0</v>
      </c>
      <c r="AD295" s="22"/>
      <c r="AE295" s="3" t="str">
        <f t="shared" si="32"/>
        <v/>
      </c>
      <c r="AF295" s="2" t="str">
        <f t="shared" si="33"/>
        <v/>
      </c>
      <c r="AG295" s="2" t="str">
        <f t="shared" si="34"/>
        <v/>
      </c>
      <c r="AH295" s="2" t="str">
        <f t="shared" si="35"/>
        <v/>
      </c>
      <c r="AI295" s="2" t="str">
        <f t="shared" si="36"/>
        <v/>
      </c>
      <c r="AJ295" s="2" t="str">
        <f t="shared" si="37"/>
        <v/>
      </c>
      <c r="AK295" s="2" t="str">
        <f t="shared" si="38"/>
        <v/>
      </c>
      <c r="AM295" s="5" t="str">
        <f t="shared" si="39"/>
        <v/>
      </c>
    </row>
    <row r="296" spans="1:39" s="5" customFormat="1" ht="120" hidden="1">
      <c r="A296" s="1" t="s">
        <v>22162</v>
      </c>
      <c r="B296" s="1" t="s">
        <v>4303</v>
      </c>
      <c r="C296" s="1" t="s">
        <v>602</v>
      </c>
      <c r="D296" s="1" t="s">
        <v>1713</v>
      </c>
      <c r="E296" s="1" t="s">
        <v>2718</v>
      </c>
      <c r="F296" s="2" t="s">
        <v>3742</v>
      </c>
      <c r="G296" s="2"/>
      <c r="H296" s="2"/>
      <c r="I296" s="2"/>
      <c r="J296" s="15"/>
      <c r="K296" s="3">
        <f>IFERROR(MATCH("Application Layer Gateway (ALG) Security Requirements Guide (SRG) :: Version 1, Release: 2 Benchmark Date: 24 Jul 2015*"&amp;A296&amp;";*",SRGs!AA:AA,0),0)</f>
        <v>0</v>
      </c>
      <c r="L296" s="2">
        <f>IFERROR(MATCH("Application Server Security Requirements Guide :: Version 3, Release: 3 Benchmark Date: 27 Oct 2022*"&amp;A296&amp;";*",SRGs!AA:AA,0),0)</f>
        <v>0</v>
      </c>
      <c r="M296" s="2">
        <f>IFERROR(MATCH("Authentication, Authorization, and Accounting Services (AAA) Security Requirements Guide :: Version 1, Release: 2 Benchmark Date: 24 Jan 2020*"&amp;A296&amp;";*",SRGs!AA:AA,0),0)</f>
        <v>0</v>
      </c>
      <c r="N296" s="6">
        <f>IFERROR(MATCH("Central Log Server Security Requirements Guide :: Version 2, Release: 2 Benchmark Date: 27 Oct 2022*"&amp;A296&amp;";*",SRGs!AA:AA,0),0)</f>
        <v>0</v>
      </c>
      <c r="O296" s="6">
        <f>IFERROR(MATCH("Database Security Requirements Guide :: Version 3, Release: 3 Benchmark Date: 27 Jul 2022*"&amp;A296&amp;";*",SRGs!AA:AA,0),0)</f>
        <v>0</v>
      </c>
      <c r="P296" s="6">
        <f>IFERROR(MATCH("Container Platform Security Requirements Guide :: Version 1, Release: 3 Benchmark Date: 27 Jan 2022*"&amp;A296&amp;";*",SRGs!AA:AA,0),0)</f>
        <v>0</v>
      </c>
      <c r="Q296" s="6">
        <f>IFERROR(MATCH("Domain Name System (DNS) Security Requirements Guide :: Version 2, Release: 4 Benchmark Date: 23 Oct 2015*"&amp;A296&amp;";*",SRGs!AA:AA,0),0)</f>
        <v>0</v>
      </c>
      <c r="R296" s="6">
        <f>IFERROR(MATCH("Firewall Security Requirements Guide :: Version 2, Release: 3 Benchmark Date: 27 Oct 2022*"&amp;A296&amp;";*",SRGs!AA:AA,0),0)</f>
        <v>0</v>
      </c>
      <c r="S296" s="6">
        <f>IFERROR(MATCH("General Purpose Operating System Security Requirements Guide :: Version 2, Release: 4 Benchmark Date: 27 Jul 2022*"&amp;A296&amp;";*",SRGs!AA:AA,0),0)</f>
        <v>0</v>
      </c>
      <c r="T296" s="6">
        <f>IFERROR(MATCH("Intrusion Detection and Prevention Systems (IDPS) Security Requirements Guide :: Version 2, Release: 6 Benchmark Date: 24 Jul 2020*"&amp;A296&amp;";*",SRGs!AA:AA,0),0)</f>
        <v>0</v>
      </c>
      <c r="U296" s="6">
        <f>IFERROR(MATCH("Layer 2 Switch Security Requirements Guide :: Version 2, Release: 1 Benchmark Date: 18 May 2021*"&amp;A296&amp;";*",SRGs!AA:AA,0),0)</f>
        <v>0</v>
      </c>
      <c r="V296" s="6">
        <f>IFERROR(MATCH("Mainframe Product Security Requirements Guide :: Version 2, Release: 1 Benchmark Date: 27 Oct 2022*"&amp;A296&amp;";*",SRGs!AA:AA,0),0)</f>
        <v>0</v>
      </c>
      <c r="W296" s="6">
        <f>IFERROR(MATCH("Network Device Management Security Requirements Guide :: Version 4, Release: 1 Benchmark Date: 23 Apr 2021*"&amp;A296&amp;";*",SRGs!AA:AA,0),0)</f>
        <v>0</v>
      </c>
      <c r="X296" s="6">
        <f>IFERROR(MATCH("Router Security Requirements Guide :: Version 4, Release: 2 Benchmark Date: 23 Apr 2021*"&amp;A296&amp;";*",SRGs!AA:AA,0),0)</f>
        <v>0</v>
      </c>
      <c r="Y296" s="6">
        <f>IFERROR(MATCH("SDN Controller Security Requirements Guide :: Version 1, Release: 2 Benchmark Date: 24 Apr 2020*"&amp;A296&amp;";*",SRGs!AA:AA,0),0)</f>
        <v>0</v>
      </c>
      <c r="Z296" s="6">
        <f>IFERROR(MATCH("Unified Endpoint Management Agent Security Requirements Guide :: Version 1, Release: 1 Benchmark Date: 20 Nov 2020*"&amp;A296&amp;";*",SRGs!AA:AA,0),0)</f>
        <v>0</v>
      </c>
      <c r="AA296" s="6">
        <f>IFERROR(MATCH("Unified Endpoint Management Server Security Requirements Guide :: Version 1, Release: 1 Benchmark Date: 20 Nov 2020*"&amp;A296&amp;";*",SRGs!AA:AA,0),0)</f>
        <v>0</v>
      </c>
      <c r="AB296" s="6">
        <f>IFERROR(MATCH("Virtual Private Network (VPN) Security Requirements Guide :: Version 2, Release: 4 Benchmark Date: 27 Oct 2021*"&amp;A296&amp;";*",SRGs!AA:AA,0),0)</f>
        <v>0</v>
      </c>
      <c r="AC296" s="6">
        <f>IFERROR(MATCH("Web Server Security Requirements Guide :: Version 3, Release: 1 Benchmark Date: 27 Oct 2022*"&amp;A296&amp;";*",SRGs!AA:AA,0),0)</f>
        <v>0</v>
      </c>
      <c r="AD296" s="21"/>
      <c r="AE296" s="3" t="str">
        <f t="shared" si="32"/>
        <v/>
      </c>
      <c r="AF296" s="2" t="str">
        <f t="shared" si="33"/>
        <v/>
      </c>
      <c r="AG296" s="2" t="str">
        <f t="shared" si="34"/>
        <v/>
      </c>
      <c r="AH296" s="2" t="str">
        <f t="shared" si="35"/>
        <v/>
      </c>
      <c r="AI296" s="2" t="str">
        <f t="shared" si="36"/>
        <v/>
      </c>
      <c r="AJ296" s="2" t="str">
        <f t="shared" si="37"/>
        <v/>
      </c>
      <c r="AK296" s="2" t="str">
        <f t="shared" si="38"/>
        <v/>
      </c>
      <c r="AL296" s="27"/>
      <c r="AM296" s="5" t="str">
        <f t="shared" si="39"/>
        <v/>
      </c>
    </row>
    <row r="297" spans="1:39" s="5" customFormat="1" ht="45" hidden="1">
      <c r="A297" s="1" t="s">
        <v>22163</v>
      </c>
      <c r="B297" s="1" t="s">
        <v>4303</v>
      </c>
      <c r="C297" s="1" t="s">
        <v>603</v>
      </c>
      <c r="D297" s="1" t="s">
        <v>1714</v>
      </c>
      <c r="E297" s="1" t="s">
        <v>2719</v>
      </c>
      <c r="F297" s="2" t="s">
        <v>3743</v>
      </c>
      <c r="G297" s="2"/>
      <c r="H297" s="2"/>
      <c r="I297" s="2"/>
      <c r="J297" s="15"/>
      <c r="K297" s="3">
        <f>IFERROR(MATCH("Application Layer Gateway (ALG) Security Requirements Guide (SRG) :: Version 1, Release: 2 Benchmark Date: 24 Jul 2015*"&amp;A297&amp;";*",SRGs!AA:AA,0),0)</f>
        <v>0</v>
      </c>
      <c r="L297" s="2">
        <f>IFERROR(MATCH("Application Server Security Requirements Guide :: Version 3, Release: 3 Benchmark Date: 27 Oct 2022*"&amp;A297&amp;";*",SRGs!AA:AA,0),0)</f>
        <v>0</v>
      </c>
      <c r="M297" s="2">
        <f>IFERROR(MATCH("Authentication, Authorization, and Accounting Services (AAA) Security Requirements Guide :: Version 1, Release: 2 Benchmark Date: 24 Jan 2020*"&amp;A297&amp;";*",SRGs!AA:AA,0),0)</f>
        <v>0</v>
      </c>
      <c r="N297" s="6">
        <f>IFERROR(MATCH("Central Log Server Security Requirements Guide :: Version 2, Release: 2 Benchmark Date: 27 Oct 2022*"&amp;A297&amp;";*",SRGs!AA:AA,0),0)</f>
        <v>0</v>
      </c>
      <c r="O297" s="6">
        <f>IFERROR(MATCH("Database Security Requirements Guide :: Version 3, Release: 3 Benchmark Date: 27 Jul 2022*"&amp;A297&amp;";*",SRGs!AA:AA,0),0)</f>
        <v>0</v>
      </c>
      <c r="P297" s="6">
        <f>IFERROR(MATCH("Container Platform Security Requirements Guide :: Version 1, Release: 3 Benchmark Date: 27 Jan 2022*"&amp;A297&amp;";*",SRGs!AA:AA,0),0)</f>
        <v>0</v>
      </c>
      <c r="Q297" s="6">
        <f>IFERROR(MATCH("Domain Name System (DNS) Security Requirements Guide :: Version 2, Release: 4 Benchmark Date: 23 Oct 2015*"&amp;A297&amp;";*",SRGs!AA:AA,0),0)</f>
        <v>0</v>
      </c>
      <c r="R297" s="6">
        <f>IFERROR(MATCH("Firewall Security Requirements Guide :: Version 2, Release: 3 Benchmark Date: 27 Oct 2022*"&amp;A297&amp;";*",SRGs!AA:AA,0),0)</f>
        <v>0</v>
      </c>
      <c r="S297" s="6">
        <f>IFERROR(MATCH("General Purpose Operating System Security Requirements Guide :: Version 2, Release: 4 Benchmark Date: 27 Jul 2022*"&amp;A297&amp;";*",SRGs!AA:AA,0),0)</f>
        <v>0</v>
      </c>
      <c r="T297" s="6">
        <f>IFERROR(MATCH("Intrusion Detection and Prevention Systems (IDPS) Security Requirements Guide :: Version 2, Release: 6 Benchmark Date: 24 Jul 2020*"&amp;A297&amp;";*",SRGs!AA:AA,0),0)</f>
        <v>0</v>
      </c>
      <c r="U297" s="6">
        <f>IFERROR(MATCH("Layer 2 Switch Security Requirements Guide :: Version 2, Release: 1 Benchmark Date: 18 May 2021*"&amp;A297&amp;";*",SRGs!AA:AA,0),0)</f>
        <v>0</v>
      </c>
      <c r="V297" s="6">
        <f>IFERROR(MATCH("Mainframe Product Security Requirements Guide :: Version 2, Release: 1 Benchmark Date: 27 Oct 2022*"&amp;A297&amp;";*",SRGs!AA:AA,0),0)</f>
        <v>0</v>
      </c>
      <c r="W297" s="6">
        <f>IFERROR(MATCH("Network Device Management Security Requirements Guide :: Version 4, Release: 1 Benchmark Date: 23 Apr 2021*"&amp;A297&amp;";*",SRGs!AA:AA,0),0)</f>
        <v>0</v>
      </c>
      <c r="X297" s="6">
        <f>IFERROR(MATCH("Router Security Requirements Guide :: Version 4, Release: 2 Benchmark Date: 23 Apr 2021*"&amp;A297&amp;";*",SRGs!AA:AA,0),0)</f>
        <v>0</v>
      </c>
      <c r="Y297" s="6">
        <f>IFERROR(MATCH("SDN Controller Security Requirements Guide :: Version 1, Release: 2 Benchmark Date: 24 Apr 2020*"&amp;A297&amp;";*",SRGs!AA:AA,0),0)</f>
        <v>0</v>
      </c>
      <c r="Z297" s="6">
        <f>IFERROR(MATCH("Unified Endpoint Management Agent Security Requirements Guide :: Version 1, Release: 1 Benchmark Date: 20 Nov 2020*"&amp;A297&amp;";*",SRGs!AA:AA,0),0)</f>
        <v>0</v>
      </c>
      <c r="AA297" s="6">
        <f>IFERROR(MATCH("Unified Endpoint Management Server Security Requirements Guide :: Version 1, Release: 1 Benchmark Date: 20 Nov 2020*"&amp;A297&amp;";*",SRGs!AA:AA,0),0)</f>
        <v>0</v>
      </c>
      <c r="AB297" s="6">
        <f>IFERROR(MATCH("Virtual Private Network (VPN) Security Requirements Guide :: Version 2, Release: 4 Benchmark Date: 27 Oct 2021*"&amp;A297&amp;";*",SRGs!AA:AA,0),0)</f>
        <v>0</v>
      </c>
      <c r="AC297" s="6">
        <f>IFERROR(MATCH("Web Server Security Requirements Guide :: Version 3, Release: 1 Benchmark Date: 27 Oct 2022*"&amp;A297&amp;";*",SRGs!AA:AA,0),0)</f>
        <v>0</v>
      </c>
      <c r="AD297" s="21"/>
      <c r="AE297" s="3" t="str">
        <f t="shared" si="32"/>
        <v/>
      </c>
      <c r="AF297" s="2" t="str">
        <f t="shared" si="33"/>
        <v/>
      </c>
      <c r="AG297" s="2" t="str">
        <f t="shared" si="34"/>
        <v/>
      </c>
      <c r="AH297" s="2" t="str">
        <f t="shared" si="35"/>
        <v/>
      </c>
      <c r="AI297" s="2" t="str">
        <f t="shared" si="36"/>
        <v/>
      </c>
      <c r="AJ297" s="2" t="str">
        <f t="shared" si="37"/>
        <v/>
      </c>
      <c r="AK297" s="2" t="str">
        <f t="shared" si="38"/>
        <v/>
      </c>
      <c r="AL297" s="27"/>
      <c r="AM297" s="5" t="str">
        <f t="shared" si="39"/>
        <v/>
      </c>
    </row>
    <row r="298" spans="1:39" s="5" customFormat="1" ht="120" hidden="1">
      <c r="A298" s="1" t="s">
        <v>60</v>
      </c>
      <c r="B298" s="1" t="s">
        <v>4303</v>
      </c>
      <c r="C298" s="1" t="s">
        <v>604</v>
      </c>
      <c r="D298" s="1" t="s">
        <v>1715</v>
      </c>
      <c r="E298" s="1" t="s">
        <v>2720</v>
      </c>
      <c r="F298" s="2" t="s">
        <v>3744</v>
      </c>
      <c r="G298" s="2" t="s">
        <v>4201</v>
      </c>
      <c r="H298" s="2"/>
      <c r="I298" s="10">
        <v>2</v>
      </c>
      <c r="J298" s="13"/>
      <c r="K298" s="3">
        <f>IFERROR(MATCH("Application Layer Gateway (ALG) Security Requirements Guide (SRG) :: Version 1, Release: 2 Benchmark Date: 24 Jul 2015*"&amp;A298&amp;";*",SRGs!AA:AA,0),0)</f>
        <v>0</v>
      </c>
      <c r="L298" s="2">
        <f>IFERROR(MATCH("Application Server Security Requirements Guide :: Version 3, Release: 3 Benchmark Date: 27 Oct 2022*"&amp;A298&amp;";*",SRGs!AA:AA,0),0)</f>
        <v>0</v>
      </c>
      <c r="M298" s="2">
        <f>IFERROR(MATCH("Authentication, Authorization, and Accounting Services (AAA) Security Requirements Guide :: Version 1, Release: 2 Benchmark Date: 24 Jan 2020*"&amp;A298&amp;";*",SRGs!AA:AA,0),0)</f>
        <v>0</v>
      </c>
      <c r="N298" s="6">
        <f>IFERROR(MATCH("Central Log Server Security Requirements Guide :: Version 2, Release: 2 Benchmark Date: 27 Oct 2022*"&amp;A298&amp;";*",SRGs!AA:AA,0),0)</f>
        <v>0</v>
      </c>
      <c r="O298" s="6">
        <f>IFERROR(MATCH("Database Security Requirements Guide :: Version 3, Release: 3 Benchmark Date: 27 Jul 2022*"&amp;A298&amp;";*",SRGs!AA:AA,0),0)</f>
        <v>0</v>
      </c>
      <c r="P298" s="6">
        <f>IFERROR(MATCH("Container Platform Security Requirements Guide :: Version 1, Release: 3 Benchmark Date: 27 Jan 2022*"&amp;A298&amp;";*",SRGs!AA:AA,0),0)</f>
        <v>0</v>
      </c>
      <c r="Q298" s="6">
        <f>IFERROR(MATCH("Domain Name System (DNS) Security Requirements Guide :: Version 2, Release: 4 Benchmark Date: 23 Oct 2015*"&amp;A298&amp;";*",SRGs!AA:AA,0),0)</f>
        <v>0</v>
      </c>
      <c r="R298" s="6">
        <f>IFERROR(MATCH("Firewall Security Requirements Guide :: Version 2, Release: 3 Benchmark Date: 27 Oct 2022*"&amp;A298&amp;";*",SRGs!AA:AA,0),0)</f>
        <v>0</v>
      </c>
      <c r="S298" s="6">
        <f>IFERROR(MATCH("General Purpose Operating System Security Requirements Guide :: Version 2, Release: 4 Benchmark Date: 27 Jul 2022*"&amp;A298&amp;";*",SRGs!AA:AA,0),0)</f>
        <v>0</v>
      </c>
      <c r="T298" s="6">
        <f>IFERROR(MATCH("Intrusion Detection and Prevention Systems (IDPS) Security Requirements Guide :: Version 2, Release: 6 Benchmark Date: 24 Jul 2020*"&amp;A298&amp;";*",SRGs!AA:AA,0),0)</f>
        <v>0</v>
      </c>
      <c r="U298" s="6">
        <f>IFERROR(MATCH("Layer 2 Switch Security Requirements Guide :: Version 2, Release: 1 Benchmark Date: 18 May 2021*"&amp;A298&amp;";*",SRGs!AA:AA,0),0)</f>
        <v>0</v>
      </c>
      <c r="V298" s="6">
        <f>IFERROR(MATCH("Mainframe Product Security Requirements Guide :: Version 2, Release: 1 Benchmark Date: 27 Oct 2022*"&amp;A298&amp;";*",SRGs!AA:AA,0),0)</f>
        <v>0</v>
      </c>
      <c r="W298" s="6">
        <f>IFERROR(MATCH("Network Device Management Security Requirements Guide :: Version 4, Release: 1 Benchmark Date: 23 Apr 2021*"&amp;A298&amp;";*",SRGs!AA:AA,0),0)</f>
        <v>1077</v>
      </c>
      <c r="X298" s="6">
        <f>IFERROR(MATCH("Router Security Requirements Guide :: Version 4, Release: 2 Benchmark Date: 23 Apr 2021*"&amp;A298&amp;";*",SRGs!AA:AA,0),0)</f>
        <v>0</v>
      </c>
      <c r="Y298" s="6">
        <f>IFERROR(MATCH("SDN Controller Security Requirements Guide :: Version 1, Release: 2 Benchmark Date: 24 Apr 2020*"&amp;A298&amp;";*",SRGs!AA:AA,0),0)</f>
        <v>0</v>
      </c>
      <c r="Z298" s="6">
        <f>IFERROR(MATCH("Unified Endpoint Management Agent Security Requirements Guide :: Version 1, Release: 1 Benchmark Date: 20 Nov 2020*"&amp;A298&amp;";*",SRGs!AA:AA,0),0)</f>
        <v>0</v>
      </c>
      <c r="AA298" s="6">
        <f>IFERROR(MATCH("Unified Endpoint Management Server Security Requirements Guide :: Version 1, Release: 1 Benchmark Date: 20 Nov 2020*"&amp;A298&amp;";*",SRGs!AA:AA,0),0)</f>
        <v>0</v>
      </c>
      <c r="AB298" s="6">
        <f>IFERROR(MATCH("Virtual Private Network (VPN) Security Requirements Guide :: Version 2, Release: 4 Benchmark Date: 27 Oct 2021*"&amp;A298&amp;";*",SRGs!AA:AA,0),0)</f>
        <v>0</v>
      </c>
      <c r="AC298" s="6">
        <f>IFERROR(MATCH("Web Server Security Requirements Guide :: Version 3, Release: 1 Benchmark Date: 27 Oct 2022*"&amp;A298&amp;";*",SRGs!AA:AA,0),0)</f>
        <v>0</v>
      </c>
      <c r="AD298" s="21"/>
      <c r="AE298" s="3" t="str">
        <f t="shared" si="32"/>
        <v/>
      </c>
      <c r="AF298" s="2" t="str">
        <f t="shared" si="33"/>
        <v/>
      </c>
      <c r="AG298" s="2" t="str">
        <f t="shared" si="34"/>
        <v/>
      </c>
      <c r="AH298" s="2" t="str">
        <f t="shared" si="35"/>
        <v>Network Device</v>
      </c>
      <c r="AI298" s="2" t="str">
        <f t="shared" si="36"/>
        <v/>
      </c>
      <c r="AJ298" s="2" t="str">
        <f t="shared" si="37"/>
        <v/>
      </c>
      <c r="AK298" s="2" t="str">
        <f t="shared" si="38"/>
        <v/>
      </c>
      <c r="AL298" s="27"/>
      <c r="AM298" s="5" t="str">
        <f t="shared" si="39"/>
        <v>Network Device</v>
      </c>
    </row>
    <row r="299" spans="1:39" ht="60" hidden="1">
      <c r="A299" s="1" t="s">
        <v>22164</v>
      </c>
      <c r="B299" s="1" t="s">
        <v>4303</v>
      </c>
      <c r="C299" s="1" t="s">
        <v>605</v>
      </c>
      <c r="D299" s="1" t="s">
        <v>1716</v>
      </c>
      <c r="E299" s="1" t="s">
        <v>2721</v>
      </c>
      <c r="F299" s="2" t="s">
        <v>3745</v>
      </c>
      <c r="G299" s="2"/>
      <c r="H299" s="2"/>
      <c r="I299" s="2"/>
      <c r="J299" s="15"/>
      <c r="K299" s="3">
        <f>IFERROR(MATCH("Application Layer Gateway (ALG) Security Requirements Guide (SRG) :: Version 1, Release: 2 Benchmark Date: 24 Jul 2015*"&amp;A299&amp;";*",SRGs!AA:AA,0),0)</f>
        <v>0</v>
      </c>
      <c r="L299" s="2">
        <f>IFERROR(MATCH("Application Server Security Requirements Guide :: Version 3, Release: 3 Benchmark Date: 27 Oct 2022*"&amp;A299&amp;";*",SRGs!AA:AA,0),0)</f>
        <v>1030</v>
      </c>
      <c r="M299" s="2">
        <f>IFERROR(MATCH("Authentication, Authorization, and Accounting Services (AAA) Security Requirements Guide :: Version 1, Release: 2 Benchmark Date: 24 Jan 2020*"&amp;A299&amp;";*",SRGs!AA:AA,0),0)</f>
        <v>0</v>
      </c>
      <c r="N299" s="6">
        <f>IFERROR(MATCH("Central Log Server Security Requirements Guide :: Version 2, Release: 2 Benchmark Date: 27 Oct 2022*"&amp;A299&amp;";*",SRGs!AA:AA,0),0)</f>
        <v>0</v>
      </c>
      <c r="O299" s="6">
        <f>IFERROR(MATCH("Database Security Requirements Guide :: Version 3, Release: 3 Benchmark Date: 27 Jul 2022*"&amp;A299&amp;";*",SRGs!AA:AA,0),0)</f>
        <v>1034</v>
      </c>
      <c r="P299" s="2">
        <f>IFERROR(MATCH("Container Platform Security Requirements Guide :: Version 1, Release: 3 Benchmark Date: 27 Jan 2022*"&amp;A299&amp;";*",SRGs!AA:AA,0),0)</f>
        <v>1032</v>
      </c>
      <c r="Q299" s="2">
        <f>IFERROR(MATCH("Domain Name System (DNS) Security Requirements Guide :: Version 2, Release: 4 Benchmark Date: 23 Oct 2015*"&amp;A299&amp;";*",SRGs!AA:AA,0),0)</f>
        <v>0</v>
      </c>
      <c r="R299" s="2">
        <f>IFERROR(MATCH("Firewall Security Requirements Guide :: Version 2, Release: 3 Benchmark Date: 27 Oct 2022*"&amp;A299&amp;";*",SRGs!AA:AA,0),0)</f>
        <v>0</v>
      </c>
      <c r="S299" s="2">
        <f>IFERROR(MATCH("General Purpose Operating System Security Requirements Guide :: Version 2, Release: 4 Benchmark Date: 27 Jul 2022*"&amp;A299&amp;";*",SRGs!AA:AA,0),0)</f>
        <v>1036</v>
      </c>
      <c r="T299" s="2">
        <f>IFERROR(MATCH("Intrusion Detection and Prevention Systems (IDPS) Security Requirements Guide :: Version 2, Release: 6 Benchmark Date: 24 Jul 2020*"&amp;A299&amp;";*",SRGs!AA:AA,0),0)</f>
        <v>0</v>
      </c>
      <c r="U299" s="2">
        <f>IFERROR(MATCH("Layer 2 Switch Security Requirements Guide :: Version 2, Release: 1 Benchmark Date: 18 May 2021*"&amp;A299&amp;";*",SRGs!AA:AA,0),0)</f>
        <v>0</v>
      </c>
      <c r="V299" s="2">
        <f>IFERROR(MATCH("Mainframe Product Security Requirements Guide :: Version 2, Release: 1 Benchmark Date: 27 Oct 2022*"&amp;A299&amp;";*",SRGs!AA:AA,0),0)</f>
        <v>1038</v>
      </c>
      <c r="W299" s="2">
        <f>IFERROR(MATCH("Network Device Management Security Requirements Guide :: Version 4, Release: 1 Benchmark Date: 23 Apr 2021*"&amp;A299&amp;";*",SRGs!AA:AA,0),0)</f>
        <v>1040</v>
      </c>
      <c r="X299" s="2">
        <f>IFERROR(MATCH("Router Security Requirements Guide :: Version 4, Release: 2 Benchmark Date: 23 Apr 2021*"&amp;A299&amp;";*",SRGs!AA:AA,0),0)</f>
        <v>0</v>
      </c>
      <c r="Y299" s="2">
        <f>IFERROR(MATCH("SDN Controller Security Requirements Guide :: Version 1, Release: 2 Benchmark Date: 24 Apr 2020*"&amp;A299&amp;";*",SRGs!AA:AA,0),0)</f>
        <v>1042</v>
      </c>
      <c r="Z299" s="2">
        <f>IFERROR(MATCH("Unified Endpoint Management Agent Security Requirements Guide :: Version 1, Release: 1 Benchmark Date: 20 Nov 2020*"&amp;A299&amp;";*",SRGs!AA:AA,0),0)</f>
        <v>0</v>
      </c>
      <c r="AA299" s="2">
        <f>IFERROR(MATCH("Unified Endpoint Management Server Security Requirements Guide :: Version 1, Release: 1 Benchmark Date: 20 Nov 2020*"&amp;A299&amp;";*",SRGs!AA:AA,0),0)</f>
        <v>1044</v>
      </c>
      <c r="AB299" s="2">
        <f>IFERROR(MATCH("Virtual Private Network (VPN) Security Requirements Guide :: Version 2, Release: 4 Benchmark Date: 27 Oct 2021*"&amp;A299&amp;";*",SRGs!AA:AA,0),0)</f>
        <v>0</v>
      </c>
      <c r="AC299" s="2">
        <f>IFERROR(MATCH("Web Server Security Requirements Guide :: Version 3, Release: 1 Benchmark Date: 27 Oct 2022*"&amp;A299&amp;";*",SRGs!AA:AA,0),0)</f>
        <v>1048</v>
      </c>
      <c r="AD299" s="22"/>
      <c r="AE299" s="3" t="str">
        <f t="shared" si="32"/>
        <v>Application</v>
      </c>
      <c r="AF299" s="2" t="str">
        <f t="shared" si="33"/>
        <v>Server</v>
      </c>
      <c r="AG299" s="2" t="str">
        <f t="shared" si="34"/>
        <v>Laptops/Desktops</v>
      </c>
      <c r="AH299" s="2" t="str">
        <f t="shared" si="35"/>
        <v>Network Device</v>
      </c>
      <c r="AI299" s="2" t="str">
        <f t="shared" si="36"/>
        <v>Database</v>
      </c>
      <c r="AJ299" s="2" t="str">
        <f t="shared" si="37"/>
        <v>Container</v>
      </c>
      <c r="AK299" s="2" t="str">
        <f t="shared" si="38"/>
        <v>Unified Endpoint Mangement</v>
      </c>
      <c r="AM299" s="5" t="str">
        <f t="shared" si="39"/>
        <v>Application; Server; Laptops/Desktops; Network Device; Database; Container; Unified Endpoint Mangement</v>
      </c>
    </row>
    <row r="300" spans="1:39" ht="30" hidden="1">
      <c r="A300" s="1" t="s">
        <v>22165</v>
      </c>
      <c r="B300" s="1" t="s">
        <v>4303</v>
      </c>
      <c r="C300" s="1" t="s">
        <v>606</v>
      </c>
      <c r="D300" s="1" t="s">
        <v>3503</v>
      </c>
      <c r="E300" s="1"/>
      <c r="F300" s="2"/>
      <c r="G300" s="2"/>
      <c r="H300" s="2"/>
      <c r="I300" s="2"/>
      <c r="J300" s="15"/>
      <c r="K300" s="3">
        <f>IFERROR(MATCH("Application Layer Gateway (ALG) Security Requirements Guide (SRG) :: Version 1, Release: 2 Benchmark Date: 24 Jul 2015*"&amp;A300&amp;";*",SRGs!AA:AA,0),0)</f>
        <v>0</v>
      </c>
      <c r="L300" s="2">
        <f>IFERROR(MATCH("Application Server Security Requirements Guide :: Version 3, Release: 3 Benchmark Date: 27 Oct 2022*"&amp;A300&amp;";*",SRGs!AA:AA,0),0)</f>
        <v>0</v>
      </c>
      <c r="M300" s="2">
        <f>IFERROR(MATCH("Authentication, Authorization, and Accounting Services (AAA) Security Requirements Guide :: Version 1, Release: 2 Benchmark Date: 24 Jan 2020*"&amp;A300&amp;";*",SRGs!AA:AA,0),0)</f>
        <v>0</v>
      </c>
      <c r="N300" s="2">
        <f>IFERROR(MATCH("Central Log Server Security Requirements Guide :: Version 2, Release: 2 Benchmark Date: 27 Oct 2022*"&amp;A300&amp;";*",SRGs!AA:AA,0),0)</f>
        <v>0</v>
      </c>
      <c r="O300" s="2">
        <f>IFERROR(MATCH("Database Security Requirements Guide :: Version 3, Release: 3 Benchmark Date: 27 Jul 2022*"&amp;A300&amp;";*",SRGs!AA:AA,0),0)</f>
        <v>0</v>
      </c>
      <c r="P300" s="2">
        <f>IFERROR(MATCH("Container Platform Security Requirements Guide :: Version 1, Release: 3 Benchmark Date: 27 Jan 2022*"&amp;A300&amp;";*",SRGs!AA:AA,0),0)</f>
        <v>0</v>
      </c>
      <c r="Q300" s="2">
        <f>IFERROR(MATCH("Domain Name System (DNS) Security Requirements Guide :: Version 2, Release: 4 Benchmark Date: 23 Oct 2015*"&amp;A300&amp;";*",SRGs!AA:AA,0),0)</f>
        <v>0</v>
      </c>
      <c r="R300" s="2">
        <f>IFERROR(MATCH("Firewall Security Requirements Guide :: Version 2, Release: 3 Benchmark Date: 27 Oct 2022*"&amp;A300&amp;";*",SRGs!AA:AA,0),0)</f>
        <v>0</v>
      </c>
      <c r="S300" s="2">
        <f>IFERROR(MATCH("General Purpose Operating System Security Requirements Guide :: Version 2, Release: 4 Benchmark Date: 27 Jul 2022*"&amp;A300&amp;";*",SRGs!AA:AA,0),0)</f>
        <v>0</v>
      </c>
      <c r="T300" s="2">
        <f>IFERROR(MATCH("Intrusion Detection and Prevention Systems (IDPS) Security Requirements Guide :: Version 2, Release: 6 Benchmark Date: 24 Jul 2020*"&amp;A300&amp;";*",SRGs!AA:AA,0),0)</f>
        <v>0</v>
      </c>
      <c r="U300" s="2">
        <f>IFERROR(MATCH("Layer 2 Switch Security Requirements Guide :: Version 2, Release: 1 Benchmark Date: 18 May 2021*"&amp;A300&amp;";*",SRGs!AA:AA,0),0)</f>
        <v>0</v>
      </c>
      <c r="V300" s="2">
        <f>IFERROR(MATCH("Mainframe Product Security Requirements Guide :: Version 2, Release: 1 Benchmark Date: 27 Oct 2022*"&amp;A300&amp;";*",SRGs!AA:AA,0),0)</f>
        <v>0</v>
      </c>
      <c r="W300" s="2">
        <f>IFERROR(MATCH("Network Device Management Security Requirements Guide :: Version 4, Release: 1 Benchmark Date: 23 Apr 2021*"&amp;A300&amp;";*",SRGs!AA:AA,0),0)</f>
        <v>0</v>
      </c>
      <c r="X300" s="2">
        <f>IFERROR(MATCH("Router Security Requirements Guide :: Version 4, Release: 2 Benchmark Date: 23 Apr 2021*"&amp;A300&amp;";*",SRGs!AA:AA,0),0)</f>
        <v>0</v>
      </c>
      <c r="Y300" s="2">
        <f>IFERROR(MATCH("SDN Controller Security Requirements Guide :: Version 1, Release: 2 Benchmark Date: 24 Apr 2020*"&amp;A300&amp;";*",SRGs!AA:AA,0),0)</f>
        <v>0</v>
      </c>
      <c r="Z300" s="2">
        <f>IFERROR(MATCH("Unified Endpoint Management Agent Security Requirements Guide :: Version 1, Release: 1 Benchmark Date: 20 Nov 2020*"&amp;A300&amp;";*",SRGs!AA:AA,0),0)</f>
        <v>0</v>
      </c>
      <c r="AA300" s="2">
        <f>IFERROR(MATCH("Unified Endpoint Management Server Security Requirements Guide :: Version 1, Release: 1 Benchmark Date: 20 Nov 2020*"&amp;A300&amp;";*",SRGs!AA:AA,0),0)</f>
        <v>0</v>
      </c>
      <c r="AB300" s="2">
        <f>IFERROR(MATCH("Virtual Private Network (VPN) Security Requirements Guide :: Version 2, Release: 4 Benchmark Date: 27 Oct 2021*"&amp;A300&amp;";*",SRGs!AA:AA,0),0)</f>
        <v>0</v>
      </c>
      <c r="AC300" s="2">
        <f>IFERROR(MATCH("Web Server Security Requirements Guide :: Version 3, Release: 1 Benchmark Date: 27 Oct 2022*"&amp;A300&amp;";*",SRGs!AA:AA,0),0)</f>
        <v>0</v>
      </c>
      <c r="AD300" s="22"/>
      <c r="AE300" s="3" t="str">
        <f t="shared" si="32"/>
        <v/>
      </c>
      <c r="AF300" s="2" t="str">
        <f t="shared" si="33"/>
        <v/>
      </c>
      <c r="AG300" s="2" t="str">
        <f t="shared" si="34"/>
        <v/>
      </c>
      <c r="AH300" s="2" t="str">
        <f t="shared" si="35"/>
        <v/>
      </c>
      <c r="AI300" s="2" t="str">
        <f t="shared" si="36"/>
        <v/>
      </c>
      <c r="AJ300" s="2" t="str">
        <f t="shared" si="37"/>
        <v/>
      </c>
      <c r="AK300" s="2" t="str">
        <f t="shared" si="38"/>
        <v/>
      </c>
      <c r="AM300" s="5" t="str">
        <f t="shared" si="39"/>
        <v/>
      </c>
    </row>
    <row r="301" spans="1:39" s="5" customFormat="1" ht="60" hidden="1">
      <c r="A301" s="1" t="s">
        <v>22166</v>
      </c>
      <c r="B301" s="1" t="s">
        <v>4303</v>
      </c>
      <c r="C301" s="1" t="s">
        <v>607</v>
      </c>
      <c r="D301" s="1" t="s">
        <v>3504</v>
      </c>
      <c r="E301" s="1"/>
      <c r="F301" s="2"/>
      <c r="G301" s="2"/>
      <c r="H301" s="2"/>
      <c r="I301" s="2"/>
      <c r="J301" s="15"/>
      <c r="K301" s="3">
        <f>IFERROR(MATCH("Application Layer Gateway (ALG) Security Requirements Guide (SRG) :: Version 1, Release: 2 Benchmark Date: 24 Jul 2015*"&amp;A301&amp;";*",SRGs!AA:AA,0),0)</f>
        <v>0</v>
      </c>
      <c r="L301" s="2">
        <f>IFERROR(MATCH("Application Server Security Requirements Guide :: Version 3, Release: 3 Benchmark Date: 27 Oct 2022*"&amp;A301&amp;";*",SRGs!AA:AA,0),0)</f>
        <v>1049</v>
      </c>
      <c r="M301" s="2">
        <f>IFERROR(MATCH("Authentication, Authorization, and Accounting Services (AAA) Security Requirements Guide :: Version 1, Release: 2 Benchmark Date: 24 Jan 2020*"&amp;A301&amp;";*",SRGs!AA:AA,0),0)</f>
        <v>0</v>
      </c>
      <c r="N301" s="2">
        <f>IFERROR(MATCH("Central Log Server Security Requirements Guide :: Version 2, Release: 2 Benchmark Date: 27 Oct 2022*"&amp;A301&amp;";*",SRGs!AA:AA,0),0)</f>
        <v>0</v>
      </c>
      <c r="O301" s="2">
        <f>IFERROR(MATCH("Database Security Requirements Guide :: Version 3, Release: 3 Benchmark Date: 27 Jul 2022*"&amp;A301&amp;";*",SRGs!AA:AA,0),0)</f>
        <v>0</v>
      </c>
      <c r="P301" s="6">
        <f>IFERROR(MATCH("Container Platform Security Requirements Guide :: Version 1, Release: 3 Benchmark Date: 27 Jan 2022*"&amp;A301&amp;";*",SRGs!AA:AA,0),0)</f>
        <v>1050</v>
      </c>
      <c r="Q301" s="6">
        <f>IFERROR(MATCH("Domain Name System (DNS) Security Requirements Guide :: Version 2, Release: 4 Benchmark Date: 23 Oct 2015*"&amp;A301&amp;";*",SRGs!AA:AA,0),0)</f>
        <v>0</v>
      </c>
      <c r="R301" s="6">
        <f>IFERROR(MATCH("Firewall Security Requirements Guide :: Version 2, Release: 3 Benchmark Date: 27 Oct 2022*"&amp;A301&amp;";*",SRGs!AA:AA,0),0)</f>
        <v>0</v>
      </c>
      <c r="S301" s="6">
        <f>IFERROR(MATCH("General Purpose Operating System Security Requirements Guide :: Version 2, Release: 4 Benchmark Date: 27 Jul 2022*"&amp;A301&amp;";*",SRGs!AA:AA,0),0)</f>
        <v>1052</v>
      </c>
      <c r="T301" s="6">
        <f>IFERROR(MATCH("Intrusion Detection and Prevention Systems (IDPS) Security Requirements Guide :: Version 2, Release: 6 Benchmark Date: 24 Jul 2020*"&amp;A301&amp;";*",SRGs!AA:AA,0),0)</f>
        <v>0</v>
      </c>
      <c r="U301" s="6">
        <f>IFERROR(MATCH("Layer 2 Switch Security Requirements Guide :: Version 2, Release: 1 Benchmark Date: 18 May 2021*"&amp;A301&amp;";*",SRGs!AA:AA,0),0)</f>
        <v>0</v>
      </c>
      <c r="V301" s="6">
        <f>IFERROR(MATCH("Mainframe Product Security Requirements Guide :: Version 2, Release: 1 Benchmark Date: 27 Oct 2022*"&amp;A301&amp;";*",SRGs!AA:AA,0),0)</f>
        <v>1053</v>
      </c>
      <c r="W301" s="6">
        <f>IFERROR(MATCH("Network Device Management Security Requirements Guide :: Version 4, Release: 1 Benchmark Date: 23 Apr 2021*"&amp;A301&amp;";*",SRGs!AA:AA,0),0)</f>
        <v>1054</v>
      </c>
      <c r="X301" s="6">
        <f>IFERROR(MATCH("Router Security Requirements Guide :: Version 4, Release: 2 Benchmark Date: 23 Apr 2021*"&amp;A301&amp;";*",SRGs!AA:AA,0),0)</f>
        <v>0</v>
      </c>
      <c r="Y301" s="6">
        <f>IFERROR(MATCH("SDN Controller Security Requirements Guide :: Version 1, Release: 2 Benchmark Date: 24 Apr 2020*"&amp;A301&amp;";*",SRGs!AA:AA,0),0)</f>
        <v>0</v>
      </c>
      <c r="Z301" s="6">
        <f>IFERROR(MATCH("Unified Endpoint Management Agent Security Requirements Guide :: Version 1, Release: 1 Benchmark Date: 20 Nov 2020*"&amp;A301&amp;";*",SRGs!AA:AA,0),0)</f>
        <v>0</v>
      </c>
      <c r="AA301" s="6">
        <f>IFERROR(MATCH("Unified Endpoint Management Server Security Requirements Guide :: Version 1, Release: 1 Benchmark Date: 20 Nov 2020*"&amp;A301&amp;";*",SRGs!AA:AA,0),0)</f>
        <v>1055</v>
      </c>
      <c r="AB301" s="6">
        <f>IFERROR(MATCH("Virtual Private Network (VPN) Security Requirements Guide :: Version 2, Release: 4 Benchmark Date: 27 Oct 2021*"&amp;A301&amp;";*",SRGs!AA:AA,0),0)</f>
        <v>0</v>
      </c>
      <c r="AC301" s="6">
        <f>IFERROR(MATCH("Web Server Security Requirements Guide :: Version 3, Release: 1 Benchmark Date: 27 Oct 2022*"&amp;A301&amp;";*",SRGs!AA:AA,0),0)</f>
        <v>1057</v>
      </c>
      <c r="AD301" s="21"/>
      <c r="AE301" s="3" t="str">
        <f t="shared" si="32"/>
        <v>Application</v>
      </c>
      <c r="AF301" s="2" t="str">
        <f t="shared" si="33"/>
        <v>Server</v>
      </c>
      <c r="AG301" s="2" t="str">
        <f t="shared" si="34"/>
        <v>Laptops/Desktops</v>
      </c>
      <c r="AH301" s="2" t="str">
        <f t="shared" si="35"/>
        <v>Network Device</v>
      </c>
      <c r="AI301" s="2" t="str">
        <f t="shared" si="36"/>
        <v/>
      </c>
      <c r="AJ301" s="2" t="str">
        <f t="shared" si="37"/>
        <v>Container</v>
      </c>
      <c r="AK301" s="2" t="str">
        <f t="shared" si="38"/>
        <v>Unified Endpoint Mangement</v>
      </c>
      <c r="AL301" s="27"/>
      <c r="AM301" s="5" t="str">
        <f t="shared" si="39"/>
        <v>Application; Server; Laptops/Desktops; Network Device; Container; Unified Endpoint Mangement</v>
      </c>
    </row>
    <row r="302" spans="1:39" s="5" customFormat="1" ht="120" hidden="1">
      <c r="A302" s="1" t="s">
        <v>22167</v>
      </c>
      <c r="B302" s="1" t="s">
        <v>4303</v>
      </c>
      <c r="C302" s="1" t="s">
        <v>608</v>
      </c>
      <c r="D302" s="1" t="s">
        <v>1717</v>
      </c>
      <c r="E302" s="1" t="s">
        <v>2722</v>
      </c>
      <c r="F302" s="2" t="s">
        <v>3746</v>
      </c>
      <c r="G302" s="2"/>
      <c r="H302" s="2" t="s">
        <v>4254</v>
      </c>
      <c r="I302" s="10">
        <v>3</v>
      </c>
      <c r="J302" s="13"/>
      <c r="K302" s="3">
        <f>IFERROR(MATCH("Application Layer Gateway (ALG) Security Requirements Guide (SRG) :: Version 1, Release: 2 Benchmark Date: 24 Jul 2015*"&amp;A302&amp;";*",SRGs!AA:AA,0),0)</f>
        <v>0</v>
      </c>
      <c r="L302" s="2">
        <f>IFERROR(MATCH("Application Server Security Requirements Guide :: Version 3, Release: 3 Benchmark Date: 27 Oct 2022*"&amp;A302&amp;";*",SRGs!AA:AA,0),0)</f>
        <v>0</v>
      </c>
      <c r="M302" s="2">
        <f>IFERROR(MATCH("Authentication, Authorization, and Accounting Services (AAA) Security Requirements Guide :: Version 1, Release: 2 Benchmark Date: 24 Jan 2020*"&amp;A302&amp;";*",SRGs!AA:AA,0),0)</f>
        <v>0</v>
      </c>
      <c r="N302" s="6">
        <f>IFERROR(MATCH("Central Log Server Security Requirements Guide :: Version 2, Release: 2 Benchmark Date: 27 Oct 2022*"&amp;A302&amp;";*",SRGs!AA:AA,0),0)</f>
        <v>0</v>
      </c>
      <c r="O302" s="6">
        <f>IFERROR(MATCH("Database Security Requirements Guide :: Version 3, Release: 3 Benchmark Date: 27 Jul 2022*"&amp;A302&amp;";*",SRGs!AA:AA,0),0)</f>
        <v>0</v>
      </c>
      <c r="P302" s="6">
        <f>IFERROR(MATCH("Container Platform Security Requirements Guide :: Version 1, Release: 3 Benchmark Date: 27 Jan 2022*"&amp;A302&amp;";*",SRGs!AA:AA,0),0)</f>
        <v>0</v>
      </c>
      <c r="Q302" s="6">
        <f>IFERROR(MATCH("Domain Name System (DNS) Security Requirements Guide :: Version 2, Release: 4 Benchmark Date: 23 Oct 2015*"&amp;A302&amp;";*",SRGs!AA:AA,0),0)</f>
        <v>0</v>
      </c>
      <c r="R302" s="6">
        <f>IFERROR(MATCH("Firewall Security Requirements Guide :: Version 2, Release: 3 Benchmark Date: 27 Oct 2022*"&amp;A302&amp;";*",SRGs!AA:AA,0),0)</f>
        <v>0</v>
      </c>
      <c r="S302" s="6">
        <f>IFERROR(MATCH("General Purpose Operating System Security Requirements Guide :: Version 2, Release: 4 Benchmark Date: 27 Jul 2022*"&amp;A302&amp;";*",SRGs!AA:AA,0),0)</f>
        <v>0</v>
      </c>
      <c r="T302" s="6">
        <f>IFERROR(MATCH("Intrusion Detection and Prevention Systems (IDPS) Security Requirements Guide :: Version 2, Release: 6 Benchmark Date: 24 Jul 2020*"&amp;A302&amp;";*",SRGs!AA:AA,0),0)</f>
        <v>0</v>
      </c>
      <c r="U302" s="6">
        <f>IFERROR(MATCH("Layer 2 Switch Security Requirements Guide :: Version 2, Release: 1 Benchmark Date: 18 May 2021*"&amp;A302&amp;";*",SRGs!AA:AA,0),0)</f>
        <v>0</v>
      </c>
      <c r="V302" s="6">
        <f>IFERROR(MATCH("Mainframe Product Security Requirements Guide :: Version 2, Release: 1 Benchmark Date: 27 Oct 2022*"&amp;A302&amp;";*",SRGs!AA:AA,0),0)</f>
        <v>0</v>
      </c>
      <c r="W302" s="6">
        <f>IFERROR(MATCH("Network Device Management Security Requirements Guide :: Version 4, Release: 1 Benchmark Date: 23 Apr 2021*"&amp;A302&amp;";*",SRGs!AA:AA,0),0)</f>
        <v>0</v>
      </c>
      <c r="X302" s="6">
        <f>IFERROR(MATCH("Router Security Requirements Guide :: Version 4, Release: 2 Benchmark Date: 23 Apr 2021*"&amp;A302&amp;";*",SRGs!AA:AA,0),0)</f>
        <v>0</v>
      </c>
      <c r="Y302" s="6">
        <f>IFERROR(MATCH("SDN Controller Security Requirements Guide :: Version 1, Release: 2 Benchmark Date: 24 Apr 2020*"&amp;A302&amp;";*",SRGs!AA:AA,0),0)</f>
        <v>0</v>
      </c>
      <c r="Z302" s="6">
        <f>IFERROR(MATCH("Unified Endpoint Management Agent Security Requirements Guide :: Version 1, Release: 1 Benchmark Date: 20 Nov 2020*"&amp;A302&amp;";*",SRGs!AA:AA,0),0)</f>
        <v>0</v>
      </c>
      <c r="AA302" s="6">
        <f>IFERROR(MATCH("Unified Endpoint Management Server Security Requirements Guide :: Version 1, Release: 1 Benchmark Date: 20 Nov 2020*"&amp;A302&amp;";*",SRGs!AA:AA,0),0)</f>
        <v>0</v>
      </c>
      <c r="AB302" s="6">
        <f>IFERROR(MATCH("Virtual Private Network (VPN) Security Requirements Guide :: Version 2, Release: 4 Benchmark Date: 27 Oct 2021*"&amp;A302&amp;";*",SRGs!AA:AA,0),0)</f>
        <v>0</v>
      </c>
      <c r="AC302" s="6">
        <f>IFERROR(MATCH("Web Server Security Requirements Guide :: Version 3, Release: 1 Benchmark Date: 27 Oct 2022*"&amp;A302&amp;";*",SRGs!AA:AA,0),0)</f>
        <v>0</v>
      </c>
      <c r="AD302" s="21"/>
      <c r="AE302" s="3" t="str">
        <f t="shared" si="32"/>
        <v/>
      </c>
      <c r="AF302" s="2" t="str">
        <f t="shared" si="33"/>
        <v/>
      </c>
      <c r="AG302" s="2" t="str">
        <f t="shared" si="34"/>
        <v/>
      </c>
      <c r="AH302" s="2" t="str">
        <f t="shared" si="35"/>
        <v/>
      </c>
      <c r="AI302" s="2" t="str">
        <f t="shared" si="36"/>
        <v/>
      </c>
      <c r="AJ302" s="2" t="str">
        <f t="shared" si="37"/>
        <v/>
      </c>
      <c r="AK302" s="2" t="str">
        <f t="shared" si="38"/>
        <v/>
      </c>
      <c r="AL302" s="27"/>
      <c r="AM302" s="5" t="str">
        <f t="shared" si="39"/>
        <v/>
      </c>
    </row>
    <row r="303" spans="1:39" s="5" customFormat="1" ht="90" hidden="1">
      <c r="A303" s="1" t="s">
        <v>22168</v>
      </c>
      <c r="B303" s="1" t="s">
        <v>4303</v>
      </c>
      <c r="C303" s="1" t="s">
        <v>609</v>
      </c>
      <c r="D303" s="1" t="s">
        <v>1718</v>
      </c>
      <c r="E303" s="1" t="s">
        <v>2723</v>
      </c>
      <c r="F303" s="2" t="s">
        <v>3747</v>
      </c>
      <c r="G303" s="2"/>
      <c r="H303" s="2"/>
      <c r="I303" s="2"/>
      <c r="J303" s="15"/>
      <c r="K303" s="3">
        <f>IFERROR(MATCH("Application Layer Gateway (ALG) Security Requirements Guide (SRG) :: Version 1, Release: 2 Benchmark Date: 24 Jul 2015*"&amp;A303&amp;";*",SRGs!AA:AA,0),0)</f>
        <v>0</v>
      </c>
      <c r="L303" s="2">
        <f>IFERROR(MATCH("Application Server Security Requirements Guide :: Version 3, Release: 3 Benchmark Date: 27 Oct 2022*"&amp;A303&amp;";*",SRGs!AA:AA,0),0)</f>
        <v>0</v>
      </c>
      <c r="M303" s="2">
        <f>IFERROR(MATCH("Authentication, Authorization, and Accounting Services (AAA) Security Requirements Guide :: Version 1, Release: 2 Benchmark Date: 24 Jan 2020*"&amp;A303&amp;";*",SRGs!AA:AA,0),0)</f>
        <v>0</v>
      </c>
      <c r="N303" s="6">
        <f>IFERROR(MATCH("Central Log Server Security Requirements Guide :: Version 2, Release: 2 Benchmark Date: 27 Oct 2022*"&amp;A303&amp;";*",SRGs!AA:AA,0),0)</f>
        <v>0</v>
      </c>
      <c r="O303" s="6">
        <f>IFERROR(MATCH("Database Security Requirements Guide :: Version 3, Release: 3 Benchmark Date: 27 Jul 2022*"&amp;A303&amp;";*",SRGs!AA:AA,0),0)</f>
        <v>0</v>
      </c>
      <c r="P303" s="6">
        <f>IFERROR(MATCH("Container Platform Security Requirements Guide :: Version 1, Release: 3 Benchmark Date: 27 Jan 2022*"&amp;A303&amp;";*",SRGs!AA:AA,0),0)</f>
        <v>0</v>
      </c>
      <c r="Q303" s="6">
        <f>IFERROR(MATCH("Domain Name System (DNS) Security Requirements Guide :: Version 2, Release: 4 Benchmark Date: 23 Oct 2015*"&amp;A303&amp;";*",SRGs!AA:AA,0),0)</f>
        <v>0</v>
      </c>
      <c r="R303" s="6">
        <f>IFERROR(MATCH("Firewall Security Requirements Guide :: Version 2, Release: 3 Benchmark Date: 27 Oct 2022*"&amp;A303&amp;";*",SRGs!AA:AA,0),0)</f>
        <v>0</v>
      </c>
      <c r="S303" s="6">
        <f>IFERROR(MATCH("General Purpose Operating System Security Requirements Guide :: Version 2, Release: 4 Benchmark Date: 27 Jul 2022*"&amp;A303&amp;";*",SRGs!AA:AA,0),0)</f>
        <v>0</v>
      </c>
      <c r="T303" s="6">
        <f>IFERROR(MATCH("Intrusion Detection and Prevention Systems (IDPS) Security Requirements Guide :: Version 2, Release: 6 Benchmark Date: 24 Jul 2020*"&amp;A303&amp;";*",SRGs!AA:AA,0),0)</f>
        <v>0</v>
      </c>
      <c r="U303" s="6">
        <f>IFERROR(MATCH("Layer 2 Switch Security Requirements Guide :: Version 2, Release: 1 Benchmark Date: 18 May 2021*"&amp;A303&amp;";*",SRGs!AA:AA,0),0)</f>
        <v>0</v>
      </c>
      <c r="V303" s="6">
        <f>IFERROR(MATCH("Mainframe Product Security Requirements Guide :: Version 2, Release: 1 Benchmark Date: 27 Oct 2022*"&amp;A303&amp;";*",SRGs!AA:AA,0),0)</f>
        <v>0</v>
      </c>
      <c r="W303" s="6">
        <f>IFERROR(MATCH("Network Device Management Security Requirements Guide :: Version 4, Release: 1 Benchmark Date: 23 Apr 2021*"&amp;A303&amp;";*",SRGs!AA:AA,0),0)</f>
        <v>0</v>
      </c>
      <c r="X303" s="6">
        <f>IFERROR(MATCH("Router Security Requirements Guide :: Version 4, Release: 2 Benchmark Date: 23 Apr 2021*"&amp;A303&amp;";*",SRGs!AA:AA,0),0)</f>
        <v>0</v>
      </c>
      <c r="Y303" s="6">
        <f>IFERROR(MATCH("SDN Controller Security Requirements Guide :: Version 1, Release: 2 Benchmark Date: 24 Apr 2020*"&amp;A303&amp;";*",SRGs!AA:AA,0),0)</f>
        <v>0</v>
      </c>
      <c r="Z303" s="6">
        <f>IFERROR(MATCH("Unified Endpoint Management Agent Security Requirements Guide :: Version 1, Release: 1 Benchmark Date: 20 Nov 2020*"&amp;A303&amp;";*",SRGs!AA:AA,0),0)</f>
        <v>0</v>
      </c>
      <c r="AA303" s="6">
        <f>IFERROR(MATCH("Unified Endpoint Management Server Security Requirements Guide :: Version 1, Release: 1 Benchmark Date: 20 Nov 2020*"&amp;A303&amp;";*",SRGs!AA:AA,0),0)</f>
        <v>0</v>
      </c>
      <c r="AB303" s="6">
        <f>IFERROR(MATCH("Virtual Private Network (VPN) Security Requirements Guide :: Version 2, Release: 4 Benchmark Date: 27 Oct 2021*"&amp;A303&amp;";*",SRGs!AA:AA,0),0)</f>
        <v>0</v>
      </c>
      <c r="AC303" s="6">
        <f>IFERROR(MATCH("Web Server Security Requirements Guide :: Version 3, Release: 1 Benchmark Date: 27 Oct 2022*"&amp;A303&amp;";*",SRGs!AA:AA,0),0)</f>
        <v>0</v>
      </c>
      <c r="AD303" s="21"/>
      <c r="AE303" s="3" t="str">
        <f t="shared" si="32"/>
        <v/>
      </c>
      <c r="AF303" s="2" t="str">
        <f t="shared" si="33"/>
        <v/>
      </c>
      <c r="AG303" s="2" t="str">
        <f t="shared" si="34"/>
        <v/>
      </c>
      <c r="AH303" s="2" t="str">
        <f t="shared" si="35"/>
        <v/>
      </c>
      <c r="AI303" s="2" t="str">
        <f t="shared" si="36"/>
        <v/>
      </c>
      <c r="AJ303" s="2" t="str">
        <f t="shared" si="37"/>
        <v/>
      </c>
      <c r="AK303" s="2" t="str">
        <f t="shared" si="38"/>
        <v/>
      </c>
      <c r="AL303" s="27"/>
      <c r="AM303" s="5" t="str">
        <f t="shared" si="39"/>
        <v/>
      </c>
    </row>
    <row r="304" spans="1:39" ht="60" hidden="1">
      <c r="A304" s="1" t="s">
        <v>22169</v>
      </c>
      <c r="B304" s="1" t="s">
        <v>4303</v>
      </c>
      <c r="C304" s="1" t="s">
        <v>610</v>
      </c>
      <c r="D304" s="1" t="s">
        <v>1719</v>
      </c>
      <c r="E304" s="1" t="s">
        <v>2724</v>
      </c>
      <c r="F304" s="2" t="s">
        <v>3747</v>
      </c>
      <c r="G304" s="2"/>
      <c r="H304" s="2"/>
      <c r="I304" s="2"/>
      <c r="J304" s="15"/>
      <c r="K304" s="3">
        <f>IFERROR(MATCH("Application Layer Gateway (ALG) Security Requirements Guide (SRG) :: Version 1, Release: 2 Benchmark Date: 24 Jul 2015*"&amp;A304&amp;";*",SRGs!AA:AA,0),0)</f>
        <v>0</v>
      </c>
      <c r="L304" s="2">
        <f>IFERROR(MATCH("Application Server Security Requirements Guide :: Version 3, Release: 3 Benchmark Date: 27 Oct 2022*"&amp;A304&amp;";*",SRGs!AA:AA,0),0)</f>
        <v>1059</v>
      </c>
      <c r="M304" s="2">
        <f>IFERROR(MATCH("Authentication, Authorization, and Accounting Services (AAA) Security Requirements Guide :: Version 1, Release: 2 Benchmark Date: 24 Jan 2020*"&amp;A304&amp;";*",SRGs!AA:AA,0),0)</f>
        <v>0</v>
      </c>
      <c r="N304" s="6">
        <f>IFERROR(MATCH("Central Log Server Security Requirements Guide :: Version 2, Release: 2 Benchmark Date: 27 Oct 2022*"&amp;A304&amp;";*",SRGs!AA:AA,0),0)</f>
        <v>0</v>
      </c>
      <c r="O304" s="6">
        <f>IFERROR(MATCH("Database Security Requirements Guide :: Version 3, Release: 3 Benchmark Date: 27 Jul 2022*"&amp;A304&amp;";*",SRGs!AA:AA,0),0)</f>
        <v>1065</v>
      </c>
      <c r="P304" s="2">
        <f>IFERROR(MATCH("Container Platform Security Requirements Guide :: Version 1, Release: 3 Benchmark Date: 27 Jan 2022*"&amp;A304&amp;";*",SRGs!AA:AA,0),0)</f>
        <v>1060</v>
      </c>
      <c r="Q304" s="2">
        <f>IFERROR(MATCH("Domain Name System (DNS) Security Requirements Guide :: Version 2, Release: 4 Benchmark Date: 23 Oct 2015*"&amp;A304&amp;";*",SRGs!AA:AA,0),0)</f>
        <v>0</v>
      </c>
      <c r="R304" s="2">
        <f>IFERROR(MATCH("Firewall Security Requirements Guide :: Version 2, Release: 3 Benchmark Date: 27 Oct 2022*"&amp;A304&amp;";*",SRGs!AA:AA,0),0)</f>
        <v>0</v>
      </c>
      <c r="S304" s="2">
        <f>IFERROR(MATCH("General Purpose Operating System Security Requirements Guide :: Version 2, Release: 4 Benchmark Date: 27 Jul 2022*"&amp;A304&amp;";*",SRGs!AA:AA,0),0)</f>
        <v>1070</v>
      </c>
      <c r="T304" s="2">
        <f>IFERROR(MATCH("Intrusion Detection and Prevention Systems (IDPS) Security Requirements Guide :: Version 2, Release: 6 Benchmark Date: 24 Jul 2020*"&amp;A304&amp;";*",SRGs!AA:AA,0),0)</f>
        <v>0</v>
      </c>
      <c r="U304" s="2">
        <f>IFERROR(MATCH("Layer 2 Switch Security Requirements Guide :: Version 2, Release: 1 Benchmark Date: 18 May 2021*"&amp;A304&amp;";*",SRGs!AA:AA,0),0)</f>
        <v>0</v>
      </c>
      <c r="V304" s="2">
        <f>IFERROR(MATCH("Mainframe Product Security Requirements Guide :: Version 2, Release: 1 Benchmark Date: 27 Oct 2022*"&amp;A304&amp;";*",SRGs!AA:AA,0),0)</f>
        <v>1071</v>
      </c>
      <c r="W304" s="2">
        <f>IFERROR(MATCH("Network Device Management Security Requirements Guide :: Version 4, Release: 1 Benchmark Date: 23 Apr 2021*"&amp;A304&amp;";*",SRGs!AA:AA,0),0)</f>
        <v>1074</v>
      </c>
      <c r="X304" s="2">
        <f>IFERROR(MATCH("Router Security Requirements Guide :: Version 4, Release: 2 Benchmark Date: 23 Apr 2021*"&amp;A304&amp;";*",SRGs!AA:AA,0),0)</f>
        <v>0</v>
      </c>
      <c r="Y304" s="2">
        <f>IFERROR(MATCH("SDN Controller Security Requirements Guide :: Version 1, Release: 2 Benchmark Date: 24 Apr 2020*"&amp;A304&amp;";*",SRGs!AA:AA,0),0)</f>
        <v>0</v>
      </c>
      <c r="Z304" s="2">
        <f>IFERROR(MATCH("Unified Endpoint Management Agent Security Requirements Guide :: Version 1, Release: 1 Benchmark Date: 20 Nov 2020*"&amp;A304&amp;";*",SRGs!AA:AA,0),0)</f>
        <v>0</v>
      </c>
      <c r="AA304" s="2">
        <f>IFERROR(MATCH("Unified Endpoint Management Server Security Requirements Guide :: Version 1, Release: 1 Benchmark Date: 20 Nov 2020*"&amp;A304&amp;";*",SRGs!AA:AA,0),0)</f>
        <v>1075</v>
      </c>
      <c r="AB304" s="2">
        <f>IFERROR(MATCH("Virtual Private Network (VPN) Security Requirements Guide :: Version 2, Release: 4 Benchmark Date: 27 Oct 2021*"&amp;A304&amp;";*",SRGs!AA:AA,0),0)</f>
        <v>0</v>
      </c>
      <c r="AC304" s="2">
        <f>IFERROR(MATCH("Web Server Security Requirements Guide :: Version 3, Release: 1 Benchmark Date: 27 Oct 2022*"&amp;A304&amp;";*",SRGs!AA:AA,0),0)</f>
        <v>0</v>
      </c>
      <c r="AD304" s="22"/>
      <c r="AE304" s="3" t="str">
        <f t="shared" si="32"/>
        <v>Application</v>
      </c>
      <c r="AF304" s="2" t="str">
        <f t="shared" si="33"/>
        <v>Server</v>
      </c>
      <c r="AG304" s="2" t="str">
        <f t="shared" si="34"/>
        <v>Laptops/Desktops</v>
      </c>
      <c r="AH304" s="2" t="str">
        <f t="shared" si="35"/>
        <v>Network Device</v>
      </c>
      <c r="AI304" s="2" t="str">
        <f t="shared" si="36"/>
        <v>Database</v>
      </c>
      <c r="AJ304" s="2" t="str">
        <f t="shared" si="37"/>
        <v>Container</v>
      </c>
      <c r="AK304" s="2" t="str">
        <f t="shared" si="38"/>
        <v>Unified Endpoint Mangement</v>
      </c>
      <c r="AM304" s="5" t="str">
        <f t="shared" si="39"/>
        <v>Application; Server; Laptops/Desktops; Network Device; Database; Container; Unified Endpoint Mangement</v>
      </c>
    </row>
    <row r="305" spans="1:39" s="5" customFormat="1" ht="45" hidden="1">
      <c r="A305" s="1" t="s">
        <v>22170</v>
      </c>
      <c r="B305" s="1" t="s">
        <v>4303</v>
      </c>
      <c r="C305" s="1" t="s">
        <v>611</v>
      </c>
      <c r="D305" s="1" t="s">
        <v>3491</v>
      </c>
      <c r="E305" s="1"/>
      <c r="F305" s="2"/>
      <c r="G305" s="2"/>
      <c r="H305" s="2"/>
      <c r="I305" s="2"/>
      <c r="J305" s="15"/>
      <c r="K305" s="3">
        <f>IFERROR(MATCH("Application Layer Gateway (ALG) Security Requirements Guide (SRG) :: Version 1, Release: 2 Benchmark Date: 24 Jul 2015*"&amp;A305&amp;";*",SRGs!AA:AA,0),0)</f>
        <v>0</v>
      </c>
      <c r="L305" s="2">
        <f>IFERROR(MATCH("Application Server Security Requirements Guide :: Version 3, Release: 3 Benchmark Date: 27 Oct 2022*"&amp;A305&amp;";*",SRGs!AA:AA,0),0)</f>
        <v>0</v>
      </c>
      <c r="M305" s="2">
        <f>IFERROR(MATCH("Authentication, Authorization, and Accounting Services (AAA) Security Requirements Guide :: Version 1, Release: 2 Benchmark Date: 24 Jan 2020*"&amp;A305&amp;";*",SRGs!AA:AA,0),0)</f>
        <v>0</v>
      </c>
      <c r="N305" s="2">
        <f>IFERROR(MATCH("Central Log Server Security Requirements Guide :: Version 2, Release: 2 Benchmark Date: 27 Oct 2022*"&amp;A305&amp;";*",SRGs!AA:AA,0),0)</f>
        <v>0</v>
      </c>
      <c r="O305" s="2">
        <f>IFERROR(MATCH("Database Security Requirements Guide :: Version 3, Release: 3 Benchmark Date: 27 Jul 2022*"&amp;A305&amp;";*",SRGs!AA:AA,0),0)</f>
        <v>0</v>
      </c>
      <c r="P305" s="6">
        <f>IFERROR(MATCH("Container Platform Security Requirements Guide :: Version 1, Release: 3 Benchmark Date: 27 Jan 2022*"&amp;A305&amp;";*",SRGs!AA:AA,0),0)</f>
        <v>0</v>
      </c>
      <c r="Q305" s="6">
        <f>IFERROR(MATCH("Domain Name System (DNS) Security Requirements Guide :: Version 2, Release: 4 Benchmark Date: 23 Oct 2015*"&amp;A305&amp;";*",SRGs!AA:AA,0),0)</f>
        <v>0</v>
      </c>
      <c r="R305" s="6">
        <f>IFERROR(MATCH("Firewall Security Requirements Guide :: Version 2, Release: 3 Benchmark Date: 27 Oct 2022*"&amp;A305&amp;";*",SRGs!AA:AA,0),0)</f>
        <v>0</v>
      </c>
      <c r="S305" s="6">
        <f>IFERROR(MATCH("General Purpose Operating System Security Requirements Guide :: Version 2, Release: 4 Benchmark Date: 27 Jul 2022*"&amp;A305&amp;";*",SRGs!AA:AA,0),0)</f>
        <v>0</v>
      </c>
      <c r="T305" s="6">
        <f>IFERROR(MATCH("Intrusion Detection and Prevention Systems (IDPS) Security Requirements Guide :: Version 2, Release: 6 Benchmark Date: 24 Jul 2020*"&amp;A305&amp;";*",SRGs!AA:AA,0),0)</f>
        <v>0</v>
      </c>
      <c r="U305" s="6">
        <f>IFERROR(MATCH("Layer 2 Switch Security Requirements Guide :: Version 2, Release: 1 Benchmark Date: 18 May 2021*"&amp;A305&amp;";*",SRGs!AA:AA,0),0)</f>
        <v>0</v>
      </c>
      <c r="V305" s="6">
        <f>IFERROR(MATCH("Mainframe Product Security Requirements Guide :: Version 2, Release: 1 Benchmark Date: 27 Oct 2022*"&amp;A305&amp;";*",SRGs!AA:AA,0),0)</f>
        <v>0</v>
      </c>
      <c r="W305" s="6">
        <f>IFERROR(MATCH("Network Device Management Security Requirements Guide :: Version 4, Release: 1 Benchmark Date: 23 Apr 2021*"&amp;A305&amp;";*",SRGs!AA:AA,0),0)</f>
        <v>0</v>
      </c>
      <c r="X305" s="6">
        <f>IFERROR(MATCH("Router Security Requirements Guide :: Version 4, Release: 2 Benchmark Date: 23 Apr 2021*"&amp;A305&amp;";*",SRGs!AA:AA,0),0)</f>
        <v>0</v>
      </c>
      <c r="Y305" s="6">
        <f>IFERROR(MATCH("SDN Controller Security Requirements Guide :: Version 1, Release: 2 Benchmark Date: 24 Apr 2020*"&amp;A305&amp;";*",SRGs!AA:AA,0),0)</f>
        <v>0</v>
      </c>
      <c r="Z305" s="6">
        <f>IFERROR(MATCH("Unified Endpoint Management Agent Security Requirements Guide :: Version 1, Release: 1 Benchmark Date: 20 Nov 2020*"&amp;A305&amp;";*",SRGs!AA:AA,0),0)</f>
        <v>0</v>
      </c>
      <c r="AA305" s="6">
        <f>IFERROR(MATCH("Unified Endpoint Management Server Security Requirements Guide :: Version 1, Release: 1 Benchmark Date: 20 Nov 2020*"&amp;A305&amp;";*",SRGs!AA:AA,0),0)</f>
        <v>0</v>
      </c>
      <c r="AB305" s="6">
        <f>IFERROR(MATCH("Virtual Private Network (VPN) Security Requirements Guide :: Version 2, Release: 4 Benchmark Date: 27 Oct 2021*"&amp;A305&amp;";*",SRGs!AA:AA,0),0)</f>
        <v>0</v>
      </c>
      <c r="AC305" s="6">
        <f>IFERROR(MATCH("Web Server Security Requirements Guide :: Version 3, Release: 1 Benchmark Date: 27 Oct 2022*"&amp;A305&amp;";*",SRGs!AA:AA,0),0)</f>
        <v>0</v>
      </c>
      <c r="AD305" s="21"/>
      <c r="AE305" s="3" t="str">
        <f t="shared" si="32"/>
        <v/>
      </c>
      <c r="AF305" s="2" t="str">
        <f t="shared" si="33"/>
        <v/>
      </c>
      <c r="AG305" s="2" t="str">
        <f t="shared" si="34"/>
        <v/>
      </c>
      <c r="AH305" s="2" t="str">
        <f t="shared" si="35"/>
        <v/>
      </c>
      <c r="AI305" s="2" t="str">
        <f t="shared" si="36"/>
        <v/>
      </c>
      <c r="AJ305" s="2" t="str">
        <f t="shared" si="37"/>
        <v/>
      </c>
      <c r="AK305" s="2" t="str">
        <f t="shared" si="38"/>
        <v/>
      </c>
      <c r="AL305" s="27"/>
      <c r="AM305" s="5" t="str">
        <f t="shared" si="39"/>
        <v/>
      </c>
    </row>
    <row r="306" spans="1:39" s="5" customFormat="1" ht="409.5" hidden="1">
      <c r="A306" s="1" t="s">
        <v>61</v>
      </c>
      <c r="B306" s="1" t="s">
        <v>4303</v>
      </c>
      <c r="C306" s="1" t="s">
        <v>612</v>
      </c>
      <c r="D306" s="1" t="s">
        <v>1720</v>
      </c>
      <c r="E306" s="1" t="s">
        <v>2725</v>
      </c>
      <c r="F306" s="2" t="s">
        <v>3748</v>
      </c>
      <c r="G306" s="2" t="s">
        <v>4198</v>
      </c>
      <c r="H306" s="2"/>
      <c r="I306" s="10">
        <v>2</v>
      </c>
      <c r="J306" s="13"/>
      <c r="K306" s="3">
        <f>IFERROR(MATCH("Application Layer Gateway (ALG) Security Requirements Guide (SRG) :: Version 1, Release: 2 Benchmark Date: 24 Jul 2015*"&amp;A306&amp;";*",SRGs!AA:AA,0),0)</f>
        <v>316</v>
      </c>
      <c r="L306" s="2">
        <f>IFERROR(MATCH("Application Server Security Requirements Guide :: Version 3, Release: 3 Benchmark Date: 27 Oct 2022*"&amp;A306&amp;";*",SRGs!AA:AA,0),0)</f>
        <v>1087</v>
      </c>
      <c r="M306" s="2">
        <f>IFERROR(MATCH("Authentication, Authorization, and Accounting Services (AAA) Security Requirements Guide :: Version 1, Release: 2 Benchmark Date: 24 Jan 2020*"&amp;A306&amp;";*",SRGs!AA:AA,0),0)</f>
        <v>896</v>
      </c>
      <c r="N306" s="6">
        <f>IFERROR(MATCH("Central Log Server Security Requirements Guide :: Version 2, Release: 2 Benchmark Date: 27 Oct 2022*"&amp;A306&amp;";*",SRGs!AA:AA,0),0)</f>
        <v>431</v>
      </c>
      <c r="O306" s="6">
        <f>IFERROR(MATCH("Database Security Requirements Guide :: Version 3, Release: 3 Benchmark Date: 27 Jul 2022*"&amp;A306&amp;";*",SRGs!AA:AA,0),0)</f>
        <v>1099</v>
      </c>
      <c r="P306" s="6">
        <f>IFERROR(MATCH("Container Platform Security Requirements Guide :: Version 1, Release: 3 Benchmark Date: 27 Jan 2022*"&amp;A306&amp;";*",SRGs!AA:AA,0),0)</f>
        <v>1095</v>
      </c>
      <c r="Q306" s="6">
        <f>IFERROR(MATCH("Domain Name System (DNS) Security Requirements Guide :: Version 2, Release: 4 Benchmark Date: 23 Oct 2015*"&amp;A306&amp;";*",SRGs!AA:AA,0),0)</f>
        <v>416</v>
      </c>
      <c r="R306" s="6">
        <f>IFERROR(MATCH("Firewall Security Requirements Guide :: Version 2, Release: 3 Benchmark Date: 27 Oct 2022*"&amp;A306&amp;";*",SRGs!AA:AA,0),0)</f>
        <v>1129</v>
      </c>
      <c r="S306" s="6">
        <f>IFERROR(MATCH("General Purpose Operating System Security Requirements Guide :: Version 2, Release: 4 Benchmark Date: 27 Jul 2022*"&amp;A306&amp;";*",SRGs!AA:AA,0),0)</f>
        <v>1006</v>
      </c>
      <c r="T306" s="6">
        <f>IFERROR(MATCH("Intrusion Detection and Prevention Systems (IDPS) Security Requirements Guide :: Version 2, Release: 6 Benchmark Date: 24 Jul 2020*"&amp;A306&amp;";*",SRGs!AA:AA,0),0)</f>
        <v>1140</v>
      </c>
      <c r="U306" s="6">
        <f>IFERROR(MATCH("Layer 2 Switch Security Requirements Guide :: Version 2, Release: 1 Benchmark Date: 18 May 2021*"&amp;A306&amp;";*",SRGs!AA:AA,0),0)</f>
        <v>1141</v>
      </c>
      <c r="V306" s="6">
        <f>IFERROR(MATCH("Mainframe Product Security Requirements Guide :: Version 2, Release: 1 Benchmark Date: 27 Oct 2022*"&amp;A306&amp;";*",SRGs!AA:AA,0),0)</f>
        <v>1154</v>
      </c>
      <c r="W306" s="6">
        <f>IFERROR(MATCH("Network Device Management Security Requirements Guide :: Version 4, Release: 1 Benchmark Date: 23 Apr 2021*"&amp;A306&amp;";*",SRGs!AA:AA,0),0)</f>
        <v>270</v>
      </c>
      <c r="X306" s="6">
        <f>IFERROR(MATCH("Router Security Requirements Guide :: Version 4, Release: 2 Benchmark Date: 23 Apr 2021*"&amp;A306&amp;";*",SRGs!AA:AA,0),0)</f>
        <v>326</v>
      </c>
      <c r="Y306" s="6">
        <f>IFERROR(MATCH("SDN Controller Security Requirements Guide :: Version 1, Release: 2 Benchmark Date: 24 Apr 2020*"&amp;A306&amp;";*",SRGs!AA:AA,0),0)</f>
        <v>1173</v>
      </c>
      <c r="Z306" s="6">
        <f>IFERROR(MATCH("Unified Endpoint Management Agent Security Requirements Guide :: Version 1, Release: 1 Benchmark Date: 20 Nov 2020*"&amp;A306&amp;";*",SRGs!AA:AA,0),0)</f>
        <v>1178</v>
      </c>
      <c r="AA306" s="6">
        <f>IFERROR(MATCH("Unified Endpoint Management Server Security Requirements Guide :: Version 1, Release: 1 Benchmark Date: 20 Nov 2020*"&amp;A306&amp;";*",SRGs!AA:AA,0),0)</f>
        <v>278</v>
      </c>
      <c r="AB306" s="6">
        <f>IFERROR(MATCH("Virtual Private Network (VPN) Security Requirements Guide :: Version 2, Release: 4 Benchmark Date: 27 Oct 2021*"&amp;A306&amp;";*",SRGs!AA:AA,0),0)</f>
        <v>1183</v>
      </c>
      <c r="AC306" s="6">
        <f>IFERROR(MATCH("Web Server Security Requirements Guide :: Version 3, Release: 1 Benchmark Date: 27 Oct 2022*"&amp;A306&amp;";*",SRGs!AA:AA,0),0)</f>
        <v>1187</v>
      </c>
      <c r="AD306" s="21"/>
      <c r="AE306" s="3" t="str">
        <f t="shared" si="32"/>
        <v>Application</v>
      </c>
      <c r="AF306" s="2" t="str">
        <f t="shared" si="33"/>
        <v>Server</v>
      </c>
      <c r="AG306" s="2" t="str">
        <f t="shared" si="34"/>
        <v>Laptops/Desktops</v>
      </c>
      <c r="AH306" s="2" t="str">
        <f t="shared" si="35"/>
        <v>Network Device</v>
      </c>
      <c r="AI306" s="2" t="str">
        <f t="shared" si="36"/>
        <v>Database</v>
      </c>
      <c r="AJ306" s="2" t="str">
        <f t="shared" si="37"/>
        <v>Container</v>
      </c>
      <c r="AK306" s="2" t="str">
        <f t="shared" si="38"/>
        <v>Unified Endpoint Mangement</v>
      </c>
      <c r="AL306" s="27"/>
      <c r="AM306" s="5" t="str">
        <f t="shared" si="39"/>
        <v>Application; Server; Laptops/Desktops; Network Device; Database; Container; Unified Endpoint Mangement</v>
      </c>
    </row>
    <row r="307" spans="1:39" s="5" customFormat="1" ht="75" hidden="1">
      <c r="A307" s="1" t="s">
        <v>22171</v>
      </c>
      <c r="B307" s="1" t="s">
        <v>4303</v>
      </c>
      <c r="C307" s="1" t="s">
        <v>613</v>
      </c>
      <c r="D307" s="1" t="s">
        <v>1721</v>
      </c>
      <c r="E307" s="1" t="s">
        <v>2726</v>
      </c>
      <c r="F307" s="2" t="s">
        <v>3645</v>
      </c>
      <c r="G307" s="2"/>
      <c r="H307" s="2"/>
      <c r="I307" s="2"/>
      <c r="J307" s="15"/>
      <c r="K307" s="3">
        <f>IFERROR(MATCH("Application Layer Gateway (ALG) Security Requirements Guide (SRG) :: Version 1, Release: 2 Benchmark Date: 24 Jul 2015*"&amp;A307&amp;";*",SRGs!AA:AA,0),0)</f>
        <v>0</v>
      </c>
      <c r="L307" s="2">
        <f>IFERROR(MATCH("Application Server Security Requirements Guide :: Version 3, Release: 3 Benchmark Date: 27 Oct 2022*"&amp;A307&amp;";*",SRGs!AA:AA,0),0)</f>
        <v>0</v>
      </c>
      <c r="M307" s="2">
        <f>IFERROR(MATCH("Authentication, Authorization, and Accounting Services (AAA) Security Requirements Guide :: Version 1, Release: 2 Benchmark Date: 24 Jan 2020*"&amp;A307&amp;";*",SRGs!AA:AA,0),0)</f>
        <v>0</v>
      </c>
      <c r="N307" s="6">
        <f>IFERROR(MATCH("Central Log Server Security Requirements Guide :: Version 2, Release: 2 Benchmark Date: 27 Oct 2022*"&amp;A307&amp;";*",SRGs!AA:AA,0),0)</f>
        <v>0</v>
      </c>
      <c r="O307" s="6">
        <f>IFERROR(MATCH("Database Security Requirements Guide :: Version 3, Release: 3 Benchmark Date: 27 Jul 2022*"&amp;A307&amp;";*",SRGs!AA:AA,0),0)</f>
        <v>0</v>
      </c>
      <c r="P307" s="6">
        <f>IFERROR(MATCH("Container Platform Security Requirements Guide :: Version 1, Release: 3 Benchmark Date: 27 Jan 2022*"&amp;A307&amp;";*",SRGs!AA:AA,0),0)</f>
        <v>0</v>
      </c>
      <c r="Q307" s="6">
        <f>IFERROR(MATCH("Domain Name System (DNS) Security Requirements Guide :: Version 2, Release: 4 Benchmark Date: 23 Oct 2015*"&amp;A307&amp;";*",SRGs!AA:AA,0),0)</f>
        <v>0</v>
      </c>
      <c r="R307" s="6">
        <f>IFERROR(MATCH("Firewall Security Requirements Guide :: Version 2, Release: 3 Benchmark Date: 27 Oct 2022*"&amp;A307&amp;";*",SRGs!AA:AA,0),0)</f>
        <v>0</v>
      </c>
      <c r="S307" s="6">
        <f>IFERROR(MATCH("General Purpose Operating System Security Requirements Guide :: Version 2, Release: 4 Benchmark Date: 27 Jul 2022*"&amp;A307&amp;";*",SRGs!AA:AA,0),0)</f>
        <v>0</v>
      </c>
      <c r="T307" s="6">
        <f>IFERROR(MATCH("Intrusion Detection and Prevention Systems (IDPS) Security Requirements Guide :: Version 2, Release: 6 Benchmark Date: 24 Jul 2020*"&amp;A307&amp;";*",SRGs!AA:AA,0),0)</f>
        <v>0</v>
      </c>
      <c r="U307" s="6">
        <f>IFERROR(MATCH("Layer 2 Switch Security Requirements Guide :: Version 2, Release: 1 Benchmark Date: 18 May 2021*"&amp;A307&amp;";*",SRGs!AA:AA,0),0)</f>
        <v>0</v>
      </c>
      <c r="V307" s="6">
        <f>IFERROR(MATCH("Mainframe Product Security Requirements Guide :: Version 2, Release: 1 Benchmark Date: 27 Oct 2022*"&amp;A307&amp;";*",SRGs!AA:AA,0),0)</f>
        <v>0</v>
      </c>
      <c r="W307" s="6">
        <f>IFERROR(MATCH("Network Device Management Security Requirements Guide :: Version 4, Release: 1 Benchmark Date: 23 Apr 2021*"&amp;A307&amp;";*",SRGs!AA:AA,0),0)</f>
        <v>1189</v>
      </c>
      <c r="X307" s="6">
        <f>IFERROR(MATCH("Router Security Requirements Guide :: Version 4, Release: 2 Benchmark Date: 23 Apr 2021*"&amp;A307&amp;";*",SRGs!AA:AA,0),0)</f>
        <v>0</v>
      </c>
      <c r="Y307" s="6">
        <f>IFERROR(MATCH("SDN Controller Security Requirements Guide :: Version 1, Release: 2 Benchmark Date: 24 Apr 2020*"&amp;A307&amp;";*",SRGs!AA:AA,0),0)</f>
        <v>0</v>
      </c>
      <c r="Z307" s="6">
        <f>IFERROR(MATCH("Unified Endpoint Management Agent Security Requirements Guide :: Version 1, Release: 1 Benchmark Date: 20 Nov 2020*"&amp;A307&amp;";*",SRGs!AA:AA,0),0)</f>
        <v>0</v>
      </c>
      <c r="AA307" s="6">
        <f>IFERROR(MATCH("Unified Endpoint Management Server Security Requirements Guide :: Version 1, Release: 1 Benchmark Date: 20 Nov 2020*"&amp;A307&amp;";*",SRGs!AA:AA,0),0)</f>
        <v>0</v>
      </c>
      <c r="AB307" s="6">
        <f>IFERROR(MATCH("Virtual Private Network (VPN) Security Requirements Guide :: Version 2, Release: 4 Benchmark Date: 27 Oct 2021*"&amp;A307&amp;";*",SRGs!AA:AA,0),0)</f>
        <v>0</v>
      </c>
      <c r="AC307" s="6">
        <f>IFERROR(MATCH("Web Server Security Requirements Guide :: Version 3, Release: 1 Benchmark Date: 27 Oct 2022*"&amp;A307&amp;";*",SRGs!AA:AA,0),0)</f>
        <v>0</v>
      </c>
      <c r="AD307" s="21"/>
      <c r="AE307" s="3" t="str">
        <f t="shared" si="32"/>
        <v/>
      </c>
      <c r="AF307" s="2" t="str">
        <f t="shared" si="33"/>
        <v/>
      </c>
      <c r="AG307" s="2" t="str">
        <f t="shared" si="34"/>
        <v/>
      </c>
      <c r="AH307" s="2" t="str">
        <f t="shared" si="35"/>
        <v>Network Device</v>
      </c>
      <c r="AI307" s="2" t="str">
        <f t="shared" si="36"/>
        <v/>
      </c>
      <c r="AJ307" s="2" t="str">
        <f t="shared" si="37"/>
        <v/>
      </c>
      <c r="AK307" s="2" t="str">
        <f t="shared" si="38"/>
        <v/>
      </c>
      <c r="AL307" s="27"/>
      <c r="AM307" s="5" t="str">
        <f t="shared" si="39"/>
        <v>Network Device</v>
      </c>
    </row>
    <row r="308" spans="1:39" s="5" customFormat="1" ht="45" hidden="1">
      <c r="A308" s="1" t="s">
        <v>22172</v>
      </c>
      <c r="B308" s="1" t="s">
        <v>4303</v>
      </c>
      <c r="C308" s="1" t="s">
        <v>614</v>
      </c>
      <c r="D308" s="1" t="s">
        <v>1722</v>
      </c>
      <c r="E308" s="1" t="s">
        <v>2727</v>
      </c>
      <c r="F308" s="2" t="s">
        <v>3749</v>
      </c>
      <c r="G308" s="2"/>
      <c r="H308" s="2"/>
      <c r="I308" s="2"/>
      <c r="J308" s="15"/>
      <c r="K308" s="3">
        <f>IFERROR(MATCH("Application Layer Gateway (ALG) Security Requirements Guide (SRG) :: Version 1, Release: 2 Benchmark Date: 24 Jul 2015*"&amp;A308&amp;";*",SRGs!AA:AA,0),0)</f>
        <v>0</v>
      </c>
      <c r="L308" s="2">
        <f>IFERROR(MATCH("Application Server Security Requirements Guide :: Version 3, Release: 3 Benchmark Date: 27 Oct 2022*"&amp;A308&amp;";*",SRGs!AA:AA,0),0)</f>
        <v>0</v>
      </c>
      <c r="M308" s="2">
        <f>IFERROR(MATCH("Authentication, Authorization, and Accounting Services (AAA) Security Requirements Guide :: Version 1, Release: 2 Benchmark Date: 24 Jan 2020*"&amp;A308&amp;";*",SRGs!AA:AA,0),0)</f>
        <v>0</v>
      </c>
      <c r="N308" s="6">
        <f>IFERROR(MATCH("Central Log Server Security Requirements Guide :: Version 2, Release: 2 Benchmark Date: 27 Oct 2022*"&amp;A308&amp;";*",SRGs!AA:AA,0),0)</f>
        <v>0</v>
      </c>
      <c r="O308" s="6">
        <f>IFERROR(MATCH("Database Security Requirements Guide :: Version 3, Release: 3 Benchmark Date: 27 Jul 2022*"&amp;A308&amp;";*",SRGs!AA:AA,0),0)</f>
        <v>0</v>
      </c>
      <c r="P308" s="6">
        <f>IFERROR(MATCH("Container Platform Security Requirements Guide :: Version 1, Release: 3 Benchmark Date: 27 Jan 2022*"&amp;A308&amp;";*",SRGs!AA:AA,0),0)</f>
        <v>0</v>
      </c>
      <c r="Q308" s="6">
        <f>IFERROR(MATCH("Domain Name System (DNS) Security Requirements Guide :: Version 2, Release: 4 Benchmark Date: 23 Oct 2015*"&amp;A308&amp;";*",SRGs!AA:AA,0),0)</f>
        <v>0</v>
      </c>
      <c r="R308" s="6">
        <f>IFERROR(MATCH("Firewall Security Requirements Guide :: Version 2, Release: 3 Benchmark Date: 27 Oct 2022*"&amp;A308&amp;";*",SRGs!AA:AA,0),0)</f>
        <v>0</v>
      </c>
      <c r="S308" s="6">
        <f>IFERROR(MATCH("General Purpose Operating System Security Requirements Guide :: Version 2, Release: 4 Benchmark Date: 27 Jul 2022*"&amp;A308&amp;";*",SRGs!AA:AA,0),0)</f>
        <v>0</v>
      </c>
      <c r="T308" s="6">
        <f>IFERROR(MATCH("Intrusion Detection and Prevention Systems (IDPS) Security Requirements Guide :: Version 2, Release: 6 Benchmark Date: 24 Jul 2020*"&amp;A308&amp;";*",SRGs!AA:AA,0),0)</f>
        <v>0</v>
      </c>
      <c r="U308" s="6">
        <f>IFERROR(MATCH("Layer 2 Switch Security Requirements Guide :: Version 2, Release: 1 Benchmark Date: 18 May 2021*"&amp;A308&amp;";*",SRGs!AA:AA,0),0)</f>
        <v>0</v>
      </c>
      <c r="V308" s="6">
        <f>IFERROR(MATCH("Mainframe Product Security Requirements Guide :: Version 2, Release: 1 Benchmark Date: 27 Oct 2022*"&amp;A308&amp;";*",SRGs!AA:AA,0),0)</f>
        <v>0</v>
      </c>
      <c r="W308" s="6">
        <f>IFERROR(MATCH("Network Device Management Security Requirements Guide :: Version 4, Release: 1 Benchmark Date: 23 Apr 2021*"&amp;A308&amp;";*",SRGs!AA:AA,0),0)</f>
        <v>0</v>
      </c>
      <c r="X308" s="6">
        <f>IFERROR(MATCH("Router Security Requirements Guide :: Version 4, Release: 2 Benchmark Date: 23 Apr 2021*"&amp;A308&amp;";*",SRGs!AA:AA,0),0)</f>
        <v>0</v>
      </c>
      <c r="Y308" s="6">
        <f>IFERROR(MATCH("SDN Controller Security Requirements Guide :: Version 1, Release: 2 Benchmark Date: 24 Apr 2020*"&amp;A308&amp;";*",SRGs!AA:AA,0),0)</f>
        <v>0</v>
      </c>
      <c r="Z308" s="6">
        <f>IFERROR(MATCH("Unified Endpoint Management Agent Security Requirements Guide :: Version 1, Release: 1 Benchmark Date: 20 Nov 2020*"&amp;A308&amp;";*",SRGs!AA:AA,0),0)</f>
        <v>0</v>
      </c>
      <c r="AA308" s="6">
        <f>IFERROR(MATCH("Unified Endpoint Management Server Security Requirements Guide :: Version 1, Release: 1 Benchmark Date: 20 Nov 2020*"&amp;A308&amp;";*",SRGs!AA:AA,0),0)</f>
        <v>0</v>
      </c>
      <c r="AB308" s="6">
        <f>IFERROR(MATCH("Virtual Private Network (VPN) Security Requirements Guide :: Version 2, Release: 4 Benchmark Date: 27 Oct 2021*"&amp;A308&amp;";*",SRGs!AA:AA,0),0)</f>
        <v>0</v>
      </c>
      <c r="AC308" s="6">
        <f>IFERROR(MATCH("Web Server Security Requirements Guide :: Version 3, Release: 1 Benchmark Date: 27 Oct 2022*"&amp;A308&amp;";*",SRGs!AA:AA,0),0)</f>
        <v>0</v>
      </c>
      <c r="AD308" s="21"/>
      <c r="AE308" s="3" t="str">
        <f t="shared" si="32"/>
        <v/>
      </c>
      <c r="AF308" s="2" t="str">
        <f t="shared" si="33"/>
        <v/>
      </c>
      <c r="AG308" s="2" t="str">
        <f t="shared" si="34"/>
        <v/>
      </c>
      <c r="AH308" s="2" t="str">
        <f t="shared" si="35"/>
        <v/>
      </c>
      <c r="AI308" s="2" t="str">
        <f t="shared" si="36"/>
        <v/>
      </c>
      <c r="AJ308" s="2" t="str">
        <f t="shared" si="37"/>
        <v/>
      </c>
      <c r="AK308" s="2" t="str">
        <f t="shared" si="38"/>
        <v/>
      </c>
      <c r="AL308" s="27"/>
      <c r="AM308" s="5" t="str">
        <f t="shared" si="39"/>
        <v/>
      </c>
    </row>
    <row r="309" spans="1:39" s="5" customFormat="1" ht="30" hidden="1">
      <c r="A309" s="1" t="s">
        <v>22173</v>
      </c>
      <c r="B309" s="1" t="s">
        <v>4303</v>
      </c>
      <c r="C309" s="1" t="s">
        <v>615</v>
      </c>
      <c r="D309" s="1" t="s">
        <v>3491</v>
      </c>
      <c r="E309" s="1"/>
      <c r="F309" s="2"/>
      <c r="G309" s="2"/>
      <c r="H309" s="2"/>
      <c r="I309" s="2"/>
      <c r="J309" s="15"/>
      <c r="K309" s="3">
        <f>IFERROR(MATCH("Application Layer Gateway (ALG) Security Requirements Guide (SRG) :: Version 1, Release: 2 Benchmark Date: 24 Jul 2015*"&amp;A309&amp;";*",SRGs!AA:AA,0),0)</f>
        <v>0</v>
      </c>
      <c r="L309" s="2">
        <f>IFERROR(MATCH("Application Server Security Requirements Guide :: Version 3, Release: 3 Benchmark Date: 27 Oct 2022*"&amp;A309&amp;";*",SRGs!AA:AA,0),0)</f>
        <v>0</v>
      </c>
      <c r="M309" s="2">
        <f>IFERROR(MATCH("Authentication, Authorization, and Accounting Services (AAA) Security Requirements Guide :: Version 1, Release: 2 Benchmark Date: 24 Jan 2020*"&amp;A309&amp;";*",SRGs!AA:AA,0),0)</f>
        <v>0</v>
      </c>
      <c r="N309" s="2">
        <f>IFERROR(MATCH("Central Log Server Security Requirements Guide :: Version 2, Release: 2 Benchmark Date: 27 Oct 2022*"&amp;A309&amp;";*",SRGs!AA:AA,0),0)</f>
        <v>0</v>
      </c>
      <c r="O309" s="2">
        <f>IFERROR(MATCH("Database Security Requirements Guide :: Version 3, Release: 3 Benchmark Date: 27 Jul 2022*"&amp;A309&amp;";*",SRGs!AA:AA,0),0)</f>
        <v>0</v>
      </c>
      <c r="P309" s="6">
        <f>IFERROR(MATCH("Container Platform Security Requirements Guide :: Version 1, Release: 3 Benchmark Date: 27 Jan 2022*"&amp;A309&amp;";*",SRGs!AA:AA,0),0)</f>
        <v>0</v>
      </c>
      <c r="Q309" s="6">
        <f>IFERROR(MATCH("Domain Name System (DNS) Security Requirements Guide :: Version 2, Release: 4 Benchmark Date: 23 Oct 2015*"&amp;A309&amp;";*",SRGs!AA:AA,0),0)</f>
        <v>0</v>
      </c>
      <c r="R309" s="6">
        <f>IFERROR(MATCH("Firewall Security Requirements Guide :: Version 2, Release: 3 Benchmark Date: 27 Oct 2022*"&amp;A309&amp;";*",SRGs!AA:AA,0),0)</f>
        <v>0</v>
      </c>
      <c r="S309" s="6">
        <f>IFERROR(MATCH("General Purpose Operating System Security Requirements Guide :: Version 2, Release: 4 Benchmark Date: 27 Jul 2022*"&amp;A309&amp;";*",SRGs!AA:AA,0),0)</f>
        <v>0</v>
      </c>
      <c r="T309" s="6">
        <f>IFERROR(MATCH("Intrusion Detection and Prevention Systems (IDPS) Security Requirements Guide :: Version 2, Release: 6 Benchmark Date: 24 Jul 2020*"&amp;A309&amp;";*",SRGs!AA:AA,0),0)</f>
        <v>0</v>
      </c>
      <c r="U309" s="6">
        <f>IFERROR(MATCH("Layer 2 Switch Security Requirements Guide :: Version 2, Release: 1 Benchmark Date: 18 May 2021*"&amp;A309&amp;";*",SRGs!AA:AA,0),0)</f>
        <v>0</v>
      </c>
      <c r="V309" s="6">
        <f>IFERROR(MATCH("Mainframe Product Security Requirements Guide :: Version 2, Release: 1 Benchmark Date: 27 Oct 2022*"&amp;A309&amp;";*",SRGs!AA:AA,0),0)</f>
        <v>0</v>
      </c>
      <c r="W309" s="6">
        <f>IFERROR(MATCH("Network Device Management Security Requirements Guide :: Version 4, Release: 1 Benchmark Date: 23 Apr 2021*"&amp;A309&amp;";*",SRGs!AA:AA,0),0)</f>
        <v>0</v>
      </c>
      <c r="X309" s="6">
        <f>IFERROR(MATCH("Router Security Requirements Guide :: Version 4, Release: 2 Benchmark Date: 23 Apr 2021*"&amp;A309&amp;";*",SRGs!AA:AA,0),0)</f>
        <v>0</v>
      </c>
      <c r="Y309" s="6">
        <f>IFERROR(MATCH("SDN Controller Security Requirements Guide :: Version 1, Release: 2 Benchmark Date: 24 Apr 2020*"&amp;A309&amp;";*",SRGs!AA:AA,0),0)</f>
        <v>0</v>
      </c>
      <c r="Z309" s="6">
        <f>IFERROR(MATCH("Unified Endpoint Management Agent Security Requirements Guide :: Version 1, Release: 1 Benchmark Date: 20 Nov 2020*"&amp;A309&amp;";*",SRGs!AA:AA,0),0)</f>
        <v>0</v>
      </c>
      <c r="AA309" s="6">
        <f>IFERROR(MATCH("Unified Endpoint Management Server Security Requirements Guide :: Version 1, Release: 1 Benchmark Date: 20 Nov 2020*"&amp;A309&amp;";*",SRGs!AA:AA,0),0)</f>
        <v>0</v>
      </c>
      <c r="AB309" s="6">
        <f>IFERROR(MATCH("Virtual Private Network (VPN) Security Requirements Guide :: Version 2, Release: 4 Benchmark Date: 27 Oct 2021*"&amp;A309&amp;";*",SRGs!AA:AA,0),0)</f>
        <v>0</v>
      </c>
      <c r="AC309" s="6">
        <f>IFERROR(MATCH("Web Server Security Requirements Guide :: Version 3, Release: 1 Benchmark Date: 27 Oct 2022*"&amp;A309&amp;";*",SRGs!AA:AA,0),0)</f>
        <v>0</v>
      </c>
      <c r="AD309" s="21"/>
      <c r="AE309" s="3" t="str">
        <f t="shared" si="32"/>
        <v/>
      </c>
      <c r="AF309" s="2" t="str">
        <f t="shared" si="33"/>
        <v/>
      </c>
      <c r="AG309" s="2" t="str">
        <f t="shared" si="34"/>
        <v/>
      </c>
      <c r="AH309" s="2" t="str">
        <f t="shared" si="35"/>
        <v/>
      </c>
      <c r="AI309" s="2" t="str">
        <f t="shared" si="36"/>
        <v/>
      </c>
      <c r="AJ309" s="2" t="str">
        <f t="shared" si="37"/>
        <v/>
      </c>
      <c r="AK309" s="2" t="str">
        <f t="shared" si="38"/>
        <v/>
      </c>
      <c r="AL309" s="27"/>
      <c r="AM309" s="5" t="str">
        <f t="shared" si="39"/>
        <v/>
      </c>
    </row>
    <row r="310" spans="1:39" ht="30" hidden="1">
      <c r="A310" s="1" t="s">
        <v>22174</v>
      </c>
      <c r="B310" s="1" t="s">
        <v>4303</v>
      </c>
      <c r="C310" s="1" t="s">
        <v>616</v>
      </c>
      <c r="D310" s="1" t="s">
        <v>3505</v>
      </c>
      <c r="E310" s="1"/>
      <c r="F310" s="2"/>
      <c r="G310" s="2"/>
      <c r="H310" s="2"/>
      <c r="I310" s="2"/>
      <c r="J310" s="15"/>
      <c r="K310" s="3">
        <f>IFERROR(MATCH("Application Layer Gateway (ALG) Security Requirements Guide (SRG) :: Version 1, Release: 2 Benchmark Date: 24 Jul 2015*"&amp;A310&amp;";*",SRGs!AA:AA,0),0)</f>
        <v>0</v>
      </c>
      <c r="L310" s="2">
        <f>IFERROR(MATCH("Application Server Security Requirements Guide :: Version 3, Release: 3 Benchmark Date: 27 Oct 2022*"&amp;A310&amp;";*",SRGs!AA:AA,0),0)</f>
        <v>0</v>
      </c>
      <c r="M310" s="2">
        <f>IFERROR(MATCH("Authentication, Authorization, and Accounting Services (AAA) Security Requirements Guide :: Version 1, Release: 2 Benchmark Date: 24 Jan 2020*"&amp;A310&amp;";*",SRGs!AA:AA,0),0)</f>
        <v>0</v>
      </c>
      <c r="N310" s="2">
        <f>IFERROR(MATCH("Central Log Server Security Requirements Guide :: Version 2, Release: 2 Benchmark Date: 27 Oct 2022*"&amp;A310&amp;";*",SRGs!AA:AA,0),0)</f>
        <v>0</v>
      </c>
      <c r="O310" s="2">
        <f>IFERROR(MATCH("Database Security Requirements Guide :: Version 3, Release: 3 Benchmark Date: 27 Jul 2022*"&amp;A310&amp;";*",SRGs!AA:AA,0),0)</f>
        <v>0</v>
      </c>
      <c r="P310" s="2">
        <f>IFERROR(MATCH("Container Platform Security Requirements Guide :: Version 1, Release: 3 Benchmark Date: 27 Jan 2022*"&amp;A310&amp;";*",SRGs!AA:AA,0),0)</f>
        <v>0</v>
      </c>
      <c r="Q310" s="2">
        <f>IFERROR(MATCH("Domain Name System (DNS) Security Requirements Guide :: Version 2, Release: 4 Benchmark Date: 23 Oct 2015*"&amp;A310&amp;";*",SRGs!AA:AA,0),0)</f>
        <v>0</v>
      </c>
      <c r="R310" s="2">
        <f>IFERROR(MATCH("Firewall Security Requirements Guide :: Version 2, Release: 3 Benchmark Date: 27 Oct 2022*"&amp;A310&amp;";*",SRGs!AA:AA,0),0)</f>
        <v>0</v>
      </c>
      <c r="S310" s="2">
        <f>IFERROR(MATCH("General Purpose Operating System Security Requirements Guide :: Version 2, Release: 4 Benchmark Date: 27 Jul 2022*"&amp;A310&amp;";*",SRGs!AA:AA,0),0)</f>
        <v>0</v>
      </c>
      <c r="T310" s="2">
        <f>IFERROR(MATCH("Intrusion Detection and Prevention Systems (IDPS) Security Requirements Guide :: Version 2, Release: 6 Benchmark Date: 24 Jul 2020*"&amp;A310&amp;";*",SRGs!AA:AA,0),0)</f>
        <v>0</v>
      </c>
      <c r="U310" s="2">
        <f>IFERROR(MATCH("Layer 2 Switch Security Requirements Guide :: Version 2, Release: 1 Benchmark Date: 18 May 2021*"&amp;A310&amp;";*",SRGs!AA:AA,0),0)</f>
        <v>0</v>
      </c>
      <c r="V310" s="2">
        <f>IFERROR(MATCH("Mainframe Product Security Requirements Guide :: Version 2, Release: 1 Benchmark Date: 27 Oct 2022*"&amp;A310&amp;";*",SRGs!AA:AA,0),0)</f>
        <v>0</v>
      </c>
      <c r="W310" s="2">
        <f>IFERROR(MATCH("Network Device Management Security Requirements Guide :: Version 4, Release: 1 Benchmark Date: 23 Apr 2021*"&amp;A310&amp;";*",SRGs!AA:AA,0),0)</f>
        <v>0</v>
      </c>
      <c r="X310" s="2">
        <f>IFERROR(MATCH("Router Security Requirements Guide :: Version 4, Release: 2 Benchmark Date: 23 Apr 2021*"&amp;A310&amp;";*",SRGs!AA:AA,0),0)</f>
        <v>0</v>
      </c>
      <c r="Y310" s="2">
        <f>IFERROR(MATCH("SDN Controller Security Requirements Guide :: Version 1, Release: 2 Benchmark Date: 24 Apr 2020*"&amp;A310&amp;";*",SRGs!AA:AA,0),0)</f>
        <v>0</v>
      </c>
      <c r="Z310" s="2">
        <f>IFERROR(MATCH("Unified Endpoint Management Agent Security Requirements Guide :: Version 1, Release: 1 Benchmark Date: 20 Nov 2020*"&amp;A310&amp;";*",SRGs!AA:AA,0),0)</f>
        <v>0</v>
      </c>
      <c r="AA310" s="2">
        <f>IFERROR(MATCH("Unified Endpoint Management Server Security Requirements Guide :: Version 1, Release: 1 Benchmark Date: 20 Nov 2020*"&amp;A310&amp;";*",SRGs!AA:AA,0),0)</f>
        <v>0</v>
      </c>
      <c r="AB310" s="2">
        <f>IFERROR(MATCH("Virtual Private Network (VPN) Security Requirements Guide :: Version 2, Release: 4 Benchmark Date: 27 Oct 2021*"&amp;A310&amp;";*",SRGs!AA:AA,0),0)</f>
        <v>0</v>
      </c>
      <c r="AC310" s="2">
        <f>IFERROR(MATCH("Web Server Security Requirements Guide :: Version 3, Release: 1 Benchmark Date: 27 Oct 2022*"&amp;A310&amp;";*",SRGs!AA:AA,0),0)</f>
        <v>0</v>
      </c>
      <c r="AD310" s="22"/>
      <c r="AE310" s="3" t="str">
        <f t="shared" si="32"/>
        <v/>
      </c>
      <c r="AF310" s="2" t="str">
        <f t="shared" si="33"/>
        <v/>
      </c>
      <c r="AG310" s="2" t="str">
        <f t="shared" si="34"/>
        <v/>
      </c>
      <c r="AH310" s="2" t="str">
        <f t="shared" si="35"/>
        <v/>
      </c>
      <c r="AI310" s="2" t="str">
        <f t="shared" si="36"/>
        <v/>
      </c>
      <c r="AJ310" s="2" t="str">
        <f t="shared" si="37"/>
        <v/>
      </c>
      <c r="AK310" s="2" t="str">
        <f t="shared" si="38"/>
        <v/>
      </c>
      <c r="AM310" s="5" t="str">
        <f t="shared" si="39"/>
        <v/>
      </c>
    </row>
    <row r="311" spans="1:39" s="5" customFormat="1" ht="210" hidden="1">
      <c r="A311" s="1" t="s">
        <v>62</v>
      </c>
      <c r="B311" s="1" t="s">
        <v>4303</v>
      </c>
      <c r="C311" s="1" t="s">
        <v>617</v>
      </c>
      <c r="D311" s="1" t="s">
        <v>1723</v>
      </c>
      <c r="E311" s="1" t="s">
        <v>2728</v>
      </c>
      <c r="F311" s="2" t="s">
        <v>3750</v>
      </c>
      <c r="G311" s="2" t="s">
        <v>4202</v>
      </c>
      <c r="H311" s="2"/>
      <c r="I311" s="10">
        <v>2</v>
      </c>
      <c r="J311" s="13"/>
      <c r="K311" s="3">
        <f>IFERROR(MATCH("Application Layer Gateway (ALG) Security Requirements Guide (SRG) :: Version 1, Release: 2 Benchmark Date: 24 Jul 2015*"&amp;A311&amp;";*",SRGs!AA:AA,0),0)</f>
        <v>1249</v>
      </c>
      <c r="L311" s="2">
        <f>IFERROR(MATCH("Application Server Security Requirements Guide :: Version 3, Release: 3 Benchmark Date: 27 Oct 2022*"&amp;A311&amp;";*",SRGs!AA:AA,0),0)</f>
        <v>1216</v>
      </c>
      <c r="M311" s="2">
        <f>IFERROR(MATCH("Authentication, Authorization, and Accounting Services (AAA) Security Requirements Guide :: Version 1, Release: 2 Benchmark Date: 24 Jan 2020*"&amp;A311&amp;";*",SRGs!AA:AA,0),0)</f>
        <v>1215</v>
      </c>
      <c r="N311" s="6">
        <f>IFERROR(MATCH("Central Log Server Security Requirements Guide :: Version 2, Release: 2 Benchmark Date: 27 Oct 2022*"&amp;A311&amp;";*",SRGs!AA:AA,0),0)</f>
        <v>1217</v>
      </c>
      <c r="O311" s="6">
        <f>IFERROR(MATCH("Database Security Requirements Guide :: Version 3, Release: 3 Benchmark Date: 27 Jul 2022*"&amp;A311&amp;";*",SRGs!AA:AA,0),0)</f>
        <v>1220</v>
      </c>
      <c r="P311" s="6">
        <f>IFERROR(MATCH("Container Platform Security Requirements Guide :: Version 1, Release: 3 Benchmark Date: 27 Jan 2022*"&amp;A311&amp;";*",SRGs!AA:AA,0),0)</f>
        <v>1218</v>
      </c>
      <c r="Q311" s="6">
        <f>IFERROR(MATCH("Domain Name System (DNS) Security Requirements Guide :: Version 2, Release: 4 Benchmark Date: 23 Oct 2015*"&amp;A311&amp;";*",SRGs!AA:AA,0),0)</f>
        <v>1257</v>
      </c>
      <c r="R311" s="6">
        <f>IFERROR(MATCH("Firewall Security Requirements Guide :: Version 2, Release: 3 Benchmark Date: 27 Oct 2022*"&amp;A311&amp;";*",SRGs!AA:AA,0),0)</f>
        <v>1224</v>
      </c>
      <c r="S311" s="6">
        <f>IFERROR(MATCH("General Purpose Operating System Security Requirements Guide :: Version 2, Release: 4 Benchmark Date: 27 Jul 2022*"&amp;A311&amp;";*",SRGs!AA:AA,0),0)</f>
        <v>1225</v>
      </c>
      <c r="T311" s="6">
        <f>IFERROR(MATCH("Intrusion Detection and Prevention Systems (IDPS) Security Requirements Guide :: Version 2, Release: 6 Benchmark Date: 24 Jul 2020*"&amp;A311&amp;";*",SRGs!AA:AA,0),0)</f>
        <v>1226</v>
      </c>
      <c r="U311" s="6">
        <f>IFERROR(MATCH("Layer 2 Switch Security Requirements Guide :: Version 2, Release: 1 Benchmark Date: 18 May 2021*"&amp;A311&amp;";*",SRGs!AA:AA,0),0)</f>
        <v>1228</v>
      </c>
      <c r="V311" s="6">
        <f>IFERROR(MATCH("Mainframe Product Security Requirements Guide :: Version 2, Release: 1 Benchmark Date: 27 Oct 2022*"&amp;A311&amp;";*",SRGs!AA:AA,0),0)</f>
        <v>1229</v>
      </c>
      <c r="W311" s="6">
        <f>IFERROR(MATCH("Network Device Management Security Requirements Guide :: Version 4, Release: 1 Benchmark Date: 23 Apr 2021*"&amp;A311&amp;";*",SRGs!AA:AA,0),0)</f>
        <v>1260</v>
      </c>
      <c r="X311" s="6">
        <f>IFERROR(MATCH("Router Security Requirements Guide :: Version 4, Release: 2 Benchmark Date: 23 Apr 2021*"&amp;A311&amp;";*",SRGs!AA:AA,0),0)</f>
        <v>1230</v>
      </c>
      <c r="Y311" s="6">
        <f>IFERROR(MATCH("SDN Controller Security Requirements Guide :: Version 1, Release: 2 Benchmark Date: 24 Apr 2020*"&amp;A311&amp;";*",SRGs!AA:AA,0),0)</f>
        <v>1231</v>
      </c>
      <c r="Z311" s="6">
        <f>IFERROR(MATCH("Unified Endpoint Management Agent Security Requirements Guide :: Version 1, Release: 1 Benchmark Date: 20 Nov 2020*"&amp;A311&amp;";*",SRGs!AA:AA,0),0)</f>
        <v>0</v>
      </c>
      <c r="AA311" s="6">
        <f>IFERROR(MATCH("Unified Endpoint Management Server Security Requirements Guide :: Version 1, Release: 1 Benchmark Date: 20 Nov 2020*"&amp;A311&amp;";*",SRGs!AA:AA,0),0)</f>
        <v>1232</v>
      </c>
      <c r="AB311" s="6">
        <f>IFERROR(MATCH("Virtual Private Network (VPN) Security Requirements Guide :: Version 2, Release: 4 Benchmark Date: 27 Oct 2021*"&amp;A311&amp;";*",SRGs!AA:AA,0),0)</f>
        <v>1263</v>
      </c>
      <c r="AC311" s="6">
        <f>IFERROR(MATCH("Web Server Security Requirements Guide :: Version 3, Release: 1 Benchmark Date: 27 Oct 2022*"&amp;A311&amp;";*",SRGs!AA:AA,0),0)</f>
        <v>1234</v>
      </c>
      <c r="AD311" s="21"/>
      <c r="AE311" s="3" t="str">
        <f t="shared" si="32"/>
        <v>Application</v>
      </c>
      <c r="AF311" s="2" t="str">
        <f t="shared" si="33"/>
        <v>Server</v>
      </c>
      <c r="AG311" s="2" t="str">
        <f t="shared" si="34"/>
        <v>Laptops/Desktops</v>
      </c>
      <c r="AH311" s="2" t="str">
        <f t="shared" si="35"/>
        <v>Network Device</v>
      </c>
      <c r="AI311" s="2" t="str">
        <f t="shared" si="36"/>
        <v>Database</v>
      </c>
      <c r="AJ311" s="2" t="str">
        <f t="shared" si="37"/>
        <v>Container</v>
      </c>
      <c r="AK311" s="2" t="str">
        <f t="shared" si="38"/>
        <v>Unified Endpoint Mangement</v>
      </c>
      <c r="AL311" s="27"/>
      <c r="AM311" s="5" t="str">
        <f t="shared" si="39"/>
        <v>Application; Server; Laptops/Desktops; Network Device; Database; Container; Unified Endpoint Mangement</v>
      </c>
    </row>
    <row r="312" spans="1:39" s="5" customFormat="1" ht="150" hidden="1">
      <c r="A312" s="1" t="s">
        <v>22175</v>
      </c>
      <c r="B312" s="1" t="s">
        <v>4303</v>
      </c>
      <c r="C312" s="1" t="s">
        <v>618</v>
      </c>
      <c r="D312" s="1" t="s">
        <v>1724</v>
      </c>
      <c r="E312" s="1" t="s">
        <v>2729</v>
      </c>
      <c r="F312" s="2" t="s">
        <v>3751</v>
      </c>
      <c r="G312" s="2" t="s">
        <v>4203</v>
      </c>
      <c r="H312" s="2"/>
      <c r="I312" s="10">
        <v>2</v>
      </c>
      <c r="J312" s="13"/>
      <c r="K312" s="3">
        <f>IFERROR(MATCH("Application Layer Gateway (ALG) Security Requirements Guide (SRG) :: Version 1, Release: 2 Benchmark Date: 24 Jul 2015*"&amp;A312&amp;";*",SRGs!AA:AA,0),0)</f>
        <v>0</v>
      </c>
      <c r="L312" s="2">
        <f>IFERROR(MATCH("Application Server Security Requirements Guide :: Version 3, Release: 3 Benchmark Date: 27 Oct 2022*"&amp;A312&amp;";*",SRGs!AA:AA,0),0)</f>
        <v>0</v>
      </c>
      <c r="M312" s="2">
        <f>IFERROR(MATCH("Authentication, Authorization, and Accounting Services (AAA) Security Requirements Guide :: Version 1, Release: 2 Benchmark Date: 24 Jan 2020*"&amp;A312&amp;";*",SRGs!AA:AA,0),0)</f>
        <v>0</v>
      </c>
      <c r="N312" s="6">
        <f>IFERROR(MATCH("Central Log Server Security Requirements Guide :: Version 2, Release: 2 Benchmark Date: 27 Oct 2022*"&amp;A312&amp;";*",SRGs!AA:AA,0),0)</f>
        <v>0</v>
      </c>
      <c r="O312" s="6">
        <f>IFERROR(MATCH("Database Security Requirements Guide :: Version 3, Release: 3 Benchmark Date: 27 Jul 2022*"&amp;A312&amp;";*",SRGs!AA:AA,0),0)</f>
        <v>1204</v>
      </c>
      <c r="P312" s="6">
        <f>IFERROR(MATCH("Container Platform Security Requirements Guide :: Version 1, Release: 3 Benchmark Date: 27 Jan 2022*"&amp;A312&amp;";*",SRGs!AA:AA,0),0)</f>
        <v>1203</v>
      </c>
      <c r="Q312" s="6">
        <f>IFERROR(MATCH("Domain Name System (DNS) Security Requirements Guide :: Version 2, Release: 4 Benchmark Date: 23 Oct 2015*"&amp;A312&amp;";*",SRGs!AA:AA,0),0)</f>
        <v>0</v>
      </c>
      <c r="R312" s="6">
        <f>IFERROR(MATCH("Firewall Security Requirements Guide :: Version 2, Release: 3 Benchmark Date: 27 Oct 2022*"&amp;A312&amp;";*",SRGs!AA:AA,0),0)</f>
        <v>0</v>
      </c>
      <c r="S312" s="6">
        <f>IFERROR(MATCH("General Purpose Operating System Security Requirements Guide :: Version 2, Release: 4 Benchmark Date: 27 Jul 2022*"&amp;A312&amp;";*",SRGs!AA:AA,0),0)</f>
        <v>0</v>
      </c>
      <c r="T312" s="6">
        <f>IFERROR(MATCH("Intrusion Detection and Prevention Systems (IDPS) Security Requirements Guide :: Version 2, Release: 6 Benchmark Date: 24 Jul 2020*"&amp;A312&amp;";*",SRGs!AA:AA,0),0)</f>
        <v>0</v>
      </c>
      <c r="U312" s="6">
        <f>IFERROR(MATCH("Layer 2 Switch Security Requirements Guide :: Version 2, Release: 1 Benchmark Date: 18 May 2021*"&amp;A312&amp;";*",SRGs!AA:AA,0),0)</f>
        <v>0</v>
      </c>
      <c r="V312" s="6">
        <f>IFERROR(MATCH("Mainframe Product Security Requirements Guide :: Version 2, Release: 1 Benchmark Date: 27 Oct 2022*"&amp;A312&amp;";*",SRGs!AA:AA,0),0)</f>
        <v>0</v>
      </c>
      <c r="W312" s="6">
        <f>IFERROR(MATCH("Network Device Management Security Requirements Guide :: Version 4, Release: 1 Benchmark Date: 23 Apr 2021*"&amp;A312&amp;";*",SRGs!AA:AA,0),0)</f>
        <v>0</v>
      </c>
      <c r="X312" s="6">
        <f>IFERROR(MATCH("Router Security Requirements Guide :: Version 4, Release: 2 Benchmark Date: 23 Apr 2021*"&amp;A312&amp;";*",SRGs!AA:AA,0),0)</f>
        <v>0</v>
      </c>
      <c r="Y312" s="6">
        <f>IFERROR(MATCH("SDN Controller Security Requirements Guide :: Version 1, Release: 2 Benchmark Date: 24 Apr 2020*"&amp;A312&amp;";*",SRGs!AA:AA,0),0)</f>
        <v>0</v>
      </c>
      <c r="Z312" s="6">
        <f>IFERROR(MATCH("Unified Endpoint Management Agent Security Requirements Guide :: Version 1, Release: 1 Benchmark Date: 20 Nov 2020*"&amp;A312&amp;";*",SRGs!AA:AA,0),0)</f>
        <v>0</v>
      </c>
      <c r="AA312" s="6">
        <f>IFERROR(MATCH("Unified Endpoint Management Server Security Requirements Guide :: Version 1, Release: 1 Benchmark Date: 20 Nov 2020*"&amp;A312&amp;";*",SRGs!AA:AA,0),0)</f>
        <v>1205</v>
      </c>
      <c r="AB312" s="6">
        <f>IFERROR(MATCH("Virtual Private Network (VPN) Security Requirements Guide :: Version 2, Release: 4 Benchmark Date: 27 Oct 2021*"&amp;A312&amp;";*",SRGs!AA:AA,0),0)</f>
        <v>0</v>
      </c>
      <c r="AC312" s="6">
        <f>IFERROR(MATCH("Web Server Security Requirements Guide :: Version 3, Release: 1 Benchmark Date: 27 Oct 2022*"&amp;A312&amp;";*",SRGs!AA:AA,0),0)</f>
        <v>1206</v>
      </c>
      <c r="AD312" s="21"/>
      <c r="AE312" s="3" t="str">
        <f t="shared" si="32"/>
        <v>Application</v>
      </c>
      <c r="AF312" s="2" t="str">
        <f t="shared" si="33"/>
        <v/>
      </c>
      <c r="AG312" s="2" t="str">
        <f t="shared" si="34"/>
        <v/>
      </c>
      <c r="AH312" s="2" t="str">
        <f t="shared" si="35"/>
        <v/>
      </c>
      <c r="AI312" s="2" t="str">
        <f t="shared" si="36"/>
        <v>Database</v>
      </c>
      <c r="AJ312" s="2" t="str">
        <f t="shared" si="37"/>
        <v>Container</v>
      </c>
      <c r="AK312" s="2" t="str">
        <f t="shared" si="38"/>
        <v>Unified Endpoint Mangement</v>
      </c>
      <c r="AL312" s="27"/>
      <c r="AM312" s="5" t="str">
        <f t="shared" si="39"/>
        <v>Application; Database; Container; Unified Endpoint Mangement</v>
      </c>
    </row>
    <row r="313" spans="1:39" ht="90" hidden="1">
      <c r="A313" s="1" t="s">
        <v>22176</v>
      </c>
      <c r="B313" s="1" t="s">
        <v>4303</v>
      </c>
      <c r="C313" s="1" t="s">
        <v>619</v>
      </c>
      <c r="D313" s="1" t="s">
        <v>1725</v>
      </c>
      <c r="E313" s="1" t="s">
        <v>2730</v>
      </c>
      <c r="F313" s="2" t="s">
        <v>3752</v>
      </c>
      <c r="G313" s="2" t="s">
        <v>4203</v>
      </c>
      <c r="H313" s="2"/>
      <c r="I313" s="10">
        <v>2</v>
      </c>
      <c r="J313" s="13"/>
      <c r="K313" s="3">
        <f>IFERROR(MATCH("Application Layer Gateway (ALG) Security Requirements Guide (SRG) :: Version 1, Release: 2 Benchmark Date: 24 Jul 2015*"&amp;A313&amp;";*",SRGs!AA:AA,0),0)</f>
        <v>0</v>
      </c>
      <c r="L313" s="2">
        <f>IFERROR(MATCH("Application Server Security Requirements Guide :: Version 3, Release: 3 Benchmark Date: 27 Oct 2022*"&amp;A313&amp;";*",SRGs!AA:AA,0),0)</f>
        <v>0</v>
      </c>
      <c r="M313" s="2">
        <f>IFERROR(MATCH("Authentication, Authorization, and Accounting Services (AAA) Security Requirements Guide :: Version 1, Release: 2 Benchmark Date: 24 Jan 2020*"&amp;A313&amp;";*",SRGs!AA:AA,0),0)</f>
        <v>0</v>
      </c>
      <c r="N313" s="6">
        <f>IFERROR(MATCH("Central Log Server Security Requirements Guide :: Version 2, Release: 2 Benchmark Date: 27 Oct 2022*"&amp;A313&amp;";*",SRGs!AA:AA,0),0)</f>
        <v>0</v>
      </c>
      <c r="O313" s="6">
        <f>IFERROR(MATCH("Database Security Requirements Guide :: Version 3, Release: 3 Benchmark Date: 27 Jul 2022*"&amp;A313&amp;";*",SRGs!AA:AA,0),0)</f>
        <v>0</v>
      </c>
      <c r="P313" s="2">
        <f>IFERROR(MATCH("Container Platform Security Requirements Guide :: Version 1, Release: 3 Benchmark Date: 27 Jan 2022*"&amp;A313&amp;";*",SRGs!AA:AA,0),0)</f>
        <v>1207</v>
      </c>
      <c r="Q313" s="2">
        <f>IFERROR(MATCH("Domain Name System (DNS) Security Requirements Guide :: Version 2, Release: 4 Benchmark Date: 23 Oct 2015*"&amp;A313&amp;";*",SRGs!AA:AA,0),0)</f>
        <v>0</v>
      </c>
      <c r="R313" s="2">
        <f>IFERROR(MATCH("Firewall Security Requirements Guide :: Version 2, Release: 3 Benchmark Date: 27 Oct 2022*"&amp;A313&amp;";*",SRGs!AA:AA,0),0)</f>
        <v>0</v>
      </c>
      <c r="S313" s="2">
        <f>IFERROR(MATCH("General Purpose Operating System Security Requirements Guide :: Version 2, Release: 4 Benchmark Date: 27 Jul 2022*"&amp;A313&amp;";*",SRGs!AA:AA,0),0)</f>
        <v>1208</v>
      </c>
      <c r="T313" s="2">
        <f>IFERROR(MATCH("Intrusion Detection and Prevention Systems (IDPS) Security Requirements Guide :: Version 2, Release: 6 Benchmark Date: 24 Jul 2020*"&amp;A313&amp;";*",SRGs!AA:AA,0),0)</f>
        <v>0</v>
      </c>
      <c r="U313" s="2">
        <f>IFERROR(MATCH("Layer 2 Switch Security Requirements Guide :: Version 2, Release: 1 Benchmark Date: 18 May 2021*"&amp;A313&amp;";*",SRGs!AA:AA,0),0)</f>
        <v>0</v>
      </c>
      <c r="V313" s="2">
        <f>IFERROR(MATCH("Mainframe Product Security Requirements Guide :: Version 2, Release: 1 Benchmark Date: 27 Oct 2022*"&amp;A313&amp;";*",SRGs!AA:AA,0),0)</f>
        <v>0</v>
      </c>
      <c r="W313" s="2">
        <f>IFERROR(MATCH("Network Device Management Security Requirements Guide :: Version 4, Release: 1 Benchmark Date: 23 Apr 2021*"&amp;A313&amp;";*",SRGs!AA:AA,0),0)</f>
        <v>0</v>
      </c>
      <c r="X313" s="2">
        <f>IFERROR(MATCH("Router Security Requirements Guide :: Version 4, Release: 2 Benchmark Date: 23 Apr 2021*"&amp;A313&amp;";*",SRGs!AA:AA,0),0)</f>
        <v>0</v>
      </c>
      <c r="Y313" s="2">
        <f>IFERROR(MATCH("SDN Controller Security Requirements Guide :: Version 1, Release: 2 Benchmark Date: 24 Apr 2020*"&amp;A313&amp;";*",SRGs!AA:AA,0),0)</f>
        <v>0</v>
      </c>
      <c r="Z313" s="2">
        <f>IFERROR(MATCH("Unified Endpoint Management Agent Security Requirements Guide :: Version 1, Release: 1 Benchmark Date: 20 Nov 2020*"&amp;A313&amp;";*",SRGs!AA:AA,0),0)</f>
        <v>0</v>
      </c>
      <c r="AA313" s="2">
        <f>IFERROR(MATCH("Unified Endpoint Management Server Security Requirements Guide :: Version 1, Release: 1 Benchmark Date: 20 Nov 2020*"&amp;A313&amp;";*",SRGs!AA:AA,0),0)</f>
        <v>0</v>
      </c>
      <c r="AB313" s="2">
        <f>IFERROR(MATCH("Virtual Private Network (VPN) Security Requirements Guide :: Version 2, Release: 4 Benchmark Date: 27 Oct 2021*"&amp;A313&amp;";*",SRGs!AA:AA,0),0)</f>
        <v>0</v>
      </c>
      <c r="AC313" s="2">
        <f>IFERROR(MATCH("Web Server Security Requirements Guide :: Version 3, Release: 1 Benchmark Date: 27 Oct 2022*"&amp;A313&amp;";*",SRGs!AA:AA,0),0)</f>
        <v>0</v>
      </c>
      <c r="AD313" s="22"/>
      <c r="AE313" s="3" t="str">
        <f t="shared" si="32"/>
        <v/>
      </c>
      <c r="AF313" s="2" t="str">
        <f t="shared" si="33"/>
        <v>Server</v>
      </c>
      <c r="AG313" s="2" t="str">
        <f t="shared" si="34"/>
        <v>Laptops/Desktops</v>
      </c>
      <c r="AH313" s="2" t="str">
        <f t="shared" si="35"/>
        <v/>
      </c>
      <c r="AI313" s="2" t="str">
        <f t="shared" si="36"/>
        <v/>
      </c>
      <c r="AJ313" s="2" t="str">
        <f t="shared" si="37"/>
        <v>Container</v>
      </c>
      <c r="AK313" s="2" t="str">
        <f t="shared" si="38"/>
        <v/>
      </c>
      <c r="AM313" s="5" t="str">
        <f t="shared" si="39"/>
        <v>Server; Laptops/Desktops; Container</v>
      </c>
    </row>
    <row r="314" spans="1:39" s="5" customFormat="1" ht="30" hidden="1">
      <c r="A314" s="1" t="s">
        <v>22177</v>
      </c>
      <c r="B314" s="1" t="s">
        <v>4303</v>
      </c>
      <c r="C314" s="1" t="s">
        <v>620</v>
      </c>
      <c r="D314" s="1" t="s">
        <v>1726</v>
      </c>
      <c r="E314" s="1" t="s">
        <v>2731</v>
      </c>
      <c r="F314" s="2" t="s">
        <v>2591</v>
      </c>
      <c r="G314" s="2"/>
      <c r="H314" s="2"/>
      <c r="I314" s="2"/>
      <c r="J314" s="15"/>
      <c r="K314" s="3">
        <f>IFERROR(MATCH("Application Layer Gateway (ALG) Security Requirements Guide (SRG) :: Version 1, Release: 2 Benchmark Date: 24 Jul 2015*"&amp;A314&amp;";*",SRGs!AA:AA,0),0)</f>
        <v>0</v>
      </c>
      <c r="L314" s="2">
        <f>IFERROR(MATCH("Application Server Security Requirements Guide :: Version 3, Release: 3 Benchmark Date: 27 Oct 2022*"&amp;A314&amp;";*",SRGs!AA:AA,0),0)</f>
        <v>0</v>
      </c>
      <c r="M314" s="2">
        <f>IFERROR(MATCH("Authentication, Authorization, and Accounting Services (AAA) Security Requirements Guide :: Version 1, Release: 2 Benchmark Date: 24 Jan 2020*"&amp;A314&amp;";*",SRGs!AA:AA,0),0)</f>
        <v>0</v>
      </c>
      <c r="N314" s="2">
        <f>IFERROR(MATCH("Central Log Server Security Requirements Guide :: Version 2, Release: 2 Benchmark Date: 27 Oct 2022*"&amp;A314&amp;";*",SRGs!AA:AA,0),0)</f>
        <v>0</v>
      </c>
      <c r="O314" s="2">
        <f>IFERROR(MATCH("Database Security Requirements Guide :: Version 3, Release: 3 Benchmark Date: 27 Jul 2022*"&amp;A314&amp;";*",SRGs!AA:AA,0),0)</f>
        <v>0</v>
      </c>
      <c r="P314" s="6">
        <f>IFERROR(MATCH("Container Platform Security Requirements Guide :: Version 1, Release: 3 Benchmark Date: 27 Jan 2022*"&amp;A314&amp;";*",SRGs!AA:AA,0),0)</f>
        <v>0</v>
      </c>
      <c r="Q314" s="6">
        <f>IFERROR(MATCH("Domain Name System (DNS) Security Requirements Guide :: Version 2, Release: 4 Benchmark Date: 23 Oct 2015*"&amp;A314&amp;";*",SRGs!AA:AA,0),0)</f>
        <v>0</v>
      </c>
      <c r="R314" s="6">
        <f>IFERROR(MATCH("Firewall Security Requirements Guide :: Version 2, Release: 3 Benchmark Date: 27 Oct 2022*"&amp;A314&amp;";*",SRGs!AA:AA,0),0)</f>
        <v>0</v>
      </c>
      <c r="S314" s="6">
        <f>IFERROR(MATCH("General Purpose Operating System Security Requirements Guide :: Version 2, Release: 4 Benchmark Date: 27 Jul 2022*"&amp;A314&amp;";*",SRGs!AA:AA,0),0)</f>
        <v>0</v>
      </c>
      <c r="T314" s="6">
        <f>IFERROR(MATCH("Intrusion Detection and Prevention Systems (IDPS) Security Requirements Guide :: Version 2, Release: 6 Benchmark Date: 24 Jul 2020*"&amp;A314&amp;";*",SRGs!AA:AA,0),0)</f>
        <v>0</v>
      </c>
      <c r="U314" s="6">
        <f>IFERROR(MATCH("Layer 2 Switch Security Requirements Guide :: Version 2, Release: 1 Benchmark Date: 18 May 2021*"&amp;A314&amp;";*",SRGs!AA:AA,0),0)</f>
        <v>0</v>
      </c>
      <c r="V314" s="6">
        <f>IFERROR(MATCH("Mainframe Product Security Requirements Guide :: Version 2, Release: 1 Benchmark Date: 27 Oct 2022*"&amp;A314&amp;";*",SRGs!AA:AA,0),0)</f>
        <v>0</v>
      </c>
      <c r="W314" s="6">
        <f>IFERROR(MATCH("Network Device Management Security Requirements Guide :: Version 4, Release: 1 Benchmark Date: 23 Apr 2021*"&amp;A314&amp;";*",SRGs!AA:AA,0),0)</f>
        <v>0</v>
      </c>
      <c r="X314" s="6">
        <f>IFERROR(MATCH("Router Security Requirements Guide :: Version 4, Release: 2 Benchmark Date: 23 Apr 2021*"&amp;A314&amp;";*",SRGs!AA:AA,0),0)</f>
        <v>0</v>
      </c>
      <c r="Y314" s="6">
        <f>IFERROR(MATCH("SDN Controller Security Requirements Guide :: Version 1, Release: 2 Benchmark Date: 24 Apr 2020*"&amp;A314&amp;";*",SRGs!AA:AA,0),0)</f>
        <v>0</v>
      </c>
      <c r="Z314" s="6">
        <f>IFERROR(MATCH("Unified Endpoint Management Agent Security Requirements Guide :: Version 1, Release: 1 Benchmark Date: 20 Nov 2020*"&amp;A314&amp;";*",SRGs!AA:AA,0),0)</f>
        <v>0</v>
      </c>
      <c r="AA314" s="6">
        <f>IFERROR(MATCH("Unified Endpoint Management Server Security Requirements Guide :: Version 1, Release: 1 Benchmark Date: 20 Nov 2020*"&amp;A314&amp;";*",SRGs!AA:AA,0),0)</f>
        <v>0</v>
      </c>
      <c r="AB314" s="6">
        <f>IFERROR(MATCH("Virtual Private Network (VPN) Security Requirements Guide :: Version 2, Release: 4 Benchmark Date: 27 Oct 2021*"&amp;A314&amp;";*",SRGs!AA:AA,0),0)</f>
        <v>0</v>
      </c>
      <c r="AC314" s="6">
        <f>IFERROR(MATCH("Web Server Security Requirements Guide :: Version 3, Release: 1 Benchmark Date: 27 Oct 2022*"&amp;A314&amp;";*",SRGs!AA:AA,0),0)</f>
        <v>0</v>
      </c>
      <c r="AD314" s="21"/>
      <c r="AE314" s="3" t="str">
        <f t="shared" si="32"/>
        <v/>
      </c>
      <c r="AF314" s="2" t="str">
        <f t="shared" si="33"/>
        <v/>
      </c>
      <c r="AG314" s="2" t="str">
        <f t="shared" si="34"/>
        <v/>
      </c>
      <c r="AH314" s="2" t="str">
        <f t="shared" si="35"/>
        <v/>
      </c>
      <c r="AI314" s="2" t="str">
        <f t="shared" si="36"/>
        <v/>
      </c>
      <c r="AJ314" s="2" t="str">
        <f t="shared" si="37"/>
        <v/>
      </c>
      <c r="AK314" s="2" t="str">
        <f t="shared" si="38"/>
        <v/>
      </c>
      <c r="AL314" s="27"/>
      <c r="AM314" s="5" t="str">
        <f t="shared" si="39"/>
        <v/>
      </c>
    </row>
    <row r="315" spans="1:39" s="5" customFormat="1" ht="90" hidden="1">
      <c r="A315" s="1" t="s">
        <v>22178</v>
      </c>
      <c r="B315" s="1" t="s">
        <v>4303</v>
      </c>
      <c r="C315" s="1" t="s">
        <v>621</v>
      </c>
      <c r="D315" s="1" t="s">
        <v>1727</v>
      </c>
      <c r="E315" s="1" t="s">
        <v>2732</v>
      </c>
      <c r="F315" s="2" t="s">
        <v>3753</v>
      </c>
      <c r="G315" s="2" t="s">
        <v>4204</v>
      </c>
      <c r="H315" s="2"/>
      <c r="I315" s="10">
        <v>2</v>
      </c>
      <c r="J315" s="13"/>
      <c r="K315" s="3">
        <f>IFERROR(MATCH("Application Layer Gateway (ALG) Security Requirements Guide (SRG) :: Version 1, Release: 2 Benchmark Date: 24 Jul 2015*"&amp;A315&amp;";*",SRGs!AA:AA,0),0)</f>
        <v>0</v>
      </c>
      <c r="L315" s="2">
        <f>IFERROR(MATCH("Application Server Security Requirements Guide :: Version 3, Release: 3 Benchmark Date: 27 Oct 2022*"&amp;A315&amp;";*",SRGs!AA:AA,0),0)</f>
        <v>0</v>
      </c>
      <c r="M315" s="2">
        <f>IFERROR(MATCH("Authentication, Authorization, and Accounting Services (AAA) Security Requirements Guide :: Version 1, Release: 2 Benchmark Date: 24 Jan 2020*"&amp;A315&amp;";*",SRGs!AA:AA,0),0)</f>
        <v>0</v>
      </c>
      <c r="N315" s="6">
        <f>IFERROR(MATCH("Central Log Server Security Requirements Guide :: Version 2, Release: 2 Benchmark Date: 27 Oct 2022*"&amp;A315&amp;";*",SRGs!AA:AA,0),0)</f>
        <v>0</v>
      </c>
      <c r="O315" s="6">
        <f>IFERROR(MATCH("Database Security Requirements Guide :: Version 3, Release: 3 Benchmark Date: 27 Jul 2022*"&amp;A315&amp;";*",SRGs!AA:AA,0),0)</f>
        <v>0</v>
      </c>
      <c r="P315" s="6">
        <f>IFERROR(MATCH("Container Platform Security Requirements Guide :: Version 1, Release: 3 Benchmark Date: 27 Jan 2022*"&amp;A315&amp;";*",SRGs!AA:AA,0),0)</f>
        <v>0</v>
      </c>
      <c r="Q315" s="6">
        <f>IFERROR(MATCH("Domain Name System (DNS) Security Requirements Guide :: Version 2, Release: 4 Benchmark Date: 23 Oct 2015*"&amp;A315&amp;";*",SRGs!AA:AA,0),0)</f>
        <v>0</v>
      </c>
      <c r="R315" s="6">
        <f>IFERROR(MATCH("Firewall Security Requirements Guide :: Version 2, Release: 3 Benchmark Date: 27 Oct 2022*"&amp;A315&amp;";*",SRGs!AA:AA,0),0)</f>
        <v>0</v>
      </c>
      <c r="S315" s="6">
        <f>IFERROR(MATCH("General Purpose Operating System Security Requirements Guide :: Version 2, Release: 4 Benchmark Date: 27 Jul 2022*"&amp;A315&amp;";*",SRGs!AA:AA,0),0)</f>
        <v>0</v>
      </c>
      <c r="T315" s="6">
        <f>IFERROR(MATCH("Intrusion Detection and Prevention Systems (IDPS) Security Requirements Guide :: Version 2, Release: 6 Benchmark Date: 24 Jul 2020*"&amp;A315&amp;";*",SRGs!AA:AA,0),0)</f>
        <v>0</v>
      </c>
      <c r="U315" s="6">
        <f>IFERROR(MATCH("Layer 2 Switch Security Requirements Guide :: Version 2, Release: 1 Benchmark Date: 18 May 2021*"&amp;A315&amp;";*",SRGs!AA:AA,0),0)</f>
        <v>0</v>
      </c>
      <c r="V315" s="6">
        <f>IFERROR(MATCH("Mainframe Product Security Requirements Guide :: Version 2, Release: 1 Benchmark Date: 27 Oct 2022*"&amp;A315&amp;";*",SRGs!AA:AA,0),0)</f>
        <v>0</v>
      </c>
      <c r="W315" s="6">
        <f>IFERROR(MATCH("Network Device Management Security Requirements Guide :: Version 4, Release: 1 Benchmark Date: 23 Apr 2021*"&amp;A315&amp;";*",SRGs!AA:AA,0),0)</f>
        <v>0</v>
      </c>
      <c r="X315" s="6">
        <f>IFERROR(MATCH("Router Security Requirements Guide :: Version 4, Release: 2 Benchmark Date: 23 Apr 2021*"&amp;A315&amp;";*",SRGs!AA:AA,0),0)</f>
        <v>0</v>
      </c>
      <c r="Y315" s="6">
        <f>IFERROR(MATCH("SDN Controller Security Requirements Guide :: Version 1, Release: 2 Benchmark Date: 24 Apr 2020*"&amp;A315&amp;";*",SRGs!AA:AA,0),0)</f>
        <v>0</v>
      </c>
      <c r="Z315" s="6">
        <f>IFERROR(MATCH("Unified Endpoint Management Agent Security Requirements Guide :: Version 1, Release: 1 Benchmark Date: 20 Nov 2020*"&amp;A315&amp;";*",SRGs!AA:AA,0),0)</f>
        <v>0</v>
      </c>
      <c r="AA315" s="6">
        <f>IFERROR(MATCH("Unified Endpoint Management Server Security Requirements Guide :: Version 1, Release: 1 Benchmark Date: 20 Nov 2020*"&amp;A315&amp;";*",SRGs!AA:AA,0),0)</f>
        <v>0</v>
      </c>
      <c r="AB315" s="6">
        <f>IFERROR(MATCH("Virtual Private Network (VPN) Security Requirements Guide :: Version 2, Release: 4 Benchmark Date: 27 Oct 2021*"&amp;A315&amp;";*",SRGs!AA:AA,0),0)</f>
        <v>0</v>
      </c>
      <c r="AC315" s="6">
        <f>IFERROR(MATCH("Web Server Security Requirements Guide :: Version 3, Release: 1 Benchmark Date: 27 Oct 2022*"&amp;A315&amp;";*",SRGs!AA:AA,0),0)</f>
        <v>0</v>
      </c>
      <c r="AD315" s="21"/>
      <c r="AE315" s="3" t="str">
        <f t="shared" si="32"/>
        <v/>
      </c>
      <c r="AF315" s="2" t="str">
        <f t="shared" si="33"/>
        <v/>
      </c>
      <c r="AG315" s="2" t="str">
        <f t="shared" si="34"/>
        <v/>
      </c>
      <c r="AH315" s="2" t="str">
        <f t="shared" si="35"/>
        <v/>
      </c>
      <c r="AI315" s="2" t="str">
        <f t="shared" si="36"/>
        <v/>
      </c>
      <c r="AJ315" s="2" t="str">
        <f t="shared" si="37"/>
        <v/>
      </c>
      <c r="AK315" s="2" t="str">
        <f t="shared" si="38"/>
        <v/>
      </c>
      <c r="AL315" s="27"/>
      <c r="AM315" s="5" t="str">
        <f t="shared" si="39"/>
        <v/>
      </c>
    </row>
    <row r="316" spans="1:39" ht="195" hidden="1">
      <c r="A316" s="1" t="s">
        <v>22179</v>
      </c>
      <c r="B316" s="1" t="s">
        <v>4303</v>
      </c>
      <c r="C316" s="1" t="s">
        <v>622</v>
      </c>
      <c r="D316" s="1" t="s">
        <v>1728</v>
      </c>
      <c r="E316" s="1" t="s">
        <v>2733</v>
      </c>
      <c r="F316" s="2" t="s">
        <v>3754</v>
      </c>
      <c r="G316" s="2" t="s">
        <v>4204</v>
      </c>
      <c r="H316" s="2"/>
      <c r="I316" s="10">
        <v>2</v>
      </c>
      <c r="J316" s="13"/>
      <c r="K316" s="3">
        <f>IFERROR(MATCH("Application Layer Gateway (ALG) Security Requirements Guide (SRG) :: Version 1, Release: 2 Benchmark Date: 24 Jul 2015*"&amp;A316&amp;";*",SRGs!AA:AA,0),0)</f>
        <v>0</v>
      </c>
      <c r="L316" s="2">
        <f>IFERROR(MATCH("Application Server Security Requirements Guide :: Version 3, Release: 3 Benchmark Date: 27 Oct 2022*"&amp;A316&amp;";*",SRGs!AA:AA,0),0)</f>
        <v>0</v>
      </c>
      <c r="M316" s="2">
        <f>IFERROR(MATCH("Authentication, Authorization, and Accounting Services (AAA) Security Requirements Guide :: Version 1, Release: 2 Benchmark Date: 24 Jan 2020*"&amp;A316&amp;";*",SRGs!AA:AA,0),0)</f>
        <v>0</v>
      </c>
      <c r="N316" s="6">
        <f>IFERROR(MATCH("Central Log Server Security Requirements Guide :: Version 2, Release: 2 Benchmark Date: 27 Oct 2022*"&amp;A316&amp;";*",SRGs!AA:AA,0),0)</f>
        <v>0</v>
      </c>
      <c r="O316" s="6">
        <f>IFERROR(MATCH("Database Security Requirements Guide :: Version 3, Release: 3 Benchmark Date: 27 Jul 2022*"&amp;A316&amp;";*",SRGs!AA:AA,0),0)</f>
        <v>0</v>
      </c>
      <c r="P316" s="2">
        <f>IFERROR(MATCH("Container Platform Security Requirements Guide :: Version 1, Release: 3 Benchmark Date: 27 Jan 2022*"&amp;A316&amp;";*",SRGs!AA:AA,0),0)</f>
        <v>1212</v>
      </c>
      <c r="Q316" s="2">
        <f>IFERROR(MATCH("Domain Name System (DNS) Security Requirements Guide :: Version 2, Release: 4 Benchmark Date: 23 Oct 2015*"&amp;A316&amp;";*",SRGs!AA:AA,0),0)</f>
        <v>0</v>
      </c>
      <c r="R316" s="2">
        <f>IFERROR(MATCH("Firewall Security Requirements Guide :: Version 2, Release: 3 Benchmark Date: 27 Oct 2022*"&amp;A316&amp;";*",SRGs!AA:AA,0),0)</f>
        <v>0</v>
      </c>
      <c r="S316" s="2">
        <f>IFERROR(MATCH("General Purpose Operating System Security Requirements Guide :: Version 2, Release: 4 Benchmark Date: 27 Jul 2022*"&amp;A316&amp;";*",SRGs!AA:AA,0),0)</f>
        <v>1213</v>
      </c>
      <c r="T316" s="2">
        <f>IFERROR(MATCH("Intrusion Detection and Prevention Systems (IDPS) Security Requirements Guide :: Version 2, Release: 6 Benchmark Date: 24 Jul 2020*"&amp;A316&amp;";*",SRGs!AA:AA,0),0)</f>
        <v>0</v>
      </c>
      <c r="U316" s="2">
        <f>IFERROR(MATCH("Layer 2 Switch Security Requirements Guide :: Version 2, Release: 1 Benchmark Date: 18 May 2021*"&amp;A316&amp;";*",SRGs!AA:AA,0),0)</f>
        <v>0</v>
      </c>
      <c r="V316" s="2">
        <f>IFERROR(MATCH("Mainframe Product Security Requirements Guide :: Version 2, Release: 1 Benchmark Date: 27 Oct 2022*"&amp;A316&amp;";*",SRGs!AA:AA,0),0)</f>
        <v>0</v>
      </c>
      <c r="W316" s="2">
        <f>IFERROR(MATCH("Network Device Management Security Requirements Guide :: Version 4, Release: 1 Benchmark Date: 23 Apr 2021*"&amp;A316&amp;";*",SRGs!AA:AA,0),0)</f>
        <v>0</v>
      </c>
      <c r="X316" s="2">
        <f>IFERROR(MATCH("Router Security Requirements Guide :: Version 4, Release: 2 Benchmark Date: 23 Apr 2021*"&amp;A316&amp;";*",SRGs!AA:AA,0),0)</f>
        <v>0</v>
      </c>
      <c r="Y316" s="2">
        <f>IFERROR(MATCH("SDN Controller Security Requirements Guide :: Version 1, Release: 2 Benchmark Date: 24 Apr 2020*"&amp;A316&amp;";*",SRGs!AA:AA,0),0)</f>
        <v>0</v>
      </c>
      <c r="Z316" s="2">
        <f>IFERROR(MATCH("Unified Endpoint Management Agent Security Requirements Guide :: Version 1, Release: 1 Benchmark Date: 20 Nov 2020*"&amp;A316&amp;";*",SRGs!AA:AA,0),0)</f>
        <v>0</v>
      </c>
      <c r="AA316" s="2">
        <f>IFERROR(MATCH("Unified Endpoint Management Server Security Requirements Guide :: Version 1, Release: 1 Benchmark Date: 20 Nov 2020*"&amp;A316&amp;";*",SRGs!AA:AA,0),0)</f>
        <v>0</v>
      </c>
      <c r="AB316" s="2">
        <f>IFERROR(MATCH("Virtual Private Network (VPN) Security Requirements Guide :: Version 2, Release: 4 Benchmark Date: 27 Oct 2021*"&amp;A316&amp;";*",SRGs!AA:AA,0),0)</f>
        <v>0</v>
      </c>
      <c r="AC316" s="2">
        <f>IFERROR(MATCH("Web Server Security Requirements Guide :: Version 3, Release: 1 Benchmark Date: 27 Oct 2022*"&amp;A316&amp;";*",SRGs!AA:AA,0),0)</f>
        <v>0</v>
      </c>
      <c r="AD316" s="22"/>
      <c r="AE316" s="3" t="str">
        <f t="shared" si="32"/>
        <v/>
      </c>
      <c r="AF316" s="2" t="str">
        <f t="shared" si="33"/>
        <v>Server</v>
      </c>
      <c r="AG316" s="2" t="str">
        <f t="shared" si="34"/>
        <v>Laptops/Desktops</v>
      </c>
      <c r="AH316" s="2" t="str">
        <f t="shared" si="35"/>
        <v/>
      </c>
      <c r="AI316" s="2" t="str">
        <f t="shared" si="36"/>
        <v/>
      </c>
      <c r="AJ316" s="2" t="str">
        <f t="shared" si="37"/>
        <v>Container</v>
      </c>
      <c r="AK316" s="2" t="str">
        <f t="shared" si="38"/>
        <v/>
      </c>
      <c r="AM316" s="5" t="str">
        <f t="shared" si="39"/>
        <v>Server; Laptops/Desktops; Container</v>
      </c>
    </row>
    <row r="317" spans="1:39" ht="60" hidden="1">
      <c r="A317" s="1" t="s">
        <v>22180</v>
      </c>
      <c r="B317" s="1" t="s">
        <v>4303</v>
      </c>
      <c r="C317" s="1" t="s">
        <v>623</v>
      </c>
      <c r="D317" s="1" t="s">
        <v>1729</v>
      </c>
      <c r="E317" s="1" t="s">
        <v>2734</v>
      </c>
      <c r="F317" s="2" t="s">
        <v>3755</v>
      </c>
      <c r="G317" s="2"/>
      <c r="H317" s="2"/>
      <c r="I317" s="2"/>
      <c r="J317" s="15"/>
      <c r="K317" s="3">
        <f>IFERROR(MATCH("Application Layer Gateway (ALG) Security Requirements Guide (SRG) :: Version 1, Release: 2 Benchmark Date: 24 Jul 2015*"&amp;A317&amp;";*",SRGs!AA:AA,0),0)</f>
        <v>0</v>
      </c>
      <c r="L317" s="2">
        <f>IFERROR(MATCH("Application Server Security Requirements Guide :: Version 3, Release: 3 Benchmark Date: 27 Oct 2022*"&amp;A317&amp;";*",SRGs!AA:AA,0),0)</f>
        <v>0</v>
      </c>
      <c r="M317" s="2">
        <f>IFERROR(MATCH("Authentication, Authorization, and Accounting Services (AAA) Security Requirements Guide :: Version 1, Release: 2 Benchmark Date: 24 Jan 2020*"&amp;A317&amp;";*",SRGs!AA:AA,0),0)</f>
        <v>0</v>
      </c>
      <c r="N317" s="6">
        <f>IFERROR(MATCH("Central Log Server Security Requirements Guide :: Version 2, Release: 2 Benchmark Date: 27 Oct 2022*"&amp;A317&amp;";*",SRGs!AA:AA,0),0)</f>
        <v>0</v>
      </c>
      <c r="O317" s="6">
        <f>IFERROR(MATCH("Database Security Requirements Guide :: Version 3, Release: 3 Benchmark Date: 27 Jul 2022*"&amp;A317&amp;";*",SRGs!AA:AA,0),0)</f>
        <v>0</v>
      </c>
      <c r="P317" s="2">
        <f>IFERROR(MATCH("Container Platform Security Requirements Guide :: Version 1, Release: 3 Benchmark Date: 27 Jan 2022*"&amp;A317&amp;";*",SRGs!AA:AA,0),0)</f>
        <v>0</v>
      </c>
      <c r="Q317" s="2">
        <f>IFERROR(MATCH("Domain Name System (DNS) Security Requirements Guide :: Version 2, Release: 4 Benchmark Date: 23 Oct 2015*"&amp;A317&amp;";*",SRGs!AA:AA,0),0)</f>
        <v>0</v>
      </c>
      <c r="R317" s="2">
        <f>IFERROR(MATCH("Firewall Security Requirements Guide :: Version 2, Release: 3 Benchmark Date: 27 Oct 2022*"&amp;A317&amp;";*",SRGs!AA:AA,0),0)</f>
        <v>0</v>
      </c>
      <c r="S317" s="2">
        <f>IFERROR(MATCH("General Purpose Operating System Security Requirements Guide :: Version 2, Release: 4 Benchmark Date: 27 Jul 2022*"&amp;A317&amp;";*",SRGs!AA:AA,0),0)</f>
        <v>0</v>
      </c>
      <c r="T317" s="2">
        <f>IFERROR(MATCH("Intrusion Detection and Prevention Systems (IDPS) Security Requirements Guide :: Version 2, Release: 6 Benchmark Date: 24 Jul 2020*"&amp;A317&amp;";*",SRGs!AA:AA,0),0)</f>
        <v>0</v>
      </c>
      <c r="U317" s="2">
        <f>IFERROR(MATCH("Layer 2 Switch Security Requirements Guide :: Version 2, Release: 1 Benchmark Date: 18 May 2021*"&amp;A317&amp;";*",SRGs!AA:AA,0),0)</f>
        <v>0</v>
      </c>
      <c r="V317" s="2">
        <f>IFERROR(MATCH("Mainframe Product Security Requirements Guide :: Version 2, Release: 1 Benchmark Date: 27 Oct 2022*"&amp;A317&amp;";*",SRGs!AA:AA,0),0)</f>
        <v>0</v>
      </c>
      <c r="W317" s="2">
        <f>IFERROR(MATCH("Network Device Management Security Requirements Guide :: Version 4, Release: 1 Benchmark Date: 23 Apr 2021*"&amp;A317&amp;";*",SRGs!AA:AA,0),0)</f>
        <v>0</v>
      </c>
      <c r="X317" s="2">
        <f>IFERROR(MATCH("Router Security Requirements Guide :: Version 4, Release: 2 Benchmark Date: 23 Apr 2021*"&amp;A317&amp;";*",SRGs!AA:AA,0),0)</f>
        <v>0</v>
      </c>
      <c r="Y317" s="2">
        <f>IFERROR(MATCH("SDN Controller Security Requirements Guide :: Version 1, Release: 2 Benchmark Date: 24 Apr 2020*"&amp;A317&amp;";*",SRGs!AA:AA,0),0)</f>
        <v>0</v>
      </c>
      <c r="Z317" s="2">
        <f>IFERROR(MATCH("Unified Endpoint Management Agent Security Requirements Guide :: Version 1, Release: 1 Benchmark Date: 20 Nov 2020*"&amp;A317&amp;";*",SRGs!AA:AA,0),0)</f>
        <v>0</v>
      </c>
      <c r="AA317" s="2">
        <f>IFERROR(MATCH("Unified Endpoint Management Server Security Requirements Guide :: Version 1, Release: 1 Benchmark Date: 20 Nov 2020*"&amp;A317&amp;";*",SRGs!AA:AA,0),0)</f>
        <v>0</v>
      </c>
      <c r="AB317" s="2">
        <f>IFERROR(MATCH("Virtual Private Network (VPN) Security Requirements Guide :: Version 2, Release: 4 Benchmark Date: 27 Oct 2021*"&amp;A317&amp;";*",SRGs!AA:AA,0),0)</f>
        <v>0</v>
      </c>
      <c r="AC317" s="2">
        <f>IFERROR(MATCH("Web Server Security Requirements Guide :: Version 3, Release: 1 Benchmark Date: 27 Oct 2022*"&amp;A317&amp;";*",SRGs!AA:AA,0),0)</f>
        <v>0</v>
      </c>
      <c r="AD317" s="22"/>
      <c r="AE317" s="3" t="str">
        <f t="shared" si="32"/>
        <v/>
      </c>
      <c r="AF317" s="2" t="str">
        <f t="shared" si="33"/>
        <v/>
      </c>
      <c r="AG317" s="2" t="str">
        <f t="shared" si="34"/>
        <v/>
      </c>
      <c r="AH317" s="2" t="str">
        <f t="shared" si="35"/>
        <v/>
      </c>
      <c r="AI317" s="2" t="str">
        <f t="shared" si="36"/>
        <v/>
      </c>
      <c r="AJ317" s="2" t="str">
        <f t="shared" si="37"/>
        <v/>
      </c>
      <c r="AK317" s="2" t="str">
        <f t="shared" si="38"/>
        <v/>
      </c>
      <c r="AM317" s="5" t="str">
        <f t="shared" si="39"/>
        <v/>
      </c>
    </row>
    <row r="318" spans="1:39" ht="75" hidden="1">
      <c r="A318" s="1" t="s">
        <v>22181</v>
      </c>
      <c r="B318" s="1" t="s">
        <v>4303</v>
      </c>
      <c r="C318" s="1" t="s">
        <v>624</v>
      </c>
      <c r="D318" s="1" t="s">
        <v>1730</v>
      </c>
      <c r="E318" s="1" t="s">
        <v>2735</v>
      </c>
      <c r="F318" s="2" t="s">
        <v>3756</v>
      </c>
      <c r="G318" s="2"/>
      <c r="H318" s="2"/>
      <c r="I318" s="2"/>
      <c r="J318" s="15"/>
      <c r="K318" s="3">
        <f>IFERROR(MATCH("Application Layer Gateway (ALG) Security Requirements Guide (SRG) :: Version 1, Release: 2 Benchmark Date: 24 Jul 2015*"&amp;A318&amp;";*",SRGs!AA:AA,0),0)</f>
        <v>0</v>
      </c>
      <c r="L318" s="2">
        <f>IFERROR(MATCH("Application Server Security Requirements Guide :: Version 3, Release: 3 Benchmark Date: 27 Oct 2022*"&amp;A318&amp;";*",SRGs!AA:AA,0),0)</f>
        <v>0</v>
      </c>
      <c r="M318" s="2">
        <f>IFERROR(MATCH("Authentication, Authorization, and Accounting Services (AAA) Security Requirements Guide :: Version 1, Release: 2 Benchmark Date: 24 Jan 2020*"&amp;A318&amp;";*",SRGs!AA:AA,0),0)</f>
        <v>0</v>
      </c>
      <c r="N318" s="6">
        <f>IFERROR(MATCH("Central Log Server Security Requirements Guide :: Version 2, Release: 2 Benchmark Date: 27 Oct 2022*"&amp;A318&amp;";*",SRGs!AA:AA,0),0)</f>
        <v>0</v>
      </c>
      <c r="O318" s="6">
        <f>IFERROR(MATCH("Database Security Requirements Guide :: Version 3, Release: 3 Benchmark Date: 27 Jul 2022*"&amp;A318&amp;";*",SRGs!AA:AA,0),0)</f>
        <v>0</v>
      </c>
      <c r="P318" s="2">
        <f>IFERROR(MATCH("Container Platform Security Requirements Guide :: Version 1, Release: 3 Benchmark Date: 27 Jan 2022*"&amp;A318&amp;";*",SRGs!AA:AA,0),0)</f>
        <v>0</v>
      </c>
      <c r="Q318" s="2">
        <f>IFERROR(MATCH("Domain Name System (DNS) Security Requirements Guide :: Version 2, Release: 4 Benchmark Date: 23 Oct 2015*"&amp;A318&amp;";*",SRGs!AA:AA,0),0)</f>
        <v>0</v>
      </c>
      <c r="R318" s="2">
        <f>IFERROR(MATCH("Firewall Security Requirements Guide :: Version 2, Release: 3 Benchmark Date: 27 Oct 2022*"&amp;A318&amp;";*",SRGs!AA:AA,0),0)</f>
        <v>0</v>
      </c>
      <c r="S318" s="2">
        <f>IFERROR(MATCH("General Purpose Operating System Security Requirements Guide :: Version 2, Release: 4 Benchmark Date: 27 Jul 2022*"&amp;A318&amp;";*",SRGs!AA:AA,0),0)</f>
        <v>0</v>
      </c>
      <c r="T318" s="2">
        <f>IFERROR(MATCH("Intrusion Detection and Prevention Systems (IDPS) Security Requirements Guide :: Version 2, Release: 6 Benchmark Date: 24 Jul 2020*"&amp;A318&amp;";*",SRGs!AA:AA,0),0)</f>
        <v>0</v>
      </c>
      <c r="U318" s="2">
        <f>IFERROR(MATCH("Layer 2 Switch Security Requirements Guide :: Version 2, Release: 1 Benchmark Date: 18 May 2021*"&amp;A318&amp;";*",SRGs!AA:AA,0),0)</f>
        <v>0</v>
      </c>
      <c r="V318" s="2">
        <f>IFERROR(MATCH("Mainframe Product Security Requirements Guide :: Version 2, Release: 1 Benchmark Date: 27 Oct 2022*"&amp;A318&amp;";*",SRGs!AA:AA,0),0)</f>
        <v>0</v>
      </c>
      <c r="W318" s="2">
        <f>IFERROR(MATCH("Network Device Management Security Requirements Guide :: Version 4, Release: 1 Benchmark Date: 23 Apr 2021*"&amp;A318&amp;";*",SRGs!AA:AA,0),0)</f>
        <v>0</v>
      </c>
      <c r="X318" s="2">
        <f>IFERROR(MATCH("Router Security Requirements Guide :: Version 4, Release: 2 Benchmark Date: 23 Apr 2021*"&amp;A318&amp;";*",SRGs!AA:AA,0),0)</f>
        <v>0</v>
      </c>
      <c r="Y318" s="2">
        <f>IFERROR(MATCH("SDN Controller Security Requirements Guide :: Version 1, Release: 2 Benchmark Date: 24 Apr 2020*"&amp;A318&amp;";*",SRGs!AA:AA,0),0)</f>
        <v>0</v>
      </c>
      <c r="Z318" s="2">
        <f>IFERROR(MATCH("Unified Endpoint Management Agent Security Requirements Guide :: Version 1, Release: 1 Benchmark Date: 20 Nov 2020*"&amp;A318&amp;";*",SRGs!AA:AA,0),0)</f>
        <v>0</v>
      </c>
      <c r="AA318" s="2">
        <f>IFERROR(MATCH("Unified Endpoint Management Server Security Requirements Guide :: Version 1, Release: 1 Benchmark Date: 20 Nov 2020*"&amp;A318&amp;";*",SRGs!AA:AA,0),0)</f>
        <v>0</v>
      </c>
      <c r="AB318" s="2">
        <f>IFERROR(MATCH("Virtual Private Network (VPN) Security Requirements Guide :: Version 2, Release: 4 Benchmark Date: 27 Oct 2021*"&amp;A318&amp;";*",SRGs!AA:AA,0),0)</f>
        <v>0</v>
      </c>
      <c r="AC318" s="2">
        <f>IFERROR(MATCH("Web Server Security Requirements Guide :: Version 3, Release: 1 Benchmark Date: 27 Oct 2022*"&amp;A318&amp;";*",SRGs!AA:AA,0),0)</f>
        <v>0</v>
      </c>
      <c r="AD318" s="22"/>
      <c r="AE318" s="3" t="str">
        <f t="shared" si="32"/>
        <v/>
      </c>
      <c r="AF318" s="2" t="str">
        <f t="shared" si="33"/>
        <v/>
      </c>
      <c r="AG318" s="2" t="str">
        <f t="shared" si="34"/>
        <v/>
      </c>
      <c r="AH318" s="2" t="str">
        <f t="shared" si="35"/>
        <v/>
      </c>
      <c r="AI318" s="2" t="str">
        <f t="shared" si="36"/>
        <v/>
      </c>
      <c r="AJ318" s="2" t="str">
        <f t="shared" si="37"/>
        <v/>
      </c>
      <c r="AK318" s="2" t="str">
        <f t="shared" si="38"/>
        <v/>
      </c>
      <c r="AM318" s="5" t="str">
        <f t="shared" si="39"/>
        <v/>
      </c>
    </row>
    <row r="319" spans="1:39" ht="135" hidden="1">
      <c r="A319" s="1" t="s">
        <v>22182</v>
      </c>
      <c r="B319" s="1" t="s">
        <v>4303</v>
      </c>
      <c r="C319" s="1" t="s">
        <v>625</v>
      </c>
      <c r="D319" s="1" t="s">
        <v>1731</v>
      </c>
      <c r="E319" s="1" t="s">
        <v>2736</v>
      </c>
      <c r="F319" s="2" t="s">
        <v>3757</v>
      </c>
      <c r="G319" s="2"/>
      <c r="H319" s="2"/>
      <c r="I319" s="2"/>
      <c r="J319" s="15"/>
      <c r="K319" s="3">
        <f>IFERROR(MATCH("Application Layer Gateway (ALG) Security Requirements Guide (SRG) :: Version 1, Release: 2 Benchmark Date: 24 Jul 2015*"&amp;A319&amp;";*",SRGs!AA:AA,0),0)</f>
        <v>0</v>
      </c>
      <c r="L319" s="2">
        <f>IFERROR(MATCH("Application Server Security Requirements Guide :: Version 3, Release: 3 Benchmark Date: 27 Oct 2022*"&amp;A319&amp;";*",SRGs!AA:AA,0),0)</f>
        <v>0</v>
      </c>
      <c r="M319" s="2">
        <f>IFERROR(MATCH("Authentication, Authorization, and Accounting Services (AAA) Security Requirements Guide :: Version 1, Release: 2 Benchmark Date: 24 Jan 2020*"&amp;A319&amp;";*",SRGs!AA:AA,0),0)</f>
        <v>0</v>
      </c>
      <c r="N319" s="6">
        <f>IFERROR(MATCH("Central Log Server Security Requirements Guide :: Version 2, Release: 2 Benchmark Date: 27 Oct 2022*"&amp;A319&amp;";*",SRGs!AA:AA,0),0)</f>
        <v>0</v>
      </c>
      <c r="O319" s="6">
        <f>IFERROR(MATCH("Database Security Requirements Guide :: Version 3, Release: 3 Benchmark Date: 27 Jul 2022*"&amp;A319&amp;";*",SRGs!AA:AA,0),0)</f>
        <v>0</v>
      </c>
      <c r="P319" s="2">
        <f>IFERROR(MATCH("Container Platform Security Requirements Guide :: Version 1, Release: 3 Benchmark Date: 27 Jan 2022*"&amp;A319&amp;";*",SRGs!AA:AA,0),0)</f>
        <v>0</v>
      </c>
      <c r="Q319" s="2">
        <f>IFERROR(MATCH("Domain Name System (DNS) Security Requirements Guide :: Version 2, Release: 4 Benchmark Date: 23 Oct 2015*"&amp;A319&amp;";*",SRGs!AA:AA,0),0)</f>
        <v>0</v>
      </c>
      <c r="R319" s="2">
        <f>IFERROR(MATCH("Firewall Security Requirements Guide :: Version 2, Release: 3 Benchmark Date: 27 Oct 2022*"&amp;A319&amp;";*",SRGs!AA:AA,0),0)</f>
        <v>0</v>
      </c>
      <c r="S319" s="2">
        <f>IFERROR(MATCH("General Purpose Operating System Security Requirements Guide :: Version 2, Release: 4 Benchmark Date: 27 Jul 2022*"&amp;A319&amp;";*",SRGs!AA:AA,0),0)</f>
        <v>0</v>
      </c>
      <c r="T319" s="2">
        <f>IFERROR(MATCH("Intrusion Detection and Prevention Systems (IDPS) Security Requirements Guide :: Version 2, Release: 6 Benchmark Date: 24 Jul 2020*"&amp;A319&amp;";*",SRGs!AA:AA,0),0)</f>
        <v>0</v>
      </c>
      <c r="U319" s="2">
        <f>IFERROR(MATCH("Layer 2 Switch Security Requirements Guide :: Version 2, Release: 1 Benchmark Date: 18 May 2021*"&amp;A319&amp;";*",SRGs!AA:AA,0),0)</f>
        <v>0</v>
      </c>
      <c r="V319" s="2">
        <f>IFERROR(MATCH("Mainframe Product Security Requirements Guide :: Version 2, Release: 1 Benchmark Date: 27 Oct 2022*"&amp;A319&amp;";*",SRGs!AA:AA,0),0)</f>
        <v>0</v>
      </c>
      <c r="W319" s="2">
        <f>IFERROR(MATCH("Network Device Management Security Requirements Guide :: Version 4, Release: 1 Benchmark Date: 23 Apr 2021*"&amp;A319&amp;";*",SRGs!AA:AA,0),0)</f>
        <v>0</v>
      </c>
      <c r="X319" s="2">
        <f>IFERROR(MATCH("Router Security Requirements Guide :: Version 4, Release: 2 Benchmark Date: 23 Apr 2021*"&amp;A319&amp;";*",SRGs!AA:AA,0),0)</f>
        <v>0</v>
      </c>
      <c r="Y319" s="2">
        <f>IFERROR(MATCH("SDN Controller Security Requirements Guide :: Version 1, Release: 2 Benchmark Date: 24 Apr 2020*"&amp;A319&amp;";*",SRGs!AA:AA,0),0)</f>
        <v>0</v>
      </c>
      <c r="Z319" s="2">
        <f>IFERROR(MATCH("Unified Endpoint Management Agent Security Requirements Guide :: Version 1, Release: 1 Benchmark Date: 20 Nov 2020*"&amp;A319&amp;";*",SRGs!AA:AA,0),0)</f>
        <v>0</v>
      </c>
      <c r="AA319" s="2">
        <f>IFERROR(MATCH("Unified Endpoint Management Server Security Requirements Guide :: Version 1, Release: 1 Benchmark Date: 20 Nov 2020*"&amp;A319&amp;";*",SRGs!AA:AA,0),0)</f>
        <v>0</v>
      </c>
      <c r="AB319" s="2">
        <f>IFERROR(MATCH("Virtual Private Network (VPN) Security Requirements Guide :: Version 2, Release: 4 Benchmark Date: 27 Oct 2021*"&amp;A319&amp;";*",SRGs!AA:AA,0),0)</f>
        <v>0</v>
      </c>
      <c r="AC319" s="2">
        <f>IFERROR(MATCH("Web Server Security Requirements Guide :: Version 3, Release: 1 Benchmark Date: 27 Oct 2022*"&amp;A319&amp;";*",SRGs!AA:AA,0),0)</f>
        <v>0</v>
      </c>
      <c r="AD319" s="22"/>
      <c r="AE319" s="3" t="str">
        <f t="shared" si="32"/>
        <v/>
      </c>
      <c r="AF319" s="2" t="str">
        <f t="shared" si="33"/>
        <v/>
      </c>
      <c r="AG319" s="2" t="str">
        <f t="shared" si="34"/>
        <v/>
      </c>
      <c r="AH319" s="2" t="str">
        <f t="shared" si="35"/>
        <v/>
      </c>
      <c r="AI319" s="2" t="str">
        <f t="shared" si="36"/>
        <v/>
      </c>
      <c r="AJ319" s="2" t="str">
        <f t="shared" si="37"/>
        <v/>
      </c>
      <c r="AK319" s="2" t="str">
        <f t="shared" si="38"/>
        <v/>
      </c>
      <c r="AM319" s="5" t="str">
        <f t="shared" si="39"/>
        <v/>
      </c>
    </row>
    <row r="320" spans="1:39" ht="75" hidden="1">
      <c r="A320" s="1" t="s">
        <v>22183</v>
      </c>
      <c r="B320" s="1" t="s">
        <v>4303</v>
      </c>
      <c r="C320" s="1" t="s">
        <v>626</v>
      </c>
      <c r="D320" s="1" t="s">
        <v>1732</v>
      </c>
      <c r="E320" s="1" t="s">
        <v>2737</v>
      </c>
      <c r="F320" s="2" t="s">
        <v>2591</v>
      </c>
      <c r="G320" s="2"/>
      <c r="H320" s="2"/>
      <c r="I320" s="2"/>
      <c r="J320" s="15"/>
      <c r="K320" s="3">
        <f>IFERROR(MATCH("Application Layer Gateway (ALG) Security Requirements Guide (SRG) :: Version 1, Release: 2 Benchmark Date: 24 Jul 2015*"&amp;A320&amp;";*",SRGs!AA:AA,0),0)</f>
        <v>0</v>
      </c>
      <c r="L320" s="2">
        <f>IFERROR(MATCH("Application Server Security Requirements Guide :: Version 3, Release: 3 Benchmark Date: 27 Oct 2022*"&amp;A320&amp;";*",SRGs!AA:AA,0),0)</f>
        <v>0</v>
      </c>
      <c r="M320" s="2">
        <f>IFERROR(MATCH("Authentication, Authorization, and Accounting Services (AAA) Security Requirements Guide :: Version 1, Release: 2 Benchmark Date: 24 Jan 2020*"&amp;A320&amp;";*",SRGs!AA:AA,0),0)</f>
        <v>0</v>
      </c>
      <c r="N320" s="2">
        <f>IFERROR(MATCH("Central Log Server Security Requirements Guide :: Version 2, Release: 2 Benchmark Date: 27 Oct 2022*"&amp;A320&amp;";*",SRGs!AA:AA,0),0)</f>
        <v>0</v>
      </c>
      <c r="O320" s="2">
        <f>IFERROR(MATCH("Database Security Requirements Guide :: Version 3, Release: 3 Benchmark Date: 27 Jul 2022*"&amp;A320&amp;";*",SRGs!AA:AA,0),0)</f>
        <v>0</v>
      </c>
      <c r="P320" s="2">
        <f>IFERROR(MATCH("Container Platform Security Requirements Guide :: Version 1, Release: 3 Benchmark Date: 27 Jan 2022*"&amp;A320&amp;";*",SRGs!AA:AA,0),0)</f>
        <v>0</v>
      </c>
      <c r="Q320" s="2">
        <f>IFERROR(MATCH("Domain Name System (DNS) Security Requirements Guide :: Version 2, Release: 4 Benchmark Date: 23 Oct 2015*"&amp;A320&amp;";*",SRGs!AA:AA,0),0)</f>
        <v>0</v>
      </c>
      <c r="R320" s="2">
        <f>IFERROR(MATCH("Firewall Security Requirements Guide :: Version 2, Release: 3 Benchmark Date: 27 Oct 2022*"&amp;A320&amp;";*",SRGs!AA:AA,0),0)</f>
        <v>0</v>
      </c>
      <c r="S320" s="2">
        <f>IFERROR(MATCH("General Purpose Operating System Security Requirements Guide :: Version 2, Release: 4 Benchmark Date: 27 Jul 2022*"&amp;A320&amp;";*",SRGs!AA:AA,0),0)</f>
        <v>0</v>
      </c>
      <c r="T320" s="2">
        <f>IFERROR(MATCH("Intrusion Detection and Prevention Systems (IDPS) Security Requirements Guide :: Version 2, Release: 6 Benchmark Date: 24 Jul 2020*"&amp;A320&amp;";*",SRGs!AA:AA,0),0)</f>
        <v>0</v>
      </c>
      <c r="U320" s="2">
        <f>IFERROR(MATCH("Layer 2 Switch Security Requirements Guide :: Version 2, Release: 1 Benchmark Date: 18 May 2021*"&amp;A320&amp;";*",SRGs!AA:AA,0),0)</f>
        <v>0</v>
      </c>
      <c r="V320" s="2">
        <f>IFERROR(MATCH("Mainframe Product Security Requirements Guide :: Version 2, Release: 1 Benchmark Date: 27 Oct 2022*"&amp;A320&amp;";*",SRGs!AA:AA,0),0)</f>
        <v>0</v>
      </c>
      <c r="W320" s="2">
        <f>IFERROR(MATCH("Network Device Management Security Requirements Guide :: Version 4, Release: 1 Benchmark Date: 23 Apr 2021*"&amp;A320&amp;";*",SRGs!AA:AA,0),0)</f>
        <v>0</v>
      </c>
      <c r="X320" s="2">
        <f>IFERROR(MATCH("Router Security Requirements Guide :: Version 4, Release: 2 Benchmark Date: 23 Apr 2021*"&amp;A320&amp;";*",SRGs!AA:AA,0),0)</f>
        <v>0</v>
      </c>
      <c r="Y320" s="2">
        <f>IFERROR(MATCH("SDN Controller Security Requirements Guide :: Version 1, Release: 2 Benchmark Date: 24 Apr 2020*"&amp;A320&amp;";*",SRGs!AA:AA,0),0)</f>
        <v>0</v>
      </c>
      <c r="Z320" s="2">
        <f>IFERROR(MATCH("Unified Endpoint Management Agent Security Requirements Guide :: Version 1, Release: 1 Benchmark Date: 20 Nov 2020*"&amp;A320&amp;";*",SRGs!AA:AA,0),0)</f>
        <v>0</v>
      </c>
      <c r="AA320" s="2">
        <f>IFERROR(MATCH("Unified Endpoint Management Server Security Requirements Guide :: Version 1, Release: 1 Benchmark Date: 20 Nov 2020*"&amp;A320&amp;";*",SRGs!AA:AA,0),0)</f>
        <v>0</v>
      </c>
      <c r="AB320" s="2">
        <f>IFERROR(MATCH("Virtual Private Network (VPN) Security Requirements Guide :: Version 2, Release: 4 Benchmark Date: 27 Oct 2021*"&amp;A320&amp;";*",SRGs!AA:AA,0),0)</f>
        <v>0</v>
      </c>
      <c r="AC320" s="2">
        <f>IFERROR(MATCH("Web Server Security Requirements Guide :: Version 3, Release: 1 Benchmark Date: 27 Oct 2022*"&amp;A320&amp;";*",SRGs!AA:AA,0),0)</f>
        <v>0</v>
      </c>
      <c r="AD320" s="22"/>
      <c r="AE320" s="3" t="str">
        <f t="shared" si="32"/>
        <v/>
      </c>
      <c r="AF320" s="2" t="str">
        <f t="shared" si="33"/>
        <v/>
      </c>
      <c r="AG320" s="2" t="str">
        <f t="shared" si="34"/>
        <v/>
      </c>
      <c r="AH320" s="2" t="str">
        <f t="shared" si="35"/>
        <v/>
      </c>
      <c r="AI320" s="2" t="str">
        <f t="shared" si="36"/>
        <v/>
      </c>
      <c r="AJ320" s="2" t="str">
        <f t="shared" si="37"/>
        <v/>
      </c>
      <c r="AK320" s="2" t="str">
        <f t="shared" si="38"/>
        <v/>
      </c>
      <c r="AM320" s="5" t="str">
        <f t="shared" si="39"/>
        <v/>
      </c>
    </row>
    <row r="321" spans="1:39" s="5" customFormat="1" ht="375" hidden="1">
      <c r="A321" s="1" t="s">
        <v>63</v>
      </c>
      <c r="B321" s="1" t="s">
        <v>4303</v>
      </c>
      <c r="C321" s="1" t="s">
        <v>627</v>
      </c>
      <c r="D321" s="1" t="s">
        <v>1733</v>
      </c>
      <c r="E321" s="1" t="s">
        <v>2738</v>
      </c>
      <c r="F321" s="2" t="s">
        <v>3758</v>
      </c>
      <c r="G321" s="2" t="s">
        <v>4198</v>
      </c>
      <c r="H321" s="2" t="s">
        <v>4272</v>
      </c>
      <c r="I321" s="10">
        <v>2</v>
      </c>
      <c r="J321" s="13"/>
      <c r="K321" s="3">
        <f>IFERROR(MATCH("Application Layer Gateway (ALG) Security Requirements Guide (SRG) :: Version 1, Release: 2 Benchmark Date: 24 Jul 2015*"&amp;A321&amp;";*",SRGs!AA:AA,0),0)</f>
        <v>0</v>
      </c>
      <c r="L321" s="2">
        <f>IFERROR(MATCH("Application Server Security Requirements Guide :: Version 3, Release: 3 Benchmark Date: 27 Oct 2022*"&amp;A321&amp;";*",SRGs!AA:AA,0),0)</f>
        <v>0</v>
      </c>
      <c r="M321" s="2">
        <f>IFERROR(MATCH("Authentication, Authorization, and Accounting Services (AAA) Security Requirements Guide :: Version 1, Release: 2 Benchmark Date: 24 Jan 2020*"&amp;A321&amp;";*",SRGs!AA:AA,0),0)</f>
        <v>0</v>
      </c>
      <c r="N321" s="6">
        <f>IFERROR(MATCH("Central Log Server Security Requirements Guide :: Version 2, Release: 2 Benchmark Date: 27 Oct 2022*"&amp;A321&amp;";*",SRGs!AA:AA,0),0)</f>
        <v>0</v>
      </c>
      <c r="O321" s="6">
        <f>IFERROR(MATCH("Database Security Requirements Guide :: Version 3, Release: 3 Benchmark Date: 27 Jul 2022*"&amp;A321&amp;";*",SRGs!AA:AA,0),0)</f>
        <v>0</v>
      </c>
      <c r="P321" s="6">
        <f>IFERROR(MATCH("Container Platform Security Requirements Guide :: Version 1, Release: 3 Benchmark Date: 27 Jan 2022*"&amp;A321&amp;";*",SRGs!AA:AA,0),0)</f>
        <v>0</v>
      </c>
      <c r="Q321" s="6">
        <f>IFERROR(MATCH("Domain Name System (DNS) Security Requirements Guide :: Version 2, Release: 4 Benchmark Date: 23 Oct 2015*"&amp;A321&amp;";*",SRGs!AA:AA,0),0)</f>
        <v>0</v>
      </c>
      <c r="R321" s="6">
        <f>IFERROR(MATCH("Firewall Security Requirements Guide :: Version 2, Release: 3 Benchmark Date: 27 Oct 2022*"&amp;A321&amp;";*",SRGs!AA:AA,0),0)</f>
        <v>0</v>
      </c>
      <c r="S321" s="6">
        <f>IFERROR(MATCH("General Purpose Operating System Security Requirements Guide :: Version 2, Release: 4 Benchmark Date: 27 Jul 2022*"&amp;A321&amp;";*",SRGs!AA:AA,0),0)</f>
        <v>0</v>
      </c>
      <c r="T321" s="6">
        <f>IFERROR(MATCH("Intrusion Detection and Prevention Systems (IDPS) Security Requirements Guide :: Version 2, Release: 6 Benchmark Date: 24 Jul 2020*"&amp;A321&amp;";*",SRGs!AA:AA,0),0)</f>
        <v>0</v>
      </c>
      <c r="U321" s="6">
        <f>IFERROR(MATCH("Layer 2 Switch Security Requirements Guide :: Version 2, Release: 1 Benchmark Date: 18 May 2021*"&amp;A321&amp;";*",SRGs!AA:AA,0),0)</f>
        <v>0</v>
      </c>
      <c r="V321" s="6">
        <f>IFERROR(MATCH("Mainframe Product Security Requirements Guide :: Version 2, Release: 1 Benchmark Date: 27 Oct 2022*"&amp;A321&amp;";*",SRGs!AA:AA,0),0)</f>
        <v>0</v>
      </c>
      <c r="W321" s="6">
        <f>IFERROR(MATCH("Network Device Management Security Requirements Guide :: Version 4, Release: 1 Benchmark Date: 23 Apr 2021*"&amp;A321&amp;";*",SRGs!AA:AA,0),0)</f>
        <v>0</v>
      </c>
      <c r="X321" s="6">
        <f>IFERROR(MATCH("Router Security Requirements Guide :: Version 4, Release: 2 Benchmark Date: 23 Apr 2021*"&amp;A321&amp;";*",SRGs!AA:AA,0),0)</f>
        <v>0</v>
      </c>
      <c r="Y321" s="6">
        <f>IFERROR(MATCH("SDN Controller Security Requirements Guide :: Version 1, Release: 2 Benchmark Date: 24 Apr 2020*"&amp;A321&amp;";*",SRGs!AA:AA,0),0)</f>
        <v>0</v>
      </c>
      <c r="Z321" s="6">
        <f>IFERROR(MATCH("Unified Endpoint Management Agent Security Requirements Guide :: Version 1, Release: 1 Benchmark Date: 20 Nov 2020*"&amp;A321&amp;";*",SRGs!AA:AA,0),0)</f>
        <v>0</v>
      </c>
      <c r="AA321" s="6">
        <f>IFERROR(MATCH("Unified Endpoint Management Server Security Requirements Guide :: Version 1, Release: 1 Benchmark Date: 20 Nov 2020*"&amp;A321&amp;";*",SRGs!AA:AA,0),0)</f>
        <v>0</v>
      </c>
      <c r="AB321" s="6">
        <f>IFERROR(MATCH("Virtual Private Network (VPN) Security Requirements Guide :: Version 2, Release: 4 Benchmark Date: 27 Oct 2021*"&amp;A321&amp;";*",SRGs!AA:AA,0),0)</f>
        <v>0</v>
      </c>
      <c r="AC321" s="6">
        <f>IFERROR(MATCH("Web Server Security Requirements Guide :: Version 3, Release: 1 Benchmark Date: 27 Oct 2022*"&amp;A321&amp;";*",SRGs!AA:AA,0),0)</f>
        <v>0</v>
      </c>
      <c r="AD321" s="21"/>
      <c r="AE321" s="3" t="str">
        <f t="shared" si="32"/>
        <v/>
      </c>
      <c r="AF321" s="2" t="str">
        <f t="shared" si="33"/>
        <v/>
      </c>
      <c r="AG321" s="2" t="str">
        <f t="shared" si="34"/>
        <v/>
      </c>
      <c r="AH321" s="2" t="str">
        <f t="shared" si="35"/>
        <v/>
      </c>
      <c r="AI321" s="2" t="str">
        <f t="shared" si="36"/>
        <v/>
      </c>
      <c r="AJ321" s="2" t="str">
        <f t="shared" si="37"/>
        <v/>
      </c>
      <c r="AK321" s="2" t="str">
        <f t="shared" si="38"/>
        <v/>
      </c>
      <c r="AL321" s="27"/>
      <c r="AM321" s="5" t="str">
        <f t="shared" si="39"/>
        <v/>
      </c>
    </row>
    <row r="322" spans="1:39" ht="90" hidden="1">
      <c r="A322" s="1" t="s">
        <v>22184</v>
      </c>
      <c r="B322" s="1" t="s">
        <v>4303</v>
      </c>
      <c r="C322" s="1" t="s">
        <v>628</v>
      </c>
      <c r="D322" s="1" t="s">
        <v>1734</v>
      </c>
      <c r="E322" s="1" t="s">
        <v>2739</v>
      </c>
      <c r="F322" s="2" t="s">
        <v>3759</v>
      </c>
      <c r="G322" s="2" t="s">
        <v>4198</v>
      </c>
      <c r="H322" s="2"/>
      <c r="I322" s="10">
        <v>2</v>
      </c>
      <c r="J322" s="13"/>
      <c r="K322" s="3">
        <f>IFERROR(MATCH("Application Layer Gateway (ALG) Security Requirements Guide (SRG) :: Version 1, Release: 2 Benchmark Date: 24 Jul 2015*"&amp;A322&amp;";*",SRGs!AA:AA,0),0)</f>
        <v>0</v>
      </c>
      <c r="L322" s="2">
        <f>IFERROR(MATCH("Application Server Security Requirements Guide :: Version 3, Release: 3 Benchmark Date: 27 Oct 2022*"&amp;A322&amp;";*",SRGs!AA:AA,0),0)</f>
        <v>0</v>
      </c>
      <c r="M322" s="2">
        <f>IFERROR(MATCH("Authentication, Authorization, and Accounting Services (AAA) Security Requirements Guide :: Version 1, Release: 2 Benchmark Date: 24 Jan 2020*"&amp;A322&amp;";*",SRGs!AA:AA,0),0)</f>
        <v>0</v>
      </c>
      <c r="N322" s="6">
        <f>IFERROR(MATCH("Central Log Server Security Requirements Guide :: Version 2, Release: 2 Benchmark Date: 27 Oct 2022*"&amp;A322&amp;";*",SRGs!AA:AA,0),0)</f>
        <v>0</v>
      </c>
      <c r="O322" s="6">
        <f>IFERROR(MATCH("Database Security Requirements Guide :: Version 3, Release: 3 Benchmark Date: 27 Jul 2022*"&amp;A322&amp;";*",SRGs!AA:AA,0),0)</f>
        <v>0</v>
      </c>
      <c r="P322" s="2">
        <f>IFERROR(MATCH("Container Platform Security Requirements Guide :: Version 1, Release: 3 Benchmark Date: 27 Jan 2022*"&amp;A322&amp;";*",SRGs!AA:AA,0),0)</f>
        <v>0</v>
      </c>
      <c r="Q322" s="2">
        <f>IFERROR(MATCH("Domain Name System (DNS) Security Requirements Guide :: Version 2, Release: 4 Benchmark Date: 23 Oct 2015*"&amp;A322&amp;";*",SRGs!AA:AA,0),0)</f>
        <v>0</v>
      </c>
      <c r="R322" s="2">
        <f>IFERROR(MATCH("Firewall Security Requirements Guide :: Version 2, Release: 3 Benchmark Date: 27 Oct 2022*"&amp;A322&amp;";*",SRGs!AA:AA,0),0)</f>
        <v>0</v>
      </c>
      <c r="S322" s="2">
        <f>IFERROR(MATCH("General Purpose Operating System Security Requirements Guide :: Version 2, Release: 4 Benchmark Date: 27 Jul 2022*"&amp;A322&amp;";*",SRGs!AA:AA,0),0)</f>
        <v>0</v>
      </c>
      <c r="T322" s="2">
        <f>IFERROR(MATCH("Intrusion Detection and Prevention Systems (IDPS) Security Requirements Guide :: Version 2, Release: 6 Benchmark Date: 24 Jul 2020*"&amp;A322&amp;";*",SRGs!AA:AA,0),0)</f>
        <v>0</v>
      </c>
      <c r="U322" s="2">
        <f>IFERROR(MATCH("Layer 2 Switch Security Requirements Guide :: Version 2, Release: 1 Benchmark Date: 18 May 2021*"&amp;A322&amp;";*",SRGs!AA:AA,0),0)</f>
        <v>0</v>
      </c>
      <c r="V322" s="2">
        <f>IFERROR(MATCH("Mainframe Product Security Requirements Guide :: Version 2, Release: 1 Benchmark Date: 27 Oct 2022*"&amp;A322&amp;";*",SRGs!AA:AA,0),0)</f>
        <v>0</v>
      </c>
      <c r="W322" s="2">
        <f>IFERROR(MATCH("Network Device Management Security Requirements Guide :: Version 4, Release: 1 Benchmark Date: 23 Apr 2021*"&amp;A322&amp;";*",SRGs!AA:AA,0),0)</f>
        <v>0</v>
      </c>
      <c r="X322" s="2">
        <f>IFERROR(MATCH("Router Security Requirements Guide :: Version 4, Release: 2 Benchmark Date: 23 Apr 2021*"&amp;A322&amp;";*",SRGs!AA:AA,0),0)</f>
        <v>0</v>
      </c>
      <c r="Y322" s="2">
        <f>IFERROR(MATCH("SDN Controller Security Requirements Guide :: Version 1, Release: 2 Benchmark Date: 24 Apr 2020*"&amp;A322&amp;";*",SRGs!AA:AA,0),0)</f>
        <v>0</v>
      </c>
      <c r="Z322" s="2">
        <f>IFERROR(MATCH("Unified Endpoint Management Agent Security Requirements Guide :: Version 1, Release: 1 Benchmark Date: 20 Nov 2020*"&amp;A322&amp;";*",SRGs!AA:AA,0),0)</f>
        <v>0</v>
      </c>
      <c r="AA322" s="2">
        <f>IFERROR(MATCH("Unified Endpoint Management Server Security Requirements Guide :: Version 1, Release: 1 Benchmark Date: 20 Nov 2020*"&amp;A322&amp;";*",SRGs!AA:AA,0),0)</f>
        <v>0</v>
      </c>
      <c r="AB322" s="2">
        <f>IFERROR(MATCH("Virtual Private Network (VPN) Security Requirements Guide :: Version 2, Release: 4 Benchmark Date: 27 Oct 2021*"&amp;A322&amp;";*",SRGs!AA:AA,0),0)</f>
        <v>0</v>
      </c>
      <c r="AC322" s="2">
        <f>IFERROR(MATCH("Web Server Security Requirements Guide :: Version 3, Release: 1 Benchmark Date: 27 Oct 2022*"&amp;A322&amp;";*",SRGs!AA:AA,0),0)</f>
        <v>0</v>
      </c>
      <c r="AD322" s="22"/>
      <c r="AE322" s="3" t="str">
        <f t="shared" ref="AE322:AE385" si="40">IF(OR(K322&gt;0,L322&gt;0,AC322&gt;0),"Application","")</f>
        <v/>
      </c>
      <c r="AF322" s="2" t="str">
        <f t="shared" ref="AF322:AF385" si="41">IF(OR(V322&gt;0,S322&gt;0,N322&gt;0),"Server","")</f>
        <v/>
      </c>
      <c r="AG322" s="2" t="str">
        <f t="shared" ref="AG322:AG385" si="42">IF(S322&gt;0,"Laptops/Desktops","")</f>
        <v/>
      </c>
      <c r="AH322" s="2" t="str">
        <f t="shared" ref="AH322:AH385" si="43">IF(OR(M322&gt;0,Q322&gt;0,R322&gt;0,T322&gt;0,U322&gt;0,W322&gt;0,X322&gt;0,Y322&gt;0,AB322&gt;0),"Network Device","")</f>
        <v/>
      </c>
      <c r="AI322" s="2" t="str">
        <f t="shared" ref="AI322:AI385" si="44">IF(O322&gt;0,"Database","")</f>
        <v/>
      </c>
      <c r="AJ322" s="2" t="str">
        <f t="shared" ref="AJ322:AJ385" si="45">IF(P322&gt;0,"Container","")</f>
        <v/>
      </c>
      <c r="AK322" s="2" t="str">
        <f t="shared" ref="AK322:AK385" si="46">IF(OR(Z322&gt;0,AA322&gt;0),"Unified Endpoint Mangement","")</f>
        <v/>
      </c>
      <c r="AM322" s="5" t="str">
        <f t="shared" si="39"/>
        <v/>
      </c>
    </row>
    <row r="323" spans="1:39" s="5" customFormat="1" ht="90" hidden="1">
      <c r="A323" s="1" t="s">
        <v>22185</v>
      </c>
      <c r="B323" s="1" t="s">
        <v>4303</v>
      </c>
      <c r="C323" s="1" t="s">
        <v>629</v>
      </c>
      <c r="D323" s="1" t="s">
        <v>1735</v>
      </c>
      <c r="E323" s="1" t="s">
        <v>2740</v>
      </c>
      <c r="F323" s="2" t="s">
        <v>2591</v>
      </c>
      <c r="G323" s="2"/>
      <c r="H323" s="2" t="s">
        <v>4261</v>
      </c>
      <c r="I323" s="10">
        <v>3</v>
      </c>
      <c r="J323" s="13"/>
      <c r="K323" s="3">
        <f>IFERROR(MATCH("Application Layer Gateway (ALG) Security Requirements Guide (SRG) :: Version 1, Release: 2 Benchmark Date: 24 Jul 2015*"&amp;A323&amp;";*",SRGs!AA:AA,0),0)</f>
        <v>0</v>
      </c>
      <c r="L323" s="2">
        <f>IFERROR(MATCH("Application Server Security Requirements Guide :: Version 3, Release: 3 Benchmark Date: 27 Oct 2022*"&amp;A323&amp;";*",SRGs!AA:AA,0),0)</f>
        <v>0</v>
      </c>
      <c r="M323" s="2">
        <f>IFERROR(MATCH("Authentication, Authorization, and Accounting Services (AAA) Security Requirements Guide :: Version 1, Release: 2 Benchmark Date: 24 Jan 2020*"&amp;A323&amp;";*",SRGs!AA:AA,0),0)</f>
        <v>0</v>
      </c>
      <c r="N323" s="2">
        <f>IFERROR(MATCH("Central Log Server Security Requirements Guide :: Version 2, Release: 2 Benchmark Date: 27 Oct 2022*"&amp;A323&amp;";*",SRGs!AA:AA,0),0)</f>
        <v>0</v>
      </c>
      <c r="O323" s="2">
        <f>IFERROR(MATCH("Database Security Requirements Guide :: Version 3, Release: 3 Benchmark Date: 27 Jul 2022*"&amp;A323&amp;";*",SRGs!AA:AA,0),0)</f>
        <v>0</v>
      </c>
      <c r="P323" s="6">
        <f>IFERROR(MATCH("Container Platform Security Requirements Guide :: Version 1, Release: 3 Benchmark Date: 27 Jan 2022*"&amp;A323&amp;";*",SRGs!AA:AA,0),0)</f>
        <v>0</v>
      </c>
      <c r="Q323" s="6">
        <f>IFERROR(MATCH("Domain Name System (DNS) Security Requirements Guide :: Version 2, Release: 4 Benchmark Date: 23 Oct 2015*"&amp;A323&amp;";*",SRGs!AA:AA,0),0)</f>
        <v>0</v>
      </c>
      <c r="R323" s="6">
        <f>IFERROR(MATCH("Firewall Security Requirements Guide :: Version 2, Release: 3 Benchmark Date: 27 Oct 2022*"&amp;A323&amp;";*",SRGs!AA:AA,0),0)</f>
        <v>0</v>
      </c>
      <c r="S323" s="6">
        <f>IFERROR(MATCH("General Purpose Operating System Security Requirements Guide :: Version 2, Release: 4 Benchmark Date: 27 Jul 2022*"&amp;A323&amp;";*",SRGs!AA:AA,0),0)</f>
        <v>0</v>
      </c>
      <c r="T323" s="6">
        <f>IFERROR(MATCH("Intrusion Detection and Prevention Systems (IDPS) Security Requirements Guide :: Version 2, Release: 6 Benchmark Date: 24 Jul 2020*"&amp;A323&amp;";*",SRGs!AA:AA,0),0)</f>
        <v>0</v>
      </c>
      <c r="U323" s="6">
        <f>IFERROR(MATCH("Layer 2 Switch Security Requirements Guide :: Version 2, Release: 1 Benchmark Date: 18 May 2021*"&amp;A323&amp;";*",SRGs!AA:AA,0),0)</f>
        <v>0</v>
      </c>
      <c r="V323" s="6">
        <f>IFERROR(MATCH("Mainframe Product Security Requirements Guide :: Version 2, Release: 1 Benchmark Date: 27 Oct 2022*"&amp;A323&amp;";*",SRGs!AA:AA,0),0)</f>
        <v>0</v>
      </c>
      <c r="W323" s="6">
        <f>IFERROR(MATCH("Network Device Management Security Requirements Guide :: Version 4, Release: 1 Benchmark Date: 23 Apr 2021*"&amp;A323&amp;";*",SRGs!AA:AA,0),0)</f>
        <v>0</v>
      </c>
      <c r="X323" s="6">
        <f>IFERROR(MATCH("Router Security Requirements Guide :: Version 4, Release: 2 Benchmark Date: 23 Apr 2021*"&amp;A323&amp;";*",SRGs!AA:AA,0),0)</f>
        <v>0</v>
      </c>
      <c r="Y323" s="6">
        <f>IFERROR(MATCH("SDN Controller Security Requirements Guide :: Version 1, Release: 2 Benchmark Date: 24 Apr 2020*"&amp;A323&amp;";*",SRGs!AA:AA,0),0)</f>
        <v>0</v>
      </c>
      <c r="Z323" s="6">
        <f>IFERROR(MATCH("Unified Endpoint Management Agent Security Requirements Guide :: Version 1, Release: 1 Benchmark Date: 20 Nov 2020*"&amp;A323&amp;";*",SRGs!AA:AA,0),0)</f>
        <v>0</v>
      </c>
      <c r="AA323" s="6">
        <f>IFERROR(MATCH("Unified Endpoint Management Server Security Requirements Guide :: Version 1, Release: 1 Benchmark Date: 20 Nov 2020*"&amp;A323&amp;";*",SRGs!AA:AA,0),0)</f>
        <v>0</v>
      </c>
      <c r="AB323" s="6">
        <f>IFERROR(MATCH("Virtual Private Network (VPN) Security Requirements Guide :: Version 2, Release: 4 Benchmark Date: 27 Oct 2021*"&amp;A323&amp;";*",SRGs!AA:AA,0),0)</f>
        <v>0</v>
      </c>
      <c r="AC323" s="6">
        <f>IFERROR(MATCH("Web Server Security Requirements Guide :: Version 3, Release: 1 Benchmark Date: 27 Oct 2022*"&amp;A323&amp;";*",SRGs!AA:AA,0),0)</f>
        <v>0</v>
      </c>
      <c r="AD323" s="21"/>
      <c r="AE323" s="3" t="str">
        <f t="shared" si="40"/>
        <v/>
      </c>
      <c r="AF323" s="2" t="str">
        <f t="shared" si="41"/>
        <v/>
      </c>
      <c r="AG323" s="2" t="str">
        <f t="shared" si="42"/>
        <v/>
      </c>
      <c r="AH323" s="2" t="str">
        <f t="shared" si="43"/>
        <v/>
      </c>
      <c r="AI323" s="2" t="str">
        <f t="shared" si="44"/>
        <v/>
      </c>
      <c r="AJ323" s="2" t="str">
        <f t="shared" si="45"/>
        <v/>
      </c>
      <c r="AK323" s="2" t="str">
        <f t="shared" si="46"/>
        <v/>
      </c>
      <c r="AL323" s="27"/>
      <c r="AM323" s="5" t="str">
        <f t="shared" ref="AM323:AM386" si="47">_xlfn.TEXTJOIN("; ",TRUE,AE323:AK323)</f>
        <v/>
      </c>
    </row>
    <row r="324" spans="1:39" s="5" customFormat="1" ht="195" hidden="1">
      <c r="A324" s="1" t="s">
        <v>22186</v>
      </c>
      <c r="B324" s="1" t="s">
        <v>4303</v>
      </c>
      <c r="C324" s="1" t="s">
        <v>630</v>
      </c>
      <c r="D324" s="1" t="s">
        <v>1736</v>
      </c>
      <c r="E324" s="1" t="s">
        <v>2741</v>
      </c>
      <c r="F324" s="2" t="s">
        <v>3760</v>
      </c>
      <c r="G324" s="2"/>
      <c r="H324" s="2" t="s">
        <v>4264</v>
      </c>
      <c r="I324" s="10">
        <v>3</v>
      </c>
      <c r="J324" s="13"/>
      <c r="K324" s="3">
        <f>IFERROR(MATCH("Application Layer Gateway (ALG) Security Requirements Guide (SRG) :: Version 1, Release: 2 Benchmark Date: 24 Jul 2015*"&amp;A324&amp;";*",SRGs!AA:AA,0),0)</f>
        <v>0</v>
      </c>
      <c r="L324" s="2">
        <f>IFERROR(MATCH("Application Server Security Requirements Guide :: Version 3, Release: 3 Benchmark Date: 27 Oct 2022*"&amp;A324&amp;";*",SRGs!AA:AA,0),0)</f>
        <v>0</v>
      </c>
      <c r="M324" s="2">
        <f>IFERROR(MATCH("Authentication, Authorization, and Accounting Services (AAA) Security Requirements Guide :: Version 1, Release: 2 Benchmark Date: 24 Jan 2020*"&amp;A324&amp;";*",SRGs!AA:AA,0),0)</f>
        <v>0</v>
      </c>
      <c r="N324" s="6">
        <f>IFERROR(MATCH("Central Log Server Security Requirements Guide :: Version 2, Release: 2 Benchmark Date: 27 Oct 2022*"&amp;A324&amp;";*",SRGs!AA:AA,0),0)</f>
        <v>0</v>
      </c>
      <c r="O324" s="6">
        <f>IFERROR(MATCH("Database Security Requirements Guide :: Version 3, Release: 3 Benchmark Date: 27 Jul 2022*"&amp;A324&amp;";*",SRGs!AA:AA,0),0)</f>
        <v>0</v>
      </c>
      <c r="P324" s="6">
        <f>IFERROR(MATCH("Container Platform Security Requirements Guide :: Version 1, Release: 3 Benchmark Date: 27 Jan 2022*"&amp;A324&amp;";*",SRGs!AA:AA,0),0)</f>
        <v>0</v>
      </c>
      <c r="Q324" s="6">
        <f>IFERROR(MATCH("Domain Name System (DNS) Security Requirements Guide :: Version 2, Release: 4 Benchmark Date: 23 Oct 2015*"&amp;A324&amp;";*",SRGs!AA:AA,0),0)</f>
        <v>0</v>
      </c>
      <c r="R324" s="6">
        <f>IFERROR(MATCH("Firewall Security Requirements Guide :: Version 2, Release: 3 Benchmark Date: 27 Oct 2022*"&amp;A324&amp;";*",SRGs!AA:AA,0),0)</f>
        <v>0</v>
      </c>
      <c r="S324" s="6">
        <f>IFERROR(MATCH("General Purpose Operating System Security Requirements Guide :: Version 2, Release: 4 Benchmark Date: 27 Jul 2022*"&amp;A324&amp;";*",SRGs!AA:AA,0),0)</f>
        <v>0</v>
      </c>
      <c r="T324" s="6">
        <f>IFERROR(MATCH("Intrusion Detection and Prevention Systems (IDPS) Security Requirements Guide :: Version 2, Release: 6 Benchmark Date: 24 Jul 2020*"&amp;A324&amp;";*",SRGs!AA:AA,0),0)</f>
        <v>0</v>
      </c>
      <c r="U324" s="6">
        <f>IFERROR(MATCH("Layer 2 Switch Security Requirements Guide :: Version 2, Release: 1 Benchmark Date: 18 May 2021*"&amp;A324&amp;";*",SRGs!AA:AA,0),0)</f>
        <v>0</v>
      </c>
      <c r="V324" s="6">
        <f>IFERROR(MATCH("Mainframe Product Security Requirements Guide :: Version 2, Release: 1 Benchmark Date: 27 Oct 2022*"&amp;A324&amp;";*",SRGs!AA:AA,0),0)</f>
        <v>0</v>
      </c>
      <c r="W324" s="6">
        <f>IFERROR(MATCH("Network Device Management Security Requirements Guide :: Version 4, Release: 1 Benchmark Date: 23 Apr 2021*"&amp;A324&amp;";*",SRGs!AA:AA,0),0)</f>
        <v>0</v>
      </c>
      <c r="X324" s="6">
        <f>IFERROR(MATCH("Router Security Requirements Guide :: Version 4, Release: 2 Benchmark Date: 23 Apr 2021*"&amp;A324&amp;";*",SRGs!AA:AA,0),0)</f>
        <v>0</v>
      </c>
      <c r="Y324" s="6">
        <f>IFERROR(MATCH("SDN Controller Security Requirements Guide :: Version 1, Release: 2 Benchmark Date: 24 Apr 2020*"&amp;A324&amp;";*",SRGs!AA:AA,0),0)</f>
        <v>0</v>
      </c>
      <c r="Z324" s="6">
        <f>IFERROR(MATCH("Unified Endpoint Management Agent Security Requirements Guide :: Version 1, Release: 1 Benchmark Date: 20 Nov 2020*"&amp;A324&amp;";*",SRGs!AA:AA,0),0)</f>
        <v>0</v>
      </c>
      <c r="AA324" s="6">
        <f>IFERROR(MATCH("Unified Endpoint Management Server Security Requirements Guide :: Version 1, Release: 1 Benchmark Date: 20 Nov 2020*"&amp;A324&amp;";*",SRGs!AA:AA,0),0)</f>
        <v>0</v>
      </c>
      <c r="AB324" s="6">
        <f>IFERROR(MATCH("Virtual Private Network (VPN) Security Requirements Guide :: Version 2, Release: 4 Benchmark Date: 27 Oct 2021*"&amp;A324&amp;";*",SRGs!AA:AA,0),0)</f>
        <v>0</v>
      </c>
      <c r="AC324" s="6">
        <f>IFERROR(MATCH("Web Server Security Requirements Guide :: Version 3, Release: 1 Benchmark Date: 27 Oct 2022*"&amp;A324&amp;";*",SRGs!AA:AA,0),0)</f>
        <v>0</v>
      </c>
      <c r="AD324" s="21"/>
      <c r="AE324" s="3" t="str">
        <f t="shared" si="40"/>
        <v/>
      </c>
      <c r="AF324" s="2" t="str">
        <f t="shared" si="41"/>
        <v/>
      </c>
      <c r="AG324" s="2" t="str">
        <f t="shared" si="42"/>
        <v/>
      </c>
      <c r="AH324" s="2" t="str">
        <f t="shared" si="43"/>
        <v/>
      </c>
      <c r="AI324" s="2" t="str">
        <f t="shared" si="44"/>
        <v/>
      </c>
      <c r="AJ324" s="2" t="str">
        <f t="shared" si="45"/>
        <v/>
      </c>
      <c r="AK324" s="2" t="str">
        <f t="shared" si="46"/>
        <v/>
      </c>
      <c r="AL324" s="27"/>
      <c r="AM324" s="5" t="str">
        <f t="shared" si="47"/>
        <v/>
      </c>
    </row>
    <row r="325" spans="1:39" s="5" customFormat="1" ht="75" hidden="1">
      <c r="A325" s="1" t="s">
        <v>22187</v>
      </c>
      <c r="B325" s="1" t="s">
        <v>4303</v>
      </c>
      <c r="C325" s="1" t="s">
        <v>631</v>
      </c>
      <c r="D325" s="1" t="s">
        <v>1737</v>
      </c>
      <c r="E325" s="1" t="s">
        <v>2742</v>
      </c>
      <c r="F325" s="2" t="s">
        <v>3706</v>
      </c>
      <c r="G325" s="2"/>
      <c r="H325" s="2"/>
      <c r="I325" s="2"/>
      <c r="J325" s="15"/>
      <c r="K325" s="3">
        <f>IFERROR(MATCH("Application Layer Gateway (ALG) Security Requirements Guide (SRG) :: Version 1, Release: 2 Benchmark Date: 24 Jul 2015*"&amp;A325&amp;";*",SRGs!AA:AA,0),0)</f>
        <v>0</v>
      </c>
      <c r="L325" s="2">
        <f>IFERROR(MATCH("Application Server Security Requirements Guide :: Version 3, Release: 3 Benchmark Date: 27 Oct 2022*"&amp;A325&amp;";*",SRGs!AA:AA,0),0)</f>
        <v>0</v>
      </c>
      <c r="M325" s="2">
        <f>IFERROR(MATCH("Authentication, Authorization, and Accounting Services (AAA) Security Requirements Guide :: Version 1, Release: 2 Benchmark Date: 24 Jan 2020*"&amp;A325&amp;";*",SRGs!AA:AA,0),0)</f>
        <v>0</v>
      </c>
      <c r="N325" s="6">
        <f>IFERROR(MATCH("Central Log Server Security Requirements Guide :: Version 2, Release: 2 Benchmark Date: 27 Oct 2022*"&amp;A325&amp;";*",SRGs!AA:AA,0),0)</f>
        <v>0</v>
      </c>
      <c r="O325" s="6">
        <f>IFERROR(MATCH("Database Security Requirements Guide :: Version 3, Release: 3 Benchmark Date: 27 Jul 2022*"&amp;A325&amp;";*",SRGs!AA:AA,0),0)</f>
        <v>0</v>
      </c>
      <c r="P325" s="6">
        <f>IFERROR(MATCH("Container Platform Security Requirements Guide :: Version 1, Release: 3 Benchmark Date: 27 Jan 2022*"&amp;A325&amp;";*",SRGs!AA:AA,0),0)</f>
        <v>0</v>
      </c>
      <c r="Q325" s="6">
        <f>IFERROR(MATCH("Domain Name System (DNS) Security Requirements Guide :: Version 2, Release: 4 Benchmark Date: 23 Oct 2015*"&amp;A325&amp;";*",SRGs!AA:AA,0),0)</f>
        <v>0</v>
      </c>
      <c r="R325" s="6">
        <f>IFERROR(MATCH("Firewall Security Requirements Guide :: Version 2, Release: 3 Benchmark Date: 27 Oct 2022*"&amp;A325&amp;";*",SRGs!AA:AA,0),0)</f>
        <v>0</v>
      </c>
      <c r="S325" s="6">
        <f>IFERROR(MATCH("General Purpose Operating System Security Requirements Guide :: Version 2, Release: 4 Benchmark Date: 27 Jul 2022*"&amp;A325&amp;";*",SRGs!AA:AA,0),0)</f>
        <v>0</v>
      </c>
      <c r="T325" s="6">
        <f>IFERROR(MATCH("Intrusion Detection and Prevention Systems (IDPS) Security Requirements Guide :: Version 2, Release: 6 Benchmark Date: 24 Jul 2020*"&amp;A325&amp;";*",SRGs!AA:AA,0),0)</f>
        <v>0</v>
      </c>
      <c r="U325" s="6">
        <f>IFERROR(MATCH("Layer 2 Switch Security Requirements Guide :: Version 2, Release: 1 Benchmark Date: 18 May 2021*"&amp;A325&amp;";*",SRGs!AA:AA,0),0)</f>
        <v>0</v>
      </c>
      <c r="V325" s="6">
        <f>IFERROR(MATCH("Mainframe Product Security Requirements Guide :: Version 2, Release: 1 Benchmark Date: 27 Oct 2022*"&amp;A325&amp;";*",SRGs!AA:AA,0),0)</f>
        <v>0</v>
      </c>
      <c r="W325" s="6">
        <f>IFERROR(MATCH("Network Device Management Security Requirements Guide :: Version 4, Release: 1 Benchmark Date: 23 Apr 2021*"&amp;A325&amp;";*",SRGs!AA:AA,0),0)</f>
        <v>0</v>
      </c>
      <c r="X325" s="6">
        <f>IFERROR(MATCH("Router Security Requirements Guide :: Version 4, Release: 2 Benchmark Date: 23 Apr 2021*"&amp;A325&amp;";*",SRGs!AA:AA,0),0)</f>
        <v>0</v>
      </c>
      <c r="Y325" s="6">
        <f>IFERROR(MATCH("SDN Controller Security Requirements Guide :: Version 1, Release: 2 Benchmark Date: 24 Apr 2020*"&amp;A325&amp;";*",SRGs!AA:AA,0),0)</f>
        <v>0</v>
      </c>
      <c r="Z325" s="6">
        <f>IFERROR(MATCH("Unified Endpoint Management Agent Security Requirements Guide :: Version 1, Release: 1 Benchmark Date: 20 Nov 2020*"&amp;A325&amp;";*",SRGs!AA:AA,0),0)</f>
        <v>0</v>
      </c>
      <c r="AA325" s="6">
        <f>IFERROR(MATCH("Unified Endpoint Management Server Security Requirements Guide :: Version 1, Release: 1 Benchmark Date: 20 Nov 2020*"&amp;A325&amp;";*",SRGs!AA:AA,0),0)</f>
        <v>0</v>
      </c>
      <c r="AB325" s="6">
        <f>IFERROR(MATCH("Virtual Private Network (VPN) Security Requirements Guide :: Version 2, Release: 4 Benchmark Date: 27 Oct 2021*"&amp;A325&amp;";*",SRGs!AA:AA,0),0)</f>
        <v>0</v>
      </c>
      <c r="AC325" s="6">
        <f>IFERROR(MATCH("Web Server Security Requirements Guide :: Version 3, Release: 1 Benchmark Date: 27 Oct 2022*"&amp;A325&amp;";*",SRGs!AA:AA,0),0)</f>
        <v>0</v>
      </c>
      <c r="AD325" s="21"/>
      <c r="AE325" s="3" t="str">
        <f t="shared" si="40"/>
        <v/>
      </c>
      <c r="AF325" s="2" t="str">
        <f t="shared" si="41"/>
        <v/>
      </c>
      <c r="AG325" s="2" t="str">
        <f t="shared" si="42"/>
        <v/>
      </c>
      <c r="AH325" s="2" t="str">
        <f t="shared" si="43"/>
        <v/>
      </c>
      <c r="AI325" s="2" t="str">
        <f t="shared" si="44"/>
        <v/>
      </c>
      <c r="AJ325" s="2" t="str">
        <f t="shared" si="45"/>
        <v/>
      </c>
      <c r="AK325" s="2" t="str">
        <f t="shared" si="46"/>
        <v/>
      </c>
      <c r="AL325" s="27"/>
      <c r="AM325" s="5" t="str">
        <f t="shared" si="47"/>
        <v/>
      </c>
    </row>
    <row r="326" spans="1:39" ht="30" hidden="1">
      <c r="A326" s="1" t="s">
        <v>22188</v>
      </c>
      <c r="B326" s="1" t="s">
        <v>4303</v>
      </c>
      <c r="C326" s="1" t="s">
        <v>632</v>
      </c>
      <c r="D326" s="1" t="s">
        <v>3506</v>
      </c>
      <c r="E326" s="1"/>
      <c r="F326" s="2"/>
      <c r="G326" s="2"/>
      <c r="H326" s="2"/>
      <c r="I326" s="2"/>
      <c r="J326" s="15"/>
      <c r="K326" s="3">
        <f>IFERROR(MATCH("Application Layer Gateway (ALG) Security Requirements Guide (SRG) :: Version 1, Release: 2 Benchmark Date: 24 Jul 2015*"&amp;A326&amp;";*",SRGs!AA:AA,0),0)</f>
        <v>0</v>
      </c>
      <c r="L326" s="2">
        <f>IFERROR(MATCH("Application Server Security Requirements Guide :: Version 3, Release: 3 Benchmark Date: 27 Oct 2022*"&amp;A326&amp;";*",SRGs!AA:AA,0),0)</f>
        <v>0</v>
      </c>
      <c r="M326" s="2">
        <f>IFERROR(MATCH("Authentication, Authorization, and Accounting Services (AAA) Security Requirements Guide :: Version 1, Release: 2 Benchmark Date: 24 Jan 2020*"&amp;A326&amp;";*",SRGs!AA:AA,0),0)</f>
        <v>0</v>
      </c>
      <c r="N326" s="2">
        <f>IFERROR(MATCH("Central Log Server Security Requirements Guide :: Version 2, Release: 2 Benchmark Date: 27 Oct 2022*"&amp;A326&amp;";*",SRGs!AA:AA,0),0)</f>
        <v>0</v>
      </c>
      <c r="O326" s="2">
        <f>IFERROR(MATCH("Database Security Requirements Guide :: Version 3, Release: 3 Benchmark Date: 27 Jul 2022*"&amp;A326&amp;";*",SRGs!AA:AA,0),0)</f>
        <v>0</v>
      </c>
      <c r="P326" s="2">
        <f>IFERROR(MATCH("Container Platform Security Requirements Guide :: Version 1, Release: 3 Benchmark Date: 27 Jan 2022*"&amp;A326&amp;";*",SRGs!AA:AA,0),0)</f>
        <v>0</v>
      </c>
      <c r="Q326" s="2">
        <f>IFERROR(MATCH("Domain Name System (DNS) Security Requirements Guide :: Version 2, Release: 4 Benchmark Date: 23 Oct 2015*"&amp;A326&amp;";*",SRGs!AA:AA,0),0)</f>
        <v>0</v>
      </c>
      <c r="R326" s="2">
        <f>IFERROR(MATCH("Firewall Security Requirements Guide :: Version 2, Release: 3 Benchmark Date: 27 Oct 2022*"&amp;A326&amp;";*",SRGs!AA:AA,0),0)</f>
        <v>0</v>
      </c>
      <c r="S326" s="2">
        <f>IFERROR(MATCH("General Purpose Operating System Security Requirements Guide :: Version 2, Release: 4 Benchmark Date: 27 Jul 2022*"&amp;A326&amp;";*",SRGs!AA:AA,0),0)</f>
        <v>0</v>
      </c>
      <c r="T326" s="2">
        <f>IFERROR(MATCH("Intrusion Detection and Prevention Systems (IDPS) Security Requirements Guide :: Version 2, Release: 6 Benchmark Date: 24 Jul 2020*"&amp;A326&amp;";*",SRGs!AA:AA,0),0)</f>
        <v>0</v>
      </c>
      <c r="U326" s="2">
        <f>IFERROR(MATCH("Layer 2 Switch Security Requirements Guide :: Version 2, Release: 1 Benchmark Date: 18 May 2021*"&amp;A326&amp;";*",SRGs!AA:AA,0),0)</f>
        <v>0</v>
      </c>
      <c r="V326" s="2">
        <f>IFERROR(MATCH("Mainframe Product Security Requirements Guide :: Version 2, Release: 1 Benchmark Date: 27 Oct 2022*"&amp;A326&amp;";*",SRGs!AA:AA,0),0)</f>
        <v>0</v>
      </c>
      <c r="W326" s="2">
        <f>IFERROR(MATCH("Network Device Management Security Requirements Guide :: Version 4, Release: 1 Benchmark Date: 23 Apr 2021*"&amp;A326&amp;";*",SRGs!AA:AA,0),0)</f>
        <v>0</v>
      </c>
      <c r="X326" s="2">
        <f>IFERROR(MATCH("Router Security Requirements Guide :: Version 4, Release: 2 Benchmark Date: 23 Apr 2021*"&amp;A326&amp;";*",SRGs!AA:AA,0),0)</f>
        <v>0</v>
      </c>
      <c r="Y326" s="2">
        <f>IFERROR(MATCH("SDN Controller Security Requirements Guide :: Version 1, Release: 2 Benchmark Date: 24 Apr 2020*"&amp;A326&amp;";*",SRGs!AA:AA,0),0)</f>
        <v>0</v>
      </c>
      <c r="Z326" s="2">
        <f>IFERROR(MATCH("Unified Endpoint Management Agent Security Requirements Guide :: Version 1, Release: 1 Benchmark Date: 20 Nov 2020*"&amp;A326&amp;";*",SRGs!AA:AA,0),0)</f>
        <v>0</v>
      </c>
      <c r="AA326" s="2">
        <f>IFERROR(MATCH("Unified Endpoint Management Server Security Requirements Guide :: Version 1, Release: 1 Benchmark Date: 20 Nov 2020*"&amp;A326&amp;";*",SRGs!AA:AA,0),0)</f>
        <v>0</v>
      </c>
      <c r="AB326" s="2">
        <f>IFERROR(MATCH("Virtual Private Network (VPN) Security Requirements Guide :: Version 2, Release: 4 Benchmark Date: 27 Oct 2021*"&amp;A326&amp;";*",SRGs!AA:AA,0),0)</f>
        <v>0</v>
      </c>
      <c r="AC326" s="2">
        <f>IFERROR(MATCH("Web Server Security Requirements Guide :: Version 3, Release: 1 Benchmark Date: 27 Oct 2022*"&amp;A326&amp;";*",SRGs!AA:AA,0),0)</f>
        <v>0</v>
      </c>
      <c r="AD326" s="22"/>
      <c r="AE326" s="3" t="str">
        <f t="shared" si="40"/>
        <v/>
      </c>
      <c r="AF326" s="2" t="str">
        <f t="shared" si="41"/>
        <v/>
      </c>
      <c r="AG326" s="2" t="str">
        <f t="shared" si="42"/>
        <v/>
      </c>
      <c r="AH326" s="2" t="str">
        <f t="shared" si="43"/>
        <v/>
      </c>
      <c r="AI326" s="2" t="str">
        <f t="shared" si="44"/>
        <v/>
      </c>
      <c r="AJ326" s="2" t="str">
        <f t="shared" si="45"/>
        <v/>
      </c>
      <c r="AK326" s="2" t="str">
        <f t="shared" si="46"/>
        <v/>
      </c>
      <c r="AM326" s="5" t="str">
        <f t="shared" si="47"/>
        <v/>
      </c>
    </row>
    <row r="327" spans="1:39" s="5" customFormat="1" ht="60" hidden="1">
      <c r="A327" s="1" t="s">
        <v>22189</v>
      </c>
      <c r="B327" s="1" t="s">
        <v>4303</v>
      </c>
      <c r="C327" s="1" t="s">
        <v>633</v>
      </c>
      <c r="D327" s="1" t="s">
        <v>1738</v>
      </c>
      <c r="E327" s="1" t="s">
        <v>2743</v>
      </c>
      <c r="F327" s="2" t="s">
        <v>2591</v>
      </c>
      <c r="G327" s="2"/>
      <c r="H327" s="2"/>
      <c r="I327" s="2"/>
      <c r="J327" s="15"/>
      <c r="K327" s="3">
        <f>IFERROR(MATCH("Application Layer Gateway (ALG) Security Requirements Guide (SRG) :: Version 1, Release: 2 Benchmark Date: 24 Jul 2015*"&amp;A327&amp;";*",SRGs!AA:AA,0),0)</f>
        <v>0</v>
      </c>
      <c r="L327" s="2">
        <f>IFERROR(MATCH("Application Server Security Requirements Guide :: Version 3, Release: 3 Benchmark Date: 27 Oct 2022*"&amp;A327&amp;";*",SRGs!AA:AA,0),0)</f>
        <v>0</v>
      </c>
      <c r="M327" s="2">
        <f>IFERROR(MATCH("Authentication, Authorization, and Accounting Services (AAA) Security Requirements Guide :: Version 1, Release: 2 Benchmark Date: 24 Jan 2020*"&amp;A327&amp;";*",SRGs!AA:AA,0),0)</f>
        <v>0</v>
      </c>
      <c r="N327" s="2">
        <f>IFERROR(MATCH("Central Log Server Security Requirements Guide :: Version 2, Release: 2 Benchmark Date: 27 Oct 2022*"&amp;A327&amp;";*",SRGs!AA:AA,0),0)</f>
        <v>0</v>
      </c>
      <c r="O327" s="2">
        <f>IFERROR(MATCH("Database Security Requirements Guide :: Version 3, Release: 3 Benchmark Date: 27 Jul 2022*"&amp;A327&amp;";*",SRGs!AA:AA,0),0)</f>
        <v>0</v>
      </c>
      <c r="P327" s="6">
        <f>IFERROR(MATCH("Container Platform Security Requirements Guide :: Version 1, Release: 3 Benchmark Date: 27 Jan 2022*"&amp;A327&amp;";*",SRGs!AA:AA,0),0)</f>
        <v>0</v>
      </c>
      <c r="Q327" s="6">
        <f>IFERROR(MATCH("Domain Name System (DNS) Security Requirements Guide :: Version 2, Release: 4 Benchmark Date: 23 Oct 2015*"&amp;A327&amp;";*",SRGs!AA:AA,0),0)</f>
        <v>0</v>
      </c>
      <c r="R327" s="6">
        <f>IFERROR(MATCH("Firewall Security Requirements Guide :: Version 2, Release: 3 Benchmark Date: 27 Oct 2022*"&amp;A327&amp;";*",SRGs!AA:AA,0),0)</f>
        <v>0</v>
      </c>
      <c r="S327" s="6">
        <f>IFERROR(MATCH("General Purpose Operating System Security Requirements Guide :: Version 2, Release: 4 Benchmark Date: 27 Jul 2022*"&amp;A327&amp;";*",SRGs!AA:AA,0),0)</f>
        <v>0</v>
      </c>
      <c r="T327" s="6">
        <f>IFERROR(MATCH("Intrusion Detection and Prevention Systems (IDPS) Security Requirements Guide :: Version 2, Release: 6 Benchmark Date: 24 Jul 2020*"&amp;A327&amp;";*",SRGs!AA:AA,0),0)</f>
        <v>0</v>
      </c>
      <c r="U327" s="6">
        <f>IFERROR(MATCH("Layer 2 Switch Security Requirements Guide :: Version 2, Release: 1 Benchmark Date: 18 May 2021*"&amp;A327&amp;";*",SRGs!AA:AA,0),0)</f>
        <v>0</v>
      </c>
      <c r="V327" s="6">
        <f>IFERROR(MATCH("Mainframe Product Security Requirements Guide :: Version 2, Release: 1 Benchmark Date: 27 Oct 2022*"&amp;A327&amp;";*",SRGs!AA:AA,0),0)</f>
        <v>0</v>
      </c>
      <c r="W327" s="6">
        <f>IFERROR(MATCH("Network Device Management Security Requirements Guide :: Version 4, Release: 1 Benchmark Date: 23 Apr 2021*"&amp;A327&amp;";*",SRGs!AA:AA,0),0)</f>
        <v>0</v>
      </c>
      <c r="X327" s="6">
        <f>IFERROR(MATCH("Router Security Requirements Guide :: Version 4, Release: 2 Benchmark Date: 23 Apr 2021*"&amp;A327&amp;";*",SRGs!AA:AA,0),0)</f>
        <v>0</v>
      </c>
      <c r="Y327" s="6">
        <f>IFERROR(MATCH("SDN Controller Security Requirements Guide :: Version 1, Release: 2 Benchmark Date: 24 Apr 2020*"&amp;A327&amp;";*",SRGs!AA:AA,0),0)</f>
        <v>0</v>
      </c>
      <c r="Z327" s="6">
        <f>IFERROR(MATCH("Unified Endpoint Management Agent Security Requirements Guide :: Version 1, Release: 1 Benchmark Date: 20 Nov 2020*"&amp;A327&amp;";*",SRGs!AA:AA,0),0)</f>
        <v>0</v>
      </c>
      <c r="AA327" s="6">
        <f>IFERROR(MATCH("Unified Endpoint Management Server Security Requirements Guide :: Version 1, Release: 1 Benchmark Date: 20 Nov 2020*"&amp;A327&amp;";*",SRGs!AA:AA,0),0)</f>
        <v>0</v>
      </c>
      <c r="AB327" s="6">
        <f>IFERROR(MATCH("Virtual Private Network (VPN) Security Requirements Guide :: Version 2, Release: 4 Benchmark Date: 27 Oct 2021*"&amp;A327&amp;";*",SRGs!AA:AA,0),0)</f>
        <v>0</v>
      </c>
      <c r="AC327" s="6">
        <f>IFERROR(MATCH("Web Server Security Requirements Guide :: Version 3, Release: 1 Benchmark Date: 27 Oct 2022*"&amp;A327&amp;";*",SRGs!AA:AA,0),0)</f>
        <v>0</v>
      </c>
      <c r="AD327" s="21"/>
      <c r="AE327" s="3" t="str">
        <f t="shared" si="40"/>
        <v/>
      </c>
      <c r="AF327" s="2" t="str">
        <f t="shared" si="41"/>
        <v/>
      </c>
      <c r="AG327" s="2" t="str">
        <f t="shared" si="42"/>
        <v/>
      </c>
      <c r="AH327" s="2" t="str">
        <f t="shared" si="43"/>
        <v/>
      </c>
      <c r="AI327" s="2" t="str">
        <f t="shared" si="44"/>
        <v/>
      </c>
      <c r="AJ327" s="2" t="str">
        <f t="shared" si="45"/>
        <v/>
      </c>
      <c r="AK327" s="2" t="str">
        <f t="shared" si="46"/>
        <v/>
      </c>
      <c r="AL327" s="27"/>
      <c r="AM327" s="5" t="str">
        <f t="shared" si="47"/>
        <v/>
      </c>
    </row>
    <row r="328" spans="1:39" ht="120" hidden="1">
      <c r="A328" s="1" t="s">
        <v>22190</v>
      </c>
      <c r="B328" s="1" t="s">
        <v>4303</v>
      </c>
      <c r="C328" s="1" t="s">
        <v>634</v>
      </c>
      <c r="D328" s="1" t="s">
        <v>1739</v>
      </c>
      <c r="E328" s="1" t="s">
        <v>2744</v>
      </c>
      <c r="F328" s="2" t="s">
        <v>2591</v>
      </c>
      <c r="G328" s="2"/>
      <c r="H328" s="2"/>
      <c r="I328" s="2"/>
      <c r="J328" s="15"/>
      <c r="K328" s="3">
        <f>IFERROR(MATCH("Application Layer Gateway (ALG) Security Requirements Guide (SRG) :: Version 1, Release: 2 Benchmark Date: 24 Jul 2015*"&amp;A328&amp;";*",SRGs!AA:AA,0),0)</f>
        <v>0</v>
      </c>
      <c r="L328" s="2">
        <f>IFERROR(MATCH("Application Server Security Requirements Guide :: Version 3, Release: 3 Benchmark Date: 27 Oct 2022*"&amp;A328&amp;";*",SRGs!AA:AA,0),0)</f>
        <v>0</v>
      </c>
      <c r="M328" s="2">
        <f>IFERROR(MATCH("Authentication, Authorization, and Accounting Services (AAA) Security Requirements Guide :: Version 1, Release: 2 Benchmark Date: 24 Jan 2020*"&amp;A328&amp;";*",SRGs!AA:AA,0),0)</f>
        <v>0</v>
      </c>
      <c r="N328" s="2">
        <f>IFERROR(MATCH("Central Log Server Security Requirements Guide :: Version 2, Release: 2 Benchmark Date: 27 Oct 2022*"&amp;A328&amp;";*",SRGs!AA:AA,0),0)</f>
        <v>0</v>
      </c>
      <c r="O328" s="2">
        <f>IFERROR(MATCH("Database Security Requirements Guide :: Version 3, Release: 3 Benchmark Date: 27 Jul 2022*"&amp;A328&amp;";*",SRGs!AA:AA,0),0)</f>
        <v>0</v>
      </c>
      <c r="P328" s="2">
        <f>IFERROR(MATCH("Container Platform Security Requirements Guide :: Version 1, Release: 3 Benchmark Date: 27 Jan 2022*"&amp;A328&amp;";*",SRGs!AA:AA,0),0)</f>
        <v>0</v>
      </c>
      <c r="Q328" s="2">
        <f>IFERROR(MATCH("Domain Name System (DNS) Security Requirements Guide :: Version 2, Release: 4 Benchmark Date: 23 Oct 2015*"&amp;A328&amp;";*",SRGs!AA:AA,0),0)</f>
        <v>0</v>
      </c>
      <c r="R328" s="2">
        <f>IFERROR(MATCH("Firewall Security Requirements Guide :: Version 2, Release: 3 Benchmark Date: 27 Oct 2022*"&amp;A328&amp;";*",SRGs!AA:AA,0),0)</f>
        <v>0</v>
      </c>
      <c r="S328" s="2">
        <f>IFERROR(MATCH("General Purpose Operating System Security Requirements Guide :: Version 2, Release: 4 Benchmark Date: 27 Jul 2022*"&amp;A328&amp;";*",SRGs!AA:AA,0),0)</f>
        <v>0</v>
      </c>
      <c r="T328" s="2">
        <f>IFERROR(MATCH("Intrusion Detection and Prevention Systems (IDPS) Security Requirements Guide :: Version 2, Release: 6 Benchmark Date: 24 Jul 2020*"&amp;A328&amp;";*",SRGs!AA:AA,0),0)</f>
        <v>0</v>
      </c>
      <c r="U328" s="2">
        <f>IFERROR(MATCH("Layer 2 Switch Security Requirements Guide :: Version 2, Release: 1 Benchmark Date: 18 May 2021*"&amp;A328&amp;";*",SRGs!AA:AA,0),0)</f>
        <v>0</v>
      </c>
      <c r="V328" s="2">
        <f>IFERROR(MATCH("Mainframe Product Security Requirements Guide :: Version 2, Release: 1 Benchmark Date: 27 Oct 2022*"&amp;A328&amp;";*",SRGs!AA:AA,0),0)</f>
        <v>0</v>
      </c>
      <c r="W328" s="2">
        <f>IFERROR(MATCH("Network Device Management Security Requirements Guide :: Version 4, Release: 1 Benchmark Date: 23 Apr 2021*"&amp;A328&amp;";*",SRGs!AA:AA,0),0)</f>
        <v>0</v>
      </c>
      <c r="X328" s="2">
        <f>IFERROR(MATCH("Router Security Requirements Guide :: Version 4, Release: 2 Benchmark Date: 23 Apr 2021*"&amp;A328&amp;";*",SRGs!AA:AA,0),0)</f>
        <v>0</v>
      </c>
      <c r="Y328" s="2">
        <f>IFERROR(MATCH("SDN Controller Security Requirements Guide :: Version 1, Release: 2 Benchmark Date: 24 Apr 2020*"&amp;A328&amp;";*",SRGs!AA:AA,0),0)</f>
        <v>0</v>
      </c>
      <c r="Z328" s="2">
        <f>IFERROR(MATCH("Unified Endpoint Management Agent Security Requirements Guide :: Version 1, Release: 1 Benchmark Date: 20 Nov 2020*"&amp;A328&amp;";*",SRGs!AA:AA,0),0)</f>
        <v>0</v>
      </c>
      <c r="AA328" s="2">
        <f>IFERROR(MATCH("Unified Endpoint Management Server Security Requirements Guide :: Version 1, Release: 1 Benchmark Date: 20 Nov 2020*"&amp;A328&amp;";*",SRGs!AA:AA,0),0)</f>
        <v>0</v>
      </c>
      <c r="AB328" s="2">
        <f>IFERROR(MATCH("Virtual Private Network (VPN) Security Requirements Guide :: Version 2, Release: 4 Benchmark Date: 27 Oct 2021*"&amp;A328&amp;";*",SRGs!AA:AA,0),0)</f>
        <v>0</v>
      </c>
      <c r="AC328" s="2">
        <f>IFERROR(MATCH("Web Server Security Requirements Guide :: Version 3, Release: 1 Benchmark Date: 27 Oct 2022*"&amp;A328&amp;";*",SRGs!AA:AA,0),0)</f>
        <v>0</v>
      </c>
      <c r="AD328" s="22"/>
      <c r="AE328" s="3" t="str">
        <f t="shared" si="40"/>
        <v/>
      </c>
      <c r="AF328" s="2" t="str">
        <f t="shared" si="41"/>
        <v/>
      </c>
      <c r="AG328" s="2" t="str">
        <f t="shared" si="42"/>
        <v/>
      </c>
      <c r="AH328" s="2" t="str">
        <f t="shared" si="43"/>
        <v/>
      </c>
      <c r="AI328" s="2" t="str">
        <f t="shared" si="44"/>
        <v/>
      </c>
      <c r="AJ328" s="2" t="str">
        <f t="shared" si="45"/>
        <v/>
      </c>
      <c r="AK328" s="2" t="str">
        <f t="shared" si="46"/>
        <v/>
      </c>
      <c r="AM328" s="5" t="str">
        <f t="shared" si="47"/>
        <v/>
      </c>
    </row>
    <row r="329" spans="1:39" s="5" customFormat="1" ht="90" hidden="1">
      <c r="A329" s="1" t="s">
        <v>22191</v>
      </c>
      <c r="B329" s="1" t="s">
        <v>4303</v>
      </c>
      <c r="C329" s="1" t="s">
        <v>635</v>
      </c>
      <c r="D329" s="1" t="s">
        <v>1740</v>
      </c>
      <c r="E329" s="1" t="s">
        <v>2745</v>
      </c>
      <c r="F329" s="2" t="s">
        <v>2591</v>
      </c>
      <c r="G329" s="2"/>
      <c r="H329" s="2"/>
      <c r="I329" s="2"/>
      <c r="J329" s="15"/>
      <c r="K329" s="3">
        <f>IFERROR(MATCH("Application Layer Gateway (ALG) Security Requirements Guide (SRG) :: Version 1, Release: 2 Benchmark Date: 24 Jul 2015*"&amp;A329&amp;";*",SRGs!AA:AA,0),0)</f>
        <v>0</v>
      </c>
      <c r="L329" s="2">
        <f>IFERROR(MATCH("Application Server Security Requirements Guide :: Version 3, Release: 3 Benchmark Date: 27 Oct 2022*"&amp;A329&amp;";*",SRGs!AA:AA,0),0)</f>
        <v>0</v>
      </c>
      <c r="M329" s="2">
        <f>IFERROR(MATCH("Authentication, Authorization, and Accounting Services (AAA) Security Requirements Guide :: Version 1, Release: 2 Benchmark Date: 24 Jan 2020*"&amp;A329&amp;";*",SRGs!AA:AA,0),0)</f>
        <v>0</v>
      </c>
      <c r="N329" s="2">
        <f>IFERROR(MATCH("Central Log Server Security Requirements Guide :: Version 2, Release: 2 Benchmark Date: 27 Oct 2022*"&amp;A329&amp;";*",SRGs!AA:AA,0),0)</f>
        <v>0</v>
      </c>
      <c r="O329" s="2">
        <f>IFERROR(MATCH("Database Security Requirements Guide :: Version 3, Release: 3 Benchmark Date: 27 Jul 2022*"&amp;A329&amp;";*",SRGs!AA:AA,0),0)</f>
        <v>0</v>
      </c>
      <c r="P329" s="6">
        <f>IFERROR(MATCH("Container Platform Security Requirements Guide :: Version 1, Release: 3 Benchmark Date: 27 Jan 2022*"&amp;A329&amp;";*",SRGs!AA:AA,0),0)</f>
        <v>0</v>
      </c>
      <c r="Q329" s="6">
        <f>IFERROR(MATCH("Domain Name System (DNS) Security Requirements Guide :: Version 2, Release: 4 Benchmark Date: 23 Oct 2015*"&amp;A329&amp;";*",SRGs!AA:AA,0),0)</f>
        <v>0</v>
      </c>
      <c r="R329" s="6">
        <f>IFERROR(MATCH("Firewall Security Requirements Guide :: Version 2, Release: 3 Benchmark Date: 27 Oct 2022*"&amp;A329&amp;";*",SRGs!AA:AA,0),0)</f>
        <v>0</v>
      </c>
      <c r="S329" s="6">
        <f>IFERROR(MATCH("General Purpose Operating System Security Requirements Guide :: Version 2, Release: 4 Benchmark Date: 27 Jul 2022*"&amp;A329&amp;";*",SRGs!AA:AA,0),0)</f>
        <v>0</v>
      </c>
      <c r="T329" s="6">
        <f>IFERROR(MATCH("Intrusion Detection and Prevention Systems (IDPS) Security Requirements Guide :: Version 2, Release: 6 Benchmark Date: 24 Jul 2020*"&amp;A329&amp;";*",SRGs!AA:AA,0),0)</f>
        <v>0</v>
      </c>
      <c r="U329" s="6">
        <f>IFERROR(MATCH("Layer 2 Switch Security Requirements Guide :: Version 2, Release: 1 Benchmark Date: 18 May 2021*"&amp;A329&amp;";*",SRGs!AA:AA,0),0)</f>
        <v>0</v>
      </c>
      <c r="V329" s="6">
        <f>IFERROR(MATCH("Mainframe Product Security Requirements Guide :: Version 2, Release: 1 Benchmark Date: 27 Oct 2022*"&amp;A329&amp;";*",SRGs!AA:AA,0),0)</f>
        <v>0</v>
      </c>
      <c r="W329" s="6">
        <f>IFERROR(MATCH("Network Device Management Security Requirements Guide :: Version 4, Release: 1 Benchmark Date: 23 Apr 2021*"&amp;A329&amp;";*",SRGs!AA:AA,0),0)</f>
        <v>0</v>
      </c>
      <c r="X329" s="6">
        <f>IFERROR(MATCH("Router Security Requirements Guide :: Version 4, Release: 2 Benchmark Date: 23 Apr 2021*"&amp;A329&amp;";*",SRGs!AA:AA,0),0)</f>
        <v>0</v>
      </c>
      <c r="Y329" s="6">
        <f>IFERROR(MATCH("SDN Controller Security Requirements Guide :: Version 1, Release: 2 Benchmark Date: 24 Apr 2020*"&amp;A329&amp;";*",SRGs!AA:AA,0),0)</f>
        <v>0</v>
      </c>
      <c r="Z329" s="6">
        <f>IFERROR(MATCH("Unified Endpoint Management Agent Security Requirements Guide :: Version 1, Release: 1 Benchmark Date: 20 Nov 2020*"&amp;A329&amp;";*",SRGs!AA:AA,0),0)</f>
        <v>0</v>
      </c>
      <c r="AA329" s="6">
        <f>IFERROR(MATCH("Unified Endpoint Management Server Security Requirements Guide :: Version 1, Release: 1 Benchmark Date: 20 Nov 2020*"&amp;A329&amp;";*",SRGs!AA:AA,0),0)</f>
        <v>0</v>
      </c>
      <c r="AB329" s="6">
        <f>IFERROR(MATCH("Virtual Private Network (VPN) Security Requirements Guide :: Version 2, Release: 4 Benchmark Date: 27 Oct 2021*"&amp;A329&amp;";*",SRGs!AA:AA,0),0)</f>
        <v>0</v>
      </c>
      <c r="AC329" s="6">
        <f>IFERROR(MATCH("Web Server Security Requirements Guide :: Version 3, Release: 1 Benchmark Date: 27 Oct 2022*"&amp;A329&amp;";*",SRGs!AA:AA,0),0)</f>
        <v>0</v>
      </c>
      <c r="AD329" s="21"/>
      <c r="AE329" s="3" t="str">
        <f t="shared" si="40"/>
        <v/>
      </c>
      <c r="AF329" s="2" t="str">
        <f t="shared" si="41"/>
        <v/>
      </c>
      <c r="AG329" s="2" t="str">
        <f t="shared" si="42"/>
        <v/>
      </c>
      <c r="AH329" s="2" t="str">
        <f t="shared" si="43"/>
        <v/>
      </c>
      <c r="AI329" s="2" t="str">
        <f t="shared" si="44"/>
        <v/>
      </c>
      <c r="AJ329" s="2" t="str">
        <f t="shared" si="45"/>
        <v/>
      </c>
      <c r="AK329" s="2" t="str">
        <f t="shared" si="46"/>
        <v/>
      </c>
      <c r="AL329" s="27"/>
      <c r="AM329" s="5" t="str">
        <f t="shared" si="47"/>
        <v/>
      </c>
    </row>
    <row r="330" spans="1:39" ht="45" hidden="1">
      <c r="A330" s="1" t="s">
        <v>22192</v>
      </c>
      <c r="B330" s="1" t="s">
        <v>4303</v>
      </c>
      <c r="C330" s="1" t="s">
        <v>636</v>
      </c>
      <c r="D330" s="1" t="s">
        <v>1741</v>
      </c>
      <c r="E330" s="1" t="s">
        <v>2746</v>
      </c>
      <c r="F330" s="2" t="s">
        <v>2591</v>
      </c>
      <c r="G330" s="2"/>
      <c r="H330" s="2"/>
      <c r="I330" s="2"/>
      <c r="J330" s="15"/>
      <c r="K330" s="3">
        <f>IFERROR(MATCH("Application Layer Gateway (ALG) Security Requirements Guide (SRG) :: Version 1, Release: 2 Benchmark Date: 24 Jul 2015*"&amp;A330&amp;";*",SRGs!AA:AA,0),0)</f>
        <v>0</v>
      </c>
      <c r="L330" s="2">
        <f>IFERROR(MATCH("Application Server Security Requirements Guide :: Version 3, Release: 3 Benchmark Date: 27 Oct 2022*"&amp;A330&amp;";*",SRGs!AA:AA,0),0)</f>
        <v>0</v>
      </c>
      <c r="M330" s="2">
        <f>IFERROR(MATCH("Authentication, Authorization, and Accounting Services (AAA) Security Requirements Guide :: Version 1, Release: 2 Benchmark Date: 24 Jan 2020*"&amp;A330&amp;";*",SRGs!AA:AA,0),0)</f>
        <v>0</v>
      </c>
      <c r="N330" s="2">
        <f>IFERROR(MATCH("Central Log Server Security Requirements Guide :: Version 2, Release: 2 Benchmark Date: 27 Oct 2022*"&amp;A330&amp;";*",SRGs!AA:AA,0),0)</f>
        <v>0</v>
      </c>
      <c r="O330" s="2">
        <f>IFERROR(MATCH("Database Security Requirements Guide :: Version 3, Release: 3 Benchmark Date: 27 Jul 2022*"&amp;A330&amp;";*",SRGs!AA:AA,0),0)</f>
        <v>0</v>
      </c>
      <c r="P330" s="2">
        <f>IFERROR(MATCH("Container Platform Security Requirements Guide :: Version 1, Release: 3 Benchmark Date: 27 Jan 2022*"&amp;A330&amp;";*",SRGs!AA:AA,0),0)</f>
        <v>0</v>
      </c>
      <c r="Q330" s="2">
        <f>IFERROR(MATCH("Domain Name System (DNS) Security Requirements Guide :: Version 2, Release: 4 Benchmark Date: 23 Oct 2015*"&amp;A330&amp;";*",SRGs!AA:AA,0),0)</f>
        <v>0</v>
      </c>
      <c r="R330" s="2">
        <f>IFERROR(MATCH("Firewall Security Requirements Guide :: Version 2, Release: 3 Benchmark Date: 27 Oct 2022*"&amp;A330&amp;";*",SRGs!AA:AA,0),0)</f>
        <v>0</v>
      </c>
      <c r="S330" s="2">
        <f>IFERROR(MATCH("General Purpose Operating System Security Requirements Guide :: Version 2, Release: 4 Benchmark Date: 27 Jul 2022*"&amp;A330&amp;";*",SRGs!AA:AA,0),0)</f>
        <v>0</v>
      </c>
      <c r="T330" s="2">
        <f>IFERROR(MATCH("Intrusion Detection and Prevention Systems (IDPS) Security Requirements Guide :: Version 2, Release: 6 Benchmark Date: 24 Jul 2020*"&amp;A330&amp;";*",SRGs!AA:AA,0),0)</f>
        <v>0</v>
      </c>
      <c r="U330" s="2">
        <f>IFERROR(MATCH("Layer 2 Switch Security Requirements Guide :: Version 2, Release: 1 Benchmark Date: 18 May 2021*"&amp;A330&amp;";*",SRGs!AA:AA,0),0)</f>
        <v>0</v>
      </c>
      <c r="V330" s="2">
        <f>IFERROR(MATCH("Mainframe Product Security Requirements Guide :: Version 2, Release: 1 Benchmark Date: 27 Oct 2022*"&amp;A330&amp;";*",SRGs!AA:AA,0),0)</f>
        <v>0</v>
      </c>
      <c r="W330" s="2">
        <f>IFERROR(MATCH("Network Device Management Security Requirements Guide :: Version 4, Release: 1 Benchmark Date: 23 Apr 2021*"&amp;A330&amp;";*",SRGs!AA:AA,0),0)</f>
        <v>0</v>
      </c>
      <c r="X330" s="2">
        <f>IFERROR(MATCH("Router Security Requirements Guide :: Version 4, Release: 2 Benchmark Date: 23 Apr 2021*"&amp;A330&amp;";*",SRGs!AA:AA,0),0)</f>
        <v>0</v>
      </c>
      <c r="Y330" s="2">
        <f>IFERROR(MATCH("SDN Controller Security Requirements Guide :: Version 1, Release: 2 Benchmark Date: 24 Apr 2020*"&amp;A330&amp;";*",SRGs!AA:AA,0),0)</f>
        <v>0</v>
      </c>
      <c r="Z330" s="2">
        <f>IFERROR(MATCH("Unified Endpoint Management Agent Security Requirements Guide :: Version 1, Release: 1 Benchmark Date: 20 Nov 2020*"&amp;A330&amp;";*",SRGs!AA:AA,0),0)</f>
        <v>0</v>
      </c>
      <c r="AA330" s="2">
        <f>IFERROR(MATCH("Unified Endpoint Management Server Security Requirements Guide :: Version 1, Release: 1 Benchmark Date: 20 Nov 2020*"&amp;A330&amp;";*",SRGs!AA:AA,0),0)</f>
        <v>0</v>
      </c>
      <c r="AB330" s="2">
        <f>IFERROR(MATCH("Virtual Private Network (VPN) Security Requirements Guide :: Version 2, Release: 4 Benchmark Date: 27 Oct 2021*"&amp;A330&amp;";*",SRGs!AA:AA,0),0)</f>
        <v>0</v>
      </c>
      <c r="AC330" s="2">
        <f>IFERROR(MATCH("Web Server Security Requirements Guide :: Version 3, Release: 1 Benchmark Date: 27 Oct 2022*"&amp;A330&amp;";*",SRGs!AA:AA,0),0)</f>
        <v>0</v>
      </c>
      <c r="AD330" s="22"/>
      <c r="AE330" s="3" t="str">
        <f t="shared" si="40"/>
        <v/>
      </c>
      <c r="AF330" s="2" t="str">
        <f t="shared" si="41"/>
        <v/>
      </c>
      <c r="AG330" s="2" t="str">
        <f t="shared" si="42"/>
        <v/>
      </c>
      <c r="AH330" s="2" t="str">
        <f t="shared" si="43"/>
        <v/>
      </c>
      <c r="AI330" s="2" t="str">
        <f t="shared" si="44"/>
        <v/>
      </c>
      <c r="AJ330" s="2" t="str">
        <f t="shared" si="45"/>
        <v/>
      </c>
      <c r="AK330" s="2" t="str">
        <f t="shared" si="46"/>
        <v/>
      </c>
      <c r="AM330" s="5" t="str">
        <f t="shared" si="47"/>
        <v/>
      </c>
    </row>
    <row r="331" spans="1:39" s="5" customFormat="1" ht="375" hidden="1">
      <c r="A331" s="1" t="s">
        <v>64</v>
      </c>
      <c r="B331" s="1" t="s">
        <v>4303</v>
      </c>
      <c r="C331" s="1" t="s">
        <v>637</v>
      </c>
      <c r="D331" s="1" t="s">
        <v>1742</v>
      </c>
      <c r="E331" s="1" t="s">
        <v>2747</v>
      </c>
      <c r="F331" s="2" t="s">
        <v>3761</v>
      </c>
      <c r="G331" s="2"/>
      <c r="H331" s="2"/>
      <c r="I331" s="2"/>
      <c r="J331" s="15"/>
      <c r="K331" s="3">
        <f>IFERROR(MATCH("Application Layer Gateway (ALG) Security Requirements Guide (SRG) :: Version 1, Release: 2 Benchmark Date: 24 Jul 2015*"&amp;A331&amp;";*",SRGs!AA:AA,0),0)</f>
        <v>0</v>
      </c>
      <c r="L331" s="2">
        <f>IFERROR(MATCH("Application Server Security Requirements Guide :: Version 3, Release: 3 Benchmark Date: 27 Oct 2022*"&amp;A331&amp;";*",SRGs!AA:AA,0),0)</f>
        <v>0</v>
      </c>
      <c r="M331" s="2">
        <f>IFERROR(MATCH("Authentication, Authorization, and Accounting Services (AAA) Security Requirements Guide :: Version 1, Release: 2 Benchmark Date: 24 Jan 2020*"&amp;A331&amp;";*",SRGs!AA:AA,0),0)</f>
        <v>0</v>
      </c>
      <c r="N331" s="6">
        <f>IFERROR(MATCH("Central Log Server Security Requirements Guide :: Version 2, Release: 2 Benchmark Date: 27 Oct 2022*"&amp;A331&amp;";*",SRGs!AA:AA,0),0)</f>
        <v>0</v>
      </c>
      <c r="O331" s="6">
        <f>IFERROR(MATCH("Database Security Requirements Guide :: Version 3, Release: 3 Benchmark Date: 27 Jul 2022*"&amp;A331&amp;";*",SRGs!AA:AA,0),0)</f>
        <v>0</v>
      </c>
      <c r="P331" s="6">
        <f>IFERROR(MATCH("Container Platform Security Requirements Guide :: Version 1, Release: 3 Benchmark Date: 27 Jan 2022*"&amp;A331&amp;";*",SRGs!AA:AA,0),0)</f>
        <v>0</v>
      </c>
      <c r="Q331" s="6">
        <f>IFERROR(MATCH("Domain Name System (DNS) Security Requirements Guide :: Version 2, Release: 4 Benchmark Date: 23 Oct 2015*"&amp;A331&amp;";*",SRGs!AA:AA,0),0)</f>
        <v>0</v>
      </c>
      <c r="R331" s="6">
        <f>IFERROR(MATCH("Firewall Security Requirements Guide :: Version 2, Release: 3 Benchmark Date: 27 Oct 2022*"&amp;A331&amp;";*",SRGs!AA:AA,0),0)</f>
        <v>0</v>
      </c>
      <c r="S331" s="6">
        <f>IFERROR(MATCH("General Purpose Operating System Security Requirements Guide :: Version 2, Release: 4 Benchmark Date: 27 Jul 2022*"&amp;A331&amp;";*",SRGs!AA:AA,0),0)</f>
        <v>0</v>
      </c>
      <c r="T331" s="6">
        <f>IFERROR(MATCH("Intrusion Detection and Prevention Systems (IDPS) Security Requirements Guide :: Version 2, Release: 6 Benchmark Date: 24 Jul 2020*"&amp;A331&amp;";*",SRGs!AA:AA,0),0)</f>
        <v>0</v>
      </c>
      <c r="U331" s="6">
        <f>IFERROR(MATCH("Layer 2 Switch Security Requirements Guide :: Version 2, Release: 1 Benchmark Date: 18 May 2021*"&amp;A331&amp;";*",SRGs!AA:AA,0),0)</f>
        <v>0</v>
      </c>
      <c r="V331" s="6">
        <f>IFERROR(MATCH("Mainframe Product Security Requirements Guide :: Version 2, Release: 1 Benchmark Date: 27 Oct 2022*"&amp;A331&amp;";*",SRGs!AA:AA,0),0)</f>
        <v>0</v>
      </c>
      <c r="W331" s="6">
        <f>IFERROR(MATCH("Network Device Management Security Requirements Guide :: Version 4, Release: 1 Benchmark Date: 23 Apr 2021*"&amp;A331&amp;";*",SRGs!AA:AA,0),0)</f>
        <v>0</v>
      </c>
      <c r="X331" s="6">
        <f>IFERROR(MATCH("Router Security Requirements Guide :: Version 4, Release: 2 Benchmark Date: 23 Apr 2021*"&amp;A331&amp;";*",SRGs!AA:AA,0),0)</f>
        <v>0</v>
      </c>
      <c r="Y331" s="6">
        <f>IFERROR(MATCH("SDN Controller Security Requirements Guide :: Version 1, Release: 2 Benchmark Date: 24 Apr 2020*"&amp;A331&amp;";*",SRGs!AA:AA,0),0)</f>
        <v>0</v>
      </c>
      <c r="Z331" s="6">
        <f>IFERROR(MATCH("Unified Endpoint Management Agent Security Requirements Guide :: Version 1, Release: 1 Benchmark Date: 20 Nov 2020*"&amp;A331&amp;";*",SRGs!AA:AA,0),0)</f>
        <v>0</v>
      </c>
      <c r="AA331" s="6">
        <f>IFERROR(MATCH("Unified Endpoint Management Server Security Requirements Guide :: Version 1, Release: 1 Benchmark Date: 20 Nov 2020*"&amp;A331&amp;";*",SRGs!AA:AA,0),0)</f>
        <v>0</v>
      </c>
      <c r="AB331" s="6">
        <f>IFERROR(MATCH("Virtual Private Network (VPN) Security Requirements Guide :: Version 2, Release: 4 Benchmark Date: 27 Oct 2021*"&amp;A331&amp;";*",SRGs!AA:AA,0),0)</f>
        <v>0</v>
      </c>
      <c r="AC331" s="6">
        <f>IFERROR(MATCH("Web Server Security Requirements Guide :: Version 3, Release: 1 Benchmark Date: 27 Oct 2022*"&amp;A331&amp;";*",SRGs!AA:AA,0),0)</f>
        <v>0</v>
      </c>
      <c r="AD331" s="21"/>
      <c r="AE331" s="3" t="str">
        <f t="shared" si="40"/>
        <v/>
      </c>
      <c r="AF331" s="2" t="str">
        <f t="shared" si="41"/>
        <v/>
      </c>
      <c r="AG331" s="2" t="str">
        <f t="shared" si="42"/>
        <v/>
      </c>
      <c r="AH331" s="2" t="str">
        <f t="shared" si="43"/>
        <v/>
      </c>
      <c r="AI331" s="2" t="str">
        <f t="shared" si="44"/>
        <v/>
      </c>
      <c r="AJ331" s="2" t="str">
        <f t="shared" si="45"/>
        <v/>
      </c>
      <c r="AK331" s="2" t="str">
        <f t="shared" si="46"/>
        <v/>
      </c>
      <c r="AL331" s="27"/>
      <c r="AM331" s="5" t="str">
        <f t="shared" si="47"/>
        <v/>
      </c>
    </row>
    <row r="332" spans="1:39" s="5" customFormat="1" ht="105" hidden="1">
      <c r="A332" s="1" t="s">
        <v>22193</v>
      </c>
      <c r="B332" s="1" t="s">
        <v>4303</v>
      </c>
      <c r="C332" s="1" t="s">
        <v>638</v>
      </c>
      <c r="D332" s="1" t="s">
        <v>1743</v>
      </c>
      <c r="E332" s="1" t="s">
        <v>2748</v>
      </c>
      <c r="F332" s="2" t="s">
        <v>2591</v>
      </c>
      <c r="G332" s="2"/>
      <c r="H332" s="2"/>
      <c r="I332" s="2"/>
      <c r="J332" s="15"/>
      <c r="K332" s="3">
        <f>IFERROR(MATCH("Application Layer Gateway (ALG) Security Requirements Guide (SRG) :: Version 1, Release: 2 Benchmark Date: 24 Jul 2015*"&amp;A332&amp;";*",SRGs!AA:AA,0),0)</f>
        <v>0</v>
      </c>
      <c r="L332" s="2">
        <f>IFERROR(MATCH("Application Server Security Requirements Guide :: Version 3, Release: 3 Benchmark Date: 27 Oct 2022*"&amp;A332&amp;";*",SRGs!AA:AA,0),0)</f>
        <v>0</v>
      </c>
      <c r="M332" s="2">
        <f>IFERROR(MATCH("Authentication, Authorization, and Accounting Services (AAA) Security Requirements Guide :: Version 1, Release: 2 Benchmark Date: 24 Jan 2020*"&amp;A332&amp;";*",SRGs!AA:AA,0),0)</f>
        <v>0</v>
      </c>
      <c r="N332" s="2">
        <f>IFERROR(MATCH("Central Log Server Security Requirements Guide :: Version 2, Release: 2 Benchmark Date: 27 Oct 2022*"&amp;A332&amp;";*",SRGs!AA:AA,0),0)</f>
        <v>0</v>
      </c>
      <c r="O332" s="2">
        <f>IFERROR(MATCH("Database Security Requirements Guide :: Version 3, Release: 3 Benchmark Date: 27 Jul 2022*"&amp;A332&amp;";*",SRGs!AA:AA,0),0)</f>
        <v>0</v>
      </c>
      <c r="P332" s="6">
        <f>IFERROR(MATCH("Container Platform Security Requirements Guide :: Version 1, Release: 3 Benchmark Date: 27 Jan 2022*"&amp;A332&amp;";*",SRGs!AA:AA,0),0)</f>
        <v>0</v>
      </c>
      <c r="Q332" s="6">
        <f>IFERROR(MATCH("Domain Name System (DNS) Security Requirements Guide :: Version 2, Release: 4 Benchmark Date: 23 Oct 2015*"&amp;A332&amp;";*",SRGs!AA:AA,0),0)</f>
        <v>0</v>
      </c>
      <c r="R332" s="6">
        <f>IFERROR(MATCH("Firewall Security Requirements Guide :: Version 2, Release: 3 Benchmark Date: 27 Oct 2022*"&amp;A332&amp;";*",SRGs!AA:AA,0),0)</f>
        <v>0</v>
      </c>
      <c r="S332" s="6">
        <f>IFERROR(MATCH("General Purpose Operating System Security Requirements Guide :: Version 2, Release: 4 Benchmark Date: 27 Jul 2022*"&amp;A332&amp;";*",SRGs!AA:AA,0),0)</f>
        <v>0</v>
      </c>
      <c r="T332" s="6">
        <f>IFERROR(MATCH("Intrusion Detection and Prevention Systems (IDPS) Security Requirements Guide :: Version 2, Release: 6 Benchmark Date: 24 Jul 2020*"&amp;A332&amp;";*",SRGs!AA:AA,0),0)</f>
        <v>0</v>
      </c>
      <c r="U332" s="6">
        <f>IFERROR(MATCH("Layer 2 Switch Security Requirements Guide :: Version 2, Release: 1 Benchmark Date: 18 May 2021*"&amp;A332&amp;";*",SRGs!AA:AA,0),0)</f>
        <v>0</v>
      </c>
      <c r="V332" s="6">
        <f>IFERROR(MATCH("Mainframe Product Security Requirements Guide :: Version 2, Release: 1 Benchmark Date: 27 Oct 2022*"&amp;A332&amp;";*",SRGs!AA:AA,0),0)</f>
        <v>0</v>
      </c>
      <c r="W332" s="6">
        <f>IFERROR(MATCH("Network Device Management Security Requirements Guide :: Version 4, Release: 1 Benchmark Date: 23 Apr 2021*"&amp;A332&amp;";*",SRGs!AA:AA,0),0)</f>
        <v>0</v>
      </c>
      <c r="X332" s="6">
        <f>IFERROR(MATCH("Router Security Requirements Guide :: Version 4, Release: 2 Benchmark Date: 23 Apr 2021*"&amp;A332&amp;";*",SRGs!AA:AA,0),0)</f>
        <v>0</v>
      </c>
      <c r="Y332" s="6">
        <f>IFERROR(MATCH("SDN Controller Security Requirements Guide :: Version 1, Release: 2 Benchmark Date: 24 Apr 2020*"&amp;A332&amp;";*",SRGs!AA:AA,0),0)</f>
        <v>0</v>
      </c>
      <c r="Z332" s="6">
        <f>IFERROR(MATCH("Unified Endpoint Management Agent Security Requirements Guide :: Version 1, Release: 1 Benchmark Date: 20 Nov 2020*"&amp;A332&amp;";*",SRGs!AA:AA,0),0)</f>
        <v>0</v>
      </c>
      <c r="AA332" s="6">
        <f>IFERROR(MATCH("Unified Endpoint Management Server Security Requirements Guide :: Version 1, Release: 1 Benchmark Date: 20 Nov 2020*"&amp;A332&amp;";*",SRGs!AA:AA,0),0)</f>
        <v>0</v>
      </c>
      <c r="AB332" s="6">
        <f>IFERROR(MATCH("Virtual Private Network (VPN) Security Requirements Guide :: Version 2, Release: 4 Benchmark Date: 27 Oct 2021*"&amp;A332&amp;";*",SRGs!AA:AA,0),0)</f>
        <v>0</v>
      </c>
      <c r="AC332" s="6">
        <f>IFERROR(MATCH("Web Server Security Requirements Guide :: Version 3, Release: 1 Benchmark Date: 27 Oct 2022*"&amp;A332&amp;";*",SRGs!AA:AA,0),0)</f>
        <v>0</v>
      </c>
      <c r="AD332" s="21"/>
      <c r="AE332" s="3" t="str">
        <f t="shared" si="40"/>
        <v/>
      </c>
      <c r="AF332" s="2" t="str">
        <f t="shared" si="41"/>
        <v/>
      </c>
      <c r="AG332" s="2" t="str">
        <f t="shared" si="42"/>
        <v/>
      </c>
      <c r="AH332" s="2" t="str">
        <f t="shared" si="43"/>
        <v/>
      </c>
      <c r="AI332" s="2" t="str">
        <f t="shared" si="44"/>
        <v/>
      </c>
      <c r="AJ332" s="2" t="str">
        <f t="shared" si="45"/>
        <v/>
      </c>
      <c r="AK332" s="2" t="str">
        <f t="shared" si="46"/>
        <v/>
      </c>
      <c r="AL332" s="27"/>
      <c r="AM332" s="5" t="str">
        <f t="shared" si="47"/>
        <v/>
      </c>
    </row>
    <row r="333" spans="1:39" s="5" customFormat="1" ht="270" hidden="1">
      <c r="A333" s="1" t="s">
        <v>70</v>
      </c>
      <c r="B333" s="1" t="s">
        <v>4304</v>
      </c>
      <c r="C333" s="1" t="s">
        <v>322</v>
      </c>
      <c r="D333" s="1" t="s">
        <v>1753</v>
      </c>
      <c r="E333" s="1" t="s">
        <v>2758</v>
      </c>
      <c r="F333" s="2" t="s">
        <v>3679</v>
      </c>
      <c r="G333" s="2"/>
      <c r="H333" s="2"/>
      <c r="I333" s="2"/>
      <c r="J333" s="15"/>
      <c r="K333" s="3">
        <f>IFERROR(MATCH("Application Layer Gateway (ALG) Security Requirements Guide (SRG) :: Version 1, Release: 2 Benchmark Date: 24 Jul 2015*"&amp;A333&amp;";*",SRGs!AA:AA,0),0)</f>
        <v>0</v>
      </c>
      <c r="L333" s="2">
        <f>IFERROR(MATCH("Application Server Security Requirements Guide :: Version 3, Release: 3 Benchmark Date: 27 Oct 2022*"&amp;A333&amp;";*",SRGs!AA:AA,0),0)</f>
        <v>0</v>
      </c>
      <c r="M333" s="2">
        <f>IFERROR(MATCH("Authentication, Authorization, and Accounting Services (AAA) Security Requirements Guide :: Version 1, Release: 2 Benchmark Date: 24 Jan 2020*"&amp;A333&amp;";*",SRGs!AA:AA,0),0)</f>
        <v>0</v>
      </c>
      <c r="N333" s="6">
        <f>IFERROR(MATCH("Central Log Server Security Requirements Guide :: Version 2, Release: 2 Benchmark Date: 27 Oct 2022*"&amp;A333&amp;";*",SRGs!AA:AA,0),0)</f>
        <v>0</v>
      </c>
      <c r="O333" s="6">
        <f>IFERROR(MATCH("Database Security Requirements Guide :: Version 3, Release: 3 Benchmark Date: 27 Jul 2022*"&amp;A333&amp;";*",SRGs!AA:AA,0),0)</f>
        <v>0</v>
      </c>
      <c r="P333" s="6">
        <f>IFERROR(MATCH("Container Platform Security Requirements Guide :: Version 1, Release: 3 Benchmark Date: 27 Jan 2022*"&amp;A333&amp;";*",SRGs!AA:AA,0),0)</f>
        <v>0</v>
      </c>
      <c r="Q333" s="6">
        <f>IFERROR(MATCH("Domain Name System (DNS) Security Requirements Guide :: Version 2, Release: 4 Benchmark Date: 23 Oct 2015*"&amp;A333&amp;";*",SRGs!AA:AA,0),0)</f>
        <v>0</v>
      </c>
      <c r="R333" s="6">
        <f>IFERROR(MATCH("Firewall Security Requirements Guide :: Version 2, Release: 3 Benchmark Date: 27 Oct 2022*"&amp;A333&amp;";*",SRGs!AA:AA,0),0)</f>
        <v>0</v>
      </c>
      <c r="S333" s="6">
        <f>IFERROR(MATCH("General Purpose Operating System Security Requirements Guide :: Version 2, Release: 4 Benchmark Date: 27 Jul 2022*"&amp;A333&amp;";*",SRGs!AA:AA,0),0)</f>
        <v>0</v>
      </c>
      <c r="T333" s="6">
        <f>IFERROR(MATCH("Intrusion Detection and Prevention Systems (IDPS) Security Requirements Guide :: Version 2, Release: 6 Benchmark Date: 24 Jul 2020*"&amp;A333&amp;";*",SRGs!AA:AA,0),0)</f>
        <v>0</v>
      </c>
      <c r="U333" s="6">
        <f>IFERROR(MATCH("Layer 2 Switch Security Requirements Guide :: Version 2, Release: 1 Benchmark Date: 18 May 2021*"&amp;A333&amp;";*",SRGs!AA:AA,0),0)</f>
        <v>0</v>
      </c>
      <c r="V333" s="6">
        <f>IFERROR(MATCH("Mainframe Product Security Requirements Guide :: Version 2, Release: 1 Benchmark Date: 27 Oct 2022*"&amp;A333&amp;";*",SRGs!AA:AA,0),0)</f>
        <v>0</v>
      </c>
      <c r="W333" s="6">
        <f>IFERROR(MATCH("Network Device Management Security Requirements Guide :: Version 4, Release: 1 Benchmark Date: 23 Apr 2021*"&amp;A333&amp;";*",SRGs!AA:AA,0),0)</f>
        <v>0</v>
      </c>
      <c r="X333" s="6">
        <f>IFERROR(MATCH("Router Security Requirements Guide :: Version 4, Release: 2 Benchmark Date: 23 Apr 2021*"&amp;A333&amp;";*",SRGs!AA:AA,0),0)</f>
        <v>0</v>
      </c>
      <c r="Y333" s="6">
        <f>IFERROR(MATCH("SDN Controller Security Requirements Guide :: Version 1, Release: 2 Benchmark Date: 24 Apr 2020*"&amp;A333&amp;";*",SRGs!AA:AA,0),0)</f>
        <v>0</v>
      </c>
      <c r="Z333" s="6">
        <f>IFERROR(MATCH("Unified Endpoint Management Agent Security Requirements Guide :: Version 1, Release: 1 Benchmark Date: 20 Nov 2020*"&amp;A333&amp;";*",SRGs!AA:AA,0),0)</f>
        <v>0</v>
      </c>
      <c r="AA333" s="6">
        <f>IFERROR(MATCH("Unified Endpoint Management Server Security Requirements Guide :: Version 1, Release: 1 Benchmark Date: 20 Nov 2020*"&amp;A333&amp;";*",SRGs!AA:AA,0),0)</f>
        <v>0</v>
      </c>
      <c r="AB333" s="6">
        <f>IFERROR(MATCH("Virtual Private Network (VPN) Security Requirements Guide :: Version 2, Release: 4 Benchmark Date: 27 Oct 2021*"&amp;A333&amp;";*",SRGs!AA:AA,0),0)</f>
        <v>0</v>
      </c>
      <c r="AC333" s="6">
        <f>IFERROR(MATCH("Web Server Security Requirements Guide :: Version 3, Release: 1 Benchmark Date: 27 Oct 2022*"&amp;A333&amp;";*",SRGs!AA:AA,0),0)</f>
        <v>0</v>
      </c>
      <c r="AD333" s="21"/>
      <c r="AE333" s="3" t="str">
        <f t="shared" si="40"/>
        <v/>
      </c>
      <c r="AF333" s="2" t="str">
        <f t="shared" si="41"/>
        <v/>
      </c>
      <c r="AG333" s="2" t="str">
        <f t="shared" si="42"/>
        <v/>
      </c>
      <c r="AH333" s="2" t="str">
        <f t="shared" si="43"/>
        <v/>
      </c>
      <c r="AI333" s="2" t="str">
        <f t="shared" si="44"/>
        <v/>
      </c>
      <c r="AJ333" s="2" t="str">
        <f t="shared" si="45"/>
        <v/>
      </c>
      <c r="AK333" s="2" t="str">
        <f t="shared" si="46"/>
        <v/>
      </c>
      <c r="AL333" s="27"/>
      <c r="AM333" s="5" t="str">
        <f t="shared" si="47"/>
        <v/>
      </c>
    </row>
    <row r="334" spans="1:39" s="5" customFormat="1" ht="195" hidden="1">
      <c r="A334" s="1" t="s">
        <v>79</v>
      </c>
      <c r="B334" s="1" t="s">
        <v>4304</v>
      </c>
      <c r="C334" s="1" t="s">
        <v>694</v>
      </c>
      <c r="D334" s="1" t="s">
        <v>1795</v>
      </c>
      <c r="E334" s="1" t="s">
        <v>2800</v>
      </c>
      <c r="F334" s="2" t="s">
        <v>3789</v>
      </c>
      <c r="G334" s="2"/>
      <c r="H334" s="2"/>
      <c r="I334" s="2"/>
      <c r="J334" s="15"/>
      <c r="K334" s="3">
        <f>IFERROR(MATCH("Application Layer Gateway (ALG) Security Requirements Guide (SRG) :: Version 1, Release: 2 Benchmark Date: 24 Jul 2015*"&amp;A334&amp;";*",SRGs!AA:AA,0),0)</f>
        <v>0</v>
      </c>
      <c r="L334" s="2">
        <f>IFERROR(MATCH("Application Server Security Requirements Guide :: Version 3, Release: 3 Benchmark Date: 27 Oct 2022*"&amp;A334&amp;";*",SRGs!AA:AA,0),0)</f>
        <v>0</v>
      </c>
      <c r="M334" s="2">
        <f>IFERROR(MATCH("Authentication, Authorization, and Accounting Services (AAA) Security Requirements Guide :: Version 1, Release: 2 Benchmark Date: 24 Jan 2020*"&amp;A334&amp;";*",SRGs!AA:AA,0),0)</f>
        <v>0</v>
      </c>
      <c r="N334" s="6">
        <f>IFERROR(MATCH("Central Log Server Security Requirements Guide :: Version 2, Release: 2 Benchmark Date: 27 Oct 2022*"&amp;A334&amp;";*",SRGs!AA:AA,0),0)</f>
        <v>0</v>
      </c>
      <c r="O334" s="6">
        <f>IFERROR(MATCH("Database Security Requirements Guide :: Version 3, Release: 3 Benchmark Date: 27 Jul 2022*"&amp;A334&amp;";*",SRGs!AA:AA,0),0)</f>
        <v>0</v>
      </c>
      <c r="P334" s="6">
        <f>IFERROR(MATCH("Container Platform Security Requirements Guide :: Version 1, Release: 3 Benchmark Date: 27 Jan 2022*"&amp;A334&amp;";*",SRGs!AA:AA,0),0)</f>
        <v>0</v>
      </c>
      <c r="Q334" s="6">
        <f>IFERROR(MATCH("Domain Name System (DNS) Security Requirements Guide :: Version 2, Release: 4 Benchmark Date: 23 Oct 2015*"&amp;A334&amp;";*",SRGs!AA:AA,0),0)</f>
        <v>0</v>
      </c>
      <c r="R334" s="6">
        <f>IFERROR(MATCH("Firewall Security Requirements Guide :: Version 2, Release: 3 Benchmark Date: 27 Oct 2022*"&amp;A334&amp;";*",SRGs!AA:AA,0),0)</f>
        <v>0</v>
      </c>
      <c r="S334" s="6">
        <f>IFERROR(MATCH("General Purpose Operating System Security Requirements Guide :: Version 2, Release: 4 Benchmark Date: 27 Jul 2022*"&amp;A334&amp;";*",SRGs!AA:AA,0),0)</f>
        <v>0</v>
      </c>
      <c r="T334" s="6">
        <f>IFERROR(MATCH("Intrusion Detection and Prevention Systems (IDPS) Security Requirements Guide :: Version 2, Release: 6 Benchmark Date: 24 Jul 2020*"&amp;A334&amp;";*",SRGs!AA:AA,0),0)</f>
        <v>0</v>
      </c>
      <c r="U334" s="6">
        <f>IFERROR(MATCH("Layer 2 Switch Security Requirements Guide :: Version 2, Release: 1 Benchmark Date: 18 May 2021*"&amp;A334&amp;";*",SRGs!AA:AA,0),0)</f>
        <v>0</v>
      </c>
      <c r="V334" s="6">
        <f>IFERROR(MATCH("Mainframe Product Security Requirements Guide :: Version 2, Release: 1 Benchmark Date: 27 Oct 2022*"&amp;A334&amp;";*",SRGs!AA:AA,0),0)</f>
        <v>0</v>
      </c>
      <c r="W334" s="6">
        <f>IFERROR(MATCH("Network Device Management Security Requirements Guide :: Version 4, Release: 1 Benchmark Date: 23 Apr 2021*"&amp;A334&amp;";*",SRGs!AA:AA,0),0)</f>
        <v>0</v>
      </c>
      <c r="X334" s="6">
        <f>IFERROR(MATCH("Router Security Requirements Guide :: Version 4, Release: 2 Benchmark Date: 23 Apr 2021*"&amp;A334&amp;";*",SRGs!AA:AA,0),0)</f>
        <v>0</v>
      </c>
      <c r="Y334" s="6">
        <f>IFERROR(MATCH("SDN Controller Security Requirements Guide :: Version 1, Release: 2 Benchmark Date: 24 Apr 2020*"&amp;A334&amp;";*",SRGs!AA:AA,0),0)</f>
        <v>0</v>
      </c>
      <c r="Z334" s="6">
        <f>IFERROR(MATCH("Unified Endpoint Management Agent Security Requirements Guide :: Version 1, Release: 1 Benchmark Date: 20 Nov 2020*"&amp;A334&amp;";*",SRGs!AA:AA,0),0)</f>
        <v>0</v>
      </c>
      <c r="AA334" s="6">
        <f>IFERROR(MATCH("Unified Endpoint Management Server Security Requirements Guide :: Version 1, Release: 1 Benchmark Date: 20 Nov 2020*"&amp;A334&amp;";*",SRGs!AA:AA,0),0)</f>
        <v>0</v>
      </c>
      <c r="AB334" s="6">
        <f>IFERROR(MATCH("Virtual Private Network (VPN) Security Requirements Guide :: Version 2, Release: 4 Benchmark Date: 27 Oct 2021*"&amp;A334&amp;";*",SRGs!AA:AA,0),0)</f>
        <v>0</v>
      </c>
      <c r="AC334" s="6">
        <f>IFERROR(MATCH("Web Server Security Requirements Guide :: Version 3, Release: 1 Benchmark Date: 27 Oct 2022*"&amp;A334&amp;";*",SRGs!AA:AA,0),0)</f>
        <v>0</v>
      </c>
      <c r="AD334" s="21"/>
      <c r="AE334" s="3" t="str">
        <f t="shared" si="40"/>
        <v/>
      </c>
      <c r="AF334" s="2" t="str">
        <f t="shared" si="41"/>
        <v/>
      </c>
      <c r="AG334" s="2" t="str">
        <f t="shared" si="42"/>
        <v/>
      </c>
      <c r="AH334" s="2" t="str">
        <f t="shared" si="43"/>
        <v/>
      </c>
      <c r="AI334" s="2" t="str">
        <f t="shared" si="44"/>
        <v/>
      </c>
      <c r="AJ334" s="2" t="str">
        <f t="shared" si="45"/>
        <v/>
      </c>
      <c r="AK334" s="2" t="str">
        <f t="shared" si="46"/>
        <v/>
      </c>
      <c r="AL334" s="27"/>
      <c r="AM334" s="5" t="str">
        <f t="shared" si="47"/>
        <v/>
      </c>
    </row>
    <row r="335" spans="1:39" ht="30" hidden="1">
      <c r="A335" s="1" t="s">
        <v>22194</v>
      </c>
      <c r="B335" s="1" t="s">
        <v>4304</v>
      </c>
      <c r="C335" s="1" t="s">
        <v>695</v>
      </c>
      <c r="D335" s="1" t="s">
        <v>3608</v>
      </c>
      <c r="E335" s="1"/>
      <c r="F335" s="2"/>
      <c r="G335" s="2"/>
      <c r="H335" s="2"/>
      <c r="I335" s="2"/>
      <c r="J335" s="15"/>
      <c r="K335" s="3">
        <f>IFERROR(MATCH("Application Layer Gateway (ALG) Security Requirements Guide (SRG) :: Version 1, Release: 2 Benchmark Date: 24 Jul 2015*"&amp;A335&amp;";*",SRGs!AA:AA,0),0)</f>
        <v>0</v>
      </c>
      <c r="L335" s="2">
        <f>IFERROR(MATCH("Application Server Security Requirements Guide :: Version 3, Release: 3 Benchmark Date: 27 Oct 2022*"&amp;A335&amp;";*",SRGs!AA:AA,0),0)</f>
        <v>0</v>
      </c>
      <c r="M335" s="2">
        <f>IFERROR(MATCH("Authentication, Authorization, and Accounting Services (AAA) Security Requirements Guide :: Version 1, Release: 2 Benchmark Date: 24 Jan 2020*"&amp;A335&amp;";*",SRGs!AA:AA,0),0)</f>
        <v>0</v>
      </c>
      <c r="N335" s="2">
        <f>IFERROR(MATCH("Central Log Server Security Requirements Guide :: Version 2, Release: 2 Benchmark Date: 27 Oct 2022*"&amp;A335&amp;";*",SRGs!AA:AA,0),0)</f>
        <v>0</v>
      </c>
      <c r="O335" s="2">
        <f>IFERROR(MATCH("Database Security Requirements Guide :: Version 3, Release: 3 Benchmark Date: 27 Jul 2022*"&amp;A335&amp;";*",SRGs!AA:AA,0),0)</f>
        <v>0</v>
      </c>
      <c r="P335" s="2">
        <f>IFERROR(MATCH("Container Platform Security Requirements Guide :: Version 1, Release: 3 Benchmark Date: 27 Jan 2022*"&amp;A335&amp;";*",SRGs!AA:AA,0),0)</f>
        <v>0</v>
      </c>
      <c r="Q335" s="2">
        <f>IFERROR(MATCH("Domain Name System (DNS) Security Requirements Guide :: Version 2, Release: 4 Benchmark Date: 23 Oct 2015*"&amp;A335&amp;";*",SRGs!AA:AA,0),0)</f>
        <v>0</v>
      </c>
      <c r="R335" s="2">
        <f>IFERROR(MATCH("Firewall Security Requirements Guide :: Version 2, Release: 3 Benchmark Date: 27 Oct 2022*"&amp;A335&amp;";*",SRGs!AA:AA,0),0)</f>
        <v>0</v>
      </c>
      <c r="S335" s="2">
        <f>IFERROR(MATCH("General Purpose Operating System Security Requirements Guide :: Version 2, Release: 4 Benchmark Date: 27 Jul 2022*"&amp;A335&amp;";*",SRGs!AA:AA,0),0)</f>
        <v>0</v>
      </c>
      <c r="T335" s="2">
        <f>IFERROR(MATCH("Intrusion Detection and Prevention Systems (IDPS) Security Requirements Guide :: Version 2, Release: 6 Benchmark Date: 24 Jul 2020*"&amp;A335&amp;";*",SRGs!AA:AA,0),0)</f>
        <v>0</v>
      </c>
      <c r="U335" s="2">
        <f>IFERROR(MATCH("Layer 2 Switch Security Requirements Guide :: Version 2, Release: 1 Benchmark Date: 18 May 2021*"&amp;A335&amp;";*",SRGs!AA:AA,0),0)</f>
        <v>0</v>
      </c>
      <c r="V335" s="2">
        <f>IFERROR(MATCH("Mainframe Product Security Requirements Guide :: Version 2, Release: 1 Benchmark Date: 27 Oct 2022*"&amp;A335&amp;";*",SRGs!AA:AA,0),0)</f>
        <v>0</v>
      </c>
      <c r="W335" s="2">
        <f>IFERROR(MATCH("Network Device Management Security Requirements Guide :: Version 4, Release: 1 Benchmark Date: 23 Apr 2021*"&amp;A335&amp;";*",SRGs!AA:AA,0),0)</f>
        <v>0</v>
      </c>
      <c r="X335" s="2">
        <f>IFERROR(MATCH("Router Security Requirements Guide :: Version 4, Release: 2 Benchmark Date: 23 Apr 2021*"&amp;A335&amp;";*",SRGs!AA:AA,0),0)</f>
        <v>0</v>
      </c>
      <c r="Y335" s="2">
        <f>IFERROR(MATCH("SDN Controller Security Requirements Guide :: Version 1, Release: 2 Benchmark Date: 24 Apr 2020*"&amp;A335&amp;";*",SRGs!AA:AA,0),0)</f>
        <v>0</v>
      </c>
      <c r="Z335" s="2">
        <f>IFERROR(MATCH("Unified Endpoint Management Agent Security Requirements Guide :: Version 1, Release: 1 Benchmark Date: 20 Nov 2020*"&amp;A335&amp;";*",SRGs!AA:AA,0),0)</f>
        <v>0</v>
      </c>
      <c r="AA335" s="2">
        <f>IFERROR(MATCH("Unified Endpoint Management Server Security Requirements Guide :: Version 1, Release: 1 Benchmark Date: 20 Nov 2020*"&amp;A335&amp;";*",SRGs!AA:AA,0),0)</f>
        <v>0</v>
      </c>
      <c r="AB335" s="2">
        <f>IFERROR(MATCH("Virtual Private Network (VPN) Security Requirements Guide :: Version 2, Release: 4 Benchmark Date: 27 Oct 2021*"&amp;A335&amp;";*",SRGs!AA:AA,0),0)</f>
        <v>0</v>
      </c>
      <c r="AC335" s="2">
        <f>IFERROR(MATCH("Web Server Security Requirements Guide :: Version 3, Release: 1 Benchmark Date: 27 Oct 2022*"&amp;A335&amp;";*",SRGs!AA:AA,0),0)</f>
        <v>0</v>
      </c>
      <c r="AD335" s="22"/>
      <c r="AE335" s="3" t="str">
        <f t="shared" si="40"/>
        <v/>
      </c>
      <c r="AF335" s="2" t="str">
        <f t="shared" si="41"/>
        <v/>
      </c>
      <c r="AG335" s="2" t="str">
        <f t="shared" si="42"/>
        <v/>
      </c>
      <c r="AH335" s="2" t="str">
        <f t="shared" si="43"/>
        <v/>
      </c>
      <c r="AI335" s="2" t="str">
        <f t="shared" si="44"/>
        <v/>
      </c>
      <c r="AJ335" s="2" t="str">
        <f t="shared" si="45"/>
        <v/>
      </c>
      <c r="AK335" s="2" t="str">
        <f t="shared" si="46"/>
        <v/>
      </c>
      <c r="AM335" s="5" t="str">
        <f t="shared" si="47"/>
        <v/>
      </c>
    </row>
    <row r="336" spans="1:39" s="5" customFormat="1" ht="45" hidden="1">
      <c r="A336" s="1" t="s">
        <v>22195</v>
      </c>
      <c r="B336" s="1" t="s">
        <v>4304</v>
      </c>
      <c r="C336" s="1" t="s">
        <v>696</v>
      </c>
      <c r="D336" s="1" t="s">
        <v>1796</v>
      </c>
      <c r="E336" s="1" t="s">
        <v>2801</v>
      </c>
      <c r="F336" s="2" t="s">
        <v>2591</v>
      </c>
      <c r="G336" s="2"/>
      <c r="H336" s="2"/>
      <c r="I336" s="2"/>
      <c r="J336" s="15"/>
      <c r="K336" s="3">
        <f>IFERROR(MATCH("Application Layer Gateway (ALG) Security Requirements Guide (SRG) :: Version 1, Release: 2 Benchmark Date: 24 Jul 2015*"&amp;A336&amp;";*",SRGs!AA:AA,0),0)</f>
        <v>0</v>
      </c>
      <c r="L336" s="2">
        <f>IFERROR(MATCH("Application Server Security Requirements Guide :: Version 3, Release: 3 Benchmark Date: 27 Oct 2022*"&amp;A336&amp;";*",SRGs!AA:AA,0),0)</f>
        <v>0</v>
      </c>
      <c r="M336" s="2">
        <f>IFERROR(MATCH("Authentication, Authorization, and Accounting Services (AAA) Security Requirements Guide :: Version 1, Release: 2 Benchmark Date: 24 Jan 2020*"&amp;A336&amp;";*",SRGs!AA:AA,0),0)</f>
        <v>0</v>
      </c>
      <c r="N336" s="2">
        <f>IFERROR(MATCH("Central Log Server Security Requirements Guide :: Version 2, Release: 2 Benchmark Date: 27 Oct 2022*"&amp;A336&amp;";*",SRGs!AA:AA,0),0)</f>
        <v>0</v>
      </c>
      <c r="O336" s="2">
        <f>IFERROR(MATCH("Database Security Requirements Guide :: Version 3, Release: 3 Benchmark Date: 27 Jul 2022*"&amp;A336&amp;";*",SRGs!AA:AA,0),0)</f>
        <v>0</v>
      </c>
      <c r="P336" s="6">
        <f>IFERROR(MATCH("Container Platform Security Requirements Guide :: Version 1, Release: 3 Benchmark Date: 27 Jan 2022*"&amp;A336&amp;";*",SRGs!AA:AA,0),0)</f>
        <v>0</v>
      </c>
      <c r="Q336" s="6">
        <f>IFERROR(MATCH("Domain Name System (DNS) Security Requirements Guide :: Version 2, Release: 4 Benchmark Date: 23 Oct 2015*"&amp;A336&amp;";*",SRGs!AA:AA,0),0)</f>
        <v>0</v>
      </c>
      <c r="R336" s="6">
        <f>IFERROR(MATCH("Firewall Security Requirements Guide :: Version 2, Release: 3 Benchmark Date: 27 Oct 2022*"&amp;A336&amp;";*",SRGs!AA:AA,0),0)</f>
        <v>0</v>
      </c>
      <c r="S336" s="6">
        <f>IFERROR(MATCH("General Purpose Operating System Security Requirements Guide :: Version 2, Release: 4 Benchmark Date: 27 Jul 2022*"&amp;A336&amp;";*",SRGs!AA:AA,0),0)</f>
        <v>0</v>
      </c>
      <c r="T336" s="6">
        <f>IFERROR(MATCH("Intrusion Detection and Prevention Systems (IDPS) Security Requirements Guide :: Version 2, Release: 6 Benchmark Date: 24 Jul 2020*"&amp;A336&amp;";*",SRGs!AA:AA,0),0)</f>
        <v>0</v>
      </c>
      <c r="U336" s="6">
        <f>IFERROR(MATCH("Layer 2 Switch Security Requirements Guide :: Version 2, Release: 1 Benchmark Date: 18 May 2021*"&amp;A336&amp;";*",SRGs!AA:AA,0),0)</f>
        <v>0</v>
      </c>
      <c r="V336" s="6">
        <f>IFERROR(MATCH("Mainframe Product Security Requirements Guide :: Version 2, Release: 1 Benchmark Date: 27 Oct 2022*"&amp;A336&amp;";*",SRGs!AA:AA,0),0)</f>
        <v>0</v>
      </c>
      <c r="W336" s="6">
        <f>IFERROR(MATCH("Network Device Management Security Requirements Guide :: Version 4, Release: 1 Benchmark Date: 23 Apr 2021*"&amp;A336&amp;";*",SRGs!AA:AA,0),0)</f>
        <v>0</v>
      </c>
      <c r="X336" s="6">
        <f>IFERROR(MATCH("Router Security Requirements Guide :: Version 4, Release: 2 Benchmark Date: 23 Apr 2021*"&amp;A336&amp;";*",SRGs!AA:AA,0),0)</f>
        <v>0</v>
      </c>
      <c r="Y336" s="6">
        <f>IFERROR(MATCH("SDN Controller Security Requirements Guide :: Version 1, Release: 2 Benchmark Date: 24 Apr 2020*"&amp;A336&amp;";*",SRGs!AA:AA,0),0)</f>
        <v>0</v>
      </c>
      <c r="Z336" s="6">
        <f>IFERROR(MATCH("Unified Endpoint Management Agent Security Requirements Guide :: Version 1, Release: 1 Benchmark Date: 20 Nov 2020*"&amp;A336&amp;";*",SRGs!AA:AA,0),0)</f>
        <v>0</v>
      </c>
      <c r="AA336" s="6">
        <f>IFERROR(MATCH("Unified Endpoint Management Server Security Requirements Guide :: Version 1, Release: 1 Benchmark Date: 20 Nov 2020*"&amp;A336&amp;";*",SRGs!AA:AA,0),0)</f>
        <v>0</v>
      </c>
      <c r="AB336" s="6">
        <f>IFERROR(MATCH("Virtual Private Network (VPN) Security Requirements Guide :: Version 2, Release: 4 Benchmark Date: 27 Oct 2021*"&amp;A336&amp;";*",SRGs!AA:AA,0),0)</f>
        <v>0</v>
      </c>
      <c r="AC336" s="6">
        <f>IFERROR(MATCH("Web Server Security Requirements Guide :: Version 3, Release: 1 Benchmark Date: 27 Oct 2022*"&amp;A336&amp;";*",SRGs!AA:AA,0),0)</f>
        <v>0</v>
      </c>
      <c r="AD336" s="21"/>
      <c r="AE336" s="3" t="str">
        <f t="shared" si="40"/>
        <v/>
      </c>
      <c r="AF336" s="2" t="str">
        <f t="shared" si="41"/>
        <v/>
      </c>
      <c r="AG336" s="2" t="str">
        <f t="shared" si="42"/>
        <v/>
      </c>
      <c r="AH336" s="2" t="str">
        <f t="shared" si="43"/>
        <v/>
      </c>
      <c r="AI336" s="2" t="str">
        <f t="shared" si="44"/>
        <v/>
      </c>
      <c r="AJ336" s="2" t="str">
        <f t="shared" si="45"/>
        <v/>
      </c>
      <c r="AK336" s="2" t="str">
        <f t="shared" si="46"/>
        <v/>
      </c>
      <c r="AL336" s="27"/>
      <c r="AM336" s="5" t="str">
        <f t="shared" si="47"/>
        <v/>
      </c>
    </row>
    <row r="337" spans="1:39" ht="30" hidden="1">
      <c r="A337" s="1" t="s">
        <v>22196</v>
      </c>
      <c r="B337" s="1" t="s">
        <v>4304</v>
      </c>
      <c r="C337" s="1" t="s">
        <v>697</v>
      </c>
      <c r="D337" s="1" t="s">
        <v>3512</v>
      </c>
      <c r="E337" s="1"/>
      <c r="F337" s="2"/>
      <c r="G337" s="2"/>
      <c r="H337" s="2"/>
      <c r="I337" s="2"/>
      <c r="J337" s="15"/>
      <c r="K337" s="3">
        <f>IFERROR(MATCH("Application Layer Gateway (ALG) Security Requirements Guide (SRG) :: Version 1, Release: 2 Benchmark Date: 24 Jul 2015*"&amp;A337&amp;";*",SRGs!AA:AA,0),0)</f>
        <v>0</v>
      </c>
      <c r="L337" s="2">
        <f>IFERROR(MATCH("Application Server Security Requirements Guide :: Version 3, Release: 3 Benchmark Date: 27 Oct 2022*"&amp;A337&amp;";*",SRGs!AA:AA,0),0)</f>
        <v>0</v>
      </c>
      <c r="M337" s="2">
        <f>IFERROR(MATCH("Authentication, Authorization, and Accounting Services (AAA) Security Requirements Guide :: Version 1, Release: 2 Benchmark Date: 24 Jan 2020*"&amp;A337&amp;";*",SRGs!AA:AA,0),0)</f>
        <v>0</v>
      </c>
      <c r="N337" s="2">
        <f>IFERROR(MATCH("Central Log Server Security Requirements Guide :: Version 2, Release: 2 Benchmark Date: 27 Oct 2022*"&amp;A337&amp;";*",SRGs!AA:AA,0),0)</f>
        <v>0</v>
      </c>
      <c r="O337" s="2">
        <f>IFERROR(MATCH("Database Security Requirements Guide :: Version 3, Release: 3 Benchmark Date: 27 Jul 2022*"&amp;A337&amp;";*",SRGs!AA:AA,0),0)</f>
        <v>0</v>
      </c>
      <c r="P337" s="2">
        <f>IFERROR(MATCH("Container Platform Security Requirements Guide :: Version 1, Release: 3 Benchmark Date: 27 Jan 2022*"&amp;A337&amp;";*",SRGs!AA:AA,0),0)</f>
        <v>0</v>
      </c>
      <c r="Q337" s="2">
        <f>IFERROR(MATCH("Domain Name System (DNS) Security Requirements Guide :: Version 2, Release: 4 Benchmark Date: 23 Oct 2015*"&amp;A337&amp;";*",SRGs!AA:AA,0),0)</f>
        <v>0</v>
      </c>
      <c r="R337" s="2">
        <f>IFERROR(MATCH("Firewall Security Requirements Guide :: Version 2, Release: 3 Benchmark Date: 27 Oct 2022*"&amp;A337&amp;";*",SRGs!AA:AA,0),0)</f>
        <v>0</v>
      </c>
      <c r="S337" s="2">
        <f>IFERROR(MATCH("General Purpose Operating System Security Requirements Guide :: Version 2, Release: 4 Benchmark Date: 27 Jul 2022*"&amp;A337&amp;";*",SRGs!AA:AA,0),0)</f>
        <v>0</v>
      </c>
      <c r="T337" s="2">
        <f>IFERROR(MATCH("Intrusion Detection and Prevention Systems (IDPS) Security Requirements Guide :: Version 2, Release: 6 Benchmark Date: 24 Jul 2020*"&amp;A337&amp;";*",SRGs!AA:AA,0),0)</f>
        <v>0</v>
      </c>
      <c r="U337" s="2">
        <f>IFERROR(MATCH("Layer 2 Switch Security Requirements Guide :: Version 2, Release: 1 Benchmark Date: 18 May 2021*"&amp;A337&amp;";*",SRGs!AA:AA,0),0)</f>
        <v>0</v>
      </c>
      <c r="V337" s="2">
        <f>IFERROR(MATCH("Mainframe Product Security Requirements Guide :: Version 2, Release: 1 Benchmark Date: 27 Oct 2022*"&amp;A337&amp;";*",SRGs!AA:AA,0),0)</f>
        <v>0</v>
      </c>
      <c r="W337" s="2">
        <f>IFERROR(MATCH("Network Device Management Security Requirements Guide :: Version 4, Release: 1 Benchmark Date: 23 Apr 2021*"&amp;A337&amp;";*",SRGs!AA:AA,0),0)</f>
        <v>0</v>
      </c>
      <c r="X337" s="2">
        <f>IFERROR(MATCH("Router Security Requirements Guide :: Version 4, Release: 2 Benchmark Date: 23 Apr 2021*"&amp;A337&amp;";*",SRGs!AA:AA,0),0)</f>
        <v>0</v>
      </c>
      <c r="Y337" s="2">
        <f>IFERROR(MATCH("SDN Controller Security Requirements Guide :: Version 1, Release: 2 Benchmark Date: 24 Apr 2020*"&amp;A337&amp;";*",SRGs!AA:AA,0),0)</f>
        <v>0</v>
      </c>
      <c r="Z337" s="2">
        <f>IFERROR(MATCH("Unified Endpoint Management Agent Security Requirements Guide :: Version 1, Release: 1 Benchmark Date: 20 Nov 2020*"&amp;A337&amp;";*",SRGs!AA:AA,0),0)</f>
        <v>0</v>
      </c>
      <c r="AA337" s="2">
        <f>IFERROR(MATCH("Unified Endpoint Management Server Security Requirements Guide :: Version 1, Release: 1 Benchmark Date: 20 Nov 2020*"&amp;A337&amp;";*",SRGs!AA:AA,0),0)</f>
        <v>0</v>
      </c>
      <c r="AB337" s="2">
        <f>IFERROR(MATCH("Virtual Private Network (VPN) Security Requirements Guide :: Version 2, Release: 4 Benchmark Date: 27 Oct 2021*"&amp;A337&amp;";*",SRGs!AA:AA,0),0)</f>
        <v>0</v>
      </c>
      <c r="AC337" s="2">
        <f>IFERROR(MATCH("Web Server Security Requirements Guide :: Version 3, Release: 1 Benchmark Date: 27 Oct 2022*"&amp;A337&amp;";*",SRGs!AA:AA,0),0)</f>
        <v>0</v>
      </c>
      <c r="AD337" s="22"/>
      <c r="AE337" s="3" t="str">
        <f t="shared" si="40"/>
        <v/>
      </c>
      <c r="AF337" s="2" t="str">
        <f t="shared" si="41"/>
        <v/>
      </c>
      <c r="AG337" s="2" t="str">
        <f t="shared" si="42"/>
        <v/>
      </c>
      <c r="AH337" s="2" t="str">
        <f t="shared" si="43"/>
        <v/>
      </c>
      <c r="AI337" s="2" t="str">
        <f t="shared" si="44"/>
        <v/>
      </c>
      <c r="AJ337" s="2" t="str">
        <f t="shared" si="45"/>
        <v/>
      </c>
      <c r="AK337" s="2" t="str">
        <f t="shared" si="46"/>
        <v/>
      </c>
      <c r="AM337" s="5" t="str">
        <f t="shared" si="47"/>
        <v/>
      </c>
    </row>
    <row r="338" spans="1:39" ht="45" hidden="1">
      <c r="A338" s="1" t="s">
        <v>22197</v>
      </c>
      <c r="B338" s="1" t="s">
        <v>4304</v>
      </c>
      <c r="C338" s="1" t="s">
        <v>698</v>
      </c>
      <c r="D338" s="1" t="s">
        <v>1797</v>
      </c>
      <c r="E338" s="1" t="s">
        <v>2802</v>
      </c>
      <c r="F338" s="2" t="s">
        <v>3790</v>
      </c>
      <c r="G338" s="2"/>
      <c r="H338" s="2"/>
      <c r="I338" s="2"/>
      <c r="J338" s="15"/>
      <c r="K338" s="3">
        <f>IFERROR(MATCH("Application Layer Gateway (ALG) Security Requirements Guide (SRG) :: Version 1, Release: 2 Benchmark Date: 24 Jul 2015*"&amp;A338&amp;";*",SRGs!AA:AA,0),0)</f>
        <v>0</v>
      </c>
      <c r="L338" s="2">
        <f>IFERROR(MATCH("Application Server Security Requirements Guide :: Version 3, Release: 3 Benchmark Date: 27 Oct 2022*"&amp;A338&amp;";*",SRGs!AA:AA,0),0)</f>
        <v>0</v>
      </c>
      <c r="M338" s="2">
        <f>IFERROR(MATCH("Authentication, Authorization, and Accounting Services (AAA) Security Requirements Guide :: Version 1, Release: 2 Benchmark Date: 24 Jan 2020*"&amp;A338&amp;";*",SRGs!AA:AA,0),0)</f>
        <v>0</v>
      </c>
      <c r="N338" s="6">
        <f>IFERROR(MATCH("Central Log Server Security Requirements Guide :: Version 2, Release: 2 Benchmark Date: 27 Oct 2022*"&amp;A338&amp;";*",SRGs!AA:AA,0),0)</f>
        <v>0</v>
      </c>
      <c r="O338" s="6">
        <f>IFERROR(MATCH("Database Security Requirements Guide :: Version 3, Release: 3 Benchmark Date: 27 Jul 2022*"&amp;A338&amp;";*",SRGs!AA:AA,0),0)</f>
        <v>0</v>
      </c>
      <c r="P338" s="2">
        <f>IFERROR(MATCH("Container Platform Security Requirements Guide :: Version 1, Release: 3 Benchmark Date: 27 Jan 2022*"&amp;A338&amp;";*",SRGs!AA:AA,0),0)</f>
        <v>0</v>
      </c>
      <c r="Q338" s="2">
        <f>IFERROR(MATCH("Domain Name System (DNS) Security Requirements Guide :: Version 2, Release: 4 Benchmark Date: 23 Oct 2015*"&amp;A338&amp;";*",SRGs!AA:AA,0),0)</f>
        <v>0</v>
      </c>
      <c r="R338" s="2">
        <f>IFERROR(MATCH("Firewall Security Requirements Guide :: Version 2, Release: 3 Benchmark Date: 27 Oct 2022*"&amp;A338&amp;";*",SRGs!AA:AA,0),0)</f>
        <v>0</v>
      </c>
      <c r="S338" s="2">
        <f>IFERROR(MATCH("General Purpose Operating System Security Requirements Guide :: Version 2, Release: 4 Benchmark Date: 27 Jul 2022*"&amp;A338&amp;";*",SRGs!AA:AA,0),0)</f>
        <v>0</v>
      </c>
      <c r="T338" s="2">
        <f>IFERROR(MATCH("Intrusion Detection and Prevention Systems (IDPS) Security Requirements Guide :: Version 2, Release: 6 Benchmark Date: 24 Jul 2020*"&amp;A338&amp;";*",SRGs!AA:AA,0),0)</f>
        <v>0</v>
      </c>
      <c r="U338" s="2">
        <f>IFERROR(MATCH("Layer 2 Switch Security Requirements Guide :: Version 2, Release: 1 Benchmark Date: 18 May 2021*"&amp;A338&amp;";*",SRGs!AA:AA,0),0)</f>
        <v>0</v>
      </c>
      <c r="V338" s="2">
        <f>IFERROR(MATCH("Mainframe Product Security Requirements Guide :: Version 2, Release: 1 Benchmark Date: 27 Oct 2022*"&amp;A338&amp;";*",SRGs!AA:AA,0),0)</f>
        <v>0</v>
      </c>
      <c r="W338" s="2">
        <f>IFERROR(MATCH("Network Device Management Security Requirements Guide :: Version 4, Release: 1 Benchmark Date: 23 Apr 2021*"&amp;A338&amp;";*",SRGs!AA:AA,0),0)</f>
        <v>0</v>
      </c>
      <c r="X338" s="2">
        <f>IFERROR(MATCH("Router Security Requirements Guide :: Version 4, Release: 2 Benchmark Date: 23 Apr 2021*"&amp;A338&amp;";*",SRGs!AA:AA,0),0)</f>
        <v>0</v>
      </c>
      <c r="Y338" s="2">
        <f>IFERROR(MATCH("SDN Controller Security Requirements Guide :: Version 1, Release: 2 Benchmark Date: 24 Apr 2020*"&amp;A338&amp;";*",SRGs!AA:AA,0),0)</f>
        <v>0</v>
      </c>
      <c r="Z338" s="2">
        <f>IFERROR(MATCH("Unified Endpoint Management Agent Security Requirements Guide :: Version 1, Release: 1 Benchmark Date: 20 Nov 2020*"&amp;A338&amp;";*",SRGs!AA:AA,0),0)</f>
        <v>0</v>
      </c>
      <c r="AA338" s="2">
        <f>IFERROR(MATCH("Unified Endpoint Management Server Security Requirements Guide :: Version 1, Release: 1 Benchmark Date: 20 Nov 2020*"&amp;A338&amp;";*",SRGs!AA:AA,0),0)</f>
        <v>0</v>
      </c>
      <c r="AB338" s="2">
        <f>IFERROR(MATCH("Virtual Private Network (VPN) Security Requirements Guide :: Version 2, Release: 4 Benchmark Date: 27 Oct 2021*"&amp;A338&amp;";*",SRGs!AA:AA,0),0)</f>
        <v>0</v>
      </c>
      <c r="AC338" s="2">
        <f>IFERROR(MATCH("Web Server Security Requirements Guide :: Version 3, Release: 1 Benchmark Date: 27 Oct 2022*"&amp;A338&amp;";*",SRGs!AA:AA,0),0)</f>
        <v>0</v>
      </c>
      <c r="AD338" s="22"/>
      <c r="AE338" s="3" t="str">
        <f t="shared" si="40"/>
        <v/>
      </c>
      <c r="AF338" s="2" t="str">
        <f t="shared" si="41"/>
        <v/>
      </c>
      <c r="AG338" s="2" t="str">
        <f t="shared" si="42"/>
        <v/>
      </c>
      <c r="AH338" s="2" t="str">
        <f t="shared" si="43"/>
        <v/>
      </c>
      <c r="AI338" s="2" t="str">
        <f t="shared" si="44"/>
        <v/>
      </c>
      <c r="AJ338" s="2" t="str">
        <f t="shared" si="45"/>
        <v/>
      </c>
      <c r="AK338" s="2" t="str">
        <f t="shared" si="46"/>
        <v/>
      </c>
      <c r="AM338" s="5" t="str">
        <f t="shared" si="47"/>
        <v/>
      </c>
    </row>
    <row r="339" spans="1:39" ht="30" hidden="1">
      <c r="A339" s="1" t="s">
        <v>22198</v>
      </c>
      <c r="B339" s="1" t="s">
        <v>4304</v>
      </c>
      <c r="C339" s="1" t="s">
        <v>699</v>
      </c>
      <c r="D339" s="1" t="s">
        <v>3513</v>
      </c>
      <c r="E339" s="1"/>
      <c r="F339" s="2"/>
      <c r="G339" s="2"/>
      <c r="H339" s="2"/>
      <c r="I339" s="2"/>
      <c r="J339" s="15"/>
      <c r="K339" s="3">
        <f>IFERROR(MATCH("Application Layer Gateway (ALG) Security Requirements Guide (SRG) :: Version 1, Release: 2 Benchmark Date: 24 Jul 2015*"&amp;A339&amp;";*",SRGs!AA:AA,0),0)</f>
        <v>0</v>
      </c>
      <c r="L339" s="2">
        <f>IFERROR(MATCH("Application Server Security Requirements Guide :: Version 3, Release: 3 Benchmark Date: 27 Oct 2022*"&amp;A339&amp;";*",SRGs!AA:AA,0),0)</f>
        <v>0</v>
      </c>
      <c r="M339" s="2">
        <f>IFERROR(MATCH("Authentication, Authorization, and Accounting Services (AAA) Security Requirements Guide :: Version 1, Release: 2 Benchmark Date: 24 Jan 2020*"&amp;A339&amp;";*",SRGs!AA:AA,0),0)</f>
        <v>0</v>
      </c>
      <c r="N339" s="2">
        <f>IFERROR(MATCH("Central Log Server Security Requirements Guide :: Version 2, Release: 2 Benchmark Date: 27 Oct 2022*"&amp;A339&amp;";*",SRGs!AA:AA,0),0)</f>
        <v>0</v>
      </c>
      <c r="O339" s="2">
        <f>IFERROR(MATCH("Database Security Requirements Guide :: Version 3, Release: 3 Benchmark Date: 27 Jul 2022*"&amp;A339&amp;";*",SRGs!AA:AA,0),0)</f>
        <v>0</v>
      </c>
      <c r="P339" s="2">
        <f>IFERROR(MATCH("Container Platform Security Requirements Guide :: Version 1, Release: 3 Benchmark Date: 27 Jan 2022*"&amp;A339&amp;";*",SRGs!AA:AA,0),0)</f>
        <v>0</v>
      </c>
      <c r="Q339" s="2">
        <f>IFERROR(MATCH("Domain Name System (DNS) Security Requirements Guide :: Version 2, Release: 4 Benchmark Date: 23 Oct 2015*"&amp;A339&amp;";*",SRGs!AA:AA,0),0)</f>
        <v>0</v>
      </c>
      <c r="R339" s="2">
        <f>IFERROR(MATCH("Firewall Security Requirements Guide :: Version 2, Release: 3 Benchmark Date: 27 Oct 2022*"&amp;A339&amp;";*",SRGs!AA:AA,0),0)</f>
        <v>0</v>
      </c>
      <c r="S339" s="2">
        <f>IFERROR(MATCH("General Purpose Operating System Security Requirements Guide :: Version 2, Release: 4 Benchmark Date: 27 Jul 2022*"&amp;A339&amp;";*",SRGs!AA:AA,0),0)</f>
        <v>0</v>
      </c>
      <c r="T339" s="2">
        <f>IFERROR(MATCH("Intrusion Detection and Prevention Systems (IDPS) Security Requirements Guide :: Version 2, Release: 6 Benchmark Date: 24 Jul 2020*"&amp;A339&amp;";*",SRGs!AA:AA,0),0)</f>
        <v>0</v>
      </c>
      <c r="U339" s="2">
        <f>IFERROR(MATCH("Layer 2 Switch Security Requirements Guide :: Version 2, Release: 1 Benchmark Date: 18 May 2021*"&amp;A339&amp;";*",SRGs!AA:AA,0),0)</f>
        <v>0</v>
      </c>
      <c r="V339" s="2">
        <f>IFERROR(MATCH("Mainframe Product Security Requirements Guide :: Version 2, Release: 1 Benchmark Date: 27 Oct 2022*"&amp;A339&amp;";*",SRGs!AA:AA,0),0)</f>
        <v>0</v>
      </c>
      <c r="W339" s="2">
        <f>IFERROR(MATCH("Network Device Management Security Requirements Guide :: Version 4, Release: 1 Benchmark Date: 23 Apr 2021*"&amp;A339&amp;";*",SRGs!AA:AA,0),0)</f>
        <v>0</v>
      </c>
      <c r="X339" s="2">
        <f>IFERROR(MATCH("Router Security Requirements Guide :: Version 4, Release: 2 Benchmark Date: 23 Apr 2021*"&amp;A339&amp;";*",SRGs!AA:AA,0),0)</f>
        <v>0</v>
      </c>
      <c r="Y339" s="2">
        <f>IFERROR(MATCH("SDN Controller Security Requirements Guide :: Version 1, Release: 2 Benchmark Date: 24 Apr 2020*"&amp;A339&amp;";*",SRGs!AA:AA,0),0)</f>
        <v>0</v>
      </c>
      <c r="Z339" s="2">
        <f>IFERROR(MATCH("Unified Endpoint Management Agent Security Requirements Guide :: Version 1, Release: 1 Benchmark Date: 20 Nov 2020*"&amp;A339&amp;";*",SRGs!AA:AA,0),0)</f>
        <v>0</v>
      </c>
      <c r="AA339" s="2">
        <f>IFERROR(MATCH("Unified Endpoint Management Server Security Requirements Guide :: Version 1, Release: 1 Benchmark Date: 20 Nov 2020*"&amp;A339&amp;";*",SRGs!AA:AA,0),0)</f>
        <v>0</v>
      </c>
      <c r="AB339" s="2">
        <f>IFERROR(MATCH("Virtual Private Network (VPN) Security Requirements Guide :: Version 2, Release: 4 Benchmark Date: 27 Oct 2021*"&amp;A339&amp;";*",SRGs!AA:AA,0),0)</f>
        <v>0</v>
      </c>
      <c r="AC339" s="2">
        <f>IFERROR(MATCH("Web Server Security Requirements Guide :: Version 3, Release: 1 Benchmark Date: 27 Oct 2022*"&amp;A339&amp;";*",SRGs!AA:AA,0),0)</f>
        <v>0</v>
      </c>
      <c r="AD339" s="22"/>
      <c r="AE339" s="3" t="str">
        <f t="shared" si="40"/>
        <v/>
      </c>
      <c r="AF339" s="2" t="str">
        <f t="shared" si="41"/>
        <v/>
      </c>
      <c r="AG339" s="2" t="str">
        <f t="shared" si="42"/>
        <v/>
      </c>
      <c r="AH339" s="2" t="str">
        <f t="shared" si="43"/>
        <v/>
      </c>
      <c r="AI339" s="2" t="str">
        <f t="shared" si="44"/>
        <v/>
      </c>
      <c r="AJ339" s="2" t="str">
        <f t="shared" si="45"/>
        <v/>
      </c>
      <c r="AK339" s="2" t="str">
        <f t="shared" si="46"/>
        <v/>
      </c>
      <c r="AM339" s="5" t="str">
        <f t="shared" si="47"/>
        <v/>
      </c>
    </row>
    <row r="340" spans="1:39" ht="60" hidden="1">
      <c r="A340" s="1" t="s">
        <v>22199</v>
      </c>
      <c r="B340" s="1" t="s">
        <v>4304</v>
      </c>
      <c r="C340" s="1" t="s">
        <v>700</v>
      </c>
      <c r="D340" s="1" t="s">
        <v>1798</v>
      </c>
      <c r="E340" s="1" t="s">
        <v>2803</v>
      </c>
      <c r="F340" s="2" t="s">
        <v>3791</v>
      </c>
      <c r="G340" s="2"/>
      <c r="H340" s="2"/>
      <c r="I340" s="2"/>
      <c r="J340" s="15"/>
      <c r="K340" s="3">
        <f>IFERROR(MATCH("Application Layer Gateway (ALG) Security Requirements Guide (SRG) :: Version 1, Release: 2 Benchmark Date: 24 Jul 2015*"&amp;A340&amp;";*",SRGs!AA:AA,0),0)</f>
        <v>0</v>
      </c>
      <c r="L340" s="2">
        <f>IFERROR(MATCH("Application Server Security Requirements Guide :: Version 3, Release: 3 Benchmark Date: 27 Oct 2022*"&amp;A340&amp;";*",SRGs!AA:AA,0),0)</f>
        <v>0</v>
      </c>
      <c r="M340" s="2">
        <f>IFERROR(MATCH("Authentication, Authorization, and Accounting Services (AAA) Security Requirements Guide :: Version 1, Release: 2 Benchmark Date: 24 Jan 2020*"&amp;A340&amp;";*",SRGs!AA:AA,0),0)</f>
        <v>0</v>
      </c>
      <c r="N340" s="6">
        <f>IFERROR(MATCH("Central Log Server Security Requirements Guide :: Version 2, Release: 2 Benchmark Date: 27 Oct 2022*"&amp;A340&amp;";*",SRGs!AA:AA,0),0)</f>
        <v>0</v>
      </c>
      <c r="O340" s="6">
        <f>IFERROR(MATCH("Database Security Requirements Guide :: Version 3, Release: 3 Benchmark Date: 27 Jul 2022*"&amp;A340&amp;";*",SRGs!AA:AA,0),0)</f>
        <v>0</v>
      </c>
      <c r="P340" s="2">
        <f>IFERROR(MATCH("Container Platform Security Requirements Guide :: Version 1, Release: 3 Benchmark Date: 27 Jan 2022*"&amp;A340&amp;";*",SRGs!AA:AA,0),0)</f>
        <v>0</v>
      </c>
      <c r="Q340" s="2">
        <f>IFERROR(MATCH("Domain Name System (DNS) Security Requirements Guide :: Version 2, Release: 4 Benchmark Date: 23 Oct 2015*"&amp;A340&amp;";*",SRGs!AA:AA,0),0)</f>
        <v>0</v>
      </c>
      <c r="R340" s="2">
        <f>IFERROR(MATCH("Firewall Security Requirements Guide :: Version 2, Release: 3 Benchmark Date: 27 Oct 2022*"&amp;A340&amp;";*",SRGs!AA:AA,0),0)</f>
        <v>0</v>
      </c>
      <c r="S340" s="2">
        <f>IFERROR(MATCH("General Purpose Operating System Security Requirements Guide :: Version 2, Release: 4 Benchmark Date: 27 Jul 2022*"&amp;A340&amp;";*",SRGs!AA:AA,0),0)</f>
        <v>0</v>
      </c>
      <c r="T340" s="2">
        <f>IFERROR(MATCH("Intrusion Detection and Prevention Systems (IDPS) Security Requirements Guide :: Version 2, Release: 6 Benchmark Date: 24 Jul 2020*"&amp;A340&amp;";*",SRGs!AA:AA,0),0)</f>
        <v>0</v>
      </c>
      <c r="U340" s="2">
        <f>IFERROR(MATCH("Layer 2 Switch Security Requirements Guide :: Version 2, Release: 1 Benchmark Date: 18 May 2021*"&amp;A340&amp;";*",SRGs!AA:AA,0),0)</f>
        <v>0</v>
      </c>
      <c r="V340" s="2">
        <f>IFERROR(MATCH("Mainframe Product Security Requirements Guide :: Version 2, Release: 1 Benchmark Date: 27 Oct 2022*"&amp;A340&amp;";*",SRGs!AA:AA,0),0)</f>
        <v>0</v>
      </c>
      <c r="W340" s="2">
        <f>IFERROR(MATCH("Network Device Management Security Requirements Guide :: Version 4, Release: 1 Benchmark Date: 23 Apr 2021*"&amp;A340&amp;";*",SRGs!AA:AA,0),0)</f>
        <v>0</v>
      </c>
      <c r="X340" s="2">
        <f>IFERROR(MATCH("Router Security Requirements Guide :: Version 4, Release: 2 Benchmark Date: 23 Apr 2021*"&amp;A340&amp;";*",SRGs!AA:AA,0),0)</f>
        <v>0</v>
      </c>
      <c r="Y340" s="2">
        <f>IFERROR(MATCH("SDN Controller Security Requirements Guide :: Version 1, Release: 2 Benchmark Date: 24 Apr 2020*"&amp;A340&amp;";*",SRGs!AA:AA,0),0)</f>
        <v>0</v>
      </c>
      <c r="Z340" s="2">
        <f>IFERROR(MATCH("Unified Endpoint Management Agent Security Requirements Guide :: Version 1, Release: 1 Benchmark Date: 20 Nov 2020*"&amp;A340&amp;";*",SRGs!AA:AA,0),0)</f>
        <v>0</v>
      </c>
      <c r="AA340" s="2">
        <f>IFERROR(MATCH("Unified Endpoint Management Server Security Requirements Guide :: Version 1, Release: 1 Benchmark Date: 20 Nov 2020*"&amp;A340&amp;";*",SRGs!AA:AA,0),0)</f>
        <v>0</v>
      </c>
      <c r="AB340" s="2">
        <f>IFERROR(MATCH("Virtual Private Network (VPN) Security Requirements Guide :: Version 2, Release: 4 Benchmark Date: 27 Oct 2021*"&amp;A340&amp;";*",SRGs!AA:AA,0),0)</f>
        <v>0</v>
      </c>
      <c r="AC340" s="2">
        <f>IFERROR(MATCH("Web Server Security Requirements Guide :: Version 3, Release: 1 Benchmark Date: 27 Oct 2022*"&amp;A340&amp;";*",SRGs!AA:AA,0),0)</f>
        <v>0</v>
      </c>
      <c r="AD340" s="22"/>
      <c r="AE340" s="3" t="str">
        <f t="shared" si="40"/>
        <v/>
      </c>
      <c r="AF340" s="2" t="str">
        <f t="shared" si="41"/>
        <v/>
      </c>
      <c r="AG340" s="2" t="str">
        <f t="shared" si="42"/>
        <v/>
      </c>
      <c r="AH340" s="2" t="str">
        <f t="shared" si="43"/>
        <v/>
      </c>
      <c r="AI340" s="2" t="str">
        <f t="shared" si="44"/>
        <v/>
      </c>
      <c r="AJ340" s="2" t="str">
        <f t="shared" si="45"/>
        <v/>
      </c>
      <c r="AK340" s="2" t="str">
        <f t="shared" si="46"/>
        <v/>
      </c>
      <c r="AM340" s="5" t="str">
        <f t="shared" si="47"/>
        <v/>
      </c>
    </row>
    <row r="341" spans="1:39" s="5" customFormat="1" ht="90" hidden="1">
      <c r="A341" s="1" t="s">
        <v>80</v>
      </c>
      <c r="B341" s="1" t="s">
        <v>4304</v>
      </c>
      <c r="C341" s="1" t="s">
        <v>701</v>
      </c>
      <c r="D341" s="1" t="s">
        <v>1799</v>
      </c>
      <c r="E341" s="1" t="s">
        <v>2804</v>
      </c>
      <c r="F341" s="2" t="s">
        <v>3792</v>
      </c>
      <c r="G341" s="2"/>
      <c r="H341" s="2"/>
      <c r="I341" s="2"/>
      <c r="J341" s="15"/>
      <c r="K341" s="3">
        <f>IFERROR(MATCH("Application Layer Gateway (ALG) Security Requirements Guide (SRG) :: Version 1, Release: 2 Benchmark Date: 24 Jul 2015*"&amp;A341&amp;";*",SRGs!AA:AA,0),0)</f>
        <v>0</v>
      </c>
      <c r="L341" s="2">
        <f>IFERROR(MATCH("Application Server Security Requirements Guide :: Version 3, Release: 3 Benchmark Date: 27 Oct 2022*"&amp;A341&amp;";*",SRGs!AA:AA,0),0)</f>
        <v>0</v>
      </c>
      <c r="M341" s="2">
        <f>IFERROR(MATCH("Authentication, Authorization, and Accounting Services (AAA) Security Requirements Guide :: Version 1, Release: 2 Benchmark Date: 24 Jan 2020*"&amp;A341&amp;";*",SRGs!AA:AA,0),0)</f>
        <v>0</v>
      </c>
      <c r="N341" s="6">
        <f>IFERROR(MATCH("Central Log Server Security Requirements Guide :: Version 2, Release: 2 Benchmark Date: 27 Oct 2022*"&amp;A341&amp;";*",SRGs!AA:AA,0),0)</f>
        <v>0</v>
      </c>
      <c r="O341" s="6">
        <f>IFERROR(MATCH("Database Security Requirements Guide :: Version 3, Release: 3 Benchmark Date: 27 Jul 2022*"&amp;A341&amp;";*",SRGs!AA:AA,0),0)</f>
        <v>0</v>
      </c>
      <c r="P341" s="6">
        <f>IFERROR(MATCH("Container Platform Security Requirements Guide :: Version 1, Release: 3 Benchmark Date: 27 Jan 2022*"&amp;A341&amp;";*",SRGs!AA:AA,0),0)</f>
        <v>0</v>
      </c>
      <c r="Q341" s="6">
        <f>IFERROR(MATCH("Domain Name System (DNS) Security Requirements Guide :: Version 2, Release: 4 Benchmark Date: 23 Oct 2015*"&amp;A341&amp;";*",SRGs!AA:AA,0),0)</f>
        <v>0</v>
      </c>
      <c r="R341" s="6">
        <f>IFERROR(MATCH("Firewall Security Requirements Guide :: Version 2, Release: 3 Benchmark Date: 27 Oct 2022*"&amp;A341&amp;";*",SRGs!AA:AA,0),0)</f>
        <v>0</v>
      </c>
      <c r="S341" s="6">
        <f>IFERROR(MATCH("General Purpose Operating System Security Requirements Guide :: Version 2, Release: 4 Benchmark Date: 27 Jul 2022*"&amp;A341&amp;";*",SRGs!AA:AA,0),0)</f>
        <v>0</v>
      </c>
      <c r="T341" s="6">
        <f>IFERROR(MATCH("Intrusion Detection and Prevention Systems (IDPS) Security Requirements Guide :: Version 2, Release: 6 Benchmark Date: 24 Jul 2020*"&amp;A341&amp;";*",SRGs!AA:AA,0),0)</f>
        <v>0</v>
      </c>
      <c r="U341" s="6">
        <f>IFERROR(MATCH("Layer 2 Switch Security Requirements Guide :: Version 2, Release: 1 Benchmark Date: 18 May 2021*"&amp;A341&amp;";*",SRGs!AA:AA,0),0)</f>
        <v>0</v>
      </c>
      <c r="V341" s="6">
        <f>IFERROR(MATCH("Mainframe Product Security Requirements Guide :: Version 2, Release: 1 Benchmark Date: 27 Oct 2022*"&amp;A341&amp;";*",SRGs!AA:AA,0),0)</f>
        <v>0</v>
      </c>
      <c r="W341" s="6">
        <f>IFERROR(MATCH("Network Device Management Security Requirements Guide :: Version 4, Release: 1 Benchmark Date: 23 Apr 2021*"&amp;A341&amp;";*",SRGs!AA:AA,0),0)</f>
        <v>0</v>
      </c>
      <c r="X341" s="6">
        <f>IFERROR(MATCH("Router Security Requirements Guide :: Version 4, Release: 2 Benchmark Date: 23 Apr 2021*"&amp;A341&amp;";*",SRGs!AA:AA,0),0)</f>
        <v>0</v>
      </c>
      <c r="Y341" s="6">
        <f>IFERROR(MATCH("SDN Controller Security Requirements Guide :: Version 1, Release: 2 Benchmark Date: 24 Apr 2020*"&amp;A341&amp;";*",SRGs!AA:AA,0),0)</f>
        <v>0</v>
      </c>
      <c r="Z341" s="6">
        <f>IFERROR(MATCH("Unified Endpoint Management Agent Security Requirements Guide :: Version 1, Release: 1 Benchmark Date: 20 Nov 2020*"&amp;A341&amp;";*",SRGs!AA:AA,0),0)</f>
        <v>0</v>
      </c>
      <c r="AA341" s="6">
        <f>IFERROR(MATCH("Unified Endpoint Management Server Security Requirements Guide :: Version 1, Release: 1 Benchmark Date: 20 Nov 2020*"&amp;A341&amp;";*",SRGs!AA:AA,0),0)</f>
        <v>0</v>
      </c>
      <c r="AB341" s="6">
        <f>IFERROR(MATCH("Virtual Private Network (VPN) Security Requirements Guide :: Version 2, Release: 4 Benchmark Date: 27 Oct 2021*"&amp;A341&amp;";*",SRGs!AA:AA,0),0)</f>
        <v>0</v>
      </c>
      <c r="AC341" s="6">
        <f>IFERROR(MATCH("Web Server Security Requirements Guide :: Version 3, Release: 1 Benchmark Date: 27 Oct 2022*"&amp;A341&amp;";*",SRGs!AA:AA,0),0)</f>
        <v>0</v>
      </c>
      <c r="AD341" s="21"/>
      <c r="AE341" s="3" t="str">
        <f t="shared" si="40"/>
        <v/>
      </c>
      <c r="AF341" s="2" t="str">
        <f t="shared" si="41"/>
        <v/>
      </c>
      <c r="AG341" s="2" t="str">
        <f t="shared" si="42"/>
        <v/>
      </c>
      <c r="AH341" s="2" t="str">
        <f t="shared" si="43"/>
        <v/>
      </c>
      <c r="AI341" s="2" t="str">
        <f t="shared" si="44"/>
        <v/>
      </c>
      <c r="AJ341" s="2" t="str">
        <f t="shared" si="45"/>
        <v/>
      </c>
      <c r="AK341" s="2" t="str">
        <f t="shared" si="46"/>
        <v/>
      </c>
      <c r="AL341" s="27"/>
      <c r="AM341" s="5" t="str">
        <f t="shared" si="47"/>
        <v/>
      </c>
    </row>
    <row r="342" spans="1:39" s="5" customFormat="1" ht="120" hidden="1">
      <c r="A342" s="1" t="s">
        <v>81</v>
      </c>
      <c r="B342" s="1" t="s">
        <v>4304</v>
      </c>
      <c r="C342" s="1" t="s">
        <v>702</v>
      </c>
      <c r="D342" s="1" t="s">
        <v>1800</v>
      </c>
      <c r="E342" s="1" t="s">
        <v>2805</v>
      </c>
      <c r="F342" s="2" t="s">
        <v>3793</v>
      </c>
      <c r="G342" s="2"/>
      <c r="H342" s="2"/>
      <c r="I342" s="2"/>
      <c r="J342" s="15"/>
      <c r="K342" s="3">
        <f>IFERROR(MATCH("Application Layer Gateway (ALG) Security Requirements Guide (SRG) :: Version 1, Release: 2 Benchmark Date: 24 Jul 2015*"&amp;A342&amp;";*",SRGs!AA:AA,0),0)</f>
        <v>0</v>
      </c>
      <c r="L342" s="2">
        <f>IFERROR(MATCH("Application Server Security Requirements Guide :: Version 3, Release: 3 Benchmark Date: 27 Oct 2022*"&amp;A342&amp;";*",SRGs!AA:AA,0),0)</f>
        <v>0</v>
      </c>
      <c r="M342" s="2">
        <f>IFERROR(MATCH("Authentication, Authorization, and Accounting Services (AAA) Security Requirements Guide :: Version 1, Release: 2 Benchmark Date: 24 Jan 2020*"&amp;A342&amp;";*",SRGs!AA:AA,0),0)</f>
        <v>0</v>
      </c>
      <c r="N342" s="6">
        <f>IFERROR(MATCH("Central Log Server Security Requirements Guide :: Version 2, Release: 2 Benchmark Date: 27 Oct 2022*"&amp;A342&amp;";*",SRGs!AA:AA,0),0)</f>
        <v>0</v>
      </c>
      <c r="O342" s="6">
        <f>IFERROR(MATCH("Database Security Requirements Guide :: Version 3, Release: 3 Benchmark Date: 27 Jul 2022*"&amp;A342&amp;";*",SRGs!AA:AA,0),0)</f>
        <v>0</v>
      </c>
      <c r="P342" s="6">
        <f>IFERROR(MATCH("Container Platform Security Requirements Guide :: Version 1, Release: 3 Benchmark Date: 27 Jan 2022*"&amp;A342&amp;";*",SRGs!AA:AA,0),0)</f>
        <v>0</v>
      </c>
      <c r="Q342" s="6">
        <f>IFERROR(MATCH("Domain Name System (DNS) Security Requirements Guide :: Version 2, Release: 4 Benchmark Date: 23 Oct 2015*"&amp;A342&amp;";*",SRGs!AA:AA,0),0)</f>
        <v>0</v>
      </c>
      <c r="R342" s="6">
        <f>IFERROR(MATCH("Firewall Security Requirements Guide :: Version 2, Release: 3 Benchmark Date: 27 Oct 2022*"&amp;A342&amp;";*",SRGs!AA:AA,0),0)</f>
        <v>0</v>
      </c>
      <c r="S342" s="6">
        <f>IFERROR(MATCH("General Purpose Operating System Security Requirements Guide :: Version 2, Release: 4 Benchmark Date: 27 Jul 2022*"&amp;A342&amp;";*",SRGs!AA:AA,0),0)</f>
        <v>0</v>
      </c>
      <c r="T342" s="6">
        <f>IFERROR(MATCH("Intrusion Detection and Prevention Systems (IDPS) Security Requirements Guide :: Version 2, Release: 6 Benchmark Date: 24 Jul 2020*"&amp;A342&amp;";*",SRGs!AA:AA,0),0)</f>
        <v>0</v>
      </c>
      <c r="U342" s="6">
        <f>IFERROR(MATCH("Layer 2 Switch Security Requirements Guide :: Version 2, Release: 1 Benchmark Date: 18 May 2021*"&amp;A342&amp;";*",SRGs!AA:AA,0),0)</f>
        <v>0</v>
      </c>
      <c r="V342" s="6">
        <f>IFERROR(MATCH("Mainframe Product Security Requirements Guide :: Version 2, Release: 1 Benchmark Date: 27 Oct 2022*"&amp;A342&amp;";*",SRGs!AA:AA,0),0)</f>
        <v>0</v>
      </c>
      <c r="W342" s="6">
        <f>IFERROR(MATCH("Network Device Management Security Requirements Guide :: Version 4, Release: 1 Benchmark Date: 23 Apr 2021*"&amp;A342&amp;";*",SRGs!AA:AA,0),0)</f>
        <v>0</v>
      </c>
      <c r="X342" s="6">
        <f>IFERROR(MATCH("Router Security Requirements Guide :: Version 4, Release: 2 Benchmark Date: 23 Apr 2021*"&amp;A342&amp;";*",SRGs!AA:AA,0),0)</f>
        <v>0</v>
      </c>
      <c r="Y342" s="6">
        <f>IFERROR(MATCH("SDN Controller Security Requirements Guide :: Version 1, Release: 2 Benchmark Date: 24 Apr 2020*"&amp;A342&amp;";*",SRGs!AA:AA,0),0)</f>
        <v>0</v>
      </c>
      <c r="Z342" s="6">
        <f>IFERROR(MATCH("Unified Endpoint Management Agent Security Requirements Guide :: Version 1, Release: 1 Benchmark Date: 20 Nov 2020*"&amp;A342&amp;";*",SRGs!AA:AA,0),0)</f>
        <v>0</v>
      </c>
      <c r="AA342" s="6">
        <f>IFERROR(MATCH("Unified Endpoint Management Server Security Requirements Guide :: Version 1, Release: 1 Benchmark Date: 20 Nov 2020*"&amp;A342&amp;";*",SRGs!AA:AA,0),0)</f>
        <v>0</v>
      </c>
      <c r="AB342" s="6">
        <f>IFERROR(MATCH("Virtual Private Network (VPN) Security Requirements Guide :: Version 2, Release: 4 Benchmark Date: 27 Oct 2021*"&amp;A342&amp;";*",SRGs!AA:AA,0),0)</f>
        <v>0</v>
      </c>
      <c r="AC342" s="6">
        <f>IFERROR(MATCH("Web Server Security Requirements Guide :: Version 3, Release: 1 Benchmark Date: 27 Oct 2022*"&amp;A342&amp;";*",SRGs!AA:AA,0),0)</f>
        <v>0</v>
      </c>
      <c r="AD342" s="21"/>
      <c r="AE342" s="3" t="str">
        <f t="shared" si="40"/>
        <v/>
      </c>
      <c r="AF342" s="2" t="str">
        <f t="shared" si="41"/>
        <v/>
      </c>
      <c r="AG342" s="2" t="str">
        <f t="shared" si="42"/>
        <v/>
      </c>
      <c r="AH342" s="2" t="str">
        <f t="shared" si="43"/>
        <v/>
      </c>
      <c r="AI342" s="2" t="str">
        <f t="shared" si="44"/>
        <v/>
      </c>
      <c r="AJ342" s="2" t="str">
        <f t="shared" si="45"/>
        <v/>
      </c>
      <c r="AK342" s="2" t="str">
        <f t="shared" si="46"/>
        <v/>
      </c>
      <c r="AL342" s="27"/>
      <c r="AM342" s="5" t="str">
        <f t="shared" si="47"/>
        <v/>
      </c>
    </row>
    <row r="343" spans="1:39" s="5" customFormat="1" ht="195" hidden="1">
      <c r="A343" s="1" t="s">
        <v>82</v>
      </c>
      <c r="B343" s="1" t="s">
        <v>4304</v>
      </c>
      <c r="C343" s="1" t="s">
        <v>703</v>
      </c>
      <c r="D343" s="1" t="s">
        <v>1801</v>
      </c>
      <c r="E343" s="1" t="s">
        <v>2806</v>
      </c>
      <c r="F343" s="2" t="s">
        <v>3794</v>
      </c>
      <c r="G343" s="2"/>
      <c r="H343" s="2"/>
      <c r="I343" s="2"/>
      <c r="J343" s="15"/>
      <c r="K343" s="3">
        <f>IFERROR(MATCH("Application Layer Gateway (ALG) Security Requirements Guide (SRG) :: Version 1, Release: 2 Benchmark Date: 24 Jul 2015*"&amp;A343&amp;";*",SRGs!AA:AA,0),0)</f>
        <v>0</v>
      </c>
      <c r="L343" s="2">
        <f>IFERROR(MATCH("Application Server Security Requirements Guide :: Version 3, Release: 3 Benchmark Date: 27 Oct 2022*"&amp;A343&amp;";*",SRGs!AA:AA,0),0)</f>
        <v>0</v>
      </c>
      <c r="M343" s="2">
        <f>IFERROR(MATCH("Authentication, Authorization, and Accounting Services (AAA) Security Requirements Guide :: Version 1, Release: 2 Benchmark Date: 24 Jan 2020*"&amp;A343&amp;";*",SRGs!AA:AA,0),0)</f>
        <v>0</v>
      </c>
      <c r="N343" s="6">
        <f>IFERROR(MATCH("Central Log Server Security Requirements Guide :: Version 2, Release: 2 Benchmark Date: 27 Oct 2022*"&amp;A343&amp;";*",SRGs!AA:AA,0),0)</f>
        <v>0</v>
      </c>
      <c r="O343" s="6">
        <f>IFERROR(MATCH("Database Security Requirements Guide :: Version 3, Release: 3 Benchmark Date: 27 Jul 2022*"&amp;A343&amp;";*",SRGs!AA:AA,0),0)</f>
        <v>0</v>
      </c>
      <c r="P343" s="6">
        <f>IFERROR(MATCH("Container Platform Security Requirements Guide :: Version 1, Release: 3 Benchmark Date: 27 Jan 2022*"&amp;A343&amp;";*",SRGs!AA:AA,0),0)</f>
        <v>0</v>
      </c>
      <c r="Q343" s="6">
        <f>IFERROR(MATCH("Domain Name System (DNS) Security Requirements Guide :: Version 2, Release: 4 Benchmark Date: 23 Oct 2015*"&amp;A343&amp;";*",SRGs!AA:AA,0),0)</f>
        <v>0</v>
      </c>
      <c r="R343" s="6">
        <f>IFERROR(MATCH("Firewall Security Requirements Guide :: Version 2, Release: 3 Benchmark Date: 27 Oct 2022*"&amp;A343&amp;";*",SRGs!AA:AA,0),0)</f>
        <v>0</v>
      </c>
      <c r="S343" s="6">
        <f>IFERROR(MATCH("General Purpose Operating System Security Requirements Guide :: Version 2, Release: 4 Benchmark Date: 27 Jul 2022*"&amp;A343&amp;";*",SRGs!AA:AA,0),0)</f>
        <v>0</v>
      </c>
      <c r="T343" s="6">
        <f>IFERROR(MATCH("Intrusion Detection and Prevention Systems (IDPS) Security Requirements Guide :: Version 2, Release: 6 Benchmark Date: 24 Jul 2020*"&amp;A343&amp;";*",SRGs!AA:AA,0),0)</f>
        <v>0</v>
      </c>
      <c r="U343" s="6">
        <f>IFERROR(MATCH("Layer 2 Switch Security Requirements Guide :: Version 2, Release: 1 Benchmark Date: 18 May 2021*"&amp;A343&amp;";*",SRGs!AA:AA,0),0)</f>
        <v>0</v>
      </c>
      <c r="V343" s="6">
        <f>IFERROR(MATCH("Mainframe Product Security Requirements Guide :: Version 2, Release: 1 Benchmark Date: 27 Oct 2022*"&amp;A343&amp;";*",SRGs!AA:AA,0),0)</f>
        <v>0</v>
      </c>
      <c r="W343" s="6">
        <f>IFERROR(MATCH("Network Device Management Security Requirements Guide :: Version 4, Release: 1 Benchmark Date: 23 Apr 2021*"&amp;A343&amp;";*",SRGs!AA:AA,0),0)</f>
        <v>0</v>
      </c>
      <c r="X343" s="6">
        <f>IFERROR(MATCH("Router Security Requirements Guide :: Version 4, Release: 2 Benchmark Date: 23 Apr 2021*"&amp;A343&amp;";*",SRGs!AA:AA,0),0)</f>
        <v>0</v>
      </c>
      <c r="Y343" s="6">
        <f>IFERROR(MATCH("SDN Controller Security Requirements Guide :: Version 1, Release: 2 Benchmark Date: 24 Apr 2020*"&amp;A343&amp;";*",SRGs!AA:AA,0),0)</f>
        <v>0</v>
      </c>
      <c r="Z343" s="6">
        <f>IFERROR(MATCH("Unified Endpoint Management Agent Security Requirements Guide :: Version 1, Release: 1 Benchmark Date: 20 Nov 2020*"&amp;A343&amp;";*",SRGs!AA:AA,0),0)</f>
        <v>0</v>
      </c>
      <c r="AA343" s="6">
        <f>IFERROR(MATCH("Unified Endpoint Management Server Security Requirements Guide :: Version 1, Release: 1 Benchmark Date: 20 Nov 2020*"&amp;A343&amp;";*",SRGs!AA:AA,0),0)</f>
        <v>0</v>
      </c>
      <c r="AB343" s="6">
        <f>IFERROR(MATCH("Virtual Private Network (VPN) Security Requirements Guide :: Version 2, Release: 4 Benchmark Date: 27 Oct 2021*"&amp;A343&amp;";*",SRGs!AA:AA,0),0)</f>
        <v>0</v>
      </c>
      <c r="AC343" s="6">
        <f>IFERROR(MATCH("Web Server Security Requirements Guide :: Version 3, Release: 1 Benchmark Date: 27 Oct 2022*"&amp;A343&amp;";*",SRGs!AA:AA,0),0)</f>
        <v>0</v>
      </c>
      <c r="AD343" s="21"/>
      <c r="AE343" s="3" t="str">
        <f t="shared" si="40"/>
        <v/>
      </c>
      <c r="AF343" s="2" t="str">
        <f t="shared" si="41"/>
        <v/>
      </c>
      <c r="AG343" s="2" t="str">
        <f t="shared" si="42"/>
        <v/>
      </c>
      <c r="AH343" s="2" t="str">
        <f t="shared" si="43"/>
        <v/>
      </c>
      <c r="AI343" s="2" t="str">
        <f t="shared" si="44"/>
        <v/>
      </c>
      <c r="AJ343" s="2" t="str">
        <f t="shared" si="45"/>
        <v/>
      </c>
      <c r="AK343" s="2" t="str">
        <f t="shared" si="46"/>
        <v/>
      </c>
      <c r="AL343" s="27"/>
      <c r="AM343" s="5" t="str">
        <f t="shared" si="47"/>
        <v/>
      </c>
    </row>
    <row r="344" spans="1:39" ht="405" hidden="1">
      <c r="A344" s="1" t="s">
        <v>71</v>
      </c>
      <c r="B344" s="1" t="s">
        <v>4304</v>
      </c>
      <c r="C344" s="1" t="s">
        <v>649</v>
      </c>
      <c r="D344" s="1" t="s">
        <v>1754</v>
      </c>
      <c r="E344" s="1" t="s">
        <v>2759</v>
      </c>
      <c r="F344" s="2" t="s">
        <v>3769</v>
      </c>
      <c r="G344" s="2"/>
      <c r="H344" s="2"/>
      <c r="I344" s="2"/>
      <c r="J344" s="15"/>
      <c r="K344" s="3">
        <f>IFERROR(MATCH("Application Layer Gateway (ALG) Security Requirements Guide (SRG) :: Version 1, Release: 2 Benchmark Date: 24 Jul 2015*"&amp;A344&amp;";*",SRGs!AA:AA,0),0)</f>
        <v>0</v>
      </c>
      <c r="L344" s="2">
        <f>IFERROR(MATCH("Application Server Security Requirements Guide :: Version 3, Release: 3 Benchmark Date: 27 Oct 2022*"&amp;A344&amp;";*",SRGs!AA:AA,0),0)</f>
        <v>0</v>
      </c>
      <c r="M344" s="2">
        <f>IFERROR(MATCH("Authentication, Authorization, and Accounting Services (AAA) Security Requirements Guide :: Version 1, Release: 2 Benchmark Date: 24 Jan 2020*"&amp;A344&amp;";*",SRGs!AA:AA,0),0)</f>
        <v>0</v>
      </c>
      <c r="N344" s="6">
        <f>IFERROR(MATCH("Central Log Server Security Requirements Guide :: Version 2, Release: 2 Benchmark Date: 27 Oct 2022*"&amp;A344&amp;";*",SRGs!AA:AA,0),0)</f>
        <v>0</v>
      </c>
      <c r="O344" s="6">
        <f>IFERROR(MATCH("Database Security Requirements Guide :: Version 3, Release: 3 Benchmark Date: 27 Jul 2022*"&amp;A344&amp;";*",SRGs!AA:AA,0),0)</f>
        <v>0</v>
      </c>
      <c r="P344" s="2">
        <f>IFERROR(MATCH("Container Platform Security Requirements Guide :: Version 1, Release: 3 Benchmark Date: 27 Jan 2022*"&amp;A344&amp;";*",SRGs!AA:AA,0),0)</f>
        <v>0</v>
      </c>
      <c r="Q344" s="2">
        <f>IFERROR(MATCH("Domain Name System (DNS) Security Requirements Guide :: Version 2, Release: 4 Benchmark Date: 23 Oct 2015*"&amp;A344&amp;";*",SRGs!AA:AA,0),0)</f>
        <v>0</v>
      </c>
      <c r="R344" s="2">
        <f>IFERROR(MATCH("Firewall Security Requirements Guide :: Version 2, Release: 3 Benchmark Date: 27 Oct 2022*"&amp;A344&amp;";*",SRGs!AA:AA,0),0)</f>
        <v>0</v>
      </c>
      <c r="S344" s="2">
        <f>IFERROR(MATCH("General Purpose Operating System Security Requirements Guide :: Version 2, Release: 4 Benchmark Date: 27 Jul 2022*"&amp;A344&amp;";*",SRGs!AA:AA,0),0)</f>
        <v>0</v>
      </c>
      <c r="T344" s="2">
        <f>IFERROR(MATCH("Intrusion Detection and Prevention Systems (IDPS) Security Requirements Guide :: Version 2, Release: 6 Benchmark Date: 24 Jul 2020*"&amp;A344&amp;";*",SRGs!AA:AA,0),0)</f>
        <v>0</v>
      </c>
      <c r="U344" s="2">
        <f>IFERROR(MATCH("Layer 2 Switch Security Requirements Guide :: Version 2, Release: 1 Benchmark Date: 18 May 2021*"&amp;A344&amp;";*",SRGs!AA:AA,0),0)</f>
        <v>0</v>
      </c>
      <c r="V344" s="2">
        <f>IFERROR(MATCH("Mainframe Product Security Requirements Guide :: Version 2, Release: 1 Benchmark Date: 27 Oct 2022*"&amp;A344&amp;";*",SRGs!AA:AA,0),0)</f>
        <v>0</v>
      </c>
      <c r="W344" s="2">
        <f>IFERROR(MATCH("Network Device Management Security Requirements Guide :: Version 4, Release: 1 Benchmark Date: 23 Apr 2021*"&amp;A344&amp;";*",SRGs!AA:AA,0),0)</f>
        <v>0</v>
      </c>
      <c r="X344" s="2">
        <f>IFERROR(MATCH("Router Security Requirements Guide :: Version 4, Release: 2 Benchmark Date: 23 Apr 2021*"&amp;A344&amp;";*",SRGs!AA:AA,0),0)</f>
        <v>0</v>
      </c>
      <c r="Y344" s="2">
        <f>IFERROR(MATCH("SDN Controller Security Requirements Guide :: Version 1, Release: 2 Benchmark Date: 24 Apr 2020*"&amp;A344&amp;";*",SRGs!AA:AA,0),0)</f>
        <v>0</v>
      </c>
      <c r="Z344" s="2">
        <f>IFERROR(MATCH("Unified Endpoint Management Agent Security Requirements Guide :: Version 1, Release: 1 Benchmark Date: 20 Nov 2020*"&amp;A344&amp;";*",SRGs!AA:AA,0),0)</f>
        <v>0</v>
      </c>
      <c r="AA344" s="2">
        <f>IFERROR(MATCH("Unified Endpoint Management Server Security Requirements Guide :: Version 1, Release: 1 Benchmark Date: 20 Nov 2020*"&amp;A344&amp;";*",SRGs!AA:AA,0),0)</f>
        <v>0</v>
      </c>
      <c r="AB344" s="2">
        <f>IFERROR(MATCH("Virtual Private Network (VPN) Security Requirements Guide :: Version 2, Release: 4 Benchmark Date: 27 Oct 2021*"&amp;A344&amp;";*",SRGs!AA:AA,0),0)</f>
        <v>0</v>
      </c>
      <c r="AC344" s="2">
        <f>IFERROR(MATCH("Web Server Security Requirements Guide :: Version 3, Release: 1 Benchmark Date: 27 Oct 2022*"&amp;A344&amp;";*",SRGs!AA:AA,0),0)</f>
        <v>0</v>
      </c>
      <c r="AD344" s="22"/>
      <c r="AE344" s="3" t="str">
        <f t="shared" si="40"/>
        <v/>
      </c>
      <c r="AF344" s="2" t="str">
        <f t="shared" si="41"/>
        <v/>
      </c>
      <c r="AG344" s="2" t="str">
        <f t="shared" si="42"/>
        <v/>
      </c>
      <c r="AH344" s="2" t="str">
        <f t="shared" si="43"/>
        <v/>
      </c>
      <c r="AI344" s="2" t="str">
        <f t="shared" si="44"/>
        <v/>
      </c>
      <c r="AJ344" s="2" t="str">
        <f t="shared" si="45"/>
        <v/>
      </c>
      <c r="AK344" s="2" t="str">
        <f t="shared" si="46"/>
        <v/>
      </c>
      <c r="AM344" s="5" t="str">
        <f t="shared" si="47"/>
        <v/>
      </c>
    </row>
    <row r="345" spans="1:39" ht="75" hidden="1">
      <c r="A345" s="1" t="s">
        <v>22200</v>
      </c>
      <c r="B345" s="1" t="s">
        <v>4304</v>
      </c>
      <c r="C345" s="1" t="s">
        <v>650</v>
      </c>
      <c r="D345" s="1" t="s">
        <v>1755</v>
      </c>
      <c r="E345" s="1" t="s">
        <v>2760</v>
      </c>
      <c r="F345" s="2" t="s">
        <v>2591</v>
      </c>
      <c r="G345" s="2"/>
      <c r="H345" s="2"/>
      <c r="I345" s="2"/>
      <c r="J345" s="15"/>
      <c r="K345" s="3">
        <f>IFERROR(MATCH("Application Layer Gateway (ALG) Security Requirements Guide (SRG) :: Version 1, Release: 2 Benchmark Date: 24 Jul 2015*"&amp;A345&amp;";*",SRGs!AA:AA,0),0)</f>
        <v>0</v>
      </c>
      <c r="L345" s="2">
        <f>IFERROR(MATCH("Application Server Security Requirements Guide :: Version 3, Release: 3 Benchmark Date: 27 Oct 2022*"&amp;A345&amp;";*",SRGs!AA:AA,0),0)</f>
        <v>0</v>
      </c>
      <c r="M345" s="2">
        <f>IFERROR(MATCH("Authentication, Authorization, and Accounting Services (AAA) Security Requirements Guide :: Version 1, Release: 2 Benchmark Date: 24 Jan 2020*"&amp;A345&amp;";*",SRGs!AA:AA,0),0)</f>
        <v>0</v>
      </c>
      <c r="N345" s="2">
        <f>IFERROR(MATCH("Central Log Server Security Requirements Guide :: Version 2, Release: 2 Benchmark Date: 27 Oct 2022*"&amp;A345&amp;";*",SRGs!AA:AA,0),0)</f>
        <v>0</v>
      </c>
      <c r="O345" s="2">
        <f>IFERROR(MATCH("Database Security Requirements Guide :: Version 3, Release: 3 Benchmark Date: 27 Jul 2022*"&amp;A345&amp;";*",SRGs!AA:AA,0),0)</f>
        <v>0</v>
      </c>
      <c r="P345" s="2">
        <f>IFERROR(MATCH("Container Platform Security Requirements Guide :: Version 1, Release: 3 Benchmark Date: 27 Jan 2022*"&amp;A345&amp;";*",SRGs!AA:AA,0),0)</f>
        <v>0</v>
      </c>
      <c r="Q345" s="2">
        <f>IFERROR(MATCH("Domain Name System (DNS) Security Requirements Guide :: Version 2, Release: 4 Benchmark Date: 23 Oct 2015*"&amp;A345&amp;";*",SRGs!AA:AA,0),0)</f>
        <v>0</v>
      </c>
      <c r="R345" s="2">
        <f>IFERROR(MATCH("Firewall Security Requirements Guide :: Version 2, Release: 3 Benchmark Date: 27 Oct 2022*"&amp;A345&amp;";*",SRGs!AA:AA,0),0)</f>
        <v>0</v>
      </c>
      <c r="S345" s="2">
        <f>IFERROR(MATCH("General Purpose Operating System Security Requirements Guide :: Version 2, Release: 4 Benchmark Date: 27 Jul 2022*"&amp;A345&amp;";*",SRGs!AA:AA,0),0)</f>
        <v>0</v>
      </c>
      <c r="T345" s="2">
        <f>IFERROR(MATCH("Intrusion Detection and Prevention Systems (IDPS) Security Requirements Guide :: Version 2, Release: 6 Benchmark Date: 24 Jul 2020*"&amp;A345&amp;";*",SRGs!AA:AA,0),0)</f>
        <v>0</v>
      </c>
      <c r="U345" s="2">
        <f>IFERROR(MATCH("Layer 2 Switch Security Requirements Guide :: Version 2, Release: 1 Benchmark Date: 18 May 2021*"&amp;A345&amp;";*",SRGs!AA:AA,0),0)</f>
        <v>0</v>
      </c>
      <c r="V345" s="2">
        <f>IFERROR(MATCH("Mainframe Product Security Requirements Guide :: Version 2, Release: 1 Benchmark Date: 27 Oct 2022*"&amp;A345&amp;";*",SRGs!AA:AA,0),0)</f>
        <v>0</v>
      </c>
      <c r="W345" s="2">
        <f>IFERROR(MATCH("Network Device Management Security Requirements Guide :: Version 4, Release: 1 Benchmark Date: 23 Apr 2021*"&amp;A345&amp;";*",SRGs!AA:AA,0),0)</f>
        <v>0</v>
      </c>
      <c r="X345" s="2">
        <f>IFERROR(MATCH("Router Security Requirements Guide :: Version 4, Release: 2 Benchmark Date: 23 Apr 2021*"&amp;A345&amp;";*",SRGs!AA:AA,0),0)</f>
        <v>0</v>
      </c>
      <c r="Y345" s="2">
        <f>IFERROR(MATCH("SDN Controller Security Requirements Guide :: Version 1, Release: 2 Benchmark Date: 24 Apr 2020*"&amp;A345&amp;";*",SRGs!AA:AA,0),0)</f>
        <v>0</v>
      </c>
      <c r="Z345" s="2">
        <f>IFERROR(MATCH("Unified Endpoint Management Agent Security Requirements Guide :: Version 1, Release: 1 Benchmark Date: 20 Nov 2020*"&amp;A345&amp;";*",SRGs!AA:AA,0),0)</f>
        <v>0</v>
      </c>
      <c r="AA345" s="2">
        <f>IFERROR(MATCH("Unified Endpoint Management Server Security Requirements Guide :: Version 1, Release: 1 Benchmark Date: 20 Nov 2020*"&amp;A345&amp;";*",SRGs!AA:AA,0),0)</f>
        <v>0</v>
      </c>
      <c r="AB345" s="2">
        <f>IFERROR(MATCH("Virtual Private Network (VPN) Security Requirements Guide :: Version 2, Release: 4 Benchmark Date: 27 Oct 2021*"&amp;A345&amp;";*",SRGs!AA:AA,0),0)</f>
        <v>0</v>
      </c>
      <c r="AC345" s="2">
        <f>IFERROR(MATCH("Web Server Security Requirements Guide :: Version 3, Release: 1 Benchmark Date: 27 Oct 2022*"&amp;A345&amp;";*",SRGs!AA:AA,0),0)</f>
        <v>0</v>
      </c>
      <c r="AD345" s="22"/>
      <c r="AE345" s="3" t="str">
        <f t="shared" si="40"/>
        <v/>
      </c>
      <c r="AF345" s="2" t="str">
        <f t="shared" si="41"/>
        <v/>
      </c>
      <c r="AG345" s="2" t="str">
        <f t="shared" si="42"/>
        <v/>
      </c>
      <c r="AH345" s="2" t="str">
        <f t="shared" si="43"/>
        <v/>
      </c>
      <c r="AI345" s="2" t="str">
        <f t="shared" si="44"/>
        <v/>
      </c>
      <c r="AJ345" s="2" t="str">
        <f t="shared" si="45"/>
        <v/>
      </c>
      <c r="AK345" s="2" t="str">
        <f t="shared" si="46"/>
        <v/>
      </c>
      <c r="AM345" s="5" t="str">
        <f t="shared" si="47"/>
        <v/>
      </c>
    </row>
    <row r="346" spans="1:39" s="5" customFormat="1" ht="135" hidden="1">
      <c r="A346" s="1" t="s">
        <v>22201</v>
      </c>
      <c r="B346" s="1" t="s">
        <v>4304</v>
      </c>
      <c r="C346" s="1" t="s">
        <v>651</v>
      </c>
      <c r="D346" s="1" t="s">
        <v>1756</v>
      </c>
      <c r="E346" s="1" t="s">
        <v>2761</v>
      </c>
      <c r="F346" s="2" t="s">
        <v>3770</v>
      </c>
      <c r="G346" s="2"/>
      <c r="H346" s="2"/>
      <c r="I346" s="2"/>
      <c r="J346" s="15"/>
      <c r="K346" s="3">
        <f>IFERROR(MATCH("Application Layer Gateway (ALG) Security Requirements Guide (SRG) :: Version 1, Release: 2 Benchmark Date: 24 Jul 2015*"&amp;A346&amp;";*",SRGs!AA:AA,0),0)</f>
        <v>0</v>
      </c>
      <c r="L346" s="2">
        <f>IFERROR(MATCH("Application Server Security Requirements Guide :: Version 3, Release: 3 Benchmark Date: 27 Oct 2022*"&amp;A346&amp;";*",SRGs!AA:AA,0),0)</f>
        <v>0</v>
      </c>
      <c r="M346" s="2">
        <f>IFERROR(MATCH("Authentication, Authorization, and Accounting Services (AAA) Security Requirements Guide :: Version 1, Release: 2 Benchmark Date: 24 Jan 2020*"&amp;A346&amp;";*",SRGs!AA:AA,0),0)</f>
        <v>0</v>
      </c>
      <c r="N346" s="6">
        <f>IFERROR(MATCH("Central Log Server Security Requirements Guide :: Version 2, Release: 2 Benchmark Date: 27 Oct 2022*"&amp;A346&amp;";*",SRGs!AA:AA,0),0)</f>
        <v>0</v>
      </c>
      <c r="O346" s="6">
        <f>IFERROR(MATCH("Database Security Requirements Guide :: Version 3, Release: 3 Benchmark Date: 27 Jul 2022*"&amp;A346&amp;";*",SRGs!AA:AA,0),0)</f>
        <v>0</v>
      </c>
      <c r="P346" s="6">
        <f>IFERROR(MATCH("Container Platform Security Requirements Guide :: Version 1, Release: 3 Benchmark Date: 27 Jan 2022*"&amp;A346&amp;";*",SRGs!AA:AA,0),0)</f>
        <v>0</v>
      </c>
      <c r="Q346" s="6">
        <f>IFERROR(MATCH("Domain Name System (DNS) Security Requirements Guide :: Version 2, Release: 4 Benchmark Date: 23 Oct 2015*"&amp;A346&amp;";*",SRGs!AA:AA,0),0)</f>
        <v>0</v>
      </c>
      <c r="R346" s="6">
        <f>IFERROR(MATCH("Firewall Security Requirements Guide :: Version 2, Release: 3 Benchmark Date: 27 Oct 2022*"&amp;A346&amp;";*",SRGs!AA:AA,0),0)</f>
        <v>0</v>
      </c>
      <c r="S346" s="6">
        <f>IFERROR(MATCH("General Purpose Operating System Security Requirements Guide :: Version 2, Release: 4 Benchmark Date: 27 Jul 2022*"&amp;A346&amp;";*",SRGs!AA:AA,0),0)</f>
        <v>0</v>
      </c>
      <c r="T346" s="6">
        <f>IFERROR(MATCH("Intrusion Detection and Prevention Systems (IDPS) Security Requirements Guide :: Version 2, Release: 6 Benchmark Date: 24 Jul 2020*"&amp;A346&amp;";*",SRGs!AA:AA,0),0)</f>
        <v>0</v>
      </c>
      <c r="U346" s="6">
        <f>IFERROR(MATCH("Layer 2 Switch Security Requirements Guide :: Version 2, Release: 1 Benchmark Date: 18 May 2021*"&amp;A346&amp;";*",SRGs!AA:AA,0),0)</f>
        <v>0</v>
      </c>
      <c r="V346" s="6">
        <f>IFERROR(MATCH("Mainframe Product Security Requirements Guide :: Version 2, Release: 1 Benchmark Date: 27 Oct 2022*"&amp;A346&amp;";*",SRGs!AA:AA,0),0)</f>
        <v>0</v>
      </c>
      <c r="W346" s="6">
        <f>IFERROR(MATCH("Network Device Management Security Requirements Guide :: Version 4, Release: 1 Benchmark Date: 23 Apr 2021*"&amp;A346&amp;";*",SRGs!AA:AA,0),0)</f>
        <v>0</v>
      </c>
      <c r="X346" s="6">
        <f>IFERROR(MATCH("Router Security Requirements Guide :: Version 4, Release: 2 Benchmark Date: 23 Apr 2021*"&amp;A346&amp;";*",SRGs!AA:AA,0),0)</f>
        <v>0</v>
      </c>
      <c r="Y346" s="6">
        <f>IFERROR(MATCH("SDN Controller Security Requirements Guide :: Version 1, Release: 2 Benchmark Date: 24 Apr 2020*"&amp;A346&amp;";*",SRGs!AA:AA,0),0)</f>
        <v>0</v>
      </c>
      <c r="Z346" s="6">
        <f>IFERROR(MATCH("Unified Endpoint Management Agent Security Requirements Guide :: Version 1, Release: 1 Benchmark Date: 20 Nov 2020*"&amp;A346&amp;";*",SRGs!AA:AA,0),0)</f>
        <v>0</v>
      </c>
      <c r="AA346" s="6">
        <f>IFERROR(MATCH("Unified Endpoint Management Server Security Requirements Guide :: Version 1, Release: 1 Benchmark Date: 20 Nov 2020*"&amp;A346&amp;";*",SRGs!AA:AA,0),0)</f>
        <v>0</v>
      </c>
      <c r="AB346" s="6">
        <f>IFERROR(MATCH("Virtual Private Network (VPN) Security Requirements Guide :: Version 2, Release: 4 Benchmark Date: 27 Oct 2021*"&amp;A346&amp;";*",SRGs!AA:AA,0),0)</f>
        <v>0</v>
      </c>
      <c r="AC346" s="6">
        <f>IFERROR(MATCH("Web Server Security Requirements Guide :: Version 3, Release: 1 Benchmark Date: 27 Oct 2022*"&amp;A346&amp;";*",SRGs!AA:AA,0),0)</f>
        <v>0</v>
      </c>
      <c r="AD346" s="21"/>
      <c r="AE346" s="3" t="str">
        <f t="shared" si="40"/>
        <v/>
      </c>
      <c r="AF346" s="2" t="str">
        <f t="shared" si="41"/>
        <v/>
      </c>
      <c r="AG346" s="2" t="str">
        <f t="shared" si="42"/>
        <v/>
      </c>
      <c r="AH346" s="2" t="str">
        <f t="shared" si="43"/>
        <v/>
      </c>
      <c r="AI346" s="2" t="str">
        <f t="shared" si="44"/>
        <v/>
      </c>
      <c r="AJ346" s="2" t="str">
        <f t="shared" si="45"/>
        <v/>
      </c>
      <c r="AK346" s="2" t="str">
        <f t="shared" si="46"/>
        <v/>
      </c>
      <c r="AL346" s="27"/>
      <c r="AM346" s="5" t="str">
        <f t="shared" si="47"/>
        <v/>
      </c>
    </row>
    <row r="347" spans="1:39" s="5" customFormat="1" ht="90" hidden="1">
      <c r="A347" s="1" t="s">
        <v>22202</v>
      </c>
      <c r="B347" s="1" t="s">
        <v>4304</v>
      </c>
      <c r="C347" s="1" t="s">
        <v>652</v>
      </c>
      <c r="D347" s="1" t="s">
        <v>1757</v>
      </c>
      <c r="E347" s="1" t="s">
        <v>2762</v>
      </c>
      <c r="F347" s="2" t="s">
        <v>2591</v>
      </c>
      <c r="G347" s="2"/>
      <c r="H347" s="2"/>
      <c r="I347" s="2"/>
      <c r="J347" s="15"/>
      <c r="K347" s="3">
        <f>IFERROR(MATCH("Application Layer Gateway (ALG) Security Requirements Guide (SRG) :: Version 1, Release: 2 Benchmark Date: 24 Jul 2015*"&amp;A347&amp;";*",SRGs!AA:AA,0),0)</f>
        <v>0</v>
      </c>
      <c r="L347" s="2">
        <f>IFERROR(MATCH("Application Server Security Requirements Guide :: Version 3, Release: 3 Benchmark Date: 27 Oct 2022*"&amp;A347&amp;";*",SRGs!AA:AA,0),0)</f>
        <v>0</v>
      </c>
      <c r="M347" s="2">
        <f>IFERROR(MATCH("Authentication, Authorization, and Accounting Services (AAA) Security Requirements Guide :: Version 1, Release: 2 Benchmark Date: 24 Jan 2020*"&amp;A347&amp;";*",SRGs!AA:AA,0),0)</f>
        <v>0</v>
      </c>
      <c r="N347" s="2">
        <f>IFERROR(MATCH("Central Log Server Security Requirements Guide :: Version 2, Release: 2 Benchmark Date: 27 Oct 2022*"&amp;A347&amp;";*",SRGs!AA:AA,0),0)</f>
        <v>0</v>
      </c>
      <c r="O347" s="2">
        <f>IFERROR(MATCH("Database Security Requirements Guide :: Version 3, Release: 3 Benchmark Date: 27 Jul 2022*"&amp;A347&amp;";*",SRGs!AA:AA,0),0)</f>
        <v>0</v>
      </c>
      <c r="P347" s="6">
        <f>IFERROR(MATCH("Container Platform Security Requirements Guide :: Version 1, Release: 3 Benchmark Date: 27 Jan 2022*"&amp;A347&amp;";*",SRGs!AA:AA,0),0)</f>
        <v>0</v>
      </c>
      <c r="Q347" s="6">
        <f>IFERROR(MATCH("Domain Name System (DNS) Security Requirements Guide :: Version 2, Release: 4 Benchmark Date: 23 Oct 2015*"&amp;A347&amp;";*",SRGs!AA:AA,0),0)</f>
        <v>0</v>
      </c>
      <c r="R347" s="6">
        <f>IFERROR(MATCH("Firewall Security Requirements Guide :: Version 2, Release: 3 Benchmark Date: 27 Oct 2022*"&amp;A347&amp;";*",SRGs!AA:AA,0),0)</f>
        <v>0</v>
      </c>
      <c r="S347" s="6">
        <f>IFERROR(MATCH("General Purpose Operating System Security Requirements Guide :: Version 2, Release: 4 Benchmark Date: 27 Jul 2022*"&amp;A347&amp;";*",SRGs!AA:AA,0),0)</f>
        <v>0</v>
      </c>
      <c r="T347" s="6">
        <f>IFERROR(MATCH("Intrusion Detection and Prevention Systems (IDPS) Security Requirements Guide :: Version 2, Release: 6 Benchmark Date: 24 Jul 2020*"&amp;A347&amp;";*",SRGs!AA:AA,0),0)</f>
        <v>0</v>
      </c>
      <c r="U347" s="6">
        <f>IFERROR(MATCH("Layer 2 Switch Security Requirements Guide :: Version 2, Release: 1 Benchmark Date: 18 May 2021*"&amp;A347&amp;";*",SRGs!AA:AA,0),0)</f>
        <v>0</v>
      </c>
      <c r="V347" s="6">
        <f>IFERROR(MATCH("Mainframe Product Security Requirements Guide :: Version 2, Release: 1 Benchmark Date: 27 Oct 2022*"&amp;A347&amp;";*",SRGs!AA:AA,0),0)</f>
        <v>0</v>
      </c>
      <c r="W347" s="6">
        <f>IFERROR(MATCH("Network Device Management Security Requirements Guide :: Version 4, Release: 1 Benchmark Date: 23 Apr 2021*"&amp;A347&amp;";*",SRGs!AA:AA,0),0)</f>
        <v>0</v>
      </c>
      <c r="X347" s="6">
        <f>IFERROR(MATCH("Router Security Requirements Guide :: Version 4, Release: 2 Benchmark Date: 23 Apr 2021*"&amp;A347&amp;";*",SRGs!AA:AA,0),0)</f>
        <v>0</v>
      </c>
      <c r="Y347" s="6">
        <f>IFERROR(MATCH("SDN Controller Security Requirements Guide :: Version 1, Release: 2 Benchmark Date: 24 Apr 2020*"&amp;A347&amp;";*",SRGs!AA:AA,0),0)</f>
        <v>0</v>
      </c>
      <c r="Z347" s="6">
        <f>IFERROR(MATCH("Unified Endpoint Management Agent Security Requirements Guide :: Version 1, Release: 1 Benchmark Date: 20 Nov 2020*"&amp;A347&amp;";*",SRGs!AA:AA,0),0)</f>
        <v>0</v>
      </c>
      <c r="AA347" s="6">
        <f>IFERROR(MATCH("Unified Endpoint Management Server Security Requirements Guide :: Version 1, Release: 1 Benchmark Date: 20 Nov 2020*"&amp;A347&amp;";*",SRGs!AA:AA,0),0)</f>
        <v>0</v>
      </c>
      <c r="AB347" s="6">
        <f>IFERROR(MATCH("Virtual Private Network (VPN) Security Requirements Guide :: Version 2, Release: 4 Benchmark Date: 27 Oct 2021*"&amp;A347&amp;";*",SRGs!AA:AA,0),0)</f>
        <v>0</v>
      </c>
      <c r="AC347" s="6">
        <f>IFERROR(MATCH("Web Server Security Requirements Guide :: Version 3, Release: 1 Benchmark Date: 27 Oct 2022*"&amp;A347&amp;";*",SRGs!AA:AA,0),0)</f>
        <v>0</v>
      </c>
      <c r="AD347" s="21"/>
      <c r="AE347" s="3" t="str">
        <f t="shared" si="40"/>
        <v/>
      </c>
      <c r="AF347" s="2" t="str">
        <f t="shared" si="41"/>
        <v/>
      </c>
      <c r="AG347" s="2" t="str">
        <f t="shared" si="42"/>
        <v/>
      </c>
      <c r="AH347" s="2" t="str">
        <f t="shared" si="43"/>
        <v/>
      </c>
      <c r="AI347" s="2" t="str">
        <f t="shared" si="44"/>
        <v/>
      </c>
      <c r="AJ347" s="2" t="str">
        <f t="shared" si="45"/>
        <v/>
      </c>
      <c r="AK347" s="2" t="str">
        <f t="shared" si="46"/>
        <v/>
      </c>
      <c r="AL347" s="27"/>
      <c r="AM347" s="5" t="str">
        <f t="shared" si="47"/>
        <v/>
      </c>
    </row>
    <row r="348" spans="1:39" s="5" customFormat="1" ht="30" hidden="1">
      <c r="A348" s="1" t="s">
        <v>22203</v>
      </c>
      <c r="B348" s="1" t="s">
        <v>4304</v>
      </c>
      <c r="C348" s="1" t="s">
        <v>653</v>
      </c>
      <c r="D348" s="1" t="s">
        <v>3508</v>
      </c>
      <c r="E348" s="1"/>
      <c r="F348" s="2"/>
      <c r="G348" s="2"/>
      <c r="H348" s="2"/>
      <c r="I348" s="2"/>
      <c r="J348" s="15"/>
      <c r="K348" s="3">
        <f>IFERROR(MATCH("Application Layer Gateway (ALG) Security Requirements Guide (SRG) :: Version 1, Release: 2 Benchmark Date: 24 Jul 2015*"&amp;A348&amp;";*",SRGs!AA:AA,0),0)</f>
        <v>0</v>
      </c>
      <c r="L348" s="2">
        <f>IFERROR(MATCH("Application Server Security Requirements Guide :: Version 3, Release: 3 Benchmark Date: 27 Oct 2022*"&amp;A348&amp;";*",SRGs!AA:AA,0),0)</f>
        <v>0</v>
      </c>
      <c r="M348" s="2">
        <f>IFERROR(MATCH("Authentication, Authorization, and Accounting Services (AAA) Security Requirements Guide :: Version 1, Release: 2 Benchmark Date: 24 Jan 2020*"&amp;A348&amp;";*",SRGs!AA:AA,0),0)</f>
        <v>0</v>
      </c>
      <c r="N348" s="2">
        <f>IFERROR(MATCH("Central Log Server Security Requirements Guide :: Version 2, Release: 2 Benchmark Date: 27 Oct 2022*"&amp;A348&amp;";*",SRGs!AA:AA,0),0)</f>
        <v>0</v>
      </c>
      <c r="O348" s="2">
        <f>IFERROR(MATCH("Database Security Requirements Guide :: Version 3, Release: 3 Benchmark Date: 27 Jul 2022*"&amp;A348&amp;";*",SRGs!AA:AA,0),0)</f>
        <v>0</v>
      </c>
      <c r="P348" s="6">
        <f>IFERROR(MATCH("Container Platform Security Requirements Guide :: Version 1, Release: 3 Benchmark Date: 27 Jan 2022*"&amp;A348&amp;";*",SRGs!AA:AA,0),0)</f>
        <v>0</v>
      </c>
      <c r="Q348" s="6">
        <f>IFERROR(MATCH("Domain Name System (DNS) Security Requirements Guide :: Version 2, Release: 4 Benchmark Date: 23 Oct 2015*"&amp;A348&amp;";*",SRGs!AA:AA,0),0)</f>
        <v>0</v>
      </c>
      <c r="R348" s="6">
        <f>IFERROR(MATCH("Firewall Security Requirements Guide :: Version 2, Release: 3 Benchmark Date: 27 Oct 2022*"&amp;A348&amp;";*",SRGs!AA:AA,0),0)</f>
        <v>0</v>
      </c>
      <c r="S348" s="6">
        <f>IFERROR(MATCH("General Purpose Operating System Security Requirements Guide :: Version 2, Release: 4 Benchmark Date: 27 Jul 2022*"&amp;A348&amp;";*",SRGs!AA:AA,0),0)</f>
        <v>0</v>
      </c>
      <c r="T348" s="6">
        <f>IFERROR(MATCH("Intrusion Detection and Prevention Systems (IDPS) Security Requirements Guide :: Version 2, Release: 6 Benchmark Date: 24 Jul 2020*"&amp;A348&amp;";*",SRGs!AA:AA,0),0)</f>
        <v>0</v>
      </c>
      <c r="U348" s="6">
        <f>IFERROR(MATCH("Layer 2 Switch Security Requirements Guide :: Version 2, Release: 1 Benchmark Date: 18 May 2021*"&amp;A348&amp;";*",SRGs!AA:AA,0),0)</f>
        <v>0</v>
      </c>
      <c r="V348" s="6">
        <f>IFERROR(MATCH("Mainframe Product Security Requirements Guide :: Version 2, Release: 1 Benchmark Date: 27 Oct 2022*"&amp;A348&amp;";*",SRGs!AA:AA,0),0)</f>
        <v>0</v>
      </c>
      <c r="W348" s="6">
        <f>IFERROR(MATCH("Network Device Management Security Requirements Guide :: Version 4, Release: 1 Benchmark Date: 23 Apr 2021*"&amp;A348&amp;";*",SRGs!AA:AA,0),0)</f>
        <v>0</v>
      </c>
      <c r="X348" s="6">
        <f>IFERROR(MATCH("Router Security Requirements Guide :: Version 4, Release: 2 Benchmark Date: 23 Apr 2021*"&amp;A348&amp;";*",SRGs!AA:AA,0),0)</f>
        <v>0</v>
      </c>
      <c r="Y348" s="6">
        <f>IFERROR(MATCH("SDN Controller Security Requirements Guide :: Version 1, Release: 2 Benchmark Date: 24 Apr 2020*"&amp;A348&amp;";*",SRGs!AA:AA,0),0)</f>
        <v>0</v>
      </c>
      <c r="Z348" s="6">
        <f>IFERROR(MATCH("Unified Endpoint Management Agent Security Requirements Guide :: Version 1, Release: 1 Benchmark Date: 20 Nov 2020*"&amp;A348&amp;";*",SRGs!AA:AA,0),0)</f>
        <v>0</v>
      </c>
      <c r="AA348" s="6">
        <f>IFERROR(MATCH("Unified Endpoint Management Server Security Requirements Guide :: Version 1, Release: 1 Benchmark Date: 20 Nov 2020*"&amp;A348&amp;";*",SRGs!AA:AA,0),0)</f>
        <v>0</v>
      </c>
      <c r="AB348" s="6">
        <f>IFERROR(MATCH("Virtual Private Network (VPN) Security Requirements Guide :: Version 2, Release: 4 Benchmark Date: 27 Oct 2021*"&amp;A348&amp;";*",SRGs!AA:AA,0),0)</f>
        <v>0</v>
      </c>
      <c r="AC348" s="6">
        <f>IFERROR(MATCH("Web Server Security Requirements Guide :: Version 3, Release: 1 Benchmark Date: 27 Oct 2022*"&amp;A348&amp;";*",SRGs!AA:AA,0),0)</f>
        <v>0</v>
      </c>
      <c r="AD348" s="21"/>
      <c r="AE348" s="3" t="str">
        <f t="shared" si="40"/>
        <v/>
      </c>
      <c r="AF348" s="2" t="str">
        <f t="shared" si="41"/>
        <v/>
      </c>
      <c r="AG348" s="2" t="str">
        <f t="shared" si="42"/>
        <v/>
      </c>
      <c r="AH348" s="2" t="str">
        <f t="shared" si="43"/>
        <v/>
      </c>
      <c r="AI348" s="2" t="str">
        <f t="shared" si="44"/>
        <v/>
      </c>
      <c r="AJ348" s="2" t="str">
        <f t="shared" si="45"/>
        <v/>
      </c>
      <c r="AK348" s="2" t="str">
        <f t="shared" si="46"/>
        <v/>
      </c>
      <c r="AL348" s="27"/>
      <c r="AM348" s="5" t="str">
        <f t="shared" si="47"/>
        <v/>
      </c>
    </row>
    <row r="349" spans="1:39" ht="75" hidden="1">
      <c r="A349" s="1" t="s">
        <v>22204</v>
      </c>
      <c r="B349" s="1" t="s">
        <v>4304</v>
      </c>
      <c r="C349" s="1" t="s">
        <v>654</v>
      </c>
      <c r="D349" s="1" t="s">
        <v>1758</v>
      </c>
      <c r="E349" s="1" t="s">
        <v>2763</v>
      </c>
      <c r="F349" s="2" t="s">
        <v>2591</v>
      </c>
      <c r="G349" s="2"/>
      <c r="H349" s="2"/>
      <c r="I349" s="2"/>
      <c r="J349" s="15"/>
      <c r="K349" s="3">
        <f>IFERROR(MATCH("Application Layer Gateway (ALG) Security Requirements Guide (SRG) :: Version 1, Release: 2 Benchmark Date: 24 Jul 2015*"&amp;A349&amp;";*",SRGs!AA:AA,0),0)</f>
        <v>0</v>
      </c>
      <c r="L349" s="2">
        <f>IFERROR(MATCH("Application Server Security Requirements Guide :: Version 3, Release: 3 Benchmark Date: 27 Oct 2022*"&amp;A349&amp;";*",SRGs!AA:AA,0),0)</f>
        <v>0</v>
      </c>
      <c r="M349" s="2">
        <f>IFERROR(MATCH("Authentication, Authorization, and Accounting Services (AAA) Security Requirements Guide :: Version 1, Release: 2 Benchmark Date: 24 Jan 2020*"&amp;A349&amp;";*",SRGs!AA:AA,0),0)</f>
        <v>0</v>
      </c>
      <c r="N349" s="2">
        <f>IFERROR(MATCH("Central Log Server Security Requirements Guide :: Version 2, Release: 2 Benchmark Date: 27 Oct 2022*"&amp;A349&amp;";*",SRGs!AA:AA,0),0)</f>
        <v>0</v>
      </c>
      <c r="O349" s="2">
        <f>IFERROR(MATCH("Database Security Requirements Guide :: Version 3, Release: 3 Benchmark Date: 27 Jul 2022*"&amp;A349&amp;";*",SRGs!AA:AA,0),0)</f>
        <v>0</v>
      </c>
      <c r="P349" s="2">
        <f>IFERROR(MATCH("Container Platform Security Requirements Guide :: Version 1, Release: 3 Benchmark Date: 27 Jan 2022*"&amp;A349&amp;";*",SRGs!AA:AA,0),0)</f>
        <v>0</v>
      </c>
      <c r="Q349" s="2">
        <f>IFERROR(MATCH("Domain Name System (DNS) Security Requirements Guide :: Version 2, Release: 4 Benchmark Date: 23 Oct 2015*"&amp;A349&amp;";*",SRGs!AA:AA,0),0)</f>
        <v>0</v>
      </c>
      <c r="R349" s="2">
        <f>IFERROR(MATCH("Firewall Security Requirements Guide :: Version 2, Release: 3 Benchmark Date: 27 Oct 2022*"&amp;A349&amp;";*",SRGs!AA:AA,0),0)</f>
        <v>0</v>
      </c>
      <c r="S349" s="2">
        <f>IFERROR(MATCH("General Purpose Operating System Security Requirements Guide :: Version 2, Release: 4 Benchmark Date: 27 Jul 2022*"&amp;A349&amp;";*",SRGs!AA:AA,0),0)</f>
        <v>0</v>
      </c>
      <c r="T349" s="2">
        <f>IFERROR(MATCH("Intrusion Detection and Prevention Systems (IDPS) Security Requirements Guide :: Version 2, Release: 6 Benchmark Date: 24 Jul 2020*"&amp;A349&amp;";*",SRGs!AA:AA,0),0)</f>
        <v>0</v>
      </c>
      <c r="U349" s="2">
        <f>IFERROR(MATCH("Layer 2 Switch Security Requirements Guide :: Version 2, Release: 1 Benchmark Date: 18 May 2021*"&amp;A349&amp;";*",SRGs!AA:AA,0),0)</f>
        <v>0</v>
      </c>
      <c r="V349" s="2">
        <f>IFERROR(MATCH("Mainframe Product Security Requirements Guide :: Version 2, Release: 1 Benchmark Date: 27 Oct 2022*"&amp;A349&amp;";*",SRGs!AA:AA,0),0)</f>
        <v>0</v>
      </c>
      <c r="W349" s="2">
        <f>IFERROR(MATCH("Network Device Management Security Requirements Guide :: Version 4, Release: 1 Benchmark Date: 23 Apr 2021*"&amp;A349&amp;";*",SRGs!AA:AA,0),0)</f>
        <v>0</v>
      </c>
      <c r="X349" s="2">
        <f>IFERROR(MATCH("Router Security Requirements Guide :: Version 4, Release: 2 Benchmark Date: 23 Apr 2021*"&amp;A349&amp;";*",SRGs!AA:AA,0),0)</f>
        <v>0</v>
      </c>
      <c r="Y349" s="2">
        <f>IFERROR(MATCH("SDN Controller Security Requirements Guide :: Version 1, Release: 2 Benchmark Date: 24 Apr 2020*"&amp;A349&amp;";*",SRGs!AA:AA,0),0)</f>
        <v>0</v>
      </c>
      <c r="Z349" s="2">
        <f>IFERROR(MATCH("Unified Endpoint Management Agent Security Requirements Guide :: Version 1, Release: 1 Benchmark Date: 20 Nov 2020*"&amp;A349&amp;";*",SRGs!AA:AA,0),0)</f>
        <v>0</v>
      </c>
      <c r="AA349" s="2">
        <f>IFERROR(MATCH("Unified Endpoint Management Server Security Requirements Guide :: Version 1, Release: 1 Benchmark Date: 20 Nov 2020*"&amp;A349&amp;";*",SRGs!AA:AA,0),0)</f>
        <v>0</v>
      </c>
      <c r="AB349" s="2">
        <f>IFERROR(MATCH("Virtual Private Network (VPN) Security Requirements Guide :: Version 2, Release: 4 Benchmark Date: 27 Oct 2021*"&amp;A349&amp;";*",SRGs!AA:AA,0),0)</f>
        <v>0</v>
      </c>
      <c r="AC349" s="2">
        <f>IFERROR(MATCH("Web Server Security Requirements Guide :: Version 3, Release: 1 Benchmark Date: 27 Oct 2022*"&amp;A349&amp;";*",SRGs!AA:AA,0),0)</f>
        <v>0</v>
      </c>
      <c r="AD349" s="22"/>
      <c r="AE349" s="3" t="str">
        <f t="shared" si="40"/>
        <v/>
      </c>
      <c r="AF349" s="2" t="str">
        <f t="shared" si="41"/>
        <v/>
      </c>
      <c r="AG349" s="2" t="str">
        <f t="shared" si="42"/>
        <v/>
      </c>
      <c r="AH349" s="2" t="str">
        <f t="shared" si="43"/>
        <v/>
      </c>
      <c r="AI349" s="2" t="str">
        <f t="shared" si="44"/>
        <v/>
      </c>
      <c r="AJ349" s="2" t="str">
        <f t="shared" si="45"/>
        <v/>
      </c>
      <c r="AK349" s="2" t="str">
        <f t="shared" si="46"/>
        <v/>
      </c>
      <c r="AM349" s="5" t="str">
        <f t="shared" si="47"/>
        <v/>
      </c>
    </row>
    <row r="350" spans="1:39" s="5" customFormat="1" ht="75" hidden="1">
      <c r="A350" s="1" t="s">
        <v>22205</v>
      </c>
      <c r="B350" s="1" t="s">
        <v>4304</v>
      </c>
      <c r="C350" s="1" t="s">
        <v>655</v>
      </c>
      <c r="D350" s="1" t="s">
        <v>1759</v>
      </c>
      <c r="E350" s="1" t="s">
        <v>2764</v>
      </c>
      <c r="F350" s="2" t="s">
        <v>2591</v>
      </c>
      <c r="G350" s="2"/>
      <c r="H350" s="2"/>
      <c r="I350" s="2"/>
      <c r="J350" s="15"/>
      <c r="K350" s="3">
        <f>IFERROR(MATCH("Application Layer Gateway (ALG) Security Requirements Guide (SRG) :: Version 1, Release: 2 Benchmark Date: 24 Jul 2015*"&amp;A350&amp;";*",SRGs!AA:AA,0),0)</f>
        <v>0</v>
      </c>
      <c r="L350" s="2">
        <f>IFERROR(MATCH("Application Server Security Requirements Guide :: Version 3, Release: 3 Benchmark Date: 27 Oct 2022*"&amp;A350&amp;";*",SRGs!AA:AA,0),0)</f>
        <v>0</v>
      </c>
      <c r="M350" s="2">
        <f>IFERROR(MATCH("Authentication, Authorization, and Accounting Services (AAA) Security Requirements Guide :: Version 1, Release: 2 Benchmark Date: 24 Jan 2020*"&amp;A350&amp;";*",SRGs!AA:AA,0),0)</f>
        <v>0</v>
      </c>
      <c r="N350" s="2">
        <f>IFERROR(MATCH("Central Log Server Security Requirements Guide :: Version 2, Release: 2 Benchmark Date: 27 Oct 2022*"&amp;A350&amp;";*",SRGs!AA:AA,0),0)</f>
        <v>0</v>
      </c>
      <c r="O350" s="2">
        <f>IFERROR(MATCH("Database Security Requirements Guide :: Version 3, Release: 3 Benchmark Date: 27 Jul 2022*"&amp;A350&amp;";*",SRGs!AA:AA,0),0)</f>
        <v>0</v>
      </c>
      <c r="P350" s="6">
        <f>IFERROR(MATCH("Container Platform Security Requirements Guide :: Version 1, Release: 3 Benchmark Date: 27 Jan 2022*"&amp;A350&amp;";*",SRGs!AA:AA,0),0)</f>
        <v>0</v>
      </c>
      <c r="Q350" s="6">
        <f>IFERROR(MATCH("Domain Name System (DNS) Security Requirements Guide :: Version 2, Release: 4 Benchmark Date: 23 Oct 2015*"&amp;A350&amp;";*",SRGs!AA:AA,0),0)</f>
        <v>0</v>
      </c>
      <c r="R350" s="6">
        <f>IFERROR(MATCH("Firewall Security Requirements Guide :: Version 2, Release: 3 Benchmark Date: 27 Oct 2022*"&amp;A350&amp;";*",SRGs!AA:AA,0),0)</f>
        <v>0</v>
      </c>
      <c r="S350" s="6">
        <f>IFERROR(MATCH("General Purpose Operating System Security Requirements Guide :: Version 2, Release: 4 Benchmark Date: 27 Jul 2022*"&amp;A350&amp;";*",SRGs!AA:AA,0),0)</f>
        <v>0</v>
      </c>
      <c r="T350" s="6">
        <f>IFERROR(MATCH("Intrusion Detection and Prevention Systems (IDPS) Security Requirements Guide :: Version 2, Release: 6 Benchmark Date: 24 Jul 2020*"&amp;A350&amp;";*",SRGs!AA:AA,0),0)</f>
        <v>0</v>
      </c>
      <c r="U350" s="6">
        <f>IFERROR(MATCH("Layer 2 Switch Security Requirements Guide :: Version 2, Release: 1 Benchmark Date: 18 May 2021*"&amp;A350&amp;";*",SRGs!AA:AA,0),0)</f>
        <v>0</v>
      </c>
      <c r="V350" s="6">
        <f>IFERROR(MATCH("Mainframe Product Security Requirements Guide :: Version 2, Release: 1 Benchmark Date: 27 Oct 2022*"&amp;A350&amp;";*",SRGs!AA:AA,0),0)</f>
        <v>0</v>
      </c>
      <c r="W350" s="6">
        <f>IFERROR(MATCH("Network Device Management Security Requirements Guide :: Version 4, Release: 1 Benchmark Date: 23 Apr 2021*"&amp;A350&amp;";*",SRGs!AA:AA,0),0)</f>
        <v>0</v>
      </c>
      <c r="X350" s="6">
        <f>IFERROR(MATCH("Router Security Requirements Guide :: Version 4, Release: 2 Benchmark Date: 23 Apr 2021*"&amp;A350&amp;";*",SRGs!AA:AA,0),0)</f>
        <v>0</v>
      </c>
      <c r="Y350" s="6">
        <f>IFERROR(MATCH("SDN Controller Security Requirements Guide :: Version 1, Release: 2 Benchmark Date: 24 Apr 2020*"&amp;A350&amp;";*",SRGs!AA:AA,0),0)</f>
        <v>0</v>
      </c>
      <c r="Z350" s="6">
        <f>IFERROR(MATCH("Unified Endpoint Management Agent Security Requirements Guide :: Version 1, Release: 1 Benchmark Date: 20 Nov 2020*"&amp;A350&amp;";*",SRGs!AA:AA,0),0)</f>
        <v>0</v>
      </c>
      <c r="AA350" s="6">
        <f>IFERROR(MATCH("Unified Endpoint Management Server Security Requirements Guide :: Version 1, Release: 1 Benchmark Date: 20 Nov 2020*"&amp;A350&amp;";*",SRGs!AA:AA,0),0)</f>
        <v>0</v>
      </c>
      <c r="AB350" s="6">
        <f>IFERROR(MATCH("Virtual Private Network (VPN) Security Requirements Guide :: Version 2, Release: 4 Benchmark Date: 27 Oct 2021*"&amp;A350&amp;";*",SRGs!AA:AA,0),0)</f>
        <v>0</v>
      </c>
      <c r="AC350" s="6">
        <f>IFERROR(MATCH("Web Server Security Requirements Guide :: Version 3, Release: 1 Benchmark Date: 27 Oct 2022*"&amp;A350&amp;";*",SRGs!AA:AA,0),0)</f>
        <v>0</v>
      </c>
      <c r="AD350" s="21"/>
      <c r="AE350" s="3" t="str">
        <f t="shared" si="40"/>
        <v/>
      </c>
      <c r="AF350" s="2" t="str">
        <f t="shared" si="41"/>
        <v/>
      </c>
      <c r="AG350" s="2" t="str">
        <f t="shared" si="42"/>
        <v/>
      </c>
      <c r="AH350" s="2" t="str">
        <f t="shared" si="43"/>
        <v/>
      </c>
      <c r="AI350" s="2" t="str">
        <f t="shared" si="44"/>
        <v/>
      </c>
      <c r="AJ350" s="2" t="str">
        <f t="shared" si="45"/>
        <v/>
      </c>
      <c r="AK350" s="2" t="str">
        <f t="shared" si="46"/>
        <v/>
      </c>
      <c r="AL350" s="27"/>
      <c r="AM350" s="5" t="str">
        <f t="shared" si="47"/>
        <v/>
      </c>
    </row>
    <row r="351" spans="1:39" ht="90" hidden="1">
      <c r="A351" s="1" t="s">
        <v>22206</v>
      </c>
      <c r="B351" s="1" t="s">
        <v>4304</v>
      </c>
      <c r="C351" s="1" t="s">
        <v>656</v>
      </c>
      <c r="D351" s="1" t="s">
        <v>1760</v>
      </c>
      <c r="E351" s="1" t="s">
        <v>2765</v>
      </c>
      <c r="F351" s="2" t="s">
        <v>3771</v>
      </c>
      <c r="G351" s="2"/>
      <c r="H351" s="2"/>
      <c r="I351" s="2"/>
      <c r="J351" s="15"/>
      <c r="K351" s="3">
        <f>IFERROR(MATCH("Application Layer Gateway (ALG) Security Requirements Guide (SRG) :: Version 1, Release: 2 Benchmark Date: 24 Jul 2015*"&amp;A351&amp;";*",SRGs!AA:AA,0),0)</f>
        <v>0</v>
      </c>
      <c r="L351" s="2">
        <f>IFERROR(MATCH("Application Server Security Requirements Guide :: Version 3, Release: 3 Benchmark Date: 27 Oct 2022*"&amp;A351&amp;";*",SRGs!AA:AA,0),0)</f>
        <v>0</v>
      </c>
      <c r="M351" s="2">
        <f>IFERROR(MATCH("Authentication, Authorization, and Accounting Services (AAA) Security Requirements Guide :: Version 1, Release: 2 Benchmark Date: 24 Jan 2020*"&amp;A351&amp;";*",SRGs!AA:AA,0),0)</f>
        <v>0</v>
      </c>
      <c r="N351" s="6">
        <f>IFERROR(MATCH("Central Log Server Security Requirements Guide :: Version 2, Release: 2 Benchmark Date: 27 Oct 2022*"&amp;A351&amp;";*",SRGs!AA:AA,0),0)</f>
        <v>0</v>
      </c>
      <c r="O351" s="6">
        <f>IFERROR(MATCH("Database Security Requirements Guide :: Version 3, Release: 3 Benchmark Date: 27 Jul 2022*"&amp;A351&amp;";*",SRGs!AA:AA,0),0)</f>
        <v>0</v>
      </c>
      <c r="P351" s="2">
        <f>IFERROR(MATCH("Container Platform Security Requirements Guide :: Version 1, Release: 3 Benchmark Date: 27 Jan 2022*"&amp;A351&amp;";*",SRGs!AA:AA,0),0)</f>
        <v>0</v>
      </c>
      <c r="Q351" s="2">
        <f>IFERROR(MATCH("Domain Name System (DNS) Security Requirements Guide :: Version 2, Release: 4 Benchmark Date: 23 Oct 2015*"&amp;A351&amp;";*",SRGs!AA:AA,0),0)</f>
        <v>0</v>
      </c>
      <c r="R351" s="2">
        <f>IFERROR(MATCH("Firewall Security Requirements Guide :: Version 2, Release: 3 Benchmark Date: 27 Oct 2022*"&amp;A351&amp;";*",SRGs!AA:AA,0),0)</f>
        <v>0</v>
      </c>
      <c r="S351" s="2">
        <f>IFERROR(MATCH("General Purpose Operating System Security Requirements Guide :: Version 2, Release: 4 Benchmark Date: 27 Jul 2022*"&amp;A351&amp;";*",SRGs!AA:AA,0),0)</f>
        <v>0</v>
      </c>
      <c r="T351" s="2">
        <f>IFERROR(MATCH("Intrusion Detection and Prevention Systems (IDPS) Security Requirements Guide :: Version 2, Release: 6 Benchmark Date: 24 Jul 2020*"&amp;A351&amp;";*",SRGs!AA:AA,0),0)</f>
        <v>0</v>
      </c>
      <c r="U351" s="2">
        <f>IFERROR(MATCH("Layer 2 Switch Security Requirements Guide :: Version 2, Release: 1 Benchmark Date: 18 May 2021*"&amp;A351&amp;";*",SRGs!AA:AA,0),0)</f>
        <v>0</v>
      </c>
      <c r="V351" s="2">
        <f>IFERROR(MATCH("Mainframe Product Security Requirements Guide :: Version 2, Release: 1 Benchmark Date: 27 Oct 2022*"&amp;A351&amp;";*",SRGs!AA:AA,0),0)</f>
        <v>0</v>
      </c>
      <c r="W351" s="2">
        <f>IFERROR(MATCH("Network Device Management Security Requirements Guide :: Version 4, Release: 1 Benchmark Date: 23 Apr 2021*"&amp;A351&amp;";*",SRGs!AA:AA,0),0)</f>
        <v>0</v>
      </c>
      <c r="X351" s="2">
        <f>IFERROR(MATCH("Router Security Requirements Guide :: Version 4, Release: 2 Benchmark Date: 23 Apr 2021*"&amp;A351&amp;";*",SRGs!AA:AA,0),0)</f>
        <v>0</v>
      </c>
      <c r="Y351" s="2">
        <f>IFERROR(MATCH("SDN Controller Security Requirements Guide :: Version 1, Release: 2 Benchmark Date: 24 Apr 2020*"&amp;A351&amp;";*",SRGs!AA:AA,0),0)</f>
        <v>0</v>
      </c>
      <c r="Z351" s="2">
        <f>IFERROR(MATCH("Unified Endpoint Management Agent Security Requirements Guide :: Version 1, Release: 1 Benchmark Date: 20 Nov 2020*"&amp;A351&amp;";*",SRGs!AA:AA,0),0)</f>
        <v>0</v>
      </c>
      <c r="AA351" s="2">
        <f>IFERROR(MATCH("Unified Endpoint Management Server Security Requirements Guide :: Version 1, Release: 1 Benchmark Date: 20 Nov 2020*"&amp;A351&amp;";*",SRGs!AA:AA,0),0)</f>
        <v>0</v>
      </c>
      <c r="AB351" s="2">
        <f>IFERROR(MATCH("Virtual Private Network (VPN) Security Requirements Guide :: Version 2, Release: 4 Benchmark Date: 27 Oct 2021*"&amp;A351&amp;";*",SRGs!AA:AA,0),0)</f>
        <v>0</v>
      </c>
      <c r="AC351" s="2">
        <f>IFERROR(MATCH("Web Server Security Requirements Guide :: Version 3, Release: 1 Benchmark Date: 27 Oct 2022*"&amp;A351&amp;";*",SRGs!AA:AA,0),0)</f>
        <v>0</v>
      </c>
      <c r="AD351" s="22"/>
      <c r="AE351" s="3" t="str">
        <f t="shared" si="40"/>
        <v/>
      </c>
      <c r="AF351" s="2" t="str">
        <f t="shared" si="41"/>
        <v/>
      </c>
      <c r="AG351" s="2" t="str">
        <f t="shared" si="42"/>
        <v/>
      </c>
      <c r="AH351" s="2" t="str">
        <f t="shared" si="43"/>
        <v/>
      </c>
      <c r="AI351" s="2" t="str">
        <f t="shared" si="44"/>
        <v/>
      </c>
      <c r="AJ351" s="2" t="str">
        <f t="shared" si="45"/>
        <v/>
      </c>
      <c r="AK351" s="2" t="str">
        <f t="shared" si="46"/>
        <v/>
      </c>
      <c r="AM351" s="5" t="str">
        <f t="shared" si="47"/>
        <v/>
      </c>
    </row>
    <row r="352" spans="1:39" ht="210" hidden="1">
      <c r="A352" s="1" t="s">
        <v>22207</v>
      </c>
      <c r="B352" s="1" t="s">
        <v>4304</v>
      </c>
      <c r="C352" s="1" t="s">
        <v>657</v>
      </c>
      <c r="D352" s="1" t="s">
        <v>1761</v>
      </c>
      <c r="E352" s="1" t="s">
        <v>2766</v>
      </c>
      <c r="F352" s="2" t="s">
        <v>3772</v>
      </c>
      <c r="G352" s="2"/>
      <c r="H352" s="2"/>
      <c r="I352" s="2"/>
      <c r="J352" s="15"/>
      <c r="K352" s="3">
        <f>IFERROR(MATCH("Application Layer Gateway (ALG) Security Requirements Guide (SRG) :: Version 1, Release: 2 Benchmark Date: 24 Jul 2015*"&amp;A352&amp;";*",SRGs!AA:AA,0),0)</f>
        <v>0</v>
      </c>
      <c r="L352" s="2">
        <f>IFERROR(MATCH("Application Server Security Requirements Guide :: Version 3, Release: 3 Benchmark Date: 27 Oct 2022*"&amp;A352&amp;";*",SRGs!AA:AA,0),0)</f>
        <v>0</v>
      </c>
      <c r="M352" s="2">
        <f>IFERROR(MATCH("Authentication, Authorization, and Accounting Services (AAA) Security Requirements Guide :: Version 1, Release: 2 Benchmark Date: 24 Jan 2020*"&amp;A352&amp;";*",SRGs!AA:AA,0),0)</f>
        <v>0</v>
      </c>
      <c r="N352" s="6">
        <f>IFERROR(MATCH("Central Log Server Security Requirements Guide :: Version 2, Release: 2 Benchmark Date: 27 Oct 2022*"&amp;A352&amp;";*",SRGs!AA:AA,0),0)</f>
        <v>0</v>
      </c>
      <c r="O352" s="6">
        <f>IFERROR(MATCH("Database Security Requirements Guide :: Version 3, Release: 3 Benchmark Date: 27 Jul 2022*"&amp;A352&amp;";*",SRGs!AA:AA,0),0)</f>
        <v>0</v>
      </c>
      <c r="P352" s="2">
        <f>IFERROR(MATCH("Container Platform Security Requirements Guide :: Version 1, Release: 3 Benchmark Date: 27 Jan 2022*"&amp;A352&amp;";*",SRGs!AA:AA,0),0)</f>
        <v>0</v>
      </c>
      <c r="Q352" s="2">
        <f>IFERROR(MATCH("Domain Name System (DNS) Security Requirements Guide :: Version 2, Release: 4 Benchmark Date: 23 Oct 2015*"&amp;A352&amp;";*",SRGs!AA:AA,0),0)</f>
        <v>0</v>
      </c>
      <c r="R352" s="2">
        <f>IFERROR(MATCH("Firewall Security Requirements Guide :: Version 2, Release: 3 Benchmark Date: 27 Oct 2022*"&amp;A352&amp;";*",SRGs!AA:AA,0),0)</f>
        <v>0</v>
      </c>
      <c r="S352" s="2">
        <f>IFERROR(MATCH("General Purpose Operating System Security Requirements Guide :: Version 2, Release: 4 Benchmark Date: 27 Jul 2022*"&amp;A352&amp;";*",SRGs!AA:AA,0),0)</f>
        <v>0</v>
      </c>
      <c r="T352" s="2">
        <f>IFERROR(MATCH("Intrusion Detection and Prevention Systems (IDPS) Security Requirements Guide :: Version 2, Release: 6 Benchmark Date: 24 Jul 2020*"&amp;A352&amp;";*",SRGs!AA:AA,0),0)</f>
        <v>0</v>
      </c>
      <c r="U352" s="2">
        <f>IFERROR(MATCH("Layer 2 Switch Security Requirements Guide :: Version 2, Release: 1 Benchmark Date: 18 May 2021*"&amp;A352&amp;";*",SRGs!AA:AA,0),0)</f>
        <v>0</v>
      </c>
      <c r="V352" s="2">
        <f>IFERROR(MATCH("Mainframe Product Security Requirements Guide :: Version 2, Release: 1 Benchmark Date: 27 Oct 2022*"&amp;A352&amp;";*",SRGs!AA:AA,0),0)</f>
        <v>0</v>
      </c>
      <c r="W352" s="2">
        <f>IFERROR(MATCH("Network Device Management Security Requirements Guide :: Version 4, Release: 1 Benchmark Date: 23 Apr 2021*"&amp;A352&amp;";*",SRGs!AA:AA,0),0)</f>
        <v>0</v>
      </c>
      <c r="X352" s="2">
        <f>IFERROR(MATCH("Router Security Requirements Guide :: Version 4, Release: 2 Benchmark Date: 23 Apr 2021*"&amp;A352&amp;";*",SRGs!AA:AA,0),0)</f>
        <v>0</v>
      </c>
      <c r="Y352" s="2">
        <f>IFERROR(MATCH("SDN Controller Security Requirements Guide :: Version 1, Release: 2 Benchmark Date: 24 Apr 2020*"&amp;A352&amp;";*",SRGs!AA:AA,0),0)</f>
        <v>0</v>
      </c>
      <c r="Z352" s="2">
        <f>IFERROR(MATCH("Unified Endpoint Management Agent Security Requirements Guide :: Version 1, Release: 1 Benchmark Date: 20 Nov 2020*"&amp;A352&amp;";*",SRGs!AA:AA,0),0)</f>
        <v>0</v>
      </c>
      <c r="AA352" s="2">
        <f>IFERROR(MATCH("Unified Endpoint Management Server Security Requirements Guide :: Version 1, Release: 1 Benchmark Date: 20 Nov 2020*"&amp;A352&amp;";*",SRGs!AA:AA,0),0)</f>
        <v>0</v>
      </c>
      <c r="AB352" s="2">
        <f>IFERROR(MATCH("Virtual Private Network (VPN) Security Requirements Guide :: Version 2, Release: 4 Benchmark Date: 27 Oct 2021*"&amp;A352&amp;";*",SRGs!AA:AA,0),0)</f>
        <v>0</v>
      </c>
      <c r="AC352" s="2">
        <f>IFERROR(MATCH("Web Server Security Requirements Guide :: Version 3, Release: 1 Benchmark Date: 27 Oct 2022*"&amp;A352&amp;";*",SRGs!AA:AA,0),0)</f>
        <v>0</v>
      </c>
      <c r="AD352" s="22"/>
      <c r="AE352" s="3" t="str">
        <f t="shared" si="40"/>
        <v/>
      </c>
      <c r="AF352" s="2" t="str">
        <f t="shared" si="41"/>
        <v/>
      </c>
      <c r="AG352" s="2" t="str">
        <f t="shared" si="42"/>
        <v/>
      </c>
      <c r="AH352" s="2" t="str">
        <f t="shared" si="43"/>
        <v/>
      </c>
      <c r="AI352" s="2" t="str">
        <f t="shared" si="44"/>
        <v/>
      </c>
      <c r="AJ352" s="2" t="str">
        <f t="shared" si="45"/>
        <v/>
      </c>
      <c r="AK352" s="2" t="str">
        <f t="shared" si="46"/>
        <v/>
      </c>
      <c r="AM352" s="5" t="str">
        <f t="shared" si="47"/>
        <v/>
      </c>
    </row>
    <row r="353" spans="1:39" s="5" customFormat="1" ht="255" hidden="1">
      <c r="A353" s="1" t="s">
        <v>72</v>
      </c>
      <c r="B353" s="1" t="s">
        <v>4304</v>
      </c>
      <c r="C353" s="1" t="s">
        <v>658</v>
      </c>
      <c r="D353" s="1" t="s">
        <v>1762</v>
      </c>
      <c r="E353" s="1" t="s">
        <v>2767</v>
      </c>
      <c r="F353" s="2" t="s">
        <v>3773</v>
      </c>
      <c r="G353" s="2"/>
      <c r="H353" s="2"/>
      <c r="I353" s="2"/>
      <c r="J353" s="15"/>
      <c r="K353" s="3">
        <f>IFERROR(MATCH("Application Layer Gateway (ALG) Security Requirements Guide (SRG) :: Version 1, Release: 2 Benchmark Date: 24 Jul 2015*"&amp;A353&amp;";*",SRGs!AA:AA,0),0)</f>
        <v>0</v>
      </c>
      <c r="L353" s="2">
        <f>IFERROR(MATCH("Application Server Security Requirements Guide :: Version 3, Release: 3 Benchmark Date: 27 Oct 2022*"&amp;A353&amp;";*",SRGs!AA:AA,0),0)</f>
        <v>0</v>
      </c>
      <c r="M353" s="2">
        <f>IFERROR(MATCH("Authentication, Authorization, and Accounting Services (AAA) Security Requirements Guide :: Version 1, Release: 2 Benchmark Date: 24 Jan 2020*"&amp;A353&amp;";*",SRGs!AA:AA,0),0)</f>
        <v>0</v>
      </c>
      <c r="N353" s="6">
        <f>IFERROR(MATCH("Central Log Server Security Requirements Guide :: Version 2, Release: 2 Benchmark Date: 27 Oct 2022*"&amp;A353&amp;";*",SRGs!AA:AA,0),0)</f>
        <v>0</v>
      </c>
      <c r="O353" s="6">
        <f>IFERROR(MATCH("Database Security Requirements Guide :: Version 3, Release: 3 Benchmark Date: 27 Jul 2022*"&amp;A353&amp;";*",SRGs!AA:AA,0),0)</f>
        <v>0</v>
      </c>
      <c r="P353" s="6">
        <f>IFERROR(MATCH("Container Platform Security Requirements Guide :: Version 1, Release: 3 Benchmark Date: 27 Jan 2022*"&amp;A353&amp;";*",SRGs!AA:AA,0),0)</f>
        <v>0</v>
      </c>
      <c r="Q353" s="6">
        <f>IFERROR(MATCH("Domain Name System (DNS) Security Requirements Guide :: Version 2, Release: 4 Benchmark Date: 23 Oct 2015*"&amp;A353&amp;";*",SRGs!AA:AA,0),0)</f>
        <v>0</v>
      </c>
      <c r="R353" s="6">
        <f>IFERROR(MATCH("Firewall Security Requirements Guide :: Version 2, Release: 3 Benchmark Date: 27 Oct 2022*"&amp;A353&amp;";*",SRGs!AA:AA,0),0)</f>
        <v>0</v>
      </c>
      <c r="S353" s="6">
        <f>IFERROR(MATCH("General Purpose Operating System Security Requirements Guide :: Version 2, Release: 4 Benchmark Date: 27 Jul 2022*"&amp;A353&amp;";*",SRGs!AA:AA,0),0)</f>
        <v>0</v>
      </c>
      <c r="T353" s="6">
        <f>IFERROR(MATCH("Intrusion Detection and Prevention Systems (IDPS) Security Requirements Guide :: Version 2, Release: 6 Benchmark Date: 24 Jul 2020*"&amp;A353&amp;";*",SRGs!AA:AA,0),0)</f>
        <v>0</v>
      </c>
      <c r="U353" s="6">
        <f>IFERROR(MATCH("Layer 2 Switch Security Requirements Guide :: Version 2, Release: 1 Benchmark Date: 18 May 2021*"&amp;A353&amp;";*",SRGs!AA:AA,0),0)</f>
        <v>0</v>
      </c>
      <c r="V353" s="6">
        <f>IFERROR(MATCH("Mainframe Product Security Requirements Guide :: Version 2, Release: 1 Benchmark Date: 27 Oct 2022*"&amp;A353&amp;";*",SRGs!AA:AA,0),0)</f>
        <v>0</v>
      </c>
      <c r="W353" s="6">
        <f>IFERROR(MATCH("Network Device Management Security Requirements Guide :: Version 4, Release: 1 Benchmark Date: 23 Apr 2021*"&amp;A353&amp;";*",SRGs!AA:AA,0),0)</f>
        <v>0</v>
      </c>
      <c r="X353" s="6">
        <f>IFERROR(MATCH("Router Security Requirements Guide :: Version 4, Release: 2 Benchmark Date: 23 Apr 2021*"&amp;A353&amp;";*",SRGs!AA:AA,0),0)</f>
        <v>0</v>
      </c>
      <c r="Y353" s="6">
        <f>IFERROR(MATCH("SDN Controller Security Requirements Guide :: Version 1, Release: 2 Benchmark Date: 24 Apr 2020*"&amp;A353&amp;";*",SRGs!AA:AA,0),0)</f>
        <v>0</v>
      </c>
      <c r="Z353" s="6">
        <f>IFERROR(MATCH("Unified Endpoint Management Agent Security Requirements Guide :: Version 1, Release: 1 Benchmark Date: 20 Nov 2020*"&amp;A353&amp;";*",SRGs!AA:AA,0),0)</f>
        <v>0</v>
      </c>
      <c r="AA353" s="6">
        <f>IFERROR(MATCH("Unified Endpoint Management Server Security Requirements Guide :: Version 1, Release: 1 Benchmark Date: 20 Nov 2020*"&amp;A353&amp;";*",SRGs!AA:AA,0),0)</f>
        <v>0</v>
      </c>
      <c r="AB353" s="6">
        <f>IFERROR(MATCH("Virtual Private Network (VPN) Security Requirements Guide :: Version 2, Release: 4 Benchmark Date: 27 Oct 2021*"&amp;A353&amp;";*",SRGs!AA:AA,0),0)</f>
        <v>0</v>
      </c>
      <c r="AC353" s="6">
        <f>IFERROR(MATCH("Web Server Security Requirements Guide :: Version 3, Release: 1 Benchmark Date: 27 Oct 2022*"&amp;A353&amp;";*",SRGs!AA:AA,0),0)</f>
        <v>0</v>
      </c>
      <c r="AD353" s="21"/>
      <c r="AE353" s="3" t="str">
        <f t="shared" si="40"/>
        <v/>
      </c>
      <c r="AF353" s="2" t="str">
        <f t="shared" si="41"/>
        <v/>
      </c>
      <c r="AG353" s="2" t="str">
        <f t="shared" si="42"/>
        <v/>
      </c>
      <c r="AH353" s="2" t="str">
        <f t="shared" si="43"/>
        <v/>
      </c>
      <c r="AI353" s="2" t="str">
        <f t="shared" si="44"/>
        <v/>
      </c>
      <c r="AJ353" s="2" t="str">
        <f t="shared" si="45"/>
        <v/>
      </c>
      <c r="AK353" s="2" t="str">
        <f t="shared" si="46"/>
        <v/>
      </c>
      <c r="AL353" s="27"/>
      <c r="AM353" s="5" t="str">
        <f t="shared" si="47"/>
        <v/>
      </c>
    </row>
    <row r="354" spans="1:39" s="5" customFormat="1" ht="60" hidden="1">
      <c r="A354" s="1" t="s">
        <v>22208</v>
      </c>
      <c r="B354" s="1" t="s">
        <v>4304</v>
      </c>
      <c r="C354" s="1" t="s">
        <v>659</v>
      </c>
      <c r="D354" s="1" t="s">
        <v>1763</v>
      </c>
      <c r="E354" s="1" t="s">
        <v>2768</v>
      </c>
      <c r="F354" s="2" t="s">
        <v>2591</v>
      </c>
      <c r="G354" s="2"/>
      <c r="H354" s="2"/>
      <c r="I354" s="2"/>
      <c r="J354" s="15"/>
      <c r="K354" s="3">
        <f>IFERROR(MATCH("Application Layer Gateway (ALG) Security Requirements Guide (SRG) :: Version 1, Release: 2 Benchmark Date: 24 Jul 2015*"&amp;A354&amp;";*",SRGs!AA:AA,0),0)</f>
        <v>0</v>
      </c>
      <c r="L354" s="2">
        <f>IFERROR(MATCH("Application Server Security Requirements Guide :: Version 3, Release: 3 Benchmark Date: 27 Oct 2022*"&amp;A354&amp;";*",SRGs!AA:AA,0),0)</f>
        <v>0</v>
      </c>
      <c r="M354" s="2">
        <f>IFERROR(MATCH("Authentication, Authorization, and Accounting Services (AAA) Security Requirements Guide :: Version 1, Release: 2 Benchmark Date: 24 Jan 2020*"&amp;A354&amp;";*",SRGs!AA:AA,0),0)</f>
        <v>0</v>
      </c>
      <c r="N354" s="2">
        <f>IFERROR(MATCH("Central Log Server Security Requirements Guide :: Version 2, Release: 2 Benchmark Date: 27 Oct 2022*"&amp;A354&amp;";*",SRGs!AA:AA,0),0)</f>
        <v>0</v>
      </c>
      <c r="O354" s="2">
        <f>IFERROR(MATCH("Database Security Requirements Guide :: Version 3, Release: 3 Benchmark Date: 27 Jul 2022*"&amp;A354&amp;";*",SRGs!AA:AA,0),0)</f>
        <v>0</v>
      </c>
      <c r="P354" s="6">
        <f>IFERROR(MATCH("Container Platform Security Requirements Guide :: Version 1, Release: 3 Benchmark Date: 27 Jan 2022*"&amp;A354&amp;";*",SRGs!AA:AA,0),0)</f>
        <v>0</v>
      </c>
      <c r="Q354" s="6">
        <f>IFERROR(MATCH("Domain Name System (DNS) Security Requirements Guide :: Version 2, Release: 4 Benchmark Date: 23 Oct 2015*"&amp;A354&amp;";*",SRGs!AA:AA,0),0)</f>
        <v>0</v>
      </c>
      <c r="R354" s="6">
        <f>IFERROR(MATCH("Firewall Security Requirements Guide :: Version 2, Release: 3 Benchmark Date: 27 Oct 2022*"&amp;A354&amp;";*",SRGs!AA:AA,0),0)</f>
        <v>0</v>
      </c>
      <c r="S354" s="6">
        <f>IFERROR(MATCH("General Purpose Operating System Security Requirements Guide :: Version 2, Release: 4 Benchmark Date: 27 Jul 2022*"&amp;A354&amp;";*",SRGs!AA:AA,0),0)</f>
        <v>0</v>
      </c>
      <c r="T354" s="6">
        <f>IFERROR(MATCH("Intrusion Detection and Prevention Systems (IDPS) Security Requirements Guide :: Version 2, Release: 6 Benchmark Date: 24 Jul 2020*"&amp;A354&amp;";*",SRGs!AA:AA,0),0)</f>
        <v>0</v>
      </c>
      <c r="U354" s="6">
        <f>IFERROR(MATCH("Layer 2 Switch Security Requirements Guide :: Version 2, Release: 1 Benchmark Date: 18 May 2021*"&amp;A354&amp;";*",SRGs!AA:AA,0),0)</f>
        <v>0</v>
      </c>
      <c r="V354" s="6">
        <f>IFERROR(MATCH("Mainframe Product Security Requirements Guide :: Version 2, Release: 1 Benchmark Date: 27 Oct 2022*"&amp;A354&amp;";*",SRGs!AA:AA,0),0)</f>
        <v>0</v>
      </c>
      <c r="W354" s="6">
        <f>IFERROR(MATCH("Network Device Management Security Requirements Guide :: Version 4, Release: 1 Benchmark Date: 23 Apr 2021*"&amp;A354&amp;";*",SRGs!AA:AA,0),0)</f>
        <v>0</v>
      </c>
      <c r="X354" s="6">
        <f>IFERROR(MATCH("Router Security Requirements Guide :: Version 4, Release: 2 Benchmark Date: 23 Apr 2021*"&amp;A354&amp;";*",SRGs!AA:AA,0),0)</f>
        <v>0</v>
      </c>
      <c r="Y354" s="6">
        <f>IFERROR(MATCH("SDN Controller Security Requirements Guide :: Version 1, Release: 2 Benchmark Date: 24 Apr 2020*"&amp;A354&amp;";*",SRGs!AA:AA,0),0)</f>
        <v>0</v>
      </c>
      <c r="Z354" s="6">
        <f>IFERROR(MATCH("Unified Endpoint Management Agent Security Requirements Guide :: Version 1, Release: 1 Benchmark Date: 20 Nov 2020*"&amp;A354&amp;";*",SRGs!AA:AA,0),0)</f>
        <v>0</v>
      </c>
      <c r="AA354" s="6">
        <f>IFERROR(MATCH("Unified Endpoint Management Server Security Requirements Guide :: Version 1, Release: 1 Benchmark Date: 20 Nov 2020*"&amp;A354&amp;";*",SRGs!AA:AA,0),0)</f>
        <v>0</v>
      </c>
      <c r="AB354" s="6">
        <f>IFERROR(MATCH("Virtual Private Network (VPN) Security Requirements Guide :: Version 2, Release: 4 Benchmark Date: 27 Oct 2021*"&amp;A354&amp;";*",SRGs!AA:AA,0),0)</f>
        <v>0</v>
      </c>
      <c r="AC354" s="6">
        <f>IFERROR(MATCH("Web Server Security Requirements Guide :: Version 3, Release: 1 Benchmark Date: 27 Oct 2022*"&amp;A354&amp;";*",SRGs!AA:AA,0),0)</f>
        <v>0</v>
      </c>
      <c r="AD354" s="21"/>
      <c r="AE354" s="3" t="str">
        <f t="shared" si="40"/>
        <v/>
      </c>
      <c r="AF354" s="2" t="str">
        <f t="shared" si="41"/>
        <v/>
      </c>
      <c r="AG354" s="2" t="str">
        <f t="shared" si="42"/>
        <v/>
      </c>
      <c r="AH354" s="2" t="str">
        <f t="shared" si="43"/>
        <v/>
      </c>
      <c r="AI354" s="2" t="str">
        <f t="shared" si="44"/>
        <v/>
      </c>
      <c r="AJ354" s="2" t="str">
        <f t="shared" si="45"/>
        <v/>
      </c>
      <c r="AK354" s="2" t="str">
        <f t="shared" si="46"/>
        <v/>
      </c>
      <c r="AL354" s="27"/>
      <c r="AM354" s="5" t="str">
        <f t="shared" si="47"/>
        <v/>
      </c>
    </row>
    <row r="355" spans="1:39" ht="75" hidden="1">
      <c r="A355" s="1" t="s">
        <v>22209</v>
      </c>
      <c r="B355" s="1" t="s">
        <v>4304</v>
      </c>
      <c r="C355" s="1" t="s">
        <v>660</v>
      </c>
      <c r="D355" s="1" t="s">
        <v>1764</v>
      </c>
      <c r="E355" s="1" t="s">
        <v>2769</v>
      </c>
      <c r="F355" s="2" t="s">
        <v>2591</v>
      </c>
      <c r="G355" s="2"/>
      <c r="H355" s="2"/>
      <c r="I355" s="2"/>
      <c r="J355" s="15"/>
      <c r="K355" s="3">
        <f>IFERROR(MATCH("Application Layer Gateway (ALG) Security Requirements Guide (SRG) :: Version 1, Release: 2 Benchmark Date: 24 Jul 2015*"&amp;A355&amp;";*",SRGs!AA:AA,0),0)</f>
        <v>0</v>
      </c>
      <c r="L355" s="2">
        <f>IFERROR(MATCH("Application Server Security Requirements Guide :: Version 3, Release: 3 Benchmark Date: 27 Oct 2022*"&amp;A355&amp;";*",SRGs!AA:AA,0),0)</f>
        <v>0</v>
      </c>
      <c r="M355" s="2">
        <f>IFERROR(MATCH("Authentication, Authorization, and Accounting Services (AAA) Security Requirements Guide :: Version 1, Release: 2 Benchmark Date: 24 Jan 2020*"&amp;A355&amp;";*",SRGs!AA:AA,0),0)</f>
        <v>0</v>
      </c>
      <c r="N355" s="2">
        <f>IFERROR(MATCH("Central Log Server Security Requirements Guide :: Version 2, Release: 2 Benchmark Date: 27 Oct 2022*"&amp;A355&amp;";*",SRGs!AA:AA,0),0)</f>
        <v>0</v>
      </c>
      <c r="O355" s="2">
        <f>IFERROR(MATCH("Database Security Requirements Guide :: Version 3, Release: 3 Benchmark Date: 27 Jul 2022*"&amp;A355&amp;";*",SRGs!AA:AA,0),0)</f>
        <v>0</v>
      </c>
      <c r="P355" s="2">
        <f>IFERROR(MATCH("Container Platform Security Requirements Guide :: Version 1, Release: 3 Benchmark Date: 27 Jan 2022*"&amp;A355&amp;";*",SRGs!AA:AA,0),0)</f>
        <v>0</v>
      </c>
      <c r="Q355" s="2">
        <f>IFERROR(MATCH("Domain Name System (DNS) Security Requirements Guide :: Version 2, Release: 4 Benchmark Date: 23 Oct 2015*"&amp;A355&amp;";*",SRGs!AA:AA,0),0)</f>
        <v>0</v>
      </c>
      <c r="R355" s="2">
        <f>IFERROR(MATCH("Firewall Security Requirements Guide :: Version 2, Release: 3 Benchmark Date: 27 Oct 2022*"&amp;A355&amp;";*",SRGs!AA:AA,0),0)</f>
        <v>0</v>
      </c>
      <c r="S355" s="2">
        <f>IFERROR(MATCH("General Purpose Operating System Security Requirements Guide :: Version 2, Release: 4 Benchmark Date: 27 Jul 2022*"&amp;A355&amp;";*",SRGs!AA:AA,0),0)</f>
        <v>0</v>
      </c>
      <c r="T355" s="2">
        <f>IFERROR(MATCH("Intrusion Detection and Prevention Systems (IDPS) Security Requirements Guide :: Version 2, Release: 6 Benchmark Date: 24 Jul 2020*"&amp;A355&amp;";*",SRGs!AA:AA,0),0)</f>
        <v>0</v>
      </c>
      <c r="U355" s="2">
        <f>IFERROR(MATCH("Layer 2 Switch Security Requirements Guide :: Version 2, Release: 1 Benchmark Date: 18 May 2021*"&amp;A355&amp;";*",SRGs!AA:AA,0),0)</f>
        <v>0</v>
      </c>
      <c r="V355" s="2">
        <f>IFERROR(MATCH("Mainframe Product Security Requirements Guide :: Version 2, Release: 1 Benchmark Date: 27 Oct 2022*"&amp;A355&amp;";*",SRGs!AA:AA,0),0)</f>
        <v>0</v>
      </c>
      <c r="W355" s="2">
        <f>IFERROR(MATCH("Network Device Management Security Requirements Guide :: Version 4, Release: 1 Benchmark Date: 23 Apr 2021*"&amp;A355&amp;";*",SRGs!AA:AA,0),0)</f>
        <v>0</v>
      </c>
      <c r="X355" s="2">
        <f>IFERROR(MATCH("Router Security Requirements Guide :: Version 4, Release: 2 Benchmark Date: 23 Apr 2021*"&amp;A355&amp;";*",SRGs!AA:AA,0),0)</f>
        <v>0</v>
      </c>
      <c r="Y355" s="2">
        <f>IFERROR(MATCH("SDN Controller Security Requirements Guide :: Version 1, Release: 2 Benchmark Date: 24 Apr 2020*"&amp;A355&amp;";*",SRGs!AA:AA,0),0)</f>
        <v>0</v>
      </c>
      <c r="Z355" s="2">
        <f>IFERROR(MATCH("Unified Endpoint Management Agent Security Requirements Guide :: Version 1, Release: 1 Benchmark Date: 20 Nov 2020*"&amp;A355&amp;";*",SRGs!AA:AA,0),0)</f>
        <v>0</v>
      </c>
      <c r="AA355" s="2">
        <f>IFERROR(MATCH("Unified Endpoint Management Server Security Requirements Guide :: Version 1, Release: 1 Benchmark Date: 20 Nov 2020*"&amp;A355&amp;";*",SRGs!AA:AA,0),0)</f>
        <v>0</v>
      </c>
      <c r="AB355" s="2">
        <f>IFERROR(MATCH("Virtual Private Network (VPN) Security Requirements Guide :: Version 2, Release: 4 Benchmark Date: 27 Oct 2021*"&amp;A355&amp;";*",SRGs!AA:AA,0),0)</f>
        <v>0</v>
      </c>
      <c r="AC355" s="2">
        <f>IFERROR(MATCH("Web Server Security Requirements Guide :: Version 3, Release: 1 Benchmark Date: 27 Oct 2022*"&amp;A355&amp;";*",SRGs!AA:AA,0),0)</f>
        <v>0</v>
      </c>
      <c r="AD355" s="22"/>
      <c r="AE355" s="3" t="str">
        <f t="shared" si="40"/>
        <v/>
      </c>
      <c r="AF355" s="2" t="str">
        <f t="shared" si="41"/>
        <v/>
      </c>
      <c r="AG355" s="2" t="str">
        <f t="shared" si="42"/>
        <v/>
      </c>
      <c r="AH355" s="2" t="str">
        <f t="shared" si="43"/>
        <v/>
      </c>
      <c r="AI355" s="2" t="str">
        <f t="shared" si="44"/>
        <v/>
      </c>
      <c r="AJ355" s="2" t="str">
        <f t="shared" si="45"/>
        <v/>
      </c>
      <c r="AK355" s="2" t="str">
        <f t="shared" si="46"/>
        <v/>
      </c>
      <c r="AM355" s="5" t="str">
        <f t="shared" si="47"/>
        <v/>
      </c>
    </row>
    <row r="356" spans="1:39" s="5" customFormat="1" ht="105" hidden="1">
      <c r="A356" s="1" t="s">
        <v>73</v>
      </c>
      <c r="B356" s="1" t="s">
        <v>4304</v>
      </c>
      <c r="C356" s="1" t="s">
        <v>661</v>
      </c>
      <c r="D356" s="1" t="s">
        <v>1765</v>
      </c>
      <c r="E356" s="1" t="s">
        <v>2770</v>
      </c>
      <c r="F356" s="2" t="s">
        <v>3774</v>
      </c>
      <c r="G356" s="2"/>
      <c r="H356" s="2"/>
      <c r="I356" s="2"/>
      <c r="J356" s="15"/>
      <c r="K356" s="3">
        <f>IFERROR(MATCH("Application Layer Gateway (ALG) Security Requirements Guide (SRG) :: Version 1, Release: 2 Benchmark Date: 24 Jul 2015*"&amp;A356&amp;";*",SRGs!AA:AA,0),0)</f>
        <v>0</v>
      </c>
      <c r="L356" s="2">
        <f>IFERROR(MATCH("Application Server Security Requirements Guide :: Version 3, Release: 3 Benchmark Date: 27 Oct 2022*"&amp;A356&amp;";*",SRGs!AA:AA,0),0)</f>
        <v>0</v>
      </c>
      <c r="M356" s="2">
        <f>IFERROR(MATCH("Authentication, Authorization, and Accounting Services (AAA) Security Requirements Guide :: Version 1, Release: 2 Benchmark Date: 24 Jan 2020*"&amp;A356&amp;";*",SRGs!AA:AA,0),0)</f>
        <v>0</v>
      </c>
      <c r="N356" s="6">
        <f>IFERROR(MATCH("Central Log Server Security Requirements Guide :: Version 2, Release: 2 Benchmark Date: 27 Oct 2022*"&amp;A356&amp;";*",SRGs!AA:AA,0),0)</f>
        <v>0</v>
      </c>
      <c r="O356" s="6">
        <f>IFERROR(MATCH("Database Security Requirements Guide :: Version 3, Release: 3 Benchmark Date: 27 Jul 2022*"&amp;A356&amp;";*",SRGs!AA:AA,0),0)</f>
        <v>0</v>
      </c>
      <c r="P356" s="6">
        <f>IFERROR(MATCH("Container Platform Security Requirements Guide :: Version 1, Release: 3 Benchmark Date: 27 Jan 2022*"&amp;A356&amp;";*",SRGs!AA:AA,0),0)</f>
        <v>0</v>
      </c>
      <c r="Q356" s="6">
        <f>IFERROR(MATCH("Domain Name System (DNS) Security Requirements Guide :: Version 2, Release: 4 Benchmark Date: 23 Oct 2015*"&amp;A356&amp;";*",SRGs!AA:AA,0),0)</f>
        <v>0</v>
      </c>
      <c r="R356" s="6">
        <f>IFERROR(MATCH("Firewall Security Requirements Guide :: Version 2, Release: 3 Benchmark Date: 27 Oct 2022*"&amp;A356&amp;";*",SRGs!AA:AA,0),0)</f>
        <v>0</v>
      </c>
      <c r="S356" s="6">
        <f>IFERROR(MATCH("General Purpose Operating System Security Requirements Guide :: Version 2, Release: 4 Benchmark Date: 27 Jul 2022*"&amp;A356&amp;";*",SRGs!AA:AA,0),0)</f>
        <v>0</v>
      </c>
      <c r="T356" s="6">
        <f>IFERROR(MATCH("Intrusion Detection and Prevention Systems (IDPS) Security Requirements Guide :: Version 2, Release: 6 Benchmark Date: 24 Jul 2020*"&amp;A356&amp;";*",SRGs!AA:AA,0),0)</f>
        <v>0</v>
      </c>
      <c r="U356" s="6">
        <f>IFERROR(MATCH("Layer 2 Switch Security Requirements Guide :: Version 2, Release: 1 Benchmark Date: 18 May 2021*"&amp;A356&amp;";*",SRGs!AA:AA,0),0)</f>
        <v>0</v>
      </c>
      <c r="V356" s="6">
        <f>IFERROR(MATCH("Mainframe Product Security Requirements Guide :: Version 2, Release: 1 Benchmark Date: 27 Oct 2022*"&amp;A356&amp;";*",SRGs!AA:AA,0),0)</f>
        <v>0</v>
      </c>
      <c r="W356" s="6">
        <f>IFERROR(MATCH("Network Device Management Security Requirements Guide :: Version 4, Release: 1 Benchmark Date: 23 Apr 2021*"&amp;A356&amp;";*",SRGs!AA:AA,0),0)</f>
        <v>0</v>
      </c>
      <c r="X356" s="6">
        <f>IFERROR(MATCH("Router Security Requirements Guide :: Version 4, Release: 2 Benchmark Date: 23 Apr 2021*"&amp;A356&amp;";*",SRGs!AA:AA,0),0)</f>
        <v>0</v>
      </c>
      <c r="Y356" s="6">
        <f>IFERROR(MATCH("SDN Controller Security Requirements Guide :: Version 1, Release: 2 Benchmark Date: 24 Apr 2020*"&amp;A356&amp;";*",SRGs!AA:AA,0),0)</f>
        <v>0</v>
      </c>
      <c r="Z356" s="6">
        <f>IFERROR(MATCH("Unified Endpoint Management Agent Security Requirements Guide :: Version 1, Release: 1 Benchmark Date: 20 Nov 2020*"&amp;A356&amp;";*",SRGs!AA:AA,0),0)</f>
        <v>0</v>
      </c>
      <c r="AA356" s="6">
        <f>IFERROR(MATCH("Unified Endpoint Management Server Security Requirements Guide :: Version 1, Release: 1 Benchmark Date: 20 Nov 2020*"&amp;A356&amp;";*",SRGs!AA:AA,0),0)</f>
        <v>0</v>
      </c>
      <c r="AB356" s="6">
        <f>IFERROR(MATCH("Virtual Private Network (VPN) Security Requirements Guide :: Version 2, Release: 4 Benchmark Date: 27 Oct 2021*"&amp;A356&amp;";*",SRGs!AA:AA,0),0)</f>
        <v>0</v>
      </c>
      <c r="AC356" s="6">
        <f>IFERROR(MATCH("Web Server Security Requirements Guide :: Version 3, Release: 1 Benchmark Date: 27 Oct 2022*"&amp;A356&amp;";*",SRGs!AA:AA,0),0)</f>
        <v>0</v>
      </c>
      <c r="AD356" s="21"/>
      <c r="AE356" s="3" t="str">
        <f t="shared" si="40"/>
        <v/>
      </c>
      <c r="AF356" s="2" t="str">
        <f t="shared" si="41"/>
        <v/>
      </c>
      <c r="AG356" s="2" t="str">
        <f t="shared" si="42"/>
        <v/>
      </c>
      <c r="AH356" s="2" t="str">
        <f t="shared" si="43"/>
        <v/>
      </c>
      <c r="AI356" s="2" t="str">
        <f t="shared" si="44"/>
        <v/>
      </c>
      <c r="AJ356" s="2" t="str">
        <f t="shared" si="45"/>
        <v/>
      </c>
      <c r="AK356" s="2" t="str">
        <f t="shared" si="46"/>
        <v/>
      </c>
      <c r="AL356" s="27"/>
      <c r="AM356" s="5" t="str">
        <f t="shared" si="47"/>
        <v/>
      </c>
    </row>
    <row r="357" spans="1:39" s="5" customFormat="1" ht="120" hidden="1">
      <c r="A357" s="1" t="s">
        <v>22210</v>
      </c>
      <c r="B357" s="1" t="s">
        <v>4304</v>
      </c>
      <c r="C357" s="1" t="s">
        <v>662</v>
      </c>
      <c r="D357" s="1" t="s">
        <v>1766</v>
      </c>
      <c r="E357" s="1" t="s">
        <v>2771</v>
      </c>
      <c r="F357" s="2" t="s">
        <v>3775</v>
      </c>
      <c r="G357" s="2"/>
      <c r="H357" s="2"/>
      <c r="I357" s="2"/>
      <c r="J357" s="15"/>
      <c r="K357" s="3">
        <f>IFERROR(MATCH("Application Layer Gateway (ALG) Security Requirements Guide (SRG) :: Version 1, Release: 2 Benchmark Date: 24 Jul 2015*"&amp;A357&amp;";*",SRGs!AA:AA,0),0)</f>
        <v>0</v>
      </c>
      <c r="L357" s="2">
        <f>IFERROR(MATCH("Application Server Security Requirements Guide :: Version 3, Release: 3 Benchmark Date: 27 Oct 2022*"&amp;A357&amp;";*",SRGs!AA:AA,0),0)</f>
        <v>0</v>
      </c>
      <c r="M357" s="2">
        <f>IFERROR(MATCH("Authentication, Authorization, and Accounting Services (AAA) Security Requirements Guide :: Version 1, Release: 2 Benchmark Date: 24 Jan 2020*"&amp;A357&amp;";*",SRGs!AA:AA,0),0)</f>
        <v>0</v>
      </c>
      <c r="N357" s="6">
        <f>IFERROR(MATCH("Central Log Server Security Requirements Guide :: Version 2, Release: 2 Benchmark Date: 27 Oct 2022*"&amp;A357&amp;";*",SRGs!AA:AA,0),0)</f>
        <v>0</v>
      </c>
      <c r="O357" s="6">
        <f>IFERROR(MATCH("Database Security Requirements Guide :: Version 3, Release: 3 Benchmark Date: 27 Jul 2022*"&amp;A357&amp;";*",SRGs!AA:AA,0),0)</f>
        <v>0</v>
      </c>
      <c r="P357" s="6">
        <f>IFERROR(MATCH("Container Platform Security Requirements Guide :: Version 1, Release: 3 Benchmark Date: 27 Jan 2022*"&amp;A357&amp;";*",SRGs!AA:AA,0),0)</f>
        <v>0</v>
      </c>
      <c r="Q357" s="6">
        <f>IFERROR(MATCH("Domain Name System (DNS) Security Requirements Guide :: Version 2, Release: 4 Benchmark Date: 23 Oct 2015*"&amp;A357&amp;";*",SRGs!AA:AA,0),0)</f>
        <v>0</v>
      </c>
      <c r="R357" s="6">
        <f>IFERROR(MATCH("Firewall Security Requirements Guide :: Version 2, Release: 3 Benchmark Date: 27 Oct 2022*"&amp;A357&amp;";*",SRGs!AA:AA,0),0)</f>
        <v>0</v>
      </c>
      <c r="S357" s="6">
        <f>IFERROR(MATCH("General Purpose Operating System Security Requirements Guide :: Version 2, Release: 4 Benchmark Date: 27 Jul 2022*"&amp;A357&amp;";*",SRGs!AA:AA,0),0)</f>
        <v>0</v>
      </c>
      <c r="T357" s="6">
        <f>IFERROR(MATCH("Intrusion Detection and Prevention Systems (IDPS) Security Requirements Guide :: Version 2, Release: 6 Benchmark Date: 24 Jul 2020*"&amp;A357&amp;";*",SRGs!AA:AA,0),0)</f>
        <v>0</v>
      </c>
      <c r="U357" s="6">
        <f>IFERROR(MATCH("Layer 2 Switch Security Requirements Guide :: Version 2, Release: 1 Benchmark Date: 18 May 2021*"&amp;A357&amp;";*",SRGs!AA:AA,0),0)</f>
        <v>0</v>
      </c>
      <c r="V357" s="6">
        <f>IFERROR(MATCH("Mainframe Product Security Requirements Guide :: Version 2, Release: 1 Benchmark Date: 27 Oct 2022*"&amp;A357&amp;";*",SRGs!AA:AA,0),0)</f>
        <v>0</v>
      </c>
      <c r="W357" s="6">
        <f>IFERROR(MATCH("Network Device Management Security Requirements Guide :: Version 4, Release: 1 Benchmark Date: 23 Apr 2021*"&amp;A357&amp;";*",SRGs!AA:AA,0),0)</f>
        <v>0</v>
      </c>
      <c r="X357" s="6">
        <f>IFERROR(MATCH("Router Security Requirements Guide :: Version 4, Release: 2 Benchmark Date: 23 Apr 2021*"&amp;A357&amp;";*",SRGs!AA:AA,0),0)</f>
        <v>0</v>
      </c>
      <c r="Y357" s="6">
        <f>IFERROR(MATCH("SDN Controller Security Requirements Guide :: Version 1, Release: 2 Benchmark Date: 24 Apr 2020*"&amp;A357&amp;";*",SRGs!AA:AA,0),0)</f>
        <v>0</v>
      </c>
      <c r="Z357" s="6">
        <f>IFERROR(MATCH("Unified Endpoint Management Agent Security Requirements Guide :: Version 1, Release: 1 Benchmark Date: 20 Nov 2020*"&amp;A357&amp;";*",SRGs!AA:AA,0),0)</f>
        <v>0</v>
      </c>
      <c r="AA357" s="6">
        <f>IFERROR(MATCH("Unified Endpoint Management Server Security Requirements Guide :: Version 1, Release: 1 Benchmark Date: 20 Nov 2020*"&amp;A357&amp;";*",SRGs!AA:AA,0),0)</f>
        <v>0</v>
      </c>
      <c r="AB357" s="6">
        <f>IFERROR(MATCH("Virtual Private Network (VPN) Security Requirements Guide :: Version 2, Release: 4 Benchmark Date: 27 Oct 2021*"&amp;A357&amp;";*",SRGs!AA:AA,0),0)</f>
        <v>0</v>
      </c>
      <c r="AC357" s="6">
        <f>IFERROR(MATCH("Web Server Security Requirements Guide :: Version 3, Release: 1 Benchmark Date: 27 Oct 2022*"&amp;A357&amp;";*",SRGs!AA:AA,0),0)</f>
        <v>0</v>
      </c>
      <c r="AD357" s="21"/>
      <c r="AE357" s="3" t="str">
        <f t="shared" si="40"/>
        <v/>
      </c>
      <c r="AF357" s="2" t="str">
        <f t="shared" si="41"/>
        <v/>
      </c>
      <c r="AG357" s="2" t="str">
        <f t="shared" si="42"/>
        <v/>
      </c>
      <c r="AH357" s="2" t="str">
        <f t="shared" si="43"/>
        <v/>
      </c>
      <c r="AI357" s="2" t="str">
        <f t="shared" si="44"/>
        <v/>
      </c>
      <c r="AJ357" s="2" t="str">
        <f t="shared" si="45"/>
        <v/>
      </c>
      <c r="AK357" s="2" t="str">
        <f t="shared" si="46"/>
        <v/>
      </c>
      <c r="AL357" s="27"/>
      <c r="AM357" s="5" t="str">
        <f t="shared" si="47"/>
        <v/>
      </c>
    </row>
    <row r="358" spans="1:39" s="5" customFormat="1" ht="90" hidden="1">
      <c r="A358" s="1" t="s">
        <v>22211</v>
      </c>
      <c r="B358" s="1" t="s">
        <v>4304</v>
      </c>
      <c r="C358" s="1" t="s">
        <v>663</v>
      </c>
      <c r="D358" s="1" t="s">
        <v>1767</v>
      </c>
      <c r="E358" s="1" t="s">
        <v>2772</v>
      </c>
      <c r="F358" s="2" t="s">
        <v>3776</v>
      </c>
      <c r="G358" s="2"/>
      <c r="H358" s="2"/>
      <c r="I358" s="2"/>
      <c r="J358" s="15"/>
      <c r="K358" s="3">
        <f>IFERROR(MATCH("Application Layer Gateway (ALG) Security Requirements Guide (SRG) :: Version 1, Release: 2 Benchmark Date: 24 Jul 2015*"&amp;A358&amp;";*",SRGs!AA:AA,0),0)</f>
        <v>0</v>
      </c>
      <c r="L358" s="2">
        <f>IFERROR(MATCH("Application Server Security Requirements Guide :: Version 3, Release: 3 Benchmark Date: 27 Oct 2022*"&amp;A358&amp;";*",SRGs!AA:AA,0),0)</f>
        <v>0</v>
      </c>
      <c r="M358" s="2">
        <f>IFERROR(MATCH("Authentication, Authorization, and Accounting Services (AAA) Security Requirements Guide :: Version 1, Release: 2 Benchmark Date: 24 Jan 2020*"&amp;A358&amp;";*",SRGs!AA:AA,0),0)</f>
        <v>0</v>
      </c>
      <c r="N358" s="6">
        <f>IFERROR(MATCH("Central Log Server Security Requirements Guide :: Version 2, Release: 2 Benchmark Date: 27 Oct 2022*"&amp;A358&amp;";*",SRGs!AA:AA,0),0)</f>
        <v>0</v>
      </c>
      <c r="O358" s="6">
        <f>IFERROR(MATCH("Database Security Requirements Guide :: Version 3, Release: 3 Benchmark Date: 27 Jul 2022*"&amp;A358&amp;";*",SRGs!AA:AA,0),0)</f>
        <v>0</v>
      </c>
      <c r="P358" s="6">
        <f>IFERROR(MATCH("Container Platform Security Requirements Guide :: Version 1, Release: 3 Benchmark Date: 27 Jan 2022*"&amp;A358&amp;";*",SRGs!AA:AA,0),0)</f>
        <v>0</v>
      </c>
      <c r="Q358" s="6">
        <f>IFERROR(MATCH("Domain Name System (DNS) Security Requirements Guide :: Version 2, Release: 4 Benchmark Date: 23 Oct 2015*"&amp;A358&amp;";*",SRGs!AA:AA,0),0)</f>
        <v>0</v>
      </c>
      <c r="R358" s="6">
        <f>IFERROR(MATCH("Firewall Security Requirements Guide :: Version 2, Release: 3 Benchmark Date: 27 Oct 2022*"&amp;A358&amp;";*",SRGs!AA:AA,0),0)</f>
        <v>0</v>
      </c>
      <c r="S358" s="6">
        <f>IFERROR(MATCH("General Purpose Operating System Security Requirements Guide :: Version 2, Release: 4 Benchmark Date: 27 Jul 2022*"&amp;A358&amp;";*",SRGs!AA:AA,0),0)</f>
        <v>0</v>
      </c>
      <c r="T358" s="6">
        <f>IFERROR(MATCH("Intrusion Detection and Prevention Systems (IDPS) Security Requirements Guide :: Version 2, Release: 6 Benchmark Date: 24 Jul 2020*"&amp;A358&amp;";*",SRGs!AA:AA,0),0)</f>
        <v>0</v>
      </c>
      <c r="U358" s="6">
        <f>IFERROR(MATCH("Layer 2 Switch Security Requirements Guide :: Version 2, Release: 1 Benchmark Date: 18 May 2021*"&amp;A358&amp;";*",SRGs!AA:AA,0),0)</f>
        <v>0</v>
      </c>
      <c r="V358" s="6">
        <f>IFERROR(MATCH("Mainframe Product Security Requirements Guide :: Version 2, Release: 1 Benchmark Date: 27 Oct 2022*"&amp;A358&amp;";*",SRGs!AA:AA,0),0)</f>
        <v>0</v>
      </c>
      <c r="W358" s="6">
        <f>IFERROR(MATCH("Network Device Management Security Requirements Guide :: Version 4, Release: 1 Benchmark Date: 23 Apr 2021*"&amp;A358&amp;";*",SRGs!AA:AA,0),0)</f>
        <v>0</v>
      </c>
      <c r="X358" s="6">
        <f>IFERROR(MATCH("Router Security Requirements Guide :: Version 4, Release: 2 Benchmark Date: 23 Apr 2021*"&amp;A358&amp;";*",SRGs!AA:AA,0),0)</f>
        <v>0</v>
      </c>
      <c r="Y358" s="6">
        <f>IFERROR(MATCH("SDN Controller Security Requirements Guide :: Version 1, Release: 2 Benchmark Date: 24 Apr 2020*"&amp;A358&amp;";*",SRGs!AA:AA,0),0)</f>
        <v>0</v>
      </c>
      <c r="Z358" s="6">
        <f>IFERROR(MATCH("Unified Endpoint Management Agent Security Requirements Guide :: Version 1, Release: 1 Benchmark Date: 20 Nov 2020*"&amp;A358&amp;";*",SRGs!AA:AA,0),0)</f>
        <v>0</v>
      </c>
      <c r="AA358" s="6">
        <f>IFERROR(MATCH("Unified Endpoint Management Server Security Requirements Guide :: Version 1, Release: 1 Benchmark Date: 20 Nov 2020*"&amp;A358&amp;";*",SRGs!AA:AA,0),0)</f>
        <v>0</v>
      </c>
      <c r="AB358" s="6">
        <f>IFERROR(MATCH("Virtual Private Network (VPN) Security Requirements Guide :: Version 2, Release: 4 Benchmark Date: 27 Oct 2021*"&amp;A358&amp;";*",SRGs!AA:AA,0),0)</f>
        <v>0</v>
      </c>
      <c r="AC358" s="6">
        <f>IFERROR(MATCH("Web Server Security Requirements Guide :: Version 3, Release: 1 Benchmark Date: 27 Oct 2022*"&amp;A358&amp;";*",SRGs!AA:AA,0),0)</f>
        <v>0</v>
      </c>
      <c r="AD358" s="21"/>
      <c r="AE358" s="3" t="str">
        <f t="shared" si="40"/>
        <v/>
      </c>
      <c r="AF358" s="2" t="str">
        <f t="shared" si="41"/>
        <v/>
      </c>
      <c r="AG358" s="2" t="str">
        <f t="shared" si="42"/>
        <v/>
      </c>
      <c r="AH358" s="2" t="str">
        <f t="shared" si="43"/>
        <v/>
      </c>
      <c r="AI358" s="2" t="str">
        <f t="shared" si="44"/>
        <v/>
      </c>
      <c r="AJ358" s="2" t="str">
        <f t="shared" si="45"/>
        <v/>
      </c>
      <c r="AK358" s="2" t="str">
        <f t="shared" si="46"/>
        <v/>
      </c>
      <c r="AL358" s="27"/>
      <c r="AM358" s="5" t="str">
        <f t="shared" si="47"/>
        <v/>
      </c>
    </row>
    <row r="359" spans="1:39" s="5" customFormat="1" ht="60" hidden="1">
      <c r="A359" s="1" t="s">
        <v>22212</v>
      </c>
      <c r="B359" s="1" t="s">
        <v>4304</v>
      </c>
      <c r="C359" s="1" t="s">
        <v>664</v>
      </c>
      <c r="D359" s="1" t="s">
        <v>1768</v>
      </c>
      <c r="E359" s="1" t="s">
        <v>2773</v>
      </c>
      <c r="F359" s="2" t="s">
        <v>2591</v>
      </c>
      <c r="G359" s="2"/>
      <c r="H359" s="2"/>
      <c r="I359" s="2"/>
      <c r="J359" s="15"/>
      <c r="K359" s="3">
        <f>IFERROR(MATCH("Application Layer Gateway (ALG) Security Requirements Guide (SRG) :: Version 1, Release: 2 Benchmark Date: 24 Jul 2015*"&amp;A359&amp;";*",SRGs!AA:AA,0),0)</f>
        <v>0</v>
      </c>
      <c r="L359" s="2">
        <f>IFERROR(MATCH("Application Server Security Requirements Guide :: Version 3, Release: 3 Benchmark Date: 27 Oct 2022*"&amp;A359&amp;";*",SRGs!AA:AA,0),0)</f>
        <v>0</v>
      </c>
      <c r="M359" s="2">
        <f>IFERROR(MATCH("Authentication, Authorization, and Accounting Services (AAA) Security Requirements Guide :: Version 1, Release: 2 Benchmark Date: 24 Jan 2020*"&amp;A359&amp;";*",SRGs!AA:AA,0),0)</f>
        <v>0</v>
      </c>
      <c r="N359" s="2">
        <f>IFERROR(MATCH("Central Log Server Security Requirements Guide :: Version 2, Release: 2 Benchmark Date: 27 Oct 2022*"&amp;A359&amp;";*",SRGs!AA:AA,0),0)</f>
        <v>0</v>
      </c>
      <c r="O359" s="2">
        <f>IFERROR(MATCH("Database Security Requirements Guide :: Version 3, Release: 3 Benchmark Date: 27 Jul 2022*"&amp;A359&amp;";*",SRGs!AA:AA,0),0)</f>
        <v>0</v>
      </c>
      <c r="P359" s="6">
        <f>IFERROR(MATCH("Container Platform Security Requirements Guide :: Version 1, Release: 3 Benchmark Date: 27 Jan 2022*"&amp;A359&amp;";*",SRGs!AA:AA,0),0)</f>
        <v>0</v>
      </c>
      <c r="Q359" s="6">
        <f>IFERROR(MATCH("Domain Name System (DNS) Security Requirements Guide :: Version 2, Release: 4 Benchmark Date: 23 Oct 2015*"&amp;A359&amp;";*",SRGs!AA:AA,0),0)</f>
        <v>0</v>
      </c>
      <c r="R359" s="6">
        <f>IFERROR(MATCH("Firewall Security Requirements Guide :: Version 2, Release: 3 Benchmark Date: 27 Oct 2022*"&amp;A359&amp;";*",SRGs!AA:AA,0),0)</f>
        <v>0</v>
      </c>
      <c r="S359" s="6">
        <f>IFERROR(MATCH("General Purpose Operating System Security Requirements Guide :: Version 2, Release: 4 Benchmark Date: 27 Jul 2022*"&amp;A359&amp;";*",SRGs!AA:AA,0),0)</f>
        <v>0</v>
      </c>
      <c r="T359" s="6">
        <f>IFERROR(MATCH("Intrusion Detection and Prevention Systems (IDPS) Security Requirements Guide :: Version 2, Release: 6 Benchmark Date: 24 Jul 2020*"&amp;A359&amp;";*",SRGs!AA:AA,0),0)</f>
        <v>0</v>
      </c>
      <c r="U359" s="6">
        <f>IFERROR(MATCH("Layer 2 Switch Security Requirements Guide :: Version 2, Release: 1 Benchmark Date: 18 May 2021*"&amp;A359&amp;";*",SRGs!AA:AA,0),0)</f>
        <v>0</v>
      </c>
      <c r="V359" s="6">
        <f>IFERROR(MATCH("Mainframe Product Security Requirements Guide :: Version 2, Release: 1 Benchmark Date: 27 Oct 2022*"&amp;A359&amp;";*",SRGs!AA:AA,0),0)</f>
        <v>0</v>
      </c>
      <c r="W359" s="6">
        <f>IFERROR(MATCH("Network Device Management Security Requirements Guide :: Version 4, Release: 1 Benchmark Date: 23 Apr 2021*"&amp;A359&amp;";*",SRGs!AA:AA,0),0)</f>
        <v>0</v>
      </c>
      <c r="X359" s="6">
        <f>IFERROR(MATCH("Router Security Requirements Guide :: Version 4, Release: 2 Benchmark Date: 23 Apr 2021*"&amp;A359&amp;";*",SRGs!AA:AA,0),0)</f>
        <v>0</v>
      </c>
      <c r="Y359" s="6">
        <f>IFERROR(MATCH("SDN Controller Security Requirements Guide :: Version 1, Release: 2 Benchmark Date: 24 Apr 2020*"&amp;A359&amp;";*",SRGs!AA:AA,0),0)</f>
        <v>0</v>
      </c>
      <c r="Z359" s="6">
        <f>IFERROR(MATCH("Unified Endpoint Management Agent Security Requirements Guide :: Version 1, Release: 1 Benchmark Date: 20 Nov 2020*"&amp;A359&amp;";*",SRGs!AA:AA,0),0)</f>
        <v>0</v>
      </c>
      <c r="AA359" s="6">
        <f>IFERROR(MATCH("Unified Endpoint Management Server Security Requirements Guide :: Version 1, Release: 1 Benchmark Date: 20 Nov 2020*"&amp;A359&amp;";*",SRGs!AA:AA,0),0)</f>
        <v>0</v>
      </c>
      <c r="AB359" s="6">
        <f>IFERROR(MATCH("Virtual Private Network (VPN) Security Requirements Guide :: Version 2, Release: 4 Benchmark Date: 27 Oct 2021*"&amp;A359&amp;";*",SRGs!AA:AA,0),0)</f>
        <v>0</v>
      </c>
      <c r="AC359" s="6">
        <f>IFERROR(MATCH("Web Server Security Requirements Guide :: Version 3, Release: 1 Benchmark Date: 27 Oct 2022*"&amp;A359&amp;";*",SRGs!AA:AA,0),0)</f>
        <v>0</v>
      </c>
      <c r="AD359" s="21"/>
      <c r="AE359" s="3" t="str">
        <f t="shared" si="40"/>
        <v/>
      </c>
      <c r="AF359" s="2" t="str">
        <f t="shared" si="41"/>
        <v/>
      </c>
      <c r="AG359" s="2" t="str">
        <f t="shared" si="42"/>
        <v/>
      </c>
      <c r="AH359" s="2" t="str">
        <f t="shared" si="43"/>
        <v/>
      </c>
      <c r="AI359" s="2" t="str">
        <f t="shared" si="44"/>
        <v/>
      </c>
      <c r="AJ359" s="2" t="str">
        <f t="shared" si="45"/>
        <v/>
      </c>
      <c r="AK359" s="2" t="str">
        <f t="shared" si="46"/>
        <v/>
      </c>
      <c r="AL359" s="27"/>
      <c r="AM359" s="5" t="str">
        <f t="shared" si="47"/>
        <v/>
      </c>
    </row>
    <row r="360" spans="1:39" ht="105" hidden="1">
      <c r="A360" s="1" t="s">
        <v>22213</v>
      </c>
      <c r="B360" s="1" t="s">
        <v>4304</v>
      </c>
      <c r="C360" s="1" t="s">
        <v>665</v>
      </c>
      <c r="D360" s="1" t="s">
        <v>1769</v>
      </c>
      <c r="E360" s="1" t="s">
        <v>2774</v>
      </c>
      <c r="F360" s="2" t="s">
        <v>3777</v>
      </c>
      <c r="G360" s="2"/>
      <c r="H360" s="2"/>
      <c r="I360" s="2"/>
      <c r="J360" s="15"/>
      <c r="K360" s="3">
        <f>IFERROR(MATCH("Application Layer Gateway (ALG) Security Requirements Guide (SRG) :: Version 1, Release: 2 Benchmark Date: 24 Jul 2015*"&amp;A360&amp;";*",SRGs!AA:AA,0),0)</f>
        <v>0</v>
      </c>
      <c r="L360" s="2">
        <f>IFERROR(MATCH("Application Server Security Requirements Guide :: Version 3, Release: 3 Benchmark Date: 27 Oct 2022*"&amp;A360&amp;";*",SRGs!AA:AA,0),0)</f>
        <v>0</v>
      </c>
      <c r="M360" s="2">
        <f>IFERROR(MATCH("Authentication, Authorization, and Accounting Services (AAA) Security Requirements Guide :: Version 1, Release: 2 Benchmark Date: 24 Jan 2020*"&amp;A360&amp;";*",SRGs!AA:AA,0),0)</f>
        <v>0</v>
      </c>
      <c r="N360" s="6">
        <f>IFERROR(MATCH("Central Log Server Security Requirements Guide :: Version 2, Release: 2 Benchmark Date: 27 Oct 2022*"&amp;A360&amp;";*",SRGs!AA:AA,0),0)</f>
        <v>0</v>
      </c>
      <c r="O360" s="6">
        <f>IFERROR(MATCH("Database Security Requirements Guide :: Version 3, Release: 3 Benchmark Date: 27 Jul 2022*"&amp;A360&amp;";*",SRGs!AA:AA,0),0)</f>
        <v>0</v>
      </c>
      <c r="P360" s="2">
        <f>IFERROR(MATCH("Container Platform Security Requirements Guide :: Version 1, Release: 3 Benchmark Date: 27 Jan 2022*"&amp;A360&amp;";*",SRGs!AA:AA,0),0)</f>
        <v>0</v>
      </c>
      <c r="Q360" s="2">
        <f>IFERROR(MATCH("Domain Name System (DNS) Security Requirements Guide :: Version 2, Release: 4 Benchmark Date: 23 Oct 2015*"&amp;A360&amp;";*",SRGs!AA:AA,0),0)</f>
        <v>0</v>
      </c>
      <c r="R360" s="2">
        <f>IFERROR(MATCH("Firewall Security Requirements Guide :: Version 2, Release: 3 Benchmark Date: 27 Oct 2022*"&amp;A360&amp;";*",SRGs!AA:AA,0),0)</f>
        <v>0</v>
      </c>
      <c r="S360" s="2">
        <f>IFERROR(MATCH("General Purpose Operating System Security Requirements Guide :: Version 2, Release: 4 Benchmark Date: 27 Jul 2022*"&amp;A360&amp;";*",SRGs!AA:AA,0),0)</f>
        <v>0</v>
      </c>
      <c r="T360" s="2">
        <f>IFERROR(MATCH("Intrusion Detection and Prevention Systems (IDPS) Security Requirements Guide :: Version 2, Release: 6 Benchmark Date: 24 Jul 2020*"&amp;A360&amp;";*",SRGs!AA:AA,0),0)</f>
        <v>0</v>
      </c>
      <c r="U360" s="2">
        <f>IFERROR(MATCH("Layer 2 Switch Security Requirements Guide :: Version 2, Release: 1 Benchmark Date: 18 May 2021*"&amp;A360&amp;";*",SRGs!AA:AA,0),0)</f>
        <v>0</v>
      </c>
      <c r="V360" s="2">
        <f>IFERROR(MATCH("Mainframe Product Security Requirements Guide :: Version 2, Release: 1 Benchmark Date: 27 Oct 2022*"&amp;A360&amp;";*",SRGs!AA:AA,0),0)</f>
        <v>0</v>
      </c>
      <c r="W360" s="2">
        <f>IFERROR(MATCH("Network Device Management Security Requirements Guide :: Version 4, Release: 1 Benchmark Date: 23 Apr 2021*"&amp;A360&amp;";*",SRGs!AA:AA,0),0)</f>
        <v>0</v>
      </c>
      <c r="X360" s="2">
        <f>IFERROR(MATCH("Router Security Requirements Guide :: Version 4, Release: 2 Benchmark Date: 23 Apr 2021*"&amp;A360&amp;";*",SRGs!AA:AA,0),0)</f>
        <v>0</v>
      </c>
      <c r="Y360" s="2">
        <f>IFERROR(MATCH("SDN Controller Security Requirements Guide :: Version 1, Release: 2 Benchmark Date: 24 Apr 2020*"&amp;A360&amp;";*",SRGs!AA:AA,0),0)</f>
        <v>0</v>
      </c>
      <c r="Z360" s="2">
        <f>IFERROR(MATCH("Unified Endpoint Management Agent Security Requirements Guide :: Version 1, Release: 1 Benchmark Date: 20 Nov 2020*"&amp;A360&amp;";*",SRGs!AA:AA,0),0)</f>
        <v>0</v>
      </c>
      <c r="AA360" s="2">
        <f>IFERROR(MATCH("Unified Endpoint Management Server Security Requirements Guide :: Version 1, Release: 1 Benchmark Date: 20 Nov 2020*"&amp;A360&amp;";*",SRGs!AA:AA,0),0)</f>
        <v>0</v>
      </c>
      <c r="AB360" s="2">
        <f>IFERROR(MATCH("Virtual Private Network (VPN) Security Requirements Guide :: Version 2, Release: 4 Benchmark Date: 27 Oct 2021*"&amp;A360&amp;";*",SRGs!AA:AA,0),0)</f>
        <v>0</v>
      </c>
      <c r="AC360" s="2">
        <f>IFERROR(MATCH("Web Server Security Requirements Guide :: Version 3, Release: 1 Benchmark Date: 27 Oct 2022*"&amp;A360&amp;";*",SRGs!AA:AA,0),0)</f>
        <v>0</v>
      </c>
      <c r="AD360" s="22"/>
      <c r="AE360" s="3" t="str">
        <f t="shared" si="40"/>
        <v/>
      </c>
      <c r="AF360" s="2" t="str">
        <f t="shared" si="41"/>
        <v/>
      </c>
      <c r="AG360" s="2" t="str">
        <f t="shared" si="42"/>
        <v/>
      </c>
      <c r="AH360" s="2" t="str">
        <f t="shared" si="43"/>
        <v/>
      </c>
      <c r="AI360" s="2" t="str">
        <f t="shared" si="44"/>
        <v/>
      </c>
      <c r="AJ360" s="2" t="str">
        <f t="shared" si="45"/>
        <v/>
      </c>
      <c r="AK360" s="2" t="str">
        <f t="shared" si="46"/>
        <v/>
      </c>
      <c r="AM360" s="5" t="str">
        <f t="shared" si="47"/>
        <v/>
      </c>
    </row>
    <row r="361" spans="1:39" s="5" customFormat="1" ht="120" hidden="1">
      <c r="A361" s="1" t="s">
        <v>22214</v>
      </c>
      <c r="B361" s="1" t="s">
        <v>4304</v>
      </c>
      <c r="C361" s="1" t="s">
        <v>666</v>
      </c>
      <c r="D361" s="1" t="s">
        <v>1770</v>
      </c>
      <c r="E361" s="1" t="s">
        <v>2775</v>
      </c>
      <c r="F361" s="2" t="s">
        <v>2591</v>
      </c>
      <c r="G361" s="2"/>
      <c r="H361" s="2"/>
      <c r="I361" s="2"/>
      <c r="J361" s="15"/>
      <c r="K361" s="3">
        <f>IFERROR(MATCH("Application Layer Gateway (ALG) Security Requirements Guide (SRG) :: Version 1, Release: 2 Benchmark Date: 24 Jul 2015*"&amp;A361&amp;";*",SRGs!AA:AA,0),0)</f>
        <v>0</v>
      </c>
      <c r="L361" s="2">
        <f>IFERROR(MATCH("Application Server Security Requirements Guide :: Version 3, Release: 3 Benchmark Date: 27 Oct 2022*"&amp;A361&amp;";*",SRGs!AA:AA,0),0)</f>
        <v>0</v>
      </c>
      <c r="M361" s="2">
        <f>IFERROR(MATCH("Authentication, Authorization, and Accounting Services (AAA) Security Requirements Guide :: Version 1, Release: 2 Benchmark Date: 24 Jan 2020*"&amp;A361&amp;";*",SRGs!AA:AA,0),0)</f>
        <v>0</v>
      </c>
      <c r="N361" s="2">
        <f>IFERROR(MATCH("Central Log Server Security Requirements Guide :: Version 2, Release: 2 Benchmark Date: 27 Oct 2022*"&amp;A361&amp;";*",SRGs!AA:AA,0),0)</f>
        <v>0</v>
      </c>
      <c r="O361" s="2">
        <f>IFERROR(MATCH("Database Security Requirements Guide :: Version 3, Release: 3 Benchmark Date: 27 Jul 2022*"&amp;A361&amp;";*",SRGs!AA:AA,0),0)</f>
        <v>0</v>
      </c>
      <c r="P361" s="6">
        <f>IFERROR(MATCH("Container Platform Security Requirements Guide :: Version 1, Release: 3 Benchmark Date: 27 Jan 2022*"&amp;A361&amp;";*",SRGs!AA:AA,0),0)</f>
        <v>0</v>
      </c>
      <c r="Q361" s="6">
        <f>IFERROR(MATCH("Domain Name System (DNS) Security Requirements Guide :: Version 2, Release: 4 Benchmark Date: 23 Oct 2015*"&amp;A361&amp;";*",SRGs!AA:AA,0),0)</f>
        <v>0</v>
      </c>
      <c r="R361" s="6">
        <f>IFERROR(MATCH("Firewall Security Requirements Guide :: Version 2, Release: 3 Benchmark Date: 27 Oct 2022*"&amp;A361&amp;";*",SRGs!AA:AA,0),0)</f>
        <v>0</v>
      </c>
      <c r="S361" s="6">
        <f>IFERROR(MATCH("General Purpose Operating System Security Requirements Guide :: Version 2, Release: 4 Benchmark Date: 27 Jul 2022*"&amp;A361&amp;";*",SRGs!AA:AA,0),0)</f>
        <v>0</v>
      </c>
      <c r="T361" s="6">
        <f>IFERROR(MATCH("Intrusion Detection and Prevention Systems (IDPS) Security Requirements Guide :: Version 2, Release: 6 Benchmark Date: 24 Jul 2020*"&amp;A361&amp;";*",SRGs!AA:AA,0),0)</f>
        <v>0</v>
      </c>
      <c r="U361" s="6">
        <f>IFERROR(MATCH("Layer 2 Switch Security Requirements Guide :: Version 2, Release: 1 Benchmark Date: 18 May 2021*"&amp;A361&amp;";*",SRGs!AA:AA,0),0)</f>
        <v>0</v>
      </c>
      <c r="V361" s="6">
        <f>IFERROR(MATCH("Mainframe Product Security Requirements Guide :: Version 2, Release: 1 Benchmark Date: 27 Oct 2022*"&amp;A361&amp;";*",SRGs!AA:AA,0),0)</f>
        <v>0</v>
      </c>
      <c r="W361" s="6">
        <f>IFERROR(MATCH("Network Device Management Security Requirements Guide :: Version 4, Release: 1 Benchmark Date: 23 Apr 2021*"&amp;A361&amp;";*",SRGs!AA:AA,0),0)</f>
        <v>0</v>
      </c>
      <c r="X361" s="6">
        <f>IFERROR(MATCH("Router Security Requirements Guide :: Version 4, Release: 2 Benchmark Date: 23 Apr 2021*"&amp;A361&amp;";*",SRGs!AA:AA,0),0)</f>
        <v>0</v>
      </c>
      <c r="Y361" s="6">
        <f>IFERROR(MATCH("SDN Controller Security Requirements Guide :: Version 1, Release: 2 Benchmark Date: 24 Apr 2020*"&amp;A361&amp;";*",SRGs!AA:AA,0),0)</f>
        <v>0</v>
      </c>
      <c r="Z361" s="6">
        <f>IFERROR(MATCH("Unified Endpoint Management Agent Security Requirements Guide :: Version 1, Release: 1 Benchmark Date: 20 Nov 2020*"&amp;A361&amp;";*",SRGs!AA:AA,0),0)</f>
        <v>0</v>
      </c>
      <c r="AA361" s="6">
        <f>IFERROR(MATCH("Unified Endpoint Management Server Security Requirements Guide :: Version 1, Release: 1 Benchmark Date: 20 Nov 2020*"&amp;A361&amp;";*",SRGs!AA:AA,0),0)</f>
        <v>0</v>
      </c>
      <c r="AB361" s="6">
        <f>IFERROR(MATCH("Virtual Private Network (VPN) Security Requirements Guide :: Version 2, Release: 4 Benchmark Date: 27 Oct 2021*"&amp;A361&amp;";*",SRGs!AA:AA,0),0)</f>
        <v>0</v>
      </c>
      <c r="AC361" s="6">
        <f>IFERROR(MATCH("Web Server Security Requirements Guide :: Version 3, Release: 1 Benchmark Date: 27 Oct 2022*"&amp;A361&amp;";*",SRGs!AA:AA,0),0)</f>
        <v>0</v>
      </c>
      <c r="AD361" s="21"/>
      <c r="AE361" s="3" t="str">
        <f t="shared" si="40"/>
        <v/>
      </c>
      <c r="AF361" s="2" t="str">
        <f t="shared" si="41"/>
        <v/>
      </c>
      <c r="AG361" s="2" t="str">
        <f t="shared" si="42"/>
        <v/>
      </c>
      <c r="AH361" s="2" t="str">
        <f t="shared" si="43"/>
        <v/>
      </c>
      <c r="AI361" s="2" t="str">
        <f t="shared" si="44"/>
        <v/>
      </c>
      <c r="AJ361" s="2" t="str">
        <f t="shared" si="45"/>
        <v/>
      </c>
      <c r="AK361" s="2" t="str">
        <f t="shared" si="46"/>
        <v/>
      </c>
      <c r="AL361" s="27"/>
      <c r="AM361" s="5" t="str">
        <f t="shared" si="47"/>
        <v/>
      </c>
    </row>
    <row r="362" spans="1:39" hidden="1">
      <c r="A362" s="1" t="s">
        <v>74</v>
      </c>
      <c r="B362" s="1" t="s">
        <v>4304</v>
      </c>
      <c r="C362" s="1" t="s">
        <v>667</v>
      </c>
      <c r="D362" s="1" t="s">
        <v>3509</v>
      </c>
      <c r="E362" s="1"/>
      <c r="F362" s="2"/>
      <c r="G362" s="2"/>
      <c r="H362" s="2"/>
      <c r="I362" s="2"/>
      <c r="J362" s="15"/>
      <c r="K362" s="3">
        <f>IFERROR(MATCH("Application Layer Gateway (ALG) Security Requirements Guide (SRG) :: Version 1, Release: 2 Benchmark Date: 24 Jul 2015*"&amp;A362&amp;";*",SRGs!AA:AA,0),0)</f>
        <v>0</v>
      </c>
      <c r="L362" s="2">
        <f>IFERROR(MATCH("Application Server Security Requirements Guide :: Version 3, Release: 3 Benchmark Date: 27 Oct 2022*"&amp;A362&amp;";*",SRGs!AA:AA,0),0)</f>
        <v>0</v>
      </c>
      <c r="M362" s="2">
        <f>IFERROR(MATCH("Authentication, Authorization, and Accounting Services (AAA) Security Requirements Guide :: Version 1, Release: 2 Benchmark Date: 24 Jan 2020*"&amp;A362&amp;";*",SRGs!AA:AA,0),0)</f>
        <v>0</v>
      </c>
      <c r="N362" s="2">
        <f>IFERROR(MATCH("Central Log Server Security Requirements Guide :: Version 2, Release: 2 Benchmark Date: 27 Oct 2022*"&amp;A362&amp;";*",SRGs!AA:AA,0),0)</f>
        <v>0</v>
      </c>
      <c r="O362" s="2">
        <f>IFERROR(MATCH("Database Security Requirements Guide :: Version 3, Release: 3 Benchmark Date: 27 Jul 2022*"&amp;A362&amp;";*",SRGs!AA:AA,0),0)</f>
        <v>0</v>
      </c>
      <c r="P362" s="2">
        <f>IFERROR(MATCH("Container Platform Security Requirements Guide :: Version 1, Release: 3 Benchmark Date: 27 Jan 2022*"&amp;A362&amp;";*",SRGs!AA:AA,0),0)</f>
        <v>0</v>
      </c>
      <c r="Q362" s="2">
        <f>IFERROR(MATCH("Domain Name System (DNS) Security Requirements Guide :: Version 2, Release: 4 Benchmark Date: 23 Oct 2015*"&amp;A362&amp;";*",SRGs!AA:AA,0),0)</f>
        <v>0</v>
      </c>
      <c r="R362" s="2">
        <f>IFERROR(MATCH("Firewall Security Requirements Guide :: Version 2, Release: 3 Benchmark Date: 27 Oct 2022*"&amp;A362&amp;";*",SRGs!AA:AA,0),0)</f>
        <v>0</v>
      </c>
      <c r="S362" s="2">
        <f>IFERROR(MATCH("General Purpose Operating System Security Requirements Guide :: Version 2, Release: 4 Benchmark Date: 27 Jul 2022*"&amp;A362&amp;";*",SRGs!AA:AA,0),0)</f>
        <v>0</v>
      </c>
      <c r="T362" s="2">
        <f>IFERROR(MATCH("Intrusion Detection and Prevention Systems (IDPS) Security Requirements Guide :: Version 2, Release: 6 Benchmark Date: 24 Jul 2020*"&amp;A362&amp;";*",SRGs!AA:AA,0),0)</f>
        <v>0</v>
      </c>
      <c r="U362" s="2">
        <f>IFERROR(MATCH("Layer 2 Switch Security Requirements Guide :: Version 2, Release: 1 Benchmark Date: 18 May 2021*"&amp;A362&amp;";*",SRGs!AA:AA,0),0)</f>
        <v>0</v>
      </c>
      <c r="V362" s="2">
        <f>IFERROR(MATCH("Mainframe Product Security Requirements Guide :: Version 2, Release: 1 Benchmark Date: 27 Oct 2022*"&amp;A362&amp;";*",SRGs!AA:AA,0),0)</f>
        <v>0</v>
      </c>
      <c r="W362" s="2">
        <f>IFERROR(MATCH("Network Device Management Security Requirements Guide :: Version 4, Release: 1 Benchmark Date: 23 Apr 2021*"&amp;A362&amp;";*",SRGs!AA:AA,0),0)</f>
        <v>0</v>
      </c>
      <c r="X362" s="2">
        <f>IFERROR(MATCH("Router Security Requirements Guide :: Version 4, Release: 2 Benchmark Date: 23 Apr 2021*"&amp;A362&amp;";*",SRGs!AA:AA,0),0)</f>
        <v>0</v>
      </c>
      <c r="Y362" s="2">
        <f>IFERROR(MATCH("SDN Controller Security Requirements Guide :: Version 1, Release: 2 Benchmark Date: 24 Apr 2020*"&amp;A362&amp;";*",SRGs!AA:AA,0),0)</f>
        <v>0</v>
      </c>
      <c r="Z362" s="2">
        <f>IFERROR(MATCH("Unified Endpoint Management Agent Security Requirements Guide :: Version 1, Release: 1 Benchmark Date: 20 Nov 2020*"&amp;A362&amp;";*",SRGs!AA:AA,0),0)</f>
        <v>0</v>
      </c>
      <c r="AA362" s="2">
        <f>IFERROR(MATCH("Unified Endpoint Management Server Security Requirements Guide :: Version 1, Release: 1 Benchmark Date: 20 Nov 2020*"&amp;A362&amp;";*",SRGs!AA:AA,0),0)</f>
        <v>0</v>
      </c>
      <c r="AB362" s="2">
        <f>IFERROR(MATCH("Virtual Private Network (VPN) Security Requirements Guide :: Version 2, Release: 4 Benchmark Date: 27 Oct 2021*"&amp;A362&amp;";*",SRGs!AA:AA,0),0)</f>
        <v>0</v>
      </c>
      <c r="AC362" s="2">
        <f>IFERROR(MATCH("Web Server Security Requirements Guide :: Version 3, Release: 1 Benchmark Date: 27 Oct 2022*"&amp;A362&amp;";*",SRGs!AA:AA,0),0)</f>
        <v>0</v>
      </c>
      <c r="AD362" s="22"/>
      <c r="AE362" s="3" t="str">
        <f t="shared" si="40"/>
        <v/>
      </c>
      <c r="AF362" s="2" t="str">
        <f t="shared" si="41"/>
        <v/>
      </c>
      <c r="AG362" s="2" t="str">
        <f t="shared" si="42"/>
        <v/>
      </c>
      <c r="AH362" s="2" t="str">
        <f t="shared" si="43"/>
        <v/>
      </c>
      <c r="AI362" s="2" t="str">
        <f t="shared" si="44"/>
        <v/>
      </c>
      <c r="AJ362" s="2" t="str">
        <f t="shared" si="45"/>
        <v/>
      </c>
      <c r="AK362" s="2" t="str">
        <f t="shared" si="46"/>
        <v/>
      </c>
      <c r="AM362" s="5" t="str">
        <f t="shared" si="47"/>
        <v/>
      </c>
    </row>
    <row r="363" spans="1:39" ht="165" hidden="1">
      <c r="A363" s="1" t="s">
        <v>75</v>
      </c>
      <c r="B363" s="1" t="s">
        <v>4304</v>
      </c>
      <c r="C363" s="1" t="s">
        <v>668</v>
      </c>
      <c r="D363" s="1" t="s">
        <v>1771</v>
      </c>
      <c r="E363" s="1" t="s">
        <v>2776</v>
      </c>
      <c r="F363" s="2" t="s">
        <v>3778</v>
      </c>
      <c r="G363" s="2"/>
      <c r="H363" s="2"/>
      <c r="I363" s="2"/>
      <c r="J363" s="15"/>
      <c r="K363" s="3">
        <f>IFERROR(MATCH("Application Layer Gateway (ALG) Security Requirements Guide (SRG) :: Version 1, Release: 2 Benchmark Date: 24 Jul 2015*"&amp;A363&amp;";*",SRGs!AA:AA,0),0)</f>
        <v>0</v>
      </c>
      <c r="L363" s="2">
        <f>IFERROR(MATCH("Application Server Security Requirements Guide :: Version 3, Release: 3 Benchmark Date: 27 Oct 2022*"&amp;A363&amp;";*",SRGs!AA:AA,0),0)</f>
        <v>0</v>
      </c>
      <c r="M363" s="2">
        <f>IFERROR(MATCH("Authentication, Authorization, and Accounting Services (AAA) Security Requirements Guide :: Version 1, Release: 2 Benchmark Date: 24 Jan 2020*"&amp;A363&amp;";*",SRGs!AA:AA,0),0)</f>
        <v>0</v>
      </c>
      <c r="N363" s="6">
        <f>IFERROR(MATCH("Central Log Server Security Requirements Guide :: Version 2, Release: 2 Benchmark Date: 27 Oct 2022*"&amp;A363&amp;";*",SRGs!AA:AA,0),0)</f>
        <v>0</v>
      </c>
      <c r="O363" s="6">
        <f>IFERROR(MATCH("Database Security Requirements Guide :: Version 3, Release: 3 Benchmark Date: 27 Jul 2022*"&amp;A363&amp;";*",SRGs!AA:AA,0),0)</f>
        <v>0</v>
      </c>
      <c r="P363" s="2">
        <f>IFERROR(MATCH("Container Platform Security Requirements Guide :: Version 1, Release: 3 Benchmark Date: 27 Jan 2022*"&amp;A363&amp;";*",SRGs!AA:AA,0),0)</f>
        <v>0</v>
      </c>
      <c r="Q363" s="2">
        <f>IFERROR(MATCH("Domain Name System (DNS) Security Requirements Guide :: Version 2, Release: 4 Benchmark Date: 23 Oct 2015*"&amp;A363&amp;";*",SRGs!AA:AA,0),0)</f>
        <v>0</v>
      </c>
      <c r="R363" s="2">
        <f>IFERROR(MATCH("Firewall Security Requirements Guide :: Version 2, Release: 3 Benchmark Date: 27 Oct 2022*"&amp;A363&amp;";*",SRGs!AA:AA,0),0)</f>
        <v>0</v>
      </c>
      <c r="S363" s="2">
        <f>IFERROR(MATCH("General Purpose Operating System Security Requirements Guide :: Version 2, Release: 4 Benchmark Date: 27 Jul 2022*"&amp;A363&amp;";*",SRGs!AA:AA,0),0)</f>
        <v>0</v>
      </c>
      <c r="T363" s="2">
        <f>IFERROR(MATCH("Intrusion Detection and Prevention Systems (IDPS) Security Requirements Guide :: Version 2, Release: 6 Benchmark Date: 24 Jul 2020*"&amp;A363&amp;";*",SRGs!AA:AA,0),0)</f>
        <v>0</v>
      </c>
      <c r="U363" s="2">
        <f>IFERROR(MATCH("Layer 2 Switch Security Requirements Guide :: Version 2, Release: 1 Benchmark Date: 18 May 2021*"&amp;A363&amp;";*",SRGs!AA:AA,0),0)</f>
        <v>0</v>
      </c>
      <c r="V363" s="2">
        <f>IFERROR(MATCH("Mainframe Product Security Requirements Guide :: Version 2, Release: 1 Benchmark Date: 27 Oct 2022*"&amp;A363&amp;";*",SRGs!AA:AA,0),0)</f>
        <v>0</v>
      </c>
      <c r="W363" s="2">
        <f>IFERROR(MATCH("Network Device Management Security Requirements Guide :: Version 4, Release: 1 Benchmark Date: 23 Apr 2021*"&amp;A363&amp;";*",SRGs!AA:AA,0),0)</f>
        <v>0</v>
      </c>
      <c r="X363" s="2">
        <f>IFERROR(MATCH("Router Security Requirements Guide :: Version 4, Release: 2 Benchmark Date: 23 Apr 2021*"&amp;A363&amp;";*",SRGs!AA:AA,0),0)</f>
        <v>0</v>
      </c>
      <c r="Y363" s="2">
        <f>IFERROR(MATCH("SDN Controller Security Requirements Guide :: Version 1, Release: 2 Benchmark Date: 24 Apr 2020*"&amp;A363&amp;";*",SRGs!AA:AA,0),0)</f>
        <v>0</v>
      </c>
      <c r="Z363" s="2">
        <f>IFERROR(MATCH("Unified Endpoint Management Agent Security Requirements Guide :: Version 1, Release: 1 Benchmark Date: 20 Nov 2020*"&amp;A363&amp;";*",SRGs!AA:AA,0),0)</f>
        <v>0</v>
      </c>
      <c r="AA363" s="2">
        <f>IFERROR(MATCH("Unified Endpoint Management Server Security Requirements Guide :: Version 1, Release: 1 Benchmark Date: 20 Nov 2020*"&amp;A363&amp;";*",SRGs!AA:AA,0),0)</f>
        <v>0</v>
      </c>
      <c r="AB363" s="2">
        <f>IFERROR(MATCH("Virtual Private Network (VPN) Security Requirements Guide :: Version 2, Release: 4 Benchmark Date: 27 Oct 2021*"&amp;A363&amp;";*",SRGs!AA:AA,0),0)</f>
        <v>0</v>
      </c>
      <c r="AC363" s="2">
        <f>IFERROR(MATCH("Web Server Security Requirements Guide :: Version 3, Release: 1 Benchmark Date: 27 Oct 2022*"&amp;A363&amp;";*",SRGs!AA:AA,0),0)</f>
        <v>0</v>
      </c>
      <c r="AD363" s="22"/>
      <c r="AE363" s="3" t="str">
        <f t="shared" si="40"/>
        <v/>
      </c>
      <c r="AF363" s="2" t="str">
        <f t="shared" si="41"/>
        <v/>
      </c>
      <c r="AG363" s="2" t="str">
        <f t="shared" si="42"/>
        <v/>
      </c>
      <c r="AH363" s="2" t="str">
        <f t="shared" si="43"/>
        <v/>
      </c>
      <c r="AI363" s="2" t="str">
        <f t="shared" si="44"/>
        <v/>
      </c>
      <c r="AJ363" s="2" t="str">
        <f t="shared" si="45"/>
        <v/>
      </c>
      <c r="AK363" s="2" t="str">
        <f t="shared" si="46"/>
        <v/>
      </c>
      <c r="AM363" s="5" t="str">
        <f t="shared" si="47"/>
        <v/>
      </c>
    </row>
    <row r="364" spans="1:39" s="5" customFormat="1" ht="90" hidden="1">
      <c r="A364" s="1" t="s">
        <v>22215</v>
      </c>
      <c r="B364" s="1" t="s">
        <v>4304</v>
      </c>
      <c r="C364" s="1" t="s">
        <v>669</v>
      </c>
      <c r="D364" s="1" t="s">
        <v>1772</v>
      </c>
      <c r="E364" s="1" t="s">
        <v>2777</v>
      </c>
      <c r="F364" s="2" t="s">
        <v>3683</v>
      </c>
      <c r="G364" s="2"/>
      <c r="H364" s="2"/>
      <c r="I364" s="2"/>
      <c r="J364" s="15"/>
      <c r="K364" s="3">
        <f>IFERROR(MATCH("Application Layer Gateway (ALG) Security Requirements Guide (SRG) :: Version 1, Release: 2 Benchmark Date: 24 Jul 2015*"&amp;A364&amp;";*",SRGs!AA:AA,0),0)</f>
        <v>0</v>
      </c>
      <c r="L364" s="2">
        <f>IFERROR(MATCH("Application Server Security Requirements Guide :: Version 3, Release: 3 Benchmark Date: 27 Oct 2022*"&amp;A364&amp;";*",SRGs!AA:AA,0),0)</f>
        <v>0</v>
      </c>
      <c r="M364" s="2">
        <f>IFERROR(MATCH("Authentication, Authorization, and Accounting Services (AAA) Security Requirements Guide :: Version 1, Release: 2 Benchmark Date: 24 Jan 2020*"&amp;A364&amp;";*",SRGs!AA:AA,0),0)</f>
        <v>0</v>
      </c>
      <c r="N364" s="6">
        <f>IFERROR(MATCH("Central Log Server Security Requirements Guide :: Version 2, Release: 2 Benchmark Date: 27 Oct 2022*"&amp;A364&amp;";*",SRGs!AA:AA,0),0)</f>
        <v>0</v>
      </c>
      <c r="O364" s="6">
        <f>IFERROR(MATCH("Database Security Requirements Guide :: Version 3, Release: 3 Benchmark Date: 27 Jul 2022*"&amp;A364&amp;";*",SRGs!AA:AA,0),0)</f>
        <v>0</v>
      </c>
      <c r="P364" s="6">
        <f>IFERROR(MATCH("Container Platform Security Requirements Guide :: Version 1, Release: 3 Benchmark Date: 27 Jan 2022*"&amp;A364&amp;";*",SRGs!AA:AA,0),0)</f>
        <v>0</v>
      </c>
      <c r="Q364" s="6">
        <f>IFERROR(MATCH("Domain Name System (DNS) Security Requirements Guide :: Version 2, Release: 4 Benchmark Date: 23 Oct 2015*"&amp;A364&amp;";*",SRGs!AA:AA,0),0)</f>
        <v>0</v>
      </c>
      <c r="R364" s="6">
        <f>IFERROR(MATCH("Firewall Security Requirements Guide :: Version 2, Release: 3 Benchmark Date: 27 Oct 2022*"&amp;A364&amp;";*",SRGs!AA:AA,0),0)</f>
        <v>0</v>
      </c>
      <c r="S364" s="6">
        <f>IFERROR(MATCH("General Purpose Operating System Security Requirements Guide :: Version 2, Release: 4 Benchmark Date: 27 Jul 2022*"&amp;A364&amp;";*",SRGs!AA:AA,0),0)</f>
        <v>0</v>
      </c>
      <c r="T364" s="6">
        <f>IFERROR(MATCH("Intrusion Detection and Prevention Systems (IDPS) Security Requirements Guide :: Version 2, Release: 6 Benchmark Date: 24 Jul 2020*"&amp;A364&amp;";*",SRGs!AA:AA,0),0)</f>
        <v>0</v>
      </c>
      <c r="U364" s="6">
        <f>IFERROR(MATCH("Layer 2 Switch Security Requirements Guide :: Version 2, Release: 1 Benchmark Date: 18 May 2021*"&amp;A364&amp;";*",SRGs!AA:AA,0),0)</f>
        <v>0</v>
      </c>
      <c r="V364" s="6">
        <f>IFERROR(MATCH("Mainframe Product Security Requirements Guide :: Version 2, Release: 1 Benchmark Date: 27 Oct 2022*"&amp;A364&amp;";*",SRGs!AA:AA,0),0)</f>
        <v>0</v>
      </c>
      <c r="W364" s="6">
        <f>IFERROR(MATCH("Network Device Management Security Requirements Guide :: Version 4, Release: 1 Benchmark Date: 23 Apr 2021*"&amp;A364&amp;";*",SRGs!AA:AA,0),0)</f>
        <v>0</v>
      </c>
      <c r="X364" s="6">
        <f>IFERROR(MATCH("Router Security Requirements Guide :: Version 4, Release: 2 Benchmark Date: 23 Apr 2021*"&amp;A364&amp;";*",SRGs!AA:AA,0),0)</f>
        <v>0</v>
      </c>
      <c r="Y364" s="6">
        <f>IFERROR(MATCH("SDN Controller Security Requirements Guide :: Version 1, Release: 2 Benchmark Date: 24 Apr 2020*"&amp;A364&amp;";*",SRGs!AA:AA,0),0)</f>
        <v>0</v>
      </c>
      <c r="Z364" s="6">
        <f>IFERROR(MATCH("Unified Endpoint Management Agent Security Requirements Guide :: Version 1, Release: 1 Benchmark Date: 20 Nov 2020*"&amp;A364&amp;";*",SRGs!AA:AA,0),0)</f>
        <v>0</v>
      </c>
      <c r="AA364" s="6">
        <f>IFERROR(MATCH("Unified Endpoint Management Server Security Requirements Guide :: Version 1, Release: 1 Benchmark Date: 20 Nov 2020*"&amp;A364&amp;";*",SRGs!AA:AA,0),0)</f>
        <v>0</v>
      </c>
      <c r="AB364" s="6">
        <f>IFERROR(MATCH("Virtual Private Network (VPN) Security Requirements Guide :: Version 2, Release: 4 Benchmark Date: 27 Oct 2021*"&amp;A364&amp;";*",SRGs!AA:AA,0),0)</f>
        <v>0</v>
      </c>
      <c r="AC364" s="6">
        <f>IFERROR(MATCH("Web Server Security Requirements Guide :: Version 3, Release: 1 Benchmark Date: 27 Oct 2022*"&amp;A364&amp;";*",SRGs!AA:AA,0),0)</f>
        <v>0</v>
      </c>
      <c r="AD364" s="21"/>
      <c r="AE364" s="3" t="str">
        <f t="shared" si="40"/>
        <v/>
      </c>
      <c r="AF364" s="2" t="str">
        <f t="shared" si="41"/>
        <v/>
      </c>
      <c r="AG364" s="2" t="str">
        <f t="shared" si="42"/>
        <v/>
      </c>
      <c r="AH364" s="2" t="str">
        <f t="shared" si="43"/>
        <v/>
      </c>
      <c r="AI364" s="2" t="str">
        <f t="shared" si="44"/>
        <v/>
      </c>
      <c r="AJ364" s="2" t="str">
        <f t="shared" si="45"/>
        <v/>
      </c>
      <c r="AK364" s="2" t="str">
        <f t="shared" si="46"/>
        <v/>
      </c>
      <c r="AL364" s="27"/>
      <c r="AM364" s="5" t="str">
        <f t="shared" si="47"/>
        <v/>
      </c>
    </row>
    <row r="365" spans="1:39" ht="60" hidden="1">
      <c r="A365" s="1" t="s">
        <v>22216</v>
      </c>
      <c r="B365" s="1" t="s">
        <v>4304</v>
      </c>
      <c r="C365" s="1" t="s">
        <v>670</v>
      </c>
      <c r="D365" s="1" t="s">
        <v>1773</v>
      </c>
      <c r="E365" s="1" t="s">
        <v>2778</v>
      </c>
      <c r="F365" s="2" t="s">
        <v>2591</v>
      </c>
      <c r="G365" s="2"/>
      <c r="H365" s="2"/>
      <c r="I365" s="2"/>
      <c r="J365" s="15"/>
      <c r="K365" s="3">
        <f>IFERROR(MATCH("Application Layer Gateway (ALG) Security Requirements Guide (SRG) :: Version 1, Release: 2 Benchmark Date: 24 Jul 2015*"&amp;A365&amp;";*",SRGs!AA:AA,0),0)</f>
        <v>0</v>
      </c>
      <c r="L365" s="2">
        <f>IFERROR(MATCH("Application Server Security Requirements Guide :: Version 3, Release: 3 Benchmark Date: 27 Oct 2022*"&amp;A365&amp;";*",SRGs!AA:AA,0),0)</f>
        <v>0</v>
      </c>
      <c r="M365" s="2">
        <f>IFERROR(MATCH("Authentication, Authorization, and Accounting Services (AAA) Security Requirements Guide :: Version 1, Release: 2 Benchmark Date: 24 Jan 2020*"&amp;A365&amp;";*",SRGs!AA:AA,0),0)</f>
        <v>0</v>
      </c>
      <c r="N365" s="2">
        <f>IFERROR(MATCH("Central Log Server Security Requirements Guide :: Version 2, Release: 2 Benchmark Date: 27 Oct 2022*"&amp;A365&amp;";*",SRGs!AA:AA,0),0)</f>
        <v>0</v>
      </c>
      <c r="O365" s="2">
        <f>IFERROR(MATCH("Database Security Requirements Guide :: Version 3, Release: 3 Benchmark Date: 27 Jul 2022*"&amp;A365&amp;";*",SRGs!AA:AA,0),0)</f>
        <v>0</v>
      </c>
      <c r="P365" s="2">
        <f>IFERROR(MATCH("Container Platform Security Requirements Guide :: Version 1, Release: 3 Benchmark Date: 27 Jan 2022*"&amp;A365&amp;";*",SRGs!AA:AA,0),0)</f>
        <v>0</v>
      </c>
      <c r="Q365" s="2">
        <f>IFERROR(MATCH("Domain Name System (DNS) Security Requirements Guide :: Version 2, Release: 4 Benchmark Date: 23 Oct 2015*"&amp;A365&amp;";*",SRGs!AA:AA,0),0)</f>
        <v>0</v>
      </c>
      <c r="R365" s="2">
        <f>IFERROR(MATCH("Firewall Security Requirements Guide :: Version 2, Release: 3 Benchmark Date: 27 Oct 2022*"&amp;A365&amp;";*",SRGs!AA:AA,0),0)</f>
        <v>0</v>
      </c>
      <c r="S365" s="2">
        <f>IFERROR(MATCH("General Purpose Operating System Security Requirements Guide :: Version 2, Release: 4 Benchmark Date: 27 Jul 2022*"&amp;A365&amp;";*",SRGs!AA:AA,0),0)</f>
        <v>0</v>
      </c>
      <c r="T365" s="2">
        <f>IFERROR(MATCH("Intrusion Detection and Prevention Systems (IDPS) Security Requirements Guide :: Version 2, Release: 6 Benchmark Date: 24 Jul 2020*"&amp;A365&amp;";*",SRGs!AA:AA,0),0)</f>
        <v>0</v>
      </c>
      <c r="U365" s="2">
        <f>IFERROR(MATCH("Layer 2 Switch Security Requirements Guide :: Version 2, Release: 1 Benchmark Date: 18 May 2021*"&amp;A365&amp;";*",SRGs!AA:AA,0),0)</f>
        <v>0</v>
      </c>
      <c r="V365" s="2">
        <f>IFERROR(MATCH("Mainframe Product Security Requirements Guide :: Version 2, Release: 1 Benchmark Date: 27 Oct 2022*"&amp;A365&amp;";*",SRGs!AA:AA,0),0)</f>
        <v>0</v>
      </c>
      <c r="W365" s="2">
        <f>IFERROR(MATCH("Network Device Management Security Requirements Guide :: Version 4, Release: 1 Benchmark Date: 23 Apr 2021*"&amp;A365&amp;";*",SRGs!AA:AA,0),0)</f>
        <v>0</v>
      </c>
      <c r="X365" s="2">
        <f>IFERROR(MATCH("Router Security Requirements Guide :: Version 4, Release: 2 Benchmark Date: 23 Apr 2021*"&amp;A365&amp;";*",SRGs!AA:AA,0),0)</f>
        <v>0</v>
      </c>
      <c r="Y365" s="2">
        <f>IFERROR(MATCH("SDN Controller Security Requirements Guide :: Version 1, Release: 2 Benchmark Date: 24 Apr 2020*"&amp;A365&amp;";*",SRGs!AA:AA,0),0)</f>
        <v>0</v>
      </c>
      <c r="Z365" s="2">
        <f>IFERROR(MATCH("Unified Endpoint Management Agent Security Requirements Guide :: Version 1, Release: 1 Benchmark Date: 20 Nov 2020*"&amp;A365&amp;";*",SRGs!AA:AA,0),0)</f>
        <v>0</v>
      </c>
      <c r="AA365" s="2">
        <f>IFERROR(MATCH("Unified Endpoint Management Server Security Requirements Guide :: Version 1, Release: 1 Benchmark Date: 20 Nov 2020*"&amp;A365&amp;";*",SRGs!AA:AA,0),0)</f>
        <v>0</v>
      </c>
      <c r="AB365" s="2">
        <f>IFERROR(MATCH("Virtual Private Network (VPN) Security Requirements Guide :: Version 2, Release: 4 Benchmark Date: 27 Oct 2021*"&amp;A365&amp;";*",SRGs!AA:AA,0),0)</f>
        <v>0</v>
      </c>
      <c r="AC365" s="2">
        <f>IFERROR(MATCH("Web Server Security Requirements Guide :: Version 3, Release: 1 Benchmark Date: 27 Oct 2022*"&amp;A365&amp;";*",SRGs!AA:AA,0),0)</f>
        <v>0</v>
      </c>
      <c r="AD365" s="22"/>
      <c r="AE365" s="3" t="str">
        <f t="shared" si="40"/>
        <v/>
      </c>
      <c r="AF365" s="2" t="str">
        <f t="shared" si="41"/>
        <v/>
      </c>
      <c r="AG365" s="2" t="str">
        <f t="shared" si="42"/>
        <v/>
      </c>
      <c r="AH365" s="2" t="str">
        <f t="shared" si="43"/>
        <v/>
      </c>
      <c r="AI365" s="2" t="str">
        <f t="shared" si="44"/>
        <v/>
      </c>
      <c r="AJ365" s="2" t="str">
        <f t="shared" si="45"/>
        <v/>
      </c>
      <c r="AK365" s="2" t="str">
        <f t="shared" si="46"/>
        <v/>
      </c>
      <c r="AM365" s="5" t="str">
        <f t="shared" si="47"/>
        <v/>
      </c>
    </row>
    <row r="366" spans="1:39" ht="90" hidden="1">
      <c r="A366" s="1" t="s">
        <v>22217</v>
      </c>
      <c r="B366" s="1" t="s">
        <v>4304</v>
      </c>
      <c r="C366" s="1" t="s">
        <v>671</v>
      </c>
      <c r="D366" s="1" t="s">
        <v>1774</v>
      </c>
      <c r="E366" s="1" t="s">
        <v>2779</v>
      </c>
      <c r="F366" s="2" t="s">
        <v>3683</v>
      </c>
      <c r="G366" s="2"/>
      <c r="H366" s="2"/>
      <c r="I366" s="2"/>
      <c r="J366" s="15"/>
      <c r="K366" s="3">
        <f>IFERROR(MATCH("Application Layer Gateway (ALG) Security Requirements Guide (SRG) :: Version 1, Release: 2 Benchmark Date: 24 Jul 2015*"&amp;A366&amp;";*",SRGs!AA:AA,0),0)</f>
        <v>0</v>
      </c>
      <c r="L366" s="2">
        <f>IFERROR(MATCH("Application Server Security Requirements Guide :: Version 3, Release: 3 Benchmark Date: 27 Oct 2022*"&amp;A366&amp;";*",SRGs!AA:AA,0),0)</f>
        <v>0</v>
      </c>
      <c r="M366" s="2">
        <f>IFERROR(MATCH("Authentication, Authorization, and Accounting Services (AAA) Security Requirements Guide :: Version 1, Release: 2 Benchmark Date: 24 Jan 2020*"&amp;A366&amp;";*",SRGs!AA:AA,0),0)</f>
        <v>0</v>
      </c>
      <c r="N366" s="6">
        <f>IFERROR(MATCH("Central Log Server Security Requirements Guide :: Version 2, Release: 2 Benchmark Date: 27 Oct 2022*"&amp;A366&amp;";*",SRGs!AA:AA,0),0)</f>
        <v>0</v>
      </c>
      <c r="O366" s="6">
        <f>IFERROR(MATCH("Database Security Requirements Guide :: Version 3, Release: 3 Benchmark Date: 27 Jul 2022*"&amp;A366&amp;";*",SRGs!AA:AA,0),0)</f>
        <v>0</v>
      </c>
      <c r="P366" s="2">
        <f>IFERROR(MATCH("Container Platform Security Requirements Guide :: Version 1, Release: 3 Benchmark Date: 27 Jan 2022*"&amp;A366&amp;";*",SRGs!AA:AA,0),0)</f>
        <v>0</v>
      </c>
      <c r="Q366" s="2">
        <f>IFERROR(MATCH("Domain Name System (DNS) Security Requirements Guide :: Version 2, Release: 4 Benchmark Date: 23 Oct 2015*"&amp;A366&amp;";*",SRGs!AA:AA,0),0)</f>
        <v>0</v>
      </c>
      <c r="R366" s="2">
        <f>IFERROR(MATCH("Firewall Security Requirements Guide :: Version 2, Release: 3 Benchmark Date: 27 Oct 2022*"&amp;A366&amp;";*",SRGs!AA:AA,0),0)</f>
        <v>0</v>
      </c>
      <c r="S366" s="2">
        <f>IFERROR(MATCH("General Purpose Operating System Security Requirements Guide :: Version 2, Release: 4 Benchmark Date: 27 Jul 2022*"&amp;A366&amp;";*",SRGs!AA:AA,0),0)</f>
        <v>0</v>
      </c>
      <c r="T366" s="2">
        <f>IFERROR(MATCH("Intrusion Detection and Prevention Systems (IDPS) Security Requirements Guide :: Version 2, Release: 6 Benchmark Date: 24 Jul 2020*"&amp;A366&amp;";*",SRGs!AA:AA,0),0)</f>
        <v>0</v>
      </c>
      <c r="U366" s="2">
        <f>IFERROR(MATCH("Layer 2 Switch Security Requirements Guide :: Version 2, Release: 1 Benchmark Date: 18 May 2021*"&amp;A366&amp;";*",SRGs!AA:AA,0),0)</f>
        <v>0</v>
      </c>
      <c r="V366" s="2">
        <f>IFERROR(MATCH("Mainframe Product Security Requirements Guide :: Version 2, Release: 1 Benchmark Date: 27 Oct 2022*"&amp;A366&amp;";*",SRGs!AA:AA,0),0)</f>
        <v>0</v>
      </c>
      <c r="W366" s="2">
        <f>IFERROR(MATCH("Network Device Management Security Requirements Guide :: Version 4, Release: 1 Benchmark Date: 23 Apr 2021*"&amp;A366&amp;";*",SRGs!AA:AA,0),0)</f>
        <v>0</v>
      </c>
      <c r="X366" s="2">
        <f>IFERROR(MATCH("Router Security Requirements Guide :: Version 4, Release: 2 Benchmark Date: 23 Apr 2021*"&amp;A366&amp;";*",SRGs!AA:AA,0),0)</f>
        <v>0</v>
      </c>
      <c r="Y366" s="2">
        <f>IFERROR(MATCH("SDN Controller Security Requirements Guide :: Version 1, Release: 2 Benchmark Date: 24 Apr 2020*"&amp;A366&amp;";*",SRGs!AA:AA,0),0)</f>
        <v>0</v>
      </c>
      <c r="Z366" s="2">
        <f>IFERROR(MATCH("Unified Endpoint Management Agent Security Requirements Guide :: Version 1, Release: 1 Benchmark Date: 20 Nov 2020*"&amp;A366&amp;";*",SRGs!AA:AA,0),0)</f>
        <v>0</v>
      </c>
      <c r="AA366" s="2">
        <f>IFERROR(MATCH("Unified Endpoint Management Server Security Requirements Guide :: Version 1, Release: 1 Benchmark Date: 20 Nov 2020*"&amp;A366&amp;";*",SRGs!AA:AA,0),0)</f>
        <v>0</v>
      </c>
      <c r="AB366" s="2">
        <f>IFERROR(MATCH("Virtual Private Network (VPN) Security Requirements Guide :: Version 2, Release: 4 Benchmark Date: 27 Oct 2021*"&amp;A366&amp;";*",SRGs!AA:AA,0),0)</f>
        <v>0</v>
      </c>
      <c r="AC366" s="2">
        <f>IFERROR(MATCH("Web Server Security Requirements Guide :: Version 3, Release: 1 Benchmark Date: 27 Oct 2022*"&amp;A366&amp;";*",SRGs!AA:AA,0),0)</f>
        <v>0</v>
      </c>
      <c r="AD366" s="22"/>
      <c r="AE366" s="3" t="str">
        <f t="shared" si="40"/>
        <v/>
      </c>
      <c r="AF366" s="2" t="str">
        <f t="shared" si="41"/>
        <v/>
      </c>
      <c r="AG366" s="2" t="str">
        <f t="shared" si="42"/>
        <v/>
      </c>
      <c r="AH366" s="2" t="str">
        <f t="shared" si="43"/>
        <v/>
      </c>
      <c r="AI366" s="2" t="str">
        <f t="shared" si="44"/>
        <v/>
      </c>
      <c r="AJ366" s="2" t="str">
        <f t="shared" si="45"/>
        <v/>
      </c>
      <c r="AK366" s="2" t="str">
        <f t="shared" si="46"/>
        <v/>
      </c>
      <c r="AM366" s="5" t="str">
        <f t="shared" si="47"/>
        <v/>
      </c>
    </row>
    <row r="367" spans="1:39" ht="180" hidden="1">
      <c r="A367" s="1" t="s">
        <v>76</v>
      </c>
      <c r="B367" s="1" t="s">
        <v>4304</v>
      </c>
      <c r="C367" s="1" t="s">
        <v>672</v>
      </c>
      <c r="D367" s="1" t="s">
        <v>1775</v>
      </c>
      <c r="E367" s="1" t="s">
        <v>2780</v>
      </c>
      <c r="F367" s="2" t="s">
        <v>3779</v>
      </c>
      <c r="G367" s="2"/>
      <c r="H367" s="2"/>
      <c r="I367" s="2"/>
      <c r="J367" s="15"/>
      <c r="K367" s="3">
        <f>IFERROR(MATCH("Application Layer Gateway (ALG) Security Requirements Guide (SRG) :: Version 1, Release: 2 Benchmark Date: 24 Jul 2015*"&amp;A367&amp;";*",SRGs!AA:AA,0),0)</f>
        <v>0</v>
      </c>
      <c r="L367" s="2">
        <f>IFERROR(MATCH("Application Server Security Requirements Guide :: Version 3, Release: 3 Benchmark Date: 27 Oct 2022*"&amp;A367&amp;";*",SRGs!AA:AA,0),0)</f>
        <v>0</v>
      </c>
      <c r="M367" s="2">
        <f>IFERROR(MATCH("Authentication, Authorization, and Accounting Services (AAA) Security Requirements Guide :: Version 1, Release: 2 Benchmark Date: 24 Jan 2020*"&amp;A367&amp;";*",SRGs!AA:AA,0),0)</f>
        <v>0</v>
      </c>
      <c r="N367" s="6">
        <f>IFERROR(MATCH("Central Log Server Security Requirements Guide :: Version 2, Release: 2 Benchmark Date: 27 Oct 2022*"&amp;A367&amp;";*",SRGs!AA:AA,0),0)</f>
        <v>0</v>
      </c>
      <c r="O367" s="6">
        <f>IFERROR(MATCH("Database Security Requirements Guide :: Version 3, Release: 3 Benchmark Date: 27 Jul 2022*"&amp;A367&amp;";*",SRGs!AA:AA,0),0)</f>
        <v>0</v>
      </c>
      <c r="P367" s="2">
        <f>IFERROR(MATCH("Container Platform Security Requirements Guide :: Version 1, Release: 3 Benchmark Date: 27 Jan 2022*"&amp;A367&amp;";*",SRGs!AA:AA,0),0)</f>
        <v>0</v>
      </c>
      <c r="Q367" s="2">
        <f>IFERROR(MATCH("Domain Name System (DNS) Security Requirements Guide :: Version 2, Release: 4 Benchmark Date: 23 Oct 2015*"&amp;A367&amp;";*",SRGs!AA:AA,0),0)</f>
        <v>0</v>
      </c>
      <c r="R367" s="2">
        <f>IFERROR(MATCH("Firewall Security Requirements Guide :: Version 2, Release: 3 Benchmark Date: 27 Oct 2022*"&amp;A367&amp;";*",SRGs!AA:AA,0),0)</f>
        <v>0</v>
      </c>
      <c r="S367" s="2">
        <f>IFERROR(MATCH("General Purpose Operating System Security Requirements Guide :: Version 2, Release: 4 Benchmark Date: 27 Jul 2022*"&amp;A367&amp;";*",SRGs!AA:AA,0),0)</f>
        <v>0</v>
      </c>
      <c r="T367" s="2">
        <f>IFERROR(MATCH("Intrusion Detection and Prevention Systems (IDPS) Security Requirements Guide :: Version 2, Release: 6 Benchmark Date: 24 Jul 2020*"&amp;A367&amp;";*",SRGs!AA:AA,0),0)</f>
        <v>0</v>
      </c>
      <c r="U367" s="2">
        <f>IFERROR(MATCH("Layer 2 Switch Security Requirements Guide :: Version 2, Release: 1 Benchmark Date: 18 May 2021*"&amp;A367&amp;";*",SRGs!AA:AA,0),0)</f>
        <v>0</v>
      </c>
      <c r="V367" s="2">
        <f>IFERROR(MATCH("Mainframe Product Security Requirements Guide :: Version 2, Release: 1 Benchmark Date: 27 Oct 2022*"&amp;A367&amp;";*",SRGs!AA:AA,0),0)</f>
        <v>0</v>
      </c>
      <c r="W367" s="2">
        <f>IFERROR(MATCH("Network Device Management Security Requirements Guide :: Version 4, Release: 1 Benchmark Date: 23 Apr 2021*"&amp;A367&amp;";*",SRGs!AA:AA,0),0)</f>
        <v>0</v>
      </c>
      <c r="X367" s="2">
        <f>IFERROR(MATCH("Router Security Requirements Guide :: Version 4, Release: 2 Benchmark Date: 23 Apr 2021*"&amp;A367&amp;";*",SRGs!AA:AA,0),0)</f>
        <v>0</v>
      </c>
      <c r="Y367" s="2">
        <f>IFERROR(MATCH("SDN Controller Security Requirements Guide :: Version 1, Release: 2 Benchmark Date: 24 Apr 2020*"&amp;A367&amp;";*",SRGs!AA:AA,0),0)</f>
        <v>0</v>
      </c>
      <c r="Z367" s="2">
        <f>IFERROR(MATCH("Unified Endpoint Management Agent Security Requirements Guide :: Version 1, Release: 1 Benchmark Date: 20 Nov 2020*"&amp;A367&amp;";*",SRGs!AA:AA,0),0)</f>
        <v>0</v>
      </c>
      <c r="AA367" s="2">
        <f>IFERROR(MATCH("Unified Endpoint Management Server Security Requirements Guide :: Version 1, Release: 1 Benchmark Date: 20 Nov 2020*"&amp;A367&amp;";*",SRGs!AA:AA,0),0)</f>
        <v>0</v>
      </c>
      <c r="AB367" s="2">
        <f>IFERROR(MATCH("Virtual Private Network (VPN) Security Requirements Guide :: Version 2, Release: 4 Benchmark Date: 27 Oct 2021*"&amp;A367&amp;";*",SRGs!AA:AA,0),0)</f>
        <v>0</v>
      </c>
      <c r="AC367" s="2">
        <f>IFERROR(MATCH("Web Server Security Requirements Guide :: Version 3, Release: 1 Benchmark Date: 27 Oct 2022*"&amp;A367&amp;";*",SRGs!AA:AA,0),0)</f>
        <v>0</v>
      </c>
      <c r="AD367" s="22"/>
      <c r="AE367" s="3" t="str">
        <f t="shared" si="40"/>
        <v/>
      </c>
      <c r="AF367" s="2" t="str">
        <f t="shared" si="41"/>
        <v/>
      </c>
      <c r="AG367" s="2" t="str">
        <f t="shared" si="42"/>
        <v/>
      </c>
      <c r="AH367" s="2" t="str">
        <f t="shared" si="43"/>
        <v/>
      </c>
      <c r="AI367" s="2" t="str">
        <f t="shared" si="44"/>
        <v/>
      </c>
      <c r="AJ367" s="2" t="str">
        <f t="shared" si="45"/>
        <v/>
      </c>
      <c r="AK367" s="2" t="str">
        <f t="shared" si="46"/>
        <v/>
      </c>
      <c r="AM367" s="5" t="str">
        <f t="shared" si="47"/>
        <v/>
      </c>
    </row>
    <row r="368" spans="1:39" s="5" customFormat="1" ht="90" hidden="1">
      <c r="A368" s="1" t="s">
        <v>22218</v>
      </c>
      <c r="B368" s="1" t="s">
        <v>4304</v>
      </c>
      <c r="C368" s="1" t="s">
        <v>673</v>
      </c>
      <c r="D368" s="1" t="s">
        <v>1776</v>
      </c>
      <c r="E368" s="1" t="s">
        <v>2781</v>
      </c>
      <c r="F368" s="2" t="s">
        <v>3683</v>
      </c>
      <c r="G368" s="2"/>
      <c r="H368" s="2"/>
      <c r="I368" s="2"/>
      <c r="J368" s="15"/>
      <c r="K368" s="3">
        <f>IFERROR(MATCH("Application Layer Gateway (ALG) Security Requirements Guide (SRG) :: Version 1, Release: 2 Benchmark Date: 24 Jul 2015*"&amp;A368&amp;";*",SRGs!AA:AA,0),0)</f>
        <v>0</v>
      </c>
      <c r="L368" s="2">
        <f>IFERROR(MATCH("Application Server Security Requirements Guide :: Version 3, Release: 3 Benchmark Date: 27 Oct 2022*"&amp;A368&amp;";*",SRGs!AA:AA,0),0)</f>
        <v>0</v>
      </c>
      <c r="M368" s="2">
        <f>IFERROR(MATCH("Authentication, Authorization, and Accounting Services (AAA) Security Requirements Guide :: Version 1, Release: 2 Benchmark Date: 24 Jan 2020*"&amp;A368&amp;";*",SRGs!AA:AA,0),0)</f>
        <v>0</v>
      </c>
      <c r="N368" s="6">
        <f>IFERROR(MATCH("Central Log Server Security Requirements Guide :: Version 2, Release: 2 Benchmark Date: 27 Oct 2022*"&amp;A368&amp;";*",SRGs!AA:AA,0),0)</f>
        <v>0</v>
      </c>
      <c r="O368" s="6">
        <f>IFERROR(MATCH("Database Security Requirements Guide :: Version 3, Release: 3 Benchmark Date: 27 Jul 2022*"&amp;A368&amp;";*",SRGs!AA:AA,0),0)</f>
        <v>0</v>
      </c>
      <c r="P368" s="6">
        <f>IFERROR(MATCH("Container Platform Security Requirements Guide :: Version 1, Release: 3 Benchmark Date: 27 Jan 2022*"&amp;A368&amp;";*",SRGs!AA:AA,0),0)</f>
        <v>0</v>
      </c>
      <c r="Q368" s="6">
        <f>IFERROR(MATCH("Domain Name System (DNS) Security Requirements Guide :: Version 2, Release: 4 Benchmark Date: 23 Oct 2015*"&amp;A368&amp;";*",SRGs!AA:AA,0),0)</f>
        <v>0</v>
      </c>
      <c r="R368" s="6">
        <f>IFERROR(MATCH("Firewall Security Requirements Guide :: Version 2, Release: 3 Benchmark Date: 27 Oct 2022*"&amp;A368&amp;";*",SRGs!AA:AA,0),0)</f>
        <v>0</v>
      </c>
      <c r="S368" s="6">
        <f>IFERROR(MATCH("General Purpose Operating System Security Requirements Guide :: Version 2, Release: 4 Benchmark Date: 27 Jul 2022*"&amp;A368&amp;";*",SRGs!AA:AA,0),0)</f>
        <v>0</v>
      </c>
      <c r="T368" s="6">
        <f>IFERROR(MATCH("Intrusion Detection and Prevention Systems (IDPS) Security Requirements Guide :: Version 2, Release: 6 Benchmark Date: 24 Jul 2020*"&amp;A368&amp;";*",SRGs!AA:AA,0),0)</f>
        <v>0</v>
      </c>
      <c r="U368" s="6">
        <f>IFERROR(MATCH("Layer 2 Switch Security Requirements Guide :: Version 2, Release: 1 Benchmark Date: 18 May 2021*"&amp;A368&amp;";*",SRGs!AA:AA,0),0)</f>
        <v>0</v>
      </c>
      <c r="V368" s="6">
        <f>IFERROR(MATCH("Mainframe Product Security Requirements Guide :: Version 2, Release: 1 Benchmark Date: 27 Oct 2022*"&amp;A368&amp;";*",SRGs!AA:AA,0),0)</f>
        <v>0</v>
      </c>
      <c r="W368" s="6">
        <f>IFERROR(MATCH("Network Device Management Security Requirements Guide :: Version 4, Release: 1 Benchmark Date: 23 Apr 2021*"&amp;A368&amp;";*",SRGs!AA:AA,0),0)</f>
        <v>0</v>
      </c>
      <c r="X368" s="6">
        <f>IFERROR(MATCH("Router Security Requirements Guide :: Version 4, Release: 2 Benchmark Date: 23 Apr 2021*"&amp;A368&amp;";*",SRGs!AA:AA,0),0)</f>
        <v>0</v>
      </c>
      <c r="Y368" s="6">
        <f>IFERROR(MATCH("SDN Controller Security Requirements Guide :: Version 1, Release: 2 Benchmark Date: 24 Apr 2020*"&amp;A368&amp;";*",SRGs!AA:AA,0),0)</f>
        <v>0</v>
      </c>
      <c r="Z368" s="6">
        <f>IFERROR(MATCH("Unified Endpoint Management Agent Security Requirements Guide :: Version 1, Release: 1 Benchmark Date: 20 Nov 2020*"&amp;A368&amp;";*",SRGs!AA:AA,0),0)</f>
        <v>0</v>
      </c>
      <c r="AA368" s="6">
        <f>IFERROR(MATCH("Unified Endpoint Management Server Security Requirements Guide :: Version 1, Release: 1 Benchmark Date: 20 Nov 2020*"&amp;A368&amp;";*",SRGs!AA:AA,0),0)</f>
        <v>0</v>
      </c>
      <c r="AB368" s="6">
        <f>IFERROR(MATCH("Virtual Private Network (VPN) Security Requirements Guide :: Version 2, Release: 4 Benchmark Date: 27 Oct 2021*"&amp;A368&amp;";*",SRGs!AA:AA,0),0)</f>
        <v>0</v>
      </c>
      <c r="AC368" s="6">
        <f>IFERROR(MATCH("Web Server Security Requirements Guide :: Version 3, Release: 1 Benchmark Date: 27 Oct 2022*"&amp;A368&amp;";*",SRGs!AA:AA,0),0)</f>
        <v>0</v>
      </c>
      <c r="AD368" s="21"/>
      <c r="AE368" s="3" t="str">
        <f t="shared" si="40"/>
        <v/>
      </c>
      <c r="AF368" s="2" t="str">
        <f t="shared" si="41"/>
        <v/>
      </c>
      <c r="AG368" s="2" t="str">
        <f t="shared" si="42"/>
        <v/>
      </c>
      <c r="AH368" s="2" t="str">
        <f t="shared" si="43"/>
        <v/>
      </c>
      <c r="AI368" s="2" t="str">
        <f t="shared" si="44"/>
        <v/>
      </c>
      <c r="AJ368" s="2" t="str">
        <f t="shared" si="45"/>
        <v/>
      </c>
      <c r="AK368" s="2" t="str">
        <f t="shared" si="46"/>
        <v/>
      </c>
      <c r="AL368" s="27"/>
      <c r="AM368" s="5" t="str">
        <f t="shared" si="47"/>
        <v/>
      </c>
    </row>
    <row r="369" spans="1:39" s="5" customFormat="1" ht="45" hidden="1">
      <c r="A369" s="1" t="s">
        <v>22219</v>
      </c>
      <c r="B369" s="1" t="s">
        <v>4304</v>
      </c>
      <c r="C369" s="1" t="s">
        <v>674</v>
      </c>
      <c r="D369" s="1" t="s">
        <v>1777</v>
      </c>
      <c r="E369" s="1" t="s">
        <v>2782</v>
      </c>
      <c r="F369" s="2" t="s">
        <v>3683</v>
      </c>
      <c r="G369" s="2"/>
      <c r="H369" s="2"/>
      <c r="I369" s="2"/>
      <c r="J369" s="15"/>
      <c r="K369" s="3">
        <f>IFERROR(MATCH("Application Layer Gateway (ALG) Security Requirements Guide (SRG) :: Version 1, Release: 2 Benchmark Date: 24 Jul 2015*"&amp;A369&amp;";*",SRGs!AA:AA,0),0)</f>
        <v>0</v>
      </c>
      <c r="L369" s="2">
        <f>IFERROR(MATCH("Application Server Security Requirements Guide :: Version 3, Release: 3 Benchmark Date: 27 Oct 2022*"&amp;A369&amp;";*",SRGs!AA:AA,0),0)</f>
        <v>0</v>
      </c>
      <c r="M369" s="2">
        <f>IFERROR(MATCH("Authentication, Authorization, and Accounting Services (AAA) Security Requirements Guide :: Version 1, Release: 2 Benchmark Date: 24 Jan 2020*"&amp;A369&amp;";*",SRGs!AA:AA,0),0)</f>
        <v>0</v>
      </c>
      <c r="N369" s="6">
        <f>IFERROR(MATCH("Central Log Server Security Requirements Guide :: Version 2, Release: 2 Benchmark Date: 27 Oct 2022*"&amp;A369&amp;";*",SRGs!AA:AA,0),0)</f>
        <v>0</v>
      </c>
      <c r="O369" s="6">
        <f>IFERROR(MATCH("Database Security Requirements Guide :: Version 3, Release: 3 Benchmark Date: 27 Jul 2022*"&amp;A369&amp;";*",SRGs!AA:AA,0),0)</f>
        <v>0</v>
      </c>
      <c r="P369" s="6">
        <f>IFERROR(MATCH("Container Platform Security Requirements Guide :: Version 1, Release: 3 Benchmark Date: 27 Jan 2022*"&amp;A369&amp;";*",SRGs!AA:AA,0),0)</f>
        <v>0</v>
      </c>
      <c r="Q369" s="6">
        <f>IFERROR(MATCH("Domain Name System (DNS) Security Requirements Guide :: Version 2, Release: 4 Benchmark Date: 23 Oct 2015*"&amp;A369&amp;";*",SRGs!AA:AA,0),0)</f>
        <v>0</v>
      </c>
      <c r="R369" s="6">
        <f>IFERROR(MATCH("Firewall Security Requirements Guide :: Version 2, Release: 3 Benchmark Date: 27 Oct 2022*"&amp;A369&amp;";*",SRGs!AA:AA,0),0)</f>
        <v>0</v>
      </c>
      <c r="S369" s="6">
        <f>IFERROR(MATCH("General Purpose Operating System Security Requirements Guide :: Version 2, Release: 4 Benchmark Date: 27 Jul 2022*"&amp;A369&amp;";*",SRGs!AA:AA,0),0)</f>
        <v>0</v>
      </c>
      <c r="T369" s="6">
        <f>IFERROR(MATCH("Intrusion Detection and Prevention Systems (IDPS) Security Requirements Guide :: Version 2, Release: 6 Benchmark Date: 24 Jul 2020*"&amp;A369&amp;";*",SRGs!AA:AA,0),0)</f>
        <v>0</v>
      </c>
      <c r="U369" s="6">
        <f>IFERROR(MATCH("Layer 2 Switch Security Requirements Guide :: Version 2, Release: 1 Benchmark Date: 18 May 2021*"&amp;A369&amp;";*",SRGs!AA:AA,0),0)</f>
        <v>0</v>
      </c>
      <c r="V369" s="6">
        <f>IFERROR(MATCH("Mainframe Product Security Requirements Guide :: Version 2, Release: 1 Benchmark Date: 27 Oct 2022*"&amp;A369&amp;";*",SRGs!AA:AA,0),0)</f>
        <v>0</v>
      </c>
      <c r="W369" s="6">
        <f>IFERROR(MATCH("Network Device Management Security Requirements Guide :: Version 4, Release: 1 Benchmark Date: 23 Apr 2021*"&amp;A369&amp;";*",SRGs!AA:AA,0),0)</f>
        <v>0</v>
      </c>
      <c r="X369" s="6">
        <f>IFERROR(MATCH("Router Security Requirements Guide :: Version 4, Release: 2 Benchmark Date: 23 Apr 2021*"&amp;A369&amp;";*",SRGs!AA:AA,0),0)</f>
        <v>0</v>
      </c>
      <c r="Y369" s="6">
        <f>IFERROR(MATCH("SDN Controller Security Requirements Guide :: Version 1, Release: 2 Benchmark Date: 24 Apr 2020*"&amp;A369&amp;";*",SRGs!AA:AA,0),0)</f>
        <v>0</v>
      </c>
      <c r="Z369" s="6">
        <f>IFERROR(MATCH("Unified Endpoint Management Agent Security Requirements Guide :: Version 1, Release: 1 Benchmark Date: 20 Nov 2020*"&amp;A369&amp;";*",SRGs!AA:AA,0),0)</f>
        <v>0</v>
      </c>
      <c r="AA369" s="6">
        <f>IFERROR(MATCH("Unified Endpoint Management Server Security Requirements Guide :: Version 1, Release: 1 Benchmark Date: 20 Nov 2020*"&amp;A369&amp;";*",SRGs!AA:AA,0),0)</f>
        <v>0</v>
      </c>
      <c r="AB369" s="6">
        <f>IFERROR(MATCH("Virtual Private Network (VPN) Security Requirements Guide :: Version 2, Release: 4 Benchmark Date: 27 Oct 2021*"&amp;A369&amp;";*",SRGs!AA:AA,0),0)</f>
        <v>0</v>
      </c>
      <c r="AC369" s="6">
        <f>IFERROR(MATCH("Web Server Security Requirements Guide :: Version 3, Release: 1 Benchmark Date: 27 Oct 2022*"&amp;A369&amp;";*",SRGs!AA:AA,0),0)</f>
        <v>0</v>
      </c>
      <c r="AD369" s="21"/>
      <c r="AE369" s="3" t="str">
        <f t="shared" si="40"/>
        <v/>
      </c>
      <c r="AF369" s="2" t="str">
        <f t="shared" si="41"/>
        <v/>
      </c>
      <c r="AG369" s="2" t="str">
        <f t="shared" si="42"/>
        <v/>
      </c>
      <c r="AH369" s="2" t="str">
        <f t="shared" si="43"/>
        <v/>
      </c>
      <c r="AI369" s="2" t="str">
        <f t="shared" si="44"/>
        <v/>
      </c>
      <c r="AJ369" s="2" t="str">
        <f t="shared" si="45"/>
        <v/>
      </c>
      <c r="AK369" s="2" t="str">
        <f t="shared" si="46"/>
        <v/>
      </c>
      <c r="AL369" s="27"/>
      <c r="AM369" s="5" t="str">
        <f t="shared" si="47"/>
        <v/>
      </c>
    </row>
    <row r="370" spans="1:39" s="5" customFormat="1" ht="75" hidden="1">
      <c r="A370" s="1" t="s">
        <v>22220</v>
      </c>
      <c r="B370" s="1" t="s">
        <v>4304</v>
      </c>
      <c r="C370" s="1" t="s">
        <v>675</v>
      </c>
      <c r="D370" s="1" t="s">
        <v>1778</v>
      </c>
      <c r="E370" s="1" t="s">
        <v>2783</v>
      </c>
      <c r="F370" s="2" t="s">
        <v>2591</v>
      </c>
      <c r="G370" s="2"/>
      <c r="H370" s="2"/>
      <c r="I370" s="2"/>
      <c r="J370" s="15"/>
      <c r="K370" s="3">
        <f>IFERROR(MATCH("Application Layer Gateway (ALG) Security Requirements Guide (SRG) :: Version 1, Release: 2 Benchmark Date: 24 Jul 2015*"&amp;A370&amp;";*",SRGs!AA:AA,0),0)</f>
        <v>0</v>
      </c>
      <c r="L370" s="2">
        <f>IFERROR(MATCH("Application Server Security Requirements Guide :: Version 3, Release: 3 Benchmark Date: 27 Oct 2022*"&amp;A370&amp;";*",SRGs!AA:AA,0),0)</f>
        <v>0</v>
      </c>
      <c r="M370" s="2">
        <f>IFERROR(MATCH("Authentication, Authorization, and Accounting Services (AAA) Security Requirements Guide :: Version 1, Release: 2 Benchmark Date: 24 Jan 2020*"&amp;A370&amp;";*",SRGs!AA:AA,0),0)</f>
        <v>0</v>
      </c>
      <c r="N370" s="2">
        <f>IFERROR(MATCH("Central Log Server Security Requirements Guide :: Version 2, Release: 2 Benchmark Date: 27 Oct 2022*"&amp;A370&amp;";*",SRGs!AA:AA,0),0)</f>
        <v>0</v>
      </c>
      <c r="O370" s="2">
        <f>IFERROR(MATCH("Database Security Requirements Guide :: Version 3, Release: 3 Benchmark Date: 27 Jul 2022*"&amp;A370&amp;";*",SRGs!AA:AA,0),0)</f>
        <v>0</v>
      </c>
      <c r="P370" s="6">
        <f>IFERROR(MATCH("Container Platform Security Requirements Guide :: Version 1, Release: 3 Benchmark Date: 27 Jan 2022*"&amp;A370&amp;";*",SRGs!AA:AA,0),0)</f>
        <v>0</v>
      </c>
      <c r="Q370" s="6">
        <f>IFERROR(MATCH("Domain Name System (DNS) Security Requirements Guide :: Version 2, Release: 4 Benchmark Date: 23 Oct 2015*"&amp;A370&amp;";*",SRGs!AA:AA,0),0)</f>
        <v>0</v>
      </c>
      <c r="R370" s="6">
        <f>IFERROR(MATCH("Firewall Security Requirements Guide :: Version 2, Release: 3 Benchmark Date: 27 Oct 2022*"&amp;A370&amp;";*",SRGs!AA:AA,0),0)</f>
        <v>0</v>
      </c>
      <c r="S370" s="6">
        <f>IFERROR(MATCH("General Purpose Operating System Security Requirements Guide :: Version 2, Release: 4 Benchmark Date: 27 Jul 2022*"&amp;A370&amp;";*",SRGs!AA:AA,0),0)</f>
        <v>0</v>
      </c>
      <c r="T370" s="6">
        <f>IFERROR(MATCH("Intrusion Detection and Prevention Systems (IDPS) Security Requirements Guide :: Version 2, Release: 6 Benchmark Date: 24 Jul 2020*"&amp;A370&amp;";*",SRGs!AA:AA,0),0)</f>
        <v>0</v>
      </c>
      <c r="U370" s="6">
        <f>IFERROR(MATCH("Layer 2 Switch Security Requirements Guide :: Version 2, Release: 1 Benchmark Date: 18 May 2021*"&amp;A370&amp;";*",SRGs!AA:AA,0),0)</f>
        <v>0</v>
      </c>
      <c r="V370" s="6">
        <f>IFERROR(MATCH("Mainframe Product Security Requirements Guide :: Version 2, Release: 1 Benchmark Date: 27 Oct 2022*"&amp;A370&amp;";*",SRGs!AA:AA,0),0)</f>
        <v>0</v>
      </c>
      <c r="W370" s="6">
        <f>IFERROR(MATCH("Network Device Management Security Requirements Guide :: Version 4, Release: 1 Benchmark Date: 23 Apr 2021*"&amp;A370&amp;";*",SRGs!AA:AA,0),0)</f>
        <v>0</v>
      </c>
      <c r="X370" s="6">
        <f>IFERROR(MATCH("Router Security Requirements Guide :: Version 4, Release: 2 Benchmark Date: 23 Apr 2021*"&amp;A370&amp;";*",SRGs!AA:AA,0),0)</f>
        <v>0</v>
      </c>
      <c r="Y370" s="6">
        <f>IFERROR(MATCH("SDN Controller Security Requirements Guide :: Version 1, Release: 2 Benchmark Date: 24 Apr 2020*"&amp;A370&amp;";*",SRGs!AA:AA,0),0)</f>
        <v>0</v>
      </c>
      <c r="Z370" s="6">
        <f>IFERROR(MATCH("Unified Endpoint Management Agent Security Requirements Guide :: Version 1, Release: 1 Benchmark Date: 20 Nov 2020*"&amp;A370&amp;";*",SRGs!AA:AA,0),0)</f>
        <v>0</v>
      </c>
      <c r="AA370" s="6">
        <f>IFERROR(MATCH("Unified Endpoint Management Server Security Requirements Guide :: Version 1, Release: 1 Benchmark Date: 20 Nov 2020*"&amp;A370&amp;";*",SRGs!AA:AA,0),0)</f>
        <v>0</v>
      </c>
      <c r="AB370" s="6">
        <f>IFERROR(MATCH("Virtual Private Network (VPN) Security Requirements Guide :: Version 2, Release: 4 Benchmark Date: 27 Oct 2021*"&amp;A370&amp;";*",SRGs!AA:AA,0),0)</f>
        <v>0</v>
      </c>
      <c r="AC370" s="6">
        <f>IFERROR(MATCH("Web Server Security Requirements Guide :: Version 3, Release: 1 Benchmark Date: 27 Oct 2022*"&amp;A370&amp;";*",SRGs!AA:AA,0),0)</f>
        <v>0</v>
      </c>
      <c r="AD370" s="21"/>
      <c r="AE370" s="3" t="str">
        <f t="shared" si="40"/>
        <v/>
      </c>
      <c r="AF370" s="2" t="str">
        <f t="shared" si="41"/>
        <v/>
      </c>
      <c r="AG370" s="2" t="str">
        <f t="shared" si="42"/>
        <v/>
      </c>
      <c r="AH370" s="2" t="str">
        <f t="shared" si="43"/>
        <v/>
      </c>
      <c r="AI370" s="2" t="str">
        <f t="shared" si="44"/>
        <v/>
      </c>
      <c r="AJ370" s="2" t="str">
        <f t="shared" si="45"/>
        <v/>
      </c>
      <c r="AK370" s="2" t="str">
        <f t="shared" si="46"/>
        <v/>
      </c>
      <c r="AL370" s="27"/>
      <c r="AM370" s="5" t="str">
        <f t="shared" si="47"/>
        <v/>
      </c>
    </row>
    <row r="371" spans="1:39" s="5" customFormat="1" ht="45" hidden="1">
      <c r="A371" s="1" t="s">
        <v>22221</v>
      </c>
      <c r="B371" s="1" t="s">
        <v>4304</v>
      </c>
      <c r="C371" s="1" t="s">
        <v>676</v>
      </c>
      <c r="D371" s="1" t="s">
        <v>1779</v>
      </c>
      <c r="E371" s="1" t="s">
        <v>2784</v>
      </c>
      <c r="F371" s="2" t="s">
        <v>3780</v>
      </c>
      <c r="G371" s="2"/>
      <c r="H371" s="2"/>
      <c r="I371" s="2"/>
      <c r="J371" s="15"/>
      <c r="K371" s="3">
        <f>IFERROR(MATCH("Application Layer Gateway (ALG) Security Requirements Guide (SRG) :: Version 1, Release: 2 Benchmark Date: 24 Jul 2015*"&amp;A371&amp;";*",SRGs!AA:AA,0),0)</f>
        <v>0</v>
      </c>
      <c r="L371" s="2">
        <f>IFERROR(MATCH("Application Server Security Requirements Guide :: Version 3, Release: 3 Benchmark Date: 27 Oct 2022*"&amp;A371&amp;";*",SRGs!AA:AA,0),0)</f>
        <v>0</v>
      </c>
      <c r="M371" s="2">
        <f>IFERROR(MATCH("Authentication, Authorization, and Accounting Services (AAA) Security Requirements Guide :: Version 1, Release: 2 Benchmark Date: 24 Jan 2020*"&amp;A371&amp;";*",SRGs!AA:AA,0),0)</f>
        <v>0</v>
      </c>
      <c r="N371" s="6">
        <f>IFERROR(MATCH("Central Log Server Security Requirements Guide :: Version 2, Release: 2 Benchmark Date: 27 Oct 2022*"&amp;A371&amp;";*",SRGs!AA:AA,0),0)</f>
        <v>0</v>
      </c>
      <c r="O371" s="6">
        <f>IFERROR(MATCH("Database Security Requirements Guide :: Version 3, Release: 3 Benchmark Date: 27 Jul 2022*"&amp;A371&amp;";*",SRGs!AA:AA,0),0)</f>
        <v>0</v>
      </c>
      <c r="P371" s="6">
        <f>IFERROR(MATCH("Container Platform Security Requirements Guide :: Version 1, Release: 3 Benchmark Date: 27 Jan 2022*"&amp;A371&amp;";*",SRGs!AA:AA,0),0)</f>
        <v>0</v>
      </c>
      <c r="Q371" s="6">
        <f>IFERROR(MATCH("Domain Name System (DNS) Security Requirements Guide :: Version 2, Release: 4 Benchmark Date: 23 Oct 2015*"&amp;A371&amp;";*",SRGs!AA:AA,0),0)</f>
        <v>0</v>
      </c>
      <c r="R371" s="6">
        <f>IFERROR(MATCH("Firewall Security Requirements Guide :: Version 2, Release: 3 Benchmark Date: 27 Oct 2022*"&amp;A371&amp;";*",SRGs!AA:AA,0),0)</f>
        <v>0</v>
      </c>
      <c r="S371" s="6">
        <f>IFERROR(MATCH("General Purpose Operating System Security Requirements Guide :: Version 2, Release: 4 Benchmark Date: 27 Jul 2022*"&amp;A371&amp;";*",SRGs!AA:AA,0),0)</f>
        <v>0</v>
      </c>
      <c r="T371" s="6">
        <f>IFERROR(MATCH("Intrusion Detection and Prevention Systems (IDPS) Security Requirements Guide :: Version 2, Release: 6 Benchmark Date: 24 Jul 2020*"&amp;A371&amp;";*",SRGs!AA:AA,0),0)</f>
        <v>0</v>
      </c>
      <c r="U371" s="6">
        <f>IFERROR(MATCH("Layer 2 Switch Security Requirements Guide :: Version 2, Release: 1 Benchmark Date: 18 May 2021*"&amp;A371&amp;";*",SRGs!AA:AA,0),0)</f>
        <v>0</v>
      </c>
      <c r="V371" s="6">
        <f>IFERROR(MATCH("Mainframe Product Security Requirements Guide :: Version 2, Release: 1 Benchmark Date: 27 Oct 2022*"&amp;A371&amp;";*",SRGs!AA:AA,0),0)</f>
        <v>0</v>
      </c>
      <c r="W371" s="6">
        <f>IFERROR(MATCH("Network Device Management Security Requirements Guide :: Version 4, Release: 1 Benchmark Date: 23 Apr 2021*"&amp;A371&amp;";*",SRGs!AA:AA,0),0)</f>
        <v>0</v>
      </c>
      <c r="X371" s="6">
        <f>IFERROR(MATCH("Router Security Requirements Guide :: Version 4, Release: 2 Benchmark Date: 23 Apr 2021*"&amp;A371&amp;";*",SRGs!AA:AA,0),0)</f>
        <v>0</v>
      </c>
      <c r="Y371" s="6">
        <f>IFERROR(MATCH("SDN Controller Security Requirements Guide :: Version 1, Release: 2 Benchmark Date: 24 Apr 2020*"&amp;A371&amp;";*",SRGs!AA:AA,0),0)</f>
        <v>0</v>
      </c>
      <c r="Z371" s="6">
        <f>IFERROR(MATCH("Unified Endpoint Management Agent Security Requirements Guide :: Version 1, Release: 1 Benchmark Date: 20 Nov 2020*"&amp;A371&amp;";*",SRGs!AA:AA,0),0)</f>
        <v>0</v>
      </c>
      <c r="AA371" s="6">
        <f>IFERROR(MATCH("Unified Endpoint Management Server Security Requirements Guide :: Version 1, Release: 1 Benchmark Date: 20 Nov 2020*"&amp;A371&amp;";*",SRGs!AA:AA,0),0)</f>
        <v>0</v>
      </c>
      <c r="AB371" s="6">
        <f>IFERROR(MATCH("Virtual Private Network (VPN) Security Requirements Guide :: Version 2, Release: 4 Benchmark Date: 27 Oct 2021*"&amp;A371&amp;";*",SRGs!AA:AA,0),0)</f>
        <v>0</v>
      </c>
      <c r="AC371" s="6">
        <f>IFERROR(MATCH("Web Server Security Requirements Guide :: Version 3, Release: 1 Benchmark Date: 27 Oct 2022*"&amp;A371&amp;";*",SRGs!AA:AA,0),0)</f>
        <v>0</v>
      </c>
      <c r="AD371" s="21"/>
      <c r="AE371" s="3" t="str">
        <f t="shared" si="40"/>
        <v/>
      </c>
      <c r="AF371" s="2" t="str">
        <f t="shared" si="41"/>
        <v/>
      </c>
      <c r="AG371" s="2" t="str">
        <f t="shared" si="42"/>
        <v/>
      </c>
      <c r="AH371" s="2" t="str">
        <f t="shared" si="43"/>
        <v/>
      </c>
      <c r="AI371" s="2" t="str">
        <f t="shared" si="44"/>
        <v/>
      </c>
      <c r="AJ371" s="2" t="str">
        <f t="shared" si="45"/>
        <v/>
      </c>
      <c r="AK371" s="2" t="str">
        <f t="shared" si="46"/>
        <v/>
      </c>
      <c r="AL371" s="27"/>
      <c r="AM371" s="5" t="str">
        <f t="shared" si="47"/>
        <v/>
      </c>
    </row>
    <row r="372" spans="1:39" s="5" customFormat="1" ht="30" hidden="1">
      <c r="A372" s="1" t="s">
        <v>22222</v>
      </c>
      <c r="B372" s="1" t="s">
        <v>4304</v>
      </c>
      <c r="C372" s="1" t="s">
        <v>677</v>
      </c>
      <c r="D372" s="1" t="s">
        <v>3510</v>
      </c>
      <c r="E372" s="1"/>
      <c r="F372" s="2"/>
      <c r="G372" s="2"/>
      <c r="H372" s="2"/>
      <c r="I372" s="2"/>
      <c r="J372" s="15"/>
      <c r="K372" s="3">
        <f>IFERROR(MATCH("Application Layer Gateway (ALG) Security Requirements Guide (SRG) :: Version 1, Release: 2 Benchmark Date: 24 Jul 2015*"&amp;A372&amp;";*",SRGs!AA:AA,0),0)</f>
        <v>0</v>
      </c>
      <c r="L372" s="2">
        <f>IFERROR(MATCH("Application Server Security Requirements Guide :: Version 3, Release: 3 Benchmark Date: 27 Oct 2022*"&amp;A372&amp;";*",SRGs!AA:AA,0),0)</f>
        <v>0</v>
      </c>
      <c r="M372" s="2">
        <f>IFERROR(MATCH("Authentication, Authorization, and Accounting Services (AAA) Security Requirements Guide :: Version 1, Release: 2 Benchmark Date: 24 Jan 2020*"&amp;A372&amp;";*",SRGs!AA:AA,0),0)</f>
        <v>0</v>
      </c>
      <c r="N372" s="2">
        <f>IFERROR(MATCH("Central Log Server Security Requirements Guide :: Version 2, Release: 2 Benchmark Date: 27 Oct 2022*"&amp;A372&amp;";*",SRGs!AA:AA,0),0)</f>
        <v>0</v>
      </c>
      <c r="O372" s="2">
        <f>IFERROR(MATCH("Database Security Requirements Guide :: Version 3, Release: 3 Benchmark Date: 27 Jul 2022*"&amp;A372&amp;";*",SRGs!AA:AA,0),0)</f>
        <v>0</v>
      </c>
      <c r="P372" s="6">
        <f>IFERROR(MATCH("Container Platform Security Requirements Guide :: Version 1, Release: 3 Benchmark Date: 27 Jan 2022*"&amp;A372&amp;";*",SRGs!AA:AA,0),0)</f>
        <v>0</v>
      </c>
      <c r="Q372" s="6">
        <f>IFERROR(MATCH("Domain Name System (DNS) Security Requirements Guide :: Version 2, Release: 4 Benchmark Date: 23 Oct 2015*"&amp;A372&amp;";*",SRGs!AA:AA,0),0)</f>
        <v>0</v>
      </c>
      <c r="R372" s="6">
        <f>IFERROR(MATCH("Firewall Security Requirements Guide :: Version 2, Release: 3 Benchmark Date: 27 Oct 2022*"&amp;A372&amp;";*",SRGs!AA:AA,0),0)</f>
        <v>0</v>
      </c>
      <c r="S372" s="6">
        <f>IFERROR(MATCH("General Purpose Operating System Security Requirements Guide :: Version 2, Release: 4 Benchmark Date: 27 Jul 2022*"&amp;A372&amp;";*",SRGs!AA:AA,0),0)</f>
        <v>0</v>
      </c>
      <c r="T372" s="6">
        <f>IFERROR(MATCH("Intrusion Detection and Prevention Systems (IDPS) Security Requirements Guide :: Version 2, Release: 6 Benchmark Date: 24 Jul 2020*"&amp;A372&amp;";*",SRGs!AA:AA,0),0)</f>
        <v>0</v>
      </c>
      <c r="U372" s="6">
        <f>IFERROR(MATCH("Layer 2 Switch Security Requirements Guide :: Version 2, Release: 1 Benchmark Date: 18 May 2021*"&amp;A372&amp;";*",SRGs!AA:AA,0),0)</f>
        <v>0</v>
      </c>
      <c r="V372" s="6">
        <f>IFERROR(MATCH("Mainframe Product Security Requirements Guide :: Version 2, Release: 1 Benchmark Date: 27 Oct 2022*"&amp;A372&amp;";*",SRGs!AA:AA,0),0)</f>
        <v>0</v>
      </c>
      <c r="W372" s="6">
        <f>IFERROR(MATCH("Network Device Management Security Requirements Guide :: Version 4, Release: 1 Benchmark Date: 23 Apr 2021*"&amp;A372&amp;";*",SRGs!AA:AA,0),0)</f>
        <v>0</v>
      </c>
      <c r="X372" s="6">
        <f>IFERROR(MATCH("Router Security Requirements Guide :: Version 4, Release: 2 Benchmark Date: 23 Apr 2021*"&amp;A372&amp;";*",SRGs!AA:AA,0),0)</f>
        <v>0</v>
      </c>
      <c r="Y372" s="6">
        <f>IFERROR(MATCH("SDN Controller Security Requirements Guide :: Version 1, Release: 2 Benchmark Date: 24 Apr 2020*"&amp;A372&amp;";*",SRGs!AA:AA,0),0)</f>
        <v>0</v>
      </c>
      <c r="Z372" s="6">
        <f>IFERROR(MATCH("Unified Endpoint Management Agent Security Requirements Guide :: Version 1, Release: 1 Benchmark Date: 20 Nov 2020*"&amp;A372&amp;";*",SRGs!AA:AA,0),0)</f>
        <v>0</v>
      </c>
      <c r="AA372" s="6">
        <f>IFERROR(MATCH("Unified Endpoint Management Server Security Requirements Guide :: Version 1, Release: 1 Benchmark Date: 20 Nov 2020*"&amp;A372&amp;";*",SRGs!AA:AA,0),0)</f>
        <v>0</v>
      </c>
      <c r="AB372" s="6">
        <f>IFERROR(MATCH("Virtual Private Network (VPN) Security Requirements Guide :: Version 2, Release: 4 Benchmark Date: 27 Oct 2021*"&amp;A372&amp;";*",SRGs!AA:AA,0),0)</f>
        <v>0</v>
      </c>
      <c r="AC372" s="6">
        <f>IFERROR(MATCH("Web Server Security Requirements Guide :: Version 3, Release: 1 Benchmark Date: 27 Oct 2022*"&amp;A372&amp;";*",SRGs!AA:AA,0),0)</f>
        <v>0</v>
      </c>
      <c r="AD372" s="21"/>
      <c r="AE372" s="3" t="str">
        <f t="shared" si="40"/>
        <v/>
      </c>
      <c r="AF372" s="2" t="str">
        <f t="shared" si="41"/>
        <v/>
      </c>
      <c r="AG372" s="2" t="str">
        <f t="shared" si="42"/>
        <v/>
      </c>
      <c r="AH372" s="2" t="str">
        <f t="shared" si="43"/>
        <v/>
      </c>
      <c r="AI372" s="2" t="str">
        <f t="shared" si="44"/>
        <v/>
      </c>
      <c r="AJ372" s="2" t="str">
        <f t="shared" si="45"/>
        <v/>
      </c>
      <c r="AK372" s="2" t="str">
        <f t="shared" si="46"/>
        <v/>
      </c>
      <c r="AL372" s="27"/>
      <c r="AM372" s="5" t="str">
        <f t="shared" si="47"/>
        <v/>
      </c>
    </row>
    <row r="373" spans="1:39" s="5" customFormat="1" ht="60" hidden="1">
      <c r="A373" s="1" t="s">
        <v>22223</v>
      </c>
      <c r="B373" s="1" t="s">
        <v>4304</v>
      </c>
      <c r="C373" s="1" t="s">
        <v>678</v>
      </c>
      <c r="D373" s="1" t="s">
        <v>1780</v>
      </c>
      <c r="E373" s="1" t="s">
        <v>2785</v>
      </c>
      <c r="F373" s="2" t="s">
        <v>2591</v>
      </c>
      <c r="G373" s="2"/>
      <c r="H373" s="2"/>
      <c r="I373" s="2"/>
      <c r="J373" s="15"/>
      <c r="K373" s="3">
        <f>IFERROR(MATCH("Application Layer Gateway (ALG) Security Requirements Guide (SRG) :: Version 1, Release: 2 Benchmark Date: 24 Jul 2015*"&amp;A373&amp;";*",SRGs!AA:AA,0),0)</f>
        <v>0</v>
      </c>
      <c r="L373" s="2">
        <f>IFERROR(MATCH("Application Server Security Requirements Guide :: Version 3, Release: 3 Benchmark Date: 27 Oct 2022*"&amp;A373&amp;";*",SRGs!AA:AA,0),0)</f>
        <v>0</v>
      </c>
      <c r="M373" s="2">
        <f>IFERROR(MATCH("Authentication, Authorization, and Accounting Services (AAA) Security Requirements Guide :: Version 1, Release: 2 Benchmark Date: 24 Jan 2020*"&amp;A373&amp;";*",SRGs!AA:AA,0),0)</f>
        <v>0</v>
      </c>
      <c r="N373" s="2">
        <f>IFERROR(MATCH("Central Log Server Security Requirements Guide :: Version 2, Release: 2 Benchmark Date: 27 Oct 2022*"&amp;A373&amp;";*",SRGs!AA:AA,0),0)</f>
        <v>0</v>
      </c>
      <c r="O373" s="2">
        <f>IFERROR(MATCH("Database Security Requirements Guide :: Version 3, Release: 3 Benchmark Date: 27 Jul 2022*"&amp;A373&amp;";*",SRGs!AA:AA,0),0)</f>
        <v>0</v>
      </c>
      <c r="P373" s="6">
        <f>IFERROR(MATCH("Container Platform Security Requirements Guide :: Version 1, Release: 3 Benchmark Date: 27 Jan 2022*"&amp;A373&amp;";*",SRGs!AA:AA,0),0)</f>
        <v>0</v>
      </c>
      <c r="Q373" s="6">
        <f>IFERROR(MATCH("Domain Name System (DNS) Security Requirements Guide :: Version 2, Release: 4 Benchmark Date: 23 Oct 2015*"&amp;A373&amp;";*",SRGs!AA:AA,0),0)</f>
        <v>0</v>
      </c>
      <c r="R373" s="6">
        <f>IFERROR(MATCH("Firewall Security Requirements Guide :: Version 2, Release: 3 Benchmark Date: 27 Oct 2022*"&amp;A373&amp;";*",SRGs!AA:AA,0),0)</f>
        <v>0</v>
      </c>
      <c r="S373" s="6">
        <f>IFERROR(MATCH("General Purpose Operating System Security Requirements Guide :: Version 2, Release: 4 Benchmark Date: 27 Jul 2022*"&amp;A373&amp;";*",SRGs!AA:AA,0),0)</f>
        <v>0</v>
      </c>
      <c r="T373" s="6">
        <f>IFERROR(MATCH("Intrusion Detection and Prevention Systems (IDPS) Security Requirements Guide :: Version 2, Release: 6 Benchmark Date: 24 Jul 2020*"&amp;A373&amp;";*",SRGs!AA:AA,0),0)</f>
        <v>0</v>
      </c>
      <c r="U373" s="6">
        <f>IFERROR(MATCH("Layer 2 Switch Security Requirements Guide :: Version 2, Release: 1 Benchmark Date: 18 May 2021*"&amp;A373&amp;";*",SRGs!AA:AA,0),0)</f>
        <v>0</v>
      </c>
      <c r="V373" s="6">
        <f>IFERROR(MATCH("Mainframe Product Security Requirements Guide :: Version 2, Release: 1 Benchmark Date: 27 Oct 2022*"&amp;A373&amp;";*",SRGs!AA:AA,0),0)</f>
        <v>0</v>
      </c>
      <c r="W373" s="6">
        <f>IFERROR(MATCH("Network Device Management Security Requirements Guide :: Version 4, Release: 1 Benchmark Date: 23 Apr 2021*"&amp;A373&amp;";*",SRGs!AA:AA,0),0)</f>
        <v>0</v>
      </c>
      <c r="X373" s="6">
        <f>IFERROR(MATCH("Router Security Requirements Guide :: Version 4, Release: 2 Benchmark Date: 23 Apr 2021*"&amp;A373&amp;";*",SRGs!AA:AA,0),0)</f>
        <v>0</v>
      </c>
      <c r="Y373" s="6">
        <f>IFERROR(MATCH("SDN Controller Security Requirements Guide :: Version 1, Release: 2 Benchmark Date: 24 Apr 2020*"&amp;A373&amp;";*",SRGs!AA:AA,0),0)</f>
        <v>0</v>
      </c>
      <c r="Z373" s="6">
        <f>IFERROR(MATCH("Unified Endpoint Management Agent Security Requirements Guide :: Version 1, Release: 1 Benchmark Date: 20 Nov 2020*"&amp;A373&amp;";*",SRGs!AA:AA,0),0)</f>
        <v>0</v>
      </c>
      <c r="AA373" s="6">
        <f>IFERROR(MATCH("Unified Endpoint Management Server Security Requirements Guide :: Version 1, Release: 1 Benchmark Date: 20 Nov 2020*"&amp;A373&amp;";*",SRGs!AA:AA,0),0)</f>
        <v>0</v>
      </c>
      <c r="AB373" s="6">
        <f>IFERROR(MATCH("Virtual Private Network (VPN) Security Requirements Guide :: Version 2, Release: 4 Benchmark Date: 27 Oct 2021*"&amp;A373&amp;";*",SRGs!AA:AA,0),0)</f>
        <v>0</v>
      </c>
      <c r="AC373" s="6">
        <f>IFERROR(MATCH("Web Server Security Requirements Guide :: Version 3, Release: 1 Benchmark Date: 27 Oct 2022*"&amp;A373&amp;";*",SRGs!AA:AA,0),0)</f>
        <v>0</v>
      </c>
      <c r="AD373" s="21"/>
      <c r="AE373" s="3" t="str">
        <f t="shared" si="40"/>
        <v/>
      </c>
      <c r="AF373" s="2" t="str">
        <f t="shared" si="41"/>
        <v/>
      </c>
      <c r="AG373" s="2" t="str">
        <f t="shared" si="42"/>
        <v/>
      </c>
      <c r="AH373" s="2" t="str">
        <f t="shared" si="43"/>
        <v/>
      </c>
      <c r="AI373" s="2" t="str">
        <f t="shared" si="44"/>
        <v/>
      </c>
      <c r="AJ373" s="2" t="str">
        <f t="shared" si="45"/>
        <v/>
      </c>
      <c r="AK373" s="2" t="str">
        <f t="shared" si="46"/>
        <v/>
      </c>
      <c r="AL373" s="27"/>
      <c r="AM373" s="5" t="str">
        <f t="shared" si="47"/>
        <v/>
      </c>
    </row>
    <row r="374" spans="1:39" ht="135" hidden="1">
      <c r="A374" s="1" t="s">
        <v>77</v>
      </c>
      <c r="B374" s="1" t="s">
        <v>4304</v>
      </c>
      <c r="C374" s="1" t="s">
        <v>679</v>
      </c>
      <c r="D374" s="1" t="s">
        <v>1781</v>
      </c>
      <c r="E374" s="1" t="s">
        <v>2786</v>
      </c>
      <c r="F374" s="2" t="s">
        <v>3781</v>
      </c>
      <c r="G374" s="2"/>
      <c r="H374" s="2"/>
      <c r="I374" s="2"/>
      <c r="J374" s="15"/>
      <c r="K374" s="3">
        <f>IFERROR(MATCH("Application Layer Gateway (ALG) Security Requirements Guide (SRG) :: Version 1, Release: 2 Benchmark Date: 24 Jul 2015*"&amp;A374&amp;";*",SRGs!AA:AA,0),0)</f>
        <v>0</v>
      </c>
      <c r="L374" s="2">
        <f>IFERROR(MATCH("Application Server Security Requirements Guide :: Version 3, Release: 3 Benchmark Date: 27 Oct 2022*"&amp;A374&amp;";*",SRGs!AA:AA,0),0)</f>
        <v>0</v>
      </c>
      <c r="M374" s="2">
        <f>IFERROR(MATCH("Authentication, Authorization, and Accounting Services (AAA) Security Requirements Guide :: Version 1, Release: 2 Benchmark Date: 24 Jan 2020*"&amp;A374&amp;";*",SRGs!AA:AA,0),0)</f>
        <v>0</v>
      </c>
      <c r="N374" s="6">
        <f>IFERROR(MATCH("Central Log Server Security Requirements Guide :: Version 2, Release: 2 Benchmark Date: 27 Oct 2022*"&amp;A374&amp;";*",SRGs!AA:AA,0),0)</f>
        <v>0</v>
      </c>
      <c r="O374" s="6">
        <f>IFERROR(MATCH("Database Security Requirements Guide :: Version 3, Release: 3 Benchmark Date: 27 Jul 2022*"&amp;A374&amp;";*",SRGs!AA:AA,0),0)</f>
        <v>0</v>
      </c>
      <c r="P374" s="2">
        <f>IFERROR(MATCH("Container Platform Security Requirements Guide :: Version 1, Release: 3 Benchmark Date: 27 Jan 2022*"&amp;A374&amp;";*",SRGs!AA:AA,0),0)</f>
        <v>0</v>
      </c>
      <c r="Q374" s="2">
        <f>IFERROR(MATCH("Domain Name System (DNS) Security Requirements Guide :: Version 2, Release: 4 Benchmark Date: 23 Oct 2015*"&amp;A374&amp;";*",SRGs!AA:AA,0),0)</f>
        <v>0</v>
      </c>
      <c r="R374" s="2">
        <f>IFERROR(MATCH("Firewall Security Requirements Guide :: Version 2, Release: 3 Benchmark Date: 27 Oct 2022*"&amp;A374&amp;";*",SRGs!AA:AA,0),0)</f>
        <v>0</v>
      </c>
      <c r="S374" s="2">
        <f>IFERROR(MATCH("General Purpose Operating System Security Requirements Guide :: Version 2, Release: 4 Benchmark Date: 27 Jul 2022*"&amp;A374&amp;";*",SRGs!AA:AA,0),0)</f>
        <v>0</v>
      </c>
      <c r="T374" s="2">
        <f>IFERROR(MATCH("Intrusion Detection and Prevention Systems (IDPS) Security Requirements Guide :: Version 2, Release: 6 Benchmark Date: 24 Jul 2020*"&amp;A374&amp;";*",SRGs!AA:AA,0),0)</f>
        <v>0</v>
      </c>
      <c r="U374" s="2">
        <f>IFERROR(MATCH("Layer 2 Switch Security Requirements Guide :: Version 2, Release: 1 Benchmark Date: 18 May 2021*"&amp;A374&amp;";*",SRGs!AA:AA,0),0)</f>
        <v>0</v>
      </c>
      <c r="V374" s="2">
        <f>IFERROR(MATCH("Mainframe Product Security Requirements Guide :: Version 2, Release: 1 Benchmark Date: 27 Oct 2022*"&amp;A374&amp;";*",SRGs!AA:AA,0),0)</f>
        <v>0</v>
      </c>
      <c r="W374" s="2">
        <f>IFERROR(MATCH("Network Device Management Security Requirements Guide :: Version 4, Release: 1 Benchmark Date: 23 Apr 2021*"&amp;A374&amp;";*",SRGs!AA:AA,0),0)</f>
        <v>0</v>
      </c>
      <c r="X374" s="2">
        <f>IFERROR(MATCH("Router Security Requirements Guide :: Version 4, Release: 2 Benchmark Date: 23 Apr 2021*"&amp;A374&amp;";*",SRGs!AA:AA,0),0)</f>
        <v>0</v>
      </c>
      <c r="Y374" s="2">
        <f>IFERROR(MATCH("SDN Controller Security Requirements Guide :: Version 1, Release: 2 Benchmark Date: 24 Apr 2020*"&amp;A374&amp;";*",SRGs!AA:AA,0),0)</f>
        <v>0</v>
      </c>
      <c r="Z374" s="2">
        <f>IFERROR(MATCH("Unified Endpoint Management Agent Security Requirements Guide :: Version 1, Release: 1 Benchmark Date: 20 Nov 2020*"&amp;A374&amp;";*",SRGs!AA:AA,0),0)</f>
        <v>0</v>
      </c>
      <c r="AA374" s="2">
        <f>IFERROR(MATCH("Unified Endpoint Management Server Security Requirements Guide :: Version 1, Release: 1 Benchmark Date: 20 Nov 2020*"&amp;A374&amp;";*",SRGs!AA:AA,0),0)</f>
        <v>0</v>
      </c>
      <c r="AB374" s="2">
        <f>IFERROR(MATCH("Virtual Private Network (VPN) Security Requirements Guide :: Version 2, Release: 4 Benchmark Date: 27 Oct 2021*"&amp;A374&amp;";*",SRGs!AA:AA,0),0)</f>
        <v>0</v>
      </c>
      <c r="AC374" s="2">
        <f>IFERROR(MATCH("Web Server Security Requirements Guide :: Version 3, Release: 1 Benchmark Date: 27 Oct 2022*"&amp;A374&amp;";*",SRGs!AA:AA,0),0)</f>
        <v>0</v>
      </c>
      <c r="AD374" s="22"/>
      <c r="AE374" s="3" t="str">
        <f t="shared" si="40"/>
        <v/>
      </c>
      <c r="AF374" s="2" t="str">
        <f t="shared" si="41"/>
        <v/>
      </c>
      <c r="AG374" s="2" t="str">
        <f t="shared" si="42"/>
        <v/>
      </c>
      <c r="AH374" s="2" t="str">
        <f t="shared" si="43"/>
        <v/>
      </c>
      <c r="AI374" s="2" t="str">
        <f t="shared" si="44"/>
        <v/>
      </c>
      <c r="AJ374" s="2" t="str">
        <f t="shared" si="45"/>
        <v/>
      </c>
      <c r="AK374" s="2" t="str">
        <f t="shared" si="46"/>
        <v/>
      </c>
      <c r="AM374" s="5" t="str">
        <f t="shared" si="47"/>
        <v/>
      </c>
    </row>
    <row r="375" spans="1:39" s="5" customFormat="1" ht="165" hidden="1">
      <c r="A375" s="1" t="s">
        <v>22224</v>
      </c>
      <c r="B375" s="1" t="s">
        <v>4304</v>
      </c>
      <c r="C375" s="1" t="s">
        <v>680</v>
      </c>
      <c r="D375" s="1" t="s">
        <v>1782</v>
      </c>
      <c r="E375" s="1" t="s">
        <v>2787</v>
      </c>
      <c r="F375" s="2" t="s">
        <v>2591</v>
      </c>
      <c r="G375" s="2"/>
      <c r="H375" s="2"/>
      <c r="I375" s="2"/>
      <c r="J375" s="15"/>
      <c r="K375" s="3">
        <f>IFERROR(MATCH("Application Layer Gateway (ALG) Security Requirements Guide (SRG) :: Version 1, Release: 2 Benchmark Date: 24 Jul 2015*"&amp;A375&amp;";*",SRGs!AA:AA,0),0)</f>
        <v>0</v>
      </c>
      <c r="L375" s="2">
        <f>IFERROR(MATCH("Application Server Security Requirements Guide :: Version 3, Release: 3 Benchmark Date: 27 Oct 2022*"&amp;A375&amp;";*",SRGs!AA:AA,0),0)</f>
        <v>0</v>
      </c>
      <c r="M375" s="2">
        <f>IFERROR(MATCH("Authentication, Authorization, and Accounting Services (AAA) Security Requirements Guide :: Version 1, Release: 2 Benchmark Date: 24 Jan 2020*"&amp;A375&amp;";*",SRGs!AA:AA,0),0)</f>
        <v>0</v>
      </c>
      <c r="N375" s="2">
        <f>IFERROR(MATCH("Central Log Server Security Requirements Guide :: Version 2, Release: 2 Benchmark Date: 27 Oct 2022*"&amp;A375&amp;";*",SRGs!AA:AA,0),0)</f>
        <v>0</v>
      </c>
      <c r="O375" s="2">
        <f>IFERROR(MATCH("Database Security Requirements Guide :: Version 3, Release: 3 Benchmark Date: 27 Jul 2022*"&amp;A375&amp;";*",SRGs!AA:AA,0),0)</f>
        <v>0</v>
      </c>
      <c r="P375" s="6">
        <f>IFERROR(MATCH("Container Platform Security Requirements Guide :: Version 1, Release: 3 Benchmark Date: 27 Jan 2022*"&amp;A375&amp;";*",SRGs!AA:AA,0),0)</f>
        <v>0</v>
      </c>
      <c r="Q375" s="6">
        <f>IFERROR(MATCH("Domain Name System (DNS) Security Requirements Guide :: Version 2, Release: 4 Benchmark Date: 23 Oct 2015*"&amp;A375&amp;";*",SRGs!AA:AA,0),0)</f>
        <v>0</v>
      </c>
      <c r="R375" s="6">
        <f>IFERROR(MATCH("Firewall Security Requirements Guide :: Version 2, Release: 3 Benchmark Date: 27 Oct 2022*"&amp;A375&amp;";*",SRGs!AA:AA,0),0)</f>
        <v>0</v>
      </c>
      <c r="S375" s="6">
        <f>IFERROR(MATCH("General Purpose Operating System Security Requirements Guide :: Version 2, Release: 4 Benchmark Date: 27 Jul 2022*"&amp;A375&amp;";*",SRGs!AA:AA,0),0)</f>
        <v>0</v>
      </c>
      <c r="T375" s="6">
        <f>IFERROR(MATCH("Intrusion Detection and Prevention Systems (IDPS) Security Requirements Guide :: Version 2, Release: 6 Benchmark Date: 24 Jul 2020*"&amp;A375&amp;";*",SRGs!AA:AA,0),0)</f>
        <v>0</v>
      </c>
      <c r="U375" s="6">
        <f>IFERROR(MATCH("Layer 2 Switch Security Requirements Guide :: Version 2, Release: 1 Benchmark Date: 18 May 2021*"&amp;A375&amp;";*",SRGs!AA:AA,0),0)</f>
        <v>0</v>
      </c>
      <c r="V375" s="6">
        <f>IFERROR(MATCH("Mainframe Product Security Requirements Guide :: Version 2, Release: 1 Benchmark Date: 27 Oct 2022*"&amp;A375&amp;";*",SRGs!AA:AA,0),0)</f>
        <v>0</v>
      </c>
      <c r="W375" s="6">
        <f>IFERROR(MATCH("Network Device Management Security Requirements Guide :: Version 4, Release: 1 Benchmark Date: 23 Apr 2021*"&amp;A375&amp;";*",SRGs!AA:AA,0),0)</f>
        <v>0</v>
      </c>
      <c r="X375" s="6">
        <f>IFERROR(MATCH("Router Security Requirements Guide :: Version 4, Release: 2 Benchmark Date: 23 Apr 2021*"&amp;A375&amp;";*",SRGs!AA:AA,0),0)</f>
        <v>0</v>
      </c>
      <c r="Y375" s="6">
        <f>IFERROR(MATCH("SDN Controller Security Requirements Guide :: Version 1, Release: 2 Benchmark Date: 24 Apr 2020*"&amp;A375&amp;";*",SRGs!AA:AA,0),0)</f>
        <v>0</v>
      </c>
      <c r="Z375" s="6">
        <f>IFERROR(MATCH("Unified Endpoint Management Agent Security Requirements Guide :: Version 1, Release: 1 Benchmark Date: 20 Nov 2020*"&amp;A375&amp;";*",SRGs!AA:AA,0),0)</f>
        <v>0</v>
      </c>
      <c r="AA375" s="6">
        <f>IFERROR(MATCH("Unified Endpoint Management Server Security Requirements Guide :: Version 1, Release: 1 Benchmark Date: 20 Nov 2020*"&amp;A375&amp;";*",SRGs!AA:AA,0),0)</f>
        <v>0</v>
      </c>
      <c r="AB375" s="6">
        <f>IFERROR(MATCH("Virtual Private Network (VPN) Security Requirements Guide :: Version 2, Release: 4 Benchmark Date: 27 Oct 2021*"&amp;A375&amp;";*",SRGs!AA:AA,0),0)</f>
        <v>0</v>
      </c>
      <c r="AC375" s="6">
        <f>IFERROR(MATCH("Web Server Security Requirements Guide :: Version 3, Release: 1 Benchmark Date: 27 Oct 2022*"&amp;A375&amp;";*",SRGs!AA:AA,0),0)</f>
        <v>0</v>
      </c>
      <c r="AD375" s="21"/>
      <c r="AE375" s="3" t="str">
        <f t="shared" si="40"/>
        <v/>
      </c>
      <c r="AF375" s="2" t="str">
        <f t="shared" si="41"/>
        <v/>
      </c>
      <c r="AG375" s="2" t="str">
        <f t="shared" si="42"/>
        <v/>
      </c>
      <c r="AH375" s="2" t="str">
        <f t="shared" si="43"/>
        <v/>
      </c>
      <c r="AI375" s="2" t="str">
        <f t="shared" si="44"/>
        <v/>
      </c>
      <c r="AJ375" s="2" t="str">
        <f t="shared" si="45"/>
        <v/>
      </c>
      <c r="AK375" s="2" t="str">
        <f t="shared" si="46"/>
        <v/>
      </c>
      <c r="AL375" s="27"/>
      <c r="AM375" s="5" t="str">
        <f t="shared" si="47"/>
        <v/>
      </c>
    </row>
    <row r="376" spans="1:39" s="5" customFormat="1" ht="60" hidden="1">
      <c r="A376" s="1" t="s">
        <v>22225</v>
      </c>
      <c r="B376" s="1" t="s">
        <v>4304</v>
      </c>
      <c r="C376" s="1" t="s">
        <v>681</v>
      </c>
      <c r="D376" s="1" t="s">
        <v>1783</v>
      </c>
      <c r="E376" s="1" t="s">
        <v>2788</v>
      </c>
      <c r="F376" s="2" t="s">
        <v>2591</v>
      </c>
      <c r="G376" s="2"/>
      <c r="H376" s="2"/>
      <c r="I376" s="2"/>
      <c r="J376" s="15"/>
      <c r="K376" s="3">
        <f>IFERROR(MATCH("Application Layer Gateway (ALG) Security Requirements Guide (SRG) :: Version 1, Release: 2 Benchmark Date: 24 Jul 2015*"&amp;A376&amp;";*",SRGs!AA:AA,0),0)</f>
        <v>0</v>
      </c>
      <c r="L376" s="2">
        <f>IFERROR(MATCH("Application Server Security Requirements Guide :: Version 3, Release: 3 Benchmark Date: 27 Oct 2022*"&amp;A376&amp;";*",SRGs!AA:AA,0),0)</f>
        <v>0</v>
      </c>
      <c r="M376" s="2">
        <f>IFERROR(MATCH("Authentication, Authorization, and Accounting Services (AAA) Security Requirements Guide :: Version 1, Release: 2 Benchmark Date: 24 Jan 2020*"&amp;A376&amp;";*",SRGs!AA:AA,0),0)</f>
        <v>0</v>
      </c>
      <c r="N376" s="2">
        <f>IFERROR(MATCH("Central Log Server Security Requirements Guide :: Version 2, Release: 2 Benchmark Date: 27 Oct 2022*"&amp;A376&amp;";*",SRGs!AA:AA,0),0)</f>
        <v>0</v>
      </c>
      <c r="O376" s="2">
        <f>IFERROR(MATCH("Database Security Requirements Guide :: Version 3, Release: 3 Benchmark Date: 27 Jul 2022*"&amp;A376&amp;";*",SRGs!AA:AA,0),0)</f>
        <v>0</v>
      </c>
      <c r="P376" s="6">
        <f>IFERROR(MATCH("Container Platform Security Requirements Guide :: Version 1, Release: 3 Benchmark Date: 27 Jan 2022*"&amp;A376&amp;";*",SRGs!AA:AA,0),0)</f>
        <v>0</v>
      </c>
      <c r="Q376" s="6">
        <f>IFERROR(MATCH("Domain Name System (DNS) Security Requirements Guide :: Version 2, Release: 4 Benchmark Date: 23 Oct 2015*"&amp;A376&amp;";*",SRGs!AA:AA,0),0)</f>
        <v>0</v>
      </c>
      <c r="R376" s="6">
        <f>IFERROR(MATCH("Firewall Security Requirements Guide :: Version 2, Release: 3 Benchmark Date: 27 Oct 2022*"&amp;A376&amp;";*",SRGs!AA:AA,0),0)</f>
        <v>0</v>
      </c>
      <c r="S376" s="6">
        <f>IFERROR(MATCH("General Purpose Operating System Security Requirements Guide :: Version 2, Release: 4 Benchmark Date: 27 Jul 2022*"&amp;A376&amp;";*",SRGs!AA:AA,0),0)</f>
        <v>0</v>
      </c>
      <c r="T376" s="6">
        <f>IFERROR(MATCH("Intrusion Detection and Prevention Systems (IDPS) Security Requirements Guide :: Version 2, Release: 6 Benchmark Date: 24 Jul 2020*"&amp;A376&amp;";*",SRGs!AA:AA,0),0)</f>
        <v>0</v>
      </c>
      <c r="U376" s="6">
        <f>IFERROR(MATCH("Layer 2 Switch Security Requirements Guide :: Version 2, Release: 1 Benchmark Date: 18 May 2021*"&amp;A376&amp;";*",SRGs!AA:AA,0),0)</f>
        <v>0</v>
      </c>
      <c r="V376" s="6">
        <f>IFERROR(MATCH("Mainframe Product Security Requirements Guide :: Version 2, Release: 1 Benchmark Date: 27 Oct 2022*"&amp;A376&amp;";*",SRGs!AA:AA,0),0)</f>
        <v>0</v>
      </c>
      <c r="W376" s="6">
        <f>IFERROR(MATCH("Network Device Management Security Requirements Guide :: Version 4, Release: 1 Benchmark Date: 23 Apr 2021*"&amp;A376&amp;";*",SRGs!AA:AA,0),0)</f>
        <v>0</v>
      </c>
      <c r="X376" s="6">
        <f>IFERROR(MATCH("Router Security Requirements Guide :: Version 4, Release: 2 Benchmark Date: 23 Apr 2021*"&amp;A376&amp;";*",SRGs!AA:AA,0),0)</f>
        <v>0</v>
      </c>
      <c r="Y376" s="6">
        <f>IFERROR(MATCH("SDN Controller Security Requirements Guide :: Version 1, Release: 2 Benchmark Date: 24 Apr 2020*"&amp;A376&amp;";*",SRGs!AA:AA,0),0)</f>
        <v>0</v>
      </c>
      <c r="Z376" s="6">
        <f>IFERROR(MATCH("Unified Endpoint Management Agent Security Requirements Guide :: Version 1, Release: 1 Benchmark Date: 20 Nov 2020*"&amp;A376&amp;";*",SRGs!AA:AA,0),0)</f>
        <v>0</v>
      </c>
      <c r="AA376" s="6">
        <f>IFERROR(MATCH("Unified Endpoint Management Server Security Requirements Guide :: Version 1, Release: 1 Benchmark Date: 20 Nov 2020*"&amp;A376&amp;";*",SRGs!AA:AA,0),0)</f>
        <v>0</v>
      </c>
      <c r="AB376" s="6">
        <f>IFERROR(MATCH("Virtual Private Network (VPN) Security Requirements Guide :: Version 2, Release: 4 Benchmark Date: 27 Oct 2021*"&amp;A376&amp;";*",SRGs!AA:AA,0),0)</f>
        <v>0</v>
      </c>
      <c r="AC376" s="6">
        <f>IFERROR(MATCH("Web Server Security Requirements Guide :: Version 3, Release: 1 Benchmark Date: 27 Oct 2022*"&amp;A376&amp;";*",SRGs!AA:AA,0),0)</f>
        <v>0</v>
      </c>
      <c r="AD376" s="21"/>
      <c r="AE376" s="3" t="str">
        <f t="shared" si="40"/>
        <v/>
      </c>
      <c r="AF376" s="2" t="str">
        <f t="shared" si="41"/>
        <v/>
      </c>
      <c r="AG376" s="2" t="str">
        <f t="shared" si="42"/>
        <v/>
      </c>
      <c r="AH376" s="2" t="str">
        <f t="shared" si="43"/>
        <v/>
      </c>
      <c r="AI376" s="2" t="str">
        <f t="shared" si="44"/>
        <v/>
      </c>
      <c r="AJ376" s="2" t="str">
        <f t="shared" si="45"/>
        <v/>
      </c>
      <c r="AK376" s="2" t="str">
        <f t="shared" si="46"/>
        <v/>
      </c>
      <c r="AL376" s="27"/>
      <c r="AM376" s="5" t="str">
        <f t="shared" si="47"/>
        <v/>
      </c>
    </row>
    <row r="377" spans="1:39" s="5" customFormat="1" ht="120" hidden="1">
      <c r="A377" s="1" t="s">
        <v>22226</v>
      </c>
      <c r="B377" s="1" t="s">
        <v>4304</v>
      </c>
      <c r="C377" s="1" t="s">
        <v>682</v>
      </c>
      <c r="D377" s="1" t="s">
        <v>1784</v>
      </c>
      <c r="E377" s="1" t="s">
        <v>2789</v>
      </c>
      <c r="F377" s="2" t="s">
        <v>2591</v>
      </c>
      <c r="G377" s="2"/>
      <c r="H377" s="2"/>
      <c r="I377" s="2"/>
      <c r="J377" s="15"/>
      <c r="K377" s="3">
        <f>IFERROR(MATCH("Application Layer Gateway (ALG) Security Requirements Guide (SRG) :: Version 1, Release: 2 Benchmark Date: 24 Jul 2015*"&amp;A377&amp;";*",SRGs!AA:AA,0),0)</f>
        <v>0</v>
      </c>
      <c r="L377" s="2">
        <f>IFERROR(MATCH("Application Server Security Requirements Guide :: Version 3, Release: 3 Benchmark Date: 27 Oct 2022*"&amp;A377&amp;";*",SRGs!AA:AA,0),0)</f>
        <v>0</v>
      </c>
      <c r="M377" s="2">
        <f>IFERROR(MATCH("Authentication, Authorization, and Accounting Services (AAA) Security Requirements Guide :: Version 1, Release: 2 Benchmark Date: 24 Jan 2020*"&amp;A377&amp;";*",SRGs!AA:AA,0),0)</f>
        <v>0</v>
      </c>
      <c r="N377" s="2">
        <f>IFERROR(MATCH("Central Log Server Security Requirements Guide :: Version 2, Release: 2 Benchmark Date: 27 Oct 2022*"&amp;A377&amp;";*",SRGs!AA:AA,0),0)</f>
        <v>0</v>
      </c>
      <c r="O377" s="2">
        <f>IFERROR(MATCH("Database Security Requirements Guide :: Version 3, Release: 3 Benchmark Date: 27 Jul 2022*"&amp;A377&amp;";*",SRGs!AA:AA,0),0)</f>
        <v>0</v>
      </c>
      <c r="P377" s="6">
        <f>IFERROR(MATCH("Container Platform Security Requirements Guide :: Version 1, Release: 3 Benchmark Date: 27 Jan 2022*"&amp;A377&amp;";*",SRGs!AA:AA,0),0)</f>
        <v>0</v>
      </c>
      <c r="Q377" s="6">
        <f>IFERROR(MATCH("Domain Name System (DNS) Security Requirements Guide :: Version 2, Release: 4 Benchmark Date: 23 Oct 2015*"&amp;A377&amp;";*",SRGs!AA:AA,0),0)</f>
        <v>0</v>
      </c>
      <c r="R377" s="6">
        <f>IFERROR(MATCH("Firewall Security Requirements Guide :: Version 2, Release: 3 Benchmark Date: 27 Oct 2022*"&amp;A377&amp;";*",SRGs!AA:AA,0),0)</f>
        <v>0</v>
      </c>
      <c r="S377" s="6">
        <f>IFERROR(MATCH("General Purpose Operating System Security Requirements Guide :: Version 2, Release: 4 Benchmark Date: 27 Jul 2022*"&amp;A377&amp;";*",SRGs!AA:AA,0),0)</f>
        <v>0</v>
      </c>
      <c r="T377" s="6">
        <f>IFERROR(MATCH("Intrusion Detection and Prevention Systems (IDPS) Security Requirements Guide :: Version 2, Release: 6 Benchmark Date: 24 Jul 2020*"&amp;A377&amp;";*",SRGs!AA:AA,0),0)</f>
        <v>0</v>
      </c>
      <c r="U377" s="6">
        <f>IFERROR(MATCH("Layer 2 Switch Security Requirements Guide :: Version 2, Release: 1 Benchmark Date: 18 May 2021*"&amp;A377&amp;";*",SRGs!AA:AA,0),0)</f>
        <v>0</v>
      </c>
      <c r="V377" s="6">
        <f>IFERROR(MATCH("Mainframe Product Security Requirements Guide :: Version 2, Release: 1 Benchmark Date: 27 Oct 2022*"&amp;A377&amp;";*",SRGs!AA:AA,0),0)</f>
        <v>0</v>
      </c>
      <c r="W377" s="6">
        <f>IFERROR(MATCH("Network Device Management Security Requirements Guide :: Version 4, Release: 1 Benchmark Date: 23 Apr 2021*"&amp;A377&amp;";*",SRGs!AA:AA,0),0)</f>
        <v>0</v>
      </c>
      <c r="X377" s="6">
        <f>IFERROR(MATCH("Router Security Requirements Guide :: Version 4, Release: 2 Benchmark Date: 23 Apr 2021*"&amp;A377&amp;";*",SRGs!AA:AA,0),0)</f>
        <v>0</v>
      </c>
      <c r="Y377" s="6">
        <f>IFERROR(MATCH("SDN Controller Security Requirements Guide :: Version 1, Release: 2 Benchmark Date: 24 Apr 2020*"&amp;A377&amp;";*",SRGs!AA:AA,0),0)</f>
        <v>0</v>
      </c>
      <c r="Z377" s="6">
        <f>IFERROR(MATCH("Unified Endpoint Management Agent Security Requirements Guide :: Version 1, Release: 1 Benchmark Date: 20 Nov 2020*"&amp;A377&amp;";*",SRGs!AA:AA,0),0)</f>
        <v>0</v>
      </c>
      <c r="AA377" s="6">
        <f>IFERROR(MATCH("Unified Endpoint Management Server Security Requirements Guide :: Version 1, Release: 1 Benchmark Date: 20 Nov 2020*"&amp;A377&amp;";*",SRGs!AA:AA,0),0)</f>
        <v>0</v>
      </c>
      <c r="AB377" s="6">
        <f>IFERROR(MATCH("Virtual Private Network (VPN) Security Requirements Guide :: Version 2, Release: 4 Benchmark Date: 27 Oct 2021*"&amp;A377&amp;";*",SRGs!AA:AA,0),0)</f>
        <v>0</v>
      </c>
      <c r="AC377" s="6">
        <f>IFERROR(MATCH("Web Server Security Requirements Guide :: Version 3, Release: 1 Benchmark Date: 27 Oct 2022*"&amp;A377&amp;";*",SRGs!AA:AA,0),0)</f>
        <v>0</v>
      </c>
      <c r="AD377" s="21"/>
      <c r="AE377" s="3" t="str">
        <f t="shared" si="40"/>
        <v/>
      </c>
      <c r="AF377" s="2" t="str">
        <f t="shared" si="41"/>
        <v/>
      </c>
      <c r="AG377" s="2" t="str">
        <f t="shared" si="42"/>
        <v/>
      </c>
      <c r="AH377" s="2" t="str">
        <f t="shared" si="43"/>
        <v/>
      </c>
      <c r="AI377" s="2" t="str">
        <f t="shared" si="44"/>
        <v/>
      </c>
      <c r="AJ377" s="2" t="str">
        <f t="shared" si="45"/>
        <v/>
      </c>
      <c r="AK377" s="2" t="str">
        <f t="shared" si="46"/>
        <v/>
      </c>
      <c r="AL377" s="27"/>
      <c r="AM377" s="5" t="str">
        <f t="shared" si="47"/>
        <v/>
      </c>
    </row>
    <row r="378" spans="1:39" s="5" customFormat="1" ht="105" hidden="1">
      <c r="A378" s="1" t="s">
        <v>22227</v>
      </c>
      <c r="B378" s="1" t="s">
        <v>4304</v>
      </c>
      <c r="C378" s="1" t="s">
        <v>683</v>
      </c>
      <c r="D378" s="1" t="s">
        <v>1785</v>
      </c>
      <c r="E378" s="1" t="s">
        <v>2790</v>
      </c>
      <c r="F378" s="2" t="s">
        <v>3782</v>
      </c>
      <c r="G378" s="2"/>
      <c r="H378" s="2"/>
      <c r="I378" s="2"/>
      <c r="J378" s="15"/>
      <c r="K378" s="3">
        <f>IFERROR(MATCH("Application Layer Gateway (ALG) Security Requirements Guide (SRG) :: Version 1, Release: 2 Benchmark Date: 24 Jul 2015*"&amp;A378&amp;";*",SRGs!AA:AA,0),0)</f>
        <v>0</v>
      </c>
      <c r="L378" s="2">
        <f>IFERROR(MATCH("Application Server Security Requirements Guide :: Version 3, Release: 3 Benchmark Date: 27 Oct 2022*"&amp;A378&amp;";*",SRGs!AA:AA,0),0)</f>
        <v>0</v>
      </c>
      <c r="M378" s="2">
        <f>IFERROR(MATCH("Authentication, Authorization, and Accounting Services (AAA) Security Requirements Guide :: Version 1, Release: 2 Benchmark Date: 24 Jan 2020*"&amp;A378&amp;";*",SRGs!AA:AA,0),0)</f>
        <v>0</v>
      </c>
      <c r="N378" s="6">
        <f>IFERROR(MATCH("Central Log Server Security Requirements Guide :: Version 2, Release: 2 Benchmark Date: 27 Oct 2022*"&amp;A378&amp;";*",SRGs!AA:AA,0),0)</f>
        <v>0</v>
      </c>
      <c r="O378" s="6">
        <f>IFERROR(MATCH("Database Security Requirements Guide :: Version 3, Release: 3 Benchmark Date: 27 Jul 2022*"&amp;A378&amp;";*",SRGs!AA:AA,0),0)</f>
        <v>0</v>
      </c>
      <c r="P378" s="6">
        <f>IFERROR(MATCH("Container Platform Security Requirements Guide :: Version 1, Release: 3 Benchmark Date: 27 Jan 2022*"&amp;A378&amp;";*",SRGs!AA:AA,0),0)</f>
        <v>0</v>
      </c>
      <c r="Q378" s="6">
        <f>IFERROR(MATCH("Domain Name System (DNS) Security Requirements Guide :: Version 2, Release: 4 Benchmark Date: 23 Oct 2015*"&amp;A378&amp;";*",SRGs!AA:AA,0),0)</f>
        <v>0</v>
      </c>
      <c r="R378" s="6">
        <f>IFERROR(MATCH("Firewall Security Requirements Guide :: Version 2, Release: 3 Benchmark Date: 27 Oct 2022*"&amp;A378&amp;";*",SRGs!AA:AA,0),0)</f>
        <v>0</v>
      </c>
      <c r="S378" s="6">
        <f>IFERROR(MATCH("General Purpose Operating System Security Requirements Guide :: Version 2, Release: 4 Benchmark Date: 27 Jul 2022*"&amp;A378&amp;";*",SRGs!AA:AA,0),0)</f>
        <v>0</v>
      </c>
      <c r="T378" s="6">
        <f>IFERROR(MATCH("Intrusion Detection and Prevention Systems (IDPS) Security Requirements Guide :: Version 2, Release: 6 Benchmark Date: 24 Jul 2020*"&amp;A378&amp;";*",SRGs!AA:AA,0),0)</f>
        <v>0</v>
      </c>
      <c r="U378" s="6">
        <f>IFERROR(MATCH("Layer 2 Switch Security Requirements Guide :: Version 2, Release: 1 Benchmark Date: 18 May 2021*"&amp;A378&amp;";*",SRGs!AA:AA,0),0)</f>
        <v>0</v>
      </c>
      <c r="V378" s="6">
        <f>IFERROR(MATCH("Mainframe Product Security Requirements Guide :: Version 2, Release: 1 Benchmark Date: 27 Oct 2022*"&amp;A378&amp;";*",SRGs!AA:AA,0),0)</f>
        <v>0</v>
      </c>
      <c r="W378" s="6">
        <f>IFERROR(MATCH("Network Device Management Security Requirements Guide :: Version 4, Release: 1 Benchmark Date: 23 Apr 2021*"&amp;A378&amp;";*",SRGs!AA:AA,0),0)</f>
        <v>0</v>
      </c>
      <c r="X378" s="6">
        <f>IFERROR(MATCH("Router Security Requirements Guide :: Version 4, Release: 2 Benchmark Date: 23 Apr 2021*"&amp;A378&amp;";*",SRGs!AA:AA,0),0)</f>
        <v>0</v>
      </c>
      <c r="Y378" s="6">
        <f>IFERROR(MATCH("SDN Controller Security Requirements Guide :: Version 1, Release: 2 Benchmark Date: 24 Apr 2020*"&amp;A378&amp;";*",SRGs!AA:AA,0),0)</f>
        <v>0</v>
      </c>
      <c r="Z378" s="6">
        <f>IFERROR(MATCH("Unified Endpoint Management Agent Security Requirements Guide :: Version 1, Release: 1 Benchmark Date: 20 Nov 2020*"&amp;A378&amp;";*",SRGs!AA:AA,0),0)</f>
        <v>0</v>
      </c>
      <c r="AA378" s="6">
        <f>IFERROR(MATCH("Unified Endpoint Management Server Security Requirements Guide :: Version 1, Release: 1 Benchmark Date: 20 Nov 2020*"&amp;A378&amp;";*",SRGs!AA:AA,0),0)</f>
        <v>0</v>
      </c>
      <c r="AB378" s="6">
        <f>IFERROR(MATCH("Virtual Private Network (VPN) Security Requirements Guide :: Version 2, Release: 4 Benchmark Date: 27 Oct 2021*"&amp;A378&amp;";*",SRGs!AA:AA,0),0)</f>
        <v>0</v>
      </c>
      <c r="AC378" s="6">
        <f>IFERROR(MATCH("Web Server Security Requirements Guide :: Version 3, Release: 1 Benchmark Date: 27 Oct 2022*"&amp;A378&amp;";*",SRGs!AA:AA,0),0)</f>
        <v>0</v>
      </c>
      <c r="AD378" s="21"/>
      <c r="AE378" s="3" t="str">
        <f t="shared" si="40"/>
        <v/>
      </c>
      <c r="AF378" s="2" t="str">
        <f t="shared" si="41"/>
        <v/>
      </c>
      <c r="AG378" s="2" t="str">
        <f t="shared" si="42"/>
        <v/>
      </c>
      <c r="AH378" s="2" t="str">
        <f t="shared" si="43"/>
        <v/>
      </c>
      <c r="AI378" s="2" t="str">
        <f t="shared" si="44"/>
        <v/>
      </c>
      <c r="AJ378" s="2" t="str">
        <f t="shared" si="45"/>
        <v/>
      </c>
      <c r="AK378" s="2" t="str">
        <f t="shared" si="46"/>
        <v/>
      </c>
      <c r="AL378" s="27"/>
      <c r="AM378" s="5" t="str">
        <f t="shared" si="47"/>
        <v/>
      </c>
    </row>
    <row r="379" spans="1:39" s="5" customFormat="1" ht="60" hidden="1">
      <c r="A379" s="1" t="s">
        <v>22228</v>
      </c>
      <c r="B379" s="1" t="s">
        <v>4304</v>
      </c>
      <c r="C379" s="1" t="s">
        <v>684</v>
      </c>
      <c r="D379" s="1" t="s">
        <v>1786</v>
      </c>
      <c r="E379" s="1" t="s">
        <v>2791</v>
      </c>
      <c r="F379" s="2" t="s">
        <v>3783</v>
      </c>
      <c r="G379" s="2"/>
      <c r="H379" s="2"/>
      <c r="I379" s="2"/>
      <c r="J379" s="15"/>
      <c r="K379" s="3">
        <f>IFERROR(MATCH("Application Layer Gateway (ALG) Security Requirements Guide (SRG) :: Version 1, Release: 2 Benchmark Date: 24 Jul 2015*"&amp;A379&amp;";*",SRGs!AA:AA,0),0)</f>
        <v>0</v>
      </c>
      <c r="L379" s="2">
        <f>IFERROR(MATCH("Application Server Security Requirements Guide :: Version 3, Release: 3 Benchmark Date: 27 Oct 2022*"&amp;A379&amp;";*",SRGs!AA:AA,0),0)</f>
        <v>0</v>
      </c>
      <c r="M379" s="2">
        <f>IFERROR(MATCH("Authentication, Authorization, and Accounting Services (AAA) Security Requirements Guide :: Version 1, Release: 2 Benchmark Date: 24 Jan 2020*"&amp;A379&amp;";*",SRGs!AA:AA,0),0)</f>
        <v>0</v>
      </c>
      <c r="N379" s="6">
        <f>IFERROR(MATCH("Central Log Server Security Requirements Guide :: Version 2, Release: 2 Benchmark Date: 27 Oct 2022*"&amp;A379&amp;";*",SRGs!AA:AA,0),0)</f>
        <v>0</v>
      </c>
      <c r="O379" s="6">
        <f>IFERROR(MATCH("Database Security Requirements Guide :: Version 3, Release: 3 Benchmark Date: 27 Jul 2022*"&amp;A379&amp;";*",SRGs!AA:AA,0),0)</f>
        <v>0</v>
      </c>
      <c r="P379" s="6">
        <f>IFERROR(MATCH("Container Platform Security Requirements Guide :: Version 1, Release: 3 Benchmark Date: 27 Jan 2022*"&amp;A379&amp;";*",SRGs!AA:AA,0),0)</f>
        <v>0</v>
      </c>
      <c r="Q379" s="6">
        <f>IFERROR(MATCH("Domain Name System (DNS) Security Requirements Guide :: Version 2, Release: 4 Benchmark Date: 23 Oct 2015*"&amp;A379&amp;";*",SRGs!AA:AA,0),0)</f>
        <v>0</v>
      </c>
      <c r="R379" s="6">
        <f>IFERROR(MATCH("Firewall Security Requirements Guide :: Version 2, Release: 3 Benchmark Date: 27 Oct 2022*"&amp;A379&amp;";*",SRGs!AA:AA,0),0)</f>
        <v>0</v>
      </c>
      <c r="S379" s="6">
        <f>IFERROR(MATCH("General Purpose Operating System Security Requirements Guide :: Version 2, Release: 4 Benchmark Date: 27 Jul 2022*"&amp;A379&amp;";*",SRGs!AA:AA,0),0)</f>
        <v>0</v>
      </c>
      <c r="T379" s="6">
        <f>IFERROR(MATCH("Intrusion Detection and Prevention Systems (IDPS) Security Requirements Guide :: Version 2, Release: 6 Benchmark Date: 24 Jul 2020*"&amp;A379&amp;";*",SRGs!AA:AA,0),0)</f>
        <v>0</v>
      </c>
      <c r="U379" s="6">
        <f>IFERROR(MATCH("Layer 2 Switch Security Requirements Guide :: Version 2, Release: 1 Benchmark Date: 18 May 2021*"&amp;A379&amp;";*",SRGs!AA:AA,0),0)</f>
        <v>0</v>
      </c>
      <c r="V379" s="6">
        <f>IFERROR(MATCH("Mainframe Product Security Requirements Guide :: Version 2, Release: 1 Benchmark Date: 27 Oct 2022*"&amp;A379&amp;";*",SRGs!AA:AA,0),0)</f>
        <v>0</v>
      </c>
      <c r="W379" s="6">
        <f>IFERROR(MATCH("Network Device Management Security Requirements Guide :: Version 4, Release: 1 Benchmark Date: 23 Apr 2021*"&amp;A379&amp;";*",SRGs!AA:AA,0),0)</f>
        <v>0</v>
      </c>
      <c r="X379" s="6">
        <f>IFERROR(MATCH("Router Security Requirements Guide :: Version 4, Release: 2 Benchmark Date: 23 Apr 2021*"&amp;A379&amp;";*",SRGs!AA:AA,0),0)</f>
        <v>0</v>
      </c>
      <c r="Y379" s="6">
        <f>IFERROR(MATCH("SDN Controller Security Requirements Guide :: Version 1, Release: 2 Benchmark Date: 24 Apr 2020*"&amp;A379&amp;";*",SRGs!AA:AA,0),0)</f>
        <v>0</v>
      </c>
      <c r="Z379" s="6">
        <f>IFERROR(MATCH("Unified Endpoint Management Agent Security Requirements Guide :: Version 1, Release: 1 Benchmark Date: 20 Nov 2020*"&amp;A379&amp;";*",SRGs!AA:AA,0),0)</f>
        <v>0</v>
      </c>
      <c r="AA379" s="6">
        <f>IFERROR(MATCH("Unified Endpoint Management Server Security Requirements Guide :: Version 1, Release: 1 Benchmark Date: 20 Nov 2020*"&amp;A379&amp;";*",SRGs!AA:AA,0),0)</f>
        <v>0</v>
      </c>
      <c r="AB379" s="6">
        <f>IFERROR(MATCH("Virtual Private Network (VPN) Security Requirements Guide :: Version 2, Release: 4 Benchmark Date: 27 Oct 2021*"&amp;A379&amp;";*",SRGs!AA:AA,0),0)</f>
        <v>0</v>
      </c>
      <c r="AC379" s="6">
        <f>IFERROR(MATCH("Web Server Security Requirements Guide :: Version 3, Release: 1 Benchmark Date: 27 Oct 2022*"&amp;A379&amp;";*",SRGs!AA:AA,0),0)</f>
        <v>0</v>
      </c>
      <c r="AD379" s="21"/>
      <c r="AE379" s="3" t="str">
        <f t="shared" si="40"/>
        <v/>
      </c>
      <c r="AF379" s="2" t="str">
        <f t="shared" si="41"/>
        <v/>
      </c>
      <c r="AG379" s="2" t="str">
        <f t="shared" si="42"/>
        <v/>
      </c>
      <c r="AH379" s="2" t="str">
        <f t="shared" si="43"/>
        <v/>
      </c>
      <c r="AI379" s="2" t="str">
        <f t="shared" si="44"/>
        <v/>
      </c>
      <c r="AJ379" s="2" t="str">
        <f t="shared" si="45"/>
        <v/>
      </c>
      <c r="AK379" s="2" t="str">
        <f t="shared" si="46"/>
        <v/>
      </c>
      <c r="AL379" s="27"/>
      <c r="AM379" s="5" t="str">
        <f t="shared" si="47"/>
        <v/>
      </c>
    </row>
    <row r="380" spans="1:39" ht="165" hidden="1">
      <c r="A380" s="1" t="s">
        <v>78</v>
      </c>
      <c r="B380" s="1" t="s">
        <v>4304</v>
      </c>
      <c r="C380" s="1" t="s">
        <v>685</v>
      </c>
      <c r="D380" s="1" t="s">
        <v>1787</v>
      </c>
      <c r="E380" s="1" t="s">
        <v>2792</v>
      </c>
      <c r="F380" s="2" t="s">
        <v>3784</v>
      </c>
      <c r="G380" s="2" t="s">
        <v>4224</v>
      </c>
      <c r="H380" s="2"/>
      <c r="I380" s="10">
        <v>2</v>
      </c>
      <c r="J380" s="13"/>
      <c r="K380" s="3">
        <f>IFERROR(MATCH("Application Layer Gateway (ALG) Security Requirements Guide (SRG) :: Version 1, Release: 2 Benchmark Date: 24 Jul 2015*"&amp;A380&amp;";*",SRGs!AA:AA,0),0)</f>
        <v>0</v>
      </c>
      <c r="L380" s="2">
        <f>IFERROR(MATCH("Application Server Security Requirements Guide :: Version 3, Release: 3 Benchmark Date: 27 Oct 2022*"&amp;A380&amp;";*",SRGs!AA:AA,0),0)</f>
        <v>0</v>
      </c>
      <c r="M380" s="2">
        <f>IFERROR(MATCH("Authentication, Authorization, and Accounting Services (AAA) Security Requirements Guide :: Version 1, Release: 2 Benchmark Date: 24 Jan 2020*"&amp;A380&amp;";*",SRGs!AA:AA,0),0)</f>
        <v>0</v>
      </c>
      <c r="N380" s="6">
        <f>IFERROR(MATCH("Central Log Server Security Requirements Guide :: Version 2, Release: 2 Benchmark Date: 27 Oct 2022*"&amp;A380&amp;";*",SRGs!AA:AA,0),0)</f>
        <v>0</v>
      </c>
      <c r="O380" s="6">
        <f>IFERROR(MATCH("Database Security Requirements Guide :: Version 3, Release: 3 Benchmark Date: 27 Jul 2022*"&amp;A380&amp;";*",SRGs!AA:AA,0),0)</f>
        <v>0</v>
      </c>
      <c r="P380" s="2">
        <f>IFERROR(MATCH("Container Platform Security Requirements Guide :: Version 1, Release: 3 Benchmark Date: 27 Jan 2022*"&amp;A380&amp;";*",SRGs!AA:AA,0),0)</f>
        <v>0</v>
      </c>
      <c r="Q380" s="2">
        <f>IFERROR(MATCH("Domain Name System (DNS) Security Requirements Guide :: Version 2, Release: 4 Benchmark Date: 23 Oct 2015*"&amp;A380&amp;";*",SRGs!AA:AA,0),0)</f>
        <v>0</v>
      </c>
      <c r="R380" s="2">
        <f>IFERROR(MATCH("Firewall Security Requirements Guide :: Version 2, Release: 3 Benchmark Date: 27 Oct 2022*"&amp;A380&amp;";*",SRGs!AA:AA,0),0)</f>
        <v>0</v>
      </c>
      <c r="S380" s="2">
        <f>IFERROR(MATCH("General Purpose Operating System Security Requirements Guide :: Version 2, Release: 4 Benchmark Date: 27 Jul 2022*"&amp;A380&amp;";*",SRGs!AA:AA,0),0)</f>
        <v>0</v>
      </c>
      <c r="T380" s="2">
        <f>IFERROR(MATCH("Intrusion Detection and Prevention Systems (IDPS) Security Requirements Guide :: Version 2, Release: 6 Benchmark Date: 24 Jul 2020*"&amp;A380&amp;";*",SRGs!AA:AA,0),0)</f>
        <v>0</v>
      </c>
      <c r="U380" s="2">
        <f>IFERROR(MATCH("Layer 2 Switch Security Requirements Guide :: Version 2, Release: 1 Benchmark Date: 18 May 2021*"&amp;A380&amp;";*",SRGs!AA:AA,0),0)</f>
        <v>0</v>
      </c>
      <c r="V380" s="2">
        <f>IFERROR(MATCH("Mainframe Product Security Requirements Guide :: Version 2, Release: 1 Benchmark Date: 27 Oct 2022*"&amp;A380&amp;";*",SRGs!AA:AA,0),0)</f>
        <v>0</v>
      </c>
      <c r="W380" s="2">
        <f>IFERROR(MATCH("Network Device Management Security Requirements Guide :: Version 4, Release: 1 Benchmark Date: 23 Apr 2021*"&amp;A380&amp;";*",SRGs!AA:AA,0),0)</f>
        <v>1190</v>
      </c>
      <c r="X380" s="2">
        <f>IFERROR(MATCH("Router Security Requirements Guide :: Version 4, Release: 2 Benchmark Date: 23 Apr 2021*"&amp;A380&amp;";*",SRGs!AA:AA,0),0)</f>
        <v>0</v>
      </c>
      <c r="Y380" s="2">
        <f>IFERROR(MATCH("SDN Controller Security Requirements Guide :: Version 1, Release: 2 Benchmark Date: 24 Apr 2020*"&amp;A380&amp;";*",SRGs!AA:AA,0),0)</f>
        <v>0</v>
      </c>
      <c r="Z380" s="2">
        <f>IFERROR(MATCH("Unified Endpoint Management Agent Security Requirements Guide :: Version 1, Release: 1 Benchmark Date: 20 Nov 2020*"&amp;A380&amp;";*",SRGs!AA:AA,0),0)</f>
        <v>0</v>
      </c>
      <c r="AA380" s="2">
        <f>IFERROR(MATCH("Unified Endpoint Management Server Security Requirements Guide :: Version 1, Release: 1 Benchmark Date: 20 Nov 2020*"&amp;A380&amp;";*",SRGs!AA:AA,0),0)</f>
        <v>0</v>
      </c>
      <c r="AB380" s="2">
        <f>IFERROR(MATCH("Virtual Private Network (VPN) Security Requirements Guide :: Version 2, Release: 4 Benchmark Date: 27 Oct 2021*"&amp;A380&amp;";*",SRGs!AA:AA,0),0)</f>
        <v>0</v>
      </c>
      <c r="AC380" s="2">
        <f>IFERROR(MATCH("Web Server Security Requirements Guide :: Version 3, Release: 1 Benchmark Date: 27 Oct 2022*"&amp;A380&amp;";*",SRGs!AA:AA,0),0)</f>
        <v>0</v>
      </c>
      <c r="AD380" s="22"/>
      <c r="AE380" s="3" t="str">
        <f t="shared" si="40"/>
        <v/>
      </c>
      <c r="AF380" s="2" t="str">
        <f t="shared" si="41"/>
        <v/>
      </c>
      <c r="AG380" s="2" t="str">
        <f t="shared" si="42"/>
        <v/>
      </c>
      <c r="AH380" s="2" t="str">
        <f t="shared" si="43"/>
        <v>Network Device</v>
      </c>
      <c r="AI380" s="2" t="str">
        <f t="shared" si="44"/>
        <v/>
      </c>
      <c r="AJ380" s="2" t="str">
        <f t="shared" si="45"/>
        <v/>
      </c>
      <c r="AK380" s="2" t="str">
        <f t="shared" si="46"/>
        <v/>
      </c>
      <c r="AM380" s="5" t="str">
        <f t="shared" si="47"/>
        <v>Network Device</v>
      </c>
    </row>
    <row r="381" spans="1:39" ht="120" hidden="1">
      <c r="A381" s="1" t="s">
        <v>22229</v>
      </c>
      <c r="B381" s="1" t="s">
        <v>4304</v>
      </c>
      <c r="C381" s="1" t="s">
        <v>686</v>
      </c>
      <c r="D381" s="1" t="s">
        <v>1788</v>
      </c>
      <c r="E381" s="1" t="s">
        <v>2793</v>
      </c>
      <c r="F381" s="2" t="s">
        <v>3785</v>
      </c>
      <c r="G381" s="2"/>
      <c r="H381" s="2"/>
      <c r="I381" s="2"/>
      <c r="J381" s="15"/>
      <c r="K381" s="3">
        <f>IFERROR(MATCH("Application Layer Gateway (ALG) Security Requirements Guide (SRG) :: Version 1, Release: 2 Benchmark Date: 24 Jul 2015*"&amp;A381&amp;";*",SRGs!AA:AA,0),0)</f>
        <v>0</v>
      </c>
      <c r="L381" s="2">
        <f>IFERROR(MATCH("Application Server Security Requirements Guide :: Version 3, Release: 3 Benchmark Date: 27 Oct 2022*"&amp;A381&amp;";*",SRGs!AA:AA,0),0)</f>
        <v>0</v>
      </c>
      <c r="M381" s="2">
        <f>IFERROR(MATCH("Authentication, Authorization, and Accounting Services (AAA) Security Requirements Guide :: Version 1, Release: 2 Benchmark Date: 24 Jan 2020*"&amp;A381&amp;";*",SRGs!AA:AA,0),0)</f>
        <v>0</v>
      </c>
      <c r="N381" s="6">
        <f>IFERROR(MATCH("Central Log Server Security Requirements Guide :: Version 2, Release: 2 Benchmark Date: 27 Oct 2022*"&amp;A381&amp;";*",SRGs!AA:AA,0),0)</f>
        <v>0</v>
      </c>
      <c r="O381" s="6">
        <f>IFERROR(MATCH("Database Security Requirements Guide :: Version 3, Release: 3 Benchmark Date: 27 Jul 2022*"&amp;A381&amp;";*",SRGs!AA:AA,0),0)</f>
        <v>0</v>
      </c>
      <c r="P381" s="2">
        <f>IFERROR(MATCH("Container Platform Security Requirements Guide :: Version 1, Release: 3 Benchmark Date: 27 Jan 2022*"&amp;A381&amp;";*",SRGs!AA:AA,0),0)</f>
        <v>0</v>
      </c>
      <c r="Q381" s="2">
        <f>IFERROR(MATCH("Domain Name System (DNS) Security Requirements Guide :: Version 2, Release: 4 Benchmark Date: 23 Oct 2015*"&amp;A381&amp;";*",SRGs!AA:AA,0),0)</f>
        <v>0</v>
      </c>
      <c r="R381" s="2">
        <f>IFERROR(MATCH("Firewall Security Requirements Guide :: Version 2, Release: 3 Benchmark Date: 27 Oct 2022*"&amp;A381&amp;";*",SRGs!AA:AA,0),0)</f>
        <v>0</v>
      </c>
      <c r="S381" s="2">
        <f>IFERROR(MATCH("General Purpose Operating System Security Requirements Guide :: Version 2, Release: 4 Benchmark Date: 27 Jul 2022*"&amp;A381&amp;";*",SRGs!AA:AA,0),0)</f>
        <v>0</v>
      </c>
      <c r="T381" s="2">
        <f>IFERROR(MATCH("Intrusion Detection and Prevention Systems (IDPS) Security Requirements Guide :: Version 2, Release: 6 Benchmark Date: 24 Jul 2020*"&amp;A381&amp;";*",SRGs!AA:AA,0),0)</f>
        <v>0</v>
      </c>
      <c r="U381" s="2">
        <f>IFERROR(MATCH("Layer 2 Switch Security Requirements Guide :: Version 2, Release: 1 Benchmark Date: 18 May 2021*"&amp;A381&amp;";*",SRGs!AA:AA,0),0)</f>
        <v>0</v>
      </c>
      <c r="V381" s="2">
        <f>IFERROR(MATCH("Mainframe Product Security Requirements Guide :: Version 2, Release: 1 Benchmark Date: 27 Oct 2022*"&amp;A381&amp;";*",SRGs!AA:AA,0),0)</f>
        <v>0</v>
      </c>
      <c r="W381" s="2">
        <f>IFERROR(MATCH("Network Device Management Security Requirements Guide :: Version 4, Release: 1 Benchmark Date: 23 Apr 2021*"&amp;A381&amp;";*",SRGs!AA:AA,0),0)</f>
        <v>0</v>
      </c>
      <c r="X381" s="2">
        <f>IFERROR(MATCH("Router Security Requirements Guide :: Version 4, Release: 2 Benchmark Date: 23 Apr 2021*"&amp;A381&amp;";*",SRGs!AA:AA,0),0)</f>
        <v>0</v>
      </c>
      <c r="Y381" s="2">
        <f>IFERROR(MATCH("SDN Controller Security Requirements Guide :: Version 1, Release: 2 Benchmark Date: 24 Apr 2020*"&amp;A381&amp;";*",SRGs!AA:AA,0),0)</f>
        <v>0</v>
      </c>
      <c r="Z381" s="2">
        <f>IFERROR(MATCH("Unified Endpoint Management Agent Security Requirements Guide :: Version 1, Release: 1 Benchmark Date: 20 Nov 2020*"&amp;A381&amp;";*",SRGs!AA:AA,0),0)</f>
        <v>0</v>
      </c>
      <c r="AA381" s="2">
        <f>IFERROR(MATCH("Unified Endpoint Management Server Security Requirements Guide :: Version 1, Release: 1 Benchmark Date: 20 Nov 2020*"&amp;A381&amp;";*",SRGs!AA:AA,0),0)</f>
        <v>0</v>
      </c>
      <c r="AB381" s="2">
        <f>IFERROR(MATCH("Virtual Private Network (VPN) Security Requirements Guide :: Version 2, Release: 4 Benchmark Date: 27 Oct 2021*"&amp;A381&amp;";*",SRGs!AA:AA,0),0)</f>
        <v>0</v>
      </c>
      <c r="AC381" s="2">
        <f>IFERROR(MATCH("Web Server Security Requirements Guide :: Version 3, Release: 1 Benchmark Date: 27 Oct 2022*"&amp;A381&amp;";*",SRGs!AA:AA,0),0)</f>
        <v>0</v>
      </c>
      <c r="AD381" s="22"/>
      <c r="AE381" s="3" t="str">
        <f t="shared" si="40"/>
        <v/>
      </c>
      <c r="AF381" s="2" t="str">
        <f t="shared" si="41"/>
        <v/>
      </c>
      <c r="AG381" s="2" t="str">
        <f t="shared" si="42"/>
        <v/>
      </c>
      <c r="AH381" s="2" t="str">
        <f t="shared" si="43"/>
        <v/>
      </c>
      <c r="AI381" s="2" t="str">
        <f t="shared" si="44"/>
        <v/>
      </c>
      <c r="AJ381" s="2" t="str">
        <f t="shared" si="45"/>
        <v/>
      </c>
      <c r="AK381" s="2" t="str">
        <f t="shared" si="46"/>
        <v/>
      </c>
      <c r="AM381" s="5" t="str">
        <f t="shared" si="47"/>
        <v/>
      </c>
    </row>
    <row r="382" spans="1:39" ht="90" hidden="1">
      <c r="A382" s="1" t="s">
        <v>22230</v>
      </c>
      <c r="B382" s="1" t="s">
        <v>4304</v>
      </c>
      <c r="C382" s="1" t="s">
        <v>687</v>
      </c>
      <c r="D382" s="1" t="s">
        <v>1789</v>
      </c>
      <c r="E382" s="1" t="s">
        <v>2794</v>
      </c>
      <c r="F382" s="2" t="s">
        <v>3785</v>
      </c>
      <c r="G382" s="2"/>
      <c r="H382" s="2"/>
      <c r="I382" s="2"/>
      <c r="J382" s="15"/>
      <c r="K382" s="3">
        <f>IFERROR(MATCH("Application Layer Gateway (ALG) Security Requirements Guide (SRG) :: Version 1, Release: 2 Benchmark Date: 24 Jul 2015*"&amp;A382&amp;";*",SRGs!AA:AA,0),0)</f>
        <v>0</v>
      </c>
      <c r="L382" s="2">
        <f>IFERROR(MATCH("Application Server Security Requirements Guide :: Version 3, Release: 3 Benchmark Date: 27 Oct 2022*"&amp;A382&amp;";*",SRGs!AA:AA,0),0)</f>
        <v>0</v>
      </c>
      <c r="M382" s="2">
        <f>IFERROR(MATCH("Authentication, Authorization, and Accounting Services (AAA) Security Requirements Guide :: Version 1, Release: 2 Benchmark Date: 24 Jan 2020*"&amp;A382&amp;";*",SRGs!AA:AA,0),0)</f>
        <v>0</v>
      </c>
      <c r="N382" s="6">
        <f>IFERROR(MATCH("Central Log Server Security Requirements Guide :: Version 2, Release: 2 Benchmark Date: 27 Oct 2022*"&amp;A382&amp;";*",SRGs!AA:AA,0),0)</f>
        <v>0</v>
      </c>
      <c r="O382" s="6">
        <f>IFERROR(MATCH("Database Security Requirements Guide :: Version 3, Release: 3 Benchmark Date: 27 Jul 2022*"&amp;A382&amp;";*",SRGs!AA:AA,0),0)</f>
        <v>0</v>
      </c>
      <c r="P382" s="2">
        <f>IFERROR(MATCH("Container Platform Security Requirements Guide :: Version 1, Release: 3 Benchmark Date: 27 Jan 2022*"&amp;A382&amp;";*",SRGs!AA:AA,0),0)</f>
        <v>0</v>
      </c>
      <c r="Q382" s="2">
        <f>IFERROR(MATCH("Domain Name System (DNS) Security Requirements Guide :: Version 2, Release: 4 Benchmark Date: 23 Oct 2015*"&amp;A382&amp;";*",SRGs!AA:AA,0),0)</f>
        <v>0</v>
      </c>
      <c r="R382" s="2">
        <f>IFERROR(MATCH("Firewall Security Requirements Guide :: Version 2, Release: 3 Benchmark Date: 27 Oct 2022*"&amp;A382&amp;";*",SRGs!AA:AA,0),0)</f>
        <v>0</v>
      </c>
      <c r="S382" s="2">
        <f>IFERROR(MATCH("General Purpose Operating System Security Requirements Guide :: Version 2, Release: 4 Benchmark Date: 27 Jul 2022*"&amp;A382&amp;";*",SRGs!AA:AA,0),0)</f>
        <v>0</v>
      </c>
      <c r="T382" s="2">
        <f>IFERROR(MATCH("Intrusion Detection and Prevention Systems (IDPS) Security Requirements Guide :: Version 2, Release: 6 Benchmark Date: 24 Jul 2020*"&amp;A382&amp;";*",SRGs!AA:AA,0),0)</f>
        <v>0</v>
      </c>
      <c r="U382" s="2">
        <f>IFERROR(MATCH("Layer 2 Switch Security Requirements Guide :: Version 2, Release: 1 Benchmark Date: 18 May 2021*"&amp;A382&amp;";*",SRGs!AA:AA,0),0)</f>
        <v>0</v>
      </c>
      <c r="V382" s="2">
        <f>IFERROR(MATCH("Mainframe Product Security Requirements Guide :: Version 2, Release: 1 Benchmark Date: 27 Oct 2022*"&amp;A382&amp;";*",SRGs!AA:AA,0),0)</f>
        <v>0</v>
      </c>
      <c r="W382" s="2">
        <f>IFERROR(MATCH("Network Device Management Security Requirements Guide :: Version 4, Release: 1 Benchmark Date: 23 Apr 2021*"&amp;A382&amp;";*",SRGs!AA:AA,0),0)</f>
        <v>0</v>
      </c>
      <c r="X382" s="2">
        <f>IFERROR(MATCH("Router Security Requirements Guide :: Version 4, Release: 2 Benchmark Date: 23 Apr 2021*"&amp;A382&amp;";*",SRGs!AA:AA,0),0)</f>
        <v>0</v>
      </c>
      <c r="Y382" s="2">
        <f>IFERROR(MATCH("SDN Controller Security Requirements Guide :: Version 1, Release: 2 Benchmark Date: 24 Apr 2020*"&amp;A382&amp;";*",SRGs!AA:AA,0),0)</f>
        <v>0</v>
      </c>
      <c r="Z382" s="2">
        <f>IFERROR(MATCH("Unified Endpoint Management Agent Security Requirements Guide :: Version 1, Release: 1 Benchmark Date: 20 Nov 2020*"&amp;A382&amp;";*",SRGs!AA:AA,0),0)</f>
        <v>0</v>
      </c>
      <c r="AA382" s="2">
        <f>IFERROR(MATCH("Unified Endpoint Management Server Security Requirements Guide :: Version 1, Release: 1 Benchmark Date: 20 Nov 2020*"&amp;A382&amp;";*",SRGs!AA:AA,0),0)</f>
        <v>0</v>
      </c>
      <c r="AB382" s="2">
        <f>IFERROR(MATCH("Virtual Private Network (VPN) Security Requirements Guide :: Version 2, Release: 4 Benchmark Date: 27 Oct 2021*"&amp;A382&amp;";*",SRGs!AA:AA,0),0)</f>
        <v>0</v>
      </c>
      <c r="AC382" s="2">
        <f>IFERROR(MATCH("Web Server Security Requirements Guide :: Version 3, Release: 1 Benchmark Date: 27 Oct 2022*"&amp;A382&amp;";*",SRGs!AA:AA,0),0)</f>
        <v>0</v>
      </c>
      <c r="AD382" s="22"/>
      <c r="AE382" s="3" t="str">
        <f t="shared" si="40"/>
        <v/>
      </c>
      <c r="AF382" s="2" t="str">
        <f t="shared" si="41"/>
        <v/>
      </c>
      <c r="AG382" s="2" t="str">
        <f t="shared" si="42"/>
        <v/>
      </c>
      <c r="AH382" s="2" t="str">
        <f t="shared" si="43"/>
        <v/>
      </c>
      <c r="AI382" s="2" t="str">
        <f t="shared" si="44"/>
        <v/>
      </c>
      <c r="AJ382" s="2" t="str">
        <f t="shared" si="45"/>
        <v/>
      </c>
      <c r="AK382" s="2" t="str">
        <f t="shared" si="46"/>
        <v/>
      </c>
      <c r="AM382" s="5" t="str">
        <f t="shared" si="47"/>
        <v/>
      </c>
    </row>
    <row r="383" spans="1:39" s="5" customFormat="1" ht="135" hidden="1">
      <c r="A383" s="1" t="s">
        <v>22231</v>
      </c>
      <c r="B383" s="1" t="s">
        <v>4304</v>
      </c>
      <c r="C383" s="1" t="s">
        <v>688</v>
      </c>
      <c r="D383" s="1" t="s">
        <v>1790</v>
      </c>
      <c r="E383" s="1" t="s">
        <v>2795</v>
      </c>
      <c r="F383" s="2" t="s">
        <v>3786</v>
      </c>
      <c r="G383" s="2"/>
      <c r="H383" s="2"/>
      <c r="I383" s="2"/>
      <c r="J383" s="15"/>
      <c r="K383" s="3">
        <f>IFERROR(MATCH("Application Layer Gateway (ALG) Security Requirements Guide (SRG) :: Version 1, Release: 2 Benchmark Date: 24 Jul 2015*"&amp;A383&amp;";*",SRGs!AA:AA,0),0)</f>
        <v>0</v>
      </c>
      <c r="L383" s="2">
        <f>IFERROR(MATCH("Application Server Security Requirements Guide :: Version 3, Release: 3 Benchmark Date: 27 Oct 2022*"&amp;A383&amp;";*",SRGs!AA:AA,0),0)</f>
        <v>0</v>
      </c>
      <c r="M383" s="2">
        <f>IFERROR(MATCH("Authentication, Authorization, and Accounting Services (AAA) Security Requirements Guide :: Version 1, Release: 2 Benchmark Date: 24 Jan 2020*"&amp;A383&amp;";*",SRGs!AA:AA,0),0)</f>
        <v>0</v>
      </c>
      <c r="N383" s="6">
        <f>IFERROR(MATCH("Central Log Server Security Requirements Guide :: Version 2, Release: 2 Benchmark Date: 27 Oct 2022*"&amp;A383&amp;";*",SRGs!AA:AA,0),0)</f>
        <v>0</v>
      </c>
      <c r="O383" s="6">
        <f>IFERROR(MATCH("Database Security Requirements Guide :: Version 3, Release: 3 Benchmark Date: 27 Jul 2022*"&amp;A383&amp;";*",SRGs!AA:AA,0),0)</f>
        <v>0</v>
      </c>
      <c r="P383" s="6">
        <f>IFERROR(MATCH("Container Platform Security Requirements Guide :: Version 1, Release: 3 Benchmark Date: 27 Jan 2022*"&amp;A383&amp;";*",SRGs!AA:AA,0),0)</f>
        <v>0</v>
      </c>
      <c r="Q383" s="6">
        <f>IFERROR(MATCH("Domain Name System (DNS) Security Requirements Guide :: Version 2, Release: 4 Benchmark Date: 23 Oct 2015*"&amp;A383&amp;";*",SRGs!AA:AA,0),0)</f>
        <v>0</v>
      </c>
      <c r="R383" s="6">
        <f>IFERROR(MATCH("Firewall Security Requirements Guide :: Version 2, Release: 3 Benchmark Date: 27 Oct 2022*"&amp;A383&amp;";*",SRGs!AA:AA,0),0)</f>
        <v>0</v>
      </c>
      <c r="S383" s="6">
        <f>IFERROR(MATCH("General Purpose Operating System Security Requirements Guide :: Version 2, Release: 4 Benchmark Date: 27 Jul 2022*"&amp;A383&amp;";*",SRGs!AA:AA,0),0)</f>
        <v>0</v>
      </c>
      <c r="T383" s="6">
        <f>IFERROR(MATCH("Intrusion Detection and Prevention Systems (IDPS) Security Requirements Guide :: Version 2, Release: 6 Benchmark Date: 24 Jul 2020*"&amp;A383&amp;";*",SRGs!AA:AA,0),0)</f>
        <v>0</v>
      </c>
      <c r="U383" s="6">
        <f>IFERROR(MATCH("Layer 2 Switch Security Requirements Guide :: Version 2, Release: 1 Benchmark Date: 18 May 2021*"&amp;A383&amp;";*",SRGs!AA:AA,0),0)</f>
        <v>0</v>
      </c>
      <c r="V383" s="6">
        <f>IFERROR(MATCH("Mainframe Product Security Requirements Guide :: Version 2, Release: 1 Benchmark Date: 27 Oct 2022*"&amp;A383&amp;";*",SRGs!AA:AA,0),0)</f>
        <v>0</v>
      </c>
      <c r="W383" s="6">
        <f>IFERROR(MATCH("Network Device Management Security Requirements Guide :: Version 4, Release: 1 Benchmark Date: 23 Apr 2021*"&amp;A383&amp;";*",SRGs!AA:AA,0),0)</f>
        <v>0</v>
      </c>
      <c r="X383" s="6">
        <f>IFERROR(MATCH("Router Security Requirements Guide :: Version 4, Release: 2 Benchmark Date: 23 Apr 2021*"&amp;A383&amp;";*",SRGs!AA:AA,0),0)</f>
        <v>0</v>
      </c>
      <c r="Y383" s="6">
        <f>IFERROR(MATCH("SDN Controller Security Requirements Guide :: Version 1, Release: 2 Benchmark Date: 24 Apr 2020*"&amp;A383&amp;";*",SRGs!AA:AA,0),0)</f>
        <v>0</v>
      </c>
      <c r="Z383" s="6">
        <f>IFERROR(MATCH("Unified Endpoint Management Agent Security Requirements Guide :: Version 1, Release: 1 Benchmark Date: 20 Nov 2020*"&amp;A383&amp;";*",SRGs!AA:AA,0),0)</f>
        <v>0</v>
      </c>
      <c r="AA383" s="6">
        <f>IFERROR(MATCH("Unified Endpoint Management Server Security Requirements Guide :: Version 1, Release: 1 Benchmark Date: 20 Nov 2020*"&amp;A383&amp;";*",SRGs!AA:AA,0),0)</f>
        <v>0</v>
      </c>
      <c r="AB383" s="6">
        <f>IFERROR(MATCH("Virtual Private Network (VPN) Security Requirements Guide :: Version 2, Release: 4 Benchmark Date: 27 Oct 2021*"&amp;A383&amp;";*",SRGs!AA:AA,0),0)</f>
        <v>0</v>
      </c>
      <c r="AC383" s="6">
        <f>IFERROR(MATCH("Web Server Security Requirements Guide :: Version 3, Release: 1 Benchmark Date: 27 Oct 2022*"&amp;A383&amp;";*",SRGs!AA:AA,0),0)</f>
        <v>0</v>
      </c>
      <c r="AD383" s="21"/>
      <c r="AE383" s="3" t="str">
        <f t="shared" si="40"/>
        <v/>
      </c>
      <c r="AF383" s="2" t="str">
        <f t="shared" si="41"/>
        <v/>
      </c>
      <c r="AG383" s="2" t="str">
        <f t="shared" si="42"/>
        <v/>
      </c>
      <c r="AH383" s="2" t="str">
        <f t="shared" si="43"/>
        <v/>
      </c>
      <c r="AI383" s="2" t="str">
        <f t="shared" si="44"/>
        <v/>
      </c>
      <c r="AJ383" s="2" t="str">
        <f t="shared" si="45"/>
        <v/>
      </c>
      <c r="AK383" s="2" t="str">
        <f t="shared" si="46"/>
        <v/>
      </c>
      <c r="AL383" s="27"/>
      <c r="AM383" s="5" t="str">
        <f t="shared" si="47"/>
        <v/>
      </c>
    </row>
    <row r="384" spans="1:39" ht="30" hidden="1">
      <c r="A384" s="1" t="s">
        <v>22232</v>
      </c>
      <c r="B384" s="1" t="s">
        <v>4304</v>
      </c>
      <c r="C384" s="1" t="s">
        <v>689</v>
      </c>
      <c r="D384" s="1" t="s">
        <v>3511</v>
      </c>
      <c r="E384" s="1"/>
      <c r="F384" s="2"/>
      <c r="G384" s="2"/>
      <c r="H384" s="2"/>
      <c r="I384" s="2"/>
      <c r="J384" s="15"/>
      <c r="K384" s="3">
        <f>IFERROR(MATCH("Application Layer Gateway (ALG) Security Requirements Guide (SRG) :: Version 1, Release: 2 Benchmark Date: 24 Jul 2015*"&amp;A384&amp;";*",SRGs!AA:AA,0),0)</f>
        <v>0</v>
      </c>
      <c r="L384" s="2">
        <f>IFERROR(MATCH("Application Server Security Requirements Guide :: Version 3, Release: 3 Benchmark Date: 27 Oct 2022*"&amp;A384&amp;";*",SRGs!AA:AA,0),0)</f>
        <v>0</v>
      </c>
      <c r="M384" s="2">
        <f>IFERROR(MATCH("Authentication, Authorization, and Accounting Services (AAA) Security Requirements Guide :: Version 1, Release: 2 Benchmark Date: 24 Jan 2020*"&amp;A384&amp;";*",SRGs!AA:AA,0),0)</f>
        <v>0</v>
      </c>
      <c r="N384" s="2">
        <f>IFERROR(MATCH("Central Log Server Security Requirements Guide :: Version 2, Release: 2 Benchmark Date: 27 Oct 2022*"&amp;A384&amp;";*",SRGs!AA:AA,0),0)</f>
        <v>0</v>
      </c>
      <c r="O384" s="2">
        <f>IFERROR(MATCH("Database Security Requirements Guide :: Version 3, Release: 3 Benchmark Date: 27 Jul 2022*"&amp;A384&amp;";*",SRGs!AA:AA,0),0)</f>
        <v>0</v>
      </c>
      <c r="P384" s="2">
        <f>IFERROR(MATCH("Container Platform Security Requirements Guide :: Version 1, Release: 3 Benchmark Date: 27 Jan 2022*"&amp;A384&amp;";*",SRGs!AA:AA,0),0)</f>
        <v>0</v>
      </c>
      <c r="Q384" s="2">
        <f>IFERROR(MATCH("Domain Name System (DNS) Security Requirements Guide :: Version 2, Release: 4 Benchmark Date: 23 Oct 2015*"&amp;A384&amp;";*",SRGs!AA:AA,0),0)</f>
        <v>0</v>
      </c>
      <c r="R384" s="2">
        <f>IFERROR(MATCH("Firewall Security Requirements Guide :: Version 2, Release: 3 Benchmark Date: 27 Oct 2022*"&amp;A384&amp;";*",SRGs!AA:AA,0),0)</f>
        <v>0</v>
      </c>
      <c r="S384" s="2">
        <f>IFERROR(MATCH("General Purpose Operating System Security Requirements Guide :: Version 2, Release: 4 Benchmark Date: 27 Jul 2022*"&amp;A384&amp;";*",SRGs!AA:AA,0),0)</f>
        <v>0</v>
      </c>
      <c r="T384" s="2">
        <f>IFERROR(MATCH("Intrusion Detection and Prevention Systems (IDPS) Security Requirements Guide :: Version 2, Release: 6 Benchmark Date: 24 Jul 2020*"&amp;A384&amp;";*",SRGs!AA:AA,0),0)</f>
        <v>0</v>
      </c>
      <c r="U384" s="2">
        <f>IFERROR(MATCH("Layer 2 Switch Security Requirements Guide :: Version 2, Release: 1 Benchmark Date: 18 May 2021*"&amp;A384&amp;";*",SRGs!AA:AA,0),0)</f>
        <v>0</v>
      </c>
      <c r="V384" s="2">
        <f>IFERROR(MATCH("Mainframe Product Security Requirements Guide :: Version 2, Release: 1 Benchmark Date: 27 Oct 2022*"&amp;A384&amp;";*",SRGs!AA:AA,0),0)</f>
        <v>0</v>
      </c>
      <c r="W384" s="2">
        <f>IFERROR(MATCH("Network Device Management Security Requirements Guide :: Version 4, Release: 1 Benchmark Date: 23 Apr 2021*"&amp;A384&amp;";*",SRGs!AA:AA,0),0)</f>
        <v>0</v>
      </c>
      <c r="X384" s="2">
        <f>IFERROR(MATCH("Router Security Requirements Guide :: Version 4, Release: 2 Benchmark Date: 23 Apr 2021*"&amp;A384&amp;";*",SRGs!AA:AA,0),0)</f>
        <v>0</v>
      </c>
      <c r="Y384" s="2">
        <f>IFERROR(MATCH("SDN Controller Security Requirements Guide :: Version 1, Release: 2 Benchmark Date: 24 Apr 2020*"&amp;A384&amp;";*",SRGs!AA:AA,0),0)</f>
        <v>0</v>
      </c>
      <c r="Z384" s="2">
        <f>IFERROR(MATCH("Unified Endpoint Management Agent Security Requirements Guide :: Version 1, Release: 1 Benchmark Date: 20 Nov 2020*"&amp;A384&amp;";*",SRGs!AA:AA,0),0)</f>
        <v>0</v>
      </c>
      <c r="AA384" s="2">
        <f>IFERROR(MATCH("Unified Endpoint Management Server Security Requirements Guide :: Version 1, Release: 1 Benchmark Date: 20 Nov 2020*"&amp;A384&amp;";*",SRGs!AA:AA,0),0)</f>
        <v>0</v>
      </c>
      <c r="AB384" s="2">
        <f>IFERROR(MATCH("Virtual Private Network (VPN) Security Requirements Guide :: Version 2, Release: 4 Benchmark Date: 27 Oct 2021*"&amp;A384&amp;";*",SRGs!AA:AA,0),0)</f>
        <v>0</v>
      </c>
      <c r="AC384" s="2">
        <f>IFERROR(MATCH("Web Server Security Requirements Guide :: Version 3, Release: 1 Benchmark Date: 27 Oct 2022*"&amp;A384&amp;";*",SRGs!AA:AA,0),0)</f>
        <v>0</v>
      </c>
      <c r="AD384" s="22"/>
      <c r="AE384" s="3" t="str">
        <f t="shared" si="40"/>
        <v/>
      </c>
      <c r="AF384" s="2" t="str">
        <f t="shared" si="41"/>
        <v/>
      </c>
      <c r="AG384" s="2" t="str">
        <f t="shared" si="42"/>
        <v/>
      </c>
      <c r="AH384" s="2" t="str">
        <f t="shared" si="43"/>
        <v/>
      </c>
      <c r="AI384" s="2" t="str">
        <f t="shared" si="44"/>
        <v/>
      </c>
      <c r="AJ384" s="2" t="str">
        <f t="shared" si="45"/>
        <v/>
      </c>
      <c r="AK384" s="2" t="str">
        <f t="shared" si="46"/>
        <v/>
      </c>
      <c r="AM384" s="5" t="str">
        <f t="shared" si="47"/>
        <v/>
      </c>
    </row>
    <row r="385" spans="1:39" s="5" customFormat="1" ht="45" hidden="1">
      <c r="A385" s="1" t="s">
        <v>22233</v>
      </c>
      <c r="B385" s="1" t="s">
        <v>4304</v>
      </c>
      <c r="C385" s="1" t="s">
        <v>690</v>
      </c>
      <c r="D385" s="1" t="s">
        <v>1791</v>
      </c>
      <c r="E385" s="1" t="s">
        <v>2796</v>
      </c>
      <c r="F385" s="2" t="s">
        <v>3787</v>
      </c>
      <c r="G385" s="2"/>
      <c r="H385" s="2"/>
      <c r="I385" s="2"/>
      <c r="J385" s="15"/>
      <c r="K385" s="3">
        <f>IFERROR(MATCH("Application Layer Gateway (ALG) Security Requirements Guide (SRG) :: Version 1, Release: 2 Benchmark Date: 24 Jul 2015*"&amp;A385&amp;";*",SRGs!AA:AA,0),0)</f>
        <v>0</v>
      </c>
      <c r="L385" s="2">
        <f>IFERROR(MATCH("Application Server Security Requirements Guide :: Version 3, Release: 3 Benchmark Date: 27 Oct 2022*"&amp;A385&amp;";*",SRGs!AA:AA,0),0)</f>
        <v>0</v>
      </c>
      <c r="M385" s="2">
        <f>IFERROR(MATCH("Authentication, Authorization, and Accounting Services (AAA) Security Requirements Guide :: Version 1, Release: 2 Benchmark Date: 24 Jan 2020*"&amp;A385&amp;";*",SRGs!AA:AA,0),0)</f>
        <v>0</v>
      </c>
      <c r="N385" s="6">
        <f>IFERROR(MATCH("Central Log Server Security Requirements Guide :: Version 2, Release: 2 Benchmark Date: 27 Oct 2022*"&amp;A385&amp;";*",SRGs!AA:AA,0),0)</f>
        <v>0</v>
      </c>
      <c r="O385" s="6">
        <f>IFERROR(MATCH("Database Security Requirements Guide :: Version 3, Release: 3 Benchmark Date: 27 Jul 2022*"&amp;A385&amp;";*",SRGs!AA:AA,0),0)</f>
        <v>0</v>
      </c>
      <c r="P385" s="6">
        <f>IFERROR(MATCH("Container Platform Security Requirements Guide :: Version 1, Release: 3 Benchmark Date: 27 Jan 2022*"&amp;A385&amp;";*",SRGs!AA:AA,0),0)</f>
        <v>0</v>
      </c>
      <c r="Q385" s="6">
        <f>IFERROR(MATCH("Domain Name System (DNS) Security Requirements Guide :: Version 2, Release: 4 Benchmark Date: 23 Oct 2015*"&amp;A385&amp;";*",SRGs!AA:AA,0),0)</f>
        <v>0</v>
      </c>
      <c r="R385" s="6">
        <f>IFERROR(MATCH("Firewall Security Requirements Guide :: Version 2, Release: 3 Benchmark Date: 27 Oct 2022*"&amp;A385&amp;";*",SRGs!AA:AA,0),0)</f>
        <v>0</v>
      </c>
      <c r="S385" s="6">
        <f>IFERROR(MATCH("General Purpose Operating System Security Requirements Guide :: Version 2, Release: 4 Benchmark Date: 27 Jul 2022*"&amp;A385&amp;";*",SRGs!AA:AA,0),0)</f>
        <v>0</v>
      </c>
      <c r="T385" s="6">
        <f>IFERROR(MATCH("Intrusion Detection and Prevention Systems (IDPS) Security Requirements Guide :: Version 2, Release: 6 Benchmark Date: 24 Jul 2020*"&amp;A385&amp;";*",SRGs!AA:AA,0),0)</f>
        <v>0</v>
      </c>
      <c r="U385" s="6">
        <f>IFERROR(MATCH("Layer 2 Switch Security Requirements Guide :: Version 2, Release: 1 Benchmark Date: 18 May 2021*"&amp;A385&amp;";*",SRGs!AA:AA,0),0)</f>
        <v>0</v>
      </c>
      <c r="V385" s="6">
        <f>IFERROR(MATCH("Mainframe Product Security Requirements Guide :: Version 2, Release: 1 Benchmark Date: 27 Oct 2022*"&amp;A385&amp;";*",SRGs!AA:AA,0),0)</f>
        <v>0</v>
      </c>
      <c r="W385" s="6">
        <f>IFERROR(MATCH("Network Device Management Security Requirements Guide :: Version 4, Release: 1 Benchmark Date: 23 Apr 2021*"&amp;A385&amp;";*",SRGs!AA:AA,0),0)</f>
        <v>0</v>
      </c>
      <c r="X385" s="6">
        <f>IFERROR(MATCH("Router Security Requirements Guide :: Version 4, Release: 2 Benchmark Date: 23 Apr 2021*"&amp;A385&amp;";*",SRGs!AA:AA,0),0)</f>
        <v>0</v>
      </c>
      <c r="Y385" s="6">
        <f>IFERROR(MATCH("SDN Controller Security Requirements Guide :: Version 1, Release: 2 Benchmark Date: 24 Apr 2020*"&amp;A385&amp;";*",SRGs!AA:AA,0),0)</f>
        <v>0</v>
      </c>
      <c r="Z385" s="6">
        <f>IFERROR(MATCH("Unified Endpoint Management Agent Security Requirements Guide :: Version 1, Release: 1 Benchmark Date: 20 Nov 2020*"&amp;A385&amp;";*",SRGs!AA:AA,0),0)</f>
        <v>0</v>
      </c>
      <c r="AA385" s="6">
        <f>IFERROR(MATCH("Unified Endpoint Management Server Security Requirements Guide :: Version 1, Release: 1 Benchmark Date: 20 Nov 2020*"&amp;A385&amp;";*",SRGs!AA:AA,0),0)</f>
        <v>0</v>
      </c>
      <c r="AB385" s="6">
        <f>IFERROR(MATCH("Virtual Private Network (VPN) Security Requirements Guide :: Version 2, Release: 4 Benchmark Date: 27 Oct 2021*"&amp;A385&amp;";*",SRGs!AA:AA,0),0)</f>
        <v>0</v>
      </c>
      <c r="AC385" s="6">
        <f>IFERROR(MATCH("Web Server Security Requirements Guide :: Version 3, Release: 1 Benchmark Date: 27 Oct 2022*"&amp;A385&amp;";*",SRGs!AA:AA,0),0)</f>
        <v>0</v>
      </c>
      <c r="AD385" s="21"/>
      <c r="AE385" s="3" t="str">
        <f t="shared" si="40"/>
        <v/>
      </c>
      <c r="AF385" s="2" t="str">
        <f t="shared" si="41"/>
        <v/>
      </c>
      <c r="AG385" s="2" t="str">
        <f t="shared" si="42"/>
        <v/>
      </c>
      <c r="AH385" s="2" t="str">
        <f t="shared" si="43"/>
        <v/>
      </c>
      <c r="AI385" s="2" t="str">
        <f t="shared" si="44"/>
        <v/>
      </c>
      <c r="AJ385" s="2" t="str">
        <f t="shared" si="45"/>
        <v/>
      </c>
      <c r="AK385" s="2" t="str">
        <f t="shared" si="46"/>
        <v/>
      </c>
      <c r="AL385" s="27"/>
      <c r="AM385" s="5" t="str">
        <f t="shared" si="47"/>
        <v/>
      </c>
    </row>
    <row r="386" spans="1:39" s="5" customFormat="1" ht="60" hidden="1">
      <c r="A386" s="1" t="s">
        <v>22234</v>
      </c>
      <c r="B386" s="1" t="s">
        <v>4304</v>
      </c>
      <c r="C386" s="1" t="s">
        <v>691</v>
      </c>
      <c r="D386" s="1" t="s">
        <v>1792</v>
      </c>
      <c r="E386" s="1" t="s">
        <v>2797</v>
      </c>
      <c r="F386" s="2" t="s">
        <v>3776</v>
      </c>
      <c r="G386" s="2"/>
      <c r="H386" s="2"/>
      <c r="I386" s="2"/>
      <c r="J386" s="15"/>
      <c r="K386" s="3">
        <f>IFERROR(MATCH("Application Layer Gateway (ALG) Security Requirements Guide (SRG) :: Version 1, Release: 2 Benchmark Date: 24 Jul 2015*"&amp;A386&amp;";*",SRGs!AA:AA,0),0)</f>
        <v>0</v>
      </c>
      <c r="L386" s="2">
        <f>IFERROR(MATCH("Application Server Security Requirements Guide :: Version 3, Release: 3 Benchmark Date: 27 Oct 2022*"&amp;A386&amp;";*",SRGs!AA:AA,0),0)</f>
        <v>0</v>
      </c>
      <c r="M386" s="2">
        <f>IFERROR(MATCH("Authentication, Authorization, and Accounting Services (AAA) Security Requirements Guide :: Version 1, Release: 2 Benchmark Date: 24 Jan 2020*"&amp;A386&amp;";*",SRGs!AA:AA,0),0)</f>
        <v>0</v>
      </c>
      <c r="N386" s="6">
        <f>IFERROR(MATCH("Central Log Server Security Requirements Guide :: Version 2, Release: 2 Benchmark Date: 27 Oct 2022*"&amp;A386&amp;";*",SRGs!AA:AA,0),0)</f>
        <v>0</v>
      </c>
      <c r="O386" s="6">
        <f>IFERROR(MATCH("Database Security Requirements Guide :: Version 3, Release: 3 Benchmark Date: 27 Jul 2022*"&amp;A386&amp;";*",SRGs!AA:AA,0),0)</f>
        <v>0</v>
      </c>
      <c r="P386" s="6">
        <f>IFERROR(MATCH("Container Platform Security Requirements Guide :: Version 1, Release: 3 Benchmark Date: 27 Jan 2022*"&amp;A386&amp;";*",SRGs!AA:AA,0),0)</f>
        <v>0</v>
      </c>
      <c r="Q386" s="6">
        <f>IFERROR(MATCH("Domain Name System (DNS) Security Requirements Guide :: Version 2, Release: 4 Benchmark Date: 23 Oct 2015*"&amp;A386&amp;";*",SRGs!AA:AA,0),0)</f>
        <v>0</v>
      </c>
      <c r="R386" s="6">
        <f>IFERROR(MATCH("Firewall Security Requirements Guide :: Version 2, Release: 3 Benchmark Date: 27 Oct 2022*"&amp;A386&amp;";*",SRGs!AA:AA,0),0)</f>
        <v>0</v>
      </c>
      <c r="S386" s="6">
        <f>IFERROR(MATCH("General Purpose Operating System Security Requirements Guide :: Version 2, Release: 4 Benchmark Date: 27 Jul 2022*"&amp;A386&amp;";*",SRGs!AA:AA,0),0)</f>
        <v>0</v>
      </c>
      <c r="T386" s="6">
        <f>IFERROR(MATCH("Intrusion Detection and Prevention Systems (IDPS) Security Requirements Guide :: Version 2, Release: 6 Benchmark Date: 24 Jul 2020*"&amp;A386&amp;";*",SRGs!AA:AA,0),0)</f>
        <v>0</v>
      </c>
      <c r="U386" s="6">
        <f>IFERROR(MATCH("Layer 2 Switch Security Requirements Guide :: Version 2, Release: 1 Benchmark Date: 18 May 2021*"&amp;A386&amp;";*",SRGs!AA:AA,0),0)</f>
        <v>0</v>
      </c>
      <c r="V386" s="6">
        <f>IFERROR(MATCH("Mainframe Product Security Requirements Guide :: Version 2, Release: 1 Benchmark Date: 27 Oct 2022*"&amp;A386&amp;";*",SRGs!AA:AA,0),0)</f>
        <v>0</v>
      </c>
      <c r="W386" s="6">
        <f>IFERROR(MATCH("Network Device Management Security Requirements Guide :: Version 4, Release: 1 Benchmark Date: 23 Apr 2021*"&amp;A386&amp;";*",SRGs!AA:AA,0),0)</f>
        <v>0</v>
      </c>
      <c r="X386" s="6">
        <f>IFERROR(MATCH("Router Security Requirements Guide :: Version 4, Release: 2 Benchmark Date: 23 Apr 2021*"&amp;A386&amp;";*",SRGs!AA:AA,0),0)</f>
        <v>0</v>
      </c>
      <c r="Y386" s="6">
        <f>IFERROR(MATCH("SDN Controller Security Requirements Guide :: Version 1, Release: 2 Benchmark Date: 24 Apr 2020*"&amp;A386&amp;";*",SRGs!AA:AA,0),0)</f>
        <v>0</v>
      </c>
      <c r="Z386" s="6">
        <f>IFERROR(MATCH("Unified Endpoint Management Agent Security Requirements Guide :: Version 1, Release: 1 Benchmark Date: 20 Nov 2020*"&amp;A386&amp;";*",SRGs!AA:AA,0),0)</f>
        <v>0</v>
      </c>
      <c r="AA386" s="6">
        <f>IFERROR(MATCH("Unified Endpoint Management Server Security Requirements Guide :: Version 1, Release: 1 Benchmark Date: 20 Nov 2020*"&amp;A386&amp;";*",SRGs!AA:AA,0),0)</f>
        <v>0</v>
      </c>
      <c r="AB386" s="6">
        <f>IFERROR(MATCH("Virtual Private Network (VPN) Security Requirements Guide :: Version 2, Release: 4 Benchmark Date: 27 Oct 2021*"&amp;A386&amp;";*",SRGs!AA:AA,0),0)</f>
        <v>0</v>
      </c>
      <c r="AC386" s="6">
        <f>IFERROR(MATCH("Web Server Security Requirements Guide :: Version 3, Release: 1 Benchmark Date: 27 Oct 2022*"&amp;A386&amp;";*",SRGs!AA:AA,0),0)</f>
        <v>0</v>
      </c>
      <c r="AD386" s="21"/>
      <c r="AE386" s="3" t="str">
        <f t="shared" ref="AE386:AE449" si="48">IF(OR(K386&gt;0,L386&gt;0,AC386&gt;0),"Application","")</f>
        <v/>
      </c>
      <c r="AF386" s="2" t="str">
        <f t="shared" ref="AF386:AF449" si="49">IF(OR(V386&gt;0,S386&gt;0,N386&gt;0),"Server","")</f>
        <v/>
      </c>
      <c r="AG386" s="2" t="str">
        <f t="shared" ref="AG386:AG449" si="50">IF(S386&gt;0,"Laptops/Desktops","")</f>
        <v/>
      </c>
      <c r="AH386" s="2" t="str">
        <f t="shared" ref="AH386:AH449" si="51">IF(OR(M386&gt;0,Q386&gt;0,R386&gt;0,T386&gt;0,U386&gt;0,W386&gt;0,X386&gt;0,Y386&gt;0,AB386&gt;0),"Network Device","")</f>
        <v/>
      </c>
      <c r="AI386" s="2" t="str">
        <f t="shared" ref="AI386:AI449" si="52">IF(O386&gt;0,"Database","")</f>
        <v/>
      </c>
      <c r="AJ386" s="2" t="str">
        <f t="shared" ref="AJ386:AJ449" si="53">IF(P386&gt;0,"Container","")</f>
        <v/>
      </c>
      <c r="AK386" s="2" t="str">
        <f t="shared" ref="AK386:AK449" si="54">IF(OR(Z386&gt;0,AA386&gt;0),"Unified Endpoint Mangement","")</f>
        <v/>
      </c>
      <c r="AL386" s="27"/>
      <c r="AM386" s="5" t="str">
        <f t="shared" si="47"/>
        <v/>
      </c>
    </row>
    <row r="387" spans="1:39" s="5" customFormat="1" ht="105" hidden="1">
      <c r="A387" s="1" t="s">
        <v>22235</v>
      </c>
      <c r="B387" s="1" t="s">
        <v>4304</v>
      </c>
      <c r="C387" s="1" t="s">
        <v>692</v>
      </c>
      <c r="D387" s="1" t="s">
        <v>1793</v>
      </c>
      <c r="E387" s="1" t="s">
        <v>2798</v>
      </c>
      <c r="F387" s="2" t="s">
        <v>3788</v>
      </c>
      <c r="G387" s="2"/>
      <c r="H387" s="2" t="s">
        <v>4254</v>
      </c>
      <c r="I387" s="10">
        <v>3</v>
      </c>
      <c r="J387" s="13"/>
      <c r="K387" s="3">
        <f>IFERROR(MATCH("Application Layer Gateway (ALG) Security Requirements Guide (SRG) :: Version 1, Release: 2 Benchmark Date: 24 Jul 2015*"&amp;A387&amp;";*",SRGs!AA:AA,0),0)</f>
        <v>0</v>
      </c>
      <c r="L387" s="2">
        <f>IFERROR(MATCH("Application Server Security Requirements Guide :: Version 3, Release: 3 Benchmark Date: 27 Oct 2022*"&amp;A387&amp;";*",SRGs!AA:AA,0),0)</f>
        <v>0</v>
      </c>
      <c r="M387" s="2">
        <f>IFERROR(MATCH("Authentication, Authorization, and Accounting Services (AAA) Security Requirements Guide :: Version 1, Release: 2 Benchmark Date: 24 Jan 2020*"&amp;A387&amp;";*",SRGs!AA:AA,0),0)</f>
        <v>0</v>
      </c>
      <c r="N387" s="6">
        <f>IFERROR(MATCH("Central Log Server Security Requirements Guide :: Version 2, Release: 2 Benchmark Date: 27 Oct 2022*"&amp;A387&amp;";*",SRGs!AA:AA,0),0)</f>
        <v>0</v>
      </c>
      <c r="O387" s="6">
        <f>IFERROR(MATCH("Database Security Requirements Guide :: Version 3, Release: 3 Benchmark Date: 27 Jul 2022*"&amp;A387&amp;";*",SRGs!AA:AA,0),0)</f>
        <v>0</v>
      </c>
      <c r="P387" s="6">
        <f>IFERROR(MATCH("Container Platform Security Requirements Guide :: Version 1, Release: 3 Benchmark Date: 27 Jan 2022*"&amp;A387&amp;";*",SRGs!AA:AA,0),0)</f>
        <v>0</v>
      </c>
      <c r="Q387" s="6">
        <f>IFERROR(MATCH("Domain Name System (DNS) Security Requirements Guide :: Version 2, Release: 4 Benchmark Date: 23 Oct 2015*"&amp;A387&amp;";*",SRGs!AA:AA,0),0)</f>
        <v>0</v>
      </c>
      <c r="R387" s="6">
        <f>IFERROR(MATCH("Firewall Security Requirements Guide :: Version 2, Release: 3 Benchmark Date: 27 Oct 2022*"&amp;A387&amp;";*",SRGs!AA:AA,0),0)</f>
        <v>0</v>
      </c>
      <c r="S387" s="6">
        <f>IFERROR(MATCH("General Purpose Operating System Security Requirements Guide :: Version 2, Release: 4 Benchmark Date: 27 Jul 2022*"&amp;A387&amp;";*",SRGs!AA:AA,0),0)</f>
        <v>0</v>
      </c>
      <c r="T387" s="6">
        <f>IFERROR(MATCH("Intrusion Detection and Prevention Systems (IDPS) Security Requirements Guide :: Version 2, Release: 6 Benchmark Date: 24 Jul 2020*"&amp;A387&amp;";*",SRGs!AA:AA,0),0)</f>
        <v>0</v>
      </c>
      <c r="U387" s="6">
        <f>IFERROR(MATCH("Layer 2 Switch Security Requirements Guide :: Version 2, Release: 1 Benchmark Date: 18 May 2021*"&amp;A387&amp;";*",SRGs!AA:AA,0),0)</f>
        <v>0</v>
      </c>
      <c r="V387" s="6">
        <f>IFERROR(MATCH("Mainframe Product Security Requirements Guide :: Version 2, Release: 1 Benchmark Date: 27 Oct 2022*"&amp;A387&amp;";*",SRGs!AA:AA,0),0)</f>
        <v>0</v>
      </c>
      <c r="W387" s="6">
        <f>IFERROR(MATCH("Network Device Management Security Requirements Guide :: Version 4, Release: 1 Benchmark Date: 23 Apr 2021*"&amp;A387&amp;";*",SRGs!AA:AA,0),0)</f>
        <v>0</v>
      </c>
      <c r="X387" s="6">
        <f>IFERROR(MATCH("Router Security Requirements Guide :: Version 4, Release: 2 Benchmark Date: 23 Apr 2021*"&amp;A387&amp;";*",SRGs!AA:AA,0),0)</f>
        <v>0</v>
      </c>
      <c r="Y387" s="6">
        <f>IFERROR(MATCH("SDN Controller Security Requirements Guide :: Version 1, Release: 2 Benchmark Date: 24 Apr 2020*"&amp;A387&amp;";*",SRGs!AA:AA,0),0)</f>
        <v>0</v>
      </c>
      <c r="Z387" s="6">
        <f>IFERROR(MATCH("Unified Endpoint Management Agent Security Requirements Guide :: Version 1, Release: 1 Benchmark Date: 20 Nov 2020*"&amp;A387&amp;";*",SRGs!AA:AA,0),0)</f>
        <v>0</v>
      </c>
      <c r="AA387" s="6">
        <f>IFERROR(MATCH("Unified Endpoint Management Server Security Requirements Guide :: Version 1, Release: 1 Benchmark Date: 20 Nov 2020*"&amp;A387&amp;";*",SRGs!AA:AA,0),0)</f>
        <v>0</v>
      </c>
      <c r="AB387" s="6">
        <f>IFERROR(MATCH("Virtual Private Network (VPN) Security Requirements Guide :: Version 2, Release: 4 Benchmark Date: 27 Oct 2021*"&amp;A387&amp;";*",SRGs!AA:AA,0),0)</f>
        <v>0</v>
      </c>
      <c r="AC387" s="6">
        <f>IFERROR(MATCH("Web Server Security Requirements Guide :: Version 3, Release: 1 Benchmark Date: 27 Oct 2022*"&amp;A387&amp;";*",SRGs!AA:AA,0),0)</f>
        <v>0</v>
      </c>
      <c r="AD387" s="21"/>
      <c r="AE387" s="3" t="str">
        <f t="shared" si="48"/>
        <v/>
      </c>
      <c r="AF387" s="2" t="str">
        <f t="shared" si="49"/>
        <v/>
      </c>
      <c r="AG387" s="2" t="str">
        <f t="shared" si="50"/>
        <v/>
      </c>
      <c r="AH387" s="2" t="str">
        <f t="shared" si="51"/>
        <v/>
      </c>
      <c r="AI387" s="2" t="str">
        <f t="shared" si="52"/>
        <v/>
      </c>
      <c r="AJ387" s="2" t="str">
        <f t="shared" si="53"/>
        <v/>
      </c>
      <c r="AK387" s="2" t="str">
        <f t="shared" si="54"/>
        <v/>
      </c>
      <c r="AL387" s="27"/>
      <c r="AM387" s="5" t="str">
        <f t="shared" ref="AM387:AM450" si="55">_xlfn.TEXTJOIN("; ",TRUE,AE387:AK387)</f>
        <v/>
      </c>
    </row>
    <row r="388" spans="1:39" s="5" customFormat="1" ht="105" hidden="1">
      <c r="A388" s="1" t="s">
        <v>22236</v>
      </c>
      <c r="B388" s="1" t="s">
        <v>4304</v>
      </c>
      <c r="C388" s="1" t="s">
        <v>693</v>
      </c>
      <c r="D388" s="1" t="s">
        <v>1794</v>
      </c>
      <c r="E388" s="1" t="s">
        <v>2799</v>
      </c>
      <c r="F388" s="2" t="s">
        <v>3668</v>
      </c>
      <c r="G388" s="2"/>
      <c r="H388" s="2"/>
      <c r="I388" s="2"/>
      <c r="J388" s="15"/>
      <c r="K388" s="3">
        <f>IFERROR(MATCH("Application Layer Gateway (ALG) Security Requirements Guide (SRG) :: Version 1, Release: 2 Benchmark Date: 24 Jul 2015*"&amp;A388&amp;";*",SRGs!AA:AA,0),0)</f>
        <v>0</v>
      </c>
      <c r="L388" s="2">
        <f>IFERROR(MATCH("Application Server Security Requirements Guide :: Version 3, Release: 3 Benchmark Date: 27 Oct 2022*"&amp;A388&amp;";*",SRGs!AA:AA,0),0)</f>
        <v>0</v>
      </c>
      <c r="M388" s="2">
        <f>IFERROR(MATCH("Authentication, Authorization, and Accounting Services (AAA) Security Requirements Guide :: Version 1, Release: 2 Benchmark Date: 24 Jan 2020*"&amp;A388&amp;";*",SRGs!AA:AA,0),0)</f>
        <v>0</v>
      </c>
      <c r="N388" s="6">
        <f>IFERROR(MATCH("Central Log Server Security Requirements Guide :: Version 2, Release: 2 Benchmark Date: 27 Oct 2022*"&amp;A388&amp;";*",SRGs!AA:AA,0),0)</f>
        <v>0</v>
      </c>
      <c r="O388" s="6">
        <f>IFERROR(MATCH("Database Security Requirements Guide :: Version 3, Release: 3 Benchmark Date: 27 Jul 2022*"&amp;A388&amp;";*",SRGs!AA:AA,0),0)</f>
        <v>0</v>
      </c>
      <c r="P388" s="6">
        <f>IFERROR(MATCH("Container Platform Security Requirements Guide :: Version 1, Release: 3 Benchmark Date: 27 Jan 2022*"&amp;A388&amp;";*",SRGs!AA:AA,0),0)</f>
        <v>0</v>
      </c>
      <c r="Q388" s="6">
        <f>IFERROR(MATCH("Domain Name System (DNS) Security Requirements Guide :: Version 2, Release: 4 Benchmark Date: 23 Oct 2015*"&amp;A388&amp;";*",SRGs!AA:AA,0),0)</f>
        <v>0</v>
      </c>
      <c r="R388" s="6">
        <f>IFERROR(MATCH("Firewall Security Requirements Guide :: Version 2, Release: 3 Benchmark Date: 27 Oct 2022*"&amp;A388&amp;";*",SRGs!AA:AA,0),0)</f>
        <v>0</v>
      </c>
      <c r="S388" s="6">
        <f>IFERROR(MATCH("General Purpose Operating System Security Requirements Guide :: Version 2, Release: 4 Benchmark Date: 27 Jul 2022*"&amp;A388&amp;";*",SRGs!AA:AA,0),0)</f>
        <v>0</v>
      </c>
      <c r="T388" s="6">
        <f>IFERROR(MATCH("Intrusion Detection and Prevention Systems (IDPS) Security Requirements Guide :: Version 2, Release: 6 Benchmark Date: 24 Jul 2020*"&amp;A388&amp;";*",SRGs!AA:AA,0),0)</f>
        <v>0</v>
      </c>
      <c r="U388" s="6">
        <f>IFERROR(MATCH("Layer 2 Switch Security Requirements Guide :: Version 2, Release: 1 Benchmark Date: 18 May 2021*"&amp;A388&amp;";*",SRGs!AA:AA,0),0)</f>
        <v>0</v>
      </c>
      <c r="V388" s="6">
        <f>IFERROR(MATCH("Mainframe Product Security Requirements Guide :: Version 2, Release: 1 Benchmark Date: 27 Oct 2022*"&amp;A388&amp;";*",SRGs!AA:AA,0),0)</f>
        <v>0</v>
      </c>
      <c r="W388" s="6">
        <f>IFERROR(MATCH("Network Device Management Security Requirements Guide :: Version 4, Release: 1 Benchmark Date: 23 Apr 2021*"&amp;A388&amp;";*",SRGs!AA:AA,0),0)</f>
        <v>0</v>
      </c>
      <c r="X388" s="6">
        <f>IFERROR(MATCH("Router Security Requirements Guide :: Version 4, Release: 2 Benchmark Date: 23 Apr 2021*"&amp;A388&amp;";*",SRGs!AA:AA,0),0)</f>
        <v>0</v>
      </c>
      <c r="Y388" s="6">
        <f>IFERROR(MATCH("SDN Controller Security Requirements Guide :: Version 1, Release: 2 Benchmark Date: 24 Apr 2020*"&amp;A388&amp;";*",SRGs!AA:AA,0),0)</f>
        <v>0</v>
      </c>
      <c r="Z388" s="6">
        <f>IFERROR(MATCH("Unified Endpoint Management Agent Security Requirements Guide :: Version 1, Release: 1 Benchmark Date: 20 Nov 2020*"&amp;A388&amp;";*",SRGs!AA:AA,0),0)</f>
        <v>0</v>
      </c>
      <c r="AA388" s="6">
        <f>IFERROR(MATCH("Unified Endpoint Management Server Security Requirements Guide :: Version 1, Release: 1 Benchmark Date: 20 Nov 2020*"&amp;A388&amp;";*",SRGs!AA:AA,0),0)</f>
        <v>0</v>
      </c>
      <c r="AB388" s="6">
        <f>IFERROR(MATCH("Virtual Private Network (VPN) Security Requirements Guide :: Version 2, Release: 4 Benchmark Date: 27 Oct 2021*"&amp;A388&amp;";*",SRGs!AA:AA,0),0)</f>
        <v>0</v>
      </c>
      <c r="AC388" s="6">
        <f>IFERROR(MATCH("Web Server Security Requirements Guide :: Version 3, Release: 1 Benchmark Date: 27 Oct 2022*"&amp;A388&amp;";*",SRGs!AA:AA,0),0)</f>
        <v>0</v>
      </c>
      <c r="AD388" s="21"/>
      <c r="AE388" s="3" t="str">
        <f t="shared" si="48"/>
        <v/>
      </c>
      <c r="AF388" s="2" t="str">
        <f t="shared" si="49"/>
        <v/>
      </c>
      <c r="AG388" s="2" t="str">
        <f t="shared" si="50"/>
        <v/>
      </c>
      <c r="AH388" s="2" t="str">
        <f t="shared" si="51"/>
        <v/>
      </c>
      <c r="AI388" s="2" t="str">
        <f t="shared" si="52"/>
        <v/>
      </c>
      <c r="AJ388" s="2" t="str">
        <f t="shared" si="53"/>
        <v/>
      </c>
      <c r="AK388" s="2" t="str">
        <f t="shared" si="54"/>
        <v/>
      </c>
      <c r="AL388" s="27"/>
      <c r="AM388" s="5" t="str">
        <f t="shared" si="55"/>
        <v/>
      </c>
    </row>
    <row r="389" spans="1:39" s="5" customFormat="1" ht="285" hidden="1">
      <c r="A389" s="1" t="s">
        <v>83</v>
      </c>
      <c r="B389" s="1" t="s">
        <v>4305</v>
      </c>
      <c r="C389" s="1" t="s">
        <v>322</v>
      </c>
      <c r="D389" s="1" t="s">
        <v>1802</v>
      </c>
      <c r="E389" s="1" t="s">
        <v>2807</v>
      </c>
      <c r="F389" s="2" t="s">
        <v>3795</v>
      </c>
      <c r="G389" s="2"/>
      <c r="H389" s="2"/>
      <c r="I389" s="2"/>
      <c r="J389" s="15"/>
      <c r="K389" s="3">
        <f>IFERROR(MATCH("Application Layer Gateway (ALG) Security Requirements Guide (SRG) :: Version 1, Release: 2 Benchmark Date: 24 Jul 2015*"&amp;A389&amp;";*",SRGs!AA:AA,0),0)</f>
        <v>0</v>
      </c>
      <c r="L389" s="2">
        <f>IFERROR(MATCH("Application Server Security Requirements Guide :: Version 3, Release: 3 Benchmark Date: 27 Oct 2022*"&amp;A389&amp;";*",SRGs!AA:AA,0),0)</f>
        <v>0</v>
      </c>
      <c r="M389" s="2">
        <f>IFERROR(MATCH("Authentication, Authorization, and Accounting Services (AAA) Security Requirements Guide :: Version 1, Release: 2 Benchmark Date: 24 Jan 2020*"&amp;A389&amp;";*",SRGs!AA:AA,0),0)</f>
        <v>0</v>
      </c>
      <c r="N389" s="6">
        <f>IFERROR(MATCH("Central Log Server Security Requirements Guide :: Version 2, Release: 2 Benchmark Date: 27 Oct 2022*"&amp;A389&amp;";*",SRGs!AA:AA,0),0)</f>
        <v>0</v>
      </c>
      <c r="O389" s="6">
        <f>IFERROR(MATCH("Database Security Requirements Guide :: Version 3, Release: 3 Benchmark Date: 27 Jul 2022*"&amp;A389&amp;";*",SRGs!AA:AA,0),0)</f>
        <v>0</v>
      </c>
      <c r="P389" s="6">
        <f>IFERROR(MATCH("Container Platform Security Requirements Guide :: Version 1, Release: 3 Benchmark Date: 27 Jan 2022*"&amp;A389&amp;";*",SRGs!AA:AA,0),0)</f>
        <v>0</v>
      </c>
      <c r="Q389" s="6">
        <f>IFERROR(MATCH("Domain Name System (DNS) Security Requirements Guide :: Version 2, Release: 4 Benchmark Date: 23 Oct 2015*"&amp;A389&amp;";*",SRGs!AA:AA,0),0)</f>
        <v>0</v>
      </c>
      <c r="R389" s="6">
        <f>IFERROR(MATCH("Firewall Security Requirements Guide :: Version 2, Release: 3 Benchmark Date: 27 Oct 2022*"&amp;A389&amp;";*",SRGs!AA:AA,0),0)</f>
        <v>0</v>
      </c>
      <c r="S389" s="6">
        <f>IFERROR(MATCH("General Purpose Operating System Security Requirements Guide :: Version 2, Release: 4 Benchmark Date: 27 Jul 2022*"&amp;A389&amp;";*",SRGs!AA:AA,0),0)</f>
        <v>0</v>
      </c>
      <c r="T389" s="6">
        <f>IFERROR(MATCH("Intrusion Detection and Prevention Systems (IDPS) Security Requirements Guide :: Version 2, Release: 6 Benchmark Date: 24 Jul 2020*"&amp;A389&amp;";*",SRGs!AA:AA,0),0)</f>
        <v>0</v>
      </c>
      <c r="U389" s="6">
        <f>IFERROR(MATCH("Layer 2 Switch Security Requirements Guide :: Version 2, Release: 1 Benchmark Date: 18 May 2021*"&amp;A389&amp;";*",SRGs!AA:AA,0),0)</f>
        <v>0</v>
      </c>
      <c r="V389" s="6">
        <f>IFERROR(MATCH("Mainframe Product Security Requirements Guide :: Version 2, Release: 1 Benchmark Date: 27 Oct 2022*"&amp;A389&amp;";*",SRGs!AA:AA,0),0)</f>
        <v>0</v>
      </c>
      <c r="W389" s="6">
        <f>IFERROR(MATCH("Network Device Management Security Requirements Guide :: Version 4, Release: 1 Benchmark Date: 23 Apr 2021*"&amp;A389&amp;";*",SRGs!AA:AA,0),0)</f>
        <v>0</v>
      </c>
      <c r="X389" s="6">
        <f>IFERROR(MATCH("Router Security Requirements Guide :: Version 4, Release: 2 Benchmark Date: 23 Apr 2021*"&amp;A389&amp;";*",SRGs!AA:AA,0),0)</f>
        <v>0</v>
      </c>
      <c r="Y389" s="6">
        <f>IFERROR(MATCH("SDN Controller Security Requirements Guide :: Version 1, Release: 2 Benchmark Date: 24 Apr 2020*"&amp;A389&amp;";*",SRGs!AA:AA,0),0)</f>
        <v>0</v>
      </c>
      <c r="Z389" s="6">
        <f>IFERROR(MATCH("Unified Endpoint Management Agent Security Requirements Guide :: Version 1, Release: 1 Benchmark Date: 20 Nov 2020*"&amp;A389&amp;";*",SRGs!AA:AA,0),0)</f>
        <v>0</v>
      </c>
      <c r="AA389" s="6">
        <f>IFERROR(MATCH("Unified Endpoint Management Server Security Requirements Guide :: Version 1, Release: 1 Benchmark Date: 20 Nov 2020*"&amp;A389&amp;";*",SRGs!AA:AA,0),0)</f>
        <v>0</v>
      </c>
      <c r="AB389" s="6">
        <f>IFERROR(MATCH("Virtual Private Network (VPN) Security Requirements Guide :: Version 2, Release: 4 Benchmark Date: 27 Oct 2021*"&amp;A389&amp;";*",SRGs!AA:AA,0),0)</f>
        <v>0</v>
      </c>
      <c r="AC389" s="6">
        <f>IFERROR(MATCH("Web Server Security Requirements Guide :: Version 3, Release: 1 Benchmark Date: 27 Oct 2022*"&amp;A389&amp;";*",SRGs!AA:AA,0),0)</f>
        <v>0</v>
      </c>
      <c r="AD389" s="21"/>
      <c r="AE389" s="3" t="str">
        <f t="shared" si="48"/>
        <v/>
      </c>
      <c r="AF389" s="2" t="str">
        <f t="shared" si="49"/>
        <v/>
      </c>
      <c r="AG389" s="2" t="str">
        <f t="shared" si="50"/>
        <v/>
      </c>
      <c r="AH389" s="2" t="str">
        <f t="shared" si="51"/>
        <v/>
      </c>
      <c r="AI389" s="2" t="str">
        <f t="shared" si="52"/>
        <v/>
      </c>
      <c r="AJ389" s="2" t="str">
        <f t="shared" si="53"/>
        <v/>
      </c>
      <c r="AK389" s="2" t="str">
        <f t="shared" si="54"/>
        <v/>
      </c>
      <c r="AL389" s="27"/>
      <c r="AM389" s="5" t="str">
        <f t="shared" si="55"/>
        <v/>
      </c>
    </row>
    <row r="390" spans="1:39" s="5" customFormat="1" ht="195" hidden="1">
      <c r="A390" s="1" t="s">
        <v>92</v>
      </c>
      <c r="B390" s="1" t="s">
        <v>4305</v>
      </c>
      <c r="C390" s="1" t="s">
        <v>758</v>
      </c>
      <c r="D390" s="1" t="s">
        <v>1848</v>
      </c>
      <c r="E390" s="1" t="s">
        <v>2853</v>
      </c>
      <c r="F390" s="2" t="s">
        <v>3818</v>
      </c>
      <c r="G390" s="2"/>
      <c r="H390" s="2"/>
      <c r="I390" s="2"/>
      <c r="J390" s="15"/>
      <c r="K390" s="3">
        <f>IFERROR(MATCH("Application Layer Gateway (ALG) Security Requirements Guide (SRG) :: Version 1, Release: 2 Benchmark Date: 24 Jul 2015*"&amp;A390&amp;";*",SRGs!AA:AA,0),0)</f>
        <v>0</v>
      </c>
      <c r="L390" s="2">
        <f>IFERROR(MATCH("Application Server Security Requirements Guide :: Version 3, Release: 3 Benchmark Date: 27 Oct 2022*"&amp;A390&amp;";*",SRGs!AA:AA,0),0)</f>
        <v>0</v>
      </c>
      <c r="M390" s="2">
        <f>IFERROR(MATCH("Authentication, Authorization, and Accounting Services (AAA) Security Requirements Guide :: Version 1, Release: 2 Benchmark Date: 24 Jan 2020*"&amp;A390&amp;";*",SRGs!AA:AA,0),0)</f>
        <v>0</v>
      </c>
      <c r="N390" s="6">
        <f>IFERROR(MATCH("Central Log Server Security Requirements Guide :: Version 2, Release: 2 Benchmark Date: 27 Oct 2022*"&amp;A390&amp;";*",SRGs!AA:AA,0),0)</f>
        <v>0</v>
      </c>
      <c r="O390" s="6">
        <f>IFERROR(MATCH("Database Security Requirements Guide :: Version 3, Release: 3 Benchmark Date: 27 Jul 2022*"&amp;A390&amp;";*",SRGs!AA:AA,0),0)</f>
        <v>0</v>
      </c>
      <c r="P390" s="6">
        <f>IFERROR(MATCH("Container Platform Security Requirements Guide :: Version 1, Release: 3 Benchmark Date: 27 Jan 2022*"&amp;A390&amp;";*",SRGs!AA:AA,0),0)</f>
        <v>0</v>
      </c>
      <c r="Q390" s="6">
        <f>IFERROR(MATCH("Domain Name System (DNS) Security Requirements Guide :: Version 2, Release: 4 Benchmark Date: 23 Oct 2015*"&amp;A390&amp;";*",SRGs!AA:AA,0),0)</f>
        <v>0</v>
      </c>
      <c r="R390" s="6">
        <f>IFERROR(MATCH("Firewall Security Requirements Guide :: Version 2, Release: 3 Benchmark Date: 27 Oct 2022*"&amp;A390&amp;";*",SRGs!AA:AA,0),0)</f>
        <v>0</v>
      </c>
      <c r="S390" s="6">
        <f>IFERROR(MATCH("General Purpose Operating System Security Requirements Guide :: Version 2, Release: 4 Benchmark Date: 27 Jul 2022*"&amp;A390&amp;";*",SRGs!AA:AA,0),0)</f>
        <v>0</v>
      </c>
      <c r="T390" s="6">
        <f>IFERROR(MATCH("Intrusion Detection and Prevention Systems (IDPS) Security Requirements Guide :: Version 2, Release: 6 Benchmark Date: 24 Jul 2020*"&amp;A390&amp;";*",SRGs!AA:AA,0),0)</f>
        <v>0</v>
      </c>
      <c r="U390" s="6">
        <f>IFERROR(MATCH("Layer 2 Switch Security Requirements Guide :: Version 2, Release: 1 Benchmark Date: 18 May 2021*"&amp;A390&amp;";*",SRGs!AA:AA,0),0)</f>
        <v>0</v>
      </c>
      <c r="V390" s="6">
        <f>IFERROR(MATCH("Mainframe Product Security Requirements Guide :: Version 2, Release: 1 Benchmark Date: 27 Oct 2022*"&amp;A390&amp;";*",SRGs!AA:AA,0),0)</f>
        <v>0</v>
      </c>
      <c r="W390" s="6">
        <f>IFERROR(MATCH("Network Device Management Security Requirements Guide :: Version 4, Release: 1 Benchmark Date: 23 Apr 2021*"&amp;A390&amp;";*",SRGs!AA:AA,0),0)</f>
        <v>0</v>
      </c>
      <c r="X390" s="6">
        <f>IFERROR(MATCH("Router Security Requirements Guide :: Version 4, Release: 2 Benchmark Date: 23 Apr 2021*"&amp;A390&amp;";*",SRGs!AA:AA,0),0)</f>
        <v>0</v>
      </c>
      <c r="Y390" s="6">
        <f>IFERROR(MATCH("SDN Controller Security Requirements Guide :: Version 1, Release: 2 Benchmark Date: 24 Apr 2020*"&amp;A390&amp;";*",SRGs!AA:AA,0),0)</f>
        <v>0</v>
      </c>
      <c r="Z390" s="6">
        <f>IFERROR(MATCH("Unified Endpoint Management Agent Security Requirements Guide :: Version 1, Release: 1 Benchmark Date: 20 Nov 2020*"&amp;A390&amp;";*",SRGs!AA:AA,0),0)</f>
        <v>0</v>
      </c>
      <c r="AA390" s="6">
        <f>IFERROR(MATCH("Unified Endpoint Management Server Security Requirements Guide :: Version 1, Release: 1 Benchmark Date: 20 Nov 2020*"&amp;A390&amp;";*",SRGs!AA:AA,0),0)</f>
        <v>0</v>
      </c>
      <c r="AB390" s="6">
        <f>IFERROR(MATCH("Virtual Private Network (VPN) Security Requirements Guide :: Version 2, Release: 4 Benchmark Date: 27 Oct 2021*"&amp;A390&amp;";*",SRGs!AA:AA,0),0)</f>
        <v>0</v>
      </c>
      <c r="AC390" s="6">
        <f>IFERROR(MATCH("Web Server Security Requirements Guide :: Version 3, Release: 1 Benchmark Date: 27 Oct 2022*"&amp;A390&amp;";*",SRGs!AA:AA,0),0)</f>
        <v>0</v>
      </c>
      <c r="AD390" s="21"/>
      <c r="AE390" s="3" t="str">
        <f t="shared" si="48"/>
        <v/>
      </c>
      <c r="AF390" s="2" t="str">
        <f t="shared" si="49"/>
        <v/>
      </c>
      <c r="AG390" s="2" t="str">
        <f t="shared" si="50"/>
        <v/>
      </c>
      <c r="AH390" s="2" t="str">
        <f t="shared" si="51"/>
        <v/>
      </c>
      <c r="AI390" s="2" t="str">
        <f t="shared" si="52"/>
        <v/>
      </c>
      <c r="AJ390" s="2" t="str">
        <f t="shared" si="53"/>
        <v/>
      </c>
      <c r="AK390" s="2" t="str">
        <f t="shared" si="54"/>
        <v/>
      </c>
      <c r="AL390" s="27"/>
      <c r="AM390" s="5" t="str">
        <f t="shared" si="55"/>
        <v/>
      </c>
    </row>
    <row r="391" spans="1:39" s="5" customFormat="1" ht="75" hidden="1">
      <c r="A391" s="1" t="s">
        <v>93</v>
      </c>
      <c r="B391" s="1" t="s">
        <v>4305</v>
      </c>
      <c r="C391" s="1" t="s">
        <v>759</v>
      </c>
      <c r="D391" s="1" t="s">
        <v>1849</v>
      </c>
      <c r="E391" s="1" t="s">
        <v>2854</v>
      </c>
      <c r="F391" s="2" t="s">
        <v>3819</v>
      </c>
      <c r="G391" s="2"/>
      <c r="H391" s="2"/>
      <c r="I391" s="2"/>
      <c r="J391" s="15"/>
      <c r="K391" s="3">
        <f>IFERROR(MATCH("Application Layer Gateway (ALG) Security Requirements Guide (SRG) :: Version 1, Release: 2 Benchmark Date: 24 Jul 2015*"&amp;A391&amp;";*",SRGs!AA:AA,0),0)</f>
        <v>1299</v>
      </c>
      <c r="L391" s="2">
        <f>IFERROR(MATCH("Application Server Security Requirements Guide :: Version 3, Release: 3 Benchmark Date: 27 Oct 2022*"&amp;A391&amp;";*",SRGs!AA:AA,0),0)</f>
        <v>1280</v>
      </c>
      <c r="M391" s="2">
        <f>IFERROR(MATCH("Authentication, Authorization, and Accounting Services (AAA) Security Requirements Guide :: Version 1, Release: 2 Benchmark Date: 24 Jan 2020*"&amp;A391&amp;";*",SRGs!AA:AA,0),0)</f>
        <v>0</v>
      </c>
      <c r="N391" s="6">
        <f>IFERROR(MATCH("Central Log Server Security Requirements Guide :: Version 2, Release: 2 Benchmark Date: 27 Oct 2022*"&amp;A391&amp;";*",SRGs!AA:AA,0),0)</f>
        <v>1282</v>
      </c>
      <c r="O391" s="6">
        <f>IFERROR(MATCH("Database Security Requirements Guide :: Version 3, Release: 3 Benchmark Date: 27 Jul 2022*"&amp;A391&amp;";*",SRGs!AA:AA,0),0)</f>
        <v>1285</v>
      </c>
      <c r="P391" s="6">
        <f>IFERROR(MATCH("Container Platform Security Requirements Guide :: Version 1, Release: 3 Benchmark Date: 27 Jan 2022*"&amp;A391&amp;";*",SRGs!AA:AA,0),0)</f>
        <v>1283</v>
      </c>
      <c r="Q391" s="6">
        <f>IFERROR(MATCH("Domain Name System (DNS) Security Requirements Guide :: Version 2, Release: 4 Benchmark Date: 23 Oct 2015*"&amp;A391&amp;";*",SRGs!AA:AA,0),0)</f>
        <v>1286</v>
      </c>
      <c r="R391" s="6">
        <f>IFERROR(MATCH("Firewall Security Requirements Guide :: Version 2, Release: 3 Benchmark Date: 27 Oct 2022*"&amp;A391&amp;";*",SRGs!AA:AA,0),0)</f>
        <v>0</v>
      </c>
      <c r="S391" s="6">
        <f>IFERROR(MATCH("General Purpose Operating System Security Requirements Guide :: Version 2, Release: 4 Benchmark Date: 27 Jul 2022*"&amp;A391&amp;";*",SRGs!AA:AA,0),0)</f>
        <v>1287</v>
      </c>
      <c r="T391" s="6">
        <f>IFERROR(MATCH("Intrusion Detection and Prevention Systems (IDPS) Security Requirements Guide :: Version 2, Release: 6 Benchmark Date: 24 Jul 2020*"&amp;A391&amp;";*",SRGs!AA:AA,0),0)</f>
        <v>0</v>
      </c>
      <c r="U391" s="6">
        <f>IFERROR(MATCH("Layer 2 Switch Security Requirements Guide :: Version 2, Release: 1 Benchmark Date: 18 May 2021*"&amp;A391&amp;";*",SRGs!AA:AA,0),0)</f>
        <v>0</v>
      </c>
      <c r="V391" s="6">
        <f>IFERROR(MATCH("Mainframe Product Security Requirements Guide :: Version 2, Release: 1 Benchmark Date: 27 Oct 2022*"&amp;A391&amp;";*",SRGs!AA:AA,0),0)</f>
        <v>1291</v>
      </c>
      <c r="W391" s="6">
        <f>IFERROR(MATCH("Network Device Management Security Requirements Guide :: Version 4, Release: 1 Benchmark Date: 23 Apr 2021*"&amp;A391&amp;";*",SRGs!AA:AA,0),0)</f>
        <v>0</v>
      </c>
      <c r="X391" s="6">
        <f>IFERROR(MATCH("Router Security Requirements Guide :: Version 4, Release: 2 Benchmark Date: 23 Apr 2021*"&amp;A391&amp;";*",SRGs!AA:AA,0),0)</f>
        <v>0</v>
      </c>
      <c r="Y391" s="6">
        <f>IFERROR(MATCH("SDN Controller Security Requirements Guide :: Version 1, Release: 2 Benchmark Date: 24 Apr 2020*"&amp;A391&amp;";*",SRGs!AA:AA,0),0)</f>
        <v>0</v>
      </c>
      <c r="Z391" s="6">
        <f>IFERROR(MATCH("Unified Endpoint Management Agent Security Requirements Guide :: Version 1, Release: 1 Benchmark Date: 20 Nov 2020*"&amp;A391&amp;";*",SRGs!AA:AA,0),0)</f>
        <v>0</v>
      </c>
      <c r="AA391" s="6">
        <f>IFERROR(MATCH("Unified Endpoint Management Server Security Requirements Guide :: Version 1, Release: 1 Benchmark Date: 20 Nov 2020*"&amp;A391&amp;";*",SRGs!AA:AA,0),0)</f>
        <v>1293</v>
      </c>
      <c r="AB391" s="6">
        <f>IFERROR(MATCH("Virtual Private Network (VPN) Security Requirements Guide :: Version 2, Release: 4 Benchmark Date: 27 Oct 2021*"&amp;A391&amp;";*",SRGs!AA:AA,0),0)</f>
        <v>1295</v>
      </c>
      <c r="AC391" s="6">
        <f>IFERROR(MATCH("Web Server Security Requirements Guide :: Version 3, Release: 1 Benchmark Date: 27 Oct 2022*"&amp;A391&amp;";*",SRGs!AA:AA,0),0)</f>
        <v>0</v>
      </c>
      <c r="AD391" s="21"/>
      <c r="AE391" s="3" t="str">
        <f t="shared" si="48"/>
        <v>Application</v>
      </c>
      <c r="AF391" s="2" t="str">
        <f t="shared" si="49"/>
        <v>Server</v>
      </c>
      <c r="AG391" s="2" t="str">
        <f t="shared" si="50"/>
        <v>Laptops/Desktops</v>
      </c>
      <c r="AH391" s="2" t="str">
        <f t="shared" si="51"/>
        <v>Network Device</v>
      </c>
      <c r="AI391" s="2" t="str">
        <f t="shared" si="52"/>
        <v>Database</v>
      </c>
      <c r="AJ391" s="2" t="str">
        <f t="shared" si="53"/>
        <v>Container</v>
      </c>
      <c r="AK391" s="2" t="str">
        <f t="shared" si="54"/>
        <v>Unified Endpoint Mangement</v>
      </c>
      <c r="AL391" s="27"/>
      <c r="AM391" s="5" t="str">
        <f t="shared" si="55"/>
        <v>Application; Server; Laptops/Desktops; Network Device; Database; Container; Unified Endpoint Mangement</v>
      </c>
    </row>
    <row r="392" spans="1:39" s="5" customFormat="1" ht="120" hidden="1">
      <c r="A392" s="1" t="s">
        <v>94</v>
      </c>
      <c r="B392" s="1" t="s">
        <v>4305</v>
      </c>
      <c r="C392" s="1" t="s">
        <v>760</v>
      </c>
      <c r="D392" s="1" t="s">
        <v>1850</v>
      </c>
      <c r="E392" s="1" t="s">
        <v>2855</v>
      </c>
      <c r="F392" s="2" t="s">
        <v>3820</v>
      </c>
      <c r="G392" s="2"/>
      <c r="H392" s="2"/>
      <c r="I392" s="2"/>
      <c r="J392" s="15"/>
      <c r="K392" s="3">
        <f>IFERROR(MATCH("Application Layer Gateway (ALG) Security Requirements Guide (SRG) :: Version 1, Release: 2 Benchmark Date: 24 Jul 2015*"&amp;A392&amp;";*",SRGs!AA:AA,0),0)</f>
        <v>0</v>
      </c>
      <c r="L392" s="2">
        <f>IFERROR(MATCH("Application Server Security Requirements Guide :: Version 3, Release: 3 Benchmark Date: 27 Oct 2022*"&amp;A392&amp;";*",SRGs!AA:AA,0),0)</f>
        <v>0</v>
      </c>
      <c r="M392" s="2">
        <f>IFERROR(MATCH("Authentication, Authorization, and Accounting Services (AAA) Security Requirements Guide :: Version 1, Release: 2 Benchmark Date: 24 Jan 2020*"&amp;A392&amp;";*",SRGs!AA:AA,0),0)</f>
        <v>0</v>
      </c>
      <c r="N392" s="6">
        <f>IFERROR(MATCH("Central Log Server Security Requirements Guide :: Version 2, Release: 2 Benchmark Date: 27 Oct 2022*"&amp;A392&amp;";*",SRGs!AA:AA,0),0)</f>
        <v>0</v>
      </c>
      <c r="O392" s="6">
        <f>IFERROR(MATCH("Database Security Requirements Guide :: Version 3, Release: 3 Benchmark Date: 27 Jul 2022*"&amp;A392&amp;";*",SRGs!AA:AA,0),0)</f>
        <v>0</v>
      </c>
      <c r="P392" s="6">
        <f>IFERROR(MATCH("Container Platform Security Requirements Guide :: Version 1, Release: 3 Benchmark Date: 27 Jan 2022*"&amp;A392&amp;";*",SRGs!AA:AA,0),0)</f>
        <v>0</v>
      </c>
      <c r="Q392" s="6">
        <f>IFERROR(MATCH("Domain Name System (DNS) Security Requirements Guide :: Version 2, Release: 4 Benchmark Date: 23 Oct 2015*"&amp;A392&amp;";*",SRGs!AA:AA,0),0)</f>
        <v>0</v>
      </c>
      <c r="R392" s="6">
        <f>IFERROR(MATCH("Firewall Security Requirements Guide :: Version 2, Release: 3 Benchmark Date: 27 Oct 2022*"&amp;A392&amp;";*",SRGs!AA:AA,0),0)</f>
        <v>0</v>
      </c>
      <c r="S392" s="6">
        <f>IFERROR(MATCH("General Purpose Operating System Security Requirements Guide :: Version 2, Release: 4 Benchmark Date: 27 Jul 2022*"&amp;A392&amp;";*",SRGs!AA:AA,0),0)</f>
        <v>0</v>
      </c>
      <c r="T392" s="6">
        <f>IFERROR(MATCH("Intrusion Detection and Prevention Systems (IDPS) Security Requirements Guide :: Version 2, Release: 6 Benchmark Date: 24 Jul 2020*"&amp;A392&amp;";*",SRGs!AA:AA,0),0)</f>
        <v>0</v>
      </c>
      <c r="U392" s="6">
        <f>IFERROR(MATCH("Layer 2 Switch Security Requirements Guide :: Version 2, Release: 1 Benchmark Date: 18 May 2021*"&amp;A392&amp;";*",SRGs!AA:AA,0),0)</f>
        <v>0</v>
      </c>
      <c r="V392" s="6">
        <f>IFERROR(MATCH("Mainframe Product Security Requirements Guide :: Version 2, Release: 1 Benchmark Date: 27 Oct 2022*"&amp;A392&amp;";*",SRGs!AA:AA,0),0)</f>
        <v>0</v>
      </c>
      <c r="W392" s="6">
        <f>IFERROR(MATCH("Network Device Management Security Requirements Guide :: Version 4, Release: 1 Benchmark Date: 23 Apr 2021*"&amp;A392&amp;";*",SRGs!AA:AA,0),0)</f>
        <v>0</v>
      </c>
      <c r="X392" s="6">
        <f>IFERROR(MATCH("Router Security Requirements Guide :: Version 4, Release: 2 Benchmark Date: 23 Apr 2021*"&amp;A392&amp;";*",SRGs!AA:AA,0),0)</f>
        <v>0</v>
      </c>
      <c r="Y392" s="6">
        <f>IFERROR(MATCH("SDN Controller Security Requirements Guide :: Version 1, Release: 2 Benchmark Date: 24 Apr 2020*"&amp;A392&amp;";*",SRGs!AA:AA,0),0)</f>
        <v>0</v>
      </c>
      <c r="Z392" s="6">
        <f>IFERROR(MATCH("Unified Endpoint Management Agent Security Requirements Guide :: Version 1, Release: 1 Benchmark Date: 20 Nov 2020*"&amp;A392&amp;";*",SRGs!AA:AA,0),0)</f>
        <v>0</v>
      </c>
      <c r="AA392" s="6">
        <f>IFERROR(MATCH("Unified Endpoint Management Server Security Requirements Guide :: Version 1, Release: 1 Benchmark Date: 20 Nov 2020*"&amp;A392&amp;";*",SRGs!AA:AA,0),0)</f>
        <v>0</v>
      </c>
      <c r="AB392" s="6">
        <f>IFERROR(MATCH("Virtual Private Network (VPN) Security Requirements Guide :: Version 2, Release: 4 Benchmark Date: 27 Oct 2021*"&amp;A392&amp;";*",SRGs!AA:AA,0),0)</f>
        <v>0</v>
      </c>
      <c r="AC392" s="6">
        <f>IFERROR(MATCH("Web Server Security Requirements Guide :: Version 3, Release: 1 Benchmark Date: 27 Oct 2022*"&amp;A392&amp;";*",SRGs!AA:AA,0),0)</f>
        <v>0</v>
      </c>
      <c r="AD392" s="21"/>
      <c r="AE392" s="3" t="str">
        <f t="shared" si="48"/>
        <v/>
      </c>
      <c r="AF392" s="2" t="str">
        <f t="shared" si="49"/>
        <v/>
      </c>
      <c r="AG392" s="2" t="str">
        <f t="shared" si="50"/>
        <v/>
      </c>
      <c r="AH392" s="2" t="str">
        <f t="shared" si="51"/>
        <v/>
      </c>
      <c r="AI392" s="2" t="str">
        <f t="shared" si="52"/>
        <v/>
      </c>
      <c r="AJ392" s="2" t="str">
        <f t="shared" si="53"/>
        <v/>
      </c>
      <c r="AK392" s="2" t="str">
        <f t="shared" si="54"/>
        <v/>
      </c>
      <c r="AL392" s="27"/>
      <c r="AM392" s="5" t="str">
        <f t="shared" si="55"/>
        <v/>
      </c>
    </row>
    <row r="393" spans="1:39" ht="75" hidden="1">
      <c r="A393" s="1" t="s">
        <v>22237</v>
      </c>
      <c r="B393" s="1" t="s">
        <v>4305</v>
      </c>
      <c r="C393" s="1" t="s">
        <v>761</v>
      </c>
      <c r="D393" s="1" t="s">
        <v>1851</v>
      </c>
      <c r="E393" s="1" t="s">
        <v>2856</v>
      </c>
      <c r="F393" s="2" t="s">
        <v>2591</v>
      </c>
      <c r="G393" s="2"/>
      <c r="H393" s="2"/>
      <c r="I393" s="2"/>
      <c r="J393" s="15"/>
      <c r="K393" s="3">
        <f>IFERROR(MATCH("Application Layer Gateway (ALG) Security Requirements Guide (SRG) :: Version 1, Release: 2 Benchmark Date: 24 Jul 2015*"&amp;A393&amp;";*",SRGs!AA:AA,0),0)</f>
        <v>0</v>
      </c>
      <c r="L393" s="2">
        <f>IFERROR(MATCH("Application Server Security Requirements Guide :: Version 3, Release: 3 Benchmark Date: 27 Oct 2022*"&amp;A393&amp;";*",SRGs!AA:AA,0),0)</f>
        <v>0</v>
      </c>
      <c r="M393" s="2">
        <f>IFERROR(MATCH("Authentication, Authorization, and Accounting Services (AAA) Security Requirements Guide :: Version 1, Release: 2 Benchmark Date: 24 Jan 2020*"&amp;A393&amp;";*",SRGs!AA:AA,0),0)</f>
        <v>0</v>
      </c>
      <c r="N393" s="2">
        <f>IFERROR(MATCH("Central Log Server Security Requirements Guide :: Version 2, Release: 2 Benchmark Date: 27 Oct 2022*"&amp;A393&amp;";*",SRGs!AA:AA,0),0)</f>
        <v>0</v>
      </c>
      <c r="O393" s="2">
        <f>IFERROR(MATCH("Database Security Requirements Guide :: Version 3, Release: 3 Benchmark Date: 27 Jul 2022*"&amp;A393&amp;";*",SRGs!AA:AA,0),0)</f>
        <v>0</v>
      </c>
      <c r="P393" s="2">
        <f>IFERROR(MATCH("Container Platform Security Requirements Guide :: Version 1, Release: 3 Benchmark Date: 27 Jan 2022*"&amp;A393&amp;";*",SRGs!AA:AA,0),0)</f>
        <v>0</v>
      </c>
      <c r="Q393" s="2">
        <f>IFERROR(MATCH("Domain Name System (DNS) Security Requirements Guide :: Version 2, Release: 4 Benchmark Date: 23 Oct 2015*"&amp;A393&amp;";*",SRGs!AA:AA,0),0)</f>
        <v>0</v>
      </c>
      <c r="R393" s="2">
        <f>IFERROR(MATCH("Firewall Security Requirements Guide :: Version 2, Release: 3 Benchmark Date: 27 Oct 2022*"&amp;A393&amp;";*",SRGs!AA:AA,0),0)</f>
        <v>0</v>
      </c>
      <c r="S393" s="2">
        <f>IFERROR(MATCH("General Purpose Operating System Security Requirements Guide :: Version 2, Release: 4 Benchmark Date: 27 Jul 2022*"&amp;A393&amp;";*",SRGs!AA:AA,0),0)</f>
        <v>0</v>
      </c>
      <c r="T393" s="2">
        <f>IFERROR(MATCH("Intrusion Detection and Prevention Systems (IDPS) Security Requirements Guide :: Version 2, Release: 6 Benchmark Date: 24 Jul 2020*"&amp;A393&amp;";*",SRGs!AA:AA,0),0)</f>
        <v>0</v>
      </c>
      <c r="U393" s="2">
        <f>IFERROR(MATCH("Layer 2 Switch Security Requirements Guide :: Version 2, Release: 1 Benchmark Date: 18 May 2021*"&amp;A393&amp;";*",SRGs!AA:AA,0),0)</f>
        <v>0</v>
      </c>
      <c r="V393" s="2">
        <f>IFERROR(MATCH("Mainframe Product Security Requirements Guide :: Version 2, Release: 1 Benchmark Date: 27 Oct 2022*"&amp;A393&amp;";*",SRGs!AA:AA,0),0)</f>
        <v>0</v>
      </c>
      <c r="W393" s="2">
        <f>IFERROR(MATCH("Network Device Management Security Requirements Guide :: Version 4, Release: 1 Benchmark Date: 23 Apr 2021*"&amp;A393&amp;";*",SRGs!AA:AA,0),0)</f>
        <v>0</v>
      </c>
      <c r="X393" s="2">
        <f>IFERROR(MATCH("Router Security Requirements Guide :: Version 4, Release: 2 Benchmark Date: 23 Apr 2021*"&amp;A393&amp;";*",SRGs!AA:AA,0),0)</f>
        <v>0</v>
      </c>
      <c r="Y393" s="2">
        <f>IFERROR(MATCH("SDN Controller Security Requirements Guide :: Version 1, Release: 2 Benchmark Date: 24 Apr 2020*"&amp;A393&amp;";*",SRGs!AA:AA,0),0)</f>
        <v>0</v>
      </c>
      <c r="Z393" s="2">
        <f>IFERROR(MATCH("Unified Endpoint Management Agent Security Requirements Guide :: Version 1, Release: 1 Benchmark Date: 20 Nov 2020*"&amp;A393&amp;";*",SRGs!AA:AA,0),0)</f>
        <v>0</v>
      </c>
      <c r="AA393" s="2">
        <f>IFERROR(MATCH("Unified Endpoint Management Server Security Requirements Guide :: Version 1, Release: 1 Benchmark Date: 20 Nov 2020*"&amp;A393&amp;";*",SRGs!AA:AA,0),0)</f>
        <v>0</v>
      </c>
      <c r="AB393" s="2">
        <f>IFERROR(MATCH("Virtual Private Network (VPN) Security Requirements Guide :: Version 2, Release: 4 Benchmark Date: 27 Oct 2021*"&amp;A393&amp;";*",SRGs!AA:AA,0),0)</f>
        <v>0</v>
      </c>
      <c r="AC393" s="2">
        <f>IFERROR(MATCH("Web Server Security Requirements Guide :: Version 3, Release: 1 Benchmark Date: 27 Oct 2022*"&amp;A393&amp;";*",SRGs!AA:AA,0),0)</f>
        <v>0</v>
      </c>
      <c r="AD393" s="22"/>
      <c r="AE393" s="3" t="str">
        <f t="shared" si="48"/>
        <v/>
      </c>
      <c r="AF393" s="2" t="str">
        <f t="shared" si="49"/>
        <v/>
      </c>
      <c r="AG393" s="2" t="str">
        <f t="shared" si="50"/>
        <v/>
      </c>
      <c r="AH393" s="2" t="str">
        <f t="shared" si="51"/>
        <v/>
      </c>
      <c r="AI393" s="2" t="str">
        <f t="shared" si="52"/>
        <v/>
      </c>
      <c r="AJ393" s="2" t="str">
        <f t="shared" si="53"/>
        <v/>
      </c>
      <c r="AK393" s="2" t="str">
        <f t="shared" si="54"/>
        <v/>
      </c>
      <c r="AM393" s="5" t="str">
        <f t="shared" si="55"/>
        <v/>
      </c>
    </row>
    <row r="394" spans="1:39" ht="75" hidden="1">
      <c r="A394" s="1" t="s">
        <v>22238</v>
      </c>
      <c r="B394" s="1" t="s">
        <v>4305</v>
      </c>
      <c r="C394" s="1" t="s">
        <v>762</v>
      </c>
      <c r="D394" s="1" t="s">
        <v>1852</v>
      </c>
      <c r="E394" s="1" t="s">
        <v>2857</v>
      </c>
      <c r="F394" s="2" t="s">
        <v>2591</v>
      </c>
      <c r="G394" s="2"/>
      <c r="H394" s="2"/>
      <c r="I394" s="2"/>
      <c r="J394" s="15"/>
      <c r="K394" s="3">
        <f>IFERROR(MATCH("Application Layer Gateway (ALG) Security Requirements Guide (SRG) :: Version 1, Release: 2 Benchmark Date: 24 Jul 2015*"&amp;A394&amp;";*",SRGs!AA:AA,0),0)</f>
        <v>0</v>
      </c>
      <c r="L394" s="2">
        <f>IFERROR(MATCH("Application Server Security Requirements Guide :: Version 3, Release: 3 Benchmark Date: 27 Oct 2022*"&amp;A394&amp;";*",SRGs!AA:AA,0),0)</f>
        <v>0</v>
      </c>
      <c r="M394" s="2">
        <f>IFERROR(MATCH("Authentication, Authorization, and Accounting Services (AAA) Security Requirements Guide :: Version 1, Release: 2 Benchmark Date: 24 Jan 2020*"&amp;A394&amp;";*",SRGs!AA:AA,0),0)</f>
        <v>0</v>
      </c>
      <c r="N394" s="2">
        <f>IFERROR(MATCH("Central Log Server Security Requirements Guide :: Version 2, Release: 2 Benchmark Date: 27 Oct 2022*"&amp;A394&amp;";*",SRGs!AA:AA,0),0)</f>
        <v>0</v>
      </c>
      <c r="O394" s="2">
        <f>IFERROR(MATCH("Database Security Requirements Guide :: Version 3, Release: 3 Benchmark Date: 27 Jul 2022*"&amp;A394&amp;";*",SRGs!AA:AA,0),0)</f>
        <v>0</v>
      </c>
      <c r="P394" s="2">
        <f>IFERROR(MATCH("Container Platform Security Requirements Guide :: Version 1, Release: 3 Benchmark Date: 27 Jan 2022*"&amp;A394&amp;";*",SRGs!AA:AA,0),0)</f>
        <v>0</v>
      </c>
      <c r="Q394" s="2">
        <f>IFERROR(MATCH("Domain Name System (DNS) Security Requirements Guide :: Version 2, Release: 4 Benchmark Date: 23 Oct 2015*"&amp;A394&amp;";*",SRGs!AA:AA,0),0)</f>
        <v>0</v>
      </c>
      <c r="R394" s="2">
        <f>IFERROR(MATCH("Firewall Security Requirements Guide :: Version 2, Release: 3 Benchmark Date: 27 Oct 2022*"&amp;A394&amp;";*",SRGs!AA:AA,0),0)</f>
        <v>0</v>
      </c>
      <c r="S394" s="2">
        <f>IFERROR(MATCH("General Purpose Operating System Security Requirements Guide :: Version 2, Release: 4 Benchmark Date: 27 Jul 2022*"&amp;A394&amp;";*",SRGs!AA:AA,0),0)</f>
        <v>0</v>
      </c>
      <c r="T394" s="2">
        <f>IFERROR(MATCH("Intrusion Detection and Prevention Systems (IDPS) Security Requirements Guide :: Version 2, Release: 6 Benchmark Date: 24 Jul 2020*"&amp;A394&amp;";*",SRGs!AA:AA,0),0)</f>
        <v>0</v>
      </c>
      <c r="U394" s="2">
        <f>IFERROR(MATCH("Layer 2 Switch Security Requirements Guide :: Version 2, Release: 1 Benchmark Date: 18 May 2021*"&amp;A394&amp;";*",SRGs!AA:AA,0),0)</f>
        <v>0</v>
      </c>
      <c r="V394" s="2">
        <f>IFERROR(MATCH("Mainframe Product Security Requirements Guide :: Version 2, Release: 1 Benchmark Date: 27 Oct 2022*"&amp;A394&amp;";*",SRGs!AA:AA,0),0)</f>
        <v>0</v>
      </c>
      <c r="W394" s="2">
        <f>IFERROR(MATCH("Network Device Management Security Requirements Guide :: Version 4, Release: 1 Benchmark Date: 23 Apr 2021*"&amp;A394&amp;";*",SRGs!AA:AA,0),0)</f>
        <v>0</v>
      </c>
      <c r="X394" s="2">
        <f>IFERROR(MATCH("Router Security Requirements Guide :: Version 4, Release: 2 Benchmark Date: 23 Apr 2021*"&amp;A394&amp;";*",SRGs!AA:AA,0),0)</f>
        <v>0</v>
      </c>
      <c r="Y394" s="2">
        <f>IFERROR(MATCH("SDN Controller Security Requirements Guide :: Version 1, Release: 2 Benchmark Date: 24 Apr 2020*"&amp;A394&amp;";*",SRGs!AA:AA,0),0)</f>
        <v>0</v>
      </c>
      <c r="Z394" s="2">
        <f>IFERROR(MATCH("Unified Endpoint Management Agent Security Requirements Guide :: Version 1, Release: 1 Benchmark Date: 20 Nov 2020*"&amp;A394&amp;";*",SRGs!AA:AA,0),0)</f>
        <v>0</v>
      </c>
      <c r="AA394" s="2">
        <f>IFERROR(MATCH("Unified Endpoint Management Server Security Requirements Guide :: Version 1, Release: 1 Benchmark Date: 20 Nov 2020*"&amp;A394&amp;";*",SRGs!AA:AA,0),0)</f>
        <v>0</v>
      </c>
      <c r="AB394" s="2">
        <f>IFERROR(MATCH("Virtual Private Network (VPN) Security Requirements Guide :: Version 2, Release: 4 Benchmark Date: 27 Oct 2021*"&amp;A394&amp;";*",SRGs!AA:AA,0),0)</f>
        <v>0</v>
      </c>
      <c r="AC394" s="2">
        <f>IFERROR(MATCH("Web Server Security Requirements Guide :: Version 3, Release: 1 Benchmark Date: 27 Oct 2022*"&amp;A394&amp;";*",SRGs!AA:AA,0),0)</f>
        <v>0</v>
      </c>
      <c r="AD394" s="22"/>
      <c r="AE394" s="3" t="str">
        <f t="shared" si="48"/>
        <v/>
      </c>
      <c r="AF394" s="2" t="str">
        <f t="shared" si="49"/>
        <v/>
      </c>
      <c r="AG394" s="2" t="str">
        <f t="shared" si="50"/>
        <v/>
      </c>
      <c r="AH394" s="2" t="str">
        <f t="shared" si="51"/>
        <v/>
      </c>
      <c r="AI394" s="2" t="str">
        <f t="shared" si="52"/>
        <v/>
      </c>
      <c r="AJ394" s="2" t="str">
        <f t="shared" si="53"/>
        <v/>
      </c>
      <c r="AK394" s="2" t="str">
        <f t="shared" si="54"/>
        <v/>
      </c>
      <c r="AM394" s="5" t="str">
        <f t="shared" si="55"/>
        <v/>
      </c>
    </row>
    <row r="395" spans="1:39" ht="120" hidden="1">
      <c r="A395" s="1" t="s">
        <v>22239</v>
      </c>
      <c r="B395" s="1" t="s">
        <v>4305</v>
      </c>
      <c r="C395" s="1" t="s">
        <v>763</v>
      </c>
      <c r="D395" s="1" t="s">
        <v>1853</v>
      </c>
      <c r="E395" s="1" t="s">
        <v>2858</v>
      </c>
      <c r="F395" s="2" t="s">
        <v>2591</v>
      </c>
      <c r="G395" s="2"/>
      <c r="H395" s="2"/>
      <c r="I395" s="2"/>
      <c r="J395" s="15"/>
      <c r="K395" s="3">
        <f>IFERROR(MATCH("Application Layer Gateway (ALG) Security Requirements Guide (SRG) :: Version 1, Release: 2 Benchmark Date: 24 Jul 2015*"&amp;A395&amp;";*",SRGs!AA:AA,0),0)</f>
        <v>0</v>
      </c>
      <c r="L395" s="2">
        <f>IFERROR(MATCH("Application Server Security Requirements Guide :: Version 3, Release: 3 Benchmark Date: 27 Oct 2022*"&amp;A395&amp;";*",SRGs!AA:AA,0),0)</f>
        <v>0</v>
      </c>
      <c r="M395" s="2">
        <f>IFERROR(MATCH("Authentication, Authorization, and Accounting Services (AAA) Security Requirements Guide :: Version 1, Release: 2 Benchmark Date: 24 Jan 2020*"&amp;A395&amp;";*",SRGs!AA:AA,0),0)</f>
        <v>0</v>
      </c>
      <c r="N395" s="2">
        <f>IFERROR(MATCH("Central Log Server Security Requirements Guide :: Version 2, Release: 2 Benchmark Date: 27 Oct 2022*"&amp;A395&amp;";*",SRGs!AA:AA,0),0)</f>
        <v>0</v>
      </c>
      <c r="O395" s="2">
        <f>IFERROR(MATCH("Database Security Requirements Guide :: Version 3, Release: 3 Benchmark Date: 27 Jul 2022*"&amp;A395&amp;";*",SRGs!AA:AA,0),0)</f>
        <v>0</v>
      </c>
      <c r="P395" s="2">
        <f>IFERROR(MATCH("Container Platform Security Requirements Guide :: Version 1, Release: 3 Benchmark Date: 27 Jan 2022*"&amp;A395&amp;";*",SRGs!AA:AA,0),0)</f>
        <v>0</v>
      </c>
      <c r="Q395" s="2">
        <f>IFERROR(MATCH("Domain Name System (DNS) Security Requirements Guide :: Version 2, Release: 4 Benchmark Date: 23 Oct 2015*"&amp;A395&amp;";*",SRGs!AA:AA,0),0)</f>
        <v>0</v>
      </c>
      <c r="R395" s="2">
        <f>IFERROR(MATCH("Firewall Security Requirements Guide :: Version 2, Release: 3 Benchmark Date: 27 Oct 2022*"&amp;A395&amp;";*",SRGs!AA:AA,0),0)</f>
        <v>0</v>
      </c>
      <c r="S395" s="2">
        <f>IFERROR(MATCH("General Purpose Operating System Security Requirements Guide :: Version 2, Release: 4 Benchmark Date: 27 Jul 2022*"&amp;A395&amp;";*",SRGs!AA:AA,0),0)</f>
        <v>0</v>
      </c>
      <c r="T395" s="2">
        <f>IFERROR(MATCH("Intrusion Detection and Prevention Systems (IDPS) Security Requirements Guide :: Version 2, Release: 6 Benchmark Date: 24 Jul 2020*"&amp;A395&amp;";*",SRGs!AA:AA,0),0)</f>
        <v>0</v>
      </c>
      <c r="U395" s="2">
        <f>IFERROR(MATCH("Layer 2 Switch Security Requirements Guide :: Version 2, Release: 1 Benchmark Date: 18 May 2021*"&amp;A395&amp;";*",SRGs!AA:AA,0),0)</f>
        <v>0</v>
      </c>
      <c r="V395" s="2">
        <f>IFERROR(MATCH("Mainframe Product Security Requirements Guide :: Version 2, Release: 1 Benchmark Date: 27 Oct 2022*"&amp;A395&amp;";*",SRGs!AA:AA,0),0)</f>
        <v>0</v>
      </c>
      <c r="W395" s="2">
        <f>IFERROR(MATCH("Network Device Management Security Requirements Guide :: Version 4, Release: 1 Benchmark Date: 23 Apr 2021*"&amp;A395&amp;";*",SRGs!AA:AA,0),0)</f>
        <v>0</v>
      </c>
      <c r="X395" s="2">
        <f>IFERROR(MATCH("Router Security Requirements Guide :: Version 4, Release: 2 Benchmark Date: 23 Apr 2021*"&amp;A395&amp;";*",SRGs!AA:AA,0),0)</f>
        <v>0</v>
      </c>
      <c r="Y395" s="2">
        <f>IFERROR(MATCH("SDN Controller Security Requirements Guide :: Version 1, Release: 2 Benchmark Date: 24 Apr 2020*"&amp;A395&amp;";*",SRGs!AA:AA,0),0)</f>
        <v>0</v>
      </c>
      <c r="Z395" s="2">
        <f>IFERROR(MATCH("Unified Endpoint Management Agent Security Requirements Guide :: Version 1, Release: 1 Benchmark Date: 20 Nov 2020*"&amp;A395&amp;";*",SRGs!AA:AA,0),0)</f>
        <v>0</v>
      </c>
      <c r="AA395" s="2">
        <f>IFERROR(MATCH("Unified Endpoint Management Server Security Requirements Guide :: Version 1, Release: 1 Benchmark Date: 20 Nov 2020*"&amp;A395&amp;";*",SRGs!AA:AA,0),0)</f>
        <v>0</v>
      </c>
      <c r="AB395" s="2">
        <f>IFERROR(MATCH("Virtual Private Network (VPN) Security Requirements Guide :: Version 2, Release: 4 Benchmark Date: 27 Oct 2021*"&amp;A395&amp;";*",SRGs!AA:AA,0),0)</f>
        <v>0</v>
      </c>
      <c r="AC395" s="2">
        <f>IFERROR(MATCH("Web Server Security Requirements Guide :: Version 3, Release: 1 Benchmark Date: 27 Oct 2022*"&amp;A395&amp;";*",SRGs!AA:AA,0),0)</f>
        <v>0</v>
      </c>
      <c r="AD395" s="22"/>
      <c r="AE395" s="3" t="str">
        <f t="shared" si="48"/>
        <v/>
      </c>
      <c r="AF395" s="2" t="str">
        <f t="shared" si="49"/>
        <v/>
      </c>
      <c r="AG395" s="2" t="str">
        <f t="shared" si="50"/>
        <v/>
      </c>
      <c r="AH395" s="2" t="str">
        <f t="shared" si="51"/>
        <v/>
      </c>
      <c r="AI395" s="2" t="str">
        <f t="shared" si="52"/>
        <v/>
      </c>
      <c r="AJ395" s="2" t="str">
        <f t="shared" si="53"/>
        <v/>
      </c>
      <c r="AK395" s="2" t="str">
        <f t="shared" si="54"/>
        <v/>
      </c>
      <c r="AM395" s="5" t="str">
        <f t="shared" si="55"/>
        <v/>
      </c>
    </row>
    <row r="396" spans="1:39" s="5" customFormat="1" ht="60" hidden="1">
      <c r="A396" s="1" t="s">
        <v>22240</v>
      </c>
      <c r="B396" s="1" t="s">
        <v>4305</v>
      </c>
      <c r="C396" s="1" t="s">
        <v>764</v>
      </c>
      <c r="D396" s="1" t="s">
        <v>1854</v>
      </c>
      <c r="E396" s="1" t="s">
        <v>2859</v>
      </c>
      <c r="F396" s="2" t="s">
        <v>2591</v>
      </c>
      <c r="G396" s="2"/>
      <c r="H396" s="2"/>
      <c r="I396" s="2"/>
      <c r="J396" s="15"/>
      <c r="K396" s="3">
        <f>IFERROR(MATCH("Application Layer Gateway (ALG) Security Requirements Guide (SRG) :: Version 1, Release: 2 Benchmark Date: 24 Jul 2015*"&amp;A396&amp;";*",SRGs!AA:AA,0),0)</f>
        <v>0</v>
      </c>
      <c r="L396" s="2">
        <f>IFERROR(MATCH("Application Server Security Requirements Guide :: Version 3, Release: 3 Benchmark Date: 27 Oct 2022*"&amp;A396&amp;";*",SRGs!AA:AA,0),0)</f>
        <v>0</v>
      </c>
      <c r="M396" s="2">
        <f>IFERROR(MATCH("Authentication, Authorization, and Accounting Services (AAA) Security Requirements Guide :: Version 1, Release: 2 Benchmark Date: 24 Jan 2020*"&amp;A396&amp;";*",SRGs!AA:AA,0),0)</f>
        <v>0</v>
      </c>
      <c r="N396" s="2">
        <f>IFERROR(MATCH("Central Log Server Security Requirements Guide :: Version 2, Release: 2 Benchmark Date: 27 Oct 2022*"&amp;A396&amp;";*",SRGs!AA:AA,0),0)</f>
        <v>0</v>
      </c>
      <c r="O396" s="2">
        <f>IFERROR(MATCH("Database Security Requirements Guide :: Version 3, Release: 3 Benchmark Date: 27 Jul 2022*"&amp;A396&amp;";*",SRGs!AA:AA,0),0)</f>
        <v>0</v>
      </c>
      <c r="P396" s="6">
        <f>IFERROR(MATCH("Container Platform Security Requirements Guide :: Version 1, Release: 3 Benchmark Date: 27 Jan 2022*"&amp;A396&amp;";*",SRGs!AA:AA,0),0)</f>
        <v>0</v>
      </c>
      <c r="Q396" s="6">
        <f>IFERROR(MATCH("Domain Name System (DNS) Security Requirements Guide :: Version 2, Release: 4 Benchmark Date: 23 Oct 2015*"&amp;A396&amp;";*",SRGs!AA:AA,0),0)</f>
        <v>0</v>
      </c>
      <c r="R396" s="6">
        <f>IFERROR(MATCH("Firewall Security Requirements Guide :: Version 2, Release: 3 Benchmark Date: 27 Oct 2022*"&amp;A396&amp;";*",SRGs!AA:AA,0),0)</f>
        <v>0</v>
      </c>
      <c r="S396" s="6">
        <f>IFERROR(MATCH("General Purpose Operating System Security Requirements Guide :: Version 2, Release: 4 Benchmark Date: 27 Jul 2022*"&amp;A396&amp;";*",SRGs!AA:AA,0),0)</f>
        <v>0</v>
      </c>
      <c r="T396" s="6">
        <f>IFERROR(MATCH("Intrusion Detection and Prevention Systems (IDPS) Security Requirements Guide :: Version 2, Release: 6 Benchmark Date: 24 Jul 2020*"&amp;A396&amp;";*",SRGs!AA:AA,0),0)</f>
        <v>0</v>
      </c>
      <c r="U396" s="6">
        <f>IFERROR(MATCH("Layer 2 Switch Security Requirements Guide :: Version 2, Release: 1 Benchmark Date: 18 May 2021*"&amp;A396&amp;";*",SRGs!AA:AA,0),0)</f>
        <v>0</v>
      </c>
      <c r="V396" s="6">
        <f>IFERROR(MATCH("Mainframe Product Security Requirements Guide :: Version 2, Release: 1 Benchmark Date: 27 Oct 2022*"&amp;A396&amp;";*",SRGs!AA:AA,0),0)</f>
        <v>0</v>
      </c>
      <c r="W396" s="6">
        <f>IFERROR(MATCH("Network Device Management Security Requirements Guide :: Version 4, Release: 1 Benchmark Date: 23 Apr 2021*"&amp;A396&amp;";*",SRGs!AA:AA,0),0)</f>
        <v>0</v>
      </c>
      <c r="X396" s="6">
        <f>IFERROR(MATCH("Router Security Requirements Guide :: Version 4, Release: 2 Benchmark Date: 23 Apr 2021*"&amp;A396&amp;";*",SRGs!AA:AA,0),0)</f>
        <v>0</v>
      </c>
      <c r="Y396" s="6">
        <f>IFERROR(MATCH("SDN Controller Security Requirements Guide :: Version 1, Release: 2 Benchmark Date: 24 Apr 2020*"&amp;A396&amp;";*",SRGs!AA:AA,0),0)</f>
        <v>0</v>
      </c>
      <c r="Z396" s="6">
        <f>IFERROR(MATCH("Unified Endpoint Management Agent Security Requirements Guide :: Version 1, Release: 1 Benchmark Date: 20 Nov 2020*"&amp;A396&amp;";*",SRGs!AA:AA,0),0)</f>
        <v>0</v>
      </c>
      <c r="AA396" s="6">
        <f>IFERROR(MATCH("Unified Endpoint Management Server Security Requirements Guide :: Version 1, Release: 1 Benchmark Date: 20 Nov 2020*"&amp;A396&amp;";*",SRGs!AA:AA,0),0)</f>
        <v>0</v>
      </c>
      <c r="AB396" s="6">
        <f>IFERROR(MATCH("Virtual Private Network (VPN) Security Requirements Guide :: Version 2, Release: 4 Benchmark Date: 27 Oct 2021*"&amp;A396&amp;";*",SRGs!AA:AA,0),0)</f>
        <v>0</v>
      </c>
      <c r="AC396" s="6">
        <f>IFERROR(MATCH("Web Server Security Requirements Guide :: Version 3, Release: 1 Benchmark Date: 27 Oct 2022*"&amp;A396&amp;";*",SRGs!AA:AA,0),0)</f>
        <v>0</v>
      </c>
      <c r="AD396" s="21"/>
      <c r="AE396" s="3" t="str">
        <f t="shared" si="48"/>
        <v/>
      </c>
      <c r="AF396" s="2" t="str">
        <f t="shared" si="49"/>
        <v/>
      </c>
      <c r="AG396" s="2" t="str">
        <f t="shared" si="50"/>
        <v/>
      </c>
      <c r="AH396" s="2" t="str">
        <f t="shared" si="51"/>
        <v/>
      </c>
      <c r="AI396" s="2" t="str">
        <f t="shared" si="52"/>
        <v/>
      </c>
      <c r="AJ396" s="2" t="str">
        <f t="shared" si="53"/>
        <v/>
      </c>
      <c r="AK396" s="2" t="str">
        <f t="shared" si="54"/>
        <v/>
      </c>
      <c r="AL396" s="27"/>
      <c r="AM396" s="5" t="str">
        <f t="shared" si="55"/>
        <v/>
      </c>
    </row>
    <row r="397" spans="1:39" ht="120" hidden="1">
      <c r="A397" s="1" t="s">
        <v>22241</v>
      </c>
      <c r="B397" s="1" t="s">
        <v>4305</v>
      </c>
      <c r="C397" s="1" t="s">
        <v>765</v>
      </c>
      <c r="D397" s="1" t="s">
        <v>1855</v>
      </c>
      <c r="E397" s="1" t="s">
        <v>2860</v>
      </c>
      <c r="F397" s="2" t="s">
        <v>3813</v>
      </c>
      <c r="G397" s="2"/>
      <c r="H397" s="2"/>
      <c r="I397" s="2"/>
      <c r="J397" s="15"/>
      <c r="K397" s="3">
        <f>IFERROR(MATCH("Application Layer Gateway (ALG) Security Requirements Guide (SRG) :: Version 1, Release: 2 Benchmark Date: 24 Jul 2015*"&amp;A397&amp;";*",SRGs!AA:AA,0),0)</f>
        <v>0</v>
      </c>
      <c r="L397" s="2">
        <f>IFERROR(MATCH("Application Server Security Requirements Guide :: Version 3, Release: 3 Benchmark Date: 27 Oct 2022*"&amp;A397&amp;";*",SRGs!AA:AA,0),0)</f>
        <v>0</v>
      </c>
      <c r="M397" s="2">
        <f>IFERROR(MATCH("Authentication, Authorization, and Accounting Services (AAA) Security Requirements Guide :: Version 1, Release: 2 Benchmark Date: 24 Jan 2020*"&amp;A397&amp;";*",SRGs!AA:AA,0),0)</f>
        <v>0</v>
      </c>
      <c r="N397" s="6">
        <f>IFERROR(MATCH("Central Log Server Security Requirements Guide :: Version 2, Release: 2 Benchmark Date: 27 Oct 2022*"&amp;A397&amp;";*",SRGs!AA:AA,0),0)</f>
        <v>0</v>
      </c>
      <c r="O397" s="6">
        <f>IFERROR(MATCH("Database Security Requirements Guide :: Version 3, Release: 3 Benchmark Date: 27 Jul 2022*"&amp;A397&amp;";*",SRGs!AA:AA,0),0)</f>
        <v>0</v>
      </c>
      <c r="P397" s="2">
        <f>IFERROR(MATCH("Container Platform Security Requirements Guide :: Version 1, Release: 3 Benchmark Date: 27 Jan 2022*"&amp;A397&amp;";*",SRGs!AA:AA,0),0)</f>
        <v>0</v>
      </c>
      <c r="Q397" s="2">
        <f>IFERROR(MATCH("Domain Name System (DNS) Security Requirements Guide :: Version 2, Release: 4 Benchmark Date: 23 Oct 2015*"&amp;A397&amp;";*",SRGs!AA:AA,0),0)</f>
        <v>0</v>
      </c>
      <c r="R397" s="2">
        <f>IFERROR(MATCH("Firewall Security Requirements Guide :: Version 2, Release: 3 Benchmark Date: 27 Oct 2022*"&amp;A397&amp;";*",SRGs!AA:AA,0),0)</f>
        <v>0</v>
      </c>
      <c r="S397" s="2">
        <f>IFERROR(MATCH("General Purpose Operating System Security Requirements Guide :: Version 2, Release: 4 Benchmark Date: 27 Jul 2022*"&amp;A397&amp;";*",SRGs!AA:AA,0),0)</f>
        <v>0</v>
      </c>
      <c r="T397" s="2">
        <f>IFERROR(MATCH("Intrusion Detection and Prevention Systems (IDPS) Security Requirements Guide :: Version 2, Release: 6 Benchmark Date: 24 Jul 2020*"&amp;A397&amp;";*",SRGs!AA:AA,0),0)</f>
        <v>0</v>
      </c>
      <c r="U397" s="2">
        <f>IFERROR(MATCH("Layer 2 Switch Security Requirements Guide :: Version 2, Release: 1 Benchmark Date: 18 May 2021*"&amp;A397&amp;";*",SRGs!AA:AA,0),0)</f>
        <v>0</v>
      </c>
      <c r="V397" s="2">
        <f>IFERROR(MATCH("Mainframe Product Security Requirements Guide :: Version 2, Release: 1 Benchmark Date: 27 Oct 2022*"&amp;A397&amp;";*",SRGs!AA:AA,0),0)</f>
        <v>0</v>
      </c>
      <c r="W397" s="2">
        <f>IFERROR(MATCH("Network Device Management Security Requirements Guide :: Version 4, Release: 1 Benchmark Date: 23 Apr 2021*"&amp;A397&amp;";*",SRGs!AA:AA,0),0)</f>
        <v>0</v>
      </c>
      <c r="X397" s="2">
        <f>IFERROR(MATCH("Router Security Requirements Guide :: Version 4, Release: 2 Benchmark Date: 23 Apr 2021*"&amp;A397&amp;";*",SRGs!AA:AA,0),0)</f>
        <v>0</v>
      </c>
      <c r="Y397" s="2">
        <f>IFERROR(MATCH("SDN Controller Security Requirements Guide :: Version 1, Release: 2 Benchmark Date: 24 Apr 2020*"&amp;A397&amp;";*",SRGs!AA:AA,0),0)</f>
        <v>0</v>
      </c>
      <c r="Z397" s="2">
        <f>IFERROR(MATCH("Unified Endpoint Management Agent Security Requirements Guide :: Version 1, Release: 1 Benchmark Date: 20 Nov 2020*"&amp;A397&amp;";*",SRGs!AA:AA,0),0)</f>
        <v>0</v>
      </c>
      <c r="AA397" s="2">
        <f>IFERROR(MATCH("Unified Endpoint Management Server Security Requirements Guide :: Version 1, Release: 1 Benchmark Date: 20 Nov 2020*"&amp;A397&amp;";*",SRGs!AA:AA,0),0)</f>
        <v>0</v>
      </c>
      <c r="AB397" s="2">
        <f>IFERROR(MATCH("Virtual Private Network (VPN) Security Requirements Guide :: Version 2, Release: 4 Benchmark Date: 27 Oct 2021*"&amp;A397&amp;";*",SRGs!AA:AA,0),0)</f>
        <v>0</v>
      </c>
      <c r="AC397" s="2">
        <f>IFERROR(MATCH("Web Server Security Requirements Guide :: Version 3, Release: 1 Benchmark Date: 27 Oct 2022*"&amp;A397&amp;";*",SRGs!AA:AA,0),0)</f>
        <v>0</v>
      </c>
      <c r="AD397" s="22"/>
      <c r="AE397" s="3" t="str">
        <f t="shared" si="48"/>
        <v/>
      </c>
      <c r="AF397" s="2" t="str">
        <f t="shared" si="49"/>
        <v/>
      </c>
      <c r="AG397" s="2" t="str">
        <f t="shared" si="50"/>
        <v/>
      </c>
      <c r="AH397" s="2" t="str">
        <f t="shared" si="51"/>
        <v/>
      </c>
      <c r="AI397" s="2" t="str">
        <f t="shared" si="52"/>
        <v/>
      </c>
      <c r="AJ397" s="2" t="str">
        <f t="shared" si="53"/>
        <v/>
      </c>
      <c r="AK397" s="2" t="str">
        <f t="shared" si="54"/>
        <v/>
      </c>
      <c r="AM397" s="5" t="str">
        <f t="shared" si="55"/>
        <v/>
      </c>
    </row>
    <row r="398" spans="1:39" ht="90" hidden="1">
      <c r="A398" s="1" t="s">
        <v>22242</v>
      </c>
      <c r="B398" s="1" t="s">
        <v>4305</v>
      </c>
      <c r="C398" s="1" t="s">
        <v>766</v>
      </c>
      <c r="D398" s="1" t="s">
        <v>1856</v>
      </c>
      <c r="E398" s="1" t="s">
        <v>2861</v>
      </c>
      <c r="F398" s="2" t="s">
        <v>3821</v>
      </c>
      <c r="G398" s="2"/>
      <c r="H398" s="2"/>
      <c r="I398" s="2"/>
      <c r="J398" s="15"/>
      <c r="K398" s="3">
        <f>IFERROR(MATCH("Application Layer Gateway (ALG) Security Requirements Guide (SRG) :: Version 1, Release: 2 Benchmark Date: 24 Jul 2015*"&amp;A398&amp;";*",SRGs!AA:AA,0),0)</f>
        <v>0</v>
      </c>
      <c r="L398" s="2">
        <f>IFERROR(MATCH("Application Server Security Requirements Guide :: Version 3, Release: 3 Benchmark Date: 27 Oct 2022*"&amp;A398&amp;";*",SRGs!AA:AA,0),0)</f>
        <v>0</v>
      </c>
      <c r="M398" s="2">
        <f>IFERROR(MATCH("Authentication, Authorization, and Accounting Services (AAA) Security Requirements Guide :: Version 1, Release: 2 Benchmark Date: 24 Jan 2020*"&amp;A398&amp;";*",SRGs!AA:AA,0),0)</f>
        <v>0</v>
      </c>
      <c r="N398" s="6">
        <f>IFERROR(MATCH("Central Log Server Security Requirements Guide :: Version 2, Release: 2 Benchmark Date: 27 Oct 2022*"&amp;A398&amp;";*",SRGs!AA:AA,0),0)</f>
        <v>0</v>
      </c>
      <c r="O398" s="6">
        <f>IFERROR(MATCH("Database Security Requirements Guide :: Version 3, Release: 3 Benchmark Date: 27 Jul 2022*"&amp;A398&amp;";*",SRGs!AA:AA,0),0)</f>
        <v>0</v>
      </c>
      <c r="P398" s="2">
        <f>IFERROR(MATCH("Container Platform Security Requirements Guide :: Version 1, Release: 3 Benchmark Date: 27 Jan 2022*"&amp;A398&amp;";*",SRGs!AA:AA,0),0)</f>
        <v>0</v>
      </c>
      <c r="Q398" s="2">
        <f>IFERROR(MATCH("Domain Name System (DNS) Security Requirements Guide :: Version 2, Release: 4 Benchmark Date: 23 Oct 2015*"&amp;A398&amp;";*",SRGs!AA:AA,0),0)</f>
        <v>0</v>
      </c>
      <c r="R398" s="2">
        <f>IFERROR(MATCH("Firewall Security Requirements Guide :: Version 2, Release: 3 Benchmark Date: 27 Oct 2022*"&amp;A398&amp;";*",SRGs!AA:AA,0),0)</f>
        <v>0</v>
      </c>
      <c r="S398" s="2">
        <f>IFERROR(MATCH("General Purpose Operating System Security Requirements Guide :: Version 2, Release: 4 Benchmark Date: 27 Jul 2022*"&amp;A398&amp;";*",SRGs!AA:AA,0),0)</f>
        <v>0</v>
      </c>
      <c r="T398" s="2">
        <f>IFERROR(MATCH("Intrusion Detection and Prevention Systems (IDPS) Security Requirements Guide :: Version 2, Release: 6 Benchmark Date: 24 Jul 2020*"&amp;A398&amp;";*",SRGs!AA:AA,0),0)</f>
        <v>0</v>
      </c>
      <c r="U398" s="2">
        <f>IFERROR(MATCH("Layer 2 Switch Security Requirements Guide :: Version 2, Release: 1 Benchmark Date: 18 May 2021*"&amp;A398&amp;";*",SRGs!AA:AA,0),0)</f>
        <v>0</v>
      </c>
      <c r="V398" s="2">
        <f>IFERROR(MATCH("Mainframe Product Security Requirements Guide :: Version 2, Release: 1 Benchmark Date: 27 Oct 2022*"&amp;A398&amp;";*",SRGs!AA:AA,0),0)</f>
        <v>0</v>
      </c>
      <c r="W398" s="2">
        <f>IFERROR(MATCH("Network Device Management Security Requirements Guide :: Version 4, Release: 1 Benchmark Date: 23 Apr 2021*"&amp;A398&amp;";*",SRGs!AA:AA,0),0)</f>
        <v>0</v>
      </c>
      <c r="X398" s="2">
        <f>IFERROR(MATCH("Router Security Requirements Guide :: Version 4, Release: 2 Benchmark Date: 23 Apr 2021*"&amp;A398&amp;";*",SRGs!AA:AA,0),0)</f>
        <v>0</v>
      </c>
      <c r="Y398" s="2">
        <f>IFERROR(MATCH("SDN Controller Security Requirements Guide :: Version 1, Release: 2 Benchmark Date: 24 Apr 2020*"&amp;A398&amp;";*",SRGs!AA:AA,0),0)</f>
        <v>0</v>
      </c>
      <c r="Z398" s="2">
        <f>IFERROR(MATCH("Unified Endpoint Management Agent Security Requirements Guide :: Version 1, Release: 1 Benchmark Date: 20 Nov 2020*"&amp;A398&amp;";*",SRGs!AA:AA,0),0)</f>
        <v>0</v>
      </c>
      <c r="AA398" s="2">
        <f>IFERROR(MATCH("Unified Endpoint Management Server Security Requirements Guide :: Version 1, Release: 1 Benchmark Date: 20 Nov 2020*"&amp;A398&amp;";*",SRGs!AA:AA,0),0)</f>
        <v>0</v>
      </c>
      <c r="AB398" s="2">
        <f>IFERROR(MATCH("Virtual Private Network (VPN) Security Requirements Guide :: Version 2, Release: 4 Benchmark Date: 27 Oct 2021*"&amp;A398&amp;";*",SRGs!AA:AA,0),0)</f>
        <v>0</v>
      </c>
      <c r="AC398" s="2">
        <f>IFERROR(MATCH("Web Server Security Requirements Guide :: Version 3, Release: 1 Benchmark Date: 27 Oct 2022*"&amp;A398&amp;";*",SRGs!AA:AA,0),0)</f>
        <v>0</v>
      </c>
      <c r="AD398" s="22"/>
      <c r="AE398" s="3" t="str">
        <f t="shared" si="48"/>
        <v/>
      </c>
      <c r="AF398" s="2" t="str">
        <f t="shared" si="49"/>
        <v/>
      </c>
      <c r="AG398" s="2" t="str">
        <f t="shared" si="50"/>
        <v/>
      </c>
      <c r="AH398" s="2" t="str">
        <f t="shared" si="51"/>
        <v/>
      </c>
      <c r="AI398" s="2" t="str">
        <f t="shared" si="52"/>
        <v/>
      </c>
      <c r="AJ398" s="2" t="str">
        <f t="shared" si="53"/>
        <v/>
      </c>
      <c r="AK398" s="2" t="str">
        <f t="shared" si="54"/>
        <v/>
      </c>
      <c r="AM398" s="5" t="str">
        <f t="shared" si="55"/>
        <v/>
      </c>
    </row>
    <row r="399" spans="1:39" ht="360">
      <c r="A399" s="1" t="s">
        <v>84</v>
      </c>
      <c r="B399" s="1" t="s">
        <v>4305</v>
      </c>
      <c r="C399" s="1" t="s">
        <v>704</v>
      </c>
      <c r="D399" s="1" t="s">
        <v>1803</v>
      </c>
      <c r="E399" s="1" t="s">
        <v>2808</v>
      </c>
      <c r="F399" s="2" t="s">
        <v>3796</v>
      </c>
      <c r="G399" s="2" t="s">
        <v>4206</v>
      </c>
      <c r="H399" s="2"/>
      <c r="I399" s="10">
        <v>1</v>
      </c>
      <c r="J399" s="13"/>
      <c r="K399" s="3">
        <f>IFERROR(MATCH("Application Layer Gateway (ALG) Security Requirements Guide (SRG) :: Version 1, Release: 2 Benchmark Date: 24 Jul 2015*"&amp;A399&amp;";*",SRGs!AA:AA,0),0)</f>
        <v>1381</v>
      </c>
      <c r="L399" s="2">
        <f>IFERROR(MATCH("Application Server Security Requirements Guide :: Version 3, Release: 3 Benchmark Date: 27 Oct 2022*"&amp;A399&amp;";*",SRGs!AA:AA,0),0)</f>
        <v>1301</v>
      </c>
      <c r="M399" s="2">
        <f>IFERROR(MATCH("Authentication, Authorization, and Accounting Services (AAA) Security Requirements Guide :: Version 1, Release: 2 Benchmark Date: 24 Jan 2020*"&amp;A399&amp;";*",SRGs!AA:AA,0),0)</f>
        <v>1300</v>
      </c>
      <c r="N399" s="6">
        <f>IFERROR(MATCH("Central Log Server Security Requirements Guide :: Version 2, Release: 2 Benchmark Date: 27 Oct 2022*"&amp;A399&amp;";*",SRGs!AA:AA,0),0)</f>
        <v>1302</v>
      </c>
      <c r="O399" s="6">
        <f>IFERROR(MATCH("Database Security Requirements Guide :: Version 3, Release: 3 Benchmark Date: 27 Jul 2022*"&amp;A399&amp;";*",SRGs!AA:AA,0),0)</f>
        <v>1307</v>
      </c>
      <c r="P399" s="2">
        <f>IFERROR(MATCH("Container Platform Security Requirements Guide :: Version 1, Release: 3 Benchmark Date: 27 Jan 2022*"&amp;A399&amp;";*",SRGs!AA:AA,0),0)</f>
        <v>1303</v>
      </c>
      <c r="Q399" s="2">
        <f>IFERROR(MATCH("Domain Name System (DNS) Security Requirements Guide :: Version 2, Release: 4 Benchmark Date: 23 Oct 2015*"&amp;A399&amp;";*",SRGs!AA:AA,0),0)</f>
        <v>0</v>
      </c>
      <c r="R399" s="2">
        <f>IFERROR(MATCH("Firewall Security Requirements Guide :: Version 2, Release: 3 Benchmark Date: 27 Oct 2022*"&amp;A399&amp;";*",SRGs!AA:AA,0),0)</f>
        <v>0</v>
      </c>
      <c r="S399" s="2">
        <f>IFERROR(MATCH("General Purpose Operating System Security Requirements Guide :: Version 2, Release: 4 Benchmark Date: 27 Jul 2022*"&amp;A399&amp;";*",SRGs!AA:AA,0),0)</f>
        <v>1308</v>
      </c>
      <c r="T399" s="2">
        <f>IFERROR(MATCH("Intrusion Detection and Prevention Systems (IDPS) Security Requirements Guide :: Version 2, Release: 6 Benchmark Date: 24 Jul 2020*"&amp;A399&amp;";*",SRGs!AA:AA,0),0)</f>
        <v>0</v>
      </c>
      <c r="U399" s="2">
        <f>IFERROR(MATCH("Layer 2 Switch Security Requirements Guide :: Version 2, Release: 1 Benchmark Date: 18 May 2021*"&amp;A399&amp;";*",SRGs!AA:AA,0),0)</f>
        <v>0</v>
      </c>
      <c r="V399" s="2">
        <f>IFERROR(MATCH("Mainframe Product Security Requirements Guide :: Version 2, Release: 1 Benchmark Date: 27 Oct 2022*"&amp;A399&amp;";*",SRGs!AA:AA,0),0)</f>
        <v>1309</v>
      </c>
      <c r="W399" s="2">
        <f>IFERROR(MATCH("Network Device Management Security Requirements Guide :: Version 4, Release: 1 Benchmark Date: 23 Apr 2021*"&amp;A399&amp;";*",SRGs!AA:AA,0),0)</f>
        <v>420</v>
      </c>
      <c r="X399" s="2">
        <f>IFERROR(MATCH("Router Security Requirements Guide :: Version 4, Release: 2 Benchmark Date: 23 Apr 2021*"&amp;A399&amp;";*",SRGs!AA:AA,0),0)</f>
        <v>0</v>
      </c>
      <c r="Y399" s="2">
        <f>IFERROR(MATCH("SDN Controller Security Requirements Guide :: Version 1, Release: 2 Benchmark Date: 24 Apr 2020*"&amp;A399&amp;";*",SRGs!AA:AA,0),0)</f>
        <v>0</v>
      </c>
      <c r="Z399" s="2">
        <f>IFERROR(MATCH("Unified Endpoint Management Agent Security Requirements Guide :: Version 1, Release: 1 Benchmark Date: 20 Nov 2020*"&amp;A399&amp;";*",SRGs!AA:AA,0),0)</f>
        <v>0</v>
      </c>
      <c r="AA399" s="2">
        <f>IFERROR(MATCH("Unified Endpoint Management Server Security Requirements Guide :: Version 1, Release: 1 Benchmark Date: 20 Nov 2020*"&amp;A399&amp;";*",SRGs!AA:AA,0),0)</f>
        <v>1310</v>
      </c>
      <c r="AB399" s="2">
        <f>IFERROR(MATCH("Virtual Private Network (VPN) Security Requirements Guide :: Version 2, Release: 4 Benchmark Date: 27 Oct 2021*"&amp;A399&amp;";*",SRGs!AA:AA,0),0)</f>
        <v>1311</v>
      </c>
      <c r="AC399" s="2">
        <f>IFERROR(MATCH("Web Server Security Requirements Guide :: Version 3, Release: 1 Benchmark Date: 27 Oct 2022*"&amp;A399&amp;";*",SRGs!AA:AA,0),0)</f>
        <v>0</v>
      </c>
      <c r="AD399" s="22"/>
      <c r="AE399" s="3" t="str">
        <f t="shared" si="48"/>
        <v>Application</v>
      </c>
      <c r="AF399" s="2" t="str">
        <f t="shared" si="49"/>
        <v>Server</v>
      </c>
      <c r="AG399" s="2" t="str">
        <f t="shared" si="50"/>
        <v>Laptops/Desktops</v>
      </c>
      <c r="AH399" s="2" t="str">
        <f t="shared" si="51"/>
        <v>Network Device</v>
      </c>
      <c r="AI399" s="2" t="str">
        <f t="shared" si="52"/>
        <v>Database</v>
      </c>
      <c r="AJ399" s="2" t="str">
        <f t="shared" si="53"/>
        <v>Container</v>
      </c>
      <c r="AK399" s="2" t="str">
        <f t="shared" si="54"/>
        <v>Unified Endpoint Mangement</v>
      </c>
      <c r="AM399" s="5" t="str">
        <f t="shared" si="55"/>
        <v>Application; Server; Laptops/Desktops; Network Device; Database; Container; Unified Endpoint Mangement</v>
      </c>
    </row>
    <row r="400" spans="1:39" ht="210">
      <c r="A400" s="1" t="s">
        <v>22243</v>
      </c>
      <c r="B400" s="1" t="s">
        <v>4305</v>
      </c>
      <c r="C400" s="1" t="s">
        <v>705</v>
      </c>
      <c r="D400" s="1" t="s">
        <v>1804</v>
      </c>
      <c r="E400" s="1" t="s">
        <v>2809</v>
      </c>
      <c r="F400" s="2" t="s">
        <v>3765</v>
      </c>
      <c r="G400" s="2" t="s">
        <v>4207</v>
      </c>
      <c r="H400" s="2"/>
      <c r="I400" s="10">
        <v>1</v>
      </c>
      <c r="J400" s="13"/>
      <c r="K400" s="3">
        <f>IFERROR(MATCH("Application Layer Gateway (ALG) Security Requirements Guide (SRG) :: Version 1, Release: 2 Benchmark Date: 24 Jul 2015*"&amp;A400&amp;";*",SRGs!AA:AA,0),0)</f>
        <v>0</v>
      </c>
      <c r="L400" s="2">
        <f>IFERROR(MATCH("Application Server Security Requirements Guide :: Version 3, Release: 3 Benchmark Date: 27 Oct 2022*"&amp;A400&amp;";*",SRGs!AA:AA,0),0)</f>
        <v>1314</v>
      </c>
      <c r="M400" s="2">
        <f>IFERROR(MATCH("Authentication, Authorization, and Accounting Services (AAA) Security Requirements Guide :: Version 1, Release: 2 Benchmark Date: 24 Jan 2020*"&amp;A400&amp;";*",SRGs!AA:AA,0),0)</f>
        <v>1313</v>
      </c>
      <c r="N400" s="6">
        <f>IFERROR(MATCH("Central Log Server Security Requirements Guide :: Version 2, Release: 2 Benchmark Date: 27 Oct 2022*"&amp;A400&amp;";*",SRGs!AA:AA,0),0)</f>
        <v>1315</v>
      </c>
      <c r="O400" s="6">
        <f>IFERROR(MATCH("Database Security Requirements Guide :: Version 3, Release: 3 Benchmark Date: 27 Jul 2022*"&amp;A400&amp;";*",SRGs!AA:AA,0),0)</f>
        <v>0</v>
      </c>
      <c r="P400" s="2">
        <f>IFERROR(MATCH("Container Platform Security Requirements Guide :: Version 1, Release: 3 Benchmark Date: 27 Jan 2022*"&amp;A400&amp;";*",SRGs!AA:AA,0),0)</f>
        <v>1316</v>
      </c>
      <c r="Q400" s="2">
        <f>IFERROR(MATCH("Domain Name System (DNS) Security Requirements Guide :: Version 2, Release: 4 Benchmark Date: 23 Oct 2015*"&amp;A400&amp;";*",SRGs!AA:AA,0),0)</f>
        <v>0</v>
      </c>
      <c r="R400" s="2">
        <f>IFERROR(MATCH("Firewall Security Requirements Guide :: Version 2, Release: 3 Benchmark Date: 27 Oct 2022*"&amp;A400&amp;";*",SRGs!AA:AA,0),0)</f>
        <v>0</v>
      </c>
      <c r="S400" s="2">
        <f>IFERROR(MATCH("General Purpose Operating System Security Requirements Guide :: Version 2, Release: 4 Benchmark Date: 27 Jul 2022*"&amp;A400&amp;";*",SRGs!AA:AA,0),0)</f>
        <v>1317</v>
      </c>
      <c r="T400" s="2">
        <f>IFERROR(MATCH("Intrusion Detection and Prevention Systems (IDPS) Security Requirements Guide :: Version 2, Release: 6 Benchmark Date: 24 Jul 2020*"&amp;A400&amp;";*",SRGs!AA:AA,0),0)</f>
        <v>0</v>
      </c>
      <c r="U400" s="2">
        <f>IFERROR(MATCH("Layer 2 Switch Security Requirements Guide :: Version 2, Release: 1 Benchmark Date: 18 May 2021*"&amp;A400&amp;";*",SRGs!AA:AA,0),0)</f>
        <v>0</v>
      </c>
      <c r="V400" s="2">
        <f>IFERROR(MATCH("Mainframe Product Security Requirements Guide :: Version 2, Release: 1 Benchmark Date: 27 Oct 2022*"&amp;A400&amp;";*",SRGs!AA:AA,0),0)</f>
        <v>1318</v>
      </c>
      <c r="W400" s="2">
        <f>IFERROR(MATCH("Network Device Management Security Requirements Guide :: Version 4, Release: 1 Benchmark Date: 23 Apr 2021*"&amp;A400&amp;";*",SRGs!AA:AA,0),0)</f>
        <v>1319</v>
      </c>
      <c r="X400" s="2">
        <f>IFERROR(MATCH("Router Security Requirements Guide :: Version 4, Release: 2 Benchmark Date: 23 Apr 2021*"&amp;A400&amp;";*",SRGs!AA:AA,0),0)</f>
        <v>0</v>
      </c>
      <c r="Y400" s="2">
        <f>IFERROR(MATCH("SDN Controller Security Requirements Guide :: Version 1, Release: 2 Benchmark Date: 24 Apr 2020*"&amp;A400&amp;";*",SRGs!AA:AA,0),0)</f>
        <v>0</v>
      </c>
      <c r="Z400" s="2">
        <f>IFERROR(MATCH("Unified Endpoint Management Agent Security Requirements Guide :: Version 1, Release: 1 Benchmark Date: 20 Nov 2020*"&amp;A400&amp;";*",SRGs!AA:AA,0),0)</f>
        <v>0</v>
      </c>
      <c r="AA400" s="2">
        <f>IFERROR(MATCH("Unified Endpoint Management Server Security Requirements Guide :: Version 1, Release: 1 Benchmark Date: 20 Nov 2020*"&amp;A400&amp;";*",SRGs!AA:AA,0),0)</f>
        <v>1320</v>
      </c>
      <c r="AB400" s="2">
        <f>IFERROR(MATCH("Virtual Private Network (VPN) Security Requirements Guide :: Version 2, Release: 4 Benchmark Date: 27 Oct 2021*"&amp;A400&amp;";*",SRGs!AA:AA,0),0)</f>
        <v>0</v>
      </c>
      <c r="AC400" s="2">
        <f>IFERROR(MATCH("Web Server Security Requirements Guide :: Version 3, Release: 1 Benchmark Date: 27 Oct 2022*"&amp;A400&amp;";*",SRGs!AA:AA,0),0)</f>
        <v>0</v>
      </c>
      <c r="AD400" s="22"/>
      <c r="AE400" s="3" t="str">
        <f t="shared" si="48"/>
        <v>Application</v>
      </c>
      <c r="AF400" s="2" t="str">
        <f t="shared" si="49"/>
        <v>Server</v>
      </c>
      <c r="AG400" s="2" t="str">
        <f t="shared" si="50"/>
        <v>Laptops/Desktops</v>
      </c>
      <c r="AH400" s="2" t="str">
        <f t="shared" si="51"/>
        <v>Network Device</v>
      </c>
      <c r="AI400" s="2" t="str">
        <f t="shared" si="52"/>
        <v/>
      </c>
      <c r="AJ400" s="2" t="str">
        <f t="shared" si="53"/>
        <v>Container</v>
      </c>
      <c r="AK400" s="2" t="str">
        <f t="shared" si="54"/>
        <v>Unified Endpoint Mangement</v>
      </c>
      <c r="AM400" s="5" t="str">
        <f t="shared" si="55"/>
        <v>Application; Server; Laptops/Desktops; Network Device; Container; Unified Endpoint Mangement</v>
      </c>
    </row>
    <row r="401" spans="1:39" ht="105" hidden="1">
      <c r="A401" s="1" t="s">
        <v>22244</v>
      </c>
      <c r="B401" s="1" t="s">
        <v>4305</v>
      </c>
      <c r="C401" s="1" t="s">
        <v>714</v>
      </c>
      <c r="D401" s="1" t="s">
        <v>1809</v>
      </c>
      <c r="E401" s="1" t="s">
        <v>2814</v>
      </c>
      <c r="F401" s="2" t="s">
        <v>2591</v>
      </c>
      <c r="G401" s="2"/>
      <c r="H401" s="2"/>
      <c r="I401" s="2"/>
      <c r="J401" s="15"/>
      <c r="K401" s="3">
        <f>IFERROR(MATCH("Application Layer Gateway (ALG) Security Requirements Guide (SRG) :: Version 1, Release: 2 Benchmark Date: 24 Jul 2015*"&amp;A401&amp;";*",SRGs!AA:AA,0),0)</f>
        <v>0</v>
      </c>
      <c r="L401" s="2">
        <f>IFERROR(MATCH("Application Server Security Requirements Guide :: Version 3, Release: 3 Benchmark Date: 27 Oct 2022*"&amp;A401&amp;";*",SRGs!AA:AA,0),0)</f>
        <v>0</v>
      </c>
      <c r="M401" s="2">
        <f>IFERROR(MATCH("Authentication, Authorization, and Accounting Services (AAA) Security Requirements Guide :: Version 1, Release: 2 Benchmark Date: 24 Jan 2020*"&amp;A401&amp;";*",SRGs!AA:AA,0),0)</f>
        <v>0</v>
      </c>
      <c r="N401" s="2">
        <f>IFERROR(MATCH("Central Log Server Security Requirements Guide :: Version 2, Release: 2 Benchmark Date: 27 Oct 2022*"&amp;A401&amp;";*",SRGs!AA:AA,0),0)</f>
        <v>0</v>
      </c>
      <c r="O401" s="2">
        <f>IFERROR(MATCH("Database Security Requirements Guide :: Version 3, Release: 3 Benchmark Date: 27 Jul 2022*"&amp;A401&amp;";*",SRGs!AA:AA,0),0)</f>
        <v>0</v>
      </c>
      <c r="P401" s="2">
        <f>IFERROR(MATCH("Container Platform Security Requirements Guide :: Version 1, Release: 3 Benchmark Date: 27 Jan 2022*"&amp;A401&amp;";*",SRGs!AA:AA,0),0)</f>
        <v>0</v>
      </c>
      <c r="Q401" s="2">
        <f>IFERROR(MATCH("Domain Name System (DNS) Security Requirements Guide :: Version 2, Release: 4 Benchmark Date: 23 Oct 2015*"&amp;A401&amp;";*",SRGs!AA:AA,0),0)</f>
        <v>0</v>
      </c>
      <c r="R401" s="2">
        <f>IFERROR(MATCH("Firewall Security Requirements Guide :: Version 2, Release: 3 Benchmark Date: 27 Oct 2022*"&amp;A401&amp;";*",SRGs!AA:AA,0),0)</f>
        <v>0</v>
      </c>
      <c r="S401" s="2">
        <f>IFERROR(MATCH("General Purpose Operating System Security Requirements Guide :: Version 2, Release: 4 Benchmark Date: 27 Jul 2022*"&amp;A401&amp;";*",SRGs!AA:AA,0),0)</f>
        <v>0</v>
      </c>
      <c r="T401" s="2">
        <f>IFERROR(MATCH("Intrusion Detection and Prevention Systems (IDPS) Security Requirements Guide :: Version 2, Release: 6 Benchmark Date: 24 Jul 2020*"&amp;A401&amp;";*",SRGs!AA:AA,0),0)</f>
        <v>0</v>
      </c>
      <c r="U401" s="2">
        <f>IFERROR(MATCH("Layer 2 Switch Security Requirements Guide :: Version 2, Release: 1 Benchmark Date: 18 May 2021*"&amp;A401&amp;";*",SRGs!AA:AA,0),0)</f>
        <v>0</v>
      </c>
      <c r="V401" s="2">
        <f>IFERROR(MATCH("Mainframe Product Security Requirements Guide :: Version 2, Release: 1 Benchmark Date: 27 Oct 2022*"&amp;A401&amp;";*",SRGs!AA:AA,0),0)</f>
        <v>0</v>
      </c>
      <c r="W401" s="2">
        <f>IFERROR(MATCH("Network Device Management Security Requirements Guide :: Version 4, Release: 1 Benchmark Date: 23 Apr 2021*"&amp;A401&amp;";*",SRGs!AA:AA,0),0)</f>
        <v>0</v>
      </c>
      <c r="X401" s="2">
        <f>IFERROR(MATCH("Router Security Requirements Guide :: Version 4, Release: 2 Benchmark Date: 23 Apr 2021*"&amp;A401&amp;";*",SRGs!AA:AA,0),0)</f>
        <v>0</v>
      </c>
      <c r="Y401" s="2">
        <f>IFERROR(MATCH("SDN Controller Security Requirements Guide :: Version 1, Release: 2 Benchmark Date: 24 Apr 2020*"&amp;A401&amp;";*",SRGs!AA:AA,0),0)</f>
        <v>0</v>
      </c>
      <c r="Z401" s="2">
        <f>IFERROR(MATCH("Unified Endpoint Management Agent Security Requirements Guide :: Version 1, Release: 1 Benchmark Date: 20 Nov 2020*"&amp;A401&amp;";*",SRGs!AA:AA,0),0)</f>
        <v>0</v>
      </c>
      <c r="AA401" s="2">
        <f>IFERROR(MATCH("Unified Endpoint Management Server Security Requirements Guide :: Version 1, Release: 1 Benchmark Date: 20 Nov 2020*"&amp;A401&amp;";*",SRGs!AA:AA,0),0)</f>
        <v>0</v>
      </c>
      <c r="AB401" s="2">
        <f>IFERROR(MATCH("Virtual Private Network (VPN) Security Requirements Guide :: Version 2, Release: 4 Benchmark Date: 27 Oct 2021*"&amp;A401&amp;";*",SRGs!AA:AA,0),0)</f>
        <v>0</v>
      </c>
      <c r="AC401" s="2">
        <f>IFERROR(MATCH("Web Server Security Requirements Guide :: Version 3, Release: 1 Benchmark Date: 27 Oct 2022*"&amp;A401&amp;";*",SRGs!AA:AA,0),0)</f>
        <v>0</v>
      </c>
      <c r="AD401" s="22"/>
      <c r="AE401" s="3" t="str">
        <f t="shared" si="48"/>
        <v/>
      </c>
      <c r="AF401" s="2" t="str">
        <f t="shared" si="49"/>
        <v/>
      </c>
      <c r="AG401" s="2" t="str">
        <f t="shared" si="50"/>
        <v/>
      </c>
      <c r="AH401" s="2" t="str">
        <f t="shared" si="51"/>
        <v/>
      </c>
      <c r="AI401" s="2" t="str">
        <f t="shared" si="52"/>
        <v/>
      </c>
      <c r="AJ401" s="2" t="str">
        <f t="shared" si="53"/>
        <v/>
      </c>
      <c r="AK401" s="2" t="str">
        <f t="shared" si="54"/>
        <v/>
      </c>
      <c r="AM401" s="5" t="str">
        <f t="shared" si="55"/>
        <v/>
      </c>
    </row>
    <row r="402" spans="1:39" ht="45" hidden="1">
      <c r="A402" s="1" t="s">
        <v>22245</v>
      </c>
      <c r="B402" s="1" t="s">
        <v>4305</v>
      </c>
      <c r="C402" s="1" t="s">
        <v>715</v>
      </c>
      <c r="D402" s="1" t="s">
        <v>3516</v>
      </c>
      <c r="E402" s="1"/>
      <c r="F402" s="2"/>
      <c r="G402" s="2"/>
      <c r="H402" s="2"/>
      <c r="I402" s="2"/>
      <c r="J402" s="15"/>
      <c r="K402" s="3">
        <f>IFERROR(MATCH("Application Layer Gateway (ALG) Security Requirements Guide (SRG) :: Version 1, Release: 2 Benchmark Date: 24 Jul 2015*"&amp;A402&amp;";*",SRGs!AA:AA,0),0)</f>
        <v>1322</v>
      </c>
      <c r="L402" s="2">
        <f>IFERROR(MATCH("Application Server Security Requirements Guide :: Version 3, Release: 3 Benchmark Date: 27 Oct 2022*"&amp;A402&amp;";*",SRGs!AA:AA,0),0)</f>
        <v>0</v>
      </c>
      <c r="M402" s="2">
        <f>IFERROR(MATCH("Authentication, Authorization, and Accounting Services (AAA) Security Requirements Guide :: Version 1, Release: 2 Benchmark Date: 24 Jan 2020*"&amp;A402&amp;";*",SRGs!AA:AA,0),0)</f>
        <v>0</v>
      </c>
      <c r="N402" s="2">
        <f>IFERROR(MATCH("Central Log Server Security Requirements Guide :: Version 2, Release: 2 Benchmark Date: 27 Oct 2022*"&amp;A402&amp;";*",SRGs!AA:AA,0),0)</f>
        <v>0</v>
      </c>
      <c r="O402" s="2">
        <f>IFERROR(MATCH("Database Security Requirements Guide :: Version 3, Release: 3 Benchmark Date: 27 Jul 2022*"&amp;A402&amp;";*",SRGs!AA:AA,0),0)</f>
        <v>0</v>
      </c>
      <c r="P402" s="2">
        <f>IFERROR(MATCH("Container Platform Security Requirements Guide :: Version 1, Release: 3 Benchmark Date: 27 Jan 2022*"&amp;A402&amp;";*",SRGs!AA:AA,0),0)</f>
        <v>0</v>
      </c>
      <c r="Q402" s="2">
        <f>IFERROR(MATCH("Domain Name System (DNS) Security Requirements Guide :: Version 2, Release: 4 Benchmark Date: 23 Oct 2015*"&amp;A402&amp;";*",SRGs!AA:AA,0),0)</f>
        <v>0</v>
      </c>
      <c r="R402" s="2">
        <f>IFERROR(MATCH("Firewall Security Requirements Guide :: Version 2, Release: 3 Benchmark Date: 27 Oct 2022*"&amp;A402&amp;";*",SRGs!AA:AA,0),0)</f>
        <v>0</v>
      </c>
      <c r="S402" s="2">
        <f>IFERROR(MATCH("General Purpose Operating System Security Requirements Guide :: Version 2, Release: 4 Benchmark Date: 27 Jul 2022*"&amp;A402&amp;";*",SRGs!AA:AA,0),0)</f>
        <v>1323</v>
      </c>
      <c r="T402" s="2">
        <f>IFERROR(MATCH("Intrusion Detection and Prevention Systems (IDPS) Security Requirements Guide :: Version 2, Release: 6 Benchmark Date: 24 Jul 2020*"&amp;A402&amp;";*",SRGs!AA:AA,0),0)</f>
        <v>0</v>
      </c>
      <c r="U402" s="2">
        <f>IFERROR(MATCH("Layer 2 Switch Security Requirements Guide :: Version 2, Release: 1 Benchmark Date: 18 May 2021*"&amp;A402&amp;";*",SRGs!AA:AA,0),0)</f>
        <v>0</v>
      </c>
      <c r="V402" s="2">
        <f>IFERROR(MATCH("Mainframe Product Security Requirements Guide :: Version 2, Release: 1 Benchmark Date: 27 Oct 2022*"&amp;A402&amp;";*",SRGs!AA:AA,0),0)</f>
        <v>0</v>
      </c>
      <c r="W402" s="2">
        <f>IFERROR(MATCH("Network Device Management Security Requirements Guide :: Version 4, Release: 1 Benchmark Date: 23 Apr 2021*"&amp;A402&amp;";*",SRGs!AA:AA,0),0)</f>
        <v>0</v>
      </c>
      <c r="X402" s="2">
        <f>IFERROR(MATCH("Router Security Requirements Guide :: Version 4, Release: 2 Benchmark Date: 23 Apr 2021*"&amp;A402&amp;";*",SRGs!AA:AA,0),0)</f>
        <v>0</v>
      </c>
      <c r="Y402" s="2">
        <f>IFERROR(MATCH("SDN Controller Security Requirements Guide :: Version 1, Release: 2 Benchmark Date: 24 Apr 2020*"&amp;A402&amp;";*",SRGs!AA:AA,0),0)</f>
        <v>0</v>
      </c>
      <c r="Z402" s="2">
        <f>IFERROR(MATCH("Unified Endpoint Management Agent Security Requirements Guide :: Version 1, Release: 1 Benchmark Date: 20 Nov 2020*"&amp;A402&amp;";*",SRGs!AA:AA,0),0)</f>
        <v>0</v>
      </c>
      <c r="AA402" s="2">
        <f>IFERROR(MATCH("Unified Endpoint Management Server Security Requirements Guide :: Version 1, Release: 1 Benchmark Date: 20 Nov 2020*"&amp;A402&amp;";*",SRGs!AA:AA,0),0)</f>
        <v>0</v>
      </c>
      <c r="AB402" s="2">
        <f>IFERROR(MATCH("Virtual Private Network (VPN) Security Requirements Guide :: Version 2, Release: 4 Benchmark Date: 27 Oct 2021*"&amp;A402&amp;";*",SRGs!AA:AA,0),0)</f>
        <v>0</v>
      </c>
      <c r="AC402" s="2">
        <f>IFERROR(MATCH("Web Server Security Requirements Guide :: Version 3, Release: 1 Benchmark Date: 27 Oct 2022*"&amp;A402&amp;";*",SRGs!AA:AA,0),0)</f>
        <v>0</v>
      </c>
      <c r="AD402" s="22"/>
      <c r="AE402" s="3" t="str">
        <f t="shared" si="48"/>
        <v>Application</v>
      </c>
      <c r="AF402" s="2" t="str">
        <f t="shared" si="49"/>
        <v>Server</v>
      </c>
      <c r="AG402" s="2" t="str">
        <f t="shared" si="50"/>
        <v>Laptops/Desktops</v>
      </c>
      <c r="AH402" s="2" t="str">
        <f t="shared" si="51"/>
        <v/>
      </c>
      <c r="AI402" s="2" t="str">
        <f t="shared" si="52"/>
        <v/>
      </c>
      <c r="AJ402" s="2" t="str">
        <f t="shared" si="53"/>
        <v/>
      </c>
      <c r="AK402" s="2" t="str">
        <f t="shared" si="54"/>
        <v/>
      </c>
      <c r="AM402" s="5" t="str">
        <f t="shared" si="55"/>
        <v>Application; Server; Laptops/Desktops</v>
      </c>
    </row>
    <row r="403" spans="1:39" s="5" customFormat="1" ht="105" hidden="1">
      <c r="A403" s="1" t="s">
        <v>22246</v>
      </c>
      <c r="B403" s="1" t="s">
        <v>4305</v>
      </c>
      <c r="C403" s="1" t="s">
        <v>4150</v>
      </c>
      <c r="D403" s="1" t="s">
        <v>1810</v>
      </c>
      <c r="E403" s="1" t="s">
        <v>2815</v>
      </c>
      <c r="F403" s="2" t="s">
        <v>2591</v>
      </c>
      <c r="G403" s="2"/>
      <c r="H403" s="2"/>
      <c r="I403" s="2"/>
      <c r="J403" s="15"/>
      <c r="K403" s="3">
        <f>IFERROR(MATCH("Application Layer Gateway (ALG) Security Requirements Guide (SRG) :: Version 1, Release: 2 Benchmark Date: 24 Jul 2015*"&amp;A403&amp;";*",SRGs!AA:AA,0),0)</f>
        <v>0</v>
      </c>
      <c r="L403" s="2">
        <f>IFERROR(MATCH("Application Server Security Requirements Guide :: Version 3, Release: 3 Benchmark Date: 27 Oct 2022*"&amp;A403&amp;";*",SRGs!AA:AA,0),0)</f>
        <v>1325</v>
      </c>
      <c r="M403" s="2">
        <f>IFERROR(MATCH("Authentication, Authorization, and Accounting Services (AAA) Security Requirements Guide :: Version 1, Release: 2 Benchmark Date: 24 Jan 2020*"&amp;A403&amp;";*",SRGs!AA:AA,0),0)</f>
        <v>0</v>
      </c>
      <c r="N403" s="2">
        <f>IFERROR(MATCH("Central Log Server Security Requirements Guide :: Version 2, Release: 2 Benchmark Date: 27 Oct 2022*"&amp;A403&amp;";*",SRGs!AA:AA,0),0)</f>
        <v>1327</v>
      </c>
      <c r="O403" s="2">
        <f>IFERROR(MATCH("Database Security Requirements Guide :: Version 3, Release: 3 Benchmark Date: 27 Jul 2022*"&amp;A403&amp;";*",SRGs!AA:AA,0),0)</f>
        <v>0</v>
      </c>
      <c r="P403" s="6">
        <f>IFERROR(MATCH("Container Platform Security Requirements Guide :: Version 1, Release: 3 Benchmark Date: 27 Jan 2022*"&amp;A403&amp;";*",SRGs!AA:AA,0),0)</f>
        <v>1329</v>
      </c>
      <c r="Q403" s="6">
        <f>IFERROR(MATCH("Domain Name System (DNS) Security Requirements Guide :: Version 2, Release: 4 Benchmark Date: 23 Oct 2015*"&amp;A403&amp;";*",SRGs!AA:AA,0),0)</f>
        <v>0</v>
      </c>
      <c r="R403" s="6">
        <f>IFERROR(MATCH("Firewall Security Requirements Guide :: Version 2, Release: 3 Benchmark Date: 27 Oct 2022*"&amp;A403&amp;";*",SRGs!AA:AA,0),0)</f>
        <v>0</v>
      </c>
      <c r="S403" s="6">
        <f>IFERROR(MATCH("General Purpose Operating System Security Requirements Guide :: Version 2, Release: 4 Benchmark Date: 27 Jul 2022*"&amp;A403&amp;";*",SRGs!AA:AA,0),0)</f>
        <v>1330</v>
      </c>
      <c r="T403" s="6">
        <f>IFERROR(MATCH("Intrusion Detection and Prevention Systems (IDPS) Security Requirements Guide :: Version 2, Release: 6 Benchmark Date: 24 Jul 2020*"&amp;A403&amp;";*",SRGs!AA:AA,0),0)</f>
        <v>0</v>
      </c>
      <c r="U403" s="6">
        <f>IFERROR(MATCH("Layer 2 Switch Security Requirements Guide :: Version 2, Release: 1 Benchmark Date: 18 May 2021*"&amp;A403&amp;";*",SRGs!AA:AA,0),0)</f>
        <v>0</v>
      </c>
      <c r="V403" s="6">
        <f>IFERROR(MATCH("Mainframe Product Security Requirements Guide :: Version 2, Release: 1 Benchmark Date: 27 Oct 2022*"&amp;A403&amp;";*",SRGs!AA:AA,0),0)</f>
        <v>1332</v>
      </c>
      <c r="W403" s="6">
        <f>IFERROR(MATCH("Network Device Management Security Requirements Guide :: Version 4, Release: 1 Benchmark Date: 23 Apr 2021*"&amp;A403&amp;";*",SRGs!AA:AA,0),0)</f>
        <v>0</v>
      </c>
      <c r="X403" s="6">
        <f>IFERROR(MATCH("Router Security Requirements Guide :: Version 4, Release: 2 Benchmark Date: 23 Apr 2021*"&amp;A403&amp;";*",SRGs!AA:AA,0),0)</f>
        <v>0</v>
      </c>
      <c r="Y403" s="6">
        <f>IFERROR(MATCH("SDN Controller Security Requirements Guide :: Version 1, Release: 2 Benchmark Date: 24 Apr 2020*"&amp;A403&amp;";*",SRGs!AA:AA,0),0)</f>
        <v>0</v>
      </c>
      <c r="Z403" s="6">
        <f>IFERROR(MATCH("Unified Endpoint Management Agent Security Requirements Guide :: Version 1, Release: 1 Benchmark Date: 20 Nov 2020*"&amp;A403&amp;";*",SRGs!AA:AA,0),0)</f>
        <v>0</v>
      </c>
      <c r="AA403" s="6">
        <f>IFERROR(MATCH("Unified Endpoint Management Server Security Requirements Guide :: Version 1, Release: 1 Benchmark Date: 20 Nov 2020*"&amp;A403&amp;";*",SRGs!AA:AA,0),0)</f>
        <v>0</v>
      </c>
      <c r="AB403" s="6">
        <f>IFERROR(MATCH("Virtual Private Network (VPN) Security Requirements Guide :: Version 2, Release: 4 Benchmark Date: 27 Oct 2021*"&amp;A403&amp;";*",SRGs!AA:AA,0),0)</f>
        <v>1334</v>
      </c>
      <c r="AC403" s="6">
        <f>IFERROR(MATCH("Web Server Security Requirements Guide :: Version 3, Release: 1 Benchmark Date: 27 Oct 2022*"&amp;A403&amp;";*",SRGs!AA:AA,0),0)</f>
        <v>0</v>
      </c>
      <c r="AD403" s="21"/>
      <c r="AE403" s="3" t="str">
        <f t="shared" si="48"/>
        <v>Application</v>
      </c>
      <c r="AF403" s="2" t="str">
        <f t="shared" si="49"/>
        <v>Server</v>
      </c>
      <c r="AG403" s="2" t="str">
        <f t="shared" si="50"/>
        <v>Laptops/Desktops</v>
      </c>
      <c r="AH403" s="2" t="str">
        <f t="shared" si="51"/>
        <v>Network Device</v>
      </c>
      <c r="AI403" s="2" t="str">
        <f t="shared" si="52"/>
        <v/>
      </c>
      <c r="AJ403" s="2" t="str">
        <f t="shared" si="53"/>
        <v>Container</v>
      </c>
      <c r="AK403" s="2" t="str">
        <f t="shared" si="54"/>
        <v/>
      </c>
      <c r="AL403" s="27"/>
      <c r="AM403" s="5" t="str">
        <f t="shared" si="55"/>
        <v>Application; Server; Laptops/Desktops; Network Device; Container</v>
      </c>
    </row>
    <row r="404" spans="1:39" s="5" customFormat="1" ht="210" hidden="1">
      <c r="A404" s="1" t="s">
        <v>22247</v>
      </c>
      <c r="B404" s="1" t="s">
        <v>4305</v>
      </c>
      <c r="C404" s="1" t="s">
        <v>716</v>
      </c>
      <c r="D404" s="1" t="s">
        <v>1811</v>
      </c>
      <c r="E404" s="1" t="s">
        <v>2816</v>
      </c>
      <c r="F404" s="2" t="s">
        <v>3797</v>
      </c>
      <c r="G404" s="2"/>
      <c r="H404" s="2"/>
      <c r="I404" s="2"/>
      <c r="J404" s="15"/>
      <c r="K404" s="3">
        <f>IFERROR(MATCH("Application Layer Gateway (ALG) Security Requirements Guide (SRG) :: Version 1, Release: 2 Benchmark Date: 24 Jul 2015*"&amp;A404&amp;";*",SRGs!AA:AA,0),0)</f>
        <v>0</v>
      </c>
      <c r="L404" s="2">
        <f>IFERROR(MATCH("Application Server Security Requirements Guide :: Version 3, Release: 3 Benchmark Date: 27 Oct 2022*"&amp;A404&amp;";*",SRGs!AA:AA,0),0)</f>
        <v>0</v>
      </c>
      <c r="M404" s="2">
        <f>IFERROR(MATCH("Authentication, Authorization, and Accounting Services (AAA) Security Requirements Guide :: Version 1, Release: 2 Benchmark Date: 24 Jan 2020*"&amp;A404&amp;";*",SRGs!AA:AA,0),0)</f>
        <v>0</v>
      </c>
      <c r="N404" s="6">
        <f>IFERROR(MATCH("Central Log Server Security Requirements Guide :: Version 2, Release: 2 Benchmark Date: 27 Oct 2022*"&amp;A404&amp;";*",SRGs!AA:AA,0),0)</f>
        <v>0</v>
      </c>
      <c r="O404" s="6">
        <f>IFERROR(MATCH("Database Security Requirements Guide :: Version 3, Release: 3 Benchmark Date: 27 Jul 2022*"&amp;A404&amp;";*",SRGs!AA:AA,0),0)</f>
        <v>0</v>
      </c>
      <c r="P404" s="6">
        <f>IFERROR(MATCH("Container Platform Security Requirements Guide :: Version 1, Release: 3 Benchmark Date: 27 Jan 2022*"&amp;A404&amp;";*",SRGs!AA:AA,0),0)</f>
        <v>0</v>
      </c>
      <c r="Q404" s="6">
        <f>IFERROR(MATCH("Domain Name System (DNS) Security Requirements Guide :: Version 2, Release: 4 Benchmark Date: 23 Oct 2015*"&amp;A404&amp;";*",SRGs!AA:AA,0),0)</f>
        <v>0</v>
      </c>
      <c r="R404" s="6">
        <f>IFERROR(MATCH("Firewall Security Requirements Guide :: Version 2, Release: 3 Benchmark Date: 27 Oct 2022*"&amp;A404&amp;";*",SRGs!AA:AA,0),0)</f>
        <v>0</v>
      </c>
      <c r="S404" s="6">
        <f>IFERROR(MATCH("General Purpose Operating System Security Requirements Guide :: Version 2, Release: 4 Benchmark Date: 27 Jul 2022*"&amp;A404&amp;";*",SRGs!AA:AA,0),0)</f>
        <v>0</v>
      </c>
      <c r="T404" s="6">
        <f>IFERROR(MATCH("Intrusion Detection and Prevention Systems (IDPS) Security Requirements Guide :: Version 2, Release: 6 Benchmark Date: 24 Jul 2020*"&amp;A404&amp;";*",SRGs!AA:AA,0),0)</f>
        <v>0</v>
      </c>
      <c r="U404" s="6">
        <f>IFERROR(MATCH("Layer 2 Switch Security Requirements Guide :: Version 2, Release: 1 Benchmark Date: 18 May 2021*"&amp;A404&amp;";*",SRGs!AA:AA,0),0)</f>
        <v>0</v>
      </c>
      <c r="V404" s="6">
        <f>IFERROR(MATCH("Mainframe Product Security Requirements Guide :: Version 2, Release: 1 Benchmark Date: 27 Oct 2022*"&amp;A404&amp;";*",SRGs!AA:AA,0),0)</f>
        <v>0</v>
      </c>
      <c r="W404" s="6">
        <f>IFERROR(MATCH("Network Device Management Security Requirements Guide :: Version 4, Release: 1 Benchmark Date: 23 Apr 2021*"&amp;A404&amp;";*",SRGs!AA:AA,0),0)</f>
        <v>0</v>
      </c>
      <c r="X404" s="6">
        <f>IFERROR(MATCH("Router Security Requirements Guide :: Version 4, Release: 2 Benchmark Date: 23 Apr 2021*"&amp;A404&amp;";*",SRGs!AA:AA,0),0)</f>
        <v>0</v>
      </c>
      <c r="Y404" s="6">
        <f>IFERROR(MATCH("SDN Controller Security Requirements Guide :: Version 1, Release: 2 Benchmark Date: 24 Apr 2020*"&amp;A404&amp;";*",SRGs!AA:AA,0),0)</f>
        <v>0</v>
      </c>
      <c r="Z404" s="6">
        <f>IFERROR(MATCH("Unified Endpoint Management Agent Security Requirements Guide :: Version 1, Release: 1 Benchmark Date: 20 Nov 2020*"&amp;A404&amp;";*",SRGs!AA:AA,0),0)</f>
        <v>0</v>
      </c>
      <c r="AA404" s="6">
        <f>IFERROR(MATCH("Unified Endpoint Management Server Security Requirements Guide :: Version 1, Release: 1 Benchmark Date: 20 Nov 2020*"&amp;A404&amp;";*",SRGs!AA:AA,0),0)</f>
        <v>0</v>
      </c>
      <c r="AB404" s="6">
        <f>IFERROR(MATCH("Virtual Private Network (VPN) Security Requirements Guide :: Version 2, Release: 4 Benchmark Date: 27 Oct 2021*"&amp;A404&amp;";*",SRGs!AA:AA,0),0)</f>
        <v>0</v>
      </c>
      <c r="AC404" s="6">
        <f>IFERROR(MATCH("Web Server Security Requirements Guide :: Version 3, Release: 1 Benchmark Date: 27 Oct 2022*"&amp;A404&amp;";*",SRGs!AA:AA,0),0)</f>
        <v>0</v>
      </c>
      <c r="AD404" s="21"/>
      <c r="AE404" s="3" t="str">
        <f t="shared" si="48"/>
        <v/>
      </c>
      <c r="AF404" s="2" t="str">
        <f t="shared" si="49"/>
        <v/>
      </c>
      <c r="AG404" s="2" t="str">
        <f t="shared" si="50"/>
        <v/>
      </c>
      <c r="AH404" s="2" t="str">
        <f t="shared" si="51"/>
        <v/>
      </c>
      <c r="AI404" s="2" t="str">
        <f t="shared" si="52"/>
        <v/>
      </c>
      <c r="AJ404" s="2" t="str">
        <f t="shared" si="53"/>
        <v/>
      </c>
      <c r="AK404" s="2" t="str">
        <f t="shared" si="54"/>
        <v/>
      </c>
      <c r="AL404" s="27"/>
      <c r="AM404" s="5" t="str">
        <f t="shared" si="55"/>
        <v/>
      </c>
    </row>
    <row r="405" spans="1:39" s="5" customFormat="1" ht="210">
      <c r="A405" s="1" t="s">
        <v>22248</v>
      </c>
      <c r="B405" s="1" t="s">
        <v>4305</v>
      </c>
      <c r="C405" s="1" t="s">
        <v>706</v>
      </c>
      <c r="D405" s="1" t="s">
        <v>1805</v>
      </c>
      <c r="E405" s="1" t="s">
        <v>2810</v>
      </c>
      <c r="F405" s="2" t="s">
        <v>3705</v>
      </c>
      <c r="G405" s="2" t="s">
        <v>4207</v>
      </c>
      <c r="H405" s="2"/>
      <c r="I405" s="10">
        <v>1</v>
      </c>
      <c r="J405" s="13"/>
      <c r="K405" s="3">
        <f>IFERROR(MATCH("Application Layer Gateway (ALG) Security Requirements Guide (SRG) :: Version 1, Release: 2 Benchmark Date: 24 Jul 2015*"&amp;A405&amp;";*",SRGs!AA:AA,0),0)</f>
        <v>1339</v>
      </c>
      <c r="L405" s="2">
        <f>IFERROR(MATCH("Application Server Security Requirements Guide :: Version 3, Release: 3 Benchmark Date: 27 Oct 2022*"&amp;A405&amp;";*",SRGs!AA:AA,0),0)</f>
        <v>0</v>
      </c>
      <c r="M405" s="2">
        <f>IFERROR(MATCH("Authentication, Authorization, and Accounting Services (AAA) Security Requirements Guide :: Version 1, Release: 2 Benchmark Date: 24 Jan 2020*"&amp;A405&amp;";*",SRGs!AA:AA,0),0)</f>
        <v>1338</v>
      </c>
      <c r="N405" s="6">
        <f>IFERROR(MATCH("Central Log Server Security Requirements Guide :: Version 2, Release: 2 Benchmark Date: 27 Oct 2022*"&amp;A405&amp;";*",SRGs!AA:AA,0),0)</f>
        <v>1340</v>
      </c>
      <c r="O405" s="6">
        <f>IFERROR(MATCH("Database Security Requirements Guide :: Version 3, Release: 3 Benchmark Date: 27 Jul 2022*"&amp;A405&amp;";*",SRGs!AA:AA,0),0)</f>
        <v>0</v>
      </c>
      <c r="P405" s="6">
        <f>IFERROR(MATCH("Container Platform Security Requirements Guide :: Version 1, Release: 3 Benchmark Date: 27 Jan 2022*"&amp;A405&amp;";*",SRGs!AA:AA,0),0)</f>
        <v>1341</v>
      </c>
      <c r="Q405" s="6">
        <f>IFERROR(MATCH("Domain Name System (DNS) Security Requirements Guide :: Version 2, Release: 4 Benchmark Date: 23 Oct 2015*"&amp;A405&amp;";*",SRGs!AA:AA,0),0)</f>
        <v>0</v>
      </c>
      <c r="R405" s="6">
        <f>IFERROR(MATCH("Firewall Security Requirements Guide :: Version 2, Release: 3 Benchmark Date: 27 Oct 2022*"&amp;A405&amp;";*",SRGs!AA:AA,0),0)</f>
        <v>0</v>
      </c>
      <c r="S405" s="6">
        <f>IFERROR(MATCH("General Purpose Operating System Security Requirements Guide :: Version 2, Release: 4 Benchmark Date: 27 Jul 2022*"&amp;A405&amp;";*",SRGs!AA:AA,0),0)</f>
        <v>1342</v>
      </c>
      <c r="T405" s="6">
        <f>IFERROR(MATCH("Intrusion Detection and Prevention Systems (IDPS) Security Requirements Guide :: Version 2, Release: 6 Benchmark Date: 24 Jul 2020*"&amp;A405&amp;";*",SRGs!AA:AA,0),0)</f>
        <v>0</v>
      </c>
      <c r="U405" s="6">
        <f>IFERROR(MATCH("Layer 2 Switch Security Requirements Guide :: Version 2, Release: 1 Benchmark Date: 18 May 2021*"&amp;A405&amp;";*",SRGs!AA:AA,0),0)</f>
        <v>0</v>
      </c>
      <c r="V405" s="6">
        <f>IFERROR(MATCH("Mainframe Product Security Requirements Guide :: Version 2, Release: 1 Benchmark Date: 27 Oct 2022*"&amp;A405&amp;";*",SRGs!AA:AA,0),0)</f>
        <v>1343</v>
      </c>
      <c r="W405" s="6">
        <f>IFERROR(MATCH("Network Device Management Security Requirements Guide :: Version 4, Release: 1 Benchmark Date: 23 Apr 2021*"&amp;A405&amp;";*",SRGs!AA:AA,0),0)</f>
        <v>0</v>
      </c>
      <c r="X405" s="6">
        <f>IFERROR(MATCH("Router Security Requirements Guide :: Version 4, Release: 2 Benchmark Date: 23 Apr 2021*"&amp;A405&amp;";*",SRGs!AA:AA,0),0)</f>
        <v>0</v>
      </c>
      <c r="Y405" s="6">
        <f>IFERROR(MATCH("SDN Controller Security Requirements Guide :: Version 1, Release: 2 Benchmark Date: 24 Apr 2020*"&amp;A405&amp;";*",SRGs!AA:AA,0),0)</f>
        <v>0</v>
      </c>
      <c r="Z405" s="6">
        <f>IFERROR(MATCH("Unified Endpoint Management Agent Security Requirements Guide :: Version 1, Release: 1 Benchmark Date: 20 Nov 2020*"&amp;A405&amp;";*",SRGs!AA:AA,0),0)</f>
        <v>0</v>
      </c>
      <c r="AA405" s="6">
        <f>IFERROR(MATCH("Unified Endpoint Management Server Security Requirements Guide :: Version 1, Release: 1 Benchmark Date: 20 Nov 2020*"&amp;A405&amp;";*",SRGs!AA:AA,0),0)</f>
        <v>0</v>
      </c>
      <c r="AB405" s="6">
        <f>IFERROR(MATCH("Virtual Private Network (VPN) Security Requirements Guide :: Version 2, Release: 4 Benchmark Date: 27 Oct 2021*"&amp;A405&amp;";*",SRGs!AA:AA,0),0)</f>
        <v>1344</v>
      </c>
      <c r="AC405" s="6">
        <f>IFERROR(MATCH("Web Server Security Requirements Guide :: Version 3, Release: 1 Benchmark Date: 27 Oct 2022*"&amp;A405&amp;";*",SRGs!AA:AA,0),0)</f>
        <v>0</v>
      </c>
      <c r="AD405" s="21"/>
      <c r="AE405" s="3" t="str">
        <f t="shared" si="48"/>
        <v>Application</v>
      </c>
      <c r="AF405" s="2" t="str">
        <f t="shared" si="49"/>
        <v>Server</v>
      </c>
      <c r="AG405" s="2" t="str">
        <f t="shared" si="50"/>
        <v>Laptops/Desktops</v>
      </c>
      <c r="AH405" s="2" t="str">
        <f t="shared" si="51"/>
        <v>Network Device</v>
      </c>
      <c r="AI405" s="2" t="str">
        <f t="shared" si="52"/>
        <v/>
      </c>
      <c r="AJ405" s="2" t="str">
        <f t="shared" si="53"/>
        <v>Container</v>
      </c>
      <c r="AK405" s="2" t="str">
        <f t="shared" si="54"/>
        <v/>
      </c>
      <c r="AL405" s="27"/>
      <c r="AM405" s="5" t="str">
        <f t="shared" si="55"/>
        <v>Application; Server; Laptops/Desktops; Network Device; Container</v>
      </c>
    </row>
    <row r="406" spans="1:39" ht="60">
      <c r="A406" s="1" t="s">
        <v>22249</v>
      </c>
      <c r="B406" s="1" t="s">
        <v>4305</v>
      </c>
      <c r="C406" s="1" t="s">
        <v>707</v>
      </c>
      <c r="D406" s="1" t="s">
        <v>3514</v>
      </c>
      <c r="E406" s="1"/>
      <c r="F406" s="2"/>
      <c r="G406" s="2" t="s">
        <v>4207</v>
      </c>
      <c r="H406" s="2"/>
      <c r="I406" s="10">
        <v>1</v>
      </c>
      <c r="J406" s="13"/>
      <c r="K406" s="3">
        <f>IFERROR(MATCH("Application Layer Gateway (ALG) Security Requirements Guide (SRG) :: Version 1, Release: 2 Benchmark Date: 24 Jul 2015*"&amp;A406&amp;";*",SRGs!AA:AA,0),0)</f>
        <v>0</v>
      </c>
      <c r="L406" s="2">
        <f>IFERROR(MATCH("Application Server Security Requirements Guide :: Version 3, Release: 3 Benchmark Date: 27 Oct 2022*"&amp;A406&amp;";*",SRGs!AA:AA,0),0)</f>
        <v>1346</v>
      </c>
      <c r="M406" s="2">
        <f>IFERROR(MATCH("Authentication, Authorization, and Accounting Services (AAA) Security Requirements Guide :: Version 1, Release: 2 Benchmark Date: 24 Jan 2020*"&amp;A406&amp;";*",SRGs!AA:AA,0),0)</f>
        <v>0</v>
      </c>
      <c r="N406" s="2">
        <f>IFERROR(MATCH("Central Log Server Security Requirements Guide :: Version 2, Release: 2 Benchmark Date: 27 Oct 2022*"&amp;A406&amp;";*",SRGs!AA:AA,0),0)</f>
        <v>1347</v>
      </c>
      <c r="O406" s="2">
        <f>IFERROR(MATCH("Database Security Requirements Guide :: Version 3, Release: 3 Benchmark Date: 27 Jul 2022*"&amp;A406&amp;";*",SRGs!AA:AA,0),0)</f>
        <v>0</v>
      </c>
      <c r="P406" s="2">
        <f>IFERROR(MATCH("Container Platform Security Requirements Guide :: Version 1, Release: 3 Benchmark Date: 27 Jan 2022*"&amp;A406&amp;";*",SRGs!AA:AA,0),0)</f>
        <v>1348</v>
      </c>
      <c r="Q406" s="2">
        <f>IFERROR(MATCH("Domain Name System (DNS) Security Requirements Guide :: Version 2, Release: 4 Benchmark Date: 23 Oct 2015*"&amp;A406&amp;";*",SRGs!AA:AA,0),0)</f>
        <v>0</v>
      </c>
      <c r="R406" s="2">
        <f>IFERROR(MATCH("Firewall Security Requirements Guide :: Version 2, Release: 3 Benchmark Date: 27 Oct 2022*"&amp;A406&amp;";*",SRGs!AA:AA,0),0)</f>
        <v>0</v>
      </c>
      <c r="S406" s="2">
        <f>IFERROR(MATCH("General Purpose Operating System Security Requirements Guide :: Version 2, Release: 4 Benchmark Date: 27 Jul 2022*"&amp;A406&amp;";*",SRGs!AA:AA,0),0)</f>
        <v>1349</v>
      </c>
      <c r="T406" s="2">
        <f>IFERROR(MATCH("Intrusion Detection and Prevention Systems (IDPS) Security Requirements Guide :: Version 2, Release: 6 Benchmark Date: 24 Jul 2020*"&amp;A406&amp;";*",SRGs!AA:AA,0),0)</f>
        <v>0</v>
      </c>
      <c r="U406" s="2">
        <f>IFERROR(MATCH("Layer 2 Switch Security Requirements Guide :: Version 2, Release: 1 Benchmark Date: 18 May 2021*"&amp;A406&amp;";*",SRGs!AA:AA,0),0)</f>
        <v>0</v>
      </c>
      <c r="V406" s="2">
        <f>IFERROR(MATCH("Mainframe Product Security Requirements Guide :: Version 2, Release: 1 Benchmark Date: 27 Oct 2022*"&amp;A406&amp;";*",SRGs!AA:AA,0),0)</f>
        <v>1350</v>
      </c>
      <c r="W406" s="2">
        <f>IFERROR(MATCH("Network Device Management Security Requirements Guide :: Version 4, Release: 1 Benchmark Date: 23 Apr 2021*"&amp;A406&amp;";*",SRGs!AA:AA,0),0)</f>
        <v>0</v>
      </c>
      <c r="X406" s="2">
        <f>IFERROR(MATCH("Router Security Requirements Guide :: Version 4, Release: 2 Benchmark Date: 23 Apr 2021*"&amp;A406&amp;";*",SRGs!AA:AA,0),0)</f>
        <v>0</v>
      </c>
      <c r="Y406" s="2">
        <f>IFERROR(MATCH("SDN Controller Security Requirements Guide :: Version 1, Release: 2 Benchmark Date: 24 Apr 2020*"&amp;A406&amp;";*",SRGs!AA:AA,0),0)</f>
        <v>0</v>
      </c>
      <c r="Z406" s="2">
        <f>IFERROR(MATCH("Unified Endpoint Management Agent Security Requirements Guide :: Version 1, Release: 1 Benchmark Date: 20 Nov 2020*"&amp;A406&amp;";*",SRGs!AA:AA,0),0)</f>
        <v>0</v>
      </c>
      <c r="AA406" s="2">
        <f>IFERROR(MATCH("Unified Endpoint Management Server Security Requirements Guide :: Version 1, Release: 1 Benchmark Date: 20 Nov 2020*"&amp;A406&amp;";*",SRGs!AA:AA,0),0)</f>
        <v>1351</v>
      </c>
      <c r="AB406" s="2">
        <f>IFERROR(MATCH("Virtual Private Network (VPN) Security Requirements Guide :: Version 2, Release: 4 Benchmark Date: 27 Oct 2021*"&amp;A406&amp;";*",SRGs!AA:AA,0),0)</f>
        <v>0</v>
      </c>
      <c r="AC406" s="2">
        <f>IFERROR(MATCH("Web Server Security Requirements Guide :: Version 3, Release: 1 Benchmark Date: 27 Oct 2022*"&amp;A406&amp;";*",SRGs!AA:AA,0),0)</f>
        <v>0</v>
      </c>
      <c r="AD406" s="22"/>
      <c r="AE406" s="3" t="str">
        <f t="shared" si="48"/>
        <v>Application</v>
      </c>
      <c r="AF406" s="2" t="str">
        <f t="shared" si="49"/>
        <v>Server</v>
      </c>
      <c r="AG406" s="2" t="str">
        <f t="shared" si="50"/>
        <v>Laptops/Desktops</v>
      </c>
      <c r="AH406" s="2" t="str">
        <f t="shared" si="51"/>
        <v/>
      </c>
      <c r="AI406" s="2" t="str">
        <f t="shared" si="52"/>
        <v/>
      </c>
      <c r="AJ406" s="2" t="str">
        <f t="shared" si="53"/>
        <v>Container</v>
      </c>
      <c r="AK406" s="2" t="str">
        <f t="shared" si="54"/>
        <v>Unified Endpoint Mangement</v>
      </c>
      <c r="AM406" s="5" t="str">
        <f t="shared" si="55"/>
        <v>Application; Server; Laptops/Desktops; Container; Unified Endpoint Mangement</v>
      </c>
    </row>
    <row r="407" spans="1:39" s="5" customFormat="1" ht="45" hidden="1">
      <c r="A407" s="1" t="s">
        <v>22250</v>
      </c>
      <c r="B407" s="1" t="s">
        <v>4305</v>
      </c>
      <c r="C407" s="1" t="s">
        <v>708</v>
      </c>
      <c r="D407" s="1" t="s">
        <v>3515</v>
      </c>
      <c r="E407" s="1"/>
      <c r="F407" s="2"/>
      <c r="G407" s="2"/>
      <c r="H407" s="2"/>
      <c r="I407" s="2"/>
      <c r="J407" s="15"/>
      <c r="K407" s="3">
        <f>IFERROR(MATCH("Application Layer Gateway (ALG) Security Requirements Guide (SRG) :: Version 1, Release: 2 Benchmark Date: 24 Jul 2015*"&amp;A407&amp;";*",SRGs!AA:AA,0),0)</f>
        <v>0</v>
      </c>
      <c r="L407" s="2">
        <f>IFERROR(MATCH("Application Server Security Requirements Guide :: Version 3, Release: 3 Benchmark Date: 27 Oct 2022*"&amp;A407&amp;";*",SRGs!AA:AA,0),0)</f>
        <v>0</v>
      </c>
      <c r="M407" s="2">
        <f>IFERROR(MATCH("Authentication, Authorization, and Accounting Services (AAA) Security Requirements Guide :: Version 1, Release: 2 Benchmark Date: 24 Jan 2020*"&amp;A407&amp;";*",SRGs!AA:AA,0),0)</f>
        <v>0</v>
      </c>
      <c r="N407" s="2">
        <f>IFERROR(MATCH("Central Log Server Security Requirements Guide :: Version 2, Release: 2 Benchmark Date: 27 Oct 2022*"&amp;A407&amp;";*",SRGs!AA:AA,0),0)</f>
        <v>0</v>
      </c>
      <c r="O407" s="2">
        <f>IFERROR(MATCH("Database Security Requirements Guide :: Version 3, Release: 3 Benchmark Date: 27 Jul 2022*"&amp;A407&amp;";*",SRGs!AA:AA,0),0)</f>
        <v>0</v>
      </c>
      <c r="P407" s="6">
        <f>IFERROR(MATCH("Container Platform Security Requirements Guide :: Version 1, Release: 3 Benchmark Date: 27 Jan 2022*"&amp;A407&amp;";*",SRGs!AA:AA,0),0)</f>
        <v>1353</v>
      </c>
      <c r="Q407" s="6">
        <f>IFERROR(MATCH("Domain Name System (DNS) Security Requirements Guide :: Version 2, Release: 4 Benchmark Date: 23 Oct 2015*"&amp;A407&amp;";*",SRGs!AA:AA,0),0)</f>
        <v>0</v>
      </c>
      <c r="R407" s="6">
        <f>IFERROR(MATCH("Firewall Security Requirements Guide :: Version 2, Release: 3 Benchmark Date: 27 Oct 2022*"&amp;A407&amp;";*",SRGs!AA:AA,0),0)</f>
        <v>0</v>
      </c>
      <c r="S407" s="6">
        <f>IFERROR(MATCH("General Purpose Operating System Security Requirements Guide :: Version 2, Release: 4 Benchmark Date: 27 Jul 2022*"&amp;A407&amp;";*",SRGs!AA:AA,0),0)</f>
        <v>1354</v>
      </c>
      <c r="T407" s="6">
        <f>IFERROR(MATCH("Intrusion Detection and Prevention Systems (IDPS) Security Requirements Guide :: Version 2, Release: 6 Benchmark Date: 24 Jul 2020*"&amp;A407&amp;";*",SRGs!AA:AA,0),0)</f>
        <v>0</v>
      </c>
      <c r="U407" s="6">
        <f>IFERROR(MATCH("Layer 2 Switch Security Requirements Guide :: Version 2, Release: 1 Benchmark Date: 18 May 2021*"&amp;A407&amp;";*",SRGs!AA:AA,0),0)</f>
        <v>0</v>
      </c>
      <c r="V407" s="6">
        <f>IFERROR(MATCH("Mainframe Product Security Requirements Guide :: Version 2, Release: 1 Benchmark Date: 27 Oct 2022*"&amp;A407&amp;";*",SRGs!AA:AA,0),0)</f>
        <v>1355</v>
      </c>
      <c r="W407" s="6">
        <f>IFERROR(MATCH("Network Device Management Security Requirements Guide :: Version 4, Release: 1 Benchmark Date: 23 Apr 2021*"&amp;A407&amp;";*",SRGs!AA:AA,0),0)</f>
        <v>0</v>
      </c>
      <c r="X407" s="6">
        <f>IFERROR(MATCH("Router Security Requirements Guide :: Version 4, Release: 2 Benchmark Date: 23 Apr 2021*"&amp;A407&amp;";*",SRGs!AA:AA,0),0)</f>
        <v>0</v>
      </c>
      <c r="Y407" s="6">
        <f>IFERROR(MATCH("SDN Controller Security Requirements Guide :: Version 1, Release: 2 Benchmark Date: 24 Apr 2020*"&amp;A407&amp;";*",SRGs!AA:AA,0),0)</f>
        <v>0</v>
      </c>
      <c r="Z407" s="6">
        <f>IFERROR(MATCH("Unified Endpoint Management Agent Security Requirements Guide :: Version 1, Release: 1 Benchmark Date: 20 Nov 2020*"&amp;A407&amp;";*",SRGs!AA:AA,0),0)</f>
        <v>0</v>
      </c>
      <c r="AA407" s="6">
        <f>IFERROR(MATCH("Unified Endpoint Management Server Security Requirements Guide :: Version 1, Release: 1 Benchmark Date: 20 Nov 2020*"&amp;A407&amp;";*",SRGs!AA:AA,0),0)</f>
        <v>0</v>
      </c>
      <c r="AB407" s="6">
        <f>IFERROR(MATCH("Virtual Private Network (VPN) Security Requirements Guide :: Version 2, Release: 4 Benchmark Date: 27 Oct 2021*"&amp;A407&amp;";*",SRGs!AA:AA,0),0)</f>
        <v>0</v>
      </c>
      <c r="AC407" s="6">
        <f>IFERROR(MATCH("Web Server Security Requirements Guide :: Version 3, Release: 1 Benchmark Date: 27 Oct 2022*"&amp;A407&amp;";*",SRGs!AA:AA,0),0)</f>
        <v>0</v>
      </c>
      <c r="AD407" s="21"/>
      <c r="AE407" s="3" t="str">
        <f t="shared" si="48"/>
        <v/>
      </c>
      <c r="AF407" s="2" t="str">
        <f t="shared" si="49"/>
        <v>Server</v>
      </c>
      <c r="AG407" s="2" t="str">
        <f t="shared" si="50"/>
        <v>Laptops/Desktops</v>
      </c>
      <c r="AH407" s="2" t="str">
        <f t="shared" si="51"/>
        <v/>
      </c>
      <c r="AI407" s="2" t="str">
        <f t="shared" si="52"/>
        <v/>
      </c>
      <c r="AJ407" s="2" t="str">
        <f t="shared" si="53"/>
        <v>Container</v>
      </c>
      <c r="AK407" s="2" t="str">
        <f t="shared" si="54"/>
        <v/>
      </c>
      <c r="AL407" s="27"/>
      <c r="AM407" s="5" t="str">
        <f t="shared" si="55"/>
        <v>Server; Laptops/Desktops; Container</v>
      </c>
    </row>
    <row r="408" spans="1:39" s="5" customFormat="1" ht="60" hidden="1">
      <c r="A408" s="1" t="s">
        <v>22251</v>
      </c>
      <c r="B408" s="1" t="s">
        <v>4305</v>
      </c>
      <c r="C408" s="1" t="s">
        <v>709</v>
      </c>
      <c r="D408" s="1" t="s">
        <v>1806</v>
      </c>
      <c r="E408" s="1" t="s">
        <v>2811</v>
      </c>
      <c r="F408" s="2" t="s">
        <v>2591</v>
      </c>
      <c r="G408" s="2"/>
      <c r="H408" s="2"/>
      <c r="I408" s="2"/>
      <c r="J408" s="15"/>
      <c r="K408" s="3">
        <f>IFERROR(MATCH("Application Layer Gateway (ALG) Security Requirements Guide (SRG) :: Version 1, Release: 2 Benchmark Date: 24 Jul 2015*"&amp;A408&amp;";*",SRGs!AA:AA,0),0)</f>
        <v>0</v>
      </c>
      <c r="L408" s="2">
        <f>IFERROR(MATCH("Application Server Security Requirements Guide :: Version 3, Release: 3 Benchmark Date: 27 Oct 2022*"&amp;A408&amp;";*",SRGs!AA:AA,0),0)</f>
        <v>1357</v>
      </c>
      <c r="M408" s="2">
        <f>IFERROR(MATCH("Authentication, Authorization, and Accounting Services (AAA) Security Requirements Guide :: Version 1, Release: 2 Benchmark Date: 24 Jan 2020*"&amp;A408&amp;";*",SRGs!AA:AA,0),0)</f>
        <v>0</v>
      </c>
      <c r="N408" s="2">
        <f>IFERROR(MATCH("Central Log Server Security Requirements Guide :: Version 2, Release: 2 Benchmark Date: 27 Oct 2022*"&amp;A408&amp;";*",SRGs!AA:AA,0),0)</f>
        <v>0</v>
      </c>
      <c r="O408" s="2">
        <f>IFERROR(MATCH("Database Security Requirements Guide :: Version 3, Release: 3 Benchmark Date: 27 Jul 2022*"&amp;A408&amp;";*",SRGs!AA:AA,0),0)</f>
        <v>0</v>
      </c>
      <c r="P408" s="6">
        <f>IFERROR(MATCH("Container Platform Security Requirements Guide :: Version 1, Release: 3 Benchmark Date: 27 Jan 2022*"&amp;A408&amp;";*",SRGs!AA:AA,0),0)</f>
        <v>1358</v>
      </c>
      <c r="Q408" s="6">
        <f>IFERROR(MATCH("Domain Name System (DNS) Security Requirements Guide :: Version 2, Release: 4 Benchmark Date: 23 Oct 2015*"&amp;A408&amp;";*",SRGs!AA:AA,0),0)</f>
        <v>0</v>
      </c>
      <c r="R408" s="6">
        <f>IFERROR(MATCH("Firewall Security Requirements Guide :: Version 2, Release: 3 Benchmark Date: 27 Oct 2022*"&amp;A408&amp;";*",SRGs!AA:AA,0),0)</f>
        <v>0</v>
      </c>
      <c r="S408" s="6">
        <f>IFERROR(MATCH("General Purpose Operating System Security Requirements Guide :: Version 2, Release: 4 Benchmark Date: 27 Jul 2022*"&amp;A408&amp;";*",SRGs!AA:AA,0),0)</f>
        <v>1359</v>
      </c>
      <c r="T408" s="6">
        <f>IFERROR(MATCH("Intrusion Detection and Prevention Systems (IDPS) Security Requirements Guide :: Version 2, Release: 6 Benchmark Date: 24 Jul 2020*"&amp;A408&amp;";*",SRGs!AA:AA,0),0)</f>
        <v>0</v>
      </c>
      <c r="U408" s="6">
        <f>IFERROR(MATCH("Layer 2 Switch Security Requirements Guide :: Version 2, Release: 1 Benchmark Date: 18 May 2021*"&amp;A408&amp;";*",SRGs!AA:AA,0),0)</f>
        <v>0</v>
      </c>
      <c r="V408" s="6">
        <f>IFERROR(MATCH("Mainframe Product Security Requirements Guide :: Version 2, Release: 1 Benchmark Date: 27 Oct 2022*"&amp;A408&amp;";*",SRGs!AA:AA,0),0)</f>
        <v>1360</v>
      </c>
      <c r="W408" s="6">
        <f>IFERROR(MATCH("Network Device Management Security Requirements Guide :: Version 4, Release: 1 Benchmark Date: 23 Apr 2021*"&amp;A408&amp;";*",SRGs!AA:AA,0),0)</f>
        <v>1361</v>
      </c>
      <c r="X408" s="6">
        <f>IFERROR(MATCH("Router Security Requirements Guide :: Version 4, Release: 2 Benchmark Date: 23 Apr 2021*"&amp;A408&amp;";*",SRGs!AA:AA,0),0)</f>
        <v>0</v>
      </c>
      <c r="Y408" s="6">
        <f>IFERROR(MATCH("SDN Controller Security Requirements Guide :: Version 1, Release: 2 Benchmark Date: 24 Apr 2020*"&amp;A408&amp;";*",SRGs!AA:AA,0),0)</f>
        <v>0</v>
      </c>
      <c r="Z408" s="6">
        <f>IFERROR(MATCH("Unified Endpoint Management Agent Security Requirements Guide :: Version 1, Release: 1 Benchmark Date: 20 Nov 2020*"&amp;A408&amp;";*",SRGs!AA:AA,0),0)</f>
        <v>0</v>
      </c>
      <c r="AA408" s="6">
        <f>IFERROR(MATCH("Unified Endpoint Management Server Security Requirements Guide :: Version 1, Release: 1 Benchmark Date: 20 Nov 2020*"&amp;A408&amp;";*",SRGs!AA:AA,0),0)</f>
        <v>1362</v>
      </c>
      <c r="AB408" s="6">
        <f>IFERROR(MATCH("Virtual Private Network (VPN) Security Requirements Guide :: Version 2, Release: 4 Benchmark Date: 27 Oct 2021*"&amp;A408&amp;";*",SRGs!AA:AA,0),0)</f>
        <v>0</v>
      </c>
      <c r="AC408" s="6">
        <f>IFERROR(MATCH("Web Server Security Requirements Guide :: Version 3, Release: 1 Benchmark Date: 27 Oct 2022*"&amp;A408&amp;";*",SRGs!AA:AA,0),0)</f>
        <v>0</v>
      </c>
      <c r="AD408" s="21"/>
      <c r="AE408" s="3" t="str">
        <f t="shared" si="48"/>
        <v>Application</v>
      </c>
      <c r="AF408" s="2" t="str">
        <f t="shared" si="49"/>
        <v>Server</v>
      </c>
      <c r="AG408" s="2" t="str">
        <f t="shared" si="50"/>
        <v>Laptops/Desktops</v>
      </c>
      <c r="AH408" s="2" t="str">
        <f t="shared" si="51"/>
        <v>Network Device</v>
      </c>
      <c r="AI408" s="2" t="str">
        <f t="shared" si="52"/>
        <v/>
      </c>
      <c r="AJ408" s="2" t="str">
        <f t="shared" si="53"/>
        <v>Container</v>
      </c>
      <c r="AK408" s="2" t="str">
        <f t="shared" si="54"/>
        <v>Unified Endpoint Mangement</v>
      </c>
      <c r="AL408" s="27"/>
      <c r="AM408" s="5" t="str">
        <f t="shared" si="55"/>
        <v>Application; Server; Laptops/Desktops; Network Device; Container; Unified Endpoint Mangement</v>
      </c>
    </row>
    <row r="409" spans="1:39" s="5" customFormat="1" ht="105" hidden="1">
      <c r="A409" s="1" t="s">
        <v>22252</v>
      </c>
      <c r="B409" s="1" t="s">
        <v>4305</v>
      </c>
      <c r="C409" s="1" t="s">
        <v>710</v>
      </c>
      <c r="D409" s="1" t="s">
        <v>1807</v>
      </c>
      <c r="E409" s="1" t="s">
        <v>2812</v>
      </c>
      <c r="F409" s="2" t="s">
        <v>3727</v>
      </c>
      <c r="G409" s="2"/>
      <c r="H409" s="2"/>
      <c r="I409" s="2"/>
      <c r="J409" s="15"/>
      <c r="K409" s="3">
        <f>IFERROR(MATCH("Application Layer Gateway (ALG) Security Requirements Guide (SRG) :: Version 1, Release: 2 Benchmark Date: 24 Jul 2015*"&amp;A409&amp;";*",SRGs!AA:AA,0),0)</f>
        <v>0</v>
      </c>
      <c r="L409" s="2">
        <f>IFERROR(MATCH("Application Server Security Requirements Guide :: Version 3, Release: 3 Benchmark Date: 27 Oct 2022*"&amp;A409&amp;";*",SRGs!AA:AA,0),0)</f>
        <v>0</v>
      </c>
      <c r="M409" s="2">
        <f>IFERROR(MATCH("Authentication, Authorization, and Accounting Services (AAA) Security Requirements Guide :: Version 1, Release: 2 Benchmark Date: 24 Jan 2020*"&amp;A409&amp;";*",SRGs!AA:AA,0),0)</f>
        <v>0</v>
      </c>
      <c r="N409" s="6">
        <f>IFERROR(MATCH("Central Log Server Security Requirements Guide :: Version 2, Release: 2 Benchmark Date: 27 Oct 2022*"&amp;A409&amp;";*",SRGs!AA:AA,0),0)</f>
        <v>1364</v>
      </c>
      <c r="O409" s="6">
        <f>IFERROR(MATCH("Database Security Requirements Guide :: Version 3, Release: 3 Benchmark Date: 27 Jul 2022*"&amp;A409&amp;";*",SRGs!AA:AA,0),0)</f>
        <v>0</v>
      </c>
      <c r="P409" s="6">
        <f>IFERROR(MATCH("Container Platform Security Requirements Guide :: Version 1, Release: 3 Benchmark Date: 27 Jan 2022*"&amp;A409&amp;";*",SRGs!AA:AA,0),0)</f>
        <v>0</v>
      </c>
      <c r="Q409" s="6">
        <f>IFERROR(MATCH("Domain Name System (DNS) Security Requirements Guide :: Version 2, Release: 4 Benchmark Date: 23 Oct 2015*"&amp;A409&amp;";*",SRGs!AA:AA,0),0)</f>
        <v>0</v>
      </c>
      <c r="R409" s="6">
        <f>IFERROR(MATCH("Firewall Security Requirements Guide :: Version 2, Release: 3 Benchmark Date: 27 Oct 2022*"&amp;A409&amp;";*",SRGs!AA:AA,0),0)</f>
        <v>0</v>
      </c>
      <c r="S409" s="6">
        <f>IFERROR(MATCH("General Purpose Operating System Security Requirements Guide :: Version 2, Release: 4 Benchmark Date: 27 Jul 2022*"&amp;A409&amp;";*",SRGs!AA:AA,0),0)</f>
        <v>0</v>
      </c>
      <c r="T409" s="6">
        <f>IFERROR(MATCH("Intrusion Detection and Prevention Systems (IDPS) Security Requirements Guide :: Version 2, Release: 6 Benchmark Date: 24 Jul 2020*"&amp;A409&amp;";*",SRGs!AA:AA,0),0)</f>
        <v>0</v>
      </c>
      <c r="U409" s="6">
        <f>IFERROR(MATCH("Layer 2 Switch Security Requirements Guide :: Version 2, Release: 1 Benchmark Date: 18 May 2021*"&amp;A409&amp;";*",SRGs!AA:AA,0),0)</f>
        <v>0</v>
      </c>
      <c r="V409" s="6">
        <f>IFERROR(MATCH("Mainframe Product Security Requirements Guide :: Version 2, Release: 1 Benchmark Date: 27 Oct 2022*"&amp;A409&amp;";*",SRGs!AA:AA,0),0)</f>
        <v>0</v>
      </c>
      <c r="W409" s="6">
        <f>IFERROR(MATCH("Network Device Management Security Requirements Guide :: Version 4, Release: 1 Benchmark Date: 23 Apr 2021*"&amp;A409&amp;";*",SRGs!AA:AA,0),0)</f>
        <v>0</v>
      </c>
      <c r="X409" s="6">
        <f>IFERROR(MATCH("Router Security Requirements Guide :: Version 4, Release: 2 Benchmark Date: 23 Apr 2021*"&amp;A409&amp;";*",SRGs!AA:AA,0),0)</f>
        <v>0</v>
      </c>
      <c r="Y409" s="6">
        <f>IFERROR(MATCH("SDN Controller Security Requirements Guide :: Version 1, Release: 2 Benchmark Date: 24 Apr 2020*"&amp;A409&amp;";*",SRGs!AA:AA,0),0)</f>
        <v>0</v>
      </c>
      <c r="Z409" s="6">
        <f>IFERROR(MATCH("Unified Endpoint Management Agent Security Requirements Guide :: Version 1, Release: 1 Benchmark Date: 20 Nov 2020*"&amp;A409&amp;";*",SRGs!AA:AA,0),0)</f>
        <v>0</v>
      </c>
      <c r="AA409" s="6">
        <f>IFERROR(MATCH("Unified Endpoint Management Server Security Requirements Guide :: Version 1, Release: 1 Benchmark Date: 20 Nov 2020*"&amp;A409&amp;";*",SRGs!AA:AA,0),0)</f>
        <v>1365</v>
      </c>
      <c r="AB409" s="6">
        <f>IFERROR(MATCH("Virtual Private Network (VPN) Security Requirements Guide :: Version 2, Release: 4 Benchmark Date: 27 Oct 2021*"&amp;A409&amp;";*",SRGs!AA:AA,0),0)</f>
        <v>0</v>
      </c>
      <c r="AC409" s="6">
        <f>IFERROR(MATCH("Web Server Security Requirements Guide :: Version 3, Release: 1 Benchmark Date: 27 Oct 2022*"&amp;A409&amp;";*",SRGs!AA:AA,0),0)</f>
        <v>0</v>
      </c>
      <c r="AD409" s="21"/>
      <c r="AE409" s="3" t="str">
        <f t="shared" si="48"/>
        <v/>
      </c>
      <c r="AF409" s="2" t="str">
        <f t="shared" si="49"/>
        <v>Server</v>
      </c>
      <c r="AG409" s="2" t="str">
        <f t="shared" si="50"/>
        <v/>
      </c>
      <c r="AH409" s="2" t="str">
        <f t="shared" si="51"/>
        <v/>
      </c>
      <c r="AI409" s="2" t="str">
        <f t="shared" si="52"/>
        <v/>
      </c>
      <c r="AJ409" s="2" t="str">
        <f t="shared" si="53"/>
        <v/>
      </c>
      <c r="AK409" s="2" t="str">
        <f t="shared" si="54"/>
        <v>Unified Endpoint Mangement</v>
      </c>
      <c r="AL409" s="27"/>
      <c r="AM409" s="5" t="str">
        <f t="shared" si="55"/>
        <v>Server; Unified Endpoint Mangement</v>
      </c>
    </row>
    <row r="410" spans="1:39" s="5" customFormat="1" ht="60" hidden="1">
      <c r="A410" s="1" t="s">
        <v>22253</v>
      </c>
      <c r="B410" s="1" t="s">
        <v>4305</v>
      </c>
      <c r="C410" s="1" t="s">
        <v>711</v>
      </c>
      <c r="D410" s="1" t="s">
        <v>3516</v>
      </c>
      <c r="E410" s="1"/>
      <c r="F410" s="2"/>
      <c r="G410" s="2"/>
      <c r="H410" s="2"/>
      <c r="I410" s="2"/>
      <c r="J410" s="15"/>
      <c r="K410" s="3">
        <f>IFERROR(MATCH("Application Layer Gateway (ALG) Security Requirements Guide (SRG) :: Version 1, Release: 2 Benchmark Date: 24 Jul 2015*"&amp;A410&amp;";*",SRGs!AA:AA,0),0)</f>
        <v>0</v>
      </c>
      <c r="L410" s="2">
        <f>IFERROR(MATCH("Application Server Security Requirements Guide :: Version 3, Release: 3 Benchmark Date: 27 Oct 2022*"&amp;A410&amp;";*",SRGs!AA:AA,0),0)</f>
        <v>0</v>
      </c>
      <c r="M410" s="2">
        <f>IFERROR(MATCH("Authentication, Authorization, and Accounting Services (AAA) Security Requirements Guide :: Version 1, Release: 2 Benchmark Date: 24 Jan 2020*"&amp;A410&amp;";*",SRGs!AA:AA,0),0)</f>
        <v>0</v>
      </c>
      <c r="N410" s="2">
        <f>IFERROR(MATCH("Central Log Server Security Requirements Guide :: Version 2, Release: 2 Benchmark Date: 27 Oct 2022*"&amp;A410&amp;";*",SRGs!AA:AA,0),0)</f>
        <v>0</v>
      </c>
      <c r="O410" s="2">
        <f>IFERROR(MATCH("Database Security Requirements Guide :: Version 3, Release: 3 Benchmark Date: 27 Jul 2022*"&amp;A410&amp;";*",SRGs!AA:AA,0),0)</f>
        <v>0</v>
      </c>
      <c r="P410" s="6">
        <f>IFERROR(MATCH("Container Platform Security Requirements Guide :: Version 1, Release: 3 Benchmark Date: 27 Jan 2022*"&amp;A410&amp;";*",SRGs!AA:AA,0),0)</f>
        <v>0</v>
      </c>
      <c r="Q410" s="6">
        <f>IFERROR(MATCH("Domain Name System (DNS) Security Requirements Guide :: Version 2, Release: 4 Benchmark Date: 23 Oct 2015*"&amp;A410&amp;";*",SRGs!AA:AA,0),0)</f>
        <v>0</v>
      </c>
      <c r="R410" s="6">
        <f>IFERROR(MATCH("Firewall Security Requirements Guide :: Version 2, Release: 3 Benchmark Date: 27 Oct 2022*"&amp;A410&amp;";*",SRGs!AA:AA,0),0)</f>
        <v>0</v>
      </c>
      <c r="S410" s="6">
        <f>IFERROR(MATCH("General Purpose Operating System Security Requirements Guide :: Version 2, Release: 4 Benchmark Date: 27 Jul 2022*"&amp;A410&amp;";*",SRGs!AA:AA,0),0)</f>
        <v>0</v>
      </c>
      <c r="T410" s="6">
        <f>IFERROR(MATCH("Intrusion Detection and Prevention Systems (IDPS) Security Requirements Guide :: Version 2, Release: 6 Benchmark Date: 24 Jul 2020*"&amp;A410&amp;";*",SRGs!AA:AA,0),0)</f>
        <v>0</v>
      </c>
      <c r="U410" s="6">
        <f>IFERROR(MATCH("Layer 2 Switch Security Requirements Guide :: Version 2, Release: 1 Benchmark Date: 18 May 2021*"&amp;A410&amp;";*",SRGs!AA:AA,0),0)</f>
        <v>0</v>
      </c>
      <c r="V410" s="6">
        <f>IFERROR(MATCH("Mainframe Product Security Requirements Guide :: Version 2, Release: 1 Benchmark Date: 27 Oct 2022*"&amp;A410&amp;";*",SRGs!AA:AA,0),0)</f>
        <v>0</v>
      </c>
      <c r="W410" s="6">
        <f>IFERROR(MATCH("Network Device Management Security Requirements Guide :: Version 4, Release: 1 Benchmark Date: 23 Apr 2021*"&amp;A410&amp;";*",SRGs!AA:AA,0),0)</f>
        <v>0</v>
      </c>
      <c r="X410" s="6">
        <f>IFERROR(MATCH("Router Security Requirements Guide :: Version 4, Release: 2 Benchmark Date: 23 Apr 2021*"&amp;A410&amp;";*",SRGs!AA:AA,0),0)</f>
        <v>0</v>
      </c>
      <c r="Y410" s="6">
        <f>IFERROR(MATCH("SDN Controller Security Requirements Guide :: Version 1, Release: 2 Benchmark Date: 24 Apr 2020*"&amp;A410&amp;";*",SRGs!AA:AA,0),0)</f>
        <v>0</v>
      </c>
      <c r="Z410" s="6">
        <f>IFERROR(MATCH("Unified Endpoint Management Agent Security Requirements Guide :: Version 1, Release: 1 Benchmark Date: 20 Nov 2020*"&amp;A410&amp;";*",SRGs!AA:AA,0),0)</f>
        <v>0</v>
      </c>
      <c r="AA410" s="6">
        <f>IFERROR(MATCH("Unified Endpoint Management Server Security Requirements Guide :: Version 1, Release: 1 Benchmark Date: 20 Nov 2020*"&amp;A410&amp;";*",SRGs!AA:AA,0),0)</f>
        <v>0</v>
      </c>
      <c r="AB410" s="6">
        <f>IFERROR(MATCH("Virtual Private Network (VPN) Security Requirements Guide :: Version 2, Release: 4 Benchmark Date: 27 Oct 2021*"&amp;A410&amp;";*",SRGs!AA:AA,0),0)</f>
        <v>1366</v>
      </c>
      <c r="AC410" s="6">
        <f>IFERROR(MATCH("Web Server Security Requirements Guide :: Version 3, Release: 1 Benchmark Date: 27 Oct 2022*"&amp;A410&amp;";*",SRGs!AA:AA,0),0)</f>
        <v>0</v>
      </c>
      <c r="AD410" s="21"/>
      <c r="AE410" s="3" t="str">
        <f t="shared" si="48"/>
        <v/>
      </c>
      <c r="AF410" s="2" t="str">
        <f t="shared" si="49"/>
        <v/>
      </c>
      <c r="AG410" s="2" t="str">
        <f t="shared" si="50"/>
        <v/>
      </c>
      <c r="AH410" s="2" t="str">
        <f t="shared" si="51"/>
        <v>Network Device</v>
      </c>
      <c r="AI410" s="2" t="str">
        <f t="shared" si="52"/>
        <v/>
      </c>
      <c r="AJ410" s="2" t="str">
        <f t="shared" si="53"/>
        <v/>
      </c>
      <c r="AK410" s="2" t="str">
        <f t="shared" si="54"/>
        <v/>
      </c>
      <c r="AL410" s="27"/>
      <c r="AM410" s="5" t="str">
        <f t="shared" si="55"/>
        <v>Network Device</v>
      </c>
    </row>
    <row r="411" spans="1:39" ht="60">
      <c r="A411" s="1" t="s">
        <v>22254</v>
      </c>
      <c r="B411" s="1" t="s">
        <v>4305</v>
      </c>
      <c r="C411" s="1" t="s">
        <v>712</v>
      </c>
      <c r="D411" s="1" t="s">
        <v>1808</v>
      </c>
      <c r="E411" s="1" t="s">
        <v>2813</v>
      </c>
      <c r="F411" s="2" t="s">
        <v>2591</v>
      </c>
      <c r="G411" s="2" t="s">
        <v>4208</v>
      </c>
      <c r="H411" s="2" t="s">
        <v>4262</v>
      </c>
      <c r="I411" s="10">
        <v>1</v>
      </c>
      <c r="J411" s="13"/>
      <c r="K411" s="3">
        <f>IFERROR(MATCH("Application Layer Gateway (ALG) Security Requirements Guide (SRG) :: Version 1, Release: 2 Benchmark Date: 24 Jul 2015*"&amp;A411&amp;";*",SRGs!AA:AA,0),0)</f>
        <v>0</v>
      </c>
      <c r="L411" s="2">
        <f>IFERROR(MATCH("Application Server Security Requirements Guide :: Version 3, Release: 3 Benchmark Date: 27 Oct 2022*"&amp;A411&amp;";*",SRGs!AA:AA,0),0)</f>
        <v>1367</v>
      </c>
      <c r="M411" s="2">
        <f>IFERROR(MATCH("Authentication, Authorization, and Accounting Services (AAA) Security Requirements Guide :: Version 1, Release: 2 Benchmark Date: 24 Jan 2020*"&amp;A411&amp;";*",SRGs!AA:AA,0),0)</f>
        <v>0</v>
      </c>
      <c r="N411" s="2">
        <f>IFERROR(MATCH("Central Log Server Security Requirements Guide :: Version 2, Release: 2 Benchmark Date: 27 Oct 2022*"&amp;A411&amp;";*",SRGs!AA:AA,0),0)</f>
        <v>1368</v>
      </c>
      <c r="O411" s="2">
        <f>IFERROR(MATCH("Database Security Requirements Guide :: Version 3, Release: 3 Benchmark Date: 27 Jul 2022*"&amp;A411&amp;";*",SRGs!AA:AA,0),0)</f>
        <v>0</v>
      </c>
      <c r="P411" s="2">
        <f>IFERROR(MATCH("Container Platform Security Requirements Guide :: Version 1, Release: 3 Benchmark Date: 27 Jan 2022*"&amp;A411&amp;";*",SRGs!AA:AA,0),0)</f>
        <v>1369</v>
      </c>
      <c r="Q411" s="2">
        <f>IFERROR(MATCH("Domain Name System (DNS) Security Requirements Guide :: Version 2, Release: 4 Benchmark Date: 23 Oct 2015*"&amp;A411&amp;";*",SRGs!AA:AA,0),0)</f>
        <v>0</v>
      </c>
      <c r="R411" s="2">
        <f>IFERROR(MATCH("Firewall Security Requirements Guide :: Version 2, Release: 3 Benchmark Date: 27 Oct 2022*"&amp;A411&amp;";*",SRGs!AA:AA,0),0)</f>
        <v>0</v>
      </c>
      <c r="S411" s="2">
        <f>IFERROR(MATCH("General Purpose Operating System Security Requirements Guide :: Version 2, Release: 4 Benchmark Date: 27 Jul 2022*"&amp;A411&amp;";*",SRGs!AA:AA,0),0)</f>
        <v>1370</v>
      </c>
      <c r="T411" s="2">
        <f>IFERROR(MATCH("Intrusion Detection and Prevention Systems (IDPS) Security Requirements Guide :: Version 2, Release: 6 Benchmark Date: 24 Jul 2020*"&amp;A411&amp;";*",SRGs!AA:AA,0),0)</f>
        <v>0</v>
      </c>
      <c r="U411" s="2">
        <f>IFERROR(MATCH("Layer 2 Switch Security Requirements Guide :: Version 2, Release: 1 Benchmark Date: 18 May 2021*"&amp;A411&amp;";*",SRGs!AA:AA,0),0)</f>
        <v>0</v>
      </c>
      <c r="V411" s="2">
        <f>IFERROR(MATCH("Mainframe Product Security Requirements Guide :: Version 2, Release: 1 Benchmark Date: 27 Oct 2022*"&amp;A411&amp;";*",SRGs!AA:AA,0),0)</f>
        <v>0</v>
      </c>
      <c r="W411" s="2">
        <f>IFERROR(MATCH("Network Device Management Security Requirements Guide :: Version 4, Release: 1 Benchmark Date: 23 Apr 2021*"&amp;A411&amp;";*",SRGs!AA:AA,0),0)</f>
        <v>1371</v>
      </c>
      <c r="X411" s="2">
        <f>IFERROR(MATCH("Router Security Requirements Guide :: Version 4, Release: 2 Benchmark Date: 23 Apr 2021*"&amp;A411&amp;";*",SRGs!AA:AA,0),0)</f>
        <v>0</v>
      </c>
      <c r="Y411" s="2">
        <f>IFERROR(MATCH("SDN Controller Security Requirements Guide :: Version 1, Release: 2 Benchmark Date: 24 Apr 2020*"&amp;A411&amp;";*",SRGs!AA:AA,0),0)</f>
        <v>0</v>
      </c>
      <c r="Z411" s="2">
        <f>IFERROR(MATCH("Unified Endpoint Management Agent Security Requirements Guide :: Version 1, Release: 1 Benchmark Date: 20 Nov 2020*"&amp;A411&amp;";*",SRGs!AA:AA,0),0)</f>
        <v>0</v>
      </c>
      <c r="AA411" s="2">
        <f>IFERROR(MATCH("Unified Endpoint Management Server Security Requirements Guide :: Version 1, Release: 1 Benchmark Date: 20 Nov 2020*"&amp;A411&amp;";*",SRGs!AA:AA,0),0)</f>
        <v>1372</v>
      </c>
      <c r="AB411" s="2">
        <f>IFERROR(MATCH("Virtual Private Network (VPN) Security Requirements Guide :: Version 2, Release: 4 Benchmark Date: 27 Oct 2021*"&amp;A411&amp;";*",SRGs!AA:AA,0),0)</f>
        <v>0</v>
      </c>
      <c r="AC411" s="2">
        <f>IFERROR(MATCH("Web Server Security Requirements Guide :: Version 3, Release: 1 Benchmark Date: 27 Oct 2022*"&amp;A411&amp;";*",SRGs!AA:AA,0),0)</f>
        <v>0</v>
      </c>
      <c r="AD411" s="22"/>
      <c r="AE411" s="3" t="str">
        <f t="shared" si="48"/>
        <v>Application</v>
      </c>
      <c r="AF411" s="2" t="str">
        <f t="shared" si="49"/>
        <v>Server</v>
      </c>
      <c r="AG411" s="2" t="str">
        <f t="shared" si="50"/>
        <v>Laptops/Desktops</v>
      </c>
      <c r="AH411" s="2" t="str">
        <f t="shared" si="51"/>
        <v>Network Device</v>
      </c>
      <c r="AI411" s="2" t="str">
        <f t="shared" si="52"/>
        <v/>
      </c>
      <c r="AJ411" s="2" t="str">
        <f t="shared" si="53"/>
        <v>Container</v>
      </c>
      <c r="AK411" s="2" t="str">
        <f t="shared" si="54"/>
        <v>Unified Endpoint Mangement</v>
      </c>
      <c r="AM411" s="5" t="str">
        <f t="shared" si="55"/>
        <v>Application; Server; Laptops/Desktops; Network Device; Container; Unified Endpoint Mangement</v>
      </c>
    </row>
    <row r="412" spans="1:39" ht="60">
      <c r="A412" s="1" t="s">
        <v>22255</v>
      </c>
      <c r="B412" s="1" t="s">
        <v>4305</v>
      </c>
      <c r="C412" s="1" t="s">
        <v>713</v>
      </c>
      <c r="D412" s="1" t="s">
        <v>3517</v>
      </c>
      <c r="E412" s="1"/>
      <c r="F412" s="2"/>
      <c r="G412" s="2" t="s">
        <v>4208</v>
      </c>
      <c r="H412" s="2"/>
      <c r="I412" s="10">
        <v>1</v>
      </c>
      <c r="J412" s="13"/>
      <c r="K412" s="3">
        <f>IFERROR(MATCH("Application Layer Gateway (ALG) Security Requirements Guide (SRG) :: Version 1, Release: 2 Benchmark Date: 24 Jul 2015*"&amp;A412&amp;";*",SRGs!AA:AA,0),0)</f>
        <v>1374</v>
      </c>
      <c r="L412" s="2">
        <f>IFERROR(MATCH("Application Server Security Requirements Guide :: Version 3, Release: 3 Benchmark Date: 27 Oct 2022*"&amp;A412&amp;";*",SRGs!AA:AA,0),0)</f>
        <v>0</v>
      </c>
      <c r="M412" s="2">
        <f>IFERROR(MATCH("Authentication, Authorization, and Accounting Services (AAA) Security Requirements Guide :: Version 1, Release: 2 Benchmark Date: 24 Jan 2020*"&amp;A412&amp;";*",SRGs!AA:AA,0),0)</f>
        <v>0</v>
      </c>
      <c r="N412" s="2">
        <f>IFERROR(MATCH("Central Log Server Security Requirements Guide :: Version 2, Release: 2 Benchmark Date: 27 Oct 2022*"&amp;A412&amp;";*",SRGs!AA:AA,0),0)</f>
        <v>0</v>
      </c>
      <c r="O412" s="2">
        <f>IFERROR(MATCH("Database Security Requirements Guide :: Version 3, Release: 3 Benchmark Date: 27 Jul 2022*"&amp;A412&amp;";*",SRGs!AA:AA,0),0)</f>
        <v>0</v>
      </c>
      <c r="P412" s="2">
        <f>IFERROR(MATCH("Container Platform Security Requirements Guide :: Version 1, Release: 3 Benchmark Date: 27 Jan 2022*"&amp;A412&amp;";*",SRGs!AA:AA,0),0)</f>
        <v>1375</v>
      </c>
      <c r="Q412" s="2">
        <f>IFERROR(MATCH("Domain Name System (DNS) Security Requirements Guide :: Version 2, Release: 4 Benchmark Date: 23 Oct 2015*"&amp;A412&amp;";*",SRGs!AA:AA,0),0)</f>
        <v>0</v>
      </c>
      <c r="R412" s="2">
        <f>IFERROR(MATCH("Firewall Security Requirements Guide :: Version 2, Release: 3 Benchmark Date: 27 Oct 2022*"&amp;A412&amp;";*",SRGs!AA:AA,0),0)</f>
        <v>0</v>
      </c>
      <c r="S412" s="2">
        <f>IFERROR(MATCH("General Purpose Operating System Security Requirements Guide :: Version 2, Release: 4 Benchmark Date: 27 Jul 2022*"&amp;A412&amp;";*",SRGs!AA:AA,0),0)</f>
        <v>1376</v>
      </c>
      <c r="T412" s="2">
        <f>IFERROR(MATCH("Intrusion Detection and Prevention Systems (IDPS) Security Requirements Guide :: Version 2, Release: 6 Benchmark Date: 24 Jul 2020*"&amp;A412&amp;";*",SRGs!AA:AA,0),0)</f>
        <v>0</v>
      </c>
      <c r="U412" s="2">
        <f>IFERROR(MATCH("Layer 2 Switch Security Requirements Guide :: Version 2, Release: 1 Benchmark Date: 18 May 2021*"&amp;A412&amp;";*",SRGs!AA:AA,0),0)</f>
        <v>0</v>
      </c>
      <c r="V412" s="2">
        <f>IFERROR(MATCH("Mainframe Product Security Requirements Guide :: Version 2, Release: 1 Benchmark Date: 27 Oct 2022*"&amp;A412&amp;";*",SRGs!AA:AA,0),0)</f>
        <v>0</v>
      </c>
      <c r="W412" s="2">
        <f>IFERROR(MATCH("Network Device Management Security Requirements Guide :: Version 4, Release: 1 Benchmark Date: 23 Apr 2021*"&amp;A412&amp;";*",SRGs!AA:AA,0),0)</f>
        <v>0</v>
      </c>
      <c r="X412" s="2">
        <f>IFERROR(MATCH("Router Security Requirements Guide :: Version 4, Release: 2 Benchmark Date: 23 Apr 2021*"&amp;A412&amp;";*",SRGs!AA:AA,0),0)</f>
        <v>0</v>
      </c>
      <c r="Y412" s="2">
        <f>IFERROR(MATCH("SDN Controller Security Requirements Guide :: Version 1, Release: 2 Benchmark Date: 24 Apr 2020*"&amp;A412&amp;";*",SRGs!AA:AA,0),0)</f>
        <v>0</v>
      </c>
      <c r="Z412" s="2">
        <f>IFERROR(MATCH("Unified Endpoint Management Agent Security Requirements Guide :: Version 1, Release: 1 Benchmark Date: 20 Nov 2020*"&amp;A412&amp;";*",SRGs!AA:AA,0),0)</f>
        <v>0</v>
      </c>
      <c r="AA412" s="2">
        <f>IFERROR(MATCH("Unified Endpoint Management Server Security Requirements Guide :: Version 1, Release: 1 Benchmark Date: 20 Nov 2020*"&amp;A412&amp;";*",SRGs!AA:AA,0),0)</f>
        <v>1377</v>
      </c>
      <c r="AB412" s="2">
        <f>IFERROR(MATCH("Virtual Private Network (VPN) Security Requirements Guide :: Version 2, Release: 4 Benchmark Date: 27 Oct 2021*"&amp;A412&amp;";*",SRGs!AA:AA,0),0)</f>
        <v>1378</v>
      </c>
      <c r="AC412" s="2">
        <f>IFERROR(MATCH("Web Server Security Requirements Guide :: Version 3, Release: 1 Benchmark Date: 27 Oct 2022*"&amp;A412&amp;";*",SRGs!AA:AA,0),0)</f>
        <v>0</v>
      </c>
      <c r="AD412" s="22"/>
      <c r="AE412" s="3" t="str">
        <f t="shared" si="48"/>
        <v>Application</v>
      </c>
      <c r="AF412" s="2" t="str">
        <f t="shared" si="49"/>
        <v>Server</v>
      </c>
      <c r="AG412" s="2" t="str">
        <f t="shared" si="50"/>
        <v>Laptops/Desktops</v>
      </c>
      <c r="AH412" s="2" t="str">
        <f t="shared" si="51"/>
        <v>Network Device</v>
      </c>
      <c r="AI412" s="2" t="str">
        <f t="shared" si="52"/>
        <v/>
      </c>
      <c r="AJ412" s="2" t="str">
        <f t="shared" si="53"/>
        <v>Container</v>
      </c>
      <c r="AK412" s="2" t="str">
        <f t="shared" si="54"/>
        <v>Unified Endpoint Mangement</v>
      </c>
      <c r="AM412" s="5" t="str">
        <f t="shared" si="55"/>
        <v>Application; Server; Laptops/Desktops; Network Device; Container; Unified Endpoint Mangement</v>
      </c>
    </row>
    <row r="413" spans="1:39" ht="210" hidden="1">
      <c r="A413" s="1" t="s">
        <v>85</v>
      </c>
      <c r="B413" s="1" t="s">
        <v>4305</v>
      </c>
      <c r="C413" s="1" t="s">
        <v>717</v>
      </c>
      <c r="D413" s="1" t="s">
        <v>1812</v>
      </c>
      <c r="E413" s="1" t="s">
        <v>2817</v>
      </c>
      <c r="F413" s="2" t="s">
        <v>3798</v>
      </c>
      <c r="G413" s="2"/>
      <c r="H413" s="2" t="s">
        <v>4262</v>
      </c>
      <c r="I413" s="10">
        <v>3</v>
      </c>
      <c r="J413" s="13"/>
      <c r="K413" s="3">
        <f>IFERROR(MATCH("Application Layer Gateway (ALG) Security Requirements Guide (SRG) :: Version 1, Release: 2 Benchmark Date: 24 Jul 2015*"&amp;A413&amp;";*",SRGs!AA:AA,0),0)</f>
        <v>0</v>
      </c>
      <c r="L413" s="2">
        <f>IFERROR(MATCH("Application Server Security Requirements Guide :: Version 3, Release: 3 Benchmark Date: 27 Oct 2022*"&amp;A413&amp;";*",SRGs!AA:AA,0),0)</f>
        <v>0</v>
      </c>
      <c r="M413" s="2">
        <f>IFERROR(MATCH("Authentication, Authorization, and Accounting Services (AAA) Security Requirements Guide :: Version 1, Release: 2 Benchmark Date: 24 Jan 2020*"&amp;A413&amp;";*",SRGs!AA:AA,0),0)</f>
        <v>1384</v>
      </c>
      <c r="N413" s="6">
        <f>IFERROR(MATCH("Central Log Server Security Requirements Guide :: Version 2, Release: 2 Benchmark Date: 27 Oct 2022*"&amp;A413&amp;";*",SRGs!AA:AA,0),0)</f>
        <v>0</v>
      </c>
      <c r="O413" s="6">
        <f>IFERROR(MATCH("Database Security Requirements Guide :: Version 3, Release: 3 Benchmark Date: 27 Jul 2022*"&amp;A413&amp;";*",SRGs!AA:AA,0),0)</f>
        <v>0</v>
      </c>
      <c r="P413" s="2">
        <f>IFERROR(MATCH("Container Platform Security Requirements Guide :: Version 1, Release: 3 Benchmark Date: 27 Jan 2022*"&amp;A413&amp;";*",SRGs!AA:AA,0),0)</f>
        <v>1386</v>
      </c>
      <c r="Q413" s="2">
        <f>IFERROR(MATCH("Domain Name System (DNS) Security Requirements Guide :: Version 2, Release: 4 Benchmark Date: 23 Oct 2015*"&amp;A413&amp;";*",SRGs!AA:AA,0),0)</f>
        <v>1387</v>
      </c>
      <c r="R413" s="2">
        <f>IFERROR(MATCH("Firewall Security Requirements Guide :: Version 2, Release: 3 Benchmark Date: 27 Oct 2022*"&amp;A413&amp;";*",SRGs!AA:AA,0),0)</f>
        <v>0</v>
      </c>
      <c r="S413" s="2">
        <f>IFERROR(MATCH("General Purpose Operating System Security Requirements Guide :: Version 2, Release: 4 Benchmark Date: 27 Jul 2022*"&amp;A413&amp;";*",SRGs!AA:AA,0),0)</f>
        <v>1389</v>
      </c>
      <c r="T413" s="2">
        <f>IFERROR(MATCH("Intrusion Detection and Prevention Systems (IDPS) Security Requirements Guide :: Version 2, Release: 6 Benchmark Date: 24 Jul 2020*"&amp;A413&amp;";*",SRGs!AA:AA,0),0)</f>
        <v>0</v>
      </c>
      <c r="U413" s="2">
        <f>IFERROR(MATCH("Layer 2 Switch Security Requirements Guide :: Version 2, Release: 1 Benchmark Date: 18 May 2021*"&amp;A413&amp;";*",SRGs!AA:AA,0),0)</f>
        <v>1391</v>
      </c>
      <c r="V413" s="2">
        <f>IFERROR(MATCH("Mainframe Product Security Requirements Guide :: Version 2, Release: 1 Benchmark Date: 27 Oct 2022*"&amp;A413&amp;";*",SRGs!AA:AA,0),0)</f>
        <v>0</v>
      </c>
      <c r="W413" s="2">
        <f>IFERROR(MATCH("Network Device Management Security Requirements Guide :: Version 4, Release: 1 Benchmark Date: 23 Apr 2021*"&amp;A413&amp;";*",SRGs!AA:AA,0),0)</f>
        <v>0</v>
      </c>
      <c r="X413" s="2">
        <f>IFERROR(MATCH("Router Security Requirements Guide :: Version 4, Release: 2 Benchmark Date: 23 Apr 2021*"&amp;A413&amp;";*",SRGs!AA:AA,0),0)</f>
        <v>1393</v>
      </c>
      <c r="Y413" s="2">
        <f>IFERROR(MATCH("SDN Controller Security Requirements Guide :: Version 1, Release: 2 Benchmark Date: 24 Apr 2020*"&amp;A413&amp;";*",SRGs!AA:AA,0),0)</f>
        <v>0</v>
      </c>
      <c r="Z413" s="2">
        <f>IFERROR(MATCH("Unified Endpoint Management Agent Security Requirements Guide :: Version 1, Release: 1 Benchmark Date: 20 Nov 2020*"&amp;A413&amp;";*",SRGs!AA:AA,0),0)</f>
        <v>0</v>
      </c>
      <c r="AA413" s="2">
        <f>IFERROR(MATCH("Unified Endpoint Management Server Security Requirements Guide :: Version 1, Release: 1 Benchmark Date: 20 Nov 2020*"&amp;A413&amp;";*",SRGs!AA:AA,0),0)</f>
        <v>0</v>
      </c>
      <c r="AB413" s="2">
        <f>IFERROR(MATCH("Virtual Private Network (VPN) Security Requirements Guide :: Version 2, Release: 4 Benchmark Date: 27 Oct 2021*"&amp;A413&amp;";*",SRGs!AA:AA,0),0)</f>
        <v>1395</v>
      </c>
      <c r="AC413" s="2">
        <f>IFERROR(MATCH("Web Server Security Requirements Guide :: Version 3, Release: 1 Benchmark Date: 27 Oct 2022*"&amp;A413&amp;";*",SRGs!AA:AA,0),0)</f>
        <v>0</v>
      </c>
      <c r="AD413" s="22"/>
      <c r="AE413" s="3" t="str">
        <f t="shared" si="48"/>
        <v/>
      </c>
      <c r="AF413" s="2" t="str">
        <f t="shared" si="49"/>
        <v>Server</v>
      </c>
      <c r="AG413" s="2" t="str">
        <f t="shared" si="50"/>
        <v>Laptops/Desktops</v>
      </c>
      <c r="AH413" s="2" t="str">
        <f t="shared" si="51"/>
        <v>Network Device</v>
      </c>
      <c r="AI413" s="2" t="str">
        <f t="shared" si="52"/>
        <v/>
      </c>
      <c r="AJ413" s="2" t="str">
        <f t="shared" si="53"/>
        <v>Container</v>
      </c>
      <c r="AK413" s="2" t="str">
        <f t="shared" si="54"/>
        <v/>
      </c>
      <c r="AM413" s="5" t="str">
        <f t="shared" si="55"/>
        <v>Server; Laptops/Desktops; Network Device; Container</v>
      </c>
    </row>
    <row r="414" spans="1:39" s="5" customFormat="1" ht="90" hidden="1">
      <c r="A414" s="1" t="s">
        <v>22256</v>
      </c>
      <c r="B414" s="1" t="s">
        <v>4305</v>
      </c>
      <c r="C414" s="1" t="s">
        <v>718</v>
      </c>
      <c r="D414" s="1" t="s">
        <v>1813</v>
      </c>
      <c r="E414" s="1" t="s">
        <v>2818</v>
      </c>
      <c r="F414" s="2" t="s">
        <v>3659</v>
      </c>
      <c r="G414" s="2"/>
      <c r="H414" s="2" t="s">
        <v>4262</v>
      </c>
      <c r="I414" s="10">
        <v>3</v>
      </c>
      <c r="J414" s="13"/>
      <c r="K414" s="3">
        <f>IFERROR(MATCH("Application Layer Gateway (ALG) Security Requirements Guide (SRG) :: Version 1, Release: 2 Benchmark Date: 24 Jul 2015*"&amp;A414&amp;";*",SRGs!AA:AA,0),0)</f>
        <v>0</v>
      </c>
      <c r="L414" s="2">
        <f>IFERROR(MATCH("Application Server Security Requirements Guide :: Version 3, Release: 3 Benchmark Date: 27 Oct 2022*"&amp;A414&amp;";*",SRGs!AA:AA,0),0)</f>
        <v>0</v>
      </c>
      <c r="M414" s="2">
        <f>IFERROR(MATCH("Authentication, Authorization, and Accounting Services (AAA) Security Requirements Guide :: Version 1, Release: 2 Benchmark Date: 24 Jan 2020*"&amp;A414&amp;";*",SRGs!AA:AA,0),0)</f>
        <v>0</v>
      </c>
      <c r="N414" s="6">
        <f>IFERROR(MATCH("Central Log Server Security Requirements Guide :: Version 2, Release: 2 Benchmark Date: 27 Oct 2022*"&amp;A414&amp;";*",SRGs!AA:AA,0),0)</f>
        <v>0</v>
      </c>
      <c r="O414" s="6">
        <f>IFERROR(MATCH("Database Security Requirements Guide :: Version 3, Release: 3 Benchmark Date: 27 Jul 2022*"&amp;A414&amp;";*",SRGs!AA:AA,0),0)</f>
        <v>0</v>
      </c>
      <c r="P414" s="6">
        <f>IFERROR(MATCH("Container Platform Security Requirements Guide :: Version 1, Release: 3 Benchmark Date: 27 Jan 2022*"&amp;A414&amp;";*",SRGs!AA:AA,0),0)</f>
        <v>0</v>
      </c>
      <c r="Q414" s="6">
        <f>IFERROR(MATCH("Domain Name System (DNS) Security Requirements Guide :: Version 2, Release: 4 Benchmark Date: 23 Oct 2015*"&amp;A414&amp;";*",SRGs!AA:AA,0),0)</f>
        <v>1399</v>
      </c>
      <c r="R414" s="6">
        <f>IFERROR(MATCH("Firewall Security Requirements Guide :: Version 2, Release: 3 Benchmark Date: 27 Oct 2022*"&amp;A414&amp;";*",SRGs!AA:AA,0),0)</f>
        <v>0</v>
      </c>
      <c r="S414" s="6">
        <f>IFERROR(MATCH("General Purpose Operating System Security Requirements Guide :: Version 2, Release: 4 Benchmark Date: 27 Jul 2022*"&amp;A414&amp;";*",SRGs!AA:AA,0),0)</f>
        <v>1400</v>
      </c>
      <c r="T414" s="6">
        <f>IFERROR(MATCH("Intrusion Detection and Prevention Systems (IDPS) Security Requirements Guide :: Version 2, Release: 6 Benchmark Date: 24 Jul 2020*"&amp;A414&amp;";*",SRGs!AA:AA,0),0)</f>
        <v>0</v>
      </c>
      <c r="U414" s="6">
        <f>IFERROR(MATCH("Layer 2 Switch Security Requirements Guide :: Version 2, Release: 1 Benchmark Date: 18 May 2021*"&amp;A414&amp;";*",SRGs!AA:AA,0),0)</f>
        <v>0</v>
      </c>
      <c r="V414" s="6">
        <f>IFERROR(MATCH("Mainframe Product Security Requirements Guide :: Version 2, Release: 1 Benchmark Date: 27 Oct 2022*"&amp;A414&amp;";*",SRGs!AA:AA,0),0)</f>
        <v>0</v>
      </c>
      <c r="W414" s="6">
        <f>IFERROR(MATCH("Network Device Management Security Requirements Guide :: Version 4, Release: 1 Benchmark Date: 23 Apr 2021*"&amp;A414&amp;";*",SRGs!AA:AA,0),0)</f>
        <v>1401</v>
      </c>
      <c r="X414" s="6">
        <f>IFERROR(MATCH("Router Security Requirements Guide :: Version 4, Release: 2 Benchmark Date: 23 Apr 2021*"&amp;A414&amp;";*",SRGs!AA:AA,0),0)</f>
        <v>0</v>
      </c>
      <c r="Y414" s="6">
        <f>IFERROR(MATCH("SDN Controller Security Requirements Guide :: Version 1, Release: 2 Benchmark Date: 24 Apr 2020*"&amp;A414&amp;";*",SRGs!AA:AA,0),0)</f>
        <v>0</v>
      </c>
      <c r="Z414" s="6">
        <f>IFERROR(MATCH("Unified Endpoint Management Agent Security Requirements Guide :: Version 1, Release: 1 Benchmark Date: 20 Nov 2020*"&amp;A414&amp;";*",SRGs!AA:AA,0),0)</f>
        <v>0</v>
      </c>
      <c r="AA414" s="6">
        <f>IFERROR(MATCH("Unified Endpoint Management Server Security Requirements Guide :: Version 1, Release: 1 Benchmark Date: 20 Nov 2020*"&amp;A414&amp;";*",SRGs!AA:AA,0),0)</f>
        <v>1403</v>
      </c>
      <c r="AB414" s="6">
        <f>IFERROR(MATCH("Virtual Private Network (VPN) Security Requirements Guide :: Version 2, Release: 4 Benchmark Date: 27 Oct 2021*"&amp;A414&amp;";*",SRGs!AA:AA,0),0)</f>
        <v>1406</v>
      </c>
      <c r="AC414" s="6">
        <f>IFERROR(MATCH("Web Server Security Requirements Guide :: Version 3, Release: 1 Benchmark Date: 27 Oct 2022*"&amp;A414&amp;";*",SRGs!AA:AA,0),0)</f>
        <v>0</v>
      </c>
      <c r="AD414" s="21"/>
      <c r="AE414" s="3" t="str">
        <f t="shared" si="48"/>
        <v/>
      </c>
      <c r="AF414" s="2" t="str">
        <f t="shared" si="49"/>
        <v>Server</v>
      </c>
      <c r="AG414" s="2" t="str">
        <f t="shared" si="50"/>
        <v>Laptops/Desktops</v>
      </c>
      <c r="AH414" s="2" t="str">
        <f t="shared" si="51"/>
        <v>Network Device</v>
      </c>
      <c r="AI414" s="2" t="str">
        <f t="shared" si="52"/>
        <v/>
      </c>
      <c r="AJ414" s="2" t="str">
        <f t="shared" si="53"/>
        <v/>
      </c>
      <c r="AK414" s="2" t="str">
        <f t="shared" si="54"/>
        <v>Unified Endpoint Mangement</v>
      </c>
      <c r="AL414" s="27"/>
      <c r="AM414" s="5" t="str">
        <f t="shared" si="55"/>
        <v>Server; Laptops/Desktops; Network Device; Unified Endpoint Mangement</v>
      </c>
    </row>
    <row r="415" spans="1:39" s="5" customFormat="1" ht="45" hidden="1">
      <c r="A415" s="1" t="s">
        <v>22257</v>
      </c>
      <c r="B415" s="1" t="s">
        <v>4305</v>
      </c>
      <c r="C415" s="1" t="s">
        <v>719</v>
      </c>
      <c r="D415" s="1" t="s">
        <v>3518</v>
      </c>
      <c r="E415" s="1"/>
      <c r="F415" s="2"/>
      <c r="G415" s="2"/>
      <c r="H415" s="2"/>
      <c r="I415" s="2"/>
      <c r="J415" s="15"/>
      <c r="K415" s="3">
        <f>IFERROR(MATCH("Application Layer Gateway (ALG) Security Requirements Guide (SRG) :: Version 1, Release: 2 Benchmark Date: 24 Jul 2015*"&amp;A415&amp;";*",SRGs!AA:AA,0),0)</f>
        <v>0</v>
      </c>
      <c r="L415" s="2">
        <f>IFERROR(MATCH("Application Server Security Requirements Guide :: Version 3, Release: 3 Benchmark Date: 27 Oct 2022*"&amp;A415&amp;";*",SRGs!AA:AA,0),0)</f>
        <v>0</v>
      </c>
      <c r="M415" s="2">
        <f>IFERROR(MATCH("Authentication, Authorization, and Accounting Services (AAA) Security Requirements Guide :: Version 1, Release: 2 Benchmark Date: 24 Jan 2020*"&amp;A415&amp;";*",SRGs!AA:AA,0),0)</f>
        <v>0</v>
      </c>
      <c r="N415" s="2">
        <f>IFERROR(MATCH("Central Log Server Security Requirements Guide :: Version 2, Release: 2 Benchmark Date: 27 Oct 2022*"&amp;A415&amp;";*",SRGs!AA:AA,0),0)</f>
        <v>0</v>
      </c>
      <c r="O415" s="2">
        <f>IFERROR(MATCH("Database Security Requirements Guide :: Version 3, Release: 3 Benchmark Date: 27 Jul 2022*"&amp;A415&amp;";*",SRGs!AA:AA,0),0)</f>
        <v>0</v>
      </c>
      <c r="P415" s="6">
        <f>IFERROR(MATCH("Container Platform Security Requirements Guide :: Version 1, Release: 3 Benchmark Date: 27 Jan 2022*"&amp;A415&amp;";*",SRGs!AA:AA,0),0)</f>
        <v>0</v>
      </c>
      <c r="Q415" s="6">
        <f>IFERROR(MATCH("Domain Name System (DNS) Security Requirements Guide :: Version 2, Release: 4 Benchmark Date: 23 Oct 2015*"&amp;A415&amp;";*",SRGs!AA:AA,0),0)</f>
        <v>0</v>
      </c>
      <c r="R415" s="6">
        <f>IFERROR(MATCH("Firewall Security Requirements Guide :: Version 2, Release: 3 Benchmark Date: 27 Oct 2022*"&amp;A415&amp;";*",SRGs!AA:AA,0),0)</f>
        <v>0</v>
      </c>
      <c r="S415" s="6">
        <f>IFERROR(MATCH("General Purpose Operating System Security Requirements Guide :: Version 2, Release: 4 Benchmark Date: 27 Jul 2022*"&amp;A415&amp;";*",SRGs!AA:AA,0),0)</f>
        <v>0</v>
      </c>
      <c r="T415" s="6">
        <f>IFERROR(MATCH("Intrusion Detection and Prevention Systems (IDPS) Security Requirements Guide :: Version 2, Release: 6 Benchmark Date: 24 Jul 2020*"&amp;A415&amp;";*",SRGs!AA:AA,0),0)</f>
        <v>0</v>
      </c>
      <c r="U415" s="6">
        <f>IFERROR(MATCH("Layer 2 Switch Security Requirements Guide :: Version 2, Release: 1 Benchmark Date: 18 May 2021*"&amp;A415&amp;";*",SRGs!AA:AA,0),0)</f>
        <v>0</v>
      </c>
      <c r="V415" s="6">
        <f>IFERROR(MATCH("Mainframe Product Security Requirements Guide :: Version 2, Release: 1 Benchmark Date: 27 Oct 2022*"&amp;A415&amp;";*",SRGs!AA:AA,0),0)</f>
        <v>0</v>
      </c>
      <c r="W415" s="6">
        <f>IFERROR(MATCH("Network Device Management Security Requirements Guide :: Version 4, Release: 1 Benchmark Date: 23 Apr 2021*"&amp;A415&amp;";*",SRGs!AA:AA,0),0)</f>
        <v>0</v>
      </c>
      <c r="X415" s="6">
        <f>IFERROR(MATCH("Router Security Requirements Guide :: Version 4, Release: 2 Benchmark Date: 23 Apr 2021*"&amp;A415&amp;";*",SRGs!AA:AA,0),0)</f>
        <v>0</v>
      </c>
      <c r="Y415" s="6">
        <f>IFERROR(MATCH("SDN Controller Security Requirements Guide :: Version 1, Release: 2 Benchmark Date: 24 Apr 2020*"&amp;A415&amp;";*",SRGs!AA:AA,0),0)</f>
        <v>0</v>
      </c>
      <c r="Z415" s="6">
        <f>IFERROR(MATCH("Unified Endpoint Management Agent Security Requirements Guide :: Version 1, Release: 1 Benchmark Date: 20 Nov 2020*"&amp;A415&amp;";*",SRGs!AA:AA,0),0)</f>
        <v>0</v>
      </c>
      <c r="AA415" s="6">
        <f>IFERROR(MATCH("Unified Endpoint Management Server Security Requirements Guide :: Version 1, Release: 1 Benchmark Date: 20 Nov 2020*"&amp;A415&amp;";*",SRGs!AA:AA,0),0)</f>
        <v>0</v>
      </c>
      <c r="AB415" s="6">
        <f>IFERROR(MATCH("Virtual Private Network (VPN) Security Requirements Guide :: Version 2, Release: 4 Benchmark Date: 27 Oct 2021*"&amp;A415&amp;";*",SRGs!AA:AA,0),0)</f>
        <v>0</v>
      </c>
      <c r="AC415" s="6">
        <f>IFERROR(MATCH("Web Server Security Requirements Guide :: Version 3, Release: 1 Benchmark Date: 27 Oct 2022*"&amp;A415&amp;";*",SRGs!AA:AA,0),0)</f>
        <v>0</v>
      </c>
      <c r="AD415" s="21"/>
      <c r="AE415" s="3" t="str">
        <f t="shared" si="48"/>
        <v/>
      </c>
      <c r="AF415" s="2" t="str">
        <f t="shared" si="49"/>
        <v/>
      </c>
      <c r="AG415" s="2" t="str">
        <f t="shared" si="50"/>
        <v/>
      </c>
      <c r="AH415" s="2" t="str">
        <f t="shared" si="51"/>
        <v/>
      </c>
      <c r="AI415" s="2" t="str">
        <f t="shared" si="52"/>
        <v/>
      </c>
      <c r="AJ415" s="2" t="str">
        <f t="shared" si="53"/>
        <v/>
      </c>
      <c r="AK415" s="2" t="str">
        <f t="shared" si="54"/>
        <v/>
      </c>
      <c r="AL415" s="27"/>
      <c r="AM415" s="5" t="str">
        <f t="shared" si="55"/>
        <v/>
      </c>
    </row>
    <row r="416" spans="1:39" ht="60" hidden="1">
      <c r="A416" s="1" t="s">
        <v>22258</v>
      </c>
      <c r="B416" s="1" t="s">
        <v>4305</v>
      </c>
      <c r="C416" s="1" t="s">
        <v>720</v>
      </c>
      <c r="D416" s="1" t="s">
        <v>1814</v>
      </c>
      <c r="E416" s="1" t="s">
        <v>2819</v>
      </c>
      <c r="F416" s="2" t="s">
        <v>3799</v>
      </c>
      <c r="G416" s="2"/>
      <c r="H416" s="2"/>
      <c r="I416" s="2"/>
      <c r="J416" s="15"/>
      <c r="K416" s="3">
        <f>IFERROR(MATCH("Application Layer Gateway (ALG) Security Requirements Guide (SRG) :: Version 1, Release: 2 Benchmark Date: 24 Jul 2015*"&amp;A416&amp;";*",SRGs!AA:AA,0),0)</f>
        <v>0</v>
      </c>
      <c r="L416" s="2">
        <f>IFERROR(MATCH("Application Server Security Requirements Guide :: Version 3, Release: 3 Benchmark Date: 27 Oct 2022*"&amp;A416&amp;";*",SRGs!AA:AA,0),0)</f>
        <v>0</v>
      </c>
      <c r="M416" s="2">
        <f>IFERROR(MATCH("Authentication, Authorization, and Accounting Services (AAA) Security Requirements Guide :: Version 1, Release: 2 Benchmark Date: 24 Jan 2020*"&amp;A416&amp;";*",SRGs!AA:AA,0),0)</f>
        <v>0</v>
      </c>
      <c r="N416" s="6">
        <f>IFERROR(MATCH("Central Log Server Security Requirements Guide :: Version 2, Release: 2 Benchmark Date: 27 Oct 2022*"&amp;A416&amp;";*",SRGs!AA:AA,0),0)</f>
        <v>0</v>
      </c>
      <c r="O416" s="6">
        <f>IFERROR(MATCH("Database Security Requirements Guide :: Version 3, Release: 3 Benchmark Date: 27 Jul 2022*"&amp;A416&amp;";*",SRGs!AA:AA,0),0)</f>
        <v>0</v>
      </c>
      <c r="P416" s="2">
        <f>IFERROR(MATCH("Container Platform Security Requirements Guide :: Version 1, Release: 3 Benchmark Date: 27 Jan 2022*"&amp;A416&amp;";*",SRGs!AA:AA,0),0)</f>
        <v>0</v>
      </c>
      <c r="Q416" s="2">
        <f>IFERROR(MATCH("Domain Name System (DNS) Security Requirements Guide :: Version 2, Release: 4 Benchmark Date: 23 Oct 2015*"&amp;A416&amp;";*",SRGs!AA:AA,0),0)</f>
        <v>0</v>
      </c>
      <c r="R416" s="2">
        <f>IFERROR(MATCH("Firewall Security Requirements Guide :: Version 2, Release: 3 Benchmark Date: 27 Oct 2022*"&amp;A416&amp;";*",SRGs!AA:AA,0),0)</f>
        <v>0</v>
      </c>
      <c r="S416" s="2">
        <f>IFERROR(MATCH("General Purpose Operating System Security Requirements Guide :: Version 2, Release: 4 Benchmark Date: 27 Jul 2022*"&amp;A416&amp;";*",SRGs!AA:AA,0),0)</f>
        <v>0</v>
      </c>
      <c r="T416" s="2">
        <f>IFERROR(MATCH("Intrusion Detection and Prevention Systems (IDPS) Security Requirements Guide :: Version 2, Release: 6 Benchmark Date: 24 Jul 2020*"&amp;A416&amp;";*",SRGs!AA:AA,0),0)</f>
        <v>0</v>
      </c>
      <c r="U416" s="2">
        <f>IFERROR(MATCH("Layer 2 Switch Security Requirements Guide :: Version 2, Release: 1 Benchmark Date: 18 May 2021*"&amp;A416&amp;";*",SRGs!AA:AA,0),0)</f>
        <v>0</v>
      </c>
      <c r="V416" s="2">
        <f>IFERROR(MATCH("Mainframe Product Security Requirements Guide :: Version 2, Release: 1 Benchmark Date: 27 Oct 2022*"&amp;A416&amp;";*",SRGs!AA:AA,0),0)</f>
        <v>0</v>
      </c>
      <c r="W416" s="2">
        <f>IFERROR(MATCH("Network Device Management Security Requirements Guide :: Version 4, Release: 1 Benchmark Date: 23 Apr 2021*"&amp;A416&amp;";*",SRGs!AA:AA,0),0)</f>
        <v>0</v>
      </c>
      <c r="X416" s="2">
        <f>IFERROR(MATCH("Router Security Requirements Guide :: Version 4, Release: 2 Benchmark Date: 23 Apr 2021*"&amp;A416&amp;";*",SRGs!AA:AA,0),0)</f>
        <v>0</v>
      </c>
      <c r="Y416" s="2">
        <f>IFERROR(MATCH("SDN Controller Security Requirements Guide :: Version 1, Release: 2 Benchmark Date: 24 Apr 2020*"&amp;A416&amp;";*",SRGs!AA:AA,0),0)</f>
        <v>0</v>
      </c>
      <c r="Z416" s="2">
        <f>IFERROR(MATCH("Unified Endpoint Management Agent Security Requirements Guide :: Version 1, Release: 1 Benchmark Date: 20 Nov 2020*"&amp;A416&amp;";*",SRGs!AA:AA,0),0)</f>
        <v>0</v>
      </c>
      <c r="AA416" s="2">
        <f>IFERROR(MATCH("Unified Endpoint Management Server Security Requirements Guide :: Version 1, Release: 1 Benchmark Date: 20 Nov 2020*"&amp;A416&amp;";*",SRGs!AA:AA,0),0)</f>
        <v>0</v>
      </c>
      <c r="AB416" s="2">
        <f>IFERROR(MATCH("Virtual Private Network (VPN) Security Requirements Guide :: Version 2, Release: 4 Benchmark Date: 27 Oct 2021*"&amp;A416&amp;";*",SRGs!AA:AA,0),0)</f>
        <v>0</v>
      </c>
      <c r="AC416" s="2">
        <f>IFERROR(MATCH("Web Server Security Requirements Guide :: Version 3, Release: 1 Benchmark Date: 27 Oct 2022*"&amp;A416&amp;";*",SRGs!AA:AA,0),0)</f>
        <v>0</v>
      </c>
      <c r="AD416" s="22"/>
      <c r="AE416" s="3" t="str">
        <f t="shared" si="48"/>
        <v/>
      </c>
      <c r="AF416" s="2" t="str">
        <f t="shared" si="49"/>
        <v/>
      </c>
      <c r="AG416" s="2" t="str">
        <f t="shared" si="50"/>
        <v/>
      </c>
      <c r="AH416" s="2" t="str">
        <f t="shared" si="51"/>
        <v/>
      </c>
      <c r="AI416" s="2" t="str">
        <f t="shared" si="52"/>
        <v/>
      </c>
      <c r="AJ416" s="2" t="str">
        <f t="shared" si="53"/>
        <v/>
      </c>
      <c r="AK416" s="2" t="str">
        <f t="shared" si="54"/>
        <v/>
      </c>
      <c r="AM416" s="5" t="str">
        <f t="shared" si="55"/>
        <v/>
      </c>
    </row>
    <row r="417" spans="1:39" s="5" customFormat="1" ht="90" hidden="1">
      <c r="A417" s="1" t="s">
        <v>22259</v>
      </c>
      <c r="B417" s="1" t="s">
        <v>4305</v>
      </c>
      <c r="C417" s="1" t="s">
        <v>721</v>
      </c>
      <c r="D417" s="1" t="s">
        <v>1815</v>
      </c>
      <c r="E417" s="1" t="s">
        <v>2820</v>
      </c>
      <c r="F417" s="2" t="s">
        <v>3800</v>
      </c>
      <c r="G417" s="2"/>
      <c r="H417" s="2" t="s">
        <v>4264</v>
      </c>
      <c r="I417" s="10">
        <v>3</v>
      </c>
      <c r="J417" s="13"/>
      <c r="K417" s="3">
        <f>IFERROR(MATCH("Application Layer Gateway (ALG) Security Requirements Guide (SRG) :: Version 1, Release: 2 Benchmark Date: 24 Jul 2015*"&amp;A417&amp;";*",SRGs!AA:AA,0),0)</f>
        <v>0</v>
      </c>
      <c r="L417" s="2">
        <f>IFERROR(MATCH("Application Server Security Requirements Guide :: Version 3, Release: 3 Benchmark Date: 27 Oct 2022*"&amp;A417&amp;";*",SRGs!AA:AA,0),0)</f>
        <v>0</v>
      </c>
      <c r="M417" s="2">
        <f>IFERROR(MATCH("Authentication, Authorization, and Accounting Services (AAA) Security Requirements Guide :: Version 1, Release: 2 Benchmark Date: 24 Jan 2020*"&amp;A417&amp;";*",SRGs!AA:AA,0),0)</f>
        <v>0</v>
      </c>
      <c r="N417" s="6">
        <f>IFERROR(MATCH("Central Log Server Security Requirements Guide :: Version 2, Release: 2 Benchmark Date: 27 Oct 2022*"&amp;A417&amp;";*",SRGs!AA:AA,0),0)</f>
        <v>0</v>
      </c>
      <c r="O417" s="6">
        <f>IFERROR(MATCH("Database Security Requirements Guide :: Version 3, Release: 3 Benchmark Date: 27 Jul 2022*"&amp;A417&amp;";*",SRGs!AA:AA,0),0)</f>
        <v>0</v>
      </c>
      <c r="P417" s="6">
        <f>IFERROR(MATCH("Container Platform Security Requirements Guide :: Version 1, Release: 3 Benchmark Date: 27 Jan 2022*"&amp;A417&amp;";*",SRGs!AA:AA,0),0)</f>
        <v>0</v>
      </c>
      <c r="Q417" s="6">
        <f>IFERROR(MATCH("Domain Name System (DNS) Security Requirements Guide :: Version 2, Release: 4 Benchmark Date: 23 Oct 2015*"&amp;A417&amp;";*",SRGs!AA:AA,0),0)</f>
        <v>0</v>
      </c>
      <c r="R417" s="6">
        <f>IFERROR(MATCH("Firewall Security Requirements Guide :: Version 2, Release: 3 Benchmark Date: 27 Oct 2022*"&amp;A417&amp;";*",SRGs!AA:AA,0),0)</f>
        <v>0</v>
      </c>
      <c r="S417" s="6">
        <f>IFERROR(MATCH("General Purpose Operating System Security Requirements Guide :: Version 2, Release: 4 Benchmark Date: 27 Jul 2022*"&amp;A417&amp;";*",SRGs!AA:AA,0),0)</f>
        <v>0</v>
      </c>
      <c r="T417" s="6">
        <f>IFERROR(MATCH("Intrusion Detection and Prevention Systems (IDPS) Security Requirements Guide :: Version 2, Release: 6 Benchmark Date: 24 Jul 2020*"&amp;A417&amp;";*",SRGs!AA:AA,0),0)</f>
        <v>0</v>
      </c>
      <c r="U417" s="6">
        <f>IFERROR(MATCH("Layer 2 Switch Security Requirements Guide :: Version 2, Release: 1 Benchmark Date: 18 May 2021*"&amp;A417&amp;";*",SRGs!AA:AA,0),0)</f>
        <v>0</v>
      </c>
      <c r="V417" s="6">
        <f>IFERROR(MATCH("Mainframe Product Security Requirements Guide :: Version 2, Release: 1 Benchmark Date: 27 Oct 2022*"&amp;A417&amp;";*",SRGs!AA:AA,0),0)</f>
        <v>0</v>
      </c>
      <c r="W417" s="6">
        <f>IFERROR(MATCH("Network Device Management Security Requirements Guide :: Version 4, Release: 1 Benchmark Date: 23 Apr 2021*"&amp;A417&amp;";*",SRGs!AA:AA,0),0)</f>
        <v>0</v>
      </c>
      <c r="X417" s="6">
        <f>IFERROR(MATCH("Router Security Requirements Guide :: Version 4, Release: 2 Benchmark Date: 23 Apr 2021*"&amp;A417&amp;";*",SRGs!AA:AA,0),0)</f>
        <v>0</v>
      </c>
      <c r="Y417" s="6">
        <f>IFERROR(MATCH("SDN Controller Security Requirements Guide :: Version 1, Release: 2 Benchmark Date: 24 Apr 2020*"&amp;A417&amp;";*",SRGs!AA:AA,0),0)</f>
        <v>0</v>
      </c>
      <c r="Z417" s="6">
        <f>IFERROR(MATCH("Unified Endpoint Management Agent Security Requirements Guide :: Version 1, Release: 1 Benchmark Date: 20 Nov 2020*"&amp;A417&amp;";*",SRGs!AA:AA,0),0)</f>
        <v>0</v>
      </c>
      <c r="AA417" s="6">
        <f>IFERROR(MATCH("Unified Endpoint Management Server Security Requirements Guide :: Version 1, Release: 1 Benchmark Date: 20 Nov 2020*"&amp;A417&amp;";*",SRGs!AA:AA,0),0)</f>
        <v>0</v>
      </c>
      <c r="AB417" s="6">
        <f>IFERROR(MATCH("Virtual Private Network (VPN) Security Requirements Guide :: Version 2, Release: 4 Benchmark Date: 27 Oct 2021*"&amp;A417&amp;";*",SRGs!AA:AA,0),0)</f>
        <v>0</v>
      </c>
      <c r="AC417" s="6">
        <f>IFERROR(MATCH("Web Server Security Requirements Guide :: Version 3, Release: 1 Benchmark Date: 27 Oct 2022*"&amp;A417&amp;";*",SRGs!AA:AA,0),0)</f>
        <v>0</v>
      </c>
      <c r="AD417" s="21"/>
      <c r="AE417" s="3" t="str">
        <f t="shared" si="48"/>
        <v/>
      </c>
      <c r="AF417" s="2" t="str">
        <f t="shared" si="49"/>
        <v/>
      </c>
      <c r="AG417" s="2" t="str">
        <f t="shared" si="50"/>
        <v/>
      </c>
      <c r="AH417" s="2" t="str">
        <f t="shared" si="51"/>
        <v/>
      </c>
      <c r="AI417" s="2" t="str">
        <f t="shared" si="52"/>
        <v/>
      </c>
      <c r="AJ417" s="2" t="str">
        <f t="shared" si="53"/>
        <v/>
      </c>
      <c r="AK417" s="2" t="str">
        <f t="shared" si="54"/>
        <v/>
      </c>
      <c r="AL417" s="27"/>
      <c r="AM417" s="5" t="str">
        <f t="shared" si="55"/>
        <v/>
      </c>
    </row>
    <row r="418" spans="1:39" ht="135">
      <c r="A418" s="1" t="s">
        <v>86</v>
      </c>
      <c r="B418" s="1" t="s">
        <v>4305</v>
      </c>
      <c r="C418" s="1" t="s">
        <v>722</v>
      </c>
      <c r="D418" s="1" t="s">
        <v>1816</v>
      </c>
      <c r="E418" s="1" t="s">
        <v>2821</v>
      </c>
      <c r="F418" s="2" t="s">
        <v>3801</v>
      </c>
      <c r="G418" s="2" t="s">
        <v>4209</v>
      </c>
      <c r="H418" s="2"/>
      <c r="I418" s="10">
        <v>1</v>
      </c>
      <c r="J418" s="13"/>
      <c r="K418" s="3">
        <f>IFERROR(MATCH("Application Layer Gateway (ALG) Security Requirements Guide (SRG) :: Version 1, Release: 2 Benchmark Date: 24 Jul 2015*"&amp;A418&amp;";*",SRGs!AA:AA,0),0)</f>
        <v>0</v>
      </c>
      <c r="L418" s="2">
        <f>IFERROR(MATCH("Application Server Security Requirements Guide :: Version 3, Release: 3 Benchmark Date: 27 Oct 2022*"&amp;A418&amp;";*",SRGs!AA:AA,0),0)</f>
        <v>1408</v>
      </c>
      <c r="M418" s="2">
        <f>IFERROR(MATCH("Authentication, Authorization, and Accounting Services (AAA) Security Requirements Guide :: Version 1, Release: 2 Benchmark Date: 24 Jan 2020*"&amp;A418&amp;";*",SRGs!AA:AA,0),0)</f>
        <v>0</v>
      </c>
      <c r="N418" s="6">
        <f>IFERROR(MATCH("Central Log Server Security Requirements Guide :: Version 2, Release: 2 Benchmark Date: 27 Oct 2022*"&amp;A418&amp;";*",SRGs!AA:AA,0),0)</f>
        <v>1409</v>
      </c>
      <c r="O418" s="6">
        <f>IFERROR(MATCH("Database Security Requirements Guide :: Version 3, Release: 3 Benchmark Date: 27 Jul 2022*"&amp;A418&amp;";*",SRGs!AA:AA,0),0)</f>
        <v>0</v>
      </c>
      <c r="P418" s="2">
        <f>IFERROR(MATCH("Container Platform Security Requirements Guide :: Version 1, Release: 3 Benchmark Date: 27 Jan 2022*"&amp;A418&amp;";*",SRGs!AA:AA,0),0)</f>
        <v>1410</v>
      </c>
      <c r="Q418" s="2">
        <f>IFERROR(MATCH("Domain Name System (DNS) Security Requirements Guide :: Version 2, Release: 4 Benchmark Date: 23 Oct 2015*"&amp;A418&amp;";*",SRGs!AA:AA,0),0)</f>
        <v>0</v>
      </c>
      <c r="R418" s="2">
        <f>IFERROR(MATCH("Firewall Security Requirements Guide :: Version 2, Release: 3 Benchmark Date: 27 Oct 2022*"&amp;A418&amp;";*",SRGs!AA:AA,0),0)</f>
        <v>0</v>
      </c>
      <c r="S418" s="2">
        <f>IFERROR(MATCH("General Purpose Operating System Security Requirements Guide :: Version 2, Release: 4 Benchmark Date: 27 Jul 2022*"&amp;A418&amp;";*",SRGs!AA:AA,0),0)</f>
        <v>1411</v>
      </c>
      <c r="T418" s="2">
        <f>IFERROR(MATCH("Intrusion Detection and Prevention Systems (IDPS) Security Requirements Guide :: Version 2, Release: 6 Benchmark Date: 24 Jul 2020*"&amp;A418&amp;";*",SRGs!AA:AA,0),0)</f>
        <v>0</v>
      </c>
      <c r="U418" s="2">
        <f>IFERROR(MATCH("Layer 2 Switch Security Requirements Guide :: Version 2, Release: 1 Benchmark Date: 18 May 2021*"&amp;A418&amp;";*",SRGs!AA:AA,0),0)</f>
        <v>0</v>
      </c>
      <c r="V418" s="2">
        <f>IFERROR(MATCH("Mainframe Product Security Requirements Guide :: Version 2, Release: 1 Benchmark Date: 27 Oct 2022*"&amp;A418&amp;";*",SRGs!AA:AA,0),0)</f>
        <v>0</v>
      </c>
      <c r="W418" s="2">
        <f>IFERROR(MATCH("Network Device Management Security Requirements Guide :: Version 4, Release: 1 Benchmark Date: 23 Apr 2021*"&amp;A418&amp;";*",SRGs!AA:AA,0),0)</f>
        <v>0</v>
      </c>
      <c r="X418" s="2">
        <f>IFERROR(MATCH("Router Security Requirements Guide :: Version 4, Release: 2 Benchmark Date: 23 Apr 2021*"&amp;A418&amp;";*",SRGs!AA:AA,0),0)</f>
        <v>0</v>
      </c>
      <c r="Y418" s="2">
        <f>IFERROR(MATCH("SDN Controller Security Requirements Guide :: Version 1, Release: 2 Benchmark Date: 24 Apr 2020*"&amp;A418&amp;";*",SRGs!AA:AA,0),0)</f>
        <v>0</v>
      </c>
      <c r="Z418" s="2">
        <f>IFERROR(MATCH("Unified Endpoint Management Agent Security Requirements Guide :: Version 1, Release: 1 Benchmark Date: 20 Nov 2020*"&amp;A418&amp;";*",SRGs!AA:AA,0),0)</f>
        <v>0</v>
      </c>
      <c r="AA418" s="2">
        <f>IFERROR(MATCH("Unified Endpoint Management Server Security Requirements Guide :: Version 1, Release: 1 Benchmark Date: 20 Nov 2020*"&amp;A418&amp;";*",SRGs!AA:AA,0),0)</f>
        <v>1412</v>
      </c>
      <c r="AB418" s="2">
        <f>IFERROR(MATCH("Virtual Private Network (VPN) Security Requirements Guide :: Version 2, Release: 4 Benchmark Date: 27 Oct 2021*"&amp;A418&amp;";*",SRGs!AA:AA,0),0)</f>
        <v>0</v>
      </c>
      <c r="AC418" s="2">
        <f>IFERROR(MATCH("Web Server Security Requirements Guide :: Version 3, Release: 1 Benchmark Date: 27 Oct 2022*"&amp;A418&amp;";*",SRGs!AA:AA,0),0)</f>
        <v>0</v>
      </c>
      <c r="AD418" s="22"/>
      <c r="AE418" s="3" t="str">
        <f t="shared" si="48"/>
        <v>Application</v>
      </c>
      <c r="AF418" s="2" t="str">
        <f t="shared" si="49"/>
        <v>Server</v>
      </c>
      <c r="AG418" s="2" t="str">
        <f t="shared" si="50"/>
        <v>Laptops/Desktops</v>
      </c>
      <c r="AH418" s="2" t="str">
        <f t="shared" si="51"/>
        <v/>
      </c>
      <c r="AI418" s="2" t="str">
        <f t="shared" si="52"/>
        <v/>
      </c>
      <c r="AJ418" s="2" t="str">
        <f t="shared" si="53"/>
        <v>Container</v>
      </c>
      <c r="AK418" s="2" t="str">
        <f t="shared" si="54"/>
        <v>Unified Endpoint Mangement</v>
      </c>
      <c r="AM418" s="5" t="str">
        <f t="shared" si="55"/>
        <v>Application; Server; Laptops/Desktops; Container; Unified Endpoint Mangement</v>
      </c>
    </row>
    <row r="419" spans="1:39" s="5" customFormat="1" ht="120" hidden="1">
      <c r="A419" s="1" t="s">
        <v>22260</v>
      </c>
      <c r="B419" s="1" t="s">
        <v>4305</v>
      </c>
      <c r="C419" s="1" t="s">
        <v>723</v>
      </c>
      <c r="D419" s="1" t="s">
        <v>1817</v>
      </c>
      <c r="E419" s="1" t="s">
        <v>2822</v>
      </c>
      <c r="F419" s="2" t="s">
        <v>3802</v>
      </c>
      <c r="G419" s="2"/>
      <c r="H419" s="2"/>
      <c r="I419" s="2"/>
      <c r="J419" s="15"/>
      <c r="K419" s="3">
        <f>IFERROR(MATCH("Application Layer Gateway (ALG) Security Requirements Guide (SRG) :: Version 1, Release: 2 Benchmark Date: 24 Jul 2015*"&amp;A419&amp;";*",SRGs!AA:AA,0),0)</f>
        <v>0</v>
      </c>
      <c r="L419" s="2">
        <f>IFERROR(MATCH("Application Server Security Requirements Guide :: Version 3, Release: 3 Benchmark Date: 27 Oct 2022*"&amp;A419&amp;";*",SRGs!AA:AA,0),0)</f>
        <v>0</v>
      </c>
      <c r="M419" s="2">
        <f>IFERROR(MATCH("Authentication, Authorization, and Accounting Services (AAA) Security Requirements Guide :: Version 1, Release: 2 Benchmark Date: 24 Jan 2020*"&amp;A419&amp;";*",SRGs!AA:AA,0),0)</f>
        <v>0</v>
      </c>
      <c r="N419" s="6">
        <f>IFERROR(MATCH("Central Log Server Security Requirements Guide :: Version 2, Release: 2 Benchmark Date: 27 Oct 2022*"&amp;A419&amp;";*",SRGs!AA:AA,0),0)</f>
        <v>0</v>
      </c>
      <c r="O419" s="6">
        <f>IFERROR(MATCH("Database Security Requirements Guide :: Version 3, Release: 3 Benchmark Date: 27 Jul 2022*"&amp;A419&amp;";*",SRGs!AA:AA,0),0)</f>
        <v>0</v>
      </c>
      <c r="P419" s="6">
        <f>IFERROR(MATCH("Container Platform Security Requirements Guide :: Version 1, Release: 3 Benchmark Date: 27 Jan 2022*"&amp;A419&amp;";*",SRGs!AA:AA,0),0)</f>
        <v>0</v>
      </c>
      <c r="Q419" s="6">
        <f>IFERROR(MATCH("Domain Name System (DNS) Security Requirements Guide :: Version 2, Release: 4 Benchmark Date: 23 Oct 2015*"&amp;A419&amp;";*",SRGs!AA:AA,0),0)</f>
        <v>0</v>
      </c>
      <c r="R419" s="6">
        <f>IFERROR(MATCH("Firewall Security Requirements Guide :: Version 2, Release: 3 Benchmark Date: 27 Oct 2022*"&amp;A419&amp;";*",SRGs!AA:AA,0),0)</f>
        <v>0</v>
      </c>
      <c r="S419" s="6">
        <f>IFERROR(MATCH("General Purpose Operating System Security Requirements Guide :: Version 2, Release: 4 Benchmark Date: 27 Jul 2022*"&amp;A419&amp;";*",SRGs!AA:AA,0),0)</f>
        <v>0</v>
      </c>
      <c r="T419" s="6">
        <f>IFERROR(MATCH("Intrusion Detection and Prevention Systems (IDPS) Security Requirements Guide :: Version 2, Release: 6 Benchmark Date: 24 Jul 2020*"&amp;A419&amp;";*",SRGs!AA:AA,0),0)</f>
        <v>0</v>
      </c>
      <c r="U419" s="6">
        <f>IFERROR(MATCH("Layer 2 Switch Security Requirements Guide :: Version 2, Release: 1 Benchmark Date: 18 May 2021*"&amp;A419&amp;";*",SRGs!AA:AA,0),0)</f>
        <v>0</v>
      </c>
      <c r="V419" s="6">
        <f>IFERROR(MATCH("Mainframe Product Security Requirements Guide :: Version 2, Release: 1 Benchmark Date: 27 Oct 2022*"&amp;A419&amp;";*",SRGs!AA:AA,0),0)</f>
        <v>0</v>
      </c>
      <c r="W419" s="6">
        <f>IFERROR(MATCH("Network Device Management Security Requirements Guide :: Version 4, Release: 1 Benchmark Date: 23 Apr 2021*"&amp;A419&amp;";*",SRGs!AA:AA,0),0)</f>
        <v>0</v>
      </c>
      <c r="X419" s="6">
        <f>IFERROR(MATCH("Router Security Requirements Guide :: Version 4, Release: 2 Benchmark Date: 23 Apr 2021*"&amp;A419&amp;";*",SRGs!AA:AA,0),0)</f>
        <v>0</v>
      </c>
      <c r="Y419" s="6">
        <f>IFERROR(MATCH("SDN Controller Security Requirements Guide :: Version 1, Release: 2 Benchmark Date: 24 Apr 2020*"&amp;A419&amp;";*",SRGs!AA:AA,0),0)</f>
        <v>0</v>
      </c>
      <c r="Z419" s="6">
        <f>IFERROR(MATCH("Unified Endpoint Management Agent Security Requirements Guide :: Version 1, Release: 1 Benchmark Date: 20 Nov 2020*"&amp;A419&amp;";*",SRGs!AA:AA,0),0)</f>
        <v>0</v>
      </c>
      <c r="AA419" s="6">
        <f>IFERROR(MATCH("Unified Endpoint Management Server Security Requirements Guide :: Version 1, Release: 1 Benchmark Date: 20 Nov 2020*"&amp;A419&amp;";*",SRGs!AA:AA,0),0)</f>
        <v>0</v>
      </c>
      <c r="AB419" s="6">
        <f>IFERROR(MATCH("Virtual Private Network (VPN) Security Requirements Guide :: Version 2, Release: 4 Benchmark Date: 27 Oct 2021*"&amp;A419&amp;";*",SRGs!AA:AA,0),0)</f>
        <v>0</v>
      </c>
      <c r="AC419" s="6">
        <f>IFERROR(MATCH("Web Server Security Requirements Guide :: Version 3, Release: 1 Benchmark Date: 27 Oct 2022*"&amp;A419&amp;";*",SRGs!AA:AA,0),0)</f>
        <v>0</v>
      </c>
      <c r="AD419" s="21"/>
      <c r="AE419" s="3" t="str">
        <f t="shared" si="48"/>
        <v/>
      </c>
      <c r="AF419" s="2" t="str">
        <f t="shared" si="49"/>
        <v/>
      </c>
      <c r="AG419" s="2" t="str">
        <f t="shared" si="50"/>
        <v/>
      </c>
      <c r="AH419" s="2" t="str">
        <f t="shared" si="51"/>
        <v/>
      </c>
      <c r="AI419" s="2" t="str">
        <f t="shared" si="52"/>
        <v/>
      </c>
      <c r="AJ419" s="2" t="str">
        <f t="shared" si="53"/>
        <v/>
      </c>
      <c r="AK419" s="2" t="str">
        <f t="shared" si="54"/>
        <v/>
      </c>
      <c r="AL419" s="27"/>
      <c r="AM419" s="5" t="str">
        <f t="shared" si="55"/>
        <v/>
      </c>
    </row>
    <row r="420" spans="1:39" s="5" customFormat="1" ht="30" hidden="1">
      <c r="A420" s="1" t="s">
        <v>22261</v>
      </c>
      <c r="B420" s="1" t="s">
        <v>4305</v>
      </c>
      <c r="C420" s="1" t="s">
        <v>724</v>
      </c>
      <c r="D420" s="1" t="s">
        <v>3519</v>
      </c>
      <c r="E420" s="1"/>
      <c r="F420" s="2"/>
      <c r="G420" s="2"/>
      <c r="H420" s="2"/>
      <c r="I420" s="2"/>
      <c r="J420" s="15"/>
      <c r="K420" s="3">
        <f>IFERROR(MATCH("Application Layer Gateway (ALG) Security Requirements Guide (SRG) :: Version 1, Release: 2 Benchmark Date: 24 Jul 2015*"&amp;A420&amp;";*",SRGs!AA:AA,0),0)</f>
        <v>0</v>
      </c>
      <c r="L420" s="2">
        <f>IFERROR(MATCH("Application Server Security Requirements Guide :: Version 3, Release: 3 Benchmark Date: 27 Oct 2022*"&amp;A420&amp;";*",SRGs!AA:AA,0),0)</f>
        <v>0</v>
      </c>
      <c r="M420" s="2">
        <f>IFERROR(MATCH("Authentication, Authorization, and Accounting Services (AAA) Security Requirements Guide :: Version 1, Release: 2 Benchmark Date: 24 Jan 2020*"&amp;A420&amp;";*",SRGs!AA:AA,0),0)</f>
        <v>0</v>
      </c>
      <c r="N420" s="2">
        <f>IFERROR(MATCH("Central Log Server Security Requirements Guide :: Version 2, Release: 2 Benchmark Date: 27 Oct 2022*"&amp;A420&amp;";*",SRGs!AA:AA,0),0)</f>
        <v>0</v>
      </c>
      <c r="O420" s="2">
        <f>IFERROR(MATCH("Database Security Requirements Guide :: Version 3, Release: 3 Benchmark Date: 27 Jul 2022*"&amp;A420&amp;";*",SRGs!AA:AA,0),0)</f>
        <v>0</v>
      </c>
      <c r="P420" s="6">
        <f>IFERROR(MATCH("Container Platform Security Requirements Guide :: Version 1, Release: 3 Benchmark Date: 27 Jan 2022*"&amp;A420&amp;";*",SRGs!AA:AA,0),0)</f>
        <v>0</v>
      </c>
      <c r="Q420" s="6">
        <f>IFERROR(MATCH("Domain Name System (DNS) Security Requirements Guide :: Version 2, Release: 4 Benchmark Date: 23 Oct 2015*"&amp;A420&amp;";*",SRGs!AA:AA,0),0)</f>
        <v>0</v>
      </c>
      <c r="R420" s="6">
        <f>IFERROR(MATCH("Firewall Security Requirements Guide :: Version 2, Release: 3 Benchmark Date: 27 Oct 2022*"&amp;A420&amp;";*",SRGs!AA:AA,0),0)</f>
        <v>0</v>
      </c>
      <c r="S420" s="6">
        <f>IFERROR(MATCH("General Purpose Operating System Security Requirements Guide :: Version 2, Release: 4 Benchmark Date: 27 Jul 2022*"&amp;A420&amp;";*",SRGs!AA:AA,0),0)</f>
        <v>0</v>
      </c>
      <c r="T420" s="6">
        <f>IFERROR(MATCH("Intrusion Detection and Prevention Systems (IDPS) Security Requirements Guide :: Version 2, Release: 6 Benchmark Date: 24 Jul 2020*"&amp;A420&amp;";*",SRGs!AA:AA,0),0)</f>
        <v>0</v>
      </c>
      <c r="U420" s="6">
        <f>IFERROR(MATCH("Layer 2 Switch Security Requirements Guide :: Version 2, Release: 1 Benchmark Date: 18 May 2021*"&amp;A420&amp;";*",SRGs!AA:AA,0),0)</f>
        <v>0</v>
      </c>
      <c r="V420" s="6">
        <f>IFERROR(MATCH("Mainframe Product Security Requirements Guide :: Version 2, Release: 1 Benchmark Date: 27 Oct 2022*"&amp;A420&amp;";*",SRGs!AA:AA,0),0)</f>
        <v>0</v>
      </c>
      <c r="W420" s="6">
        <f>IFERROR(MATCH("Network Device Management Security Requirements Guide :: Version 4, Release: 1 Benchmark Date: 23 Apr 2021*"&amp;A420&amp;";*",SRGs!AA:AA,0),0)</f>
        <v>0</v>
      </c>
      <c r="X420" s="6">
        <f>IFERROR(MATCH("Router Security Requirements Guide :: Version 4, Release: 2 Benchmark Date: 23 Apr 2021*"&amp;A420&amp;";*",SRGs!AA:AA,0),0)</f>
        <v>0</v>
      </c>
      <c r="Y420" s="6">
        <f>IFERROR(MATCH("SDN Controller Security Requirements Guide :: Version 1, Release: 2 Benchmark Date: 24 Apr 2020*"&amp;A420&amp;";*",SRGs!AA:AA,0),0)</f>
        <v>0</v>
      </c>
      <c r="Z420" s="6">
        <f>IFERROR(MATCH("Unified Endpoint Management Agent Security Requirements Guide :: Version 1, Release: 1 Benchmark Date: 20 Nov 2020*"&amp;A420&amp;";*",SRGs!AA:AA,0),0)</f>
        <v>0</v>
      </c>
      <c r="AA420" s="6">
        <f>IFERROR(MATCH("Unified Endpoint Management Server Security Requirements Guide :: Version 1, Release: 1 Benchmark Date: 20 Nov 2020*"&amp;A420&amp;";*",SRGs!AA:AA,0),0)</f>
        <v>0</v>
      </c>
      <c r="AB420" s="6">
        <f>IFERROR(MATCH("Virtual Private Network (VPN) Security Requirements Guide :: Version 2, Release: 4 Benchmark Date: 27 Oct 2021*"&amp;A420&amp;";*",SRGs!AA:AA,0),0)</f>
        <v>0</v>
      </c>
      <c r="AC420" s="6">
        <f>IFERROR(MATCH("Web Server Security Requirements Guide :: Version 3, Release: 1 Benchmark Date: 27 Oct 2022*"&amp;A420&amp;";*",SRGs!AA:AA,0),0)</f>
        <v>0</v>
      </c>
      <c r="AD420" s="21"/>
      <c r="AE420" s="3" t="str">
        <f t="shared" si="48"/>
        <v/>
      </c>
      <c r="AF420" s="2" t="str">
        <f t="shared" si="49"/>
        <v/>
      </c>
      <c r="AG420" s="2" t="str">
        <f t="shared" si="50"/>
        <v/>
      </c>
      <c r="AH420" s="2" t="str">
        <f t="shared" si="51"/>
        <v/>
      </c>
      <c r="AI420" s="2" t="str">
        <f t="shared" si="52"/>
        <v/>
      </c>
      <c r="AJ420" s="2" t="str">
        <f t="shared" si="53"/>
        <v/>
      </c>
      <c r="AK420" s="2" t="str">
        <f t="shared" si="54"/>
        <v/>
      </c>
      <c r="AL420" s="27"/>
      <c r="AM420" s="5" t="str">
        <f t="shared" si="55"/>
        <v/>
      </c>
    </row>
    <row r="421" spans="1:39" s="5" customFormat="1" ht="30" hidden="1">
      <c r="A421" s="1" t="s">
        <v>22262</v>
      </c>
      <c r="B421" s="1" t="s">
        <v>4305</v>
      </c>
      <c r="C421" s="1" t="s">
        <v>725</v>
      </c>
      <c r="D421" s="1" t="s">
        <v>3520</v>
      </c>
      <c r="E421" s="1"/>
      <c r="F421" s="2"/>
      <c r="G421" s="2"/>
      <c r="H421" s="2"/>
      <c r="I421" s="2"/>
      <c r="J421" s="15"/>
      <c r="K421" s="3">
        <f>IFERROR(MATCH("Application Layer Gateway (ALG) Security Requirements Guide (SRG) :: Version 1, Release: 2 Benchmark Date: 24 Jul 2015*"&amp;A421&amp;";*",SRGs!AA:AA,0),0)</f>
        <v>0</v>
      </c>
      <c r="L421" s="2">
        <f>IFERROR(MATCH("Application Server Security Requirements Guide :: Version 3, Release: 3 Benchmark Date: 27 Oct 2022*"&amp;A421&amp;";*",SRGs!AA:AA,0),0)</f>
        <v>0</v>
      </c>
      <c r="M421" s="2">
        <f>IFERROR(MATCH("Authentication, Authorization, and Accounting Services (AAA) Security Requirements Guide :: Version 1, Release: 2 Benchmark Date: 24 Jan 2020*"&amp;A421&amp;";*",SRGs!AA:AA,0),0)</f>
        <v>0</v>
      </c>
      <c r="N421" s="2">
        <f>IFERROR(MATCH("Central Log Server Security Requirements Guide :: Version 2, Release: 2 Benchmark Date: 27 Oct 2022*"&amp;A421&amp;";*",SRGs!AA:AA,0),0)</f>
        <v>0</v>
      </c>
      <c r="O421" s="2">
        <f>IFERROR(MATCH("Database Security Requirements Guide :: Version 3, Release: 3 Benchmark Date: 27 Jul 2022*"&amp;A421&amp;";*",SRGs!AA:AA,0),0)</f>
        <v>0</v>
      </c>
      <c r="P421" s="6">
        <f>IFERROR(MATCH("Container Platform Security Requirements Guide :: Version 1, Release: 3 Benchmark Date: 27 Jan 2022*"&amp;A421&amp;";*",SRGs!AA:AA,0),0)</f>
        <v>0</v>
      </c>
      <c r="Q421" s="6">
        <f>IFERROR(MATCH("Domain Name System (DNS) Security Requirements Guide :: Version 2, Release: 4 Benchmark Date: 23 Oct 2015*"&amp;A421&amp;";*",SRGs!AA:AA,0),0)</f>
        <v>0</v>
      </c>
      <c r="R421" s="6">
        <f>IFERROR(MATCH("Firewall Security Requirements Guide :: Version 2, Release: 3 Benchmark Date: 27 Oct 2022*"&amp;A421&amp;";*",SRGs!AA:AA,0),0)</f>
        <v>0</v>
      </c>
      <c r="S421" s="6">
        <f>IFERROR(MATCH("General Purpose Operating System Security Requirements Guide :: Version 2, Release: 4 Benchmark Date: 27 Jul 2022*"&amp;A421&amp;";*",SRGs!AA:AA,0),0)</f>
        <v>0</v>
      </c>
      <c r="T421" s="6">
        <f>IFERROR(MATCH("Intrusion Detection and Prevention Systems (IDPS) Security Requirements Guide :: Version 2, Release: 6 Benchmark Date: 24 Jul 2020*"&amp;A421&amp;";*",SRGs!AA:AA,0),0)</f>
        <v>0</v>
      </c>
      <c r="U421" s="6">
        <f>IFERROR(MATCH("Layer 2 Switch Security Requirements Guide :: Version 2, Release: 1 Benchmark Date: 18 May 2021*"&amp;A421&amp;";*",SRGs!AA:AA,0),0)</f>
        <v>0</v>
      </c>
      <c r="V421" s="6">
        <f>IFERROR(MATCH("Mainframe Product Security Requirements Guide :: Version 2, Release: 1 Benchmark Date: 27 Oct 2022*"&amp;A421&amp;";*",SRGs!AA:AA,0),0)</f>
        <v>0</v>
      </c>
      <c r="W421" s="6">
        <f>IFERROR(MATCH("Network Device Management Security Requirements Guide :: Version 4, Release: 1 Benchmark Date: 23 Apr 2021*"&amp;A421&amp;";*",SRGs!AA:AA,0),0)</f>
        <v>0</v>
      </c>
      <c r="X421" s="6">
        <f>IFERROR(MATCH("Router Security Requirements Guide :: Version 4, Release: 2 Benchmark Date: 23 Apr 2021*"&amp;A421&amp;";*",SRGs!AA:AA,0),0)</f>
        <v>0</v>
      </c>
      <c r="Y421" s="6">
        <f>IFERROR(MATCH("SDN Controller Security Requirements Guide :: Version 1, Release: 2 Benchmark Date: 24 Apr 2020*"&amp;A421&amp;";*",SRGs!AA:AA,0),0)</f>
        <v>0</v>
      </c>
      <c r="Z421" s="6">
        <f>IFERROR(MATCH("Unified Endpoint Management Agent Security Requirements Guide :: Version 1, Release: 1 Benchmark Date: 20 Nov 2020*"&amp;A421&amp;";*",SRGs!AA:AA,0),0)</f>
        <v>0</v>
      </c>
      <c r="AA421" s="6">
        <f>IFERROR(MATCH("Unified Endpoint Management Server Security Requirements Guide :: Version 1, Release: 1 Benchmark Date: 20 Nov 2020*"&amp;A421&amp;";*",SRGs!AA:AA,0),0)</f>
        <v>0</v>
      </c>
      <c r="AB421" s="6">
        <f>IFERROR(MATCH("Virtual Private Network (VPN) Security Requirements Guide :: Version 2, Release: 4 Benchmark Date: 27 Oct 2021*"&amp;A421&amp;";*",SRGs!AA:AA,0),0)</f>
        <v>0</v>
      </c>
      <c r="AC421" s="6">
        <f>IFERROR(MATCH("Web Server Security Requirements Guide :: Version 3, Release: 1 Benchmark Date: 27 Oct 2022*"&amp;A421&amp;";*",SRGs!AA:AA,0),0)</f>
        <v>0</v>
      </c>
      <c r="AD421" s="21"/>
      <c r="AE421" s="3" t="str">
        <f t="shared" si="48"/>
        <v/>
      </c>
      <c r="AF421" s="2" t="str">
        <f t="shared" si="49"/>
        <v/>
      </c>
      <c r="AG421" s="2" t="str">
        <f t="shared" si="50"/>
        <v/>
      </c>
      <c r="AH421" s="2" t="str">
        <f t="shared" si="51"/>
        <v/>
      </c>
      <c r="AI421" s="2" t="str">
        <f t="shared" si="52"/>
        <v/>
      </c>
      <c r="AJ421" s="2" t="str">
        <f t="shared" si="53"/>
        <v/>
      </c>
      <c r="AK421" s="2" t="str">
        <f t="shared" si="54"/>
        <v/>
      </c>
      <c r="AL421" s="27"/>
      <c r="AM421" s="5" t="str">
        <f t="shared" si="55"/>
        <v/>
      </c>
    </row>
    <row r="422" spans="1:39" ht="90" hidden="1">
      <c r="A422" s="1" t="s">
        <v>22263</v>
      </c>
      <c r="B422" s="1" t="s">
        <v>4305</v>
      </c>
      <c r="C422" s="1" t="s">
        <v>726</v>
      </c>
      <c r="D422" s="1" t="s">
        <v>1818</v>
      </c>
      <c r="E422" s="1" t="s">
        <v>2823</v>
      </c>
      <c r="F422" s="2" t="s">
        <v>2591</v>
      </c>
      <c r="G422" s="2"/>
      <c r="H422" s="2"/>
      <c r="I422" s="2"/>
      <c r="J422" s="15"/>
      <c r="K422" s="3">
        <f>IFERROR(MATCH("Application Layer Gateway (ALG) Security Requirements Guide (SRG) :: Version 1, Release: 2 Benchmark Date: 24 Jul 2015*"&amp;A422&amp;";*",SRGs!AA:AA,0),0)</f>
        <v>0</v>
      </c>
      <c r="L422" s="2">
        <f>IFERROR(MATCH("Application Server Security Requirements Guide :: Version 3, Release: 3 Benchmark Date: 27 Oct 2022*"&amp;A422&amp;";*",SRGs!AA:AA,0),0)</f>
        <v>0</v>
      </c>
      <c r="M422" s="2">
        <f>IFERROR(MATCH("Authentication, Authorization, and Accounting Services (AAA) Security Requirements Guide :: Version 1, Release: 2 Benchmark Date: 24 Jan 2020*"&amp;A422&amp;";*",SRGs!AA:AA,0),0)</f>
        <v>0</v>
      </c>
      <c r="N422" s="2">
        <f>IFERROR(MATCH("Central Log Server Security Requirements Guide :: Version 2, Release: 2 Benchmark Date: 27 Oct 2022*"&amp;A422&amp;";*",SRGs!AA:AA,0),0)</f>
        <v>0</v>
      </c>
      <c r="O422" s="2">
        <f>IFERROR(MATCH("Database Security Requirements Guide :: Version 3, Release: 3 Benchmark Date: 27 Jul 2022*"&amp;A422&amp;";*",SRGs!AA:AA,0),0)</f>
        <v>0</v>
      </c>
      <c r="P422" s="2">
        <f>IFERROR(MATCH("Container Platform Security Requirements Guide :: Version 1, Release: 3 Benchmark Date: 27 Jan 2022*"&amp;A422&amp;";*",SRGs!AA:AA,0),0)</f>
        <v>0</v>
      </c>
      <c r="Q422" s="2">
        <f>IFERROR(MATCH("Domain Name System (DNS) Security Requirements Guide :: Version 2, Release: 4 Benchmark Date: 23 Oct 2015*"&amp;A422&amp;";*",SRGs!AA:AA,0),0)</f>
        <v>0</v>
      </c>
      <c r="R422" s="2">
        <f>IFERROR(MATCH("Firewall Security Requirements Guide :: Version 2, Release: 3 Benchmark Date: 27 Oct 2022*"&amp;A422&amp;";*",SRGs!AA:AA,0),0)</f>
        <v>0</v>
      </c>
      <c r="S422" s="2">
        <f>IFERROR(MATCH("General Purpose Operating System Security Requirements Guide :: Version 2, Release: 4 Benchmark Date: 27 Jul 2022*"&amp;A422&amp;";*",SRGs!AA:AA,0),0)</f>
        <v>0</v>
      </c>
      <c r="T422" s="2">
        <f>IFERROR(MATCH("Intrusion Detection and Prevention Systems (IDPS) Security Requirements Guide :: Version 2, Release: 6 Benchmark Date: 24 Jul 2020*"&amp;A422&amp;";*",SRGs!AA:AA,0),0)</f>
        <v>0</v>
      </c>
      <c r="U422" s="2">
        <f>IFERROR(MATCH("Layer 2 Switch Security Requirements Guide :: Version 2, Release: 1 Benchmark Date: 18 May 2021*"&amp;A422&amp;";*",SRGs!AA:AA,0),0)</f>
        <v>0</v>
      </c>
      <c r="V422" s="2">
        <f>IFERROR(MATCH("Mainframe Product Security Requirements Guide :: Version 2, Release: 1 Benchmark Date: 27 Oct 2022*"&amp;A422&amp;";*",SRGs!AA:AA,0),0)</f>
        <v>0</v>
      </c>
      <c r="W422" s="2">
        <f>IFERROR(MATCH("Network Device Management Security Requirements Guide :: Version 4, Release: 1 Benchmark Date: 23 Apr 2021*"&amp;A422&amp;";*",SRGs!AA:AA,0),0)</f>
        <v>0</v>
      </c>
      <c r="X422" s="2">
        <f>IFERROR(MATCH("Router Security Requirements Guide :: Version 4, Release: 2 Benchmark Date: 23 Apr 2021*"&amp;A422&amp;";*",SRGs!AA:AA,0),0)</f>
        <v>0</v>
      </c>
      <c r="Y422" s="2">
        <f>IFERROR(MATCH("SDN Controller Security Requirements Guide :: Version 1, Release: 2 Benchmark Date: 24 Apr 2020*"&amp;A422&amp;";*",SRGs!AA:AA,0),0)</f>
        <v>0</v>
      </c>
      <c r="Z422" s="2">
        <f>IFERROR(MATCH("Unified Endpoint Management Agent Security Requirements Guide :: Version 1, Release: 1 Benchmark Date: 20 Nov 2020*"&amp;A422&amp;";*",SRGs!AA:AA,0),0)</f>
        <v>0</v>
      </c>
      <c r="AA422" s="2">
        <f>IFERROR(MATCH("Unified Endpoint Management Server Security Requirements Guide :: Version 1, Release: 1 Benchmark Date: 20 Nov 2020*"&amp;A422&amp;";*",SRGs!AA:AA,0),0)</f>
        <v>0</v>
      </c>
      <c r="AB422" s="2">
        <f>IFERROR(MATCH("Virtual Private Network (VPN) Security Requirements Guide :: Version 2, Release: 4 Benchmark Date: 27 Oct 2021*"&amp;A422&amp;";*",SRGs!AA:AA,0),0)</f>
        <v>0</v>
      </c>
      <c r="AC422" s="2">
        <f>IFERROR(MATCH("Web Server Security Requirements Guide :: Version 3, Release: 1 Benchmark Date: 27 Oct 2022*"&amp;A422&amp;";*",SRGs!AA:AA,0),0)</f>
        <v>0</v>
      </c>
      <c r="AD422" s="22"/>
      <c r="AE422" s="3" t="str">
        <f t="shared" si="48"/>
        <v/>
      </c>
      <c r="AF422" s="2" t="str">
        <f t="shared" si="49"/>
        <v/>
      </c>
      <c r="AG422" s="2" t="str">
        <f t="shared" si="50"/>
        <v/>
      </c>
      <c r="AH422" s="2" t="str">
        <f t="shared" si="51"/>
        <v/>
      </c>
      <c r="AI422" s="2" t="str">
        <f t="shared" si="52"/>
        <v/>
      </c>
      <c r="AJ422" s="2" t="str">
        <f t="shared" si="53"/>
        <v/>
      </c>
      <c r="AK422" s="2" t="str">
        <f t="shared" si="54"/>
        <v/>
      </c>
      <c r="AM422" s="5" t="str">
        <f t="shared" si="55"/>
        <v/>
      </c>
    </row>
    <row r="423" spans="1:39" ht="90" hidden="1">
      <c r="A423" s="1" t="s">
        <v>22264</v>
      </c>
      <c r="B423" s="1" t="s">
        <v>4305</v>
      </c>
      <c r="C423" s="1" t="s">
        <v>727</v>
      </c>
      <c r="D423" s="1" t="s">
        <v>1819</v>
      </c>
      <c r="E423" s="1" t="s">
        <v>2824</v>
      </c>
      <c r="F423" s="2" t="s">
        <v>3615</v>
      </c>
      <c r="G423" s="2"/>
      <c r="H423" s="2"/>
      <c r="I423" s="2"/>
      <c r="J423" s="15"/>
      <c r="K423" s="3">
        <f>IFERROR(MATCH("Application Layer Gateway (ALG) Security Requirements Guide (SRG) :: Version 1, Release: 2 Benchmark Date: 24 Jul 2015*"&amp;A423&amp;";*",SRGs!AA:AA,0),0)</f>
        <v>0</v>
      </c>
      <c r="L423" s="2">
        <f>IFERROR(MATCH("Application Server Security Requirements Guide :: Version 3, Release: 3 Benchmark Date: 27 Oct 2022*"&amp;A423&amp;";*",SRGs!AA:AA,0),0)</f>
        <v>0</v>
      </c>
      <c r="M423" s="2">
        <f>IFERROR(MATCH("Authentication, Authorization, and Accounting Services (AAA) Security Requirements Guide :: Version 1, Release: 2 Benchmark Date: 24 Jan 2020*"&amp;A423&amp;";*",SRGs!AA:AA,0),0)</f>
        <v>0</v>
      </c>
      <c r="N423" s="6">
        <f>IFERROR(MATCH("Central Log Server Security Requirements Guide :: Version 2, Release: 2 Benchmark Date: 27 Oct 2022*"&amp;A423&amp;";*",SRGs!AA:AA,0),0)</f>
        <v>0</v>
      </c>
      <c r="O423" s="6">
        <f>IFERROR(MATCH("Database Security Requirements Guide :: Version 3, Release: 3 Benchmark Date: 27 Jul 2022*"&amp;A423&amp;";*",SRGs!AA:AA,0),0)</f>
        <v>0</v>
      </c>
      <c r="P423" s="2">
        <f>IFERROR(MATCH("Container Platform Security Requirements Guide :: Version 1, Release: 3 Benchmark Date: 27 Jan 2022*"&amp;A423&amp;";*",SRGs!AA:AA,0),0)</f>
        <v>0</v>
      </c>
      <c r="Q423" s="2">
        <f>IFERROR(MATCH("Domain Name System (DNS) Security Requirements Guide :: Version 2, Release: 4 Benchmark Date: 23 Oct 2015*"&amp;A423&amp;";*",SRGs!AA:AA,0),0)</f>
        <v>0</v>
      </c>
      <c r="R423" s="2">
        <f>IFERROR(MATCH("Firewall Security Requirements Guide :: Version 2, Release: 3 Benchmark Date: 27 Oct 2022*"&amp;A423&amp;";*",SRGs!AA:AA,0),0)</f>
        <v>0</v>
      </c>
      <c r="S423" s="2">
        <f>IFERROR(MATCH("General Purpose Operating System Security Requirements Guide :: Version 2, Release: 4 Benchmark Date: 27 Jul 2022*"&amp;A423&amp;";*",SRGs!AA:AA,0),0)</f>
        <v>0</v>
      </c>
      <c r="T423" s="2">
        <f>IFERROR(MATCH("Intrusion Detection and Prevention Systems (IDPS) Security Requirements Guide :: Version 2, Release: 6 Benchmark Date: 24 Jul 2020*"&amp;A423&amp;";*",SRGs!AA:AA,0),0)</f>
        <v>0</v>
      </c>
      <c r="U423" s="2">
        <f>IFERROR(MATCH("Layer 2 Switch Security Requirements Guide :: Version 2, Release: 1 Benchmark Date: 18 May 2021*"&amp;A423&amp;";*",SRGs!AA:AA,0),0)</f>
        <v>0</v>
      </c>
      <c r="V423" s="2">
        <f>IFERROR(MATCH("Mainframe Product Security Requirements Guide :: Version 2, Release: 1 Benchmark Date: 27 Oct 2022*"&amp;A423&amp;";*",SRGs!AA:AA,0),0)</f>
        <v>0</v>
      </c>
      <c r="W423" s="2">
        <f>IFERROR(MATCH("Network Device Management Security Requirements Guide :: Version 4, Release: 1 Benchmark Date: 23 Apr 2021*"&amp;A423&amp;";*",SRGs!AA:AA,0),0)</f>
        <v>0</v>
      </c>
      <c r="X423" s="2">
        <f>IFERROR(MATCH("Router Security Requirements Guide :: Version 4, Release: 2 Benchmark Date: 23 Apr 2021*"&amp;A423&amp;";*",SRGs!AA:AA,0),0)</f>
        <v>0</v>
      </c>
      <c r="Y423" s="2">
        <f>IFERROR(MATCH("SDN Controller Security Requirements Guide :: Version 1, Release: 2 Benchmark Date: 24 Apr 2020*"&amp;A423&amp;";*",SRGs!AA:AA,0),0)</f>
        <v>0</v>
      </c>
      <c r="Z423" s="2">
        <f>IFERROR(MATCH("Unified Endpoint Management Agent Security Requirements Guide :: Version 1, Release: 1 Benchmark Date: 20 Nov 2020*"&amp;A423&amp;";*",SRGs!AA:AA,0),0)</f>
        <v>0</v>
      </c>
      <c r="AA423" s="2">
        <f>IFERROR(MATCH("Unified Endpoint Management Server Security Requirements Guide :: Version 1, Release: 1 Benchmark Date: 20 Nov 2020*"&amp;A423&amp;";*",SRGs!AA:AA,0),0)</f>
        <v>0</v>
      </c>
      <c r="AB423" s="2">
        <f>IFERROR(MATCH("Virtual Private Network (VPN) Security Requirements Guide :: Version 2, Release: 4 Benchmark Date: 27 Oct 2021*"&amp;A423&amp;";*",SRGs!AA:AA,0),0)</f>
        <v>0</v>
      </c>
      <c r="AC423" s="2">
        <f>IFERROR(MATCH("Web Server Security Requirements Guide :: Version 3, Release: 1 Benchmark Date: 27 Oct 2022*"&amp;A423&amp;";*",SRGs!AA:AA,0),0)</f>
        <v>0</v>
      </c>
      <c r="AD423" s="22"/>
      <c r="AE423" s="3" t="str">
        <f t="shared" si="48"/>
        <v/>
      </c>
      <c r="AF423" s="2" t="str">
        <f t="shared" si="49"/>
        <v/>
      </c>
      <c r="AG423" s="2" t="str">
        <f t="shared" si="50"/>
        <v/>
      </c>
      <c r="AH423" s="2" t="str">
        <f t="shared" si="51"/>
        <v/>
      </c>
      <c r="AI423" s="2" t="str">
        <f t="shared" si="52"/>
        <v/>
      </c>
      <c r="AJ423" s="2" t="str">
        <f t="shared" si="53"/>
        <v/>
      </c>
      <c r="AK423" s="2" t="str">
        <f t="shared" si="54"/>
        <v/>
      </c>
      <c r="AM423" s="5" t="str">
        <f t="shared" si="55"/>
        <v/>
      </c>
    </row>
    <row r="424" spans="1:39" ht="45" hidden="1">
      <c r="A424" s="1" t="s">
        <v>22265</v>
      </c>
      <c r="B424" s="1" t="s">
        <v>4305</v>
      </c>
      <c r="C424" s="1" t="s">
        <v>728</v>
      </c>
      <c r="D424" s="1" t="s">
        <v>1820</v>
      </c>
      <c r="E424" s="1" t="s">
        <v>2825</v>
      </c>
      <c r="F424" s="2" t="s">
        <v>3803</v>
      </c>
      <c r="G424" s="2"/>
      <c r="H424" s="2"/>
      <c r="I424" s="2"/>
      <c r="J424" s="15"/>
      <c r="K424" s="3">
        <f>IFERROR(MATCH("Application Layer Gateway (ALG) Security Requirements Guide (SRG) :: Version 1, Release: 2 Benchmark Date: 24 Jul 2015*"&amp;A424&amp;";*",SRGs!AA:AA,0),0)</f>
        <v>0</v>
      </c>
      <c r="L424" s="2">
        <f>IFERROR(MATCH("Application Server Security Requirements Guide :: Version 3, Release: 3 Benchmark Date: 27 Oct 2022*"&amp;A424&amp;";*",SRGs!AA:AA,0),0)</f>
        <v>0</v>
      </c>
      <c r="M424" s="2">
        <f>IFERROR(MATCH("Authentication, Authorization, and Accounting Services (AAA) Security Requirements Guide :: Version 1, Release: 2 Benchmark Date: 24 Jan 2020*"&amp;A424&amp;";*",SRGs!AA:AA,0),0)</f>
        <v>0</v>
      </c>
      <c r="N424" s="6">
        <f>IFERROR(MATCH("Central Log Server Security Requirements Guide :: Version 2, Release: 2 Benchmark Date: 27 Oct 2022*"&amp;A424&amp;";*",SRGs!AA:AA,0),0)</f>
        <v>0</v>
      </c>
      <c r="O424" s="6">
        <f>IFERROR(MATCH("Database Security Requirements Guide :: Version 3, Release: 3 Benchmark Date: 27 Jul 2022*"&amp;A424&amp;";*",SRGs!AA:AA,0),0)</f>
        <v>0</v>
      </c>
      <c r="P424" s="2">
        <f>IFERROR(MATCH("Container Platform Security Requirements Guide :: Version 1, Release: 3 Benchmark Date: 27 Jan 2022*"&amp;A424&amp;";*",SRGs!AA:AA,0),0)</f>
        <v>0</v>
      </c>
      <c r="Q424" s="2">
        <f>IFERROR(MATCH("Domain Name System (DNS) Security Requirements Guide :: Version 2, Release: 4 Benchmark Date: 23 Oct 2015*"&amp;A424&amp;";*",SRGs!AA:AA,0),0)</f>
        <v>0</v>
      </c>
      <c r="R424" s="2">
        <f>IFERROR(MATCH("Firewall Security Requirements Guide :: Version 2, Release: 3 Benchmark Date: 27 Oct 2022*"&amp;A424&amp;";*",SRGs!AA:AA,0),0)</f>
        <v>0</v>
      </c>
      <c r="S424" s="2">
        <f>IFERROR(MATCH("General Purpose Operating System Security Requirements Guide :: Version 2, Release: 4 Benchmark Date: 27 Jul 2022*"&amp;A424&amp;";*",SRGs!AA:AA,0),0)</f>
        <v>0</v>
      </c>
      <c r="T424" s="2">
        <f>IFERROR(MATCH("Intrusion Detection and Prevention Systems (IDPS) Security Requirements Guide :: Version 2, Release: 6 Benchmark Date: 24 Jul 2020*"&amp;A424&amp;";*",SRGs!AA:AA,0),0)</f>
        <v>0</v>
      </c>
      <c r="U424" s="2">
        <f>IFERROR(MATCH("Layer 2 Switch Security Requirements Guide :: Version 2, Release: 1 Benchmark Date: 18 May 2021*"&amp;A424&amp;";*",SRGs!AA:AA,0),0)</f>
        <v>0</v>
      </c>
      <c r="V424" s="2">
        <f>IFERROR(MATCH("Mainframe Product Security Requirements Guide :: Version 2, Release: 1 Benchmark Date: 27 Oct 2022*"&amp;A424&amp;";*",SRGs!AA:AA,0),0)</f>
        <v>0</v>
      </c>
      <c r="W424" s="2">
        <f>IFERROR(MATCH("Network Device Management Security Requirements Guide :: Version 4, Release: 1 Benchmark Date: 23 Apr 2021*"&amp;A424&amp;";*",SRGs!AA:AA,0),0)</f>
        <v>0</v>
      </c>
      <c r="X424" s="2">
        <f>IFERROR(MATCH("Router Security Requirements Guide :: Version 4, Release: 2 Benchmark Date: 23 Apr 2021*"&amp;A424&amp;";*",SRGs!AA:AA,0),0)</f>
        <v>0</v>
      </c>
      <c r="Y424" s="2">
        <f>IFERROR(MATCH("SDN Controller Security Requirements Guide :: Version 1, Release: 2 Benchmark Date: 24 Apr 2020*"&amp;A424&amp;";*",SRGs!AA:AA,0),0)</f>
        <v>0</v>
      </c>
      <c r="Z424" s="2">
        <f>IFERROR(MATCH("Unified Endpoint Management Agent Security Requirements Guide :: Version 1, Release: 1 Benchmark Date: 20 Nov 2020*"&amp;A424&amp;";*",SRGs!AA:AA,0),0)</f>
        <v>0</v>
      </c>
      <c r="AA424" s="2">
        <f>IFERROR(MATCH("Unified Endpoint Management Server Security Requirements Guide :: Version 1, Release: 1 Benchmark Date: 20 Nov 2020*"&amp;A424&amp;";*",SRGs!AA:AA,0),0)</f>
        <v>0</v>
      </c>
      <c r="AB424" s="2">
        <f>IFERROR(MATCH("Virtual Private Network (VPN) Security Requirements Guide :: Version 2, Release: 4 Benchmark Date: 27 Oct 2021*"&amp;A424&amp;";*",SRGs!AA:AA,0),0)</f>
        <v>0</v>
      </c>
      <c r="AC424" s="2">
        <f>IFERROR(MATCH("Web Server Security Requirements Guide :: Version 3, Release: 1 Benchmark Date: 27 Oct 2022*"&amp;A424&amp;";*",SRGs!AA:AA,0),0)</f>
        <v>0</v>
      </c>
      <c r="AD424" s="22"/>
      <c r="AE424" s="3" t="str">
        <f t="shared" si="48"/>
        <v/>
      </c>
      <c r="AF424" s="2" t="str">
        <f t="shared" si="49"/>
        <v/>
      </c>
      <c r="AG424" s="2" t="str">
        <f t="shared" si="50"/>
        <v/>
      </c>
      <c r="AH424" s="2" t="str">
        <f t="shared" si="51"/>
        <v/>
      </c>
      <c r="AI424" s="2" t="str">
        <f t="shared" si="52"/>
        <v/>
      </c>
      <c r="AJ424" s="2" t="str">
        <f t="shared" si="53"/>
        <v/>
      </c>
      <c r="AK424" s="2" t="str">
        <f t="shared" si="54"/>
        <v/>
      </c>
      <c r="AM424" s="5" t="str">
        <f t="shared" si="55"/>
        <v/>
      </c>
    </row>
    <row r="425" spans="1:39" s="5" customFormat="1" ht="30" hidden="1">
      <c r="A425" s="1" t="s">
        <v>22266</v>
      </c>
      <c r="B425" s="1" t="s">
        <v>4305</v>
      </c>
      <c r="C425" s="1" t="s">
        <v>729</v>
      </c>
      <c r="D425" s="1" t="s">
        <v>3521</v>
      </c>
      <c r="E425" s="1"/>
      <c r="F425" s="2"/>
      <c r="G425" s="2"/>
      <c r="H425" s="2"/>
      <c r="I425" s="2"/>
      <c r="J425" s="15"/>
      <c r="K425" s="3">
        <f>IFERROR(MATCH("Application Layer Gateway (ALG) Security Requirements Guide (SRG) :: Version 1, Release: 2 Benchmark Date: 24 Jul 2015*"&amp;A425&amp;";*",SRGs!AA:AA,0),0)</f>
        <v>0</v>
      </c>
      <c r="L425" s="2">
        <f>IFERROR(MATCH("Application Server Security Requirements Guide :: Version 3, Release: 3 Benchmark Date: 27 Oct 2022*"&amp;A425&amp;";*",SRGs!AA:AA,0),0)</f>
        <v>0</v>
      </c>
      <c r="M425" s="2">
        <f>IFERROR(MATCH("Authentication, Authorization, and Accounting Services (AAA) Security Requirements Guide :: Version 1, Release: 2 Benchmark Date: 24 Jan 2020*"&amp;A425&amp;";*",SRGs!AA:AA,0),0)</f>
        <v>0</v>
      </c>
      <c r="N425" s="2">
        <f>IFERROR(MATCH("Central Log Server Security Requirements Guide :: Version 2, Release: 2 Benchmark Date: 27 Oct 2022*"&amp;A425&amp;";*",SRGs!AA:AA,0),0)</f>
        <v>0</v>
      </c>
      <c r="O425" s="2">
        <f>IFERROR(MATCH("Database Security Requirements Guide :: Version 3, Release: 3 Benchmark Date: 27 Jul 2022*"&amp;A425&amp;";*",SRGs!AA:AA,0),0)</f>
        <v>0</v>
      </c>
      <c r="P425" s="6">
        <f>IFERROR(MATCH("Container Platform Security Requirements Guide :: Version 1, Release: 3 Benchmark Date: 27 Jan 2022*"&amp;A425&amp;";*",SRGs!AA:AA,0),0)</f>
        <v>0</v>
      </c>
      <c r="Q425" s="6">
        <f>IFERROR(MATCH("Domain Name System (DNS) Security Requirements Guide :: Version 2, Release: 4 Benchmark Date: 23 Oct 2015*"&amp;A425&amp;";*",SRGs!AA:AA,0),0)</f>
        <v>0</v>
      </c>
      <c r="R425" s="6">
        <f>IFERROR(MATCH("Firewall Security Requirements Guide :: Version 2, Release: 3 Benchmark Date: 27 Oct 2022*"&amp;A425&amp;";*",SRGs!AA:AA,0),0)</f>
        <v>0</v>
      </c>
      <c r="S425" s="6">
        <f>IFERROR(MATCH("General Purpose Operating System Security Requirements Guide :: Version 2, Release: 4 Benchmark Date: 27 Jul 2022*"&amp;A425&amp;";*",SRGs!AA:AA,0),0)</f>
        <v>0</v>
      </c>
      <c r="T425" s="6">
        <f>IFERROR(MATCH("Intrusion Detection and Prevention Systems (IDPS) Security Requirements Guide :: Version 2, Release: 6 Benchmark Date: 24 Jul 2020*"&amp;A425&amp;";*",SRGs!AA:AA,0),0)</f>
        <v>0</v>
      </c>
      <c r="U425" s="6">
        <f>IFERROR(MATCH("Layer 2 Switch Security Requirements Guide :: Version 2, Release: 1 Benchmark Date: 18 May 2021*"&amp;A425&amp;";*",SRGs!AA:AA,0),0)</f>
        <v>0</v>
      </c>
      <c r="V425" s="6">
        <f>IFERROR(MATCH("Mainframe Product Security Requirements Guide :: Version 2, Release: 1 Benchmark Date: 27 Oct 2022*"&amp;A425&amp;";*",SRGs!AA:AA,0),0)</f>
        <v>0</v>
      </c>
      <c r="W425" s="6">
        <f>IFERROR(MATCH("Network Device Management Security Requirements Guide :: Version 4, Release: 1 Benchmark Date: 23 Apr 2021*"&amp;A425&amp;";*",SRGs!AA:AA,0),0)</f>
        <v>0</v>
      </c>
      <c r="X425" s="6">
        <f>IFERROR(MATCH("Router Security Requirements Guide :: Version 4, Release: 2 Benchmark Date: 23 Apr 2021*"&amp;A425&amp;";*",SRGs!AA:AA,0),0)</f>
        <v>0</v>
      </c>
      <c r="Y425" s="6">
        <f>IFERROR(MATCH("SDN Controller Security Requirements Guide :: Version 1, Release: 2 Benchmark Date: 24 Apr 2020*"&amp;A425&amp;";*",SRGs!AA:AA,0),0)</f>
        <v>0</v>
      </c>
      <c r="Z425" s="6">
        <f>IFERROR(MATCH("Unified Endpoint Management Agent Security Requirements Guide :: Version 1, Release: 1 Benchmark Date: 20 Nov 2020*"&amp;A425&amp;";*",SRGs!AA:AA,0),0)</f>
        <v>0</v>
      </c>
      <c r="AA425" s="6">
        <f>IFERROR(MATCH("Unified Endpoint Management Server Security Requirements Guide :: Version 1, Release: 1 Benchmark Date: 20 Nov 2020*"&amp;A425&amp;";*",SRGs!AA:AA,0),0)</f>
        <v>0</v>
      </c>
      <c r="AB425" s="6">
        <f>IFERROR(MATCH("Virtual Private Network (VPN) Security Requirements Guide :: Version 2, Release: 4 Benchmark Date: 27 Oct 2021*"&amp;A425&amp;";*",SRGs!AA:AA,0),0)</f>
        <v>0</v>
      </c>
      <c r="AC425" s="6">
        <f>IFERROR(MATCH("Web Server Security Requirements Guide :: Version 3, Release: 1 Benchmark Date: 27 Oct 2022*"&amp;A425&amp;";*",SRGs!AA:AA,0),0)</f>
        <v>0</v>
      </c>
      <c r="AD425" s="21"/>
      <c r="AE425" s="3" t="str">
        <f t="shared" si="48"/>
        <v/>
      </c>
      <c r="AF425" s="2" t="str">
        <f t="shared" si="49"/>
        <v/>
      </c>
      <c r="AG425" s="2" t="str">
        <f t="shared" si="50"/>
        <v/>
      </c>
      <c r="AH425" s="2" t="str">
        <f t="shared" si="51"/>
        <v/>
      </c>
      <c r="AI425" s="2" t="str">
        <f t="shared" si="52"/>
        <v/>
      </c>
      <c r="AJ425" s="2" t="str">
        <f t="shared" si="53"/>
        <v/>
      </c>
      <c r="AK425" s="2" t="str">
        <f t="shared" si="54"/>
        <v/>
      </c>
      <c r="AL425" s="27"/>
      <c r="AM425" s="5" t="str">
        <f t="shared" si="55"/>
        <v/>
      </c>
    </row>
    <row r="426" spans="1:39" ht="120" hidden="1">
      <c r="A426" s="1" t="s">
        <v>22267</v>
      </c>
      <c r="B426" s="1" t="s">
        <v>4305</v>
      </c>
      <c r="C426" s="1" t="s">
        <v>730</v>
      </c>
      <c r="D426" s="1" t="s">
        <v>1821</v>
      </c>
      <c r="E426" s="1" t="s">
        <v>2826</v>
      </c>
      <c r="F426" s="2" t="s">
        <v>3804</v>
      </c>
      <c r="G426" s="2"/>
      <c r="H426" s="2"/>
      <c r="I426" s="2"/>
      <c r="J426" s="15"/>
      <c r="K426" s="3">
        <f>IFERROR(MATCH("Application Layer Gateway (ALG) Security Requirements Guide (SRG) :: Version 1, Release: 2 Benchmark Date: 24 Jul 2015*"&amp;A426&amp;";*",SRGs!AA:AA,0),0)</f>
        <v>0</v>
      </c>
      <c r="L426" s="2">
        <f>IFERROR(MATCH("Application Server Security Requirements Guide :: Version 3, Release: 3 Benchmark Date: 27 Oct 2022*"&amp;A426&amp;";*",SRGs!AA:AA,0),0)</f>
        <v>0</v>
      </c>
      <c r="M426" s="2">
        <f>IFERROR(MATCH("Authentication, Authorization, and Accounting Services (AAA) Security Requirements Guide :: Version 1, Release: 2 Benchmark Date: 24 Jan 2020*"&amp;A426&amp;";*",SRGs!AA:AA,0),0)</f>
        <v>0</v>
      </c>
      <c r="N426" s="6">
        <f>IFERROR(MATCH("Central Log Server Security Requirements Guide :: Version 2, Release: 2 Benchmark Date: 27 Oct 2022*"&amp;A426&amp;";*",SRGs!AA:AA,0),0)</f>
        <v>0</v>
      </c>
      <c r="O426" s="6">
        <f>IFERROR(MATCH("Database Security Requirements Guide :: Version 3, Release: 3 Benchmark Date: 27 Jul 2022*"&amp;A426&amp;";*",SRGs!AA:AA,0),0)</f>
        <v>0</v>
      </c>
      <c r="P426" s="2">
        <f>IFERROR(MATCH("Container Platform Security Requirements Guide :: Version 1, Release: 3 Benchmark Date: 27 Jan 2022*"&amp;A426&amp;";*",SRGs!AA:AA,0),0)</f>
        <v>0</v>
      </c>
      <c r="Q426" s="2">
        <f>IFERROR(MATCH("Domain Name System (DNS) Security Requirements Guide :: Version 2, Release: 4 Benchmark Date: 23 Oct 2015*"&amp;A426&amp;";*",SRGs!AA:AA,0),0)</f>
        <v>0</v>
      </c>
      <c r="R426" s="2">
        <f>IFERROR(MATCH("Firewall Security Requirements Guide :: Version 2, Release: 3 Benchmark Date: 27 Oct 2022*"&amp;A426&amp;";*",SRGs!AA:AA,0),0)</f>
        <v>0</v>
      </c>
      <c r="S426" s="2">
        <f>IFERROR(MATCH("General Purpose Operating System Security Requirements Guide :: Version 2, Release: 4 Benchmark Date: 27 Jul 2022*"&amp;A426&amp;";*",SRGs!AA:AA,0),0)</f>
        <v>0</v>
      </c>
      <c r="T426" s="2">
        <f>IFERROR(MATCH("Intrusion Detection and Prevention Systems (IDPS) Security Requirements Guide :: Version 2, Release: 6 Benchmark Date: 24 Jul 2020*"&amp;A426&amp;";*",SRGs!AA:AA,0),0)</f>
        <v>0</v>
      </c>
      <c r="U426" s="2">
        <f>IFERROR(MATCH("Layer 2 Switch Security Requirements Guide :: Version 2, Release: 1 Benchmark Date: 18 May 2021*"&amp;A426&amp;";*",SRGs!AA:AA,0),0)</f>
        <v>0</v>
      </c>
      <c r="V426" s="2">
        <f>IFERROR(MATCH("Mainframe Product Security Requirements Guide :: Version 2, Release: 1 Benchmark Date: 27 Oct 2022*"&amp;A426&amp;";*",SRGs!AA:AA,0),0)</f>
        <v>0</v>
      </c>
      <c r="W426" s="2">
        <f>IFERROR(MATCH("Network Device Management Security Requirements Guide :: Version 4, Release: 1 Benchmark Date: 23 Apr 2021*"&amp;A426&amp;";*",SRGs!AA:AA,0),0)</f>
        <v>0</v>
      </c>
      <c r="X426" s="2">
        <f>IFERROR(MATCH("Router Security Requirements Guide :: Version 4, Release: 2 Benchmark Date: 23 Apr 2021*"&amp;A426&amp;";*",SRGs!AA:AA,0),0)</f>
        <v>0</v>
      </c>
      <c r="Y426" s="2">
        <f>IFERROR(MATCH("SDN Controller Security Requirements Guide :: Version 1, Release: 2 Benchmark Date: 24 Apr 2020*"&amp;A426&amp;";*",SRGs!AA:AA,0),0)</f>
        <v>0</v>
      </c>
      <c r="Z426" s="2">
        <f>IFERROR(MATCH("Unified Endpoint Management Agent Security Requirements Guide :: Version 1, Release: 1 Benchmark Date: 20 Nov 2020*"&amp;A426&amp;";*",SRGs!AA:AA,0),0)</f>
        <v>0</v>
      </c>
      <c r="AA426" s="2">
        <f>IFERROR(MATCH("Unified Endpoint Management Server Security Requirements Guide :: Version 1, Release: 1 Benchmark Date: 20 Nov 2020*"&amp;A426&amp;";*",SRGs!AA:AA,0),0)</f>
        <v>0</v>
      </c>
      <c r="AB426" s="2">
        <f>IFERROR(MATCH("Virtual Private Network (VPN) Security Requirements Guide :: Version 2, Release: 4 Benchmark Date: 27 Oct 2021*"&amp;A426&amp;";*",SRGs!AA:AA,0),0)</f>
        <v>0</v>
      </c>
      <c r="AC426" s="2">
        <f>IFERROR(MATCH("Web Server Security Requirements Guide :: Version 3, Release: 1 Benchmark Date: 27 Oct 2022*"&amp;A426&amp;";*",SRGs!AA:AA,0),0)</f>
        <v>0</v>
      </c>
      <c r="AD426" s="22"/>
      <c r="AE426" s="3" t="str">
        <f t="shared" si="48"/>
        <v/>
      </c>
      <c r="AF426" s="2" t="str">
        <f t="shared" si="49"/>
        <v/>
      </c>
      <c r="AG426" s="2" t="str">
        <f t="shared" si="50"/>
        <v/>
      </c>
      <c r="AH426" s="2" t="str">
        <f t="shared" si="51"/>
        <v/>
      </c>
      <c r="AI426" s="2" t="str">
        <f t="shared" si="52"/>
        <v/>
      </c>
      <c r="AJ426" s="2" t="str">
        <f t="shared" si="53"/>
        <v/>
      </c>
      <c r="AK426" s="2" t="str">
        <f t="shared" si="54"/>
        <v/>
      </c>
      <c r="AM426" s="5" t="str">
        <f t="shared" si="55"/>
        <v/>
      </c>
    </row>
    <row r="427" spans="1:39" s="5" customFormat="1" ht="45" hidden="1">
      <c r="A427" s="1" t="s">
        <v>22268</v>
      </c>
      <c r="B427" s="1" t="s">
        <v>4305</v>
      </c>
      <c r="C427" s="1" t="s">
        <v>731</v>
      </c>
      <c r="D427" s="1" t="s">
        <v>1822</v>
      </c>
      <c r="E427" s="1" t="s">
        <v>2827</v>
      </c>
      <c r="F427" s="2" t="s">
        <v>2591</v>
      </c>
      <c r="G427" s="2"/>
      <c r="H427" s="2"/>
      <c r="I427" s="2"/>
      <c r="J427" s="15"/>
      <c r="K427" s="3">
        <f>IFERROR(MATCH("Application Layer Gateway (ALG) Security Requirements Guide (SRG) :: Version 1, Release: 2 Benchmark Date: 24 Jul 2015*"&amp;A427&amp;";*",SRGs!AA:AA,0),0)</f>
        <v>0</v>
      </c>
      <c r="L427" s="2">
        <f>IFERROR(MATCH("Application Server Security Requirements Guide :: Version 3, Release: 3 Benchmark Date: 27 Oct 2022*"&amp;A427&amp;";*",SRGs!AA:AA,0),0)</f>
        <v>0</v>
      </c>
      <c r="M427" s="2">
        <f>IFERROR(MATCH("Authentication, Authorization, and Accounting Services (AAA) Security Requirements Guide :: Version 1, Release: 2 Benchmark Date: 24 Jan 2020*"&amp;A427&amp;";*",SRGs!AA:AA,0),0)</f>
        <v>0</v>
      </c>
      <c r="N427" s="2">
        <f>IFERROR(MATCH("Central Log Server Security Requirements Guide :: Version 2, Release: 2 Benchmark Date: 27 Oct 2022*"&amp;A427&amp;";*",SRGs!AA:AA,0),0)</f>
        <v>0</v>
      </c>
      <c r="O427" s="2">
        <f>IFERROR(MATCH("Database Security Requirements Guide :: Version 3, Release: 3 Benchmark Date: 27 Jul 2022*"&amp;A427&amp;";*",SRGs!AA:AA,0),0)</f>
        <v>0</v>
      </c>
      <c r="P427" s="6">
        <f>IFERROR(MATCH("Container Platform Security Requirements Guide :: Version 1, Release: 3 Benchmark Date: 27 Jan 2022*"&amp;A427&amp;";*",SRGs!AA:AA,0),0)</f>
        <v>0</v>
      </c>
      <c r="Q427" s="6">
        <f>IFERROR(MATCH("Domain Name System (DNS) Security Requirements Guide :: Version 2, Release: 4 Benchmark Date: 23 Oct 2015*"&amp;A427&amp;";*",SRGs!AA:AA,0),0)</f>
        <v>0</v>
      </c>
      <c r="R427" s="6">
        <f>IFERROR(MATCH("Firewall Security Requirements Guide :: Version 2, Release: 3 Benchmark Date: 27 Oct 2022*"&amp;A427&amp;";*",SRGs!AA:AA,0),0)</f>
        <v>0</v>
      </c>
      <c r="S427" s="6">
        <f>IFERROR(MATCH("General Purpose Operating System Security Requirements Guide :: Version 2, Release: 4 Benchmark Date: 27 Jul 2022*"&amp;A427&amp;";*",SRGs!AA:AA,0),0)</f>
        <v>0</v>
      </c>
      <c r="T427" s="6">
        <f>IFERROR(MATCH("Intrusion Detection and Prevention Systems (IDPS) Security Requirements Guide :: Version 2, Release: 6 Benchmark Date: 24 Jul 2020*"&amp;A427&amp;";*",SRGs!AA:AA,0),0)</f>
        <v>0</v>
      </c>
      <c r="U427" s="6">
        <f>IFERROR(MATCH("Layer 2 Switch Security Requirements Guide :: Version 2, Release: 1 Benchmark Date: 18 May 2021*"&amp;A427&amp;";*",SRGs!AA:AA,0),0)</f>
        <v>0</v>
      </c>
      <c r="V427" s="6">
        <f>IFERROR(MATCH("Mainframe Product Security Requirements Guide :: Version 2, Release: 1 Benchmark Date: 27 Oct 2022*"&amp;A427&amp;";*",SRGs!AA:AA,0),0)</f>
        <v>0</v>
      </c>
      <c r="W427" s="6">
        <f>IFERROR(MATCH("Network Device Management Security Requirements Guide :: Version 4, Release: 1 Benchmark Date: 23 Apr 2021*"&amp;A427&amp;";*",SRGs!AA:AA,0),0)</f>
        <v>0</v>
      </c>
      <c r="X427" s="6">
        <f>IFERROR(MATCH("Router Security Requirements Guide :: Version 4, Release: 2 Benchmark Date: 23 Apr 2021*"&amp;A427&amp;";*",SRGs!AA:AA,0),0)</f>
        <v>0</v>
      </c>
      <c r="Y427" s="6">
        <f>IFERROR(MATCH("SDN Controller Security Requirements Guide :: Version 1, Release: 2 Benchmark Date: 24 Apr 2020*"&amp;A427&amp;";*",SRGs!AA:AA,0),0)</f>
        <v>0</v>
      </c>
      <c r="Z427" s="6">
        <f>IFERROR(MATCH("Unified Endpoint Management Agent Security Requirements Guide :: Version 1, Release: 1 Benchmark Date: 20 Nov 2020*"&amp;A427&amp;";*",SRGs!AA:AA,0),0)</f>
        <v>0</v>
      </c>
      <c r="AA427" s="6">
        <f>IFERROR(MATCH("Unified Endpoint Management Server Security Requirements Guide :: Version 1, Release: 1 Benchmark Date: 20 Nov 2020*"&amp;A427&amp;";*",SRGs!AA:AA,0),0)</f>
        <v>0</v>
      </c>
      <c r="AB427" s="6">
        <f>IFERROR(MATCH("Virtual Private Network (VPN) Security Requirements Guide :: Version 2, Release: 4 Benchmark Date: 27 Oct 2021*"&amp;A427&amp;";*",SRGs!AA:AA,0),0)</f>
        <v>0</v>
      </c>
      <c r="AC427" s="6">
        <f>IFERROR(MATCH("Web Server Security Requirements Guide :: Version 3, Release: 1 Benchmark Date: 27 Oct 2022*"&amp;A427&amp;";*",SRGs!AA:AA,0),0)</f>
        <v>0</v>
      </c>
      <c r="AD427" s="21"/>
      <c r="AE427" s="3" t="str">
        <f t="shared" si="48"/>
        <v/>
      </c>
      <c r="AF427" s="2" t="str">
        <f t="shared" si="49"/>
        <v/>
      </c>
      <c r="AG427" s="2" t="str">
        <f t="shared" si="50"/>
        <v/>
      </c>
      <c r="AH427" s="2" t="str">
        <f t="shared" si="51"/>
        <v/>
      </c>
      <c r="AI427" s="2" t="str">
        <f t="shared" si="52"/>
        <v/>
      </c>
      <c r="AJ427" s="2" t="str">
        <f t="shared" si="53"/>
        <v/>
      </c>
      <c r="AK427" s="2" t="str">
        <f t="shared" si="54"/>
        <v/>
      </c>
      <c r="AL427" s="27"/>
      <c r="AM427" s="5" t="str">
        <f t="shared" si="55"/>
        <v/>
      </c>
    </row>
    <row r="428" spans="1:39" s="5" customFormat="1" ht="315">
      <c r="A428" s="1" t="s">
        <v>87</v>
      </c>
      <c r="B428" s="1" t="s">
        <v>4305</v>
      </c>
      <c r="C428" s="1" t="s">
        <v>732</v>
      </c>
      <c r="D428" s="1" t="s">
        <v>1823</v>
      </c>
      <c r="E428" s="1" t="s">
        <v>2828</v>
      </c>
      <c r="F428" s="2" t="s">
        <v>3805</v>
      </c>
      <c r="G428" s="2" t="s">
        <v>4206</v>
      </c>
      <c r="H428" s="2"/>
      <c r="I428" s="10">
        <v>1</v>
      </c>
      <c r="J428" s="13"/>
      <c r="K428" s="3">
        <f>IFERROR(MATCH("Application Layer Gateway (ALG) Security Requirements Guide (SRG) :: Version 1, Release: 2 Benchmark Date: 24 Jul 2015*"&amp;A428&amp;";*",SRGs!AA:AA,0),0)</f>
        <v>0</v>
      </c>
      <c r="L428" s="2">
        <f>IFERROR(MATCH("Application Server Security Requirements Guide :: Version 3, Release: 3 Benchmark Date: 27 Oct 2022*"&amp;A428&amp;";*",SRGs!AA:AA,0),0)</f>
        <v>0</v>
      </c>
      <c r="M428" s="2">
        <f>IFERROR(MATCH("Authentication, Authorization, and Accounting Services (AAA) Security Requirements Guide :: Version 1, Release: 2 Benchmark Date: 24 Jan 2020*"&amp;A428&amp;";*",SRGs!AA:AA,0),0)</f>
        <v>0</v>
      </c>
      <c r="N428" s="6">
        <f>IFERROR(MATCH("Central Log Server Security Requirements Guide :: Version 2, Release: 2 Benchmark Date: 27 Oct 2022*"&amp;A428&amp;";*",SRGs!AA:AA,0),0)</f>
        <v>0</v>
      </c>
      <c r="O428" s="6">
        <f>IFERROR(MATCH("Database Security Requirements Guide :: Version 3, Release: 3 Benchmark Date: 27 Jul 2022*"&amp;A428&amp;";*",SRGs!AA:AA,0),0)</f>
        <v>0</v>
      </c>
      <c r="P428" s="6">
        <f>IFERROR(MATCH("Container Platform Security Requirements Guide :: Version 1, Release: 3 Benchmark Date: 27 Jan 2022*"&amp;A428&amp;";*",SRGs!AA:AA,0),0)</f>
        <v>0</v>
      </c>
      <c r="Q428" s="6">
        <f>IFERROR(MATCH("Domain Name System (DNS) Security Requirements Guide :: Version 2, Release: 4 Benchmark Date: 23 Oct 2015*"&amp;A428&amp;";*",SRGs!AA:AA,0),0)</f>
        <v>0</v>
      </c>
      <c r="R428" s="6">
        <f>IFERROR(MATCH("Firewall Security Requirements Guide :: Version 2, Release: 3 Benchmark Date: 27 Oct 2022*"&amp;A428&amp;";*",SRGs!AA:AA,0),0)</f>
        <v>0</v>
      </c>
      <c r="S428" s="6">
        <f>IFERROR(MATCH("General Purpose Operating System Security Requirements Guide :: Version 2, Release: 4 Benchmark Date: 27 Jul 2022*"&amp;A428&amp;";*",SRGs!AA:AA,0),0)</f>
        <v>0</v>
      </c>
      <c r="T428" s="6">
        <f>IFERROR(MATCH("Intrusion Detection and Prevention Systems (IDPS) Security Requirements Guide :: Version 2, Release: 6 Benchmark Date: 24 Jul 2020*"&amp;A428&amp;";*",SRGs!AA:AA,0),0)</f>
        <v>0</v>
      </c>
      <c r="U428" s="6">
        <f>IFERROR(MATCH("Layer 2 Switch Security Requirements Guide :: Version 2, Release: 1 Benchmark Date: 18 May 2021*"&amp;A428&amp;";*",SRGs!AA:AA,0),0)</f>
        <v>0</v>
      </c>
      <c r="V428" s="6">
        <f>IFERROR(MATCH("Mainframe Product Security Requirements Guide :: Version 2, Release: 1 Benchmark Date: 27 Oct 2022*"&amp;A428&amp;";*",SRGs!AA:AA,0),0)</f>
        <v>0</v>
      </c>
      <c r="W428" s="6">
        <f>IFERROR(MATCH("Network Device Management Security Requirements Guide :: Version 4, Release: 1 Benchmark Date: 23 Apr 2021*"&amp;A428&amp;";*",SRGs!AA:AA,0),0)</f>
        <v>0</v>
      </c>
      <c r="X428" s="6">
        <f>IFERROR(MATCH("Router Security Requirements Guide :: Version 4, Release: 2 Benchmark Date: 23 Apr 2021*"&amp;A428&amp;";*",SRGs!AA:AA,0),0)</f>
        <v>0</v>
      </c>
      <c r="Y428" s="6">
        <f>IFERROR(MATCH("SDN Controller Security Requirements Guide :: Version 1, Release: 2 Benchmark Date: 24 Apr 2020*"&amp;A428&amp;";*",SRGs!AA:AA,0),0)</f>
        <v>0</v>
      </c>
      <c r="Z428" s="6">
        <f>IFERROR(MATCH("Unified Endpoint Management Agent Security Requirements Guide :: Version 1, Release: 1 Benchmark Date: 20 Nov 2020*"&amp;A428&amp;";*",SRGs!AA:AA,0),0)</f>
        <v>0</v>
      </c>
      <c r="AA428" s="6">
        <f>IFERROR(MATCH("Unified Endpoint Management Server Security Requirements Guide :: Version 1, Release: 1 Benchmark Date: 20 Nov 2020*"&amp;A428&amp;";*",SRGs!AA:AA,0),0)</f>
        <v>0</v>
      </c>
      <c r="AB428" s="6">
        <f>IFERROR(MATCH("Virtual Private Network (VPN) Security Requirements Guide :: Version 2, Release: 4 Benchmark Date: 27 Oct 2021*"&amp;A428&amp;";*",SRGs!AA:AA,0),0)</f>
        <v>0</v>
      </c>
      <c r="AC428" s="6">
        <f>IFERROR(MATCH("Web Server Security Requirements Guide :: Version 3, Release: 1 Benchmark Date: 27 Oct 2022*"&amp;A428&amp;";*",SRGs!AA:AA,0),0)</f>
        <v>0</v>
      </c>
      <c r="AD428" s="21"/>
      <c r="AE428" s="3" t="str">
        <f t="shared" si="48"/>
        <v/>
      </c>
      <c r="AF428" s="2" t="str">
        <f t="shared" si="49"/>
        <v/>
      </c>
      <c r="AG428" s="2" t="str">
        <f t="shared" si="50"/>
        <v/>
      </c>
      <c r="AH428" s="2" t="str">
        <f t="shared" si="51"/>
        <v/>
      </c>
      <c r="AI428" s="2" t="str">
        <f t="shared" si="52"/>
        <v/>
      </c>
      <c r="AJ428" s="2" t="str">
        <f t="shared" si="53"/>
        <v/>
      </c>
      <c r="AK428" s="2" t="str">
        <f t="shared" si="54"/>
        <v/>
      </c>
      <c r="AL428" s="27"/>
      <c r="AM428" s="5" t="str">
        <f t="shared" si="55"/>
        <v/>
      </c>
    </row>
    <row r="429" spans="1:39" s="5" customFormat="1" ht="240">
      <c r="A429" s="1" t="s">
        <v>22269</v>
      </c>
      <c r="B429" s="1" t="s">
        <v>4305</v>
      </c>
      <c r="C429" s="1" t="s">
        <v>733</v>
      </c>
      <c r="D429" s="1" t="s">
        <v>1824</v>
      </c>
      <c r="E429" s="1" t="s">
        <v>2829</v>
      </c>
      <c r="F429" s="2" t="s">
        <v>3806</v>
      </c>
      <c r="G429" s="2" t="s">
        <v>4210</v>
      </c>
      <c r="H429" s="2"/>
      <c r="I429" s="10">
        <v>1</v>
      </c>
      <c r="J429" s="13"/>
      <c r="K429" s="3">
        <f>IFERROR(MATCH("Application Layer Gateway (ALG) Security Requirements Guide (SRG) :: Version 1, Release: 2 Benchmark Date: 24 Jul 2015*"&amp;A429&amp;";*",SRGs!AA:AA,0),0)</f>
        <v>1465</v>
      </c>
      <c r="L429" s="2">
        <f>IFERROR(MATCH("Application Server Security Requirements Guide :: Version 3, Release: 3 Benchmark Date: 27 Oct 2022*"&amp;A429&amp;";*",SRGs!AA:AA,0),0)</f>
        <v>1466</v>
      </c>
      <c r="M429" s="2">
        <f>IFERROR(MATCH("Authentication, Authorization, and Accounting Services (AAA) Security Requirements Guide :: Version 1, Release: 2 Benchmark Date: 24 Jan 2020*"&amp;A429&amp;";*",SRGs!AA:AA,0),0)</f>
        <v>1414</v>
      </c>
      <c r="N429" s="6">
        <f>IFERROR(MATCH("Central Log Server Security Requirements Guide :: Version 2, Release: 2 Benchmark Date: 27 Oct 2022*"&amp;A429&amp;";*",SRGs!AA:AA,0),0)</f>
        <v>1419</v>
      </c>
      <c r="O429" s="6">
        <f>IFERROR(MATCH("Database Security Requirements Guide :: Version 3, Release: 3 Benchmark Date: 27 Jul 2022*"&amp;A429&amp;";*",SRGs!AA:AA,0),0)</f>
        <v>1429</v>
      </c>
      <c r="P429" s="6">
        <f>IFERROR(MATCH("Container Platform Security Requirements Guide :: Version 1, Release: 3 Benchmark Date: 27 Jan 2022*"&amp;A429&amp;";*",SRGs!AA:AA,0),0)</f>
        <v>1424</v>
      </c>
      <c r="Q429" s="6">
        <f>IFERROR(MATCH("Domain Name System (DNS) Security Requirements Guide :: Version 2, Release: 4 Benchmark Date: 23 Oct 2015*"&amp;A429&amp;";*",SRGs!AA:AA,0),0)</f>
        <v>0</v>
      </c>
      <c r="R429" s="6">
        <f>IFERROR(MATCH("Firewall Security Requirements Guide :: Version 2, Release: 3 Benchmark Date: 27 Oct 2022*"&amp;A429&amp;";*",SRGs!AA:AA,0),0)</f>
        <v>0</v>
      </c>
      <c r="S429" s="6">
        <f>IFERROR(MATCH("General Purpose Operating System Security Requirements Guide :: Version 2, Release: 4 Benchmark Date: 27 Jul 2022*"&amp;A429&amp;";*",SRGs!AA:AA,0),0)</f>
        <v>1430</v>
      </c>
      <c r="T429" s="6">
        <f>IFERROR(MATCH("Intrusion Detection and Prevention Systems (IDPS) Security Requirements Guide :: Version 2, Release: 6 Benchmark Date: 24 Jul 2020*"&amp;A429&amp;";*",SRGs!AA:AA,0),0)</f>
        <v>0</v>
      </c>
      <c r="U429" s="6">
        <f>IFERROR(MATCH("Layer 2 Switch Security Requirements Guide :: Version 2, Release: 1 Benchmark Date: 18 May 2021*"&amp;A429&amp;";*",SRGs!AA:AA,0),0)</f>
        <v>0</v>
      </c>
      <c r="V429" s="6">
        <f>IFERROR(MATCH("Mainframe Product Security Requirements Guide :: Version 2, Release: 1 Benchmark Date: 27 Oct 2022*"&amp;A429&amp;";*",SRGs!AA:AA,0),0)</f>
        <v>1435</v>
      </c>
      <c r="W429" s="6">
        <f>IFERROR(MATCH("Network Device Management Security Requirements Guide :: Version 4, Release: 1 Benchmark Date: 23 Apr 2021*"&amp;A429&amp;";*",SRGs!AA:AA,0),0)</f>
        <v>1440</v>
      </c>
      <c r="X429" s="6">
        <f>IFERROR(MATCH("Router Security Requirements Guide :: Version 4, Release: 2 Benchmark Date: 23 Apr 2021*"&amp;A429&amp;";*",SRGs!AA:AA,0),0)</f>
        <v>0</v>
      </c>
      <c r="Y429" s="6">
        <f>IFERROR(MATCH("SDN Controller Security Requirements Guide :: Version 1, Release: 2 Benchmark Date: 24 Apr 2020*"&amp;A429&amp;";*",SRGs!AA:AA,0),0)</f>
        <v>0</v>
      </c>
      <c r="Z429" s="6">
        <f>IFERROR(MATCH("Unified Endpoint Management Agent Security Requirements Guide :: Version 1, Release: 1 Benchmark Date: 20 Nov 2020*"&amp;A429&amp;";*",SRGs!AA:AA,0),0)</f>
        <v>0</v>
      </c>
      <c r="AA429" s="6">
        <f>IFERROR(MATCH("Unified Endpoint Management Server Security Requirements Guide :: Version 1, Release: 1 Benchmark Date: 20 Nov 2020*"&amp;A429&amp;";*",SRGs!AA:AA,0),0)</f>
        <v>1445</v>
      </c>
      <c r="AB429" s="6">
        <f>IFERROR(MATCH("Virtual Private Network (VPN) Security Requirements Guide :: Version 2, Release: 4 Benchmark Date: 27 Oct 2021*"&amp;A429&amp;";*",SRGs!AA:AA,0),0)</f>
        <v>1483</v>
      </c>
      <c r="AC429" s="6">
        <f>IFERROR(MATCH("Web Server Security Requirements Guide :: Version 3, Release: 1 Benchmark Date: 27 Oct 2022*"&amp;A429&amp;";*",SRGs!AA:AA,0),0)</f>
        <v>1487</v>
      </c>
      <c r="AD429" s="21"/>
      <c r="AE429" s="3" t="str">
        <f t="shared" si="48"/>
        <v>Application</v>
      </c>
      <c r="AF429" s="2" t="str">
        <f t="shared" si="49"/>
        <v>Server</v>
      </c>
      <c r="AG429" s="2" t="str">
        <f t="shared" si="50"/>
        <v>Laptops/Desktops</v>
      </c>
      <c r="AH429" s="2" t="str">
        <f t="shared" si="51"/>
        <v>Network Device</v>
      </c>
      <c r="AI429" s="2" t="str">
        <f t="shared" si="52"/>
        <v>Database</v>
      </c>
      <c r="AJ429" s="2" t="str">
        <f t="shared" si="53"/>
        <v>Container</v>
      </c>
      <c r="AK429" s="2" t="str">
        <f t="shared" si="54"/>
        <v>Unified Endpoint Mangement</v>
      </c>
      <c r="AL429" s="27"/>
      <c r="AM429" s="5" t="str">
        <f t="shared" si="55"/>
        <v>Application; Server; Laptops/Desktops; Network Device; Database; Container; Unified Endpoint Mangement</v>
      </c>
    </row>
    <row r="430" spans="1:39" ht="195" hidden="1">
      <c r="A430" s="1" t="s">
        <v>22270</v>
      </c>
      <c r="B430" s="1" t="s">
        <v>4305</v>
      </c>
      <c r="C430" s="1" t="s">
        <v>742</v>
      </c>
      <c r="D430" s="1" t="s">
        <v>1831</v>
      </c>
      <c r="E430" s="1" t="s">
        <v>2836</v>
      </c>
      <c r="F430" s="2" t="s">
        <v>3811</v>
      </c>
      <c r="G430" s="2"/>
      <c r="H430" s="2"/>
      <c r="I430" s="2"/>
      <c r="J430" s="15"/>
      <c r="K430" s="3">
        <f>IFERROR(MATCH("Application Layer Gateway (ALG) Security Requirements Guide (SRG) :: Version 1, Release: 2 Benchmark Date: 24 Jul 2015*"&amp;A430&amp;";*",SRGs!AA:AA,0),0)</f>
        <v>0</v>
      </c>
      <c r="L430" s="2">
        <f>IFERROR(MATCH("Application Server Security Requirements Guide :: Version 3, Release: 3 Benchmark Date: 27 Oct 2022*"&amp;A430&amp;";*",SRGs!AA:AA,0),0)</f>
        <v>0</v>
      </c>
      <c r="M430" s="2">
        <f>IFERROR(MATCH("Authentication, Authorization, and Accounting Services (AAA) Security Requirements Guide :: Version 1, Release: 2 Benchmark Date: 24 Jan 2020*"&amp;A430&amp;";*",SRGs!AA:AA,0),0)</f>
        <v>0</v>
      </c>
      <c r="N430" s="6">
        <f>IFERROR(MATCH("Central Log Server Security Requirements Guide :: Version 2, Release: 2 Benchmark Date: 27 Oct 2022*"&amp;A430&amp;";*",SRGs!AA:AA,0),0)</f>
        <v>0</v>
      </c>
      <c r="O430" s="6">
        <f>IFERROR(MATCH("Database Security Requirements Guide :: Version 3, Release: 3 Benchmark Date: 27 Jul 2022*"&amp;A430&amp;";*",SRGs!AA:AA,0),0)</f>
        <v>0</v>
      </c>
      <c r="P430" s="2">
        <f>IFERROR(MATCH("Container Platform Security Requirements Guide :: Version 1, Release: 3 Benchmark Date: 27 Jan 2022*"&amp;A430&amp;";*",SRGs!AA:AA,0),0)</f>
        <v>0</v>
      </c>
      <c r="Q430" s="2">
        <f>IFERROR(MATCH("Domain Name System (DNS) Security Requirements Guide :: Version 2, Release: 4 Benchmark Date: 23 Oct 2015*"&amp;A430&amp;";*",SRGs!AA:AA,0),0)</f>
        <v>0</v>
      </c>
      <c r="R430" s="2">
        <f>IFERROR(MATCH("Firewall Security Requirements Guide :: Version 2, Release: 3 Benchmark Date: 27 Oct 2022*"&amp;A430&amp;";*",SRGs!AA:AA,0),0)</f>
        <v>0</v>
      </c>
      <c r="S430" s="2">
        <f>IFERROR(MATCH("General Purpose Operating System Security Requirements Guide :: Version 2, Release: 4 Benchmark Date: 27 Jul 2022*"&amp;A430&amp;";*",SRGs!AA:AA,0),0)</f>
        <v>0</v>
      </c>
      <c r="T430" s="2">
        <f>IFERROR(MATCH("Intrusion Detection and Prevention Systems (IDPS) Security Requirements Guide :: Version 2, Release: 6 Benchmark Date: 24 Jul 2020*"&amp;A430&amp;";*",SRGs!AA:AA,0),0)</f>
        <v>0</v>
      </c>
      <c r="U430" s="2">
        <f>IFERROR(MATCH("Layer 2 Switch Security Requirements Guide :: Version 2, Release: 1 Benchmark Date: 18 May 2021*"&amp;A430&amp;";*",SRGs!AA:AA,0),0)</f>
        <v>0</v>
      </c>
      <c r="V430" s="2">
        <f>IFERROR(MATCH("Mainframe Product Security Requirements Guide :: Version 2, Release: 1 Benchmark Date: 27 Oct 2022*"&amp;A430&amp;";*",SRGs!AA:AA,0),0)</f>
        <v>0</v>
      </c>
      <c r="W430" s="2">
        <f>IFERROR(MATCH("Network Device Management Security Requirements Guide :: Version 4, Release: 1 Benchmark Date: 23 Apr 2021*"&amp;A430&amp;";*",SRGs!AA:AA,0),0)</f>
        <v>0</v>
      </c>
      <c r="X430" s="2">
        <f>IFERROR(MATCH("Router Security Requirements Guide :: Version 4, Release: 2 Benchmark Date: 23 Apr 2021*"&amp;A430&amp;";*",SRGs!AA:AA,0),0)</f>
        <v>0</v>
      </c>
      <c r="Y430" s="2">
        <f>IFERROR(MATCH("SDN Controller Security Requirements Guide :: Version 1, Release: 2 Benchmark Date: 24 Apr 2020*"&amp;A430&amp;";*",SRGs!AA:AA,0),0)</f>
        <v>0</v>
      </c>
      <c r="Z430" s="2">
        <f>IFERROR(MATCH("Unified Endpoint Management Agent Security Requirements Guide :: Version 1, Release: 1 Benchmark Date: 20 Nov 2020*"&amp;A430&amp;";*",SRGs!AA:AA,0),0)</f>
        <v>0</v>
      </c>
      <c r="AA430" s="2">
        <f>IFERROR(MATCH("Unified Endpoint Management Server Security Requirements Guide :: Version 1, Release: 1 Benchmark Date: 20 Nov 2020*"&amp;A430&amp;";*",SRGs!AA:AA,0),0)</f>
        <v>0</v>
      </c>
      <c r="AB430" s="2">
        <f>IFERROR(MATCH("Virtual Private Network (VPN) Security Requirements Guide :: Version 2, Release: 4 Benchmark Date: 27 Oct 2021*"&amp;A430&amp;";*",SRGs!AA:AA,0),0)</f>
        <v>0</v>
      </c>
      <c r="AC430" s="2">
        <f>IFERROR(MATCH("Web Server Security Requirements Guide :: Version 3, Release: 1 Benchmark Date: 27 Oct 2022*"&amp;A430&amp;";*",SRGs!AA:AA,0),0)</f>
        <v>0</v>
      </c>
      <c r="AD430" s="22"/>
      <c r="AE430" s="3" t="str">
        <f t="shared" si="48"/>
        <v/>
      </c>
      <c r="AF430" s="2" t="str">
        <f t="shared" si="49"/>
        <v/>
      </c>
      <c r="AG430" s="2" t="str">
        <f t="shared" si="50"/>
        <v/>
      </c>
      <c r="AH430" s="2" t="str">
        <f t="shared" si="51"/>
        <v/>
      </c>
      <c r="AI430" s="2" t="str">
        <f t="shared" si="52"/>
        <v/>
      </c>
      <c r="AJ430" s="2" t="str">
        <f t="shared" si="53"/>
        <v/>
      </c>
      <c r="AK430" s="2" t="str">
        <f t="shared" si="54"/>
        <v/>
      </c>
      <c r="AM430" s="5" t="str">
        <f t="shared" si="55"/>
        <v/>
      </c>
    </row>
    <row r="431" spans="1:39" s="5" customFormat="1" ht="30" hidden="1">
      <c r="A431" s="1" t="s">
        <v>22271</v>
      </c>
      <c r="B431" s="1" t="s">
        <v>4305</v>
      </c>
      <c r="C431" s="1" t="s">
        <v>743</v>
      </c>
      <c r="D431" s="1" t="s">
        <v>3523</v>
      </c>
      <c r="E431" s="1"/>
      <c r="F431" s="2"/>
      <c r="G431" s="2"/>
      <c r="H431" s="2"/>
      <c r="I431" s="2"/>
      <c r="J431" s="15"/>
      <c r="K431" s="3">
        <f>IFERROR(MATCH("Application Layer Gateway (ALG) Security Requirements Guide (SRG) :: Version 1, Release: 2 Benchmark Date: 24 Jul 2015*"&amp;A431&amp;";*",SRGs!AA:AA,0),0)</f>
        <v>0</v>
      </c>
      <c r="L431" s="2">
        <f>IFERROR(MATCH("Application Server Security Requirements Guide :: Version 3, Release: 3 Benchmark Date: 27 Oct 2022*"&amp;A431&amp;";*",SRGs!AA:AA,0),0)</f>
        <v>0</v>
      </c>
      <c r="M431" s="2">
        <f>IFERROR(MATCH("Authentication, Authorization, and Accounting Services (AAA) Security Requirements Guide :: Version 1, Release: 2 Benchmark Date: 24 Jan 2020*"&amp;A431&amp;";*",SRGs!AA:AA,0),0)</f>
        <v>0</v>
      </c>
      <c r="N431" s="2">
        <f>IFERROR(MATCH("Central Log Server Security Requirements Guide :: Version 2, Release: 2 Benchmark Date: 27 Oct 2022*"&amp;A431&amp;";*",SRGs!AA:AA,0),0)</f>
        <v>0</v>
      </c>
      <c r="O431" s="2">
        <f>IFERROR(MATCH("Database Security Requirements Guide :: Version 3, Release: 3 Benchmark Date: 27 Jul 2022*"&amp;A431&amp;";*",SRGs!AA:AA,0),0)</f>
        <v>0</v>
      </c>
      <c r="P431" s="6">
        <f>IFERROR(MATCH("Container Platform Security Requirements Guide :: Version 1, Release: 3 Benchmark Date: 27 Jan 2022*"&amp;A431&amp;";*",SRGs!AA:AA,0),0)</f>
        <v>0</v>
      </c>
      <c r="Q431" s="6">
        <f>IFERROR(MATCH("Domain Name System (DNS) Security Requirements Guide :: Version 2, Release: 4 Benchmark Date: 23 Oct 2015*"&amp;A431&amp;";*",SRGs!AA:AA,0),0)</f>
        <v>0</v>
      </c>
      <c r="R431" s="6">
        <f>IFERROR(MATCH("Firewall Security Requirements Guide :: Version 2, Release: 3 Benchmark Date: 27 Oct 2022*"&amp;A431&amp;";*",SRGs!AA:AA,0),0)</f>
        <v>0</v>
      </c>
      <c r="S431" s="6">
        <f>IFERROR(MATCH("General Purpose Operating System Security Requirements Guide :: Version 2, Release: 4 Benchmark Date: 27 Jul 2022*"&amp;A431&amp;";*",SRGs!AA:AA,0),0)</f>
        <v>0</v>
      </c>
      <c r="T431" s="6">
        <f>IFERROR(MATCH("Intrusion Detection and Prevention Systems (IDPS) Security Requirements Guide :: Version 2, Release: 6 Benchmark Date: 24 Jul 2020*"&amp;A431&amp;";*",SRGs!AA:AA,0),0)</f>
        <v>0</v>
      </c>
      <c r="U431" s="6">
        <f>IFERROR(MATCH("Layer 2 Switch Security Requirements Guide :: Version 2, Release: 1 Benchmark Date: 18 May 2021*"&amp;A431&amp;";*",SRGs!AA:AA,0),0)</f>
        <v>0</v>
      </c>
      <c r="V431" s="6">
        <f>IFERROR(MATCH("Mainframe Product Security Requirements Guide :: Version 2, Release: 1 Benchmark Date: 27 Oct 2022*"&amp;A431&amp;";*",SRGs!AA:AA,0),0)</f>
        <v>0</v>
      </c>
      <c r="W431" s="6">
        <f>IFERROR(MATCH("Network Device Management Security Requirements Guide :: Version 4, Release: 1 Benchmark Date: 23 Apr 2021*"&amp;A431&amp;";*",SRGs!AA:AA,0),0)</f>
        <v>0</v>
      </c>
      <c r="X431" s="6">
        <f>IFERROR(MATCH("Router Security Requirements Guide :: Version 4, Release: 2 Benchmark Date: 23 Apr 2021*"&amp;A431&amp;";*",SRGs!AA:AA,0),0)</f>
        <v>0</v>
      </c>
      <c r="Y431" s="6">
        <f>IFERROR(MATCH("SDN Controller Security Requirements Guide :: Version 1, Release: 2 Benchmark Date: 24 Apr 2020*"&amp;A431&amp;";*",SRGs!AA:AA,0),0)</f>
        <v>0</v>
      </c>
      <c r="Z431" s="6">
        <f>IFERROR(MATCH("Unified Endpoint Management Agent Security Requirements Guide :: Version 1, Release: 1 Benchmark Date: 20 Nov 2020*"&amp;A431&amp;";*",SRGs!AA:AA,0),0)</f>
        <v>0</v>
      </c>
      <c r="AA431" s="6">
        <f>IFERROR(MATCH("Unified Endpoint Management Server Security Requirements Guide :: Version 1, Release: 1 Benchmark Date: 20 Nov 2020*"&amp;A431&amp;";*",SRGs!AA:AA,0),0)</f>
        <v>0</v>
      </c>
      <c r="AB431" s="6">
        <f>IFERROR(MATCH("Virtual Private Network (VPN) Security Requirements Guide :: Version 2, Release: 4 Benchmark Date: 27 Oct 2021*"&amp;A431&amp;";*",SRGs!AA:AA,0),0)</f>
        <v>0</v>
      </c>
      <c r="AC431" s="6">
        <f>IFERROR(MATCH("Web Server Security Requirements Guide :: Version 3, Release: 1 Benchmark Date: 27 Oct 2022*"&amp;A431&amp;";*",SRGs!AA:AA,0),0)</f>
        <v>0</v>
      </c>
      <c r="AD431" s="21"/>
      <c r="AE431" s="3" t="str">
        <f t="shared" si="48"/>
        <v/>
      </c>
      <c r="AF431" s="2" t="str">
        <f t="shared" si="49"/>
        <v/>
      </c>
      <c r="AG431" s="2" t="str">
        <f t="shared" si="50"/>
        <v/>
      </c>
      <c r="AH431" s="2" t="str">
        <f t="shared" si="51"/>
        <v/>
      </c>
      <c r="AI431" s="2" t="str">
        <f t="shared" si="52"/>
        <v/>
      </c>
      <c r="AJ431" s="2" t="str">
        <f t="shared" si="53"/>
        <v/>
      </c>
      <c r="AK431" s="2" t="str">
        <f t="shared" si="54"/>
        <v/>
      </c>
      <c r="AL431" s="27"/>
      <c r="AM431" s="5" t="str">
        <f t="shared" si="55"/>
        <v/>
      </c>
    </row>
    <row r="432" spans="1:39" ht="120" hidden="1">
      <c r="A432" s="1" t="s">
        <v>22272</v>
      </c>
      <c r="B432" s="1" t="s">
        <v>4305</v>
      </c>
      <c r="C432" s="1" t="s">
        <v>744</v>
      </c>
      <c r="D432" s="1" t="s">
        <v>1832</v>
      </c>
      <c r="E432" s="1" t="s">
        <v>2837</v>
      </c>
      <c r="F432" s="2" t="s">
        <v>3812</v>
      </c>
      <c r="G432" s="2"/>
      <c r="H432" s="2"/>
      <c r="I432" s="2"/>
      <c r="J432" s="15"/>
      <c r="K432" s="3">
        <f>IFERROR(MATCH("Application Layer Gateway (ALG) Security Requirements Guide (SRG) :: Version 1, Release: 2 Benchmark Date: 24 Jul 2015*"&amp;A432&amp;";*",SRGs!AA:AA,0),0)</f>
        <v>0</v>
      </c>
      <c r="L432" s="2">
        <f>IFERROR(MATCH("Application Server Security Requirements Guide :: Version 3, Release: 3 Benchmark Date: 27 Oct 2022*"&amp;A432&amp;";*",SRGs!AA:AA,0),0)</f>
        <v>0</v>
      </c>
      <c r="M432" s="2">
        <f>IFERROR(MATCH("Authentication, Authorization, and Accounting Services (AAA) Security Requirements Guide :: Version 1, Release: 2 Benchmark Date: 24 Jan 2020*"&amp;A432&amp;";*",SRGs!AA:AA,0),0)</f>
        <v>0</v>
      </c>
      <c r="N432" s="6">
        <f>IFERROR(MATCH("Central Log Server Security Requirements Guide :: Version 2, Release: 2 Benchmark Date: 27 Oct 2022*"&amp;A432&amp;";*",SRGs!AA:AA,0),0)</f>
        <v>0</v>
      </c>
      <c r="O432" s="6">
        <f>IFERROR(MATCH("Database Security Requirements Guide :: Version 3, Release: 3 Benchmark Date: 27 Jul 2022*"&amp;A432&amp;";*",SRGs!AA:AA,0),0)</f>
        <v>0</v>
      </c>
      <c r="P432" s="2">
        <f>IFERROR(MATCH("Container Platform Security Requirements Guide :: Version 1, Release: 3 Benchmark Date: 27 Jan 2022*"&amp;A432&amp;";*",SRGs!AA:AA,0),0)</f>
        <v>0</v>
      </c>
      <c r="Q432" s="2">
        <f>IFERROR(MATCH("Domain Name System (DNS) Security Requirements Guide :: Version 2, Release: 4 Benchmark Date: 23 Oct 2015*"&amp;A432&amp;";*",SRGs!AA:AA,0),0)</f>
        <v>0</v>
      </c>
      <c r="R432" s="2">
        <f>IFERROR(MATCH("Firewall Security Requirements Guide :: Version 2, Release: 3 Benchmark Date: 27 Oct 2022*"&amp;A432&amp;";*",SRGs!AA:AA,0),0)</f>
        <v>0</v>
      </c>
      <c r="S432" s="2">
        <f>IFERROR(MATCH("General Purpose Operating System Security Requirements Guide :: Version 2, Release: 4 Benchmark Date: 27 Jul 2022*"&amp;A432&amp;";*",SRGs!AA:AA,0),0)</f>
        <v>0</v>
      </c>
      <c r="T432" s="2">
        <f>IFERROR(MATCH("Intrusion Detection and Prevention Systems (IDPS) Security Requirements Guide :: Version 2, Release: 6 Benchmark Date: 24 Jul 2020*"&amp;A432&amp;";*",SRGs!AA:AA,0),0)</f>
        <v>0</v>
      </c>
      <c r="U432" s="2">
        <f>IFERROR(MATCH("Layer 2 Switch Security Requirements Guide :: Version 2, Release: 1 Benchmark Date: 18 May 2021*"&amp;A432&amp;";*",SRGs!AA:AA,0),0)</f>
        <v>0</v>
      </c>
      <c r="V432" s="2">
        <f>IFERROR(MATCH("Mainframe Product Security Requirements Guide :: Version 2, Release: 1 Benchmark Date: 27 Oct 2022*"&amp;A432&amp;";*",SRGs!AA:AA,0),0)</f>
        <v>0</v>
      </c>
      <c r="W432" s="2">
        <f>IFERROR(MATCH("Network Device Management Security Requirements Guide :: Version 4, Release: 1 Benchmark Date: 23 Apr 2021*"&amp;A432&amp;";*",SRGs!AA:AA,0),0)</f>
        <v>0</v>
      </c>
      <c r="X432" s="2">
        <f>IFERROR(MATCH("Router Security Requirements Guide :: Version 4, Release: 2 Benchmark Date: 23 Apr 2021*"&amp;A432&amp;";*",SRGs!AA:AA,0),0)</f>
        <v>0</v>
      </c>
      <c r="Y432" s="2">
        <f>IFERROR(MATCH("SDN Controller Security Requirements Guide :: Version 1, Release: 2 Benchmark Date: 24 Apr 2020*"&amp;A432&amp;";*",SRGs!AA:AA,0),0)</f>
        <v>0</v>
      </c>
      <c r="Z432" s="2">
        <f>IFERROR(MATCH("Unified Endpoint Management Agent Security Requirements Guide :: Version 1, Release: 1 Benchmark Date: 20 Nov 2020*"&amp;A432&amp;";*",SRGs!AA:AA,0),0)</f>
        <v>0</v>
      </c>
      <c r="AA432" s="2">
        <f>IFERROR(MATCH("Unified Endpoint Management Server Security Requirements Guide :: Version 1, Release: 1 Benchmark Date: 20 Nov 2020*"&amp;A432&amp;";*",SRGs!AA:AA,0),0)</f>
        <v>0</v>
      </c>
      <c r="AB432" s="2">
        <f>IFERROR(MATCH("Virtual Private Network (VPN) Security Requirements Guide :: Version 2, Release: 4 Benchmark Date: 27 Oct 2021*"&amp;A432&amp;";*",SRGs!AA:AA,0),0)</f>
        <v>0</v>
      </c>
      <c r="AC432" s="2">
        <f>IFERROR(MATCH("Web Server Security Requirements Guide :: Version 3, Release: 1 Benchmark Date: 27 Oct 2022*"&amp;A432&amp;";*",SRGs!AA:AA,0),0)</f>
        <v>0</v>
      </c>
      <c r="AD432" s="22"/>
      <c r="AE432" s="3" t="str">
        <f t="shared" si="48"/>
        <v/>
      </c>
      <c r="AF432" s="2" t="str">
        <f t="shared" si="49"/>
        <v/>
      </c>
      <c r="AG432" s="2" t="str">
        <f t="shared" si="50"/>
        <v/>
      </c>
      <c r="AH432" s="2" t="str">
        <f t="shared" si="51"/>
        <v/>
      </c>
      <c r="AI432" s="2" t="str">
        <f t="shared" si="52"/>
        <v/>
      </c>
      <c r="AJ432" s="2" t="str">
        <f t="shared" si="53"/>
        <v/>
      </c>
      <c r="AK432" s="2" t="str">
        <f t="shared" si="54"/>
        <v/>
      </c>
      <c r="AM432" s="5" t="str">
        <f t="shared" si="55"/>
        <v/>
      </c>
    </row>
    <row r="433" spans="1:39" ht="60" hidden="1">
      <c r="A433" s="1" t="s">
        <v>22273</v>
      </c>
      <c r="B433" s="1" t="s">
        <v>4305</v>
      </c>
      <c r="C433" s="1" t="s">
        <v>745</v>
      </c>
      <c r="D433" s="1" t="s">
        <v>1833</v>
      </c>
      <c r="E433" s="1" t="s">
        <v>2838</v>
      </c>
      <c r="F433" s="2" t="s">
        <v>2591</v>
      </c>
      <c r="G433" s="2"/>
      <c r="H433" s="2"/>
      <c r="I433" s="2"/>
      <c r="J433" s="15"/>
      <c r="K433" s="3">
        <f>IFERROR(MATCH("Application Layer Gateway (ALG) Security Requirements Guide (SRG) :: Version 1, Release: 2 Benchmark Date: 24 Jul 2015*"&amp;A433&amp;";*",SRGs!AA:AA,0),0)</f>
        <v>1516</v>
      </c>
      <c r="L433" s="2">
        <f>IFERROR(MATCH("Application Server Security Requirements Guide :: Version 3, Release: 3 Benchmark Date: 27 Oct 2022*"&amp;A433&amp;";*",SRGs!AA:AA,0),0)</f>
        <v>1517</v>
      </c>
      <c r="M433" s="2">
        <f>IFERROR(MATCH("Authentication, Authorization, and Accounting Services (AAA) Security Requirements Guide :: Version 1, Release: 2 Benchmark Date: 24 Jan 2020*"&amp;A433&amp;";*",SRGs!AA:AA,0),0)</f>
        <v>0</v>
      </c>
      <c r="N433" s="2">
        <f>IFERROR(MATCH("Central Log Server Security Requirements Guide :: Version 2, Release: 2 Benchmark Date: 27 Oct 2022*"&amp;A433&amp;";*",SRGs!AA:AA,0),0)</f>
        <v>0</v>
      </c>
      <c r="O433" s="2">
        <f>IFERROR(MATCH("Database Security Requirements Guide :: Version 3, Release: 3 Benchmark Date: 27 Jul 2022*"&amp;A433&amp;";*",SRGs!AA:AA,0),0)</f>
        <v>1519</v>
      </c>
      <c r="P433" s="2">
        <f>IFERROR(MATCH("Container Platform Security Requirements Guide :: Version 1, Release: 3 Benchmark Date: 27 Jan 2022*"&amp;A433&amp;";*",SRGs!AA:AA,0),0)</f>
        <v>1518</v>
      </c>
      <c r="Q433" s="2">
        <f>IFERROR(MATCH("Domain Name System (DNS) Security Requirements Guide :: Version 2, Release: 4 Benchmark Date: 23 Oct 2015*"&amp;A433&amp;";*",SRGs!AA:AA,0),0)</f>
        <v>0</v>
      </c>
      <c r="R433" s="2">
        <f>IFERROR(MATCH("Firewall Security Requirements Guide :: Version 2, Release: 3 Benchmark Date: 27 Oct 2022*"&amp;A433&amp;";*",SRGs!AA:AA,0),0)</f>
        <v>0</v>
      </c>
      <c r="S433" s="2">
        <f>IFERROR(MATCH("General Purpose Operating System Security Requirements Guide :: Version 2, Release: 4 Benchmark Date: 27 Jul 2022*"&amp;A433&amp;";*",SRGs!AA:AA,0),0)</f>
        <v>1520</v>
      </c>
      <c r="T433" s="2">
        <f>IFERROR(MATCH("Intrusion Detection and Prevention Systems (IDPS) Security Requirements Guide :: Version 2, Release: 6 Benchmark Date: 24 Jul 2020*"&amp;A433&amp;";*",SRGs!AA:AA,0),0)</f>
        <v>0</v>
      </c>
      <c r="U433" s="2">
        <f>IFERROR(MATCH("Layer 2 Switch Security Requirements Guide :: Version 2, Release: 1 Benchmark Date: 18 May 2021*"&amp;A433&amp;";*",SRGs!AA:AA,0),0)</f>
        <v>0</v>
      </c>
      <c r="V433" s="2">
        <f>IFERROR(MATCH("Mainframe Product Security Requirements Guide :: Version 2, Release: 1 Benchmark Date: 27 Oct 2022*"&amp;A433&amp;";*",SRGs!AA:AA,0),0)</f>
        <v>1521</v>
      </c>
      <c r="W433" s="2">
        <f>IFERROR(MATCH("Network Device Management Security Requirements Guide :: Version 4, Release: 1 Benchmark Date: 23 Apr 2021*"&amp;A433&amp;";*",SRGs!AA:AA,0),0)</f>
        <v>1522</v>
      </c>
      <c r="X433" s="2">
        <f>IFERROR(MATCH("Router Security Requirements Guide :: Version 4, Release: 2 Benchmark Date: 23 Apr 2021*"&amp;A433&amp;";*",SRGs!AA:AA,0),0)</f>
        <v>0</v>
      </c>
      <c r="Y433" s="2">
        <f>IFERROR(MATCH("SDN Controller Security Requirements Guide :: Version 1, Release: 2 Benchmark Date: 24 Apr 2020*"&amp;A433&amp;";*",SRGs!AA:AA,0),0)</f>
        <v>0</v>
      </c>
      <c r="Z433" s="2">
        <f>IFERROR(MATCH("Unified Endpoint Management Agent Security Requirements Guide :: Version 1, Release: 1 Benchmark Date: 20 Nov 2020*"&amp;A433&amp;";*",SRGs!AA:AA,0),0)</f>
        <v>0</v>
      </c>
      <c r="AA433" s="2">
        <f>IFERROR(MATCH("Unified Endpoint Management Server Security Requirements Guide :: Version 1, Release: 1 Benchmark Date: 20 Nov 2020*"&amp;A433&amp;";*",SRGs!AA:AA,0),0)</f>
        <v>1523</v>
      </c>
      <c r="AB433" s="2">
        <f>IFERROR(MATCH("Virtual Private Network (VPN) Security Requirements Guide :: Version 2, Release: 4 Benchmark Date: 27 Oct 2021*"&amp;A433&amp;";*",SRGs!AA:AA,0),0)</f>
        <v>0</v>
      </c>
      <c r="AC433" s="2">
        <f>IFERROR(MATCH("Web Server Security Requirements Guide :: Version 3, Release: 1 Benchmark Date: 27 Oct 2022*"&amp;A433&amp;";*",SRGs!AA:AA,0),0)</f>
        <v>0</v>
      </c>
      <c r="AD433" s="22"/>
      <c r="AE433" s="3" t="str">
        <f t="shared" si="48"/>
        <v>Application</v>
      </c>
      <c r="AF433" s="2" t="str">
        <f t="shared" si="49"/>
        <v>Server</v>
      </c>
      <c r="AG433" s="2" t="str">
        <f t="shared" si="50"/>
        <v>Laptops/Desktops</v>
      </c>
      <c r="AH433" s="2" t="str">
        <f t="shared" si="51"/>
        <v>Network Device</v>
      </c>
      <c r="AI433" s="2" t="str">
        <f t="shared" si="52"/>
        <v>Database</v>
      </c>
      <c r="AJ433" s="2" t="str">
        <f t="shared" si="53"/>
        <v>Container</v>
      </c>
      <c r="AK433" s="2" t="str">
        <f t="shared" si="54"/>
        <v>Unified Endpoint Mangement</v>
      </c>
      <c r="AM433" s="5" t="str">
        <f t="shared" si="55"/>
        <v>Application; Server; Laptops/Desktops; Network Device; Database; Container; Unified Endpoint Mangement</v>
      </c>
    </row>
    <row r="434" spans="1:39" ht="45" hidden="1">
      <c r="A434" s="1" t="s">
        <v>22274</v>
      </c>
      <c r="B434" s="1" t="s">
        <v>4305</v>
      </c>
      <c r="C434" s="1" t="s">
        <v>4151</v>
      </c>
      <c r="D434" s="1" t="s">
        <v>1834</v>
      </c>
      <c r="E434" s="1" t="s">
        <v>2839</v>
      </c>
      <c r="F434" s="2" t="s">
        <v>2591</v>
      </c>
      <c r="G434" s="2"/>
      <c r="H434" s="2"/>
      <c r="I434" s="2"/>
      <c r="J434" s="15"/>
      <c r="K434" s="3">
        <f>IFERROR(MATCH("Application Layer Gateway (ALG) Security Requirements Guide (SRG) :: Version 1, Release: 2 Benchmark Date: 24 Jul 2015*"&amp;A434&amp;";*",SRGs!AA:AA,0),0)</f>
        <v>0</v>
      </c>
      <c r="L434" s="2">
        <f>IFERROR(MATCH("Application Server Security Requirements Guide :: Version 3, Release: 3 Benchmark Date: 27 Oct 2022*"&amp;A434&amp;";*",SRGs!AA:AA,0),0)</f>
        <v>0</v>
      </c>
      <c r="M434" s="2">
        <f>IFERROR(MATCH("Authentication, Authorization, and Accounting Services (AAA) Security Requirements Guide :: Version 1, Release: 2 Benchmark Date: 24 Jan 2020*"&amp;A434&amp;";*",SRGs!AA:AA,0),0)</f>
        <v>0</v>
      </c>
      <c r="N434" s="2">
        <f>IFERROR(MATCH("Central Log Server Security Requirements Guide :: Version 2, Release: 2 Benchmark Date: 27 Oct 2022*"&amp;A434&amp;";*",SRGs!AA:AA,0),0)</f>
        <v>0</v>
      </c>
      <c r="O434" s="2">
        <f>IFERROR(MATCH("Database Security Requirements Guide :: Version 3, Release: 3 Benchmark Date: 27 Jul 2022*"&amp;A434&amp;";*",SRGs!AA:AA,0),0)</f>
        <v>0</v>
      </c>
      <c r="P434" s="2">
        <f>IFERROR(MATCH("Container Platform Security Requirements Guide :: Version 1, Release: 3 Benchmark Date: 27 Jan 2022*"&amp;A434&amp;";*",SRGs!AA:AA,0),0)</f>
        <v>0</v>
      </c>
      <c r="Q434" s="2">
        <f>IFERROR(MATCH("Domain Name System (DNS) Security Requirements Guide :: Version 2, Release: 4 Benchmark Date: 23 Oct 2015*"&amp;A434&amp;";*",SRGs!AA:AA,0),0)</f>
        <v>0</v>
      </c>
      <c r="R434" s="2">
        <f>IFERROR(MATCH("Firewall Security Requirements Guide :: Version 2, Release: 3 Benchmark Date: 27 Oct 2022*"&amp;A434&amp;";*",SRGs!AA:AA,0),0)</f>
        <v>0</v>
      </c>
      <c r="S434" s="2">
        <f>IFERROR(MATCH("General Purpose Operating System Security Requirements Guide :: Version 2, Release: 4 Benchmark Date: 27 Jul 2022*"&amp;A434&amp;";*",SRGs!AA:AA,0),0)</f>
        <v>0</v>
      </c>
      <c r="T434" s="2">
        <f>IFERROR(MATCH("Intrusion Detection and Prevention Systems (IDPS) Security Requirements Guide :: Version 2, Release: 6 Benchmark Date: 24 Jul 2020*"&amp;A434&amp;";*",SRGs!AA:AA,0),0)</f>
        <v>0</v>
      </c>
      <c r="U434" s="2">
        <f>IFERROR(MATCH("Layer 2 Switch Security Requirements Guide :: Version 2, Release: 1 Benchmark Date: 18 May 2021*"&amp;A434&amp;";*",SRGs!AA:AA,0),0)</f>
        <v>0</v>
      </c>
      <c r="V434" s="2">
        <f>IFERROR(MATCH("Mainframe Product Security Requirements Guide :: Version 2, Release: 1 Benchmark Date: 27 Oct 2022*"&amp;A434&amp;";*",SRGs!AA:AA,0),0)</f>
        <v>0</v>
      </c>
      <c r="W434" s="2">
        <f>IFERROR(MATCH("Network Device Management Security Requirements Guide :: Version 4, Release: 1 Benchmark Date: 23 Apr 2021*"&amp;A434&amp;";*",SRGs!AA:AA,0),0)</f>
        <v>0</v>
      </c>
      <c r="X434" s="2">
        <f>IFERROR(MATCH("Router Security Requirements Guide :: Version 4, Release: 2 Benchmark Date: 23 Apr 2021*"&amp;A434&amp;";*",SRGs!AA:AA,0),0)</f>
        <v>0</v>
      </c>
      <c r="Y434" s="2">
        <f>IFERROR(MATCH("SDN Controller Security Requirements Guide :: Version 1, Release: 2 Benchmark Date: 24 Apr 2020*"&amp;A434&amp;";*",SRGs!AA:AA,0),0)</f>
        <v>0</v>
      </c>
      <c r="Z434" s="2">
        <f>IFERROR(MATCH("Unified Endpoint Management Agent Security Requirements Guide :: Version 1, Release: 1 Benchmark Date: 20 Nov 2020*"&amp;A434&amp;";*",SRGs!AA:AA,0),0)</f>
        <v>0</v>
      </c>
      <c r="AA434" s="2">
        <f>IFERROR(MATCH("Unified Endpoint Management Server Security Requirements Guide :: Version 1, Release: 1 Benchmark Date: 20 Nov 2020*"&amp;A434&amp;";*",SRGs!AA:AA,0),0)</f>
        <v>0</v>
      </c>
      <c r="AB434" s="2">
        <f>IFERROR(MATCH("Virtual Private Network (VPN) Security Requirements Guide :: Version 2, Release: 4 Benchmark Date: 27 Oct 2021*"&amp;A434&amp;";*",SRGs!AA:AA,0),0)</f>
        <v>0</v>
      </c>
      <c r="AC434" s="2">
        <f>IFERROR(MATCH("Web Server Security Requirements Guide :: Version 3, Release: 1 Benchmark Date: 27 Oct 2022*"&amp;A434&amp;";*",SRGs!AA:AA,0),0)</f>
        <v>0</v>
      </c>
      <c r="AD434" s="22"/>
      <c r="AE434" s="3" t="str">
        <f t="shared" si="48"/>
        <v/>
      </c>
      <c r="AF434" s="2" t="str">
        <f t="shared" si="49"/>
        <v/>
      </c>
      <c r="AG434" s="2" t="str">
        <f t="shared" si="50"/>
        <v/>
      </c>
      <c r="AH434" s="2" t="str">
        <f t="shared" si="51"/>
        <v/>
      </c>
      <c r="AI434" s="2" t="str">
        <f t="shared" si="52"/>
        <v/>
      </c>
      <c r="AJ434" s="2" t="str">
        <f t="shared" si="53"/>
        <v/>
      </c>
      <c r="AK434" s="2" t="str">
        <f t="shared" si="54"/>
        <v/>
      </c>
      <c r="AM434" s="5" t="str">
        <f t="shared" si="55"/>
        <v/>
      </c>
    </row>
    <row r="435" spans="1:39" s="5" customFormat="1" ht="90" hidden="1">
      <c r="A435" s="1" t="s">
        <v>22275</v>
      </c>
      <c r="B435" s="1" t="s">
        <v>4305</v>
      </c>
      <c r="C435" s="1" t="s">
        <v>4152</v>
      </c>
      <c r="D435" s="1" t="s">
        <v>1835</v>
      </c>
      <c r="E435" s="1" t="s">
        <v>2840</v>
      </c>
      <c r="F435" s="2" t="s">
        <v>2591</v>
      </c>
      <c r="G435" s="2"/>
      <c r="H435" s="2"/>
      <c r="I435" s="2"/>
      <c r="J435" s="15"/>
      <c r="K435" s="3">
        <f>IFERROR(MATCH("Application Layer Gateway (ALG) Security Requirements Guide (SRG) :: Version 1, Release: 2 Benchmark Date: 24 Jul 2015*"&amp;A435&amp;";*",SRGs!AA:AA,0),0)</f>
        <v>0</v>
      </c>
      <c r="L435" s="2">
        <f>IFERROR(MATCH("Application Server Security Requirements Guide :: Version 3, Release: 3 Benchmark Date: 27 Oct 2022*"&amp;A435&amp;";*",SRGs!AA:AA,0),0)</f>
        <v>0</v>
      </c>
      <c r="M435" s="2">
        <f>IFERROR(MATCH("Authentication, Authorization, and Accounting Services (AAA) Security Requirements Guide :: Version 1, Release: 2 Benchmark Date: 24 Jan 2020*"&amp;A435&amp;";*",SRGs!AA:AA,0),0)</f>
        <v>0</v>
      </c>
      <c r="N435" s="2">
        <f>IFERROR(MATCH("Central Log Server Security Requirements Guide :: Version 2, Release: 2 Benchmark Date: 27 Oct 2022*"&amp;A435&amp;";*",SRGs!AA:AA,0),0)</f>
        <v>0</v>
      </c>
      <c r="O435" s="2">
        <f>IFERROR(MATCH("Database Security Requirements Guide :: Version 3, Release: 3 Benchmark Date: 27 Jul 2022*"&amp;A435&amp;";*",SRGs!AA:AA,0),0)</f>
        <v>0</v>
      </c>
      <c r="P435" s="6">
        <f>IFERROR(MATCH("Container Platform Security Requirements Guide :: Version 1, Release: 3 Benchmark Date: 27 Jan 2022*"&amp;A435&amp;";*",SRGs!AA:AA,0),0)</f>
        <v>0</v>
      </c>
      <c r="Q435" s="6">
        <f>IFERROR(MATCH("Domain Name System (DNS) Security Requirements Guide :: Version 2, Release: 4 Benchmark Date: 23 Oct 2015*"&amp;A435&amp;";*",SRGs!AA:AA,0),0)</f>
        <v>0</v>
      </c>
      <c r="R435" s="6">
        <f>IFERROR(MATCH("Firewall Security Requirements Guide :: Version 2, Release: 3 Benchmark Date: 27 Oct 2022*"&amp;A435&amp;";*",SRGs!AA:AA,0),0)</f>
        <v>0</v>
      </c>
      <c r="S435" s="6">
        <f>IFERROR(MATCH("General Purpose Operating System Security Requirements Guide :: Version 2, Release: 4 Benchmark Date: 27 Jul 2022*"&amp;A435&amp;";*",SRGs!AA:AA,0),0)</f>
        <v>0</v>
      </c>
      <c r="T435" s="6">
        <f>IFERROR(MATCH("Intrusion Detection and Prevention Systems (IDPS) Security Requirements Guide :: Version 2, Release: 6 Benchmark Date: 24 Jul 2020*"&amp;A435&amp;";*",SRGs!AA:AA,0),0)</f>
        <v>0</v>
      </c>
      <c r="U435" s="6">
        <f>IFERROR(MATCH("Layer 2 Switch Security Requirements Guide :: Version 2, Release: 1 Benchmark Date: 18 May 2021*"&amp;A435&amp;";*",SRGs!AA:AA,0),0)</f>
        <v>0</v>
      </c>
      <c r="V435" s="6">
        <f>IFERROR(MATCH("Mainframe Product Security Requirements Guide :: Version 2, Release: 1 Benchmark Date: 27 Oct 2022*"&amp;A435&amp;";*",SRGs!AA:AA,0),0)</f>
        <v>0</v>
      </c>
      <c r="W435" s="6">
        <f>IFERROR(MATCH("Network Device Management Security Requirements Guide :: Version 4, Release: 1 Benchmark Date: 23 Apr 2021*"&amp;A435&amp;";*",SRGs!AA:AA,0),0)</f>
        <v>0</v>
      </c>
      <c r="X435" s="6">
        <f>IFERROR(MATCH("Router Security Requirements Guide :: Version 4, Release: 2 Benchmark Date: 23 Apr 2021*"&amp;A435&amp;";*",SRGs!AA:AA,0),0)</f>
        <v>0</v>
      </c>
      <c r="Y435" s="6">
        <f>IFERROR(MATCH("SDN Controller Security Requirements Guide :: Version 1, Release: 2 Benchmark Date: 24 Apr 2020*"&amp;A435&amp;";*",SRGs!AA:AA,0),0)</f>
        <v>0</v>
      </c>
      <c r="Z435" s="6">
        <f>IFERROR(MATCH("Unified Endpoint Management Agent Security Requirements Guide :: Version 1, Release: 1 Benchmark Date: 20 Nov 2020*"&amp;A435&amp;";*",SRGs!AA:AA,0),0)</f>
        <v>0</v>
      </c>
      <c r="AA435" s="6">
        <f>IFERROR(MATCH("Unified Endpoint Management Server Security Requirements Guide :: Version 1, Release: 1 Benchmark Date: 20 Nov 2020*"&amp;A435&amp;";*",SRGs!AA:AA,0),0)</f>
        <v>0</v>
      </c>
      <c r="AB435" s="6">
        <f>IFERROR(MATCH("Virtual Private Network (VPN) Security Requirements Guide :: Version 2, Release: 4 Benchmark Date: 27 Oct 2021*"&amp;A435&amp;";*",SRGs!AA:AA,0),0)</f>
        <v>0</v>
      </c>
      <c r="AC435" s="6">
        <f>IFERROR(MATCH("Web Server Security Requirements Guide :: Version 3, Release: 1 Benchmark Date: 27 Oct 2022*"&amp;A435&amp;";*",SRGs!AA:AA,0),0)</f>
        <v>0</v>
      </c>
      <c r="AD435" s="21"/>
      <c r="AE435" s="3" t="str">
        <f t="shared" si="48"/>
        <v/>
      </c>
      <c r="AF435" s="2" t="str">
        <f t="shared" si="49"/>
        <v/>
      </c>
      <c r="AG435" s="2" t="str">
        <f t="shared" si="50"/>
        <v/>
      </c>
      <c r="AH435" s="2" t="str">
        <f t="shared" si="51"/>
        <v/>
      </c>
      <c r="AI435" s="2" t="str">
        <f t="shared" si="52"/>
        <v/>
      </c>
      <c r="AJ435" s="2" t="str">
        <f t="shared" si="53"/>
        <v/>
      </c>
      <c r="AK435" s="2" t="str">
        <f t="shared" si="54"/>
        <v/>
      </c>
      <c r="AL435" s="27"/>
      <c r="AM435" s="5" t="str">
        <f t="shared" si="55"/>
        <v/>
      </c>
    </row>
    <row r="436" spans="1:39" s="5" customFormat="1" ht="60" hidden="1">
      <c r="A436" s="1" t="s">
        <v>22276</v>
      </c>
      <c r="B436" s="1" t="s">
        <v>4305</v>
      </c>
      <c r="C436" s="1" t="s">
        <v>746</v>
      </c>
      <c r="D436" s="1" t="s">
        <v>1836</v>
      </c>
      <c r="E436" s="1" t="s">
        <v>2841</v>
      </c>
      <c r="F436" s="2" t="s">
        <v>3813</v>
      </c>
      <c r="G436" s="2"/>
      <c r="H436" s="2"/>
      <c r="I436" s="2"/>
      <c r="J436" s="15"/>
      <c r="K436" s="3">
        <f>IFERROR(MATCH("Application Layer Gateway (ALG) Security Requirements Guide (SRG) :: Version 1, Release: 2 Benchmark Date: 24 Jul 2015*"&amp;A436&amp;";*",SRGs!AA:AA,0),0)</f>
        <v>0</v>
      </c>
      <c r="L436" s="2">
        <f>IFERROR(MATCH("Application Server Security Requirements Guide :: Version 3, Release: 3 Benchmark Date: 27 Oct 2022*"&amp;A436&amp;";*",SRGs!AA:AA,0),0)</f>
        <v>0</v>
      </c>
      <c r="M436" s="2">
        <f>IFERROR(MATCH("Authentication, Authorization, and Accounting Services (AAA) Security Requirements Guide :: Version 1, Release: 2 Benchmark Date: 24 Jan 2020*"&amp;A436&amp;";*",SRGs!AA:AA,0),0)</f>
        <v>0</v>
      </c>
      <c r="N436" s="6">
        <f>IFERROR(MATCH("Central Log Server Security Requirements Guide :: Version 2, Release: 2 Benchmark Date: 27 Oct 2022*"&amp;A436&amp;";*",SRGs!AA:AA,0),0)</f>
        <v>0</v>
      </c>
      <c r="O436" s="6">
        <f>IFERROR(MATCH("Database Security Requirements Guide :: Version 3, Release: 3 Benchmark Date: 27 Jul 2022*"&amp;A436&amp;";*",SRGs!AA:AA,0),0)</f>
        <v>0</v>
      </c>
      <c r="P436" s="6">
        <f>IFERROR(MATCH("Container Platform Security Requirements Guide :: Version 1, Release: 3 Benchmark Date: 27 Jan 2022*"&amp;A436&amp;";*",SRGs!AA:AA,0),0)</f>
        <v>0</v>
      </c>
      <c r="Q436" s="6">
        <f>IFERROR(MATCH("Domain Name System (DNS) Security Requirements Guide :: Version 2, Release: 4 Benchmark Date: 23 Oct 2015*"&amp;A436&amp;";*",SRGs!AA:AA,0),0)</f>
        <v>0</v>
      </c>
      <c r="R436" s="6">
        <f>IFERROR(MATCH("Firewall Security Requirements Guide :: Version 2, Release: 3 Benchmark Date: 27 Oct 2022*"&amp;A436&amp;";*",SRGs!AA:AA,0),0)</f>
        <v>0</v>
      </c>
      <c r="S436" s="6">
        <f>IFERROR(MATCH("General Purpose Operating System Security Requirements Guide :: Version 2, Release: 4 Benchmark Date: 27 Jul 2022*"&amp;A436&amp;";*",SRGs!AA:AA,0),0)</f>
        <v>0</v>
      </c>
      <c r="T436" s="6">
        <f>IFERROR(MATCH("Intrusion Detection and Prevention Systems (IDPS) Security Requirements Guide :: Version 2, Release: 6 Benchmark Date: 24 Jul 2020*"&amp;A436&amp;";*",SRGs!AA:AA,0),0)</f>
        <v>0</v>
      </c>
      <c r="U436" s="6">
        <f>IFERROR(MATCH("Layer 2 Switch Security Requirements Guide :: Version 2, Release: 1 Benchmark Date: 18 May 2021*"&amp;A436&amp;";*",SRGs!AA:AA,0),0)</f>
        <v>0</v>
      </c>
      <c r="V436" s="6">
        <f>IFERROR(MATCH("Mainframe Product Security Requirements Guide :: Version 2, Release: 1 Benchmark Date: 27 Oct 2022*"&amp;A436&amp;";*",SRGs!AA:AA,0),0)</f>
        <v>0</v>
      </c>
      <c r="W436" s="6">
        <f>IFERROR(MATCH("Network Device Management Security Requirements Guide :: Version 4, Release: 1 Benchmark Date: 23 Apr 2021*"&amp;A436&amp;";*",SRGs!AA:AA,0),0)</f>
        <v>0</v>
      </c>
      <c r="X436" s="6">
        <f>IFERROR(MATCH("Router Security Requirements Guide :: Version 4, Release: 2 Benchmark Date: 23 Apr 2021*"&amp;A436&amp;";*",SRGs!AA:AA,0),0)</f>
        <v>0</v>
      </c>
      <c r="Y436" s="6">
        <f>IFERROR(MATCH("SDN Controller Security Requirements Guide :: Version 1, Release: 2 Benchmark Date: 24 Apr 2020*"&amp;A436&amp;";*",SRGs!AA:AA,0),0)</f>
        <v>0</v>
      </c>
      <c r="Z436" s="6">
        <f>IFERROR(MATCH("Unified Endpoint Management Agent Security Requirements Guide :: Version 1, Release: 1 Benchmark Date: 20 Nov 2020*"&amp;A436&amp;";*",SRGs!AA:AA,0),0)</f>
        <v>0</v>
      </c>
      <c r="AA436" s="6">
        <f>IFERROR(MATCH("Unified Endpoint Management Server Security Requirements Guide :: Version 1, Release: 1 Benchmark Date: 20 Nov 2020*"&amp;A436&amp;";*",SRGs!AA:AA,0),0)</f>
        <v>0</v>
      </c>
      <c r="AB436" s="6">
        <f>IFERROR(MATCH("Virtual Private Network (VPN) Security Requirements Guide :: Version 2, Release: 4 Benchmark Date: 27 Oct 2021*"&amp;A436&amp;";*",SRGs!AA:AA,0),0)</f>
        <v>0</v>
      </c>
      <c r="AC436" s="6">
        <f>IFERROR(MATCH("Web Server Security Requirements Guide :: Version 3, Release: 1 Benchmark Date: 27 Oct 2022*"&amp;A436&amp;";*",SRGs!AA:AA,0),0)</f>
        <v>0</v>
      </c>
      <c r="AD436" s="21"/>
      <c r="AE436" s="3" t="str">
        <f t="shared" si="48"/>
        <v/>
      </c>
      <c r="AF436" s="2" t="str">
        <f t="shared" si="49"/>
        <v/>
      </c>
      <c r="AG436" s="2" t="str">
        <f t="shared" si="50"/>
        <v/>
      </c>
      <c r="AH436" s="2" t="str">
        <f t="shared" si="51"/>
        <v/>
      </c>
      <c r="AI436" s="2" t="str">
        <f t="shared" si="52"/>
        <v/>
      </c>
      <c r="AJ436" s="2" t="str">
        <f t="shared" si="53"/>
        <v/>
      </c>
      <c r="AK436" s="2" t="str">
        <f t="shared" si="54"/>
        <v/>
      </c>
      <c r="AL436" s="27"/>
      <c r="AM436" s="5" t="str">
        <f t="shared" si="55"/>
        <v/>
      </c>
    </row>
    <row r="437" spans="1:39" ht="105" hidden="1">
      <c r="A437" s="1" t="s">
        <v>22277</v>
      </c>
      <c r="B437" s="1" t="s">
        <v>4305</v>
      </c>
      <c r="C437" s="1" t="s">
        <v>747</v>
      </c>
      <c r="D437" s="1" t="s">
        <v>1837</v>
      </c>
      <c r="E437" s="1" t="s">
        <v>2842</v>
      </c>
      <c r="F437" s="2" t="s">
        <v>3812</v>
      </c>
      <c r="G437" s="2"/>
      <c r="H437" s="2"/>
      <c r="I437" s="2"/>
      <c r="J437" s="15"/>
      <c r="K437" s="3">
        <f>IFERROR(MATCH("Application Layer Gateway (ALG) Security Requirements Guide (SRG) :: Version 1, Release: 2 Benchmark Date: 24 Jul 2015*"&amp;A437&amp;";*",SRGs!AA:AA,0),0)</f>
        <v>0</v>
      </c>
      <c r="L437" s="2">
        <f>IFERROR(MATCH("Application Server Security Requirements Guide :: Version 3, Release: 3 Benchmark Date: 27 Oct 2022*"&amp;A437&amp;";*",SRGs!AA:AA,0),0)</f>
        <v>0</v>
      </c>
      <c r="M437" s="2">
        <f>IFERROR(MATCH("Authentication, Authorization, and Accounting Services (AAA) Security Requirements Guide :: Version 1, Release: 2 Benchmark Date: 24 Jan 2020*"&amp;A437&amp;";*",SRGs!AA:AA,0),0)</f>
        <v>0</v>
      </c>
      <c r="N437" s="6">
        <f>IFERROR(MATCH("Central Log Server Security Requirements Guide :: Version 2, Release: 2 Benchmark Date: 27 Oct 2022*"&amp;A437&amp;";*",SRGs!AA:AA,0),0)</f>
        <v>0</v>
      </c>
      <c r="O437" s="6">
        <f>IFERROR(MATCH("Database Security Requirements Guide :: Version 3, Release: 3 Benchmark Date: 27 Jul 2022*"&amp;A437&amp;";*",SRGs!AA:AA,0),0)</f>
        <v>0</v>
      </c>
      <c r="P437" s="2">
        <f>IFERROR(MATCH("Container Platform Security Requirements Guide :: Version 1, Release: 3 Benchmark Date: 27 Jan 2022*"&amp;A437&amp;";*",SRGs!AA:AA,0),0)</f>
        <v>0</v>
      </c>
      <c r="Q437" s="2">
        <f>IFERROR(MATCH("Domain Name System (DNS) Security Requirements Guide :: Version 2, Release: 4 Benchmark Date: 23 Oct 2015*"&amp;A437&amp;";*",SRGs!AA:AA,0),0)</f>
        <v>0</v>
      </c>
      <c r="R437" s="2">
        <f>IFERROR(MATCH("Firewall Security Requirements Guide :: Version 2, Release: 3 Benchmark Date: 27 Oct 2022*"&amp;A437&amp;";*",SRGs!AA:AA,0),0)</f>
        <v>0</v>
      </c>
      <c r="S437" s="2">
        <f>IFERROR(MATCH("General Purpose Operating System Security Requirements Guide :: Version 2, Release: 4 Benchmark Date: 27 Jul 2022*"&amp;A437&amp;";*",SRGs!AA:AA,0),0)</f>
        <v>0</v>
      </c>
      <c r="T437" s="2">
        <f>IFERROR(MATCH("Intrusion Detection and Prevention Systems (IDPS) Security Requirements Guide :: Version 2, Release: 6 Benchmark Date: 24 Jul 2020*"&amp;A437&amp;";*",SRGs!AA:AA,0),0)</f>
        <v>0</v>
      </c>
      <c r="U437" s="2">
        <f>IFERROR(MATCH("Layer 2 Switch Security Requirements Guide :: Version 2, Release: 1 Benchmark Date: 18 May 2021*"&amp;A437&amp;";*",SRGs!AA:AA,0),0)</f>
        <v>0</v>
      </c>
      <c r="V437" s="2">
        <f>IFERROR(MATCH("Mainframe Product Security Requirements Guide :: Version 2, Release: 1 Benchmark Date: 27 Oct 2022*"&amp;A437&amp;";*",SRGs!AA:AA,0),0)</f>
        <v>0</v>
      </c>
      <c r="W437" s="2">
        <f>IFERROR(MATCH("Network Device Management Security Requirements Guide :: Version 4, Release: 1 Benchmark Date: 23 Apr 2021*"&amp;A437&amp;";*",SRGs!AA:AA,0),0)</f>
        <v>0</v>
      </c>
      <c r="X437" s="2">
        <f>IFERROR(MATCH("Router Security Requirements Guide :: Version 4, Release: 2 Benchmark Date: 23 Apr 2021*"&amp;A437&amp;";*",SRGs!AA:AA,0),0)</f>
        <v>0</v>
      </c>
      <c r="Y437" s="2">
        <f>IFERROR(MATCH("SDN Controller Security Requirements Guide :: Version 1, Release: 2 Benchmark Date: 24 Apr 2020*"&amp;A437&amp;";*",SRGs!AA:AA,0),0)</f>
        <v>0</v>
      </c>
      <c r="Z437" s="2">
        <f>IFERROR(MATCH("Unified Endpoint Management Agent Security Requirements Guide :: Version 1, Release: 1 Benchmark Date: 20 Nov 2020*"&amp;A437&amp;";*",SRGs!AA:AA,0),0)</f>
        <v>0</v>
      </c>
      <c r="AA437" s="2">
        <f>IFERROR(MATCH("Unified Endpoint Management Server Security Requirements Guide :: Version 1, Release: 1 Benchmark Date: 20 Nov 2020*"&amp;A437&amp;";*",SRGs!AA:AA,0),0)</f>
        <v>0</v>
      </c>
      <c r="AB437" s="2">
        <f>IFERROR(MATCH("Virtual Private Network (VPN) Security Requirements Guide :: Version 2, Release: 4 Benchmark Date: 27 Oct 2021*"&amp;A437&amp;";*",SRGs!AA:AA,0),0)</f>
        <v>0</v>
      </c>
      <c r="AC437" s="2">
        <f>IFERROR(MATCH("Web Server Security Requirements Guide :: Version 3, Release: 1 Benchmark Date: 27 Oct 2022*"&amp;A437&amp;";*",SRGs!AA:AA,0),0)</f>
        <v>0</v>
      </c>
      <c r="AD437" s="22"/>
      <c r="AE437" s="3" t="str">
        <f t="shared" si="48"/>
        <v/>
      </c>
      <c r="AF437" s="2" t="str">
        <f t="shared" si="49"/>
        <v/>
      </c>
      <c r="AG437" s="2" t="str">
        <f t="shared" si="50"/>
        <v/>
      </c>
      <c r="AH437" s="2" t="str">
        <f t="shared" si="51"/>
        <v/>
      </c>
      <c r="AI437" s="2" t="str">
        <f t="shared" si="52"/>
        <v/>
      </c>
      <c r="AJ437" s="2" t="str">
        <f t="shared" si="53"/>
        <v/>
      </c>
      <c r="AK437" s="2" t="str">
        <f t="shared" si="54"/>
        <v/>
      </c>
      <c r="AM437" s="5" t="str">
        <f t="shared" si="55"/>
        <v/>
      </c>
    </row>
    <row r="438" spans="1:39" s="5" customFormat="1" ht="120" hidden="1">
      <c r="A438" s="1" t="s">
        <v>22278</v>
      </c>
      <c r="B438" s="1" t="s">
        <v>4305</v>
      </c>
      <c r="C438" s="1" t="s">
        <v>748</v>
      </c>
      <c r="D438" s="1" t="s">
        <v>1838</v>
      </c>
      <c r="E438" s="1" t="s">
        <v>2843</v>
      </c>
      <c r="F438" s="2" t="s">
        <v>2591</v>
      </c>
      <c r="G438" s="2"/>
      <c r="H438" s="2" t="s">
        <v>4263</v>
      </c>
      <c r="I438" s="10">
        <v>3</v>
      </c>
      <c r="J438" s="13"/>
      <c r="K438" s="3">
        <f>IFERROR(MATCH("Application Layer Gateway (ALG) Security Requirements Guide (SRG) :: Version 1, Release: 2 Benchmark Date: 24 Jul 2015*"&amp;A438&amp;";*",SRGs!AA:AA,0),0)</f>
        <v>0</v>
      </c>
      <c r="L438" s="2">
        <f>IFERROR(MATCH("Application Server Security Requirements Guide :: Version 3, Release: 3 Benchmark Date: 27 Oct 2022*"&amp;A438&amp;";*",SRGs!AA:AA,0),0)</f>
        <v>0</v>
      </c>
      <c r="M438" s="2">
        <f>IFERROR(MATCH("Authentication, Authorization, and Accounting Services (AAA) Security Requirements Guide :: Version 1, Release: 2 Benchmark Date: 24 Jan 2020*"&amp;A438&amp;";*",SRGs!AA:AA,0),0)</f>
        <v>0</v>
      </c>
      <c r="N438" s="2">
        <f>IFERROR(MATCH("Central Log Server Security Requirements Guide :: Version 2, Release: 2 Benchmark Date: 27 Oct 2022*"&amp;A438&amp;";*",SRGs!AA:AA,0),0)</f>
        <v>0</v>
      </c>
      <c r="O438" s="2">
        <f>IFERROR(MATCH("Database Security Requirements Guide :: Version 3, Release: 3 Benchmark Date: 27 Jul 2022*"&amp;A438&amp;";*",SRGs!AA:AA,0),0)</f>
        <v>0</v>
      </c>
      <c r="P438" s="6">
        <f>IFERROR(MATCH("Container Platform Security Requirements Guide :: Version 1, Release: 3 Benchmark Date: 27 Jan 2022*"&amp;A438&amp;";*",SRGs!AA:AA,0),0)</f>
        <v>0</v>
      </c>
      <c r="Q438" s="6">
        <f>IFERROR(MATCH("Domain Name System (DNS) Security Requirements Guide :: Version 2, Release: 4 Benchmark Date: 23 Oct 2015*"&amp;A438&amp;";*",SRGs!AA:AA,0),0)</f>
        <v>0</v>
      </c>
      <c r="R438" s="6">
        <f>IFERROR(MATCH("Firewall Security Requirements Guide :: Version 2, Release: 3 Benchmark Date: 27 Oct 2022*"&amp;A438&amp;";*",SRGs!AA:AA,0),0)</f>
        <v>0</v>
      </c>
      <c r="S438" s="6">
        <f>IFERROR(MATCH("General Purpose Operating System Security Requirements Guide :: Version 2, Release: 4 Benchmark Date: 27 Jul 2022*"&amp;A438&amp;";*",SRGs!AA:AA,0),0)</f>
        <v>0</v>
      </c>
      <c r="T438" s="6">
        <f>IFERROR(MATCH("Intrusion Detection and Prevention Systems (IDPS) Security Requirements Guide :: Version 2, Release: 6 Benchmark Date: 24 Jul 2020*"&amp;A438&amp;";*",SRGs!AA:AA,0),0)</f>
        <v>0</v>
      </c>
      <c r="U438" s="6">
        <f>IFERROR(MATCH("Layer 2 Switch Security Requirements Guide :: Version 2, Release: 1 Benchmark Date: 18 May 2021*"&amp;A438&amp;";*",SRGs!AA:AA,0),0)</f>
        <v>0</v>
      </c>
      <c r="V438" s="6">
        <f>IFERROR(MATCH("Mainframe Product Security Requirements Guide :: Version 2, Release: 1 Benchmark Date: 27 Oct 2022*"&amp;A438&amp;";*",SRGs!AA:AA,0),0)</f>
        <v>0</v>
      </c>
      <c r="W438" s="6">
        <f>IFERROR(MATCH("Network Device Management Security Requirements Guide :: Version 4, Release: 1 Benchmark Date: 23 Apr 2021*"&amp;A438&amp;";*",SRGs!AA:AA,0),0)</f>
        <v>0</v>
      </c>
      <c r="X438" s="6">
        <f>IFERROR(MATCH("Router Security Requirements Guide :: Version 4, Release: 2 Benchmark Date: 23 Apr 2021*"&amp;A438&amp;";*",SRGs!AA:AA,0),0)</f>
        <v>0</v>
      </c>
      <c r="Y438" s="6">
        <f>IFERROR(MATCH("SDN Controller Security Requirements Guide :: Version 1, Release: 2 Benchmark Date: 24 Apr 2020*"&amp;A438&amp;";*",SRGs!AA:AA,0),0)</f>
        <v>0</v>
      </c>
      <c r="Z438" s="6">
        <f>IFERROR(MATCH("Unified Endpoint Management Agent Security Requirements Guide :: Version 1, Release: 1 Benchmark Date: 20 Nov 2020*"&amp;A438&amp;";*",SRGs!AA:AA,0),0)</f>
        <v>0</v>
      </c>
      <c r="AA438" s="6">
        <f>IFERROR(MATCH("Unified Endpoint Management Server Security Requirements Guide :: Version 1, Release: 1 Benchmark Date: 20 Nov 2020*"&amp;A438&amp;";*",SRGs!AA:AA,0),0)</f>
        <v>0</v>
      </c>
      <c r="AB438" s="6">
        <f>IFERROR(MATCH("Virtual Private Network (VPN) Security Requirements Guide :: Version 2, Release: 4 Benchmark Date: 27 Oct 2021*"&amp;A438&amp;";*",SRGs!AA:AA,0),0)</f>
        <v>0</v>
      </c>
      <c r="AC438" s="6">
        <f>IFERROR(MATCH("Web Server Security Requirements Guide :: Version 3, Release: 1 Benchmark Date: 27 Oct 2022*"&amp;A438&amp;";*",SRGs!AA:AA,0),0)</f>
        <v>0</v>
      </c>
      <c r="AD438" s="21"/>
      <c r="AE438" s="3" t="str">
        <f t="shared" si="48"/>
        <v/>
      </c>
      <c r="AF438" s="2" t="str">
        <f t="shared" si="49"/>
        <v/>
      </c>
      <c r="AG438" s="2" t="str">
        <f t="shared" si="50"/>
        <v/>
      </c>
      <c r="AH438" s="2" t="str">
        <f t="shared" si="51"/>
        <v/>
      </c>
      <c r="AI438" s="2" t="str">
        <f t="shared" si="52"/>
        <v/>
      </c>
      <c r="AJ438" s="2" t="str">
        <f t="shared" si="53"/>
        <v/>
      </c>
      <c r="AK438" s="2" t="str">
        <f t="shared" si="54"/>
        <v/>
      </c>
      <c r="AL438" s="27"/>
      <c r="AM438" s="5" t="str">
        <f t="shared" si="55"/>
        <v/>
      </c>
    </row>
    <row r="439" spans="1:39" s="5" customFormat="1" ht="120" hidden="1">
      <c r="A439" s="1" t="s">
        <v>22279</v>
      </c>
      <c r="B439" s="1" t="s">
        <v>4305</v>
      </c>
      <c r="C439" s="1" t="s">
        <v>734</v>
      </c>
      <c r="D439" s="1" t="s">
        <v>1825</v>
      </c>
      <c r="E439" s="1" t="s">
        <v>2830</v>
      </c>
      <c r="F439" s="2" t="s">
        <v>3807</v>
      </c>
      <c r="G439" s="2"/>
      <c r="H439" s="2"/>
      <c r="I439" s="2"/>
      <c r="J439" s="15"/>
      <c r="K439" s="3">
        <f>IFERROR(MATCH("Application Layer Gateway (ALG) Security Requirements Guide (SRG) :: Version 1, Release: 2 Benchmark Date: 24 Jul 2015*"&amp;A439&amp;";*",SRGs!AA:AA,0),0)</f>
        <v>1543</v>
      </c>
      <c r="L439" s="2">
        <f>IFERROR(MATCH("Application Server Security Requirements Guide :: Version 3, Release: 3 Benchmark Date: 27 Oct 2022*"&amp;A439&amp;";*",SRGs!AA:AA,0),0)</f>
        <v>1526</v>
      </c>
      <c r="M439" s="2">
        <f>IFERROR(MATCH("Authentication, Authorization, and Accounting Services (AAA) Security Requirements Guide :: Version 1, Release: 2 Benchmark Date: 24 Jan 2020*"&amp;A439&amp;";*",SRGs!AA:AA,0),0)</f>
        <v>1525</v>
      </c>
      <c r="N439" s="6">
        <f>IFERROR(MATCH("Central Log Server Security Requirements Guide :: Version 2, Release: 2 Benchmark Date: 27 Oct 2022*"&amp;A439&amp;";*",SRGs!AA:AA,0),0)</f>
        <v>1527</v>
      </c>
      <c r="O439" s="6">
        <f>IFERROR(MATCH("Database Security Requirements Guide :: Version 3, Release: 3 Benchmark Date: 27 Jul 2022*"&amp;A439&amp;";*",SRGs!AA:AA,0),0)</f>
        <v>1528</v>
      </c>
      <c r="P439" s="6">
        <f>IFERROR(MATCH("Container Platform Security Requirements Guide :: Version 1, Release: 3 Benchmark Date: 27 Jan 2022*"&amp;A439&amp;";*",SRGs!AA:AA,0),0)</f>
        <v>1546</v>
      </c>
      <c r="Q439" s="6">
        <f>IFERROR(MATCH("Domain Name System (DNS) Security Requirements Guide :: Version 2, Release: 4 Benchmark Date: 23 Oct 2015*"&amp;A439&amp;";*",SRGs!AA:AA,0),0)</f>
        <v>1529</v>
      </c>
      <c r="R439" s="6">
        <f>IFERROR(MATCH("Firewall Security Requirements Guide :: Version 2, Release: 3 Benchmark Date: 27 Oct 2022*"&amp;A439&amp;";*",SRGs!AA:AA,0),0)</f>
        <v>0</v>
      </c>
      <c r="S439" s="6">
        <f>IFERROR(MATCH("General Purpose Operating System Security Requirements Guide :: Version 2, Release: 4 Benchmark Date: 27 Jul 2022*"&amp;A439&amp;";*",SRGs!AA:AA,0),0)</f>
        <v>1534</v>
      </c>
      <c r="T439" s="6">
        <f>IFERROR(MATCH("Intrusion Detection and Prevention Systems (IDPS) Security Requirements Guide :: Version 2, Release: 6 Benchmark Date: 24 Jul 2020*"&amp;A439&amp;";*",SRGs!AA:AA,0),0)</f>
        <v>0</v>
      </c>
      <c r="U439" s="6">
        <f>IFERROR(MATCH("Layer 2 Switch Security Requirements Guide :: Version 2, Release: 1 Benchmark Date: 18 May 2021*"&amp;A439&amp;";*",SRGs!AA:AA,0),0)</f>
        <v>0</v>
      </c>
      <c r="V439" s="6">
        <f>IFERROR(MATCH("Mainframe Product Security Requirements Guide :: Version 2, Release: 1 Benchmark Date: 27 Oct 2022*"&amp;A439&amp;";*",SRGs!AA:AA,0),0)</f>
        <v>1535</v>
      </c>
      <c r="W439" s="6">
        <f>IFERROR(MATCH("Network Device Management Security Requirements Guide :: Version 4, Release: 1 Benchmark Date: 23 Apr 2021*"&amp;A439&amp;";*",SRGs!AA:AA,0),0)</f>
        <v>420</v>
      </c>
      <c r="X439" s="6">
        <f>IFERROR(MATCH("Router Security Requirements Guide :: Version 4, Release: 2 Benchmark Date: 23 Apr 2021*"&amp;A439&amp;";*",SRGs!AA:AA,0),0)</f>
        <v>0</v>
      </c>
      <c r="Y439" s="6">
        <f>IFERROR(MATCH("SDN Controller Security Requirements Guide :: Version 1, Release: 2 Benchmark Date: 24 Apr 2020*"&amp;A439&amp;";*",SRGs!AA:AA,0),0)</f>
        <v>0</v>
      </c>
      <c r="Z439" s="6">
        <f>IFERROR(MATCH("Unified Endpoint Management Agent Security Requirements Guide :: Version 1, Release: 1 Benchmark Date: 20 Nov 2020*"&amp;A439&amp;";*",SRGs!AA:AA,0),0)</f>
        <v>1536</v>
      </c>
      <c r="AA439" s="6">
        <f>IFERROR(MATCH("Unified Endpoint Management Server Security Requirements Guide :: Version 1, Release: 1 Benchmark Date: 20 Nov 2020*"&amp;A439&amp;";*",SRGs!AA:AA,0),0)</f>
        <v>1537</v>
      </c>
      <c r="AB439" s="6">
        <f>IFERROR(MATCH("Virtual Private Network (VPN) Security Requirements Guide :: Version 2, Release: 4 Benchmark Date: 27 Oct 2021*"&amp;A439&amp;";*",SRGs!AA:AA,0),0)</f>
        <v>1538</v>
      </c>
      <c r="AC439" s="6">
        <f>IFERROR(MATCH("Web Server Security Requirements Guide :: Version 3, Release: 1 Benchmark Date: 27 Oct 2022*"&amp;A439&amp;";*",SRGs!AA:AA,0),0)</f>
        <v>1540</v>
      </c>
      <c r="AD439" s="21"/>
      <c r="AE439" s="3" t="str">
        <f t="shared" si="48"/>
        <v>Application</v>
      </c>
      <c r="AF439" s="2" t="str">
        <f t="shared" si="49"/>
        <v>Server</v>
      </c>
      <c r="AG439" s="2" t="str">
        <f t="shared" si="50"/>
        <v>Laptops/Desktops</v>
      </c>
      <c r="AH439" s="2" t="str">
        <f t="shared" si="51"/>
        <v>Network Device</v>
      </c>
      <c r="AI439" s="2" t="str">
        <f t="shared" si="52"/>
        <v>Database</v>
      </c>
      <c r="AJ439" s="2" t="str">
        <f t="shared" si="53"/>
        <v>Container</v>
      </c>
      <c r="AK439" s="2" t="str">
        <f t="shared" si="54"/>
        <v>Unified Endpoint Mangement</v>
      </c>
      <c r="AL439" s="27"/>
      <c r="AM439" s="5" t="str">
        <f t="shared" si="55"/>
        <v>Application; Server; Laptops/Desktops; Network Device; Database; Container; Unified Endpoint Mangement</v>
      </c>
    </row>
    <row r="440" spans="1:39" s="5" customFormat="1" ht="30" hidden="1">
      <c r="A440" s="1" t="s">
        <v>22280</v>
      </c>
      <c r="B440" s="1" t="s">
        <v>4305</v>
      </c>
      <c r="C440" s="1" t="s">
        <v>735</v>
      </c>
      <c r="D440" s="1" t="s">
        <v>3521</v>
      </c>
      <c r="E440" s="1"/>
      <c r="F440" s="2"/>
      <c r="G440" s="2"/>
      <c r="H440" s="2"/>
      <c r="I440" s="2"/>
      <c r="J440" s="15"/>
      <c r="K440" s="3">
        <f>IFERROR(MATCH("Application Layer Gateway (ALG) Security Requirements Guide (SRG) :: Version 1, Release: 2 Benchmark Date: 24 Jul 2015*"&amp;A440&amp;";*",SRGs!AA:AA,0),0)</f>
        <v>0</v>
      </c>
      <c r="L440" s="2">
        <f>IFERROR(MATCH("Application Server Security Requirements Guide :: Version 3, Release: 3 Benchmark Date: 27 Oct 2022*"&amp;A440&amp;";*",SRGs!AA:AA,0),0)</f>
        <v>0</v>
      </c>
      <c r="M440" s="2">
        <f>IFERROR(MATCH("Authentication, Authorization, and Accounting Services (AAA) Security Requirements Guide :: Version 1, Release: 2 Benchmark Date: 24 Jan 2020*"&amp;A440&amp;";*",SRGs!AA:AA,0),0)</f>
        <v>0</v>
      </c>
      <c r="N440" s="2">
        <f>IFERROR(MATCH("Central Log Server Security Requirements Guide :: Version 2, Release: 2 Benchmark Date: 27 Oct 2022*"&amp;A440&amp;";*",SRGs!AA:AA,0),0)</f>
        <v>0</v>
      </c>
      <c r="O440" s="2">
        <f>IFERROR(MATCH("Database Security Requirements Guide :: Version 3, Release: 3 Benchmark Date: 27 Jul 2022*"&amp;A440&amp;";*",SRGs!AA:AA,0),0)</f>
        <v>0</v>
      </c>
      <c r="P440" s="6">
        <f>IFERROR(MATCH("Container Platform Security Requirements Guide :: Version 1, Release: 3 Benchmark Date: 27 Jan 2022*"&amp;A440&amp;";*",SRGs!AA:AA,0),0)</f>
        <v>0</v>
      </c>
      <c r="Q440" s="6">
        <f>IFERROR(MATCH("Domain Name System (DNS) Security Requirements Guide :: Version 2, Release: 4 Benchmark Date: 23 Oct 2015*"&amp;A440&amp;";*",SRGs!AA:AA,0),0)</f>
        <v>0</v>
      </c>
      <c r="R440" s="6">
        <f>IFERROR(MATCH("Firewall Security Requirements Guide :: Version 2, Release: 3 Benchmark Date: 27 Oct 2022*"&amp;A440&amp;";*",SRGs!AA:AA,0),0)</f>
        <v>0</v>
      </c>
      <c r="S440" s="6">
        <f>IFERROR(MATCH("General Purpose Operating System Security Requirements Guide :: Version 2, Release: 4 Benchmark Date: 27 Jul 2022*"&amp;A440&amp;";*",SRGs!AA:AA,0),0)</f>
        <v>0</v>
      </c>
      <c r="T440" s="6">
        <f>IFERROR(MATCH("Intrusion Detection and Prevention Systems (IDPS) Security Requirements Guide :: Version 2, Release: 6 Benchmark Date: 24 Jul 2020*"&amp;A440&amp;";*",SRGs!AA:AA,0),0)</f>
        <v>0</v>
      </c>
      <c r="U440" s="6">
        <f>IFERROR(MATCH("Layer 2 Switch Security Requirements Guide :: Version 2, Release: 1 Benchmark Date: 18 May 2021*"&amp;A440&amp;";*",SRGs!AA:AA,0),0)</f>
        <v>0</v>
      </c>
      <c r="V440" s="6">
        <f>IFERROR(MATCH("Mainframe Product Security Requirements Guide :: Version 2, Release: 1 Benchmark Date: 27 Oct 2022*"&amp;A440&amp;";*",SRGs!AA:AA,0),0)</f>
        <v>0</v>
      </c>
      <c r="W440" s="6">
        <f>IFERROR(MATCH("Network Device Management Security Requirements Guide :: Version 4, Release: 1 Benchmark Date: 23 Apr 2021*"&amp;A440&amp;";*",SRGs!AA:AA,0),0)</f>
        <v>0</v>
      </c>
      <c r="X440" s="6">
        <f>IFERROR(MATCH("Router Security Requirements Guide :: Version 4, Release: 2 Benchmark Date: 23 Apr 2021*"&amp;A440&amp;";*",SRGs!AA:AA,0),0)</f>
        <v>0</v>
      </c>
      <c r="Y440" s="6">
        <f>IFERROR(MATCH("SDN Controller Security Requirements Guide :: Version 1, Release: 2 Benchmark Date: 24 Apr 2020*"&amp;A440&amp;";*",SRGs!AA:AA,0),0)</f>
        <v>0</v>
      </c>
      <c r="Z440" s="6">
        <f>IFERROR(MATCH("Unified Endpoint Management Agent Security Requirements Guide :: Version 1, Release: 1 Benchmark Date: 20 Nov 2020*"&amp;A440&amp;";*",SRGs!AA:AA,0),0)</f>
        <v>0</v>
      </c>
      <c r="AA440" s="6">
        <f>IFERROR(MATCH("Unified Endpoint Management Server Security Requirements Guide :: Version 1, Release: 1 Benchmark Date: 20 Nov 2020*"&amp;A440&amp;";*",SRGs!AA:AA,0),0)</f>
        <v>0</v>
      </c>
      <c r="AB440" s="6">
        <f>IFERROR(MATCH("Virtual Private Network (VPN) Security Requirements Guide :: Version 2, Release: 4 Benchmark Date: 27 Oct 2021*"&amp;A440&amp;";*",SRGs!AA:AA,0),0)</f>
        <v>0</v>
      </c>
      <c r="AC440" s="6">
        <f>IFERROR(MATCH("Web Server Security Requirements Guide :: Version 3, Release: 1 Benchmark Date: 27 Oct 2022*"&amp;A440&amp;";*",SRGs!AA:AA,0),0)</f>
        <v>0</v>
      </c>
      <c r="AD440" s="21"/>
      <c r="AE440" s="3" t="str">
        <f t="shared" si="48"/>
        <v/>
      </c>
      <c r="AF440" s="2" t="str">
        <f t="shared" si="49"/>
        <v/>
      </c>
      <c r="AG440" s="2" t="str">
        <f t="shared" si="50"/>
        <v/>
      </c>
      <c r="AH440" s="2" t="str">
        <f t="shared" si="51"/>
        <v/>
      </c>
      <c r="AI440" s="2" t="str">
        <f t="shared" si="52"/>
        <v/>
      </c>
      <c r="AJ440" s="2" t="str">
        <f t="shared" si="53"/>
        <v/>
      </c>
      <c r="AK440" s="2" t="str">
        <f t="shared" si="54"/>
        <v/>
      </c>
      <c r="AL440" s="27"/>
      <c r="AM440" s="5" t="str">
        <f t="shared" si="55"/>
        <v/>
      </c>
    </row>
    <row r="441" spans="1:39" s="5" customFormat="1" ht="45" hidden="1">
      <c r="A441" s="1" t="s">
        <v>22281</v>
      </c>
      <c r="B441" s="1" t="s">
        <v>4305</v>
      </c>
      <c r="C441" s="1" t="s">
        <v>736</v>
      </c>
      <c r="D441" s="1" t="s">
        <v>3522</v>
      </c>
      <c r="E441" s="1"/>
      <c r="F441" s="2"/>
      <c r="G441" s="2"/>
      <c r="H441" s="2"/>
      <c r="I441" s="2"/>
      <c r="J441" s="15"/>
      <c r="K441" s="3">
        <f>IFERROR(MATCH("Application Layer Gateway (ALG) Security Requirements Guide (SRG) :: Version 1, Release: 2 Benchmark Date: 24 Jul 2015*"&amp;A441&amp;";*",SRGs!AA:AA,0),0)</f>
        <v>0</v>
      </c>
      <c r="L441" s="2">
        <f>IFERROR(MATCH("Application Server Security Requirements Guide :: Version 3, Release: 3 Benchmark Date: 27 Oct 2022*"&amp;A441&amp;";*",SRGs!AA:AA,0),0)</f>
        <v>0</v>
      </c>
      <c r="M441" s="2">
        <f>IFERROR(MATCH("Authentication, Authorization, and Accounting Services (AAA) Security Requirements Guide :: Version 1, Release: 2 Benchmark Date: 24 Jan 2020*"&amp;A441&amp;";*",SRGs!AA:AA,0),0)</f>
        <v>0</v>
      </c>
      <c r="N441" s="2">
        <f>IFERROR(MATCH("Central Log Server Security Requirements Guide :: Version 2, Release: 2 Benchmark Date: 27 Oct 2022*"&amp;A441&amp;";*",SRGs!AA:AA,0),0)</f>
        <v>0</v>
      </c>
      <c r="O441" s="2">
        <f>IFERROR(MATCH("Database Security Requirements Guide :: Version 3, Release: 3 Benchmark Date: 27 Jul 2022*"&amp;A441&amp;";*",SRGs!AA:AA,0),0)</f>
        <v>0</v>
      </c>
      <c r="P441" s="6">
        <f>IFERROR(MATCH("Container Platform Security Requirements Guide :: Version 1, Release: 3 Benchmark Date: 27 Jan 2022*"&amp;A441&amp;";*",SRGs!AA:AA,0),0)</f>
        <v>0</v>
      </c>
      <c r="Q441" s="6">
        <f>IFERROR(MATCH("Domain Name System (DNS) Security Requirements Guide :: Version 2, Release: 4 Benchmark Date: 23 Oct 2015*"&amp;A441&amp;";*",SRGs!AA:AA,0),0)</f>
        <v>0</v>
      </c>
      <c r="R441" s="6">
        <f>IFERROR(MATCH("Firewall Security Requirements Guide :: Version 2, Release: 3 Benchmark Date: 27 Oct 2022*"&amp;A441&amp;";*",SRGs!AA:AA,0),0)</f>
        <v>0</v>
      </c>
      <c r="S441" s="6">
        <f>IFERROR(MATCH("General Purpose Operating System Security Requirements Guide :: Version 2, Release: 4 Benchmark Date: 27 Jul 2022*"&amp;A441&amp;";*",SRGs!AA:AA,0),0)</f>
        <v>0</v>
      </c>
      <c r="T441" s="6">
        <f>IFERROR(MATCH("Intrusion Detection and Prevention Systems (IDPS) Security Requirements Guide :: Version 2, Release: 6 Benchmark Date: 24 Jul 2020*"&amp;A441&amp;";*",SRGs!AA:AA,0),0)</f>
        <v>0</v>
      </c>
      <c r="U441" s="6">
        <f>IFERROR(MATCH("Layer 2 Switch Security Requirements Guide :: Version 2, Release: 1 Benchmark Date: 18 May 2021*"&amp;A441&amp;";*",SRGs!AA:AA,0),0)</f>
        <v>0</v>
      </c>
      <c r="V441" s="6">
        <f>IFERROR(MATCH("Mainframe Product Security Requirements Guide :: Version 2, Release: 1 Benchmark Date: 27 Oct 2022*"&amp;A441&amp;";*",SRGs!AA:AA,0),0)</f>
        <v>0</v>
      </c>
      <c r="W441" s="6">
        <f>IFERROR(MATCH("Network Device Management Security Requirements Guide :: Version 4, Release: 1 Benchmark Date: 23 Apr 2021*"&amp;A441&amp;";*",SRGs!AA:AA,0),0)</f>
        <v>0</v>
      </c>
      <c r="X441" s="6">
        <f>IFERROR(MATCH("Router Security Requirements Guide :: Version 4, Release: 2 Benchmark Date: 23 Apr 2021*"&amp;A441&amp;";*",SRGs!AA:AA,0),0)</f>
        <v>0</v>
      </c>
      <c r="Y441" s="6">
        <f>IFERROR(MATCH("SDN Controller Security Requirements Guide :: Version 1, Release: 2 Benchmark Date: 24 Apr 2020*"&amp;A441&amp;";*",SRGs!AA:AA,0),0)</f>
        <v>0</v>
      </c>
      <c r="Z441" s="6">
        <f>IFERROR(MATCH("Unified Endpoint Management Agent Security Requirements Guide :: Version 1, Release: 1 Benchmark Date: 20 Nov 2020*"&amp;A441&amp;";*",SRGs!AA:AA,0),0)</f>
        <v>0</v>
      </c>
      <c r="AA441" s="6">
        <f>IFERROR(MATCH("Unified Endpoint Management Server Security Requirements Guide :: Version 1, Release: 1 Benchmark Date: 20 Nov 2020*"&amp;A441&amp;";*",SRGs!AA:AA,0),0)</f>
        <v>0</v>
      </c>
      <c r="AB441" s="6">
        <f>IFERROR(MATCH("Virtual Private Network (VPN) Security Requirements Guide :: Version 2, Release: 4 Benchmark Date: 27 Oct 2021*"&amp;A441&amp;";*",SRGs!AA:AA,0),0)</f>
        <v>0</v>
      </c>
      <c r="AC441" s="6">
        <f>IFERROR(MATCH("Web Server Security Requirements Guide :: Version 3, Release: 1 Benchmark Date: 27 Oct 2022*"&amp;A441&amp;";*",SRGs!AA:AA,0),0)</f>
        <v>0</v>
      </c>
      <c r="AD441" s="21"/>
      <c r="AE441" s="3" t="str">
        <f t="shared" si="48"/>
        <v/>
      </c>
      <c r="AF441" s="2" t="str">
        <f t="shared" si="49"/>
        <v/>
      </c>
      <c r="AG441" s="2" t="str">
        <f t="shared" si="50"/>
        <v/>
      </c>
      <c r="AH441" s="2" t="str">
        <f t="shared" si="51"/>
        <v/>
      </c>
      <c r="AI441" s="2" t="str">
        <f t="shared" si="52"/>
        <v/>
      </c>
      <c r="AJ441" s="2" t="str">
        <f t="shared" si="53"/>
        <v/>
      </c>
      <c r="AK441" s="2" t="str">
        <f t="shared" si="54"/>
        <v/>
      </c>
      <c r="AL441" s="27"/>
      <c r="AM441" s="5" t="str">
        <f t="shared" si="55"/>
        <v/>
      </c>
    </row>
    <row r="442" spans="1:39" ht="120" hidden="1">
      <c r="A442" s="1" t="s">
        <v>22282</v>
      </c>
      <c r="B442" s="1" t="s">
        <v>4305</v>
      </c>
      <c r="C442" s="1" t="s">
        <v>737</v>
      </c>
      <c r="D442" s="1" t="s">
        <v>1826</v>
      </c>
      <c r="E442" s="1" t="s">
        <v>2831</v>
      </c>
      <c r="F442" s="2" t="s">
        <v>2591</v>
      </c>
      <c r="G442" s="2"/>
      <c r="H442" s="2"/>
      <c r="I442" s="2"/>
      <c r="J442" s="15"/>
      <c r="K442" s="3">
        <f>IFERROR(MATCH("Application Layer Gateway (ALG) Security Requirements Guide (SRG) :: Version 1, Release: 2 Benchmark Date: 24 Jul 2015*"&amp;A442&amp;";*",SRGs!AA:AA,0),0)</f>
        <v>0</v>
      </c>
      <c r="L442" s="2">
        <f>IFERROR(MATCH("Application Server Security Requirements Guide :: Version 3, Release: 3 Benchmark Date: 27 Oct 2022*"&amp;A442&amp;";*",SRGs!AA:AA,0),0)</f>
        <v>0</v>
      </c>
      <c r="M442" s="2">
        <f>IFERROR(MATCH("Authentication, Authorization, and Accounting Services (AAA) Security Requirements Guide :: Version 1, Release: 2 Benchmark Date: 24 Jan 2020*"&amp;A442&amp;";*",SRGs!AA:AA,0),0)</f>
        <v>0</v>
      </c>
      <c r="N442" s="2">
        <f>IFERROR(MATCH("Central Log Server Security Requirements Guide :: Version 2, Release: 2 Benchmark Date: 27 Oct 2022*"&amp;A442&amp;";*",SRGs!AA:AA,0),0)</f>
        <v>0</v>
      </c>
      <c r="O442" s="2">
        <f>IFERROR(MATCH("Database Security Requirements Guide :: Version 3, Release: 3 Benchmark Date: 27 Jul 2022*"&amp;A442&amp;";*",SRGs!AA:AA,0),0)</f>
        <v>0</v>
      </c>
      <c r="P442" s="2">
        <f>IFERROR(MATCH("Container Platform Security Requirements Guide :: Version 1, Release: 3 Benchmark Date: 27 Jan 2022*"&amp;A442&amp;";*",SRGs!AA:AA,0),0)</f>
        <v>0</v>
      </c>
      <c r="Q442" s="2">
        <f>IFERROR(MATCH("Domain Name System (DNS) Security Requirements Guide :: Version 2, Release: 4 Benchmark Date: 23 Oct 2015*"&amp;A442&amp;";*",SRGs!AA:AA,0),0)</f>
        <v>0</v>
      </c>
      <c r="R442" s="2">
        <f>IFERROR(MATCH("Firewall Security Requirements Guide :: Version 2, Release: 3 Benchmark Date: 27 Oct 2022*"&amp;A442&amp;";*",SRGs!AA:AA,0),0)</f>
        <v>0</v>
      </c>
      <c r="S442" s="2">
        <f>IFERROR(MATCH("General Purpose Operating System Security Requirements Guide :: Version 2, Release: 4 Benchmark Date: 27 Jul 2022*"&amp;A442&amp;";*",SRGs!AA:AA,0),0)</f>
        <v>0</v>
      </c>
      <c r="T442" s="2">
        <f>IFERROR(MATCH("Intrusion Detection and Prevention Systems (IDPS) Security Requirements Guide :: Version 2, Release: 6 Benchmark Date: 24 Jul 2020*"&amp;A442&amp;";*",SRGs!AA:AA,0),0)</f>
        <v>0</v>
      </c>
      <c r="U442" s="2">
        <f>IFERROR(MATCH("Layer 2 Switch Security Requirements Guide :: Version 2, Release: 1 Benchmark Date: 18 May 2021*"&amp;A442&amp;";*",SRGs!AA:AA,0),0)</f>
        <v>0</v>
      </c>
      <c r="V442" s="2">
        <f>IFERROR(MATCH("Mainframe Product Security Requirements Guide :: Version 2, Release: 1 Benchmark Date: 27 Oct 2022*"&amp;A442&amp;";*",SRGs!AA:AA,0),0)</f>
        <v>0</v>
      </c>
      <c r="W442" s="2">
        <f>IFERROR(MATCH("Network Device Management Security Requirements Guide :: Version 4, Release: 1 Benchmark Date: 23 Apr 2021*"&amp;A442&amp;";*",SRGs!AA:AA,0),0)</f>
        <v>0</v>
      </c>
      <c r="X442" s="2">
        <f>IFERROR(MATCH("Router Security Requirements Guide :: Version 4, Release: 2 Benchmark Date: 23 Apr 2021*"&amp;A442&amp;";*",SRGs!AA:AA,0),0)</f>
        <v>0</v>
      </c>
      <c r="Y442" s="2">
        <f>IFERROR(MATCH("SDN Controller Security Requirements Guide :: Version 1, Release: 2 Benchmark Date: 24 Apr 2020*"&amp;A442&amp;";*",SRGs!AA:AA,0),0)</f>
        <v>0</v>
      </c>
      <c r="Z442" s="2">
        <f>IFERROR(MATCH("Unified Endpoint Management Agent Security Requirements Guide :: Version 1, Release: 1 Benchmark Date: 20 Nov 2020*"&amp;A442&amp;";*",SRGs!AA:AA,0),0)</f>
        <v>0</v>
      </c>
      <c r="AA442" s="2">
        <f>IFERROR(MATCH("Unified Endpoint Management Server Security Requirements Guide :: Version 1, Release: 1 Benchmark Date: 20 Nov 2020*"&amp;A442&amp;";*",SRGs!AA:AA,0),0)</f>
        <v>0</v>
      </c>
      <c r="AB442" s="2">
        <f>IFERROR(MATCH("Virtual Private Network (VPN) Security Requirements Guide :: Version 2, Release: 4 Benchmark Date: 27 Oct 2021*"&amp;A442&amp;";*",SRGs!AA:AA,0),0)</f>
        <v>0</v>
      </c>
      <c r="AC442" s="2">
        <f>IFERROR(MATCH("Web Server Security Requirements Guide :: Version 3, Release: 1 Benchmark Date: 27 Oct 2022*"&amp;A442&amp;";*",SRGs!AA:AA,0),0)</f>
        <v>0</v>
      </c>
      <c r="AD442" s="22"/>
      <c r="AE442" s="3" t="str">
        <f t="shared" si="48"/>
        <v/>
      </c>
      <c r="AF442" s="2" t="str">
        <f t="shared" si="49"/>
        <v/>
      </c>
      <c r="AG442" s="2" t="str">
        <f t="shared" si="50"/>
        <v/>
      </c>
      <c r="AH442" s="2" t="str">
        <f t="shared" si="51"/>
        <v/>
      </c>
      <c r="AI442" s="2" t="str">
        <f t="shared" si="52"/>
        <v/>
      </c>
      <c r="AJ442" s="2" t="str">
        <f t="shared" si="53"/>
        <v/>
      </c>
      <c r="AK442" s="2" t="str">
        <f t="shared" si="54"/>
        <v/>
      </c>
      <c r="AM442" s="5" t="str">
        <f t="shared" si="55"/>
        <v/>
      </c>
    </row>
    <row r="443" spans="1:39" ht="75" hidden="1">
      <c r="A443" s="1" t="s">
        <v>22283</v>
      </c>
      <c r="B443" s="1" t="s">
        <v>4305</v>
      </c>
      <c r="C443" s="1" t="s">
        <v>738</v>
      </c>
      <c r="D443" s="1" t="s">
        <v>1827</v>
      </c>
      <c r="E443" s="1" t="s">
        <v>2832</v>
      </c>
      <c r="F443" s="2" t="s">
        <v>3808</v>
      </c>
      <c r="G443" s="2"/>
      <c r="H443" s="2"/>
      <c r="I443" s="2"/>
      <c r="J443" s="15"/>
      <c r="K443" s="3">
        <f>IFERROR(MATCH("Application Layer Gateway (ALG) Security Requirements Guide (SRG) :: Version 1, Release: 2 Benchmark Date: 24 Jul 2015*"&amp;A443&amp;";*",SRGs!AA:AA,0),0)</f>
        <v>0</v>
      </c>
      <c r="L443" s="2">
        <f>IFERROR(MATCH("Application Server Security Requirements Guide :: Version 3, Release: 3 Benchmark Date: 27 Oct 2022*"&amp;A443&amp;";*",SRGs!AA:AA,0),0)</f>
        <v>0</v>
      </c>
      <c r="M443" s="2">
        <f>IFERROR(MATCH("Authentication, Authorization, and Accounting Services (AAA) Security Requirements Guide :: Version 1, Release: 2 Benchmark Date: 24 Jan 2020*"&amp;A443&amp;";*",SRGs!AA:AA,0),0)</f>
        <v>0</v>
      </c>
      <c r="N443" s="6">
        <f>IFERROR(MATCH("Central Log Server Security Requirements Guide :: Version 2, Release: 2 Benchmark Date: 27 Oct 2022*"&amp;A443&amp;";*",SRGs!AA:AA,0),0)</f>
        <v>0</v>
      </c>
      <c r="O443" s="6">
        <f>IFERROR(MATCH("Database Security Requirements Guide :: Version 3, Release: 3 Benchmark Date: 27 Jul 2022*"&amp;A443&amp;";*",SRGs!AA:AA,0),0)</f>
        <v>0</v>
      </c>
      <c r="P443" s="2">
        <f>IFERROR(MATCH("Container Platform Security Requirements Guide :: Version 1, Release: 3 Benchmark Date: 27 Jan 2022*"&amp;A443&amp;";*",SRGs!AA:AA,0),0)</f>
        <v>0</v>
      </c>
      <c r="Q443" s="2">
        <f>IFERROR(MATCH("Domain Name System (DNS) Security Requirements Guide :: Version 2, Release: 4 Benchmark Date: 23 Oct 2015*"&amp;A443&amp;";*",SRGs!AA:AA,0),0)</f>
        <v>0</v>
      </c>
      <c r="R443" s="2">
        <f>IFERROR(MATCH("Firewall Security Requirements Guide :: Version 2, Release: 3 Benchmark Date: 27 Oct 2022*"&amp;A443&amp;";*",SRGs!AA:AA,0),0)</f>
        <v>0</v>
      </c>
      <c r="S443" s="2">
        <f>IFERROR(MATCH("General Purpose Operating System Security Requirements Guide :: Version 2, Release: 4 Benchmark Date: 27 Jul 2022*"&amp;A443&amp;";*",SRGs!AA:AA,0),0)</f>
        <v>0</v>
      </c>
      <c r="T443" s="2">
        <f>IFERROR(MATCH("Intrusion Detection and Prevention Systems (IDPS) Security Requirements Guide :: Version 2, Release: 6 Benchmark Date: 24 Jul 2020*"&amp;A443&amp;";*",SRGs!AA:AA,0),0)</f>
        <v>0</v>
      </c>
      <c r="U443" s="2">
        <f>IFERROR(MATCH("Layer 2 Switch Security Requirements Guide :: Version 2, Release: 1 Benchmark Date: 18 May 2021*"&amp;A443&amp;";*",SRGs!AA:AA,0),0)</f>
        <v>0</v>
      </c>
      <c r="V443" s="2">
        <f>IFERROR(MATCH("Mainframe Product Security Requirements Guide :: Version 2, Release: 1 Benchmark Date: 27 Oct 2022*"&amp;A443&amp;";*",SRGs!AA:AA,0),0)</f>
        <v>0</v>
      </c>
      <c r="W443" s="2">
        <f>IFERROR(MATCH("Network Device Management Security Requirements Guide :: Version 4, Release: 1 Benchmark Date: 23 Apr 2021*"&amp;A443&amp;";*",SRGs!AA:AA,0),0)</f>
        <v>0</v>
      </c>
      <c r="X443" s="2">
        <f>IFERROR(MATCH("Router Security Requirements Guide :: Version 4, Release: 2 Benchmark Date: 23 Apr 2021*"&amp;A443&amp;";*",SRGs!AA:AA,0),0)</f>
        <v>0</v>
      </c>
      <c r="Y443" s="2">
        <f>IFERROR(MATCH("SDN Controller Security Requirements Guide :: Version 1, Release: 2 Benchmark Date: 24 Apr 2020*"&amp;A443&amp;";*",SRGs!AA:AA,0),0)</f>
        <v>0</v>
      </c>
      <c r="Z443" s="2">
        <f>IFERROR(MATCH("Unified Endpoint Management Agent Security Requirements Guide :: Version 1, Release: 1 Benchmark Date: 20 Nov 2020*"&amp;A443&amp;";*",SRGs!AA:AA,0),0)</f>
        <v>0</v>
      </c>
      <c r="AA443" s="2">
        <f>IFERROR(MATCH("Unified Endpoint Management Server Security Requirements Guide :: Version 1, Release: 1 Benchmark Date: 20 Nov 2020*"&amp;A443&amp;";*",SRGs!AA:AA,0),0)</f>
        <v>0</v>
      </c>
      <c r="AB443" s="2">
        <f>IFERROR(MATCH("Virtual Private Network (VPN) Security Requirements Guide :: Version 2, Release: 4 Benchmark Date: 27 Oct 2021*"&amp;A443&amp;";*",SRGs!AA:AA,0),0)</f>
        <v>0</v>
      </c>
      <c r="AC443" s="2">
        <f>IFERROR(MATCH("Web Server Security Requirements Guide :: Version 3, Release: 1 Benchmark Date: 27 Oct 2022*"&amp;A443&amp;";*",SRGs!AA:AA,0),0)</f>
        <v>0</v>
      </c>
      <c r="AD443" s="22"/>
      <c r="AE443" s="3" t="str">
        <f t="shared" si="48"/>
        <v/>
      </c>
      <c r="AF443" s="2" t="str">
        <f t="shared" si="49"/>
        <v/>
      </c>
      <c r="AG443" s="2" t="str">
        <f t="shared" si="50"/>
        <v/>
      </c>
      <c r="AH443" s="2" t="str">
        <f t="shared" si="51"/>
        <v/>
      </c>
      <c r="AI443" s="2" t="str">
        <f t="shared" si="52"/>
        <v/>
      </c>
      <c r="AJ443" s="2" t="str">
        <f t="shared" si="53"/>
        <v/>
      </c>
      <c r="AK443" s="2" t="str">
        <f t="shared" si="54"/>
        <v/>
      </c>
      <c r="AM443" s="5" t="str">
        <f t="shared" si="55"/>
        <v/>
      </c>
    </row>
    <row r="444" spans="1:39" ht="75" hidden="1">
      <c r="A444" s="1" t="s">
        <v>22284</v>
      </c>
      <c r="B444" s="1" t="s">
        <v>4305</v>
      </c>
      <c r="C444" s="1" t="s">
        <v>739</v>
      </c>
      <c r="D444" s="1" t="s">
        <v>1828</v>
      </c>
      <c r="E444" s="1" t="s">
        <v>2833</v>
      </c>
      <c r="F444" s="2" t="s">
        <v>2591</v>
      </c>
      <c r="G444" s="2"/>
      <c r="H444" s="2"/>
      <c r="I444" s="2"/>
      <c r="J444" s="15"/>
      <c r="K444" s="3">
        <f>IFERROR(MATCH("Application Layer Gateway (ALG) Security Requirements Guide (SRG) :: Version 1, Release: 2 Benchmark Date: 24 Jul 2015*"&amp;A444&amp;";*",SRGs!AA:AA,0),0)</f>
        <v>0</v>
      </c>
      <c r="L444" s="2">
        <f>IFERROR(MATCH("Application Server Security Requirements Guide :: Version 3, Release: 3 Benchmark Date: 27 Oct 2022*"&amp;A444&amp;";*",SRGs!AA:AA,0),0)</f>
        <v>0</v>
      </c>
      <c r="M444" s="2">
        <f>IFERROR(MATCH("Authentication, Authorization, and Accounting Services (AAA) Security Requirements Guide :: Version 1, Release: 2 Benchmark Date: 24 Jan 2020*"&amp;A444&amp;";*",SRGs!AA:AA,0),0)</f>
        <v>0</v>
      </c>
      <c r="N444" s="2">
        <f>IFERROR(MATCH("Central Log Server Security Requirements Guide :: Version 2, Release: 2 Benchmark Date: 27 Oct 2022*"&amp;A444&amp;";*",SRGs!AA:AA,0),0)</f>
        <v>0</v>
      </c>
      <c r="O444" s="2">
        <f>IFERROR(MATCH("Database Security Requirements Guide :: Version 3, Release: 3 Benchmark Date: 27 Jul 2022*"&amp;A444&amp;";*",SRGs!AA:AA,0),0)</f>
        <v>0</v>
      </c>
      <c r="P444" s="2">
        <f>IFERROR(MATCH("Container Platform Security Requirements Guide :: Version 1, Release: 3 Benchmark Date: 27 Jan 2022*"&amp;A444&amp;";*",SRGs!AA:AA,0),0)</f>
        <v>0</v>
      </c>
      <c r="Q444" s="2">
        <f>IFERROR(MATCH("Domain Name System (DNS) Security Requirements Guide :: Version 2, Release: 4 Benchmark Date: 23 Oct 2015*"&amp;A444&amp;";*",SRGs!AA:AA,0),0)</f>
        <v>0</v>
      </c>
      <c r="R444" s="2">
        <f>IFERROR(MATCH("Firewall Security Requirements Guide :: Version 2, Release: 3 Benchmark Date: 27 Oct 2022*"&amp;A444&amp;";*",SRGs!AA:AA,0),0)</f>
        <v>0</v>
      </c>
      <c r="S444" s="2">
        <f>IFERROR(MATCH("General Purpose Operating System Security Requirements Guide :: Version 2, Release: 4 Benchmark Date: 27 Jul 2022*"&amp;A444&amp;";*",SRGs!AA:AA,0),0)</f>
        <v>0</v>
      </c>
      <c r="T444" s="2">
        <f>IFERROR(MATCH("Intrusion Detection and Prevention Systems (IDPS) Security Requirements Guide :: Version 2, Release: 6 Benchmark Date: 24 Jul 2020*"&amp;A444&amp;";*",SRGs!AA:AA,0),0)</f>
        <v>0</v>
      </c>
      <c r="U444" s="2">
        <f>IFERROR(MATCH("Layer 2 Switch Security Requirements Guide :: Version 2, Release: 1 Benchmark Date: 18 May 2021*"&amp;A444&amp;";*",SRGs!AA:AA,0),0)</f>
        <v>0</v>
      </c>
      <c r="V444" s="2">
        <f>IFERROR(MATCH("Mainframe Product Security Requirements Guide :: Version 2, Release: 1 Benchmark Date: 27 Oct 2022*"&amp;A444&amp;";*",SRGs!AA:AA,0),0)</f>
        <v>0</v>
      </c>
      <c r="W444" s="2">
        <f>IFERROR(MATCH("Network Device Management Security Requirements Guide :: Version 4, Release: 1 Benchmark Date: 23 Apr 2021*"&amp;A444&amp;";*",SRGs!AA:AA,0),0)</f>
        <v>0</v>
      </c>
      <c r="X444" s="2">
        <f>IFERROR(MATCH("Router Security Requirements Guide :: Version 4, Release: 2 Benchmark Date: 23 Apr 2021*"&amp;A444&amp;";*",SRGs!AA:AA,0),0)</f>
        <v>0</v>
      </c>
      <c r="Y444" s="2">
        <f>IFERROR(MATCH("SDN Controller Security Requirements Guide :: Version 1, Release: 2 Benchmark Date: 24 Apr 2020*"&amp;A444&amp;";*",SRGs!AA:AA,0),0)</f>
        <v>0</v>
      </c>
      <c r="Z444" s="2">
        <f>IFERROR(MATCH("Unified Endpoint Management Agent Security Requirements Guide :: Version 1, Release: 1 Benchmark Date: 20 Nov 2020*"&amp;A444&amp;";*",SRGs!AA:AA,0),0)</f>
        <v>0</v>
      </c>
      <c r="AA444" s="2">
        <f>IFERROR(MATCH("Unified Endpoint Management Server Security Requirements Guide :: Version 1, Release: 1 Benchmark Date: 20 Nov 2020*"&amp;A444&amp;";*",SRGs!AA:AA,0),0)</f>
        <v>0</v>
      </c>
      <c r="AB444" s="2">
        <f>IFERROR(MATCH("Virtual Private Network (VPN) Security Requirements Guide :: Version 2, Release: 4 Benchmark Date: 27 Oct 2021*"&amp;A444&amp;";*",SRGs!AA:AA,0),0)</f>
        <v>0</v>
      </c>
      <c r="AC444" s="2">
        <f>IFERROR(MATCH("Web Server Security Requirements Guide :: Version 3, Release: 1 Benchmark Date: 27 Oct 2022*"&amp;A444&amp;";*",SRGs!AA:AA,0),0)</f>
        <v>0</v>
      </c>
      <c r="AD444" s="22"/>
      <c r="AE444" s="3" t="str">
        <f t="shared" si="48"/>
        <v/>
      </c>
      <c r="AF444" s="2" t="str">
        <f t="shared" si="49"/>
        <v/>
      </c>
      <c r="AG444" s="2" t="str">
        <f t="shared" si="50"/>
        <v/>
      </c>
      <c r="AH444" s="2" t="str">
        <f t="shared" si="51"/>
        <v/>
      </c>
      <c r="AI444" s="2" t="str">
        <f t="shared" si="52"/>
        <v/>
      </c>
      <c r="AJ444" s="2" t="str">
        <f t="shared" si="53"/>
        <v/>
      </c>
      <c r="AK444" s="2" t="str">
        <f t="shared" si="54"/>
        <v/>
      </c>
      <c r="AM444" s="5" t="str">
        <f t="shared" si="55"/>
        <v/>
      </c>
    </row>
    <row r="445" spans="1:39" ht="105" hidden="1">
      <c r="A445" s="1" t="s">
        <v>22285</v>
      </c>
      <c r="B445" s="1" t="s">
        <v>4305</v>
      </c>
      <c r="C445" s="1" t="s">
        <v>740</v>
      </c>
      <c r="D445" s="1" t="s">
        <v>1829</v>
      </c>
      <c r="E445" s="1" t="s">
        <v>2834</v>
      </c>
      <c r="F445" s="2" t="s">
        <v>3809</v>
      </c>
      <c r="G445" s="2"/>
      <c r="H445" s="2"/>
      <c r="I445" s="2"/>
      <c r="J445" s="15"/>
      <c r="K445" s="3">
        <f>IFERROR(MATCH("Application Layer Gateway (ALG) Security Requirements Guide (SRG) :: Version 1, Release: 2 Benchmark Date: 24 Jul 2015*"&amp;A445&amp;";*",SRGs!AA:AA,0),0)</f>
        <v>0</v>
      </c>
      <c r="L445" s="2">
        <f>IFERROR(MATCH("Application Server Security Requirements Guide :: Version 3, Release: 3 Benchmark Date: 27 Oct 2022*"&amp;A445&amp;";*",SRGs!AA:AA,0),0)</f>
        <v>0</v>
      </c>
      <c r="M445" s="2">
        <f>IFERROR(MATCH("Authentication, Authorization, and Accounting Services (AAA) Security Requirements Guide :: Version 1, Release: 2 Benchmark Date: 24 Jan 2020*"&amp;A445&amp;";*",SRGs!AA:AA,0),0)</f>
        <v>0</v>
      </c>
      <c r="N445" s="6">
        <f>IFERROR(MATCH("Central Log Server Security Requirements Guide :: Version 2, Release: 2 Benchmark Date: 27 Oct 2022*"&amp;A445&amp;";*",SRGs!AA:AA,0),0)</f>
        <v>0</v>
      </c>
      <c r="O445" s="6">
        <f>IFERROR(MATCH("Database Security Requirements Guide :: Version 3, Release: 3 Benchmark Date: 27 Jul 2022*"&amp;A445&amp;";*",SRGs!AA:AA,0),0)</f>
        <v>0</v>
      </c>
      <c r="P445" s="2">
        <f>IFERROR(MATCH("Container Platform Security Requirements Guide :: Version 1, Release: 3 Benchmark Date: 27 Jan 2022*"&amp;A445&amp;";*",SRGs!AA:AA,0),0)</f>
        <v>0</v>
      </c>
      <c r="Q445" s="2">
        <f>IFERROR(MATCH("Domain Name System (DNS) Security Requirements Guide :: Version 2, Release: 4 Benchmark Date: 23 Oct 2015*"&amp;A445&amp;";*",SRGs!AA:AA,0),0)</f>
        <v>0</v>
      </c>
      <c r="R445" s="2">
        <f>IFERROR(MATCH("Firewall Security Requirements Guide :: Version 2, Release: 3 Benchmark Date: 27 Oct 2022*"&amp;A445&amp;";*",SRGs!AA:AA,0),0)</f>
        <v>0</v>
      </c>
      <c r="S445" s="2">
        <f>IFERROR(MATCH("General Purpose Operating System Security Requirements Guide :: Version 2, Release: 4 Benchmark Date: 27 Jul 2022*"&amp;A445&amp;";*",SRGs!AA:AA,0),0)</f>
        <v>0</v>
      </c>
      <c r="T445" s="2">
        <f>IFERROR(MATCH("Intrusion Detection and Prevention Systems (IDPS) Security Requirements Guide :: Version 2, Release: 6 Benchmark Date: 24 Jul 2020*"&amp;A445&amp;";*",SRGs!AA:AA,0),0)</f>
        <v>0</v>
      </c>
      <c r="U445" s="2">
        <f>IFERROR(MATCH("Layer 2 Switch Security Requirements Guide :: Version 2, Release: 1 Benchmark Date: 18 May 2021*"&amp;A445&amp;";*",SRGs!AA:AA,0),0)</f>
        <v>0</v>
      </c>
      <c r="V445" s="2">
        <f>IFERROR(MATCH("Mainframe Product Security Requirements Guide :: Version 2, Release: 1 Benchmark Date: 27 Oct 2022*"&amp;A445&amp;";*",SRGs!AA:AA,0),0)</f>
        <v>0</v>
      </c>
      <c r="W445" s="2">
        <f>IFERROR(MATCH("Network Device Management Security Requirements Guide :: Version 4, Release: 1 Benchmark Date: 23 Apr 2021*"&amp;A445&amp;";*",SRGs!AA:AA,0),0)</f>
        <v>0</v>
      </c>
      <c r="X445" s="2">
        <f>IFERROR(MATCH("Router Security Requirements Guide :: Version 4, Release: 2 Benchmark Date: 23 Apr 2021*"&amp;A445&amp;";*",SRGs!AA:AA,0),0)</f>
        <v>0</v>
      </c>
      <c r="Y445" s="2">
        <f>IFERROR(MATCH("SDN Controller Security Requirements Guide :: Version 1, Release: 2 Benchmark Date: 24 Apr 2020*"&amp;A445&amp;";*",SRGs!AA:AA,0),0)</f>
        <v>0</v>
      </c>
      <c r="Z445" s="2">
        <f>IFERROR(MATCH("Unified Endpoint Management Agent Security Requirements Guide :: Version 1, Release: 1 Benchmark Date: 20 Nov 2020*"&amp;A445&amp;";*",SRGs!AA:AA,0),0)</f>
        <v>0</v>
      </c>
      <c r="AA445" s="2">
        <f>IFERROR(MATCH("Unified Endpoint Management Server Security Requirements Guide :: Version 1, Release: 1 Benchmark Date: 20 Nov 2020*"&amp;A445&amp;";*",SRGs!AA:AA,0),0)</f>
        <v>0</v>
      </c>
      <c r="AB445" s="2">
        <f>IFERROR(MATCH("Virtual Private Network (VPN) Security Requirements Guide :: Version 2, Release: 4 Benchmark Date: 27 Oct 2021*"&amp;A445&amp;";*",SRGs!AA:AA,0),0)</f>
        <v>0</v>
      </c>
      <c r="AC445" s="2">
        <f>IFERROR(MATCH("Web Server Security Requirements Guide :: Version 3, Release: 1 Benchmark Date: 27 Oct 2022*"&amp;A445&amp;";*",SRGs!AA:AA,0),0)</f>
        <v>0</v>
      </c>
      <c r="AD445" s="22"/>
      <c r="AE445" s="3" t="str">
        <f t="shared" si="48"/>
        <v/>
      </c>
      <c r="AF445" s="2" t="str">
        <f t="shared" si="49"/>
        <v/>
      </c>
      <c r="AG445" s="2" t="str">
        <f t="shared" si="50"/>
        <v/>
      </c>
      <c r="AH445" s="2" t="str">
        <f t="shared" si="51"/>
        <v/>
      </c>
      <c r="AI445" s="2" t="str">
        <f t="shared" si="52"/>
        <v/>
      </c>
      <c r="AJ445" s="2" t="str">
        <f t="shared" si="53"/>
        <v/>
      </c>
      <c r="AK445" s="2" t="str">
        <f t="shared" si="54"/>
        <v/>
      </c>
      <c r="AM445" s="5" t="str">
        <f t="shared" si="55"/>
        <v/>
      </c>
    </row>
    <row r="446" spans="1:39" ht="60" hidden="1">
      <c r="A446" s="1" t="s">
        <v>22286</v>
      </c>
      <c r="B446" s="1" t="s">
        <v>4305</v>
      </c>
      <c r="C446" s="1" t="s">
        <v>741</v>
      </c>
      <c r="D446" s="1" t="s">
        <v>1830</v>
      </c>
      <c r="E446" s="1" t="s">
        <v>2835</v>
      </c>
      <c r="F446" s="2" t="s">
        <v>3810</v>
      </c>
      <c r="G446" s="2"/>
      <c r="H446" s="2"/>
      <c r="I446" s="2"/>
      <c r="J446" s="15"/>
      <c r="K446" s="3">
        <f>IFERROR(MATCH("Application Layer Gateway (ALG) Security Requirements Guide (SRG) :: Version 1, Release: 2 Benchmark Date: 24 Jul 2015*"&amp;A446&amp;";*",SRGs!AA:AA,0),0)</f>
        <v>0</v>
      </c>
      <c r="L446" s="2">
        <f>IFERROR(MATCH("Application Server Security Requirements Guide :: Version 3, Release: 3 Benchmark Date: 27 Oct 2022*"&amp;A446&amp;";*",SRGs!AA:AA,0),0)</f>
        <v>0</v>
      </c>
      <c r="M446" s="2">
        <f>IFERROR(MATCH("Authentication, Authorization, and Accounting Services (AAA) Security Requirements Guide :: Version 1, Release: 2 Benchmark Date: 24 Jan 2020*"&amp;A446&amp;";*",SRGs!AA:AA,0),0)</f>
        <v>0</v>
      </c>
      <c r="N446" s="6">
        <f>IFERROR(MATCH("Central Log Server Security Requirements Guide :: Version 2, Release: 2 Benchmark Date: 27 Oct 2022*"&amp;A446&amp;";*",SRGs!AA:AA,0),0)</f>
        <v>0</v>
      </c>
      <c r="O446" s="6">
        <f>IFERROR(MATCH("Database Security Requirements Guide :: Version 3, Release: 3 Benchmark Date: 27 Jul 2022*"&amp;A446&amp;";*",SRGs!AA:AA,0),0)</f>
        <v>0</v>
      </c>
      <c r="P446" s="2">
        <f>IFERROR(MATCH("Container Platform Security Requirements Guide :: Version 1, Release: 3 Benchmark Date: 27 Jan 2022*"&amp;A446&amp;";*",SRGs!AA:AA,0),0)</f>
        <v>0</v>
      </c>
      <c r="Q446" s="2">
        <f>IFERROR(MATCH("Domain Name System (DNS) Security Requirements Guide :: Version 2, Release: 4 Benchmark Date: 23 Oct 2015*"&amp;A446&amp;";*",SRGs!AA:AA,0),0)</f>
        <v>0</v>
      </c>
      <c r="R446" s="2">
        <f>IFERROR(MATCH("Firewall Security Requirements Guide :: Version 2, Release: 3 Benchmark Date: 27 Oct 2022*"&amp;A446&amp;";*",SRGs!AA:AA,0),0)</f>
        <v>0</v>
      </c>
      <c r="S446" s="2">
        <f>IFERROR(MATCH("General Purpose Operating System Security Requirements Guide :: Version 2, Release: 4 Benchmark Date: 27 Jul 2022*"&amp;A446&amp;";*",SRGs!AA:AA,0),0)</f>
        <v>0</v>
      </c>
      <c r="T446" s="2">
        <f>IFERROR(MATCH("Intrusion Detection and Prevention Systems (IDPS) Security Requirements Guide :: Version 2, Release: 6 Benchmark Date: 24 Jul 2020*"&amp;A446&amp;";*",SRGs!AA:AA,0),0)</f>
        <v>0</v>
      </c>
      <c r="U446" s="2">
        <f>IFERROR(MATCH("Layer 2 Switch Security Requirements Guide :: Version 2, Release: 1 Benchmark Date: 18 May 2021*"&amp;A446&amp;";*",SRGs!AA:AA,0),0)</f>
        <v>0</v>
      </c>
      <c r="V446" s="2">
        <f>IFERROR(MATCH("Mainframe Product Security Requirements Guide :: Version 2, Release: 1 Benchmark Date: 27 Oct 2022*"&amp;A446&amp;";*",SRGs!AA:AA,0),0)</f>
        <v>0</v>
      </c>
      <c r="W446" s="2">
        <f>IFERROR(MATCH("Network Device Management Security Requirements Guide :: Version 4, Release: 1 Benchmark Date: 23 Apr 2021*"&amp;A446&amp;";*",SRGs!AA:AA,0),0)</f>
        <v>0</v>
      </c>
      <c r="X446" s="2">
        <f>IFERROR(MATCH("Router Security Requirements Guide :: Version 4, Release: 2 Benchmark Date: 23 Apr 2021*"&amp;A446&amp;";*",SRGs!AA:AA,0),0)</f>
        <v>0</v>
      </c>
      <c r="Y446" s="2">
        <f>IFERROR(MATCH("SDN Controller Security Requirements Guide :: Version 1, Release: 2 Benchmark Date: 24 Apr 2020*"&amp;A446&amp;";*",SRGs!AA:AA,0),0)</f>
        <v>0</v>
      </c>
      <c r="Z446" s="2">
        <f>IFERROR(MATCH("Unified Endpoint Management Agent Security Requirements Guide :: Version 1, Release: 1 Benchmark Date: 20 Nov 2020*"&amp;A446&amp;";*",SRGs!AA:AA,0),0)</f>
        <v>0</v>
      </c>
      <c r="AA446" s="2">
        <f>IFERROR(MATCH("Unified Endpoint Management Server Security Requirements Guide :: Version 1, Release: 1 Benchmark Date: 20 Nov 2020*"&amp;A446&amp;";*",SRGs!AA:AA,0),0)</f>
        <v>0</v>
      </c>
      <c r="AB446" s="2">
        <f>IFERROR(MATCH("Virtual Private Network (VPN) Security Requirements Guide :: Version 2, Release: 4 Benchmark Date: 27 Oct 2021*"&amp;A446&amp;";*",SRGs!AA:AA,0),0)</f>
        <v>0</v>
      </c>
      <c r="AC446" s="2">
        <f>IFERROR(MATCH("Web Server Security Requirements Guide :: Version 3, Release: 1 Benchmark Date: 27 Oct 2022*"&amp;A446&amp;";*",SRGs!AA:AA,0),0)</f>
        <v>0</v>
      </c>
      <c r="AD446" s="22"/>
      <c r="AE446" s="3" t="str">
        <f t="shared" si="48"/>
        <v/>
      </c>
      <c r="AF446" s="2" t="str">
        <f t="shared" si="49"/>
        <v/>
      </c>
      <c r="AG446" s="2" t="str">
        <f t="shared" si="50"/>
        <v/>
      </c>
      <c r="AH446" s="2" t="str">
        <f t="shared" si="51"/>
        <v/>
      </c>
      <c r="AI446" s="2" t="str">
        <f t="shared" si="52"/>
        <v/>
      </c>
      <c r="AJ446" s="2" t="str">
        <f t="shared" si="53"/>
        <v/>
      </c>
      <c r="AK446" s="2" t="str">
        <f t="shared" si="54"/>
        <v/>
      </c>
      <c r="AM446" s="5" t="str">
        <f t="shared" si="55"/>
        <v/>
      </c>
    </row>
    <row r="447" spans="1:39" s="5" customFormat="1" ht="150">
      <c r="A447" s="1" t="s">
        <v>88</v>
      </c>
      <c r="B447" s="1" t="s">
        <v>4305</v>
      </c>
      <c r="C447" s="1" t="s">
        <v>749</v>
      </c>
      <c r="D447" s="1" t="s">
        <v>1839</v>
      </c>
      <c r="E447" s="1" t="s">
        <v>2844</v>
      </c>
      <c r="F447" s="2" t="s">
        <v>3706</v>
      </c>
      <c r="G447" s="2" t="s">
        <v>4211</v>
      </c>
      <c r="H447" s="2"/>
      <c r="I447" s="10">
        <v>1</v>
      </c>
      <c r="J447" s="13"/>
      <c r="K447" s="3">
        <f>IFERROR(MATCH("Application Layer Gateway (ALG) Security Requirements Guide (SRG) :: Version 1, Release: 2 Benchmark Date: 24 Jul 2015*"&amp;A447&amp;";*",SRGs!AA:AA,0),0)</f>
        <v>0</v>
      </c>
      <c r="L447" s="2">
        <f>IFERROR(MATCH("Application Server Security Requirements Guide :: Version 3, Release: 3 Benchmark Date: 27 Oct 2022*"&amp;A447&amp;";*",SRGs!AA:AA,0),0)</f>
        <v>1581</v>
      </c>
      <c r="M447" s="2">
        <f>IFERROR(MATCH("Authentication, Authorization, and Accounting Services (AAA) Security Requirements Guide :: Version 1, Release: 2 Benchmark Date: 24 Jan 2020*"&amp;A447&amp;";*",SRGs!AA:AA,0),0)</f>
        <v>0</v>
      </c>
      <c r="N447" s="6">
        <f>IFERROR(MATCH("Central Log Server Security Requirements Guide :: Version 2, Release: 2 Benchmark Date: 27 Oct 2022*"&amp;A447&amp;";*",SRGs!AA:AA,0),0)</f>
        <v>1582</v>
      </c>
      <c r="O447" s="6">
        <f>IFERROR(MATCH("Database Security Requirements Guide :: Version 3, Release: 3 Benchmark Date: 27 Jul 2022*"&amp;A447&amp;";*",SRGs!AA:AA,0),0)</f>
        <v>1584</v>
      </c>
      <c r="P447" s="6">
        <f>IFERROR(MATCH("Container Platform Security Requirements Guide :: Version 1, Release: 3 Benchmark Date: 27 Jan 2022*"&amp;A447&amp;";*",SRGs!AA:AA,0),0)</f>
        <v>1583</v>
      </c>
      <c r="Q447" s="6">
        <f>IFERROR(MATCH("Domain Name System (DNS) Security Requirements Guide :: Version 2, Release: 4 Benchmark Date: 23 Oct 2015*"&amp;A447&amp;";*",SRGs!AA:AA,0),0)</f>
        <v>0</v>
      </c>
      <c r="R447" s="6">
        <f>IFERROR(MATCH("Firewall Security Requirements Guide :: Version 2, Release: 3 Benchmark Date: 27 Oct 2022*"&amp;A447&amp;";*",SRGs!AA:AA,0),0)</f>
        <v>0</v>
      </c>
      <c r="S447" s="6">
        <f>IFERROR(MATCH("General Purpose Operating System Security Requirements Guide :: Version 2, Release: 4 Benchmark Date: 27 Jul 2022*"&amp;A447&amp;";*",SRGs!AA:AA,0),0)</f>
        <v>1585</v>
      </c>
      <c r="T447" s="6">
        <f>IFERROR(MATCH("Intrusion Detection and Prevention Systems (IDPS) Security Requirements Guide :: Version 2, Release: 6 Benchmark Date: 24 Jul 2020*"&amp;A447&amp;";*",SRGs!AA:AA,0),0)</f>
        <v>0</v>
      </c>
      <c r="U447" s="6">
        <f>IFERROR(MATCH("Layer 2 Switch Security Requirements Guide :: Version 2, Release: 1 Benchmark Date: 18 May 2021*"&amp;A447&amp;";*",SRGs!AA:AA,0),0)</f>
        <v>0</v>
      </c>
      <c r="V447" s="6">
        <f>IFERROR(MATCH("Mainframe Product Security Requirements Guide :: Version 2, Release: 1 Benchmark Date: 27 Oct 2022*"&amp;A447&amp;";*",SRGs!AA:AA,0),0)</f>
        <v>1586</v>
      </c>
      <c r="W447" s="6">
        <f>IFERROR(MATCH("Network Device Management Security Requirements Guide :: Version 4, Release: 1 Benchmark Date: 23 Apr 2021*"&amp;A447&amp;";*",SRGs!AA:AA,0),0)</f>
        <v>1587</v>
      </c>
      <c r="X447" s="6">
        <f>IFERROR(MATCH("Router Security Requirements Guide :: Version 4, Release: 2 Benchmark Date: 23 Apr 2021*"&amp;A447&amp;";*",SRGs!AA:AA,0),0)</f>
        <v>0</v>
      </c>
      <c r="Y447" s="6">
        <f>IFERROR(MATCH("SDN Controller Security Requirements Guide :: Version 1, Release: 2 Benchmark Date: 24 Apr 2020*"&amp;A447&amp;";*",SRGs!AA:AA,0),0)</f>
        <v>0</v>
      </c>
      <c r="Z447" s="6">
        <f>IFERROR(MATCH("Unified Endpoint Management Agent Security Requirements Guide :: Version 1, Release: 1 Benchmark Date: 20 Nov 2020*"&amp;A447&amp;";*",SRGs!AA:AA,0),0)</f>
        <v>0</v>
      </c>
      <c r="AA447" s="6">
        <f>IFERROR(MATCH("Unified Endpoint Management Server Security Requirements Guide :: Version 1, Release: 1 Benchmark Date: 20 Nov 2020*"&amp;A447&amp;";*",SRGs!AA:AA,0),0)</f>
        <v>1588</v>
      </c>
      <c r="AB447" s="6">
        <f>IFERROR(MATCH("Virtual Private Network (VPN) Security Requirements Guide :: Version 2, Release: 4 Benchmark Date: 27 Oct 2021*"&amp;A447&amp;";*",SRGs!AA:AA,0),0)</f>
        <v>0</v>
      </c>
      <c r="AC447" s="6">
        <f>IFERROR(MATCH("Web Server Security Requirements Guide :: Version 3, Release: 1 Benchmark Date: 27 Oct 2022*"&amp;A447&amp;";*",SRGs!AA:AA,0),0)</f>
        <v>0</v>
      </c>
      <c r="AD447" s="21"/>
      <c r="AE447" s="3" t="str">
        <f t="shared" si="48"/>
        <v>Application</v>
      </c>
      <c r="AF447" s="2" t="str">
        <f t="shared" si="49"/>
        <v>Server</v>
      </c>
      <c r="AG447" s="2" t="str">
        <f t="shared" si="50"/>
        <v>Laptops/Desktops</v>
      </c>
      <c r="AH447" s="2" t="str">
        <f t="shared" si="51"/>
        <v>Network Device</v>
      </c>
      <c r="AI447" s="2" t="str">
        <f t="shared" si="52"/>
        <v>Database</v>
      </c>
      <c r="AJ447" s="2" t="str">
        <f t="shared" si="53"/>
        <v>Container</v>
      </c>
      <c r="AK447" s="2" t="str">
        <f t="shared" si="54"/>
        <v>Unified Endpoint Mangement</v>
      </c>
      <c r="AL447" s="27"/>
      <c r="AM447" s="5" t="str">
        <f t="shared" si="55"/>
        <v>Application; Server; Laptops/Desktops; Network Device; Database; Container; Unified Endpoint Mangement</v>
      </c>
    </row>
    <row r="448" spans="1:39" ht="60" hidden="1">
      <c r="A448" s="1" t="s">
        <v>89</v>
      </c>
      <c r="B448" s="1" t="s">
        <v>4305</v>
      </c>
      <c r="C448" s="1" t="s">
        <v>750</v>
      </c>
      <c r="D448" s="1" t="s">
        <v>1840</v>
      </c>
      <c r="E448" s="1" t="s">
        <v>2845</v>
      </c>
      <c r="F448" s="2" t="s">
        <v>3814</v>
      </c>
      <c r="G448" s="2"/>
      <c r="H448" s="2"/>
      <c r="I448" s="2"/>
      <c r="J448" s="15"/>
      <c r="K448" s="3">
        <f>IFERROR(MATCH("Application Layer Gateway (ALG) Security Requirements Guide (SRG) :: Version 1, Release: 2 Benchmark Date: 24 Jul 2015*"&amp;A448&amp;";*",SRGs!AA:AA,0),0)</f>
        <v>0</v>
      </c>
      <c r="L448" s="2">
        <f>IFERROR(MATCH("Application Server Security Requirements Guide :: Version 3, Release: 3 Benchmark Date: 27 Oct 2022*"&amp;A448&amp;";*",SRGs!AA:AA,0),0)</f>
        <v>1590</v>
      </c>
      <c r="M448" s="2">
        <f>IFERROR(MATCH("Authentication, Authorization, and Accounting Services (AAA) Security Requirements Guide :: Version 1, Release: 2 Benchmark Date: 24 Jan 2020*"&amp;A448&amp;";*",SRGs!AA:AA,0),0)</f>
        <v>0</v>
      </c>
      <c r="N448" s="6">
        <f>IFERROR(MATCH("Central Log Server Security Requirements Guide :: Version 2, Release: 2 Benchmark Date: 27 Oct 2022*"&amp;A448&amp;";*",SRGs!AA:AA,0),0)</f>
        <v>1591</v>
      </c>
      <c r="O448" s="6">
        <f>IFERROR(MATCH("Database Security Requirements Guide :: Version 3, Release: 3 Benchmark Date: 27 Jul 2022*"&amp;A448&amp;";*",SRGs!AA:AA,0),0)</f>
        <v>1594</v>
      </c>
      <c r="P448" s="2">
        <f>IFERROR(MATCH("Container Platform Security Requirements Guide :: Version 1, Release: 3 Benchmark Date: 27 Jan 2022*"&amp;A448&amp;";*",SRGs!AA:AA,0),0)</f>
        <v>1593</v>
      </c>
      <c r="Q448" s="2">
        <f>IFERROR(MATCH("Domain Name System (DNS) Security Requirements Guide :: Version 2, Release: 4 Benchmark Date: 23 Oct 2015*"&amp;A448&amp;";*",SRGs!AA:AA,0),0)</f>
        <v>0</v>
      </c>
      <c r="R448" s="2">
        <f>IFERROR(MATCH("Firewall Security Requirements Guide :: Version 2, Release: 3 Benchmark Date: 27 Oct 2022*"&amp;A448&amp;";*",SRGs!AA:AA,0),0)</f>
        <v>0</v>
      </c>
      <c r="S448" s="2">
        <f>IFERROR(MATCH("General Purpose Operating System Security Requirements Guide :: Version 2, Release: 4 Benchmark Date: 27 Jul 2022*"&amp;A448&amp;";*",SRGs!AA:AA,0),0)</f>
        <v>1595</v>
      </c>
      <c r="T448" s="2">
        <f>IFERROR(MATCH("Intrusion Detection and Prevention Systems (IDPS) Security Requirements Guide :: Version 2, Release: 6 Benchmark Date: 24 Jul 2020*"&amp;A448&amp;";*",SRGs!AA:AA,0),0)</f>
        <v>0</v>
      </c>
      <c r="U448" s="2">
        <f>IFERROR(MATCH("Layer 2 Switch Security Requirements Guide :: Version 2, Release: 1 Benchmark Date: 18 May 2021*"&amp;A448&amp;";*",SRGs!AA:AA,0),0)</f>
        <v>1596</v>
      </c>
      <c r="V448" s="2">
        <f>IFERROR(MATCH("Mainframe Product Security Requirements Guide :: Version 2, Release: 1 Benchmark Date: 27 Oct 2022*"&amp;A448&amp;";*",SRGs!AA:AA,0),0)</f>
        <v>1597</v>
      </c>
      <c r="W448" s="2">
        <f>IFERROR(MATCH("Network Device Management Security Requirements Guide :: Version 4, Release: 1 Benchmark Date: 23 Apr 2021*"&amp;A448&amp;";*",SRGs!AA:AA,0),0)</f>
        <v>1598</v>
      </c>
      <c r="X448" s="2">
        <f>IFERROR(MATCH("Router Security Requirements Guide :: Version 4, Release: 2 Benchmark Date: 23 Apr 2021*"&amp;A448&amp;";*",SRGs!AA:AA,0),0)</f>
        <v>1599</v>
      </c>
      <c r="Y448" s="2">
        <f>IFERROR(MATCH("SDN Controller Security Requirements Guide :: Version 1, Release: 2 Benchmark Date: 24 Apr 2020*"&amp;A448&amp;";*",SRGs!AA:AA,0),0)</f>
        <v>1601</v>
      </c>
      <c r="Z448" s="2">
        <f>IFERROR(MATCH("Unified Endpoint Management Agent Security Requirements Guide :: Version 1, Release: 1 Benchmark Date: 20 Nov 2020*"&amp;A448&amp;";*",SRGs!AA:AA,0),0)</f>
        <v>0</v>
      </c>
      <c r="AA448" s="2">
        <f>IFERROR(MATCH("Unified Endpoint Management Server Security Requirements Guide :: Version 1, Release: 1 Benchmark Date: 20 Nov 2020*"&amp;A448&amp;";*",SRGs!AA:AA,0),0)</f>
        <v>1604</v>
      </c>
      <c r="AB448" s="2">
        <f>IFERROR(MATCH("Virtual Private Network (VPN) Security Requirements Guide :: Version 2, Release: 4 Benchmark Date: 27 Oct 2021*"&amp;A448&amp;";*",SRGs!AA:AA,0),0)</f>
        <v>1606</v>
      </c>
      <c r="AC448" s="2">
        <f>IFERROR(MATCH("Web Server Security Requirements Guide :: Version 3, Release: 1 Benchmark Date: 27 Oct 2022*"&amp;A448&amp;";*",SRGs!AA:AA,0),0)</f>
        <v>1608</v>
      </c>
      <c r="AD448" s="22"/>
      <c r="AE448" s="3" t="str">
        <f t="shared" si="48"/>
        <v>Application</v>
      </c>
      <c r="AF448" s="2" t="str">
        <f t="shared" si="49"/>
        <v>Server</v>
      </c>
      <c r="AG448" s="2" t="str">
        <f t="shared" si="50"/>
        <v>Laptops/Desktops</v>
      </c>
      <c r="AH448" s="2" t="str">
        <f t="shared" si="51"/>
        <v>Network Device</v>
      </c>
      <c r="AI448" s="2" t="str">
        <f t="shared" si="52"/>
        <v>Database</v>
      </c>
      <c r="AJ448" s="2" t="str">
        <f t="shared" si="53"/>
        <v>Container</v>
      </c>
      <c r="AK448" s="2" t="str">
        <f t="shared" si="54"/>
        <v>Unified Endpoint Mangement</v>
      </c>
      <c r="AM448" s="5" t="str">
        <f t="shared" si="55"/>
        <v>Application; Server; Laptops/Desktops; Network Device; Database; Container; Unified Endpoint Mangement</v>
      </c>
    </row>
    <row r="449" spans="1:39" ht="135" hidden="1">
      <c r="A449" s="1" t="s">
        <v>90</v>
      </c>
      <c r="B449" s="1" t="s">
        <v>4305</v>
      </c>
      <c r="C449" s="1" t="s">
        <v>751</v>
      </c>
      <c r="D449" s="1" t="s">
        <v>1841</v>
      </c>
      <c r="E449" s="1" t="s">
        <v>2846</v>
      </c>
      <c r="F449" s="2" t="s">
        <v>3815</v>
      </c>
      <c r="G449" s="2"/>
      <c r="H449" s="2"/>
      <c r="I449" s="2"/>
      <c r="J449" s="15"/>
      <c r="K449" s="3">
        <f>IFERROR(MATCH("Application Layer Gateway (ALG) Security Requirements Guide (SRG) :: Version 1, Release: 2 Benchmark Date: 24 Jul 2015*"&amp;A449&amp;";*",SRGs!AA:AA,0),0)</f>
        <v>1610</v>
      </c>
      <c r="L449" s="2">
        <f>IFERROR(MATCH("Application Server Security Requirements Guide :: Version 3, Release: 3 Benchmark Date: 27 Oct 2022*"&amp;A449&amp;";*",SRGs!AA:AA,0),0)</f>
        <v>0</v>
      </c>
      <c r="M449" s="2">
        <f>IFERROR(MATCH("Authentication, Authorization, and Accounting Services (AAA) Security Requirements Guide :: Version 1, Release: 2 Benchmark Date: 24 Jan 2020*"&amp;A449&amp;";*",SRGs!AA:AA,0),0)</f>
        <v>0</v>
      </c>
      <c r="N449" s="6">
        <f>IFERROR(MATCH("Central Log Server Security Requirements Guide :: Version 2, Release: 2 Benchmark Date: 27 Oct 2022*"&amp;A449&amp;";*",SRGs!AA:AA,0),0)</f>
        <v>0</v>
      </c>
      <c r="O449" s="6">
        <f>IFERROR(MATCH("Database Security Requirements Guide :: Version 3, Release: 3 Benchmark Date: 27 Jul 2022*"&amp;A449&amp;";*",SRGs!AA:AA,0),0)</f>
        <v>1611</v>
      </c>
      <c r="P449" s="2">
        <f>IFERROR(MATCH("Container Platform Security Requirements Guide :: Version 1, Release: 3 Benchmark Date: 27 Jan 2022*"&amp;A449&amp;";*",SRGs!AA:AA,0),0)</f>
        <v>0</v>
      </c>
      <c r="Q449" s="2">
        <f>IFERROR(MATCH("Domain Name System (DNS) Security Requirements Guide :: Version 2, Release: 4 Benchmark Date: 23 Oct 2015*"&amp;A449&amp;";*",SRGs!AA:AA,0),0)</f>
        <v>0</v>
      </c>
      <c r="R449" s="2">
        <f>IFERROR(MATCH("Firewall Security Requirements Guide :: Version 2, Release: 3 Benchmark Date: 27 Oct 2022*"&amp;A449&amp;";*",SRGs!AA:AA,0),0)</f>
        <v>0</v>
      </c>
      <c r="S449" s="2">
        <f>IFERROR(MATCH("General Purpose Operating System Security Requirements Guide :: Version 2, Release: 4 Benchmark Date: 27 Jul 2022*"&amp;A449&amp;";*",SRGs!AA:AA,0),0)</f>
        <v>1612</v>
      </c>
      <c r="T449" s="2">
        <f>IFERROR(MATCH("Intrusion Detection and Prevention Systems (IDPS) Security Requirements Guide :: Version 2, Release: 6 Benchmark Date: 24 Jul 2020*"&amp;A449&amp;";*",SRGs!AA:AA,0),0)</f>
        <v>0</v>
      </c>
      <c r="U449" s="2">
        <f>IFERROR(MATCH("Layer 2 Switch Security Requirements Guide :: Version 2, Release: 1 Benchmark Date: 18 May 2021*"&amp;A449&amp;";*",SRGs!AA:AA,0),0)</f>
        <v>0</v>
      </c>
      <c r="V449" s="2">
        <f>IFERROR(MATCH("Mainframe Product Security Requirements Guide :: Version 2, Release: 1 Benchmark Date: 27 Oct 2022*"&amp;A449&amp;";*",SRGs!AA:AA,0),0)</f>
        <v>1613</v>
      </c>
      <c r="W449" s="2">
        <f>IFERROR(MATCH("Network Device Management Security Requirements Guide :: Version 4, Release: 1 Benchmark Date: 23 Apr 2021*"&amp;A449&amp;";*",SRGs!AA:AA,0),0)</f>
        <v>0</v>
      </c>
      <c r="X449" s="2">
        <f>IFERROR(MATCH("Router Security Requirements Guide :: Version 4, Release: 2 Benchmark Date: 23 Apr 2021*"&amp;A449&amp;";*",SRGs!AA:AA,0),0)</f>
        <v>0</v>
      </c>
      <c r="Y449" s="2">
        <f>IFERROR(MATCH("SDN Controller Security Requirements Guide :: Version 1, Release: 2 Benchmark Date: 24 Apr 2020*"&amp;A449&amp;";*",SRGs!AA:AA,0),0)</f>
        <v>0</v>
      </c>
      <c r="Z449" s="2">
        <f>IFERROR(MATCH("Unified Endpoint Management Agent Security Requirements Guide :: Version 1, Release: 1 Benchmark Date: 20 Nov 2020*"&amp;A449&amp;";*",SRGs!AA:AA,0),0)</f>
        <v>0</v>
      </c>
      <c r="AA449" s="2">
        <f>IFERROR(MATCH("Unified Endpoint Management Server Security Requirements Guide :: Version 1, Release: 1 Benchmark Date: 20 Nov 2020*"&amp;A449&amp;";*",SRGs!AA:AA,0),0)</f>
        <v>0</v>
      </c>
      <c r="AB449" s="2">
        <f>IFERROR(MATCH("Virtual Private Network (VPN) Security Requirements Guide :: Version 2, Release: 4 Benchmark Date: 27 Oct 2021*"&amp;A449&amp;";*",SRGs!AA:AA,0),0)</f>
        <v>1614</v>
      </c>
      <c r="AC449" s="2">
        <f>IFERROR(MATCH("Web Server Security Requirements Guide :: Version 3, Release: 1 Benchmark Date: 27 Oct 2022*"&amp;A449&amp;";*",SRGs!AA:AA,0),0)</f>
        <v>0</v>
      </c>
      <c r="AD449" s="22"/>
      <c r="AE449" s="3" t="str">
        <f t="shared" si="48"/>
        <v>Application</v>
      </c>
      <c r="AF449" s="2" t="str">
        <f t="shared" si="49"/>
        <v>Server</v>
      </c>
      <c r="AG449" s="2" t="str">
        <f t="shared" si="50"/>
        <v>Laptops/Desktops</v>
      </c>
      <c r="AH449" s="2" t="str">
        <f t="shared" si="51"/>
        <v>Network Device</v>
      </c>
      <c r="AI449" s="2" t="str">
        <f t="shared" si="52"/>
        <v>Database</v>
      </c>
      <c r="AJ449" s="2" t="str">
        <f t="shared" si="53"/>
        <v/>
      </c>
      <c r="AK449" s="2" t="str">
        <f t="shared" si="54"/>
        <v/>
      </c>
      <c r="AM449" s="5" t="str">
        <f t="shared" si="55"/>
        <v>Application; Server; Laptops/Desktops; Network Device; Database</v>
      </c>
    </row>
    <row r="450" spans="1:39" s="5" customFormat="1" ht="75" hidden="1">
      <c r="A450" s="1" t="s">
        <v>22287</v>
      </c>
      <c r="B450" s="1" t="s">
        <v>4305</v>
      </c>
      <c r="C450" s="1" t="s">
        <v>4153</v>
      </c>
      <c r="D450" s="1" t="s">
        <v>1842</v>
      </c>
      <c r="E450" s="1" t="s">
        <v>2847</v>
      </c>
      <c r="F450" s="2" t="s">
        <v>3816</v>
      </c>
      <c r="G450" s="2"/>
      <c r="H450" s="2"/>
      <c r="I450" s="2"/>
      <c r="J450" s="15"/>
      <c r="K450" s="3">
        <f>IFERROR(MATCH("Application Layer Gateway (ALG) Security Requirements Guide (SRG) :: Version 1, Release: 2 Benchmark Date: 24 Jul 2015*"&amp;A450&amp;";*",SRGs!AA:AA,0),0)</f>
        <v>0</v>
      </c>
      <c r="L450" s="2">
        <f>IFERROR(MATCH("Application Server Security Requirements Guide :: Version 3, Release: 3 Benchmark Date: 27 Oct 2022*"&amp;A450&amp;";*",SRGs!AA:AA,0),0)</f>
        <v>1616</v>
      </c>
      <c r="M450" s="2">
        <f>IFERROR(MATCH("Authentication, Authorization, and Accounting Services (AAA) Security Requirements Guide :: Version 1, Release: 2 Benchmark Date: 24 Jan 2020*"&amp;A450&amp;";*",SRGs!AA:AA,0),0)</f>
        <v>0</v>
      </c>
      <c r="N450" s="6">
        <f>IFERROR(MATCH("Central Log Server Security Requirements Guide :: Version 2, Release: 2 Benchmark Date: 27 Oct 2022*"&amp;A450&amp;";*",SRGs!AA:AA,0),0)</f>
        <v>0</v>
      </c>
      <c r="O450" s="6">
        <f>IFERROR(MATCH("Database Security Requirements Guide :: Version 3, Release: 3 Benchmark Date: 27 Jul 2022*"&amp;A450&amp;";*",SRGs!AA:AA,0),0)</f>
        <v>0</v>
      </c>
      <c r="P450" s="6">
        <f>IFERROR(MATCH("Container Platform Security Requirements Guide :: Version 1, Release: 3 Benchmark Date: 27 Jan 2022*"&amp;A450&amp;";*",SRGs!AA:AA,0),0)</f>
        <v>1618</v>
      </c>
      <c r="Q450" s="6">
        <f>IFERROR(MATCH("Domain Name System (DNS) Security Requirements Guide :: Version 2, Release: 4 Benchmark Date: 23 Oct 2015*"&amp;A450&amp;";*",SRGs!AA:AA,0),0)</f>
        <v>0</v>
      </c>
      <c r="R450" s="6">
        <f>IFERROR(MATCH("Firewall Security Requirements Guide :: Version 2, Release: 3 Benchmark Date: 27 Oct 2022*"&amp;A450&amp;";*",SRGs!AA:AA,0),0)</f>
        <v>0</v>
      </c>
      <c r="S450" s="6">
        <f>IFERROR(MATCH("General Purpose Operating System Security Requirements Guide :: Version 2, Release: 4 Benchmark Date: 27 Jul 2022*"&amp;A450&amp;";*",SRGs!AA:AA,0),0)</f>
        <v>0</v>
      </c>
      <c r="T450" s="6">
        <f>IFERROR(MATCH("Intrusion Detection and Prevention Systems (IDPS) Security Requirements Guide :: Version 2, Release: 6 Benchmark Date: 24 Jul 2020*"&amp;A450&amp;";*",SRGs!AA:AA,0),0)</f>
        <v>0</v>
      </c>
      <c r="U450" s="6">
        <f>IFERROR(MATCH("Layer 2 Switch Security Requirements Guide :: Version 2, Release: 1 Benchmark Date: 18 May 2021*"&amp;A450&amp;";*",SRGs!AA:AA,0),0)</f>
        <v>0</v>
      </c>
      <c r="V450" s="6">
        <f>IFERROR(MATCH("Mainframe Product Security Requirements Guide :: Version 2, Release: 1 Benchmark Date: 27 Oct 2022*"&amp;A450&amp;";*",SRGs!AA:AA,0),0)</f>
        <v>1619</v>
      </c>
      <c r="W450" s="6">
        <f>IFERROR(MATCH("Network Device Management Security Requirements Guide :: Version 4, Release: 1 Benchmark Date: 23 Apr 2021*"&amp;A450&amp;";*",SRGs!AA:AA,0),0)</f>
        <v>0</v>
      </c>
      <c r="X450" s="6">
        <f>IFERROR(MATCH("Router Security Requirements Guide :: Version 4, Release: 2 Benchmark Date: 23 Apr 2021*"&amp;A450&amp;";*",SRGs!AA:AA,0),0)</f>
        <v>0</v>
      </c>
      <c r="Y450" s="6">
        <f>IFERROR(MATCH("SDN Controller Security Requirements Guide :: Version 1, Release: 2 Benchmark Date: 24 Apr 2020*"&amp;A450&amp;";*",SRGs!AA:AA,0),0)</f>
        <v>0</v>
      </c>
      <c r="Z450" s="6">
        <f>IFERROR(MATCH("Unified Endpoint Management Agent Security Requirements Guide :: Version 1, Release: 1 Benchmark Date: 20 Nov 2020*"&amp;A450&amp;";*",SRGs!AA:AA,0),0)</f>
        <v>0</v>
      </c>
      <c r="AA450" s="6">
        <f>IFERROR(MATCH("Unified Endpoint Management Server Security Requirements Guide :: Version 1, Release: 1 Benchmark Date: 20 Nov 2020*"&amp;A450&amp;";*",SRGs!AA:AA,0),0)</f>
        <v>0</v>
      </c>
      <c r="AB450" s="6">
        <f>IFERROR(MATCH("Virtual Private Network (VPN) Security Requirements Guide :: Version 2, Release: 4 Benchmark Date: 27 Oct 2021*"&amp;A450&amp;";*",SRGs!AA:AA,0),0)</f>
        <v>0</v>
      </c>
      <c r="AC450" s="6">
        <f>IFERROR(MATCH("Web Server Security Requirements Guide :: Version 3, Release: 1 Benchmark Date: 27 Oct 2022*"&amp;A450&amp;";*",SRGs!AA:AA,0),0)</f>
        <v>0</v>
      </c>
      <c r="AD450" s="21"/>
      <c r="AE450" s="3" t="str">
        <f t="shared" ref="AE450:AE513" si="56">IF(OR(K450&gt;0,L450&gt;0,AC450&gt;0),"Application","")</f>
        <v>Application</v>
      </c>
      <c r="AF450" s="2" t="str">
        <f t="shared" ref="AF450:AF513" si="57">IF(OR(V450&gt;0,S450&gt;0,N450&gt;0),"Server","")</f>
        <v>Server</v>
      </c>
      <c r="AG450" s="2" t="str">
        <f t="shared" ref="AG450:AG513" si="58">IF(S450&gt;0,"Laptops/Desktops","")</f>
        <v/>
      </c>
      <c r="AH450" s="2" t="str">
        <f t="shared" ref="AH450:AH513" si="59">IF(OR(M450&gt;0,Q450&gt;0,R450&gt;0,T450&gt;0,U450&gt;0,W450&gt;0,X450&gt;0,Y450&gt;0,AB450&gt;0),"Network Device","")</f>
        <v/>
      </c>
      <c r="AI450" s="2" t="str">
        <f t="shared" ref="AI450:AI513" si="60">IF(O450&gt;0,"Database","")</f>
        <v/>
      </c>
      <c r="AJ450" s="2" t="str">
        <f t="shared" ref="AJ450:AJ513" si="61">IF(P450&gt;0,"Container","")</f>
        <v>Container</v>
      </c>
      <c r="AK450" s="2" t="str">
        <f t="shared" ref="AK450:AK513" si="62">IF(OR(Z450&gt;0,AA450&gt;0),"Unified Endpoint Mangement","")</f>
        <v/>
      </c>
      <c r="AL450" s="27"/>
      <c r="AM450" s="5" t="str">
        <f t="shared" si="55"/>
        <v>Application; Server; Container</v>
      </c>
    </row>
    <row r="451" spans="1:39" s="5" customFormat="1" ht="120" hidden="1">
      <c r="A451" s="1" t="s">
        <v>22288</v>
      </c>
      <c r="B451" s="1" t="s">
        <v>4305</v>
      </c>
      <c r="C451" s="1" t="s">
        <v>752</v>
      </c>
      <c r="D451" s="1" t="s">
        <v>1843</v>
      </c>
      <c r="E451" s="1" t="s">
        <v>2848</v>
      </c>
      <c r="F451" s="2" t="s">
        <v>2591</v>
      </c>
      <c r="G451" s="2"/>
      <c r="H451" s="2"/>
      <c r="I451" s="2"/>
      <c r="J451" s="15"/>
      <c r="K451" s="3">
        <f>IFERROR(MATCH("Application Layer Gateway (ALG) Security Requirements Guide (SRG) :: Version 1, Release: 2 Benchmark Date: 24 Jul 2015*"&amp;A451&amp;";*",SRGs!AA:AA,0),0)</f>
        <v>0</v>
      </c>
      <c r="L451" s="2">
        <f>IFERROR(MATCH("Application Server Security Requirements Guide :: Version 3, Release: 3 Benchmark Date: 27 Oct 2022*"&amp;A451&amp;";*",SRGs!AA:AA,0),0)</f>
        <v>1623</v>
      </c>
      <c r="M451" s="2">
        <f>IFERROR(MATCH("Authentication, Authorization, and Accounting Services (AAA) Security Requirements Guide :: Version 1, Release: 2 Benchmark Date: 24 Jan 2020*"&amp;A451&amp;";*",SRGs!AA:AA,0),0)</f>
        <v>0</v>
      </c>
      <c r="N451" s="2">
        <f>IFERROR(MATCH("Central Log Server Security Requirements Guide :: Version 2, Release: 2 Benchmark Date: 27 Oct 2022*"&amp;A451&amp;";*",SRGs!AA:AA,0),0)</f>
        <v>0</v>
      </c>
      <c r="O451" s="2">
        <f>IFERROR(MATCH("Database Security Requirements Guide :: Version 3, Release: 3 Benchmark Date: 27 Jul 2022*"&amp;A451&amp;";*",SRGs!AA:AA,0),0)</f>
        <v>0</v>
      </c>
      <c r="P451" s="6">
        <f>IFERROR(MATCH("Container Platform Security Requirements Guide :: Version 1, Release: 3 Benchmark Date: 27 Jan 2022*"&amp;A451&amp;";*",SRGs!AA:AA,0),0)</f>
        <v>0</v>
      </c>
      <c r="Q451" s="6">
        <f>IFERROR(MATCH("Domain Name System (DNS) Security Requirements Guide :: Version 2, Release: 4 Benchmark Date: 23 Oct 2015*"&amp;A451&amp;";*",SRGs!AA:AA,0),0)</f>
        <v>0</v>
      </c>
      <c r="R451" s="6">
        <f>IFERROR(MATCH("Firewall Security Requirements Guide :: Version 2, Release: 3 Benchmark Date: 27 Oct 2022*"&amp;A451&amp;";*",SRGs!AA:AA,0),0)</f>
        <v>0</v>
      </c>
      <c r="S451" s="6">
        <f>IFERROR(MATCH("General Purpose Operating System Security Requirements Guide :: Version 2, Release: 4 Benchmark Date: 27 Jul 2022*"&amp;A451&amp;";*",SRGs!AA:AA,0),0)</f>
        <v>0</v>
      </c>
      <c r="T451" s="6">
        <f>IFERROR(MATCH("Intrusion Detection and Prevention Systems (IDPS) Security Requirements Guide :: Version 2, Release: 6 Benchmark Date: 24 Jul 2020*"&amp;A451&amp;";*",SRGs!AA:AA,0),0)</f>
        <v>0</v>
      </c>
      <c r="U451" s="6">
        <f>IFERROR(MATCH("Layer 2 Switch Security Requirements Guide :: Version 2, Release: 1 Benchmark Date: 18 May 2021*"&amp;A451&amp;";*",SRGs!AA:AA,0),0)</f>
        <v>0</v>
      </c>
      <c r="V451" s="6">
        <f>IFERROR(MATCH("Mainframe Product Security Requirements Guide :: Version 2, Release: 1 Benchmark Date: 27 Oct 2022*"&amp;A451&amp;";*",SRGs!AA:AA,0),0)</f>
        <v>1624</v>
      </c>
      <c r="W451" s="6">
        <f>IFERROR(MATCH("Network Device Management Security Requirements Guide :: Version 4, Release: 1 Benchmark Date: 23 Apr 2021*"&amp;A451&amp;";*",SRGs!AA:AA,0),0)</f>
        <v>0</v>
      </c>
      <c r="X451" s="6">
        <f>IFERROR(MATCH("Router Security Requirements Guide :: Version 4, Release: 2 Benchmark Date: 23 Apr 2021*"&amp;A451&amp;";*",SRGs!AA:AA,0),0)</f>
        <v>0</v>
      </c>
      <c r="Y451" s="6">
        <f>IFERROR(MATCH("SDN Controller Security Requirements Guide :: Version 1, Release: 2 Benchmark Date: 24 Apr 2020*"&amp;A451&amp;";*",SRGs!AA:AA,0),0)</f>
        <v>0</v>
      </c>
      <c r="Z451" s="6">
        <f>IFERROR(MATCH("Unified Endpoint Management Agent Security Requirements Guide :: Version 1, Release: 1 Benchmark Date: 20 Nov 2020*"&amp;A451&amp;";*",SRGs!AA:AA,0),0)</f>
        <v>0</v>
      </c>
      <c r="AA451" s="6">
        <f>IFERROR(MATCH("Unified Endpoint Management Server Security Requirements Guide :: Version 1, Release: 1 Benchmark Date: 20 Nov 2020*"&amp;A451&amp;";*",SRGs!AA:AA,0),0)</f>
        <v>0</v>
      </c>
      <c r="AB451" s="6">
        <f>IFERROR(MATCH("Virtual Private Network (VPN) Security Requirements Guide :: Version 2, Release: 4 Benchmark Date: 27 Oct 2021*"&amp;A451&amp;";*",SRGs!AA:AA,0),0)</f>
        <v>0</v>
      </c>
      <c r="AC451" s="6">
        <f>IFERROR(MATCH("Web Server Security Requirements Guide :: Version 3, Release: 1 Benchmark Date: 27 Oct 2022*"&amp;A451&amp;";*",SRGs!AA:AA,0),0)</f>
        <v>0</v>
      </c>
      <c r="AD451" s="21"/>
      <c r="AE451" s="3" t="str">
        <f t="shared" si="56"/>
        <v>Application</v>
      </c>
      <c r="AF451" s="2" t="str">
        <f t="shared" si="57"/>
        <v>Server</v>
      </c>
      <c r="AG451" s="2" t="str">
        <f t="shared" si="58"/>
        <v/>
      </c>
      <c r="AH451" s="2" t="str">
        <f t="shared" si="59"/>
        <v/>
      </c>
      <c r="AI451" s="2" t="str">
        <f t="shared" si="60"/>
        <v/>
      </c>
      <c r="AJ451" s="2" t="str">
        <f t="shared" si="61"/>
        <v/>
      </c>
      <c r="AK451" s="2" t="str">
        <f t="shared" si="62"/>
        <v/>
      </c>
      <c r="AL451" s="27"/>
      <c r="AM451" s="5" t="str">
        <f t="shared" ref="AM451:AM514" si="63">_xlfn.TEXTJOIN("; ",TRUE,AE451:AK451)</f>
        <v>Application; Server</v>
      </c>
    </row>
    <row r="452" spans="1:39" s="5" customFormat="1" ht="45" hidden="1">
      <c r="A452" s="1" t="s">
        <v>22289</v>
      </c>
      <c r="B452" s="1" t="s">
        <v>4305</v>
      </c>
      <c r="C452" s="1" t="s">
        <v>4154</v>
      </c>
      <c r="D452" s="1" t="s">
        <v>3524</v>
      </c>
      <c r="E452" s="1"/>
      <c r="F452" s="2"/>
      <c r="G452" s="2"/>
      <c r="H452" s="2"/>
      <c r="I452" s="2"/>
      <c r="J452" s="15"/>
      <c r="K452" s="3">
        <f>IFERROR(MATCH("Application Layer Gateway (ALG) Security Requirements Guide (SRG) :: Version 1, Release: 2 Benchmark Date: 24 Jul 2015*"&amp;A452&amp;";*",SRGs!AA:AA,0),0)</f>
        <v>0</v>
      </c>
      <c r="L452" s="2">
        <f>IFERROR(MATCH("Application Server Security Requirements Guide :: Version 3, Release: 3 Benchmark Date: 27 Oct 2022*"&amp;A452&amp;";*",SRGs!AA:AA,0),0)</f>
        <v>0</v>
      </c>
      <c r="M452" s="2">
        <f>IFERROR(MATCH("Authentication, Authorization, and Accounting Services (AAA) Security Requirements Guide :: Version 1, Release: 2 Benchmark Date: 24 Jan 2020*"&amp;A452&amp;";*",SRGs!AA:AA,0),0)</f>
        <v>0</v>
      </c>
      <c r="N452" s="2">
        <f>IFERROR(MATCH("Central Log Server Security Requirements Guide :: Version 2, Release: 2 Benchmark Date: 27 Oct 2022*"&amp;A452&amp;";*",SRGs!AA:AA,0),0)</f>
        <v>0</v>
      </c>
      <c r="O452" s="2">
        <f>IFERROR(MATCH("Database Security Requirements Guide :: Version 3, Release: 3 Benchmark Date: 27 Jul 2022*"&amp;A452&amp;";*",SRGs!AA:AA,0),0)</f>
        <v>0</v>
      </c>
      <c r="P452" s="6">
        <f>IFERROR(MATCH("Container Platform Security Requirements Guide :: Version 1, Release: 3 Benchmark Date: 27 Jan 2022*"&amp;A452&amp;";*",SRGs!AA:AA,0),0)</f>
        <v>0</v>
      </c>
      <c r="Q452" s="6">
        <f>IFERROR(MATCH("Domain Name System (DNS) Security Requirements Guide :: Version 2, Release: 4 Benchmark Date: 23 Oct 2015*"&amp;A452&amp;";*",SRGs!AA:AA,0),0)</f>
        <v>0</v>
      </c>
      <c r="R452" s="6">
        <f>IFERROR(MATCH("Firewall Security Requirements Guide :: Version 2, Release: 3 Benchmark Date: 27 Oct 2022*"&amp;A452&amp;";*",SRGs!AA:AA,0),0)</f>
        <v>0</v>
      </c>
      <c r="S452" s="6">
        <f>IFERROR(MATCH("General Purpose Operating System Security Requirements Guide :: Version 2, Release: 4 Benchmark Date: 27 Jul 2022*"&amp;A452&amp;";*",SRGs!AA:AA,0),0)</f>
        <v>0</v>
      </c>
      <c r="T452" s="6">
        <f>IFERROR(MATCH("Intrusion Detection and Prevention Systems (IDPS) Security Requirements Guide :: Version 2, Release: 6 Benchmark Date: 24 Jul 2020*"&amp;A452&amp;";*",SRGs!AA:AA,0),0)</f>
        <v>0</v>
      </c>
      <c r="U452" s="6">
        <f>IFERROR(MATCH("Layer 2 Switch Security Requirements Guide :: Version 2, Release: 1 Benchmark Date: 18 May 2021*"&amp;A452&amp;";*",SRGs!AA:AA,0),0)</f>
        <v>0</v>
      </c>
      <c r="V452" s="6">
        <f>IFERROR(MATCH("Mainframe Product Security Requirements Guide :: Version 2, Release: 1 Benchmark Date: 27 Oct 2022*"&amp;A452&amp;";*",SRGs!AA:AA,0),0)</f>
        <v>0</v>
      </c>
      <c r="W452" s="6">
        <f>IFERROR(MATCH("Network Device Management Security Requirements Guide :: Version 4, Release: 1 Benchmark Date: 23 Apr 2021*"&amp;A452&amp;";*",SRGs!AA:AA,0),0)</f>
        <v>0</v>
      </c>
      <c r="X452" s="6">
        <f>IFERROR(MATCH("Router Security Requirements Guide :: Version 4, Release: 2 Benchmark Date: 23 Apr 2021*"&amp;A452&amp;";*",SRGs!AA:AA,0),0)</f>
        <v>0</v>
      </c>
      <c r="Y452" s="6">
        <f>IFERROR(MATCH("SDN Controller Security Requirements Guide :: Version 1, Release: 2 Benchmark Date: 24 Apr 2020*"&amp;A452&amp;";*",SRGs!AA:AA,0),0)</f>
        <v>0</v>
      </c>
      <c r="Z452" s="6">
        <f>IFERROR(MATCH("Unified Endpoint Management Agent Security Requirements Guide :: Version 1, Release: 1 Benchmark Date: 20 Nov 2020*"&amp;A452&amp;";*",SRGs!AA:AA,0),0)</f>
        <v>0</v>
      </c>
      <c r="AA452" s="6">
        <f>IFERROR(MATCH("Unified Endpoint Management Server Security Requirements Guide :: Version 1, Release: 1 Benchmark Date: 20 Nov 2020*"&amp;A452&amp;";*",SRGs!AA:AA,0),0)</f>
        <v>0</v>
      </c>
      <c r="AB452" s="6">
        <f>IFERROR(MATCH("Virtual Private Network (VPN) Security Requirements Guide :: Version 2, Release: 4 Benchmark Date: 27 Oct 2021*"&amp;A452&amp;";*",SRGs!AA:AA,0),0)</f>
        <v>0</v>
      </c>
      <c r="AC452" s="6">
        <f>IFERROR(MATCH("Web Server Security Requirements Guide :: Version 3, Release: 1 Benchmark Date: 27 Oct 2022*"&amp;A452&amp;";*",SRGs!AA:AA,0),0)</f>
        <v>0</v>
      </c>
      <c r="AD452" s="21"/>
      <c r="AE452" s="3" t="str">
        <f t="shared" si="56"/>
        <v/>
      </c>
      <c r="AF452" s="2" t="str">
        <f t="shared" si="57"/>
        <v/>
      </c>
      <c r="AG452" s="2" t="str">
        <f t="shared" si="58"/>
        <v/>
      </c>
      <c r="AH452" s="2" t="str">
        <f t="shared" si="59"/>
        <v/>
      </c>
      <c r="AI452" s="2" t="str">
        <f t="shared" si="60"/>
        <v/>
      </c>
      <c r="AJ452" s="2" t="str">
        <f t="shared" si="61"/>
        <v/>
      </c>
      <c r="AK452" s="2" t="str">
        <f t="shared" si="62"/>
        <v/>
      </c>
      <c r="AL452" s="27"/>
      <c r="AM452" s="5" t="str">
        <f t="shared" si="63"/>
        <v/>
      </c>
    </row>
    <row r="453" spans="1:39" ht="90" hidden="1">
      <c r="A453" s="1" t="s">
        <v>22290</v>
      </c>
      <c r="B453" s="1" t="s">
        <v>4305</v>
      </c>
      <c r="C453" s="1" t="s">
        <v>753</v>
      </c>
      <c r="D453" s="1" t="s">
        <v>1844</v>
      </c>
      <c r="E453" s="1" t="s">
        <v>2849</v>
      </c>
      <c r="F453" s="2" t="s">
        <v>2591</v>
      </c>
      <c r="G453" s="2"/>
      <c r="H453" s="2"/>
      <c r="I453" s="2"/>
      <c r="J453" s="15"/>
      <c r="K453" s="3">
        <f>IFERROR(MATCH("Application Layer Gateway (ALG) Security Requirements Guide (SRG) :: Version 1, Release: 2 Benchmark Date: 24 Jul 2015*"&amp;A453&amp;";*",SRGs!AA:AA,0),0)</f>
        <v>1626</v>
      </c>
      <c r="L453" s="2">
        <f>IFERROR(MATCH("Application Server Security Requirements Guide :: Version 3, Release: 3 Benchmark Date: 27 Oct 2022*"&amp;A453&amp;";*",SRGs!AA:AA,0),0)</f>
        <v>1627</v>
      </c>
      <c r="M453" s="2">
        <f>IFERROR(MATCH("Authentication, Authorization, and Accounting Services (AAA) Security Requirements Guide :: Version 1, Release: 2 Benchmark Date: 24 Jan 2020*"&amp;A453&amp;";*",SRGs!AA:AA,0),0)</f>
        <v>0</v>
      </c>
      <c r="N453" s="2">
        <f>IFERROR(MATCH("Central Log Server Security Requirements Guide :: Version 2, Release: 2 Benchmark Date: 27 Oct 2022*"&amp;A453&amp;";*",SRGs!AA:AA,0),0)</f>
        <v>0</v>
      </c>
      <c r="O453" s="2">
        <f>IFERROR(MATCH("Database Security Requirements Guide :: Version 3, Release: 3 Benchmark Date: 27 Jul 2022*"&amp;A453&amp;";*",SRGs!AA:AA,0),0)</f>
        <v>0</v>
      </c>
      <c r="P453" s="2">
        <f>IFERROR(MATCH("Container Platform Security Requirements Guide :: Version 1, Release: 3 Benchmark Date: 27 Jan 2022*"&amp;A453&amp;";*",SRGs!AA:AA,0),0)</f>
        <v>0</v>
      </c>
      <c r="Q453" s="2">
        <f>IFERROR(MATCH("Domain Name System (DNS) Security Requirements Guide :: Version 2, Release: 4 Benchmark Date: 23 Oct 2015*"&amp;A453&amp;";*",SRGs!AA:AA,0),0)</f>
        <v>0</v>
      </c>
      <c r="R453" s="2">
        <f>IFERROR(MATCH("Firewall Security Requirements Guide :: Version 2, Release: 3 Benchmark Date: 27 Oct 2022*"&amp;A453&amp;";*",SRGs!AA:AA,0),0)</f>
        <v>0</v>
      </c>
      <c r="S453" s="2">
        <f>IFERROR(MATCH("General Purpose Operating System Security Requirements Guide :: Version 2, Release: 4 Benchmark Date: 27 Jul 2022*"&amp;A453&amp;";*",SRGs!AA:AA,0),0)</f>
        <v>0</v>
      </c>
      <c r="T453" s="2">
        <f>IFERROR(MATCH("Intrusion Detection and Prevention Systems (IDPS) Security Requirements Guide :: Version 2, Release: 6 Benchmark Date: 24 Jul 2020*"&amp;A453&amp;";*",SRGs!AA:AA,0),0)</f>
        <v>0</v>
      </c>
      <c r="U453" s="2">
        <f>IFERROR(MATCH("Layer 2 Switch Security Requirements Guide :: Version 2, Release: 1 Benchmark Date: 18 May 2021*"&amp;A453&amp;";*",SRGs!AA:AA,0),0)</f>
        <v>0</v>
      </c>
      <c r="V453" s="2">
        <f>IFERROR(MATCH("Mainframe Product Security Requirements Guide :: Version 2, Release: 1 Benchmark Date: 27 Oct 2022*"&amp;A453&amp;";*",SRGs!AA:AA,0),0)</f>
        <v>1628</v>
      </c>
      <c r="W453" s="2">
        <f>IFERROR(MATCH("Network Device Management Security Requirements Guide :: Version 4, Release: 1 Benchmark Date: 23 Apr 2021*"&amp;A453&amp;";*",SRGs!AA:AA,0),0)</f>
        <v>0</v>
      </c>
      <c r="X453" s="2">
        <f>IFERROR(MATCH("Router Security Requirements Guide :: Version 4, Release: 2 Benchmark Date: 23 Apr 2021*"&amp;A453&amp;";*",SRGs!AA:AA,0),0)</f>
        <v>0</v>
      </c>
      <c r="Y453" s="2">
        <f>IFERROR(MATCH("SDN Controller Security Requirements Guide :: Version 1, Release: 2 Benchmark Date: 24 Apr 2020*"&amp;A453&amp;";*",SRGs!AA:AA,0),0)</f>
        <v>0</v>
      </c>
      <c r="Z453" s="2">
        <f>IFERROR(MATCH("Unified Endpoint Management Agent Security Requirements Guide :: Version 1, Release: 1 Benchmark Date: 20 Nov 2020*"&amp;A453&amp;";*",SRGs!AA:AA,0),0)</f>
        <v>0</v>
      </c>
      <c r="AA453" s="2">
        <f>IFERROR(MATCH("Unified Endpoint Management Server Security Requirements Guide :: Version 1, Release: 1 Benchmark Date: 20 Nov 2020*"&amp;A453&amp;";*",SRGs!AA:AA,0),0)</f>
        <v>0</v>
      </c>
      <c r="AB453" s="2">
        <f>IFERROR(MATCH("Virtual Private Network (VPN) Security Requirements Guide :: Version 2, Release: 4 Benchmark Date: 27 Oct 2021*"&amp;A453&amp;";*",SRGs!AA:AA,0),0)</f>
        <v>0</v>
      </c>
      <c r="AC453" s="2">
        <f>IFERROR(MATCH("Web Server Security Requirements Guide :: Version 3, Release: 1 Benchmark Date: 27 Oct 2022*"&amp;A453&amp;";*",SRGs!AA:AA,0),0)</f>
        <v>0</v>
      </c>
      <c r="AD453" s="22"/>
      <c r="AE453" s="3" t="str">
        <f t="shared" si="56"/>
        <v>Application</v>
      </c>
      <c r="AF453" s="2" t="str">
        <f t="shared" si="57"/>
        <v>Server</v>
      </c>
      <c r="AG453" s="2" t="str">
        <f t="shared" si="58"/>
        <v/>
      </c>
      <c r="AH453" s="2" t="str">
        <f t="shared" si="59"/>
        <v/>
      </c>
      <c r="AI453" s="2" t="str">
        <f t="shared" si="60"/>
        <v/>
      </c>
      <c r="AJ453" s="2" t="str">
        <f t="shared" si="61"/>
        <v/>
      </c>
      <c r="AK453" s="2" t="str">
        <f t="shared" si="62"/>
        <v/>
      </c>
      <c r="AM453" s="5" t="str">
        <f t="shared" si="63"/>
        <v>Application; Server</v>
      </c>
    </row>
    <row r="454" spans="1:39" ht="195" hidden="1">
      <c r="A454" s="1" t="s">
        <v>22291</v>
      </c>
      <c r="B454" s="1" t="s">
        <v>4305</v>
      </c>
      <c r="C454" s="1" t="s">
        <v>4155</v>
      </c>
      <c r="D454" s="1" t="s">
        <v>1845</v>
      </c>
      <c r="E454" s="1" t="s">
        <v>2850</v>
      </c>
      <c r="F454" s="2" t="s">
        <v>2591</v>
      </c>
      <c r="G454" s="2"/>
      <c r="H454" s="2"/>
      <c r="I454" s="2"/>
      <c r="J454" s="15"/>
      <c r="K454" s="3">
        <f>IFERROR(MATCH("Application Layer Gateway (ALG) Security Requirements Guide (SRG) :: Version 1, Release: 2 Benchmark Date: 24 Jul 2015*"&amp;A454&amp;";*",SRGs!AA:AA,0),0)</f>
        <v>0</v>
      </c>
      <c r="L454" s="2">
        <f>IFERROR(MATCH("Application Server Security Requirements Guide :: Version 3, Release: 3 Benchmark Date: 27 Oct 2022*"&amp;A454&amp;";*",SRGs!AA:AA,0),0)</f>
        <v>0</v>
      </c>
      <c r="M454" s="2">
        <f>IFERROR(MATCH("Authentication, Authorization, and Accounting Services (AAA) Security Requirements Guide :: Version 1, Release: 2 Benchmark Date: 24 Jan 2020*"&amp;A454&amp;";*",SRGs!AA:AA,0),0)</f>
        <v>0</v>
      </c>
      <c r="N454" s="2">
        <f>IFERROR(MATCH("Central Log Server Security Requirements Guide :: Version 2, Release: 2 Benchmark Date: 27 Oct 2022*"&amp;A454&amp;";*",SRGs!AA:AA,0),0)</f>
        <v>0</v>
      </c>
      <c r="O454" s="2">
        <f>IFERROR(MATCH("Database Security Requirements Guide :: Version 3, Release: 3 Benchmark Date: 27 Jul 2022*"&amp;A454&amp;";*",SRGs!AA:AA,0),0)</f>
        <v>0</v>
      </c>
      <c r="P454" s="2">
        <f>IFERROR(MATCH("Container Platform Security Requirements Guide :: Version 1, Release: 3 Benchmark Date: 27 Jan 2022*"&amp;A454&amp;";*",SRGs!AA:AA,0),0)</f>
        <v>0</v>
      </c>
      <c r="Q454" s="2">
        <f>IFERROR(MATCH("Domain Name System (DNS) Security Requirements Guide :: Version 2, Release: 4 Benchmark Date: 23 Oct 2015*"&amp;A454&amp;";*",SRGs!AA:AA,0),0)</f>
        <v>0</v>
      </c>
      <c r="R454" s="2">
        <f>IFERROR(MATCH("Firewall Security Requirements Guide :: Version 2, Release: 3 Benchmark Date: 27 Oct 2022*"&amp;A454&amp;";*",SRGs!AA:AA,0),0)</f>
        <v>0</v>
      </c>
      <c r="S454" s="2">
        <f>IFERROR(MATCH("General Purpose Operating System Security Requirements Guide :: Version 2, Release: 4 Benchmark Date: 27 Jul 2022*"&amp;A454&amp;";*",SRGs!AA:AA,0),0)</f>
        <v>0</v>
      </c>
      <c r="T454" s="2">
        <f>IFERROR(MATCH("Intrusion Detection and Prevention Systems (IDPS) Security Requirements Guide :: Version 2, Release: 6 Benchmark Date: 24 Jul 2020*"&amp;A454&amp;";*",SRGs!AA:AA,0),0)</f>
        <v>0</v>
      </c>
      <c r="U454" s="2">
        <f>IFERROR(MATCH("Layer 2 Switch Security Requirements Guide :: Version 2, Release: 1 Benchmark Date: 18 May 2021*"&amp;A454&amp;";*",SRGs!AA:AA,0),0)</f>
        <v>0</v>
      </c>
      <c r="V454" s="2">
        <f>IFERROR(MATCH("Mainframe Product Security Requirements Guide :: Version 2, Release: 1 Benchmark Date: 27 Oct 2022*"&amp;A454&amp;";*",SRGs!AA:AA,0),0)</f>
        <v>0</v>
      </c>
      <c r="W454" s="2">
        <f>IFERROR(MATCH("Network Device Management Security Requirements Guide :: Version 4, Release: 1 Benchmark Date: 23 Apr 2021*"&amp;A454&amp;";*",SRGs!AA:AA,0),0)</f>
        <v>0</v>
      </c>
      <c r="X454" s="2">
        <f>IFERROR(MATCH("Router Security Requirements Guide :: Version 4, Release: 2 Benchmark Date: 23 Apr 2021*"&amp;A454&amp;";*",SRGs!AA:AA,0),0)</f>
        <v>0</v>
      </c>
      <c r="Y454" s="2">
        <f>IFERROR(MATCH("SDN Controller Security Requirements Guide :: Version 1, Release: 2 Benchmark Date: 24 Apr 2020*"&amp;A454&amp;";*",SRGs!AA:AA,0),0)</f>
        <v>0</v>
      </c>
      <c r="Z454" s="2">
        <f>IFERROR(MATCH("Unified Endpoint Management Agent Security Requirements Guide :: Version 1, Release: 1 Benchmark Date: 20 Nov 2020*"&amp;A454&amp;";*",SRGs!AA:AA,0),0)</f>
        <v>0</v>
      </c>
      <c r="AA454" s="2">
        <f>IFERROR(MATCH("Unified Endpoint Management Server Security Requirements Guide :: Version 1, Release: 1 Benchmark Date: 20 Nov 2020*"&amp;A454&amp;";*",SRGs!AA:AA,0),0)</f>
        <v>0</v>
      </c>
      <c r="AB454" s="2">
        <f>IFERROR(MATCH("Virtual Private Network (VPN) Security Requirements Guide :: Version 2, Release: 4 Benchmark Date: 27 Oct 2021*"&amp;A454&amp;";*",SRGs!AA:AA,0),0)</f>
        <v>0</v>
      </c>
      <c r="AC454" s="2">
        <f>IFERROR(MATCH("Web Server Security Requirements Guide :: Version 3, Release: 1 Benchmark Date: 27 Oct 2022*"&amp;A454&amp;";*",SRGs!AA:AA,0),0)</f>
        <v>0</v>
      </c>
      <c r="AD454" s="22"/>
      <c r="AE454" s="3" t="str">
        <f t="shared" si="56"/>
        <v/>
      </c>
      <c r="AF454" s="2" t="str">
        <f t="shared" si="57"/>
        <v/>
      </c>
      <c r="AG454" s="2" t="str">
        <f t="shared" si="58"/>
        <v/>
      </c>
      <c r="AH454" s="2" t="str">
        <f t="shared" si="59"/>
        <v/>
      </c>
      <c r="AI454" s="2" t="str">
        <f t="shared" si="60"/>
        <v/>
      </c>
      <c r="AJ454" s="2" t="str">
        <f t="shared" si="61"/>
        <v/>
      </c>
      <c r="AK454" s="2" t="str">
        <f t="shared" si="62"/>
        <v/>
      </c>
      <c r="AM454" s="5" t="str">
        <f t="shared" si="63"/>
        <v/>
      </c>
    </row>
    <row r="455" spans="1:39" ht="60" hidden="1">
      <c r="A455" s="1" t="s">
        <v>22292</v>
      </c>
      <c r="B455" s="1" t="s">
        <v>4305</v>
      </c>
      <c r="C455" s="1" t="s">
        <v>754</v>
      </c>
      <c r="D455" s="1" t="s">
        <v>1846</v>
      </c>
      <c r="E455" s="1" t="s">
        <v>2851</v>
      </c>
      <c r="F455" s="2" t="s">
        <v>2591</v>
      </c>
      <c r="G455" s="2"/>
      <c r="H455" s="2"/>
      <c r="I455" s="2"/>
      <c r="J455" s="15"/>
      <c r="K455" s="3">
        <f>IFERROR(MATCH("Application Layer Gateway (ALG) Security Requirements Guide (SRG) :: Version 1, Release: 2 Benchmark Date: 24 Jul 2015*"&amp;A455&amp;";*",SRGs!AA:AA,0),0)</f>
        <v>0</v>
      </c>
      <c r="L455" s="2">
        <f>IFERROR(MATCH("Application Server Security Requirements Guide :: Version 3, Release: 3 Benchmark Date: 27 Oct 2022*"&amp;A455&amp;";*",SRGs!AA:AA,0),0)</f>
        <v>0</v>
      </c>
      <c r="M455" s="2">
        <f>IFERROR(MATCH("Authentication, Authorization, and Accounting Services (AAA) Security Requirements Guide :: Version 1, Release: 2 Benchmark Date: 24 Jan 2020*"&amp;A455&amp;";*",SRGs!AA:AA,0),0)</f>
        <v>0</v>
      </c>
      <c r="N455" s="2">
        <f>IFERROR(MATCH("Central Log Server Security Requirements Guide :: Version 2, Release: 2 Benchmark Date: 27 Oct 2022*"&amp;A455&amp;";*",SRGs!AA:AA,0),0)</f>
        <v>0</v>
      </c>
      <c r="O455" s="2">
        <f>IFERROR(MATCH("Database Security Requirements Guide :: Version 3, Release: 3 Benchmark Date: 27 Jul 2022*"&amp;A455&amp;";*",SRGs!AA:AA,0),0)</f>
        <v>0</v>
      </c>
      <c r="P455" s="2">
        <f>IFERROR(MATCH("Container Platform Security Requirements Guide :: Version 1, Release: 3 Benchmark Date: 27 Jan 2022*"&amp;A455&amp;";*",SRGs!AA:AA,0),0)</f>
        <v>0</v>
      </c>
      <c r="Q455" s="2">
        <f>IFERROR(MATCH("Domain Name System (DNS) Security Requirements Guide :: Version 2, Release: 4 Benchmark Date: 23 Oct 2015*"&amp;A455&amp;";*",SRGs!AA:AA,0),0)</f>
        <v>0</v>
      </c>
      <c r="R455" s="2">
        <f>IFERROR(MATCH("Firewall Security Requirements Guide :: Version 2, Release: 3 Benchmark Date: 27 Oct 2022*"&amp;A455&amp;";*",SRGs!AA:AA,0),0)</f>
        <v>0</v>
      </c>
      <c r="S455" s="2">
        <f>IFERROR(MATCH("General Purpose Operating System Security Requirements Guide :: Version 2, Release: 4 Benchmark Date: 27 Jul 2022*"&amp;A455&amp;";*",SRGs!AA:AA,0),0)</f>
        <v>0</v>
      </c>
      <c r="T455" s="2">
        <f>IFERROR(MATCH("Intrusion Detection and Prevention Systems (IDPS) Security Requirements Guide :: Version 2, Release: 6 Benchmark Date: 24 Jul 2020*"&amp;A455&amp;";*",SRGs!AA:AA,0),0)</f>
        <v>0</v>
      </c>
      <c r="U455" s="2">
        <f>IFERROR(MATCH("Layer 2 Switch Security Requirements Guide :: Version 2, Release: 1 Benchmark Date: 18 May 2021*"&amp;A455&amp;";*",SRGs!AA:AA,0),0)</f>
        <v>0</v>
      </c>
      <c r="V455" s="2">
        <f>IFERROR(MATCH("Mainframe Product Security Requirements Guide :: Version 2, Release: 1 Benchmark Date: 27 Oct 2022*"&amp;A455&amp;";*",SRGs!AA:AA,0),0)</f>
        <v>0</v>
      </c>
      <c r="W455" s="2">
        <f>IFERROR(MATCH("Network Device Management Security Requirements Guide :: Version 4, Release: 1 Benchmark Date: 23 Apr 2021*"&amp;A455&amp;";*",SRGs!AA:AA,0),0)</f>
        <v>0</v>
      </c>
      <c r="X455" s="2">
        <f>IFERROR(MATCH("Router Security Requirements Guide :: Version 4, Release: 2 Benchmark Date: 23 Apr 2021*"&amp;A455&amp;";*",SRGs!AA:AA,0),0)</f>
        <v>0</v>
      </c>
      <c r="Y455" s="2">
        <f>IFERROR(MATCH("SDN Controller Security Requirements Guide :: Version 1, Release: 2 Benchmark Date: 24 Apr 2020*"&amp;A455&amp;";*",SRGs!AA:AA,0),0)</f>
        <v>0</v>
      </c>
      <c r="Z455" s="2">
        <f>IFERROR(MATCH("Unified Endpoint Management Agent Security Requirements Guide :: Version 1, Release: 1 Benchmark Date: 20 Nov 2020*"&amp;A455&amp;";*",SRGs!AA:AA,0),0)</f>
        <v>0</v>
      </c>
      <c r="AA455" s="2">
        <f>IFERROR(MATCH("Unified Endpoint Management Server Security Requirements Guide :: Version 1, Release: 1 Benchmark Date: 20 Nov 2020*"&amp;A455&amp;";*",SRGs!AA:AA,0),0)</f>
        <v>0</v>
      </c>
      <c r="AB455" s="2">
        <f>IFERROR(MATCH("Virtual Private Network (VPN) Security Requirements Guide :: Version 2, Release: 4 Benchmark Date: 27 Oct 2021*"&amp;A455&amp;";*",SRGs!AA:AA,0),0)</f>
        <v>0</v>
      </c>
      <c r="AC455" s="2">
        <f>IFERROR(MATCH("Web Server Security Requirements Guide :: Version 3, Release: 1 Benchmark Date: 27 Oct 2022*"&amp;A455&amp;";*",SRGs!AA:AA,0),0)</f>
        <v>0</v>
      </c>
      <c r="AD455" s="22"/>
      <c r="AE455" s="3" t="str">
        <f t="shared" si="56"/>
        <v/>
      </c>
      <c r="AF455" s="2" t="str">
        <f t="shared" si="57"/>
        <v/>
      </c>
      <c r="AG455" s="2" t="str">
        <f t="shared" si="58"/>
        <v/>
      </c>
      <c r="AH455" s="2" t="str">
        <f t="shared" si="59"/>
        <v/>
      </c>
      <c r="AI455" s="2" t="str">
        <f t="shared" si="60"/>
        <v/>
      </c>
      <c r="AJ455" s="2" t="str">
        <f t="shared" si="61"/>
        <v/>
      </c>
      <c r="AK455" s="2" t="str">
        <f t="shared" si="62"/>
        <v/>
      </c>
      <c r="AM455" s="5" t="str">
        <f t="shared" si="63"/>
        <v/>
      </c>
    </row>
    <row r="456" spans="1:39" ht="135" hidden="1">
      <c r="A456" s="1" t="s">
        <v>91</v>
      </c>
      <c r="B456" s="1" t="s">
        <v>4305</v>
      </c>
      <c r="C456" s="1" t="s">
        <v>755</v>
      </c>
      <c r="D456" s="1" t="s">
        <v>1847</v>
      </c>
      <c r="E456" s="1" t="s">
        <v>2852</v>
      </c>
      <c r="F456" s="2" t="s">
        <v>3817</v>
      </c>
      <c r="G456" s="2"/>
      <c r="H456" s="2"/>
      <c r="I456" s="2"/>
      <c r="J456" s="15"/>
      <c r="K456" s="3">
        <f>IFERROR(MATCH("Application Layer Gateway (ALG) Security Requirements Guide (SRG) :: Version 1, Release: 2 Benchmark Date: 24 Jul 2015*"&amp;A456&amp;";*",SRGs!AA:AA,0),0)</f>
        <v>0</v>
      </c>
      <c r="L456" s="2">
        <f>IFERROR(MATCH("Application Server Security Requirements Guide :: Version 3, Release: 3 Benchmark Date: 27 Oct 2022*"&amp;A456&amp;";*",SRGs!AA:AA,0),0)</f>
        <v>0</v>
      </c>
      <c r="M456" s="2">
        <f>IFERROR(MATCH("Authentication, Authorization, and Accounting Services (AAA) Security Requirements Guide :: Version 1, Release: 2 Benchmark Date: 24 Jan 2020*"&amp;A456&amp;";*",SRGs!AA:AA,0),0)</f>
        <v>0</v>
      </c>
      <c r="N456" s="6">
        <f>IFERROR(MATCH("Central Log Server Security Requirements Guide :: Version 2, Release: 2 Benchmark Date: 27 Oct 2022*"&amp;A456&amp;";*",SRGs!AA:AA,0),0)</f>
        <v>0</v>
      </c>
      <c r="O456" s="6">
        <f>IFERROR(MATCH("Database Security Requirements Guide :: Version 3, Release: 3 Benchmark Date: 27 Jul 2022*"&amp;A456&amp;";*",SRGs!AA:AA,0),0)</f>
        <v>0</v>
      </c>
      <c r="P456" s="2">
        <f>IFERROR(MATCH("Container Platform Security Requirements Guide :: Version 1, Release: 3 Benchmark Date: 27 Jan 2022*"&amp;A456&amp;";*",SRGs!AA:AA,0),0)</f>
        <v>0</v>
      </c>
      <c r="Q456" s="2">
        <f>IFERROR(MATCH("Domain Name System (DNS) Security Requirements Guide :: Version 2, Release: 4 Benchmark Date: 23 Oct 2015*"&amp;A456&amp;";*",SRGs!AA:AA,0),0)</f>
        <v>0</v>
      </c>
      <c r="R456" s="2">
        <f>IFERROR(MATCH("Firewall Security Requirements Guide :: Version 2, Release: 3 Benchmark Date: 27 Oct 2022*"&amp;A456&amp;";*",SRGs!AA:AA,0),0)</f>
        <v>0</v>
      </c>
      <c r="S456" s="2">
        <f>IFERROR(MATCH("General Purpose Operating System Security Requirements Guide :: Version 2, Release: 4 Benchmark Date: 27 Jul 2022*"&amp;A456&amp;";*",SRGs!AA:AA,0),0)</f>
        <v>0</v>
      </c>
      <c r="T456" s="2">
        <f>IFERROR(MATCH("Intrusion Detection and Prevention Systems (IDPS) Security Requirements Guide :: Version 2, Release: 6 Benchmark Date: 24 Jul 2020*"&amp;A456&amp;";*",SRGs!AA:AA,0),0)</f>
        <v>0</v>
      </c>
      <c r="U456" s="2">
        <f>IFERROR(MATCH("Layer 2 Switch Security Requirements Guide :: Version 2, Release: 1 Benchmark Date: 18 May 2021*"&amp;A456&amp;";*",SRGs!AA:AA,0),0)</f>
        <v>0</v>
      </c>
      <c r="V456" s="2">
        <f>IFERROR(MATCH("Mainframe Product Security Requirements Guide :: Version 2, Release: 1 Benchmark Date: 27 Oct 2022*"&amp;A456&amp;";*",SRGs!AA:AA,0),0)</f>
        <v>0</v>
      </c>
      <c r="W456" s="2">
        <f>IFERROR(MATCH("Network Device Management Security Requirements Guide :: Version 4, Release: 1 Benchmark Date: 23 Apr 2021*"&amp;A456&amp;";*",SRGs!AA:AA,0),0)</f>
        <v>0</v>
      </c>
      <c r="X456" s="2">
        <f>IFERROR(MATCH("Router Security Requirements Guide :: Version 4, Release: 2 Benchmark Date: 23 Apr 2021*"&amp;A456&amp;";*",SRGs!AA:AA,0),0)</f>
        <v>0</v>
      </c>
      <c r="Y456" s="2">
        <f>IFERROR(MATCH("SDN Controller Security Requirements Guide :: Version 1, Release: 2 Benchmark Date: 24 Apr 2020*"&amp;A456&amp;";*",SRGs!AA:AA,0),0)</f>
        <v>0</v>
      </c>
      <c r="Z456" s="2">
        <f>IFERROR(MATCH("Unified Endpoint Management Agent Security Requirements Guide :: Version 1, Release: 1 Benchmark Date: 20 Nov 2020*"&amp;A456&amp;";*",SRGs!AA:AA,0),0)</f>
        <v>0</v>
      </c>
      <c r="AA456" s="2">
        <f>IFERROR(MATCH("Unified Endpoint Management Server Security Requirements Guide :: Version 1, Release: 1 Benchmark Date: 20 Nov 2020*"&amp;A456&amp;";*",SRGs!AA:AA,0),0)</f>
        <v>0</v>
      </c>
      <c r="AB456" s="2">
        <f>IFERROR(MATCH("Virtual Private Network (VPN) Security Requirements Guide :: Version 2, Release: 4 Benchmark Date: 27 Oct 2021*"&amp;A456&amp;";*",SRGs!AA:AA,0),0)</f>
        <v>0</v>
      </c>
      <c r="AC456" s="2">
        <f>IFERROR(MATCH("Web Server Security Requirements Guide :: Version 3, Release: 1 Benchmark Date: 27 Oct 2022*"&amp;A456&amp;";*",SRGs!AA:AA,0),0)</f>
        <v>0</v>
      </c>
      <c r="AD456" s="22"/>
      <c r="AE456" s="3" t="str">
        <f t="shared" si="56"/>
        <v/>
      </c>
      <c r="AF456" s="2" t="str">
        <f t="shared" si="57"/>
        <v/>
      </c>
      <c r="AG456" s="2" t="str">
        <f t="shared" si="58"/>
        <v/>
      </c>
      <c r="AH456" s="2" t="str">
        <f t="shared" si="59"/>
        <v/>
      </c>
      <c r="AI456" s="2" t="str">
        <f t="shared" si="60"/>
        <v/>
      </c>
      <c r="AJ456" s="2" t="str">
        <f t="shared" si="61"/>
        <v/>
      </c>
      <c r="AK456" s="2" t="str">
        <f t="shared" si="62"/>
        <v/>
      </c>
      <c r="AM456" s="5" t="str">
        <f t="shared" si="63"/>
        <v/>
      </c>
    </row>
    <row r="457" spans="1:39" s="5" customFormat="1" ht="30" hidden="1">
      <c r="A457" s="1" t="s">
        <v>22293</v>
      </c>
      <c r="B457" s="1" t="s">
        <v>4305</v>
      </c>
      <c r="C457" s="1" t="s">
        <v>756</v>
      </c>
      <c r="D457" s="1" t="s">
        <v>3525</v>
      </c>
      <c r="E457" s="1"/>
      <c r="F457" s="2"/>
      <c r="G457" s="2"/>
      <c r="H457" s="2"/>
      <c r="I457" s="2"/>
      <c r="J457" s="15"/>
      <c r="K457" s="3">
        <f>IFERROR(MATCH("Application Layer Gateway (ALG) Security Requirements Guide (SRG) :: Version 1, Release: 2 Benchmark Date: 24 Jul 2015*"&amp;A457&amp;";*",SRGs!AA:AA,0),0)</f>
        <v>0</v>
      </c>
      <c r="L457" s="2">
        <f>IFERROR(MATCH("Application Server Security Requirements Guide :: Version 3, Release: 3 Benchmark Date: 27 Oct 2022*"&amp;A457&amp;";*",SRGs!AA:AA,0),0)</f>
        <v>0</v>
      </c>
      <c r="M457" s="2">
        <f>IFERROR(MATCH("Authentication, Authorization, and Accounting Services (AAA) Security Requirements Guide :: Version 1, Release: 2 Benchmark Date: 24 Jan 2020*"&amp;A457&amp;";*",SRGs!AA:AA,0),0)</f>
        <v>0</v>
      </c>
      <c r="N457" s="2">
        <f>IFERROR(MATCH("Central Log Server Security Requirements Guide :: Version 2, Release: 2 Benchmark Date: 27 Oct 2022*"&amp;A457&amp;";*",SRGs!AA:AA,0),0)</f>
        <v>0</v>
      </c>
      <c r="O457" s="2">
        <f>IFERROR(MATCH("Database Security Requirements Guide :: Version 3, Release: 3 Benchmark Date: 27 Jul 2022*"&amp;A457&amp;";*",SRGs!AA:AA,0),0)</f>
        <v>0</v>
      </c>
      <c r="P457" s="6">
        <f>IFERROR(MATCH("Container Platform Security Requirements Guide :: Version 1, Release: 3 Benchmark Date: 27 Jan 2022*"&amp;A457&amp;";*",SRGs!AA:AA,0),0)</f>
        <v>0</v>
      </c>
      <c r="Q457" s="6">
        <f>IFERROR(MATCH("Domain Name System (DNS) Security Requirements Guide :: Version 2, Release: 4 Benchmark Date: 23 Oct 2015*"&amp;A457&amp;";*",SRGs!AA:AA,0),0)</f>
        <v>0</v>
      </c>
      <c r="R457" s="6">
        <f>IFERROR(MATCH("Firewall Security Requirements Guide :: Version 2, Release: 3 Benchmark Date: 27 Oct 2022*"&amp;A457&amp;";*",SRGs!AA:AA,0),0)</f>
        <v>0</v>
      </c>
      <c r="S457" s="6">
        <f>IFERROR(MATCH("General Purpose Operating System Security Requirements Guide :: Version 2, Release: 4 Benchmark Date: 27 Jul 2022*"&amp;A457&amp;";*",SRGs!AA:AA,0),0)</f>
        <v>0</v>
      </c>
      <c r="T457" s="6">
        <f>IFERROR(MATCH("Intrusion Detection and Prevention Systems (IDPS) Security Requirements Guide :: Version 2, Release: 6 Benchmark Date: 24 Jul 2020*"&amp;A457&amp;";*",SRGs!AA:AA,0),0)</f>
        <v>0</v>
      </c>
      <c r="U457" s="6">
        <f>IFERROR(MATCH("Layer 2 Switch Security Requirements Guide :: Version 2, Release: 1 Benchmark Date: 18 May 2021*"&amp;A457&amp;";*",SRGs!AA:AA,0),0)</f>
        <v>0</v>
      </c>
      <c r="V457" s="6">
        <f>IFERROR(MATCH("Mainframe Product Security Requirements Guide :: Version 2, Release: 1 Benchmark Date: 27 Oct 2022*"&amp;A457&amp;";*",SRGs!AA:AA,0),0)</f>
        <v>0</v>
      </c>
      <c r="W457" s="6">
        <f>IFERROR(MATCH("Network Device Management Security Requirements Guide :: Version 4, Release: 1 Benchmark Date: 23 Apr 2021*"&amp;A457&amp;";*",SRGs!AA:AA,0),0)</f>
        <v>0</v>
      </c>
      <c r="X457" s="6">
        <f>IFERROR(MATCH("Router Security Requirements Guide :: Version 4, Release: 2 Benchmark Date: 23 Apr 2021*"&amp;A457&amp;";*",SRGs!AA:AA,0),0)</f>
        <v>0</v>
      </c>
      <c r="Y457" s="6">
        <f>IFERROR(MATCH("SDN Controller Security Requirements Guide :: Version 1, Release: 2 Benchmark Date: 24 Apr 2020*"&amp;A457&amp;";*",SRGs!AA:AA,0),0)</f>
        <v>0</v>
      </c>
      <c r="Z457" s="6">
        <f>IFERROR(MATCH("Unified Endpoint Management Agent Security Requirements Guide :: Version 1, Release: 1 Benchmark Date: 20 Nov 2020*"&amp;A457&amp;";*",SRGs!AA:AA,0),0)</f>
        <v>0</v>
      </c>
      <c r="AA457" s="6">
        <f>IFERROR(MATCH("Unified Endpoint Management Server Security Requirements Guide :: Version 1, Release: 1 Benchmark Date: 20 Nov 2020*"&amp;A457&amp;";*",SRGs!AA:AA,0),0)</f>
        <v>0</v>
      </c>
      <c r="AB457" s="6">
        <f>IFERROR(MATCH("Virtual Private Network (VPN) Security Requirements Guide :: Version 2, Release: 4 Benchmark Date: 27 Oct 2021*"&amp;A457&amp;";*",SRGs!AA:AA,0),0)</f>
        <v>0</v>
      </c>
      <c r="AC457" s="6">
        <f>IFERROR(MATCH("Web Server Security Requirements Guide :: Version 3, Release: 1 Benchmark Date: 27 Oct 2022*"&amp;A457&amp;";*",SRGs!AA:AA,0),0)</f>
        <v>0</v>
      </c>
      <c r="AD457" s="21"/>
      <c r="AE457" s="3" t="str">
        <f t="shared" si="56"/>
        <v/>
      </c>
      <c r="AF457" s="2" t="str">
        <f t="shared" si="57"/>
        <v/>
      </c>
      <c r="AG457" s="2" t="str">
        <f t="shared" si="58"/>
        <v/>
      </c>
      <c r="AH457" s="2" t="str">
        <f t="shared" si="59"/>
        <v/>
      </c>
      <c r="AI457" s="2" t="str">
        <f t="shared" si="60"/>
        <v/>
      </c>
      <c r="AJ457" s="2" t="str">
        <f t="shared" si="61"/>
        <v/>
      </c>
      <c r="AK457" s="2" t="str">
        <f t="shared" si="62"/>
        <v/>
      </c>
      <c r="AL457" s="27"/>
      <c r="AM457" s="5" t="str">
        <f t="shared" si="63"/>
        <v/>
      </c>
    </row>
    <row r="458" spans="1:39" s="5" customFormat="1" ht="45" hidden="1">
      <c r="A458" s="1" t="s">
        <v>22294</v>
      </c>
      <c r="B458" s="1" t="s">
        <v>4305</v>
      </c>
      <c r="C458" s="1" t="s">
        <v>757</v>
      </c>
      <c r="D458" s="1" t="s">
        <v>3525</v>
      </c>
      <c r="E458" s="1"/>
      <c r="F458" s="2"/>
      <c r="G458" s="2"/>
      <c r="H458" s="2"/>
      <c r="I458" s="2"/>
      <c r="J458" s="15"/>
      <c r="K458" s="3">
        <f>IFERROR(MATCH("Application Layer Gateway (ALG) Security Requirements Guide (SRG) :: Version 1, Release: 2 Benchmark Date: 24 Jul 2015*"&amp;A458&amp;";*",SRGs!AA:AA,0),0)</f>
        <v>0</v>
      </c>
      <c r="L458" s="2">
        <f>IFERROR(MATCH("Application Server Security Requirements Guide :: Version 3, Release: 3 Benchmark Date: 27 Oct 2022*"&amp;A458&amp;";*",SRGs!AA:AA,0),0)</f>
        <v>0</v>
      </c>
      <c r="M458" s="2">
        <f>IFERROR(MATCH("Authentication, Authorization, and Accounting Services (AAA) Security Requirements Guide :: Version 1, Release: 2 Benchmark Date: 24 Jan 2020*"&amp;A458&amp;";*",SRGs!AA:AA,0),0)</f>
        <v>0</v>
      </c>
      <c r="N458" s="2">
        <f>IFERROR(MATCH("Central Log Server Security Requirements Guide :: Version 2, Release: 2 Benchmark Date: 27 Oct 2022*"&amp;A458&amp;";*",SRGs!AA:AA,0),0)</f>
        <v>0</v>
      </c>
      <c r="O458" s="2">
        <f>IFERROR(MATCH("Database Security Requirements Guide :: Version 3, Release: 3 Benchmark Date: 27 Jul 2022*"&amp;A458&amp;";*",SRGs!AA:AA,0),0)</f>
        <v>0</v>
      </c>
      <c r="P458" s="6">
        <f>IFERROR(MATCH("Container Platform Security Requirements Guide :: Version 1, Release: 3 Benchmark Date: 27 Jan 2022*"&amp;A458&amp;";*",SRGs!AA:AA,0),0)</f>
        <v>0</v>
      </c>
      <c r="Q458" s="6">
        <f>IFERROR(MATCH("Domain Name System (DNS) Security Requirements Guide :: Version 2, Release: 4 Benchmark Date: 23 Oct 2015*"&amp;A458&amp;";*",SRGs!AA:AA,0),0)</f>
        <v>0</v>
      </c>
      <c r="R458" s="6">
        <f>IFERROR(MATCH("Firewall Security Requirements Guide :: Version 2, Release: 3 Benchmark Date: 27 Oct 2022*"&amp;A458&amp;";*",SRGs!AA:AA,0),0)</f>
        <v>0</v>
      </c>
      <c r="S458" s="6">
        <f>IFERROR(MATCH("General Purpose Operating System Security Requirements Guide :: Version 2, Release: 4 Benchmark Date: 27 Jul 2022*"&amp;A458&amp;";*",SRGs!AA:AA,0),0)</f>
        <v>0</v>
      </c>
      <c r="T458" s="6">
        <f>IFERROR(MATCH("Intrusion Detection and Prevention Systems (IDPS) Security Requirements Guide :: Version 2, Release: 6 Benchmark Date: 24 Jul 2020*"&amp;A458&amp;";*",SRGs!AA:AA,0),0)</f>
        <v>0</v>
      </c>
      <c r="U458" s="6">
        <f>IFERROR(MATCH("Layer 2 Switch Security Requirements Guide :: Version 2, Release: 1 Benchmark Date: 18 May 2021*"&amp;A458&amp;";*",SRGs!AA:AA,0),0)</f>
        <v>0</v>
      </c>
      <c r="V458" s="6">
        <f>IFERROR(MATCH("Mainframe Product Security Requirements Guide :: Version 2, Release: 1 Benchmark Date: 27 Oct 2022*"&amp;A458&amp;";*",SRGs!AA:AA,0),0)</f>
        <v>0</v>
      </c>
      <c r="W458" s="6">
        <f>IFERROR(MATCH("Network Device Management Security Requirements Guide :: Version 4, Release: 1 Benchmark Date: 23 Apr 2021*"&amp;A458&amp;";*",SRGs!AA:AA,0),0)</f>
        <v>0</v>
      </c>
      <c r="X458" s="6">
        <f>IFERROR(MATCH("Router Security Requirements Guide :: Version 4, Release: 2 Benchmark Date: 23 Apr 2021*"&amp;A458&amp;";*",SRGs!AA:AA,0),0)</f>
        <v>0</v>
      </c>
      <c r="Y458" s="6">
        <f>IFERROR(MATCH("SDN Controller Security Requirements Guide :: Version 1, Release: 2 Benchmark Date: 24 Apr 2020*"&amp;A458&amp;";*",SRGs!AA:AA,0),0)</f>
        <v>0</v>
      </c>
      <c r="Z458" s="6">
        <f>IFERROR(MATCH("Unified Endpoint Management Agent Security Requirements Guide :: Version 1, Release: 1 Benchmark Date: 20 Nov 2020*"&amp;A458&amp;";*",SRGs!AA:AA,0),0)</f>
        <v>0</v>
      </c>
      <c r="AA458" s="6">
        <f>IFERROR(MATCH("Unified Endpoint Management Server Security Requirements Guide :: Version 1, Release: 1 Benchmark Date: 20 Nov 2020*"&amp;A458&amp;";*",SRGs!AA:AA,0),0)</f>
        <v>0</v>
      </c>
      <c r="AB458" s="6">
        <f>IFERROR(MATCH("Virtual Private Network (VPN) Security Requirements Guide :: Version 2, Release: 4 Benchmark Date: 27 Oct 2021*"&amp;A458&amp;";*",SRGs!AA:AA,0),0)</f>
        <v>0</v>
      </c>
      <c r="AC458" s="6">
        <f>IFERROR(MATCH("Web Server Security Requirements Guide :: Version 3, Release: 1 Benchmark Date: 27 Oct 2022*"&amp;A458&amp;";*",SRGs!AA:AA,0),0)</f>
        <v>0</v>
      </c>
      <c r="AD458" s="21"/>
      <c r="AE458" s="3" t="str">
        <f t="shared" si="56"/>
        <v/>
      </c>
      <c r="AF458" s="2" t="str">
        <f t="shared" si="57"/>
        <v/>
      </c>
      <c r="AG458" s="2" t="str">
        <f t="shared" si="58"/>
        <v/>
      </c>
      <c r="AH458" s="2" t="str">
        <f t="shared" si="59"/>
        <v/>
      </c>
      <c r="AI458" s="2" t="str">
        <f t="shared" si="60"/>
        <v/>
      </c>
      <c r="AJ458" s="2" t="str">
        <f t="shared" si="61"/>
        <v/>
      </c>
      <c r="AK458" s="2" t="str">
        <f t="shared" si="62"/>
        <v/>
      </c>
      <c r="AL458" s="27"/>
      <c r="AM458" s="5" t="str">
        <f t="shared" si="63"/>
        <v/>
      </c>
    </row>
    <row r="459" spans="1:39" s="5" customFormat="1" ht="270" hidden="1">
      <c r="A459" s="1" t="s">
        <v>95</v>
      </c>
      <c r="B459" s="1" t="s">
        <v>4306</v>
      </c>
      <c r="C459" s="1" t="s">
        <v>322</v>
      </c>
      <c r="D459" s="1" t="s">
        <v>1857</v>
      </c>
      <c r="E459" s="1" t="s">
        <v>2862</v>
      </c>
      <c r="F459" s="2" t="s">
        <v>3679</v>
      </c>
      <c r="G459" s="2"/>
      <c r="H459" s="2"/>
      <c r="I459" s="2"/>
      <c r="J459" s="15"/>
      <c r="K459" s="3">
        <f>IFERROR(MATCH("Application Layer Gateway (ALG) Security Requirements Guide (SRG) :: Version 1, Release: 2 Benchmark Date: 24 Jul 2015*"&amp;A459&amp;";*",SRGs!AA:AA,0),0)</f>
        <v>0</v>
      </c>
      <c r="L459" s="2">
        <f>IFERROR(MATCH("Application Server Security Requirements Guide :: Version 3, Release: 3 Benchmark Date: 27 Oct 2022*"&amp;A459&amp;";*",SRGs!AA:AA,0),0)</f>
        <v>0</v>
      </c>
      <c r="M459" s="2">
        <f>IFERROR(MATCH("Authentication, Authorization, and Accounting Services (AAA) Security Requirements Guide :: Version 1, Release: 2 Benchmark Date: 24 Jan 2020*"&amp;A459&amp;";*",SRGs!AA:AA,0),0)</f>
        <v>0</v>
      </c>
      <c r="N459" s="6">
        <f>IFERROR(MATCH("Central Log Server Security Requirements Guide :: Version 2, Release: 2 Benchmark Date: 27 Oct 2022*"&amp;A459&amp;";*",SRGs!AA:AA,0),0)</f>
        <v>0</v>
      </c>
      <c r="O459" s="6">
        <f>IFERROR(MATCH("Database Security Requirements Guide :: Version 3, Release: 3 Benchmark Date: 27 Jul 2022*"&amp;A459&amp;";*",SRGs!AA:AA,0),0)</f>
        <v>0</v>
      </c>
      <c r="P459" s="6">
        <f>IFERROR(MATCH("Container Platform Security Requirements Guide :: Version 1, Release: 3 Benchmark Date: 27 Jan 2022*"&amp;A459&amp;";*",SRGs!AA:AA,0),0)</f>
        <v>0</v>
      </c>
      <c r="Q459" s="6">
        <f>IFERROR(MATCH("Domain Name System (DNS) Security Requirements Guide :: Version 2, Release: 4 Benchmark Date: 23 Oct 2015*"&amp;A459&amp;";*",SRGs!AA:AA,0),0)</f>
        <v>0</v>
      </c>
      <c r="R459" s="6">
        <f>IFERROR(MATCH("Firewall Security Requirements Guide :: Version 2, Release: 3 Benchmark Date: 27 Oct 2022*"&amp;A459&amp;";*",SRGs!AA:AA,0),0)</f>
        <v>0</v>
      </c>
      <c r="S459" s="6">
        <f>IFERROR(MATCH("General Purpose Operating System Security Requirements Guide :: Version 2, Release: 4 Benchmark Date: 27 Jul 2022*"&amp;A459&amp;";*",SRGs!AA:AA,0),0)</f>
        <v>0</v>
      </c>
      <c r="T459" s="6">
        <f>IFERROR(MATCH("Intrusion Detection and Prevention Systems (IDPS) Security Requirements Guide :: Version 2, Release: 6 Benchmark Date: 24 Jul 2020*"&amp;A459&amp;";*",SRGs!AA:AA,0),0)</f>
        <v>0</v>
      </c>
      <c r="U459" s="6">
        <f>IFERROR(MATCH("Layer 2 Switch Security Requirements Guide :: Version 2, Release: 1 Benchmark Date: 18 May 2021*"&amp;A459&amp;";*",SRGs!AA:AA,0),0)</f>
        <v>0</v>
      </c>
      <c r="V459" s="6">
        <f>IFERROR(MATCH("Mainframe Product Security Requirements Guide :: Version 2, Release: 1 Benchmark Date: 27 Oct 2022*"&amp;A459&amp;";*",SRGs!AA:AA,0),0)</f>
        <v>0</v>
      </c>
      <c r="W459" s="6">
        <f>IFERROR(MATCH("Network Device Management Security Requirements Guide :: Version 4, Release: 1 Benchmark Date: 23 Apr 2021*"&amp;A459&amp;";*",SRGs!AA:AA,0),0)</f>
        <v>0</v>
      </c>
      <c r="X459" s="6">
        <f>IFERROR(MATCH("Router Security Requirements Guide :: Version 4, Release: 2 Benchmark Date: 23 Apr 2021*"&amp;A459&amp;";*",SRGs!AA:AA,0),0)</f>
        <v>0</v>
      </c>
      <c r="Y459" s="6">
        <f>IFERROR(MATCH("SDN Controller Security Requirements Guide :: Version 1, Release: 2 Benchmark Date: 24 Apr 2020*"&amp;A459&amp;";*",SRGs!AA:AA,0),0)</f>
        <v>0</v>
      </c>
      <c r="Z459" s="6">
        <f>IFERROR(MATCH("Unified Endpoint Management Agent Security Requirements Guide :: Version 1, Release: 1 Benchmark Date: 20 Nov 2020*"&amp;A459&amp;";*",SRGs!AA:AA,0),0)</f>
        <v>0</v>
      </c>
      <c r="AA459" s="6">
        <f>IFERROR(MATCH("Unified Endpoint Management Server Security Requirements Guide :: Version 1, Release: 1 Benchmark Date: 20 Nov 2020*"&amp;A459&amp;";*",SRGs!AA:AA,0),0)</f>
        <v>0</v>
      </c>
      <c r="AB459" s="6">
        <f>IFERROR(MATCH("Virtual Private Network (VPN) Security Requirements Guide :: Version 2, Release: 4 Benchmark Date: 27 Oct 2021*"&amp;A459&amp;";*",SRGs!AA:AA,0),0)</f>
        <v>0</v>
      </c>
      <c r="AC459" s="6">
        <f>IFERROR(MATCH("Web Server Security Requirements Guide :: Version 3, Release: 1 Benchmark Date: 27 Oct 2022*"&amp;A459&amp;";*",SRGs!AA:AA,0),0)</f>
        <v>0</v>
      </c>
      <c r="AD459" s="21"/>
      <c r="AE459" s="3" t="str">
        <f t="shared" si="56"/>
        <v/>
      </c>
      <c r="AF459" s="2" t="str">
        <f t="shared" si="57"/>
        <v/>
      </c>
      <c r="AG459" s="2" t="str">
        <f t="shared" si="58"/>
        <v/>
      </c>
      <c r="AH459" s="2" t="str">
        <f t="shared" si="59"/>
        <v/>
      </c>
      <c r="AI459" s="2" t="str">
        <f t="shared" si="60"/>
        <v/>
      </c>
      <c r="AJ459" s="2" t="str">
        <f t="shared" si="61"/>
        <v/>
      </c>
      <c r="AK459" s="2" t="str">
        <f t="shared" si="62"/>
        <v/>
      </c>
      <c r="AL459" s="27"/>
      <c r="AM459" s="5" t="str">
        <f t="shared" si="63"/>
        <v/>
      </c>
    </row>
    <row r="460" spans="1:39" s="5" customFormat="1" ht="30" hidden="1">
      <c r="A460" s="1" t="s">
        <v>104</v>
      </c>
      <c r="B460" s="1" t="s">
        <v>4306</v>
      </c>
      <c r="C460" s="1" t="s">
        <v>807</v>
      </c>
      <c r="D460" s="1" t="s">
        <v>3527</v>
      </c>
      <c r="E460" s="1"/>
      <c r="F460" s="2"/>
      <c r="G460" s="2"/>
      <c r="H460" s="2"/>
      <c r="I460" s="2"/>
      <c r="J460" s="15"/>
      <c r="K460" s="3">
        <f>IFERROR(MATCH("Application Layer Gateway (ALG) Security Requirements Guide (SRG) :: Version 1, Release: 2 Benchmark Date: 24 Jul 2015*"&amp;A460&amp;";*",SRGs!AA:AA,0),0)</f>
        <v>0</v>
      </c>
      <c r="L460" s="2">
        <f>IFERROR(MATCH("Application Server Security Requirements Guide :: Version 3, Release: 3 Benchmark Date: 27 Oct 2022*"&amp;A460&amp;";*",SRGs!AA:AA,0),0)</f>
        <v>0</v>
      </c>
      <c r="M460" s="2">
        <f>IFERROR(MATCH("Authentication, Authorization, and Accounting Services (AAA) Security Requirements Guide :: Version 1, Release: 2 Benchmark Date: 24 Jan 2020*"&amp;A460&amp;";*",SRGs!AA:AA,0),0)</f>
        <v>0</v>
      </c>
      <c r="N460" s="2">
        <f>IFERROR(MATCH("Central Log Server Security Requirements Guide :: Version 2, Release: 2 Benchmark Date: 27 Oct 2022*"&amp;A460&amp;";*",SRGs!AA:AA,0),0)</f>
        <v>0</v>
      </c>
      <c r="O460" s="2">
        <f>IFERROR(MATCH("Database Security Requirements Guide :: Version 3, Release: 3 Benchmark Date: 27 Jul 2022*"&amp;A460&amp;";*",SRGs!AA:AA,0),0)</f>
        <v>0</v>
      </c>
      <c r="P460" s="6">
        <f>IFERROR(MATCH("Container Platform Security Requirements Guide :: Version 1, Release: 3 Benchmark Date: 27 Jan 2022*"&amp;A460&amp;";*",SRGs!AA:AA,0),0)</f>
        <v>0</v>
      </c>
      <c r="Q460" s="6">
        <f>IFERROR(MATCH("Domain Name System (DNS) Security Requirements Guide :: Version 2, Release: 4 Benchmark Date: 23 Oct 2015*"&amp;A460&amp;";*",SRGs!AA:AA,0),0)</f>
        <v>0</v>
      </c>
      <c r="R460" s="6">
        <f>IFERROR(MATCH("Firewall Security Requirements Guide :: Version 2, Release: 3 Benchmark Date: 27 Oct 2022*"&amp;A460&amp;";*",SRGs!AA:AA,0),0)</f>
        <v>0</v>
      </c>
      <c r="S460" s="6">
        <f>IFERROR(MATCH("General Purpose Operating System Security Requirements Guide :: Version 2, Release: 4 Benchmark Date: 27 Jul 2022*"&amp;A460&amp;";*",SRGs!AA:AA,0),0)</f>
        <v>0</v>
      </c>
      <c r="T460" s="6">
        <f>IFERROR(MATCH("Intrusion Detection and Prevention Systems (IDPS) Security Requirements Guide :: Version 2, Release: 6 Benchmark Date: 24 Jul 2020*"&amp;A460&amp;";*",SRGs!AA:AA,0),0)</f>
        <v>0</v>
      </c>
      <c r="U460" s="6">
        <f>IFERROR(MATCH("Layer 2 Switch Security Requirements Guide :: Version 2, Release: 1 Benchmark Date: 18 May 2021*"&amp;A460&amp;";*",SRGs!AA:AA,0),0)</f>
        <v>0</v>
      </c>
      <c r="V460" s="6">
        <f>IFERROR(MATCH("Mainframe Product Security Requirements Guide :: Version 2, Release: 1 Benchmark Date: 27 Oct 2022*"&amp;A460&amp;";*",SRGs!AA:AA,0),0)</f>
        <v>0</v>
      </c>
      <c r="W460" s="6">
        <f>IFERROR(MATCH("Network Device Management Security Requirements Guide :: Version 4, Release: 1 Benchmark Date: 23 Apr 2021*"&amp;A460&amp;";*",SRGs!AA:AA,0),0)</f>
        <v>0</v>
      </c>
      <c r="X460" s="6">
        <f>IFERROR(MATCH("Router Security Requirements Guide :: Version 4, Release: 2 Benchmark Date: 23 Apr 2021*"&amp;A460&amp;";*",SRGs!AA:AA,0),0)</f>
        <v>0</v>
      </c>
      <c r="Y460" s="6">
        <f>IFERROR(MATCH("SDN Controller Security Requirements Guide :: Version 1, Release: 2 Benchmark Date: 24 Apr 2020*"&amp;A460&amp;";*",SRGs!AA:AA,0),0)</f>
        <v>0</v>
      </c>
      <c r="Z460" s="6">
        <f>IFERROR(MATCH("Unified Endpoint Management Agent Security Requirements Guide :: Version 1, Release: 1 Benchmark Date: 20 Nov 2020*"&amp;A460&amp;";*",SRGs!AA:AA,0),0)</f>
        <v>0</v>
      </c>
      <c r="AA460" s="6">
        <f>IFERROR(MATCH("Unified Endpoint Management Server Security Requirements Guide :: Version 1, Release: 1 Benchmark Date: 20 Nov 2020*"&amp;A460&amp;";*",SRGs!AA:AA,0),0)</f>
        <v>0</v>
      </c>
      <c r="AB460" s="6">
        <f>IFERROR(MATCH("Virtual Private Network (VPN) Security Requirements Guide :: Version 2, Release: 4 Benchmark Date: 27 Oct 2021*"&amp;A460&amp;";*",SRGs!AA:AA,0),0)</f>
        <v>0</v>
      </c>
      <c r="AC460" s="6">
        <f>IFERROR(MATCH("Web Server Security Requirements Guide :: Version 3, Release: 1 Benchmark Date: 27 Oct 2022*"&amp;A460&amp;";*",SRGs!AA:AA,0),0)</f>
        <v>0</v>
      </c>
      <c r="AD460" s="21"/>
      <c r="AE460" s="3" t="str">
        <f t="shared" si="56"/>
        <v/>
      </c>
      <c r="AF460" s="2" t="str">
        <f t="shared" si="57"/>
        <v/>
      </c>
      <c r="AG460" s="2" t="str">
        <f t="shared" si="58"/>
        <v/>
      </c>
      <c r="AH460" s="2" t="str">
        <f t="shared" si="59"/>
        <v/>
      </c>
      <c r="AI460" s="2" t="str">
        <f t="shared" si="60"/>
        <v/>
      </c>
      <c r="AJ460" s="2" t="str">
        <f t="shared" si="61"/>
        <v/>
      </c>
      <c r="AK460" s="2" t="str">
        <f t="shared" si="62"/>
        <v/>
      </c>
      <c r="AL460" s="27"/>
      <c r="AM460" s="5" t="str">
        <f t="shared" si="63"/>
        <v/>
      </c>
    </row>
    <row r="461" spans="1:39" ht="195" hidden="1">
      <c r="A461" s="1" t="s">
        <v>96</v>
      </c>
      <c r="B461" s="1" t="s">
        <v>4306</v>
      </c>
      <c r="C461" s="1" t="s">
        <v>767</v>
      </c>
      <c r="D461" s="1" t="s">
        <v>1858</v>
      </c>
      <c r="E461" s="1" t="s">
        <v>2863</v>
      </c>
      <c r="F461" s="2" t="s">
        <v>3822</v>
      </c>
      <c r="G461" s="2" t="s">
        <v>4212</v>
      </c>
      <c r="H461" s="2"/>
      <c r="I461" s="10">
        <v>2</v>
      </c>
      <c r="J461" s="13"/>
      <c r="K461" s="3">
        <f>IFERROR(MATCH("Application Layer Gateway (ALG) Security Requirements Guide (SRG) :: Version 1, Release: 2 Benchmark Date: 24 Jul 2015*"&amp;A461&amp;";*",SRGs!AA:AA,0),0)</f>
        <v>0</v>
      </c>
      <c r="L461" s="2">
        <f>IFERROR(MATCH("Application Server Security Requirements Guide :: Version 3, Release: 3 Benchmark Date: 27 Oct 2022*"&amp;A461&amp;";*",SRGs!AA:AA,0),0)</f>
        <v>0</v>
      </c>
      <c r="M461" s="2">
        <f>IFERROR(MATCH("Authentication, Authorization, and Accounting Services (AAA) Security Requirements Guide :: Version 1, Release: 2 Benchmark Date: 24 Jan 2020*"&amp;A461&amp;";*",SRGs!AA:AA,0),0)</f>
        <v>0</v>
      </c>
      <c r="N461" s="6">
        <f>IFERROR(MATCH("Central Log Server Security Requirements Guide :: Version 2, Release: 2 Benchmark Date: 27 Oct 2022*"&amp;A461&amp;";*",SRGs!AA:AA,0),0)</f>
        <v>0</v>
      </c>
      <c r="O461" s="6">
        <f>IFERROR(MATCH("Database Security Requirements Guide :: Version 3, Release: 3 Benchmark Date: 27 Jul 2022*"&amp;A461&amp;";*",SRGs!AA:AA,0),0)</f>
        <v>0</v>
      </c>
      <c r="P461" s="2">
        <f>IFERROR(MATCH("Container Platform Security Requirements Guide :: Version 1, Release: 3 Benchmark Date: 27 Jan 2022*"&amp;A461&amp;";*",SRGs!AA:AA,0),0)</f>
        <v>0</v>
      </c>
      <c r="Q461" s="2">
        <f>IFERROR(MATCH("Domain Name System (DNS) Security Requirements Guide :: Version 2, Release: 4 Benchmark Date: 23 Oct 2015*"&amp;A461&amp;";*",SRGs!AA:AA,0),0)</f>
        <v>0</v>
      </c>
      <c r="R461" s="2">
        <f>IFERROR(MATCH("Firewall Security Requirements Guide :: Version 2, Release: 3 Benchmark Date: 27 Oct 2022*"&amp;A461&amp;";*",SRGs!AA:AA,0),0)</f>
        <v>0</v>
      </c>
      <c r="S461" s="2">
        <f>IFERROR(MATCH("General Purpose Operating System Security Requirements Guide :: Version 2, Release: 4 Benchmark Date: 27 Jul 2022*"&amp;A461&amp;";*",SRGs!AA:AA,0),0)</f>
        <v>0</v>
      </c>
      <c r="T461" s="2">
        <f>IFERROR(MATCH("Intrusion Detection and Prevention Systems (IDPS) Security Requirements Guide :: Version 2, Release: 6 Benchmark Date: 24 Jul 2020*"&amp;A461&amp;";*",SRGs!AA:AA,0),0)</f>
        <v>0</v>
      </c>
      <c r="U461" s="2">
        <f>IFERROR(MATCH("Layer 2 Switch Security Requirements Guide :: Version 2, Release: 1 Benchmark Date: 18 May 2021*"&amp;A461&amp;";*",SRGs!AA:AA,0),0)</f>
        <v>0</v>
      </c>
      <c r="V461" s="2">
        <f>IFERROR(MATCH("Mainframe Product Security Requirements Guide :: Version 2, Release: 1 Benchmark Date: 27 Oct 2022*"&amp;A461&amp;";*",SRGs!AA:AA,0),0)</f>
        <v>0</v>
      </c>
      <c r="W461" s="2">
        <f>IFERROR(MATCH("Network Device Management Security Requirements Guide :: Version 4, Release: 1 Benchmark Date: 23 Apr 2021*"&amp;A461&amp;";*",SRGs!AA:AA,0),0)</f>
        <v>0</v>
      </c>
      <c r="X461" s="2">
        <f>IFERROR(MATCH("Router Security Requirements Guide :: Version 4, Release: 2 Benchmark Date: 23 Apr 2021*"&amp;A461&amp;";*",SRGs!AA:AA,0),0)</f>
        <v>0</v>
      </c>
      <c r="Y461" s="2">
        <f>IFERROR(MATCH("SDN Controller Security Requirements Guide :: Version 1, Release: 2 Benchmark Date: 24 Apr 2020*"&amp;A461&amp;";*",SRGs!AA:AA,0),0)</f>
        <v>0</v>
      </c>
      <c r="Z461" s="2">
        <f>IFERROR(MATCH("Unified Endpoint Management Agent Security Requirements Guide :: Version 1, Release: 1 Benchmark Date: 20 Nov 2020*"&amp;A461&amp;";*",SRGs!AA:AA,0),0)</f>
        <v>0</v>
      </c>
      <c r="AA461" s="2">
        <f>IFERROR(MATCH("Unified Endpoint Management Server Security Requirements Guide :: Version 1, Release: 1 Benchmark Date: 20 Nov 2020*"&amp;A461&amp;";*",SRGs!AA:AA,0),0)</f>
        <v>0</v>
      </c>
      <c r="AB461" s="2">
        <f>IFERROR(MATCH("Virtual Private Network (VPN) Security Requirements Guide :: Version 2, Release: 4 Benchmark Date: 27 Oct 2021*"&amp;A461&amp;";*",SRGs!AA:AA,0),0)</f>
        <v>0</v>
      </c>
      <c r="AC461" s="2">
        <f>IFERROR(MATCH("Web Server Security Requirements Guide :: Version 3, Release: 1 Benchmark Date: 27 Oct 2022*"&amp;A461&amp;";*",SRGs!AA:AA,0),0)</f>
        <v>0</v>
      </c>
      <c r="AD461" s="22"/>
      <c r="AE461" s="3" t="str">
        <f t="shared" si="56"/>
        <v/>
      </c>
      <c r="AF461" s="2" t="str">
        <f t="shared" si="57"/>
        <v/>
      </c>
      <c r="AG461" s="2" t="str">
        <f t="shared" si="58"/>
        <v/>
      </c>
      <c r="AH461" s="2" t="str">
        <f t="shared" si="59"/>
        <v/>
      </c>
      <c r="AI461" s="2" t="str">
        <f t="shared" si="60"/>
        <v/>
      </c>
      <c r="AJ461" s="2" t="str">
        <f t="shared" si="61"/>
        <v/>
      </c>
      <c r="AK461" s="2" t="str">
        <f t="shared" si="62"/>
        <v/>
      </c>
      <c r="AM461" s="5" t="str">
        <f t="shared" si="63"/>
        <v/>
      </c>
    </row>
    <row r="462" spans="1:39" ht="60" hidden="1">
      <c r="A462" s="1" t="s">
        <v>22295</v>
      </c>
      <c r="B462" s="1" t="s">
        <v>4306</v>
      </c>
      <c r="C462" s="1" t="s">
        <v>768</v>
      </c>
      <c r="D462" s="1" t="s">
        <v>1859</v>
      </c>
      <c r="E462" s="1" t="s">
        <v>2864</v>
      </c>
      <c r="F462" s="2" t="s">
        <v>2591</v>
      </c>
      <c r="G462" s="2"/>
      <c r="H462" s="2"/>
      <c r="I462" s="2"/>
      <c r="J462" s="15"/>
      <c r="K462" s="3">
        <f>IFERROR(MATCH("Application Layer Gateway (ALG) Security Requirements Guide (SRG) :: Version 1, Release: 2 Benchmark Date: 24 Jul 2015*"&amp;A462&amp;";*",SRGs!AA:AA,0),0)</f>
        <v>0</v>
      </c>
      <c r="L462" s="2">
        <f>IFERROR(MATCH("Application Server Security Requirements Guide :: Version 3, Release: 3 Benchmark Date: 27 Oct 2022*"&amp;A462&amp;";*",SRGs!AA:AA,0),0)</f>
        <v>0</v>
      </c>
      <c r="M462" s="2">
        <f>IFERROR(MATCH("Authentication, Authorization, and Accounting Services (AAA) Security Requirements Guide :: Version 1, Release: 2 Benchmark Date: 24 Jan 2020*"&amp;A462&amp;";*",SRGs!AA:AA,0),0)</f>
        <v>0</v>
      </c>
      <c r="N462" s="2">
        <f>IFERROR(MATCH("Central Log Server Security Requirements Guide :: Version 2, Release: 2 Benchmark Date: 27 Oct 2022*"&amp;A462&amp;";*",SRGs!AA:AA,0),0)</f>
        <v>0</v>
      </c>
      <c r="O462" s="2">
        <f>IFERROR(MATCH("Database Security Requirements Guide :: Version 3, Release: 3 Benchmark Date: 27 Jul 2022*"&amp;A462&amp;";*",SRGs!AA:AA,0),0)</f>
        <v>0</v>
      </c>
      <c r="P462" s="2">
        <f>IFERROR(MATCH("Container Platform Security Requirements Guide :: Version 1, Release: 3 Benchmark Date: 27 Jan 2022*"&amp;A462&amp;";*",SRGs!AA:AA,0),0)</f>
        <v>0</v>
      </c>
      <c r="Q462" s="2">
        <f>IFERROR(MATCH("Domain Name System (DNS) Security Requirements Guide :: Version 2, Release: 4 Benchmark Date: 23 Oct 2015*"&amp;A462&amp;";*",SRGs!AA:AA,0),0)</f>
        <v>0</v>
      </c>
      <c r="R462" s="2">
        <f>IFERROR(MATCH("Firewall Security Requirements Guide :: Version 2, Release: 3 Benchmark Date: 27 Oct 2022*"&amp;A462&amp;";*",SRGs!AA:AA,0),0)</f>
        <v>0</v>
      </c>
      <c r="S462" s="2">
        <f>IFERROR(MATCH("General Purpose Operating System Security Requirements Guide :: Version 2, Release: 4 Benchmark Date: 27 Jul 2022*"&amp;A462&amp;";*",SRGs!AA:AA,0),0)</f>
        <v>0</v>
      </c>
      <c r="T462" s="2">
        <f>IFERROR(MATCH("Intrusion Detection and Prevention Systems (IDPS) Security Requirements Guide :: Version 2, Release: 6 Benchmark Date: 24 Jul 2020*"&amp;A462&amp;";*",SRGs!AA:AA,0),0)</f>
        <v>0</v>
      </c>
      <c r="U462" s="2">
        <f>IFERROR(MATCH("Layer 2 Switch Security Requirements Guide :: Version 2, Release: 1 Benchmark Date: 18 May 2021*"&amp;A462&amp;";*",SRGs!AA:AA,0),0)</f>
        <v>0</v>
      </c>
      <c r="V462" s="2">
        <f>IFERROR(MATCH("Mainframe Product Security Requirements Guide :: Version 2, Release: 1 Benchmark Date: 27 Oct 2022*"&amp;A462&amp;";*",SRGs!AA:AA,0),0)</f>
        <v>0</v>
      </c>
      <c r="W462" s="2">
        <f>IFERROR(MATCH("Network Device Management Security Requirements Guide :: Version 4, Release: 1 Benchmark Date: 23 Apr 2021*"&amp;A462&amp;";*",SRGs!AA:AA,0),0)</f>
        <v>0</v>
      </c>
      <c r="X462" s="2">
        <f>IFERROR(MATCH("Router Security Requirements Guide :: Version 4, Release: 2 Benchmark Date: 23 Apr 2021*"&amp;A462&amp;";*",SRGs!AA:AA,0),0)</f>
        <v>0</v>
      </c>
      <c r="Y462" s="2">
        <f>IFERROR(MATCH("SDN Controller Security Requirements Guide :: Version 1, Release: 2 Benchmark Date: 24 Apr 2020*"&amp;A462&amp;";*",SRGs!AA:AA,0),0)</f>
        <v>0</v>
      </c>
      <c r="Z462" s="2">
        <f>IFERROR(MATCH("Unified Endpoint Management Agent Security Requirements Guide :: Version 1, Release: 1 Benchmark Date: 20 Nov 2020*"&amp;A462&amp;";*",SRGs!AA:AA,0),0)</f>
        <v>0</v>
      </c>
      <c r="AA462" s="2">
        <f>IFERROR(MATCH("Unified Endpoint Management Server Security Requirements Guide :: Version 1, Release: 1 Benchmark Date: 20 Nov 2020*"&amp;A462&amp;";*",SRGs!AA:AA,0),0)</f>
        <v>0</v>
      </c>
      <c r="AB462" s="2">
        <f>IFERROR(MATCH("Virtual Private Network (VPN) Security Requirements Guide :: Version 2, Release: 4 Benchmark Date: 27 Oct 2021*"&amp;A462&amp;";*",SRGs!AA:AA,0),0)</f>
        <v>0</v>
      </c>
      <c r="AC462" s="2">
        <f>IFERROR(MATCH("Web Server Security Requirements Guide :: Version 3, Release: 1 Benchmark Date: 27 Oct 2022*"&amp;A462&amp;";*",SRGs!AA:AA,0),0)</f>
        <v>0</v>
      </c>
      <c r="AD462" s="22"/>
      <c r="AE462" s="3" t="str">
        <f t="shared" si="56"/>
        <v/>
      </c>
      <c r="AF462" s="2" t="str">
        <f t="shared" si="57"/>
        <v/>
      </c>
      <c r="AG462" s="2" t="str">
        <f t="shared" si="58"/>
        <v/>
      </c>
      <c r="AH462" s="2" t="str">
        <f t="shared" si="59"/>
        <v/>
      </c>
      <c r="AI462" s="2" t="str">
        <f t="shared" si="60"/>
        <v/>
      </c>
      <c r="AJ462" s="2" t="str">
        <f t="shared" si="61"/>
        <v/>
      </c>
      <c r="AK462" s="2" t="str">
        <f t="shared" si="62"/>
        <v/>
      </c>
      <c r="AM462" s="5" t="str">
        <f t="shared" si="63"/>
        <v/>
      </c>
    </row>
    <row r="463" spans="1:39" ht="60" hidden="1">
      <c r="A463" s="1" t="s">
        <v>22296</v>
      </c>
      <c r="B463" s="1" t="s">
        <v>4306</v>
      </c>
      <c r="C463" s="1" t="s">
        <v>769</v>
      </c>
      <c r="D463" s="1" t="s">
        <v>1860</v>
      </c>
      <c r="E463" s="1" t="s">
        <v>2865</v>
      </c>
      <c r="F463" s="2" t="s">
        <v>2591</v>
      </c>
      <c r="G463" s="2"/>
      <c r="H463" s="2"/>
      <c r="I463" s="2"/>
      <c r="J463" s="15"/>
      <c r="K463" s="3">
        <f>IFERROR(MATCH("Application Layer Gateway (ALG) Security Requirements Guide (SRG) :: Version 1, Release: 2 Benchmark Date: 24 Jul 2015*"&amp;A463&amp;";*",SRGs!AA:AA,0),0)</f>
        <v>0</v>
      </c>
      <c r="L463" s="2">
        <f>IFERROR(MATCH("Application Server Security Requirements Guide :: Version 3, Release: 3 Benchmark Date: 27 Oct 2022*"&amp;A463&amp;";*",SRGs!AA:AA,0),0)</f>
        <v>0</v>
      </c>
      <c r="M463" s="2">
        <f>IFERROR(MATCH("Authentication, Authorization, and Accounting Services (AAA) Security Requirements Guide :: Version 1, Release: 2 Benchmark Date: 24 Jan 2020*"&amp;A463&amp;";*",SRGs!AA:AA,0),0)</f>
        <v>0</v>
      </c>
      <c r="N463" s="2">
        <f>IFERROR(MATCH("Central Log Server Security Requirements Guide :: Version 2, Release: 2 Benchmark Date: 27 Oct 2022*"&amp;A463&amp;";*",SRGs!AA:AA,0),0)</f>
        <v>0</v>
      </c>
      <c r="O463" s="2">
        <f>IFERROR(MATCH("Database Security Requirements Guide :: Version 3, Release: 3 Benchmark Date: 27 Jul 2022*"&amp;A463&amp;";*",SRGs!AA:AA,0),0)</f>
        <v>0</v>
      </c>
      <c r="P463" s="2">
        <f>IFERROR(MATCH("Container Platform Security Requirements Guide :: Version 1, Release: 3 Benchmark Date: 27 Jan 2022*"&amp;A463&amp;";*",SRGs!AA:AA,0),0)</f>
        <v>0</v>
      </c>
      <c r="Q463" s="2">
        <f>IFERROR(MATCH("Domain Name System (DNS) Security Requirements Guide :: Version 2, Release: 4 Benchmark Date: 23 Oct 2015*"&amp;A463&amp;";*",SRGs!AA:AA,0),0)</f>
        <v>0</v>
      </c>
      <c r="R463" s="2">
        <f>IFERROR(MATCH("Firewall Security Requirements Guide :: Version 2, Release: 3 Benchmark Date: 27 Oct 2022*"&amp;A463&amp;";*",SRGs!AA:AA,0),0)</f>
        <v>0</v>
      </c>
      <c r="S463" s="2">
        <f>IFERROR(MATCH("General Purpose Operating System Security Requirements Guide :: Version 2, Release: 4 Benchmark Date: 27 Jul 2022*"&amp;A463&amp;";*",SRGs!AA:AA,0),0)</f>
        <v>0</v>
      </c>
      <c r="T463" s="2">
        <f>IFERROR(MATCH("Intrusion Detection and Prevention Systems (IDPS) Security Requirements Guide :: Version 2, Release: 6 Benchmark Date: 24 Jul 2020*"&amp;A463&amp;";*",SRGs!AA:AA,0),0)</f>
        <v>0</v>
      </c>
      <c r="U463" s="2">
        <f>IFERROR(MATCH("Layer 2 Switch Security Requirements Guide :: Version 2, Release: 1 Benchmark Date: 18 May 2021*"&amp;A463&amp;";*",SRGs!AA:AA,0),0)</f>
        <v>0</v>
      </c>
      <c r="V463" s="2">
        <f>IFERROR(MATCH("Mainframe Product Security Requirements Guide :: Version 2, Release: 1 Benchmark Date: 27 Oct 2022*"&amp;A463&amp;";*",SRGs!AA:AA,0),0)</f>
        <v>0</v>
      </c>
      <c r="W463" s="2">
        <f>IFERROR(MATCH("Network Device Management Security Requirements Guide :: Version 4, Release: 1 Benchmark Date: 23 Apr 2021*"&amp;A463&amp;";*",SRGs!AA:AA,0),0)</f>
        <v>0</v>
      </c>
      <c r="X463" s="2">
        <f>IFERROR(MATCH("Router Security Requirements Guide :: Version 4, Release: 2 Benchmark Date: 23 Apr 2021*"&amp;A463&amp;";*",SRGs!AA:AA,0),0)</f>
        <v>0</v>
      </c>
      <c r="Y463" s="2">
        <f>IFERROR(MATCH("SDN Controller Security Requirements Guide :: Version 1, Release: 2 Benchmark Date: 24 Apr 2020*"&amp;A463&amp;";*",SRGs!AA:AA,0),0)</f>
        <v>0</v>
      </c>
      <c r="Z463" s="2">
        <f>IFERROR(MATCH("Unified Endpoint Management Agent Security Requirements Guide :: Version 1, Release: 1 Benchmark Date: 20 Nov 2020*"&amp;A463&amp;";*",SRGs!AA:AA,0),0)</f>
        <v>0</v>
      </c>
      <c r="AA463" s="2">
        <f>IFERROR(MATCH("Unified Endpoint Management Server Security Requirements Guide :: Version 1, Release: 1 Benchmark Date: 20 Nov 2020*"&amp;A463&amp;";*",SRGs!AA:AA,0),0)</f>
        <v>0</v>
      </c>
      <c r="AB463" s="2">
        <f>IFERROR(MATCH("Virtual Private Network (VPN) Security Requirements Guide :: Version 2, Release: 4 Benchmark Date: 27 Oct 2021*"&amp;A463&amp;";*",SRGs!AA:AA,0),0)</f>
        <v>0</v>
      </c>
      <c r="AC463" s="2">
        <f>IFERROR(MATCH("Web Server Security Requirements Guide :: Version 3, Release: 1 Benchmark Date: 27 Oct 2022*"&amp;A463&amp;";*",SRGs!AA:AA,0),0)</f>
        <v>0</v>
      </c>
      <c r="AD463" s="22"/>
      <c r="AE463" s="3" t="str">
        <f t="shared" si="56"/>
        <v/>
      </c>
      <c r="AF463" s="2" t="str">
        <f t="shared" si="57"/>
        <v/>
      </c>
      <c r="AG463" s="2" t="str">
        <f t="shared" si="58"/>
        <v/>
      </c>
      <c r="AH463" s="2" t="str">
        <f t="shared" si="59"/>
        <v/>
      </c>
      <c r="AI463" s="2" t="str">
        <f t="shared" si="60"/>
        <v/>
      </c>
      <c r="AJ463" s="2" t="str">
        <f t="shared" si="61"/>
        <v/>
      </c>
      <c r="AK463" s="2" t="str">
        <f t="shared" si="62"/>
        <v/>
      </c>
      <c r="AM463" s="5" t="str">
        <f t="shared" si="63"/>
        <v/>
      </c>
    </row>
    <row r="464" spans="1:39" s="5" customFormat="1" ht="135" hidden="1">
      <c r="A464" s="1" t="s">
        <v>22297</v>
      </c>
      <c r="B464" s="1" t="s">
        <v>4306</v>
      </c>
      <c r="C464" s="1" t="s">
        <v>770</v>
      </c>
      <c r="D464" s="1" t="s">
        <v>1861</v>
      </c>
      <c r="E464" s="1" t="s">
        <v>2866</v>
      </c>
      <c r="F464" s="2" t="s">
        <v>2591</v>
      </c>
      <c r="G464" s="2"/>
      <c r="H464" s="2"/>
      <c r="I464" s="2"/>
      <c r="J464" s="15"/>
      <c r="K464" s="3">
        <f>IFERROR(MATCH("Application Layer Gateway (ALG) Security Requirements Guide (SRG) :: Version 1, Release: 2 Benchmark Date: 24 Jul 2015*"&amp;A464&amp;";*",SRGs!AA:AA,0),0)</f>
        <v>0</v>
      </c>
      <c r="L464" s="2">
        <f>IFERROR(MATCH("Application Server Security Requirements Guide :: Version 3, Release: 3 Benchmark Date: 27 Oct 2022*"&amp;A464&amp;";*",SRGs!AA:AA,0),0)</f>
        <v>0</v>
      </c>
      <c r="M464" s="2">
        <f>IFERROR(MATCH("Authentication, Authorization, and Accounting Services (AAA) Security Requirements Guide :: Version 1, Release: 2 Benchmark Date: 24 Jan 2020*"&amp;A464&amp;";*",SRGs!AA:AA,0),0)</f>
        <v>0</v>
      </c>
      <c r="N464" s="2">
        <f>IFERROR(MATCH("Central Log Server Security Requirements Guide :: Version 2, Release: 2 Benchmark Date: 27 Oct 2022*"&amp;A464&amp;";*",SRGs!AA:AA,0),0)</f>
        <v>0</v>
      </c>
      <c r="O464" s="2">
        <f>IFERROR(MATCH("Database Security Requirements Guide :: Version 3, Release: 3 Benchmark Date: 27 Jul 2022*"&amp;A464&amp;";*",SRGs!AA:AA,0),0)</f>
        <v>0</v>
      </c>
      <c r="P464" s="6">
        <f>IFERROR(MATCH("Container Platform Security Requirements Guide :: Version 1, Release: 3 Benchmark Date: 27 Jan 2022*"&amp;A464&amp;";*",SRGs!AA:AA,0),0)</f>
        <v>0</v>
      </c>
      <c r="Q464" s="6">
        <f>IFERROR(MATCH("Domain Name System (DNS) Security Requirements Guide :: Version 2, Release: 4 Benchmark Date: 23 Oct 2015*"&amp;A464&amp;";*",SRGs!AA:AA,0),0)</f>
        <v>0</v>
      </c>
      <c r="R464" s="6">
        <f>IFERROR(MATCH("Firewall Security Requirements Guide :: Version 2, Release: 3 Benchmark Date: 27 Oct 2022*"&amp;A464&amp;";*",SRGs!AA:AA,0),0)</f>
        <v>0</v>
      </c>
      <c r="S464" s="6">
        <f>IFERROR(MATCH("General Purpose Operating System Security Requirements Guide :: Version 2, Release: 4 Benchmark Date: 27 Jul 2022*"&amp;A464&amp;";*",SRGs!AA:AA,0),0)</f>
        <v>0</v>
      </c>
      <c r="T464" s="6">
        <f>IFERROR(MATCH("Intrusion Detection and Prevention Systems (IDPS) Security Requirements Guide :: Version 2, Release: 6 Benchmark Date: 24 Jul 2020*"&amp;A464&amp;";*",SRGs!AA:AA,0),0)</f>
        <v>0</v>
      </c>
      <c r="U464" s="6">
        <f>IFERROR(MATCH("Layer 2 Switch Security Requirements Guide :: Version 2, Release: 1 Benchmark Date: 18 May 2021*"&amp;A464&amp;";*",SRGs!AA:AA,0),0)</f>
        <v>0</v>
      </c>
      <c r="V464" s="6">
        <f>IFERROR(MATCH("Mainframe Product Security Requirements Guide :: Version 2, Release: 1 Benchmark Date: 27 Oct 2022*"&amp;A464&amp;";*",SRGs!AA:AA,0),0)</f>
        <v>0</v>
      </c>
      <c r="W464" s="6">
        <f>IFERROR(MATCH("Network Device Management Security Requirements Guide :: Version 4, Release: 1 Benchmark Date: 23 Apr 2021*"&amp;A464&amp;";*",SRGs!AA:AA,0),0)</f>
        <v>0</v>
      </c>
      <c r="X464" s="6">
        <f>IFERROR(MATCH("Router Security Requirements Guide :: Version 4, Release: 2 Benchmark Date: 23 Apr 2021*"&amp;A464&amp;";*",SRGs!AA:AA,0),0)</f>
        <v>0</v>
      </c>
      <c r="Y464" s="6">
        <f>IFERROR(MATCH("SDN Controller Security Requirements Guide :: Version 1, Release: 2 Benchmark Date: 24 Apr 2020*"&amp;A464&amp;";*",SRGs!AA:AA,0),0)</f>
        <v>0</v>
      </c>
      <c r="Z464" s="6">
        <f>IFERROR(MATCH("Unified Endpoint Management Agent Security Requirements Guide :: Version 1, Release: 1 Benchmark Date: 20 Nov 2020*"&amp;A464&amp;";*",SRGs!AA:AA,0),0)</f>
        <v>0</v>
      </c>
      <c r="AA464" s="6">
        <f>IFERROR(MATCH("Unified Endpoint Management Server Security Requirements Guide :: Version 1, Release: 1 Benchmark Date: 20 Nov 2020*"&amp;A464&amp;";*",SRGs!AA:AA,0),0)</f>
        <v>0</v>
      </c>
      <c r="AB464" s="6">
        <f>IFERROR(MATCH("Virtual Private Network (VPN) Security Requirements Guide :: Version 2, Release: 4 Benchmark Date: 27 Oct 2021*"&amp;A464&amp;";*",SRGs!AA:AA,0),0)</f>
        <v>0</v>
      </c>
      <c r="AC464" s="6">
        <f>IFERROR(MATCH("Web Server Security Requirements Guide :: Version 3, Release: 1 Benchmark Date: 27 Oct 2022*"&amp;A464&amp;";*",SRGs!AA:AA,0),0)</f>
        <v>0</v>
      </c>
      <c r="AD464" s="21"/>
      <c r="AE464" s="3" t="str">
        <f t="shared" si="56"/>
        <v/>
      </c>
      <c r="AF464" s="2" t="str">
        <f t="shared" si="57"/>
        <v/>
      </c>
      <c r="AG464" s="2" t="str">
        <f t="shared" si="58"/>
        <v/>
      </c>
      <c r="AH464" s="2" t="str">
        <f t="shared" si="59"/>
        <v/>
      </c>
      <c r="AI464" s="2" t="str">
        <f t="shared" si="60"/>
        <v/>
      </c>
      <c r="AJ464" s="2" t="str">
        <f t="shared" si="61"/>
        <v/>
      </c>
      <c r="AK464" s="2" t="str">
        <f t="shared" si="62"/>
        <v/>
      </c>
      <c r="AL464" s="27"/>
      <c r="AM464" s="5" t="str">
        <f t="shared" si="63"/>
        <v/>
      </c>
    </row>
    <row r="465" spans="1:39" ht="105" hidden="1">
      <c r="A465" s="1" t="s">
        <v>97</v>
      </c>
      <c r="B465" s="1" t="s">
        <v>4306</v>
      </c>
      <c r="C465" s="1" t="s">
        <v>771</v>
      </c>
      <c r="D465" s="1" t="s">
        <v>1862</v>
      </c>
      <c r="E465" s="1" t="s">
        <v>2867</v>
      </c>
      <c r="F465" s="2" t="s">
        <v>3823</v>
      </c>
      <c r="G465" s="2" t="s">
        <v>4213</v>
      </c>
      <c r="H465" s="2"/>
      <c r="I465" s="10">
        <v>2</v>
      </c>
      <c r="J465" s="13"/>
      <c r="K465" s="3">
        <f>IFERROR(MATCH("Application Layer Gateway (ALG) Security Requirements Guide (SRG) :: Version 1, Release: 2 Benchmark Date: 24 Jul 2015*"&amp;A465&amp;";*",SRGs!AA:AA,0),0)</f>
        <v>0</v>
      </c>
      <c r="L465" s="2">
        <f>IFERROR(MATCH("Application Server Security Requirements Guide :: Version 3, Release: 3 Benchmark Date: 27 Oct 2022*"&amp;A465&amp;";*",SRGs!AA:AA,0),0)</f>
        <v>0</v>
      </c>
      <c r="M465" s="2">
        <f>IFERROR(MATCH("Authentication, Authorization, and Accounting Services (AAA) Security Requirements Guide :: Version 1, Release: 2 Benchmark Date: 24 Jan 2020*"&amp;A465&amp;";*",SRGs!AA:AA,0),0)</f>
        <v>0</v>
      </c>
      <c r="N465" s="6">
        <f>IFERROR(MATCH("Central Log Server Security Requirements Guide :: Version 2, Release: 2 Benchmark Date: 27 Oct 2022*"&amp;A465&amp;";*",SRGs!AA:AA,0),0)</f>
        <v>0</v>
      </c>
      <c r="O465" s="6">
        <f>IFERROR(MATCH("Database Security Requirements Guide :: Version 3, Release: 3 Benchmark Date: 27 Jul 2022*"&amp;A465&amp;";*",SRGs!AA:AA,0),0)</f>
        <v>0</v>
      </c>
      <c r="P465" s="2">
        <f>IFERROR(MATCH("Container Platform Security Requirements Guide :: Version 1, Release: 3 Benchmark Date: 27 Jan 2022*"&amp;A465&amp;";*",SRGs!AA:AA,0),0)</f>
        <v>0</v>
      </c>
      <c r="Q465" s="2">
        <f>IFERROR(MATCH("Domain Name System (DNS) Security Requirements Guide :: Version 2, Release: 4 Benchmark Date: 23 Oct 2015*"&amp;A465&amp;";*",SRGs!AA:AA,0),0)</f>
        <v>0</v>
      </c>
      <c r="R465" s="2">
        <f>IFERROR(MATCH("Firewall Security Requirements Guide :: Version 2, Release: 3 Benchmark Date: 27 Oct 2022*"&amp;A465&amp;";*",SRGs!AA:AA,0),0)</f>
        <v>0</v>
      </c>
      <c r="S465" s="2">
        <f>IFERROR(MATCH("General Purpose Operating System Security Requirements Guide :: Version 2, Release: 4 Benchmark Date: 27 Jul 2022*"&amp;A465&amp;";*",SRGs!AA:AA,0),0)</f>
        <v>0</v>
      </c>
      <c r="T465" s="2">
        <f>IFERROR(MATCH("Intrusion Detection and Prevention Systems (IDPS) Security Requirements Guide :: Version 2, Release: 6 Benchmark Date: 24 Jul 2020*"&amp;A465&amp;";*",SRGs!AA:AA,0),0)</f>
        <v>0</v>
      </c>
      <c r="U465" s="2">
        <f>IFERROR(MATCH("Layer 2 Switch Security Requirements Guide :: Version 2, Release: 1 Benchmark Date: 18 May 2021*"&amp;A465&amp;";*",SRGs!AA:AA,0),0)</f>
        <v>0</v>
      </c>
      <c r="V465" s="2">
        <f>IFERROR(MATCH("Mainframe Product Security Requirements Guide :: Version 2, Release: 1 Benchmark Date: 27 Oct 2022*"&amp;A465&amp;";*",SRGs!AA:AA,0),0)</f>
        <v>0</v>
      </c>
      <c r="W465" s="2">
        <f>IFERROR(MATCH("Network Device Management Security Requirements Guide :: Version 4, Release: 1 Benchmark Date: 23 Apr 2021*"&amp;A465&amp;";*",SRGs!AA:AA,0),0)</f>
        <v>0</v>
      </c>
      <c r="X465" s="2">
        <f>IFERROR(MATCH("Router Security Requirements Guide :: Version 4, Release: 2 Benchmark Date: 23 Apr 2021*"&amp;A465&amp;";*",SRGs!AA:AA,0),0)</f>
        <v>0</v>
      </c>
      <c r="Y465" s="2">
        <f>IFERROR(MATCH("SDN Controller Security Requirements Guide :: Version 1, Release: 2 Benchmark Date: 24 Apr 2020*"&amp;A465&amp;";*",SRGs!AA:AA,0),0)</f>
        <v>0</v>
      </c>
      <c r="Z465" s="2">
        <f>IFERROR(MATCH("Unified Endpoint Management Agent Security Requirements Guide :: Version 1, Release: 1 Benchmark Date: 20 Nov 2020*"&amp;A465&amp;";*",SRGs!AA:AA,0),0)</f>
        <v>0</v>
      </c>
      <c r="AA465" s="2">
        <f>IFERROR(MATCH("Unified Endpoint Management Server Security Requirements Guide :: Version 1, Release: 1 Benchmark Date: 20 Nov 2020*"&amp;A465&amp;";*",SRGs!AA:AA,0),0)</f>
        <v>0</v>
      </c>
      <c r="AB465" s="2">
        <f>IFERROR(MATCH("Virtual Private Network (VPN) Security Requirements Guide :: Version 2, Release: 4 Benchmark Date: 27 Oct 2021*"&amp;A465&amp;";*",SRGs!AA:AA,0),0)</f>
        <v>0</v>
      </c>
      <c r="AC465" s="2">
        <f>IFERROR(MATCH("Web Server Security Requirements Guide :: Version 3, Release: 1 Benchmark Date: 27 Oct 2022*"&amp;A465&amp;";*",SRGs!AA:AA,0),0)</f>
        <v>0</v>
      </c>
      <c r="AD465" s="22"/>
      <c r="AE465" s="3" t="str">
        <f t="shared" si="56"/>
        <v/>
      </c>
      <c r="AF465" s="2" t="str">
        <f t="shared" si="57"/>
        <v/>
      </c>
      <c r="AG465" s="2" t="str">
        <f t="shared" si="58"/>
        <v/>
      </c>
      <c r="AH465" s="2" t="str">
        <f t="shared" si="59"/>
        <v/>
      </c>
      <c r="AI465" s="2" t="str">
        <f t="shared" si="60"/>
        <v/>
      </c>
      <c r="AJ465" s="2" t="str">
        <f t="shared" si="61"/>
        <v/>
      </c>
      <c r="AK465" s="2" t="str">
        <f t="shared" si="62"/>
        <v/>
      </c>
      <c r="AM465" s="5" t="str">
        <f t="shared" si="63"/>
        <v/>
      </c>
    </row>
    <row r="466" spans="1:39" ht="60" hidden="1">
      <c r="A466" s="1" t="s">
        <v>22298</v>
      </c>
      <c r="B466" s="1" t="s">
        <v>4306</v>
      </c>
      <c r="C466" s="1" t="s">
        <v>772</v>
      </c>
      <c r="D466" s="1" t="s">
        <v>1863</v>
      </c>
      <c r="E466" s="1" t="s">
        <v>2868</v>
      </c>
      <c r="F466" s="2" t="s">
        <v>2591</v>
      </c>
      <c r="G466" s="2"/>
      <c r="H466" s="2"/>
      <c r="I466" s="2"/>
      <c r="J466" s="15"/>
      <c r="K466" s="3">
        <f>IFERROR(MATCH("Application Layer Gateway (ALG) Security Requirements Guide (SRG) :: Version 1, Release: 2 Benchmark Date: 24 Jul 2015*"&amp;A466&amp;";*",SRGs!AA:AA,0),0)</f>
        <v>0</v>
      </c>
      <c r="L466" s="2">
        <f>IFERROR(MATCH("Application Server Security Requirements Guide :: Version 3, Release: 3 Benchmark Date: 27 Oct 2022*"&amp;A466&amp;";*",SRGs!AA:AA,0),0)</f>
        <v>0</v>
      </c>
      <c r="M466" s="2">
        <f>IFERROR(MATCH("Authentication, Authorization, and Accounting Services (AAA) Security Requirements Guide :: Version 1, Release: 2 Benchmark Date: 24 Jan 2020*"&amp;A466&amp;";*",SRGs!AA:AA,0),0)</f>
        <v>0</v>
      </c>
      <c r="N466" s="2">
        <f>IFERROR(MATCH("Central Log Server Security Requirements Guide :: Version 2, Release: 2 Benchmark Date: 27 Oct 2022*"&amp;A466&amp;";*",SRGs!AA:AA,0),0)</f>
        <v>0</v>
      </c>
      <c r="O466" s="2">
        <f>IFERROR(MATCH("Database Security Requirements Guide :: Version 3, Release: 3 Benchmark Date: 27 Jul 2022*"&amp;A466&amp;";*",SRGs!AA:AA,0),0)</f>
        <v>0</v>
      </c>
      <c r="P466" s="2">
        <f>IFERROR(MATCH("Container Platform Security Requirements Guide :: Version 1, Release: 3 Benchmark Date: 27 Jan 2022*"&amp;A466&amp;";*",SRGs!AA:AA,0),0)</f>
        <v>0</v>
      </c>
      <c r="Q466" s="2">
        <f>IFERROR(MATCH("Domain Name System (DNS) Security Requirements Guide :: Version 2, Release: 4 Benchmark Date: 23 Oct 2015*"&amp;A466&amp;";*",SRGs!AA:AA,0),0)</f>
        <v>0</v>
      </c>
      <c r="R466" s="2">
        <f>IFERROR(MATCH("Firewall Security Requirements Guide :: Version 2, Release: 3 Benchmark Date: 27 Oct 2022*"&amp;A466&amp;";*",SRGs!AA:AA,0),0)</f>
        <v>0</v>
      </c>
      <c r="S466" s="2">
        <f>IFERROR(MATCH("General Purpose Operating System Security Requirements Guide :: Version 2, Release: 4 Benchmark Date: 27 Jul 2022*"&amp;A466&amp;";*",SRGs!AA:AA,0),0)</f>
        <v>0</v>
      </c>
      <c r="T466" s="2">
        <f>IFERROR(MATCH("Intrusion Detection and Prevention Systems (IDPS) Security Requirements Guide :: Version 2, Release: 6 Benchmark Date: 24 Jul 2020*"&amp;A466&amp;";*",SRGs!AA:AA,0),0)</f>
        <v>0</v>
      </c>
      <c r="U466" s="2">
        <f>IFERROR(MATCH("Layer 2 Switch Security Requirements Guide :: Version 2, Release: 1 Benchmark Date: 18 May 2021*"&amp;A466&amp;";*",SRGs!AA:AA,0),0)</f>
        <v>0</v>
      </c>
      <c r="V466" s="2">
        <f>IFERROR(MATCH("Mainframe Product Security Requirements Guide :: Version 2, Release: 1 Benchmark Date: 27 Oct 2022*"&amp;A466&amp;";*",SRGs!AA:AA,0),0)</f>
        <v>0</v>
      </c>
      <c r="W466" s="2">
        <f>IFERROR(MATCH("Network Device Management Security Requirements Guide :: Version 4, Release: 1 Benchmark Date: 23 Apr 2021*"&amp;A466&amp;";*",SRGs!AA:AA,0),0)</f>
        <v>0</v>
      </c>
      <c r="X466" s="2">
        <f>IFERROR(MATCH("Router Security Requirements Guide :: Version 4, Release: 2 Benchmark Date: 23 Apr 2021*"&amp;A466&amp;";*",SRGs!AA:AA,0),0)</f>
        <v>0</v>
      </c>
      <c r="Y466" s="2">
        <f>IFERROR(MATCH("SDN Controller Security Requirements Guide :: Version 1, Release: 2 Benchmark Date: 24 Apr 2020*"&amp;A466&amp;";*",SRGs!AA:AA,0),0)</f>
        <v>0</v>
      </c>
      <c r="Z466" s="2">
        <f>IFERROR(MATCH("Unified Endpoint Management Agent Security Requirements Guide :: Version 1, Release: 1 Benchmark Date: 20 Nov 2020*"&amp;A466&amp;";*",SRGs!AA:AA,0),0)</f>
        <v>0</v>
      </c>
      <c r="AA466" s="2">
        <f>IFERROR(MATCH("Unified Endpoint Management Server Security Requirements Guide :: Version 1, Release: 1 Benchmark Date: 20 Nov 2020*"&amp;A466&amp;";*",SRGs!AA:AA,0),0)</f>
        <v>0</v>
      </c>
      <c r="AB466" s="2">
        <f>IFERROR(MATCH("Virtual Private Network (VPN) Security Requirements Guide :: Version 2, Release: 4 Benchmark Date: 27 Oct 2021*"&amp;A466&amp;";*",SRGs!AA:AA,0),0)</f>
        <v>0</v>
      </c>
      <c r="AC466" s="2">
        <f>IFERROR(MATCH("Web Server Security Requirements Guide :: Version 3, Release: 1 Benchmark Date: 27 Oct 2022*"&amp;A466&amp;";*",SRGs!AA:AA,0),0)</f>
        <v>0</v>
      </c>
      <c r="AD466" s="22"/>
      <c r="AE466" s="3" t="str">
        <f t="shared" si="56"/>
        <v/>
      </c>
      <c r="AF466" s="2" t="str">
        <f t="shared" si="57"/>
        <v/>
      </c>
      <c r="AG466" s="2" t="str">
        <f t="shared" si="58"/>
        <v/>
      </c>
      <c r="AH466" s="2" t="str">
        <f t="shared" si="59"/>
        <v/>
      </c>
      <c r="AI466" s="2" t="str">
        <f t="shared" si="60"/>
        <v/>
      </c>
      <c r="AJ466" s="2" t="str">
        <f t="shared" si="61"/>
        <v/>
      </c>
      <c r="AK466" s="2" t="str">
        <f t="shared" si="62"/>
        <v/>
      </c>
      <c r="AM466" s="5" t="str">
        <f t="shared" si="63"/>
        <v/>
      </c>
    </row>
    <row r="467" spans="1:39" ht="45" hidden="1">
      <c r="A467" s="1" t="s">
        <v>22299</v>
      </c>
      <c r="B467" s="1" t="s">
        <v>4306</v>
      </c>
      <c r="C467" s="1" t="s">
        <v>773</v>
      </c>
      <c r="D467" s="1" t="s">
        <v>1864</v>
      </c>
      <c r="E467" s="1" t="s">
        <v>2869</v>
      </c>
      <c r="F467" s="2" t="s">
        <v>2591</v>
      </c>
      <c r="G467" s="2" t="s">
        <v>4213</v>
      </c>
      <c r="H467" s="2"/>
      <c r="I467" s="10">
        <v>2</v>
      </c>
      <c r="J467" s="13"/>
      <c r="K467" s="3">
        <f>IFERROR(MATCH("Application Layer Gateway (ALG) Security Requirements Guide (SRG) :: Version 1, Release: 2 Benchmark Date: 24 Jul 2015*"&amp;A467&amp;";*",SRGs!AA:AA,0),0)</f>
        <v>0</v>
      </c>
      <c r="L467" s="2">
        <f>IFERROR(MATCH("Application Server Security Requirements Guide :: Version 3, Release: 3 Benchmark Date: 27 Oct 2022*"&amp;A467&amp;";*",SRGs!AA:AA,0),0)</f>
        <v>0</v>
      </c>
      <c r="M467" s="2">
        <f>IFERROR(MATCH("Authentication, Authorization, and Accounting Services (AAA) Security Requirements Guide :: Version 1, Release: 2 Benchmark Date: 24 Jan 2020*"&amp;A467&amp;";*",SRGs!AA:AA,0),0)</f>
        <v>0</v>
      </c>
      <c r="N467" s="2">
        <f>IFERROR(MATCH("Central Log Server Security Requirements Guide :: Version 2, Release: 2 Benchmark Date: 27 Oct 2022*"&amp;A467&amp;";*",SRGs!AA:AA,0),0)</f>
        <v>0</v>
      </c>
      <c r="O467" s="2">
        <f>IFERROR(MATCH("Database Security Requirements Guide :: Version 3, Release: 3 Benchmark Date: 27 Jul 2022*"&amp;A467&amp;";*",SRGs!AA:AA,0),0)</f>
        <v>0</v>
      </c>
      <c r="P467" s="2">
        <f>IFERROR(MATCH("Container Platform Security Requirements Guide :: Version 1, Release: 3 Benchmark Date: 27 Jan 2022*"&amp;A467&amp;";*",SRGs!AA:AA,0),0)</f>
        <v>0</v>
      </c>
      <c r="Q467" s="2">
        <f>IFERROR(MATCH("Domain Name System (DNS) Security Requirements Guide :: Version 2, Release: 4 Benchmark Date: 23 Oct 2015*"&amp;A467&amp;";*",SRGs!AA:AA,0),0)</f>
        <v>0</v>
      </c>
      <c r="R467" s="2">
        <f>IFERROR(MATCH("Firewall Security Requirements Guide :: Version 2, Release: 3 Benchmark Date: 27 Oct 2022*"&amp;A467&amp;";*",SRGs!AA:AA,0),0)</f>
        <v>0</v>
      </c>
      <c r="S467" s="2">
        <f>IFERROR(MATCH("General Purpose Operating System Security Requirements Guide :: Version 2, Release: 4 Benchmark Date: 27 Jul 2022*"&amp;A467&amp;";*",SRGs!AA:AA,0),0)</f>
        <v>0</v>
      </c>
      <c r="T467" s="2">
        <f>IFERROR(MATCH("Intrusion Detection and Prevention Systems (IDPS) Security Requirements Guide :: Version 2, Release: 6 Benchmark Date: 24 Jul 2020*"&amp;A467&amp;";*",SRGs!AA:AA,0),0)</f>
        <v>0</v>
      </c>
      <c r="U467" s="2">
        <f>IFERROR(MATCH("Layer 2 Switch Security Requirements Guide :: Version 2, Release: 1 Benchmark Date: 18 May 2021*"&amp;A467&amp;";*",SRGs!AA:AA,0),0)</f>
        <v>0</v>
      </c>
      <c r="V467" s="2">
        <f>IFERROR(MATCH("Mainframe Product Security Requirements Guide :: Version 2, Release: 1 Benchmark Date: 27 Oct 2022*"&amp;A467&amp;";*",SRGs!AA:AA,0),0)</f>
        <v>0</v>
      </c>
      <c r="W467" s="2">
        <f>IFERROR(MATCH("Network Device Management Security Requirements Guide :: Version 4, Release: 1 Benchmark Date: 23 Apr 2021*"&amp;A467&amp;";*",SRGs!AA:AA,0),0)</f>
        <v>0</v>
      </c>
      <c r="X467" s="2">
        <f>IFERROR(MATCH("Router Security Requirements Guide :: Version 4, Release: 2 Benchmark Date: 23 Apr 2021*"&amp;A467&amp;";*",SRGs!AA:AA,0),0)</f>
        <v>0</v>
      </c>
      <c r="Y467" s="2">
        <f>IFERROR(MATCH("SDN Controller Security Requirements Guide :: Version 1, Release: 2 Benchmark Date: 24 Apr 2020*"&amp;A467&amp;";*",SRGs!AA:AA,0),0)</f>
        <v>0</v>
      </c>
      <c r="Z467" s="2">
        <f>IFERROR(MATCH("Unified Endpoint Management Agent Security Requirements Guide :: Version 1, Release: 1 Benchmark Date: 20 Nov 2020*"&amp;A467&amp;";*",SRGs!AA:AA,0),0)</f>
        <v>0</v>
      </c>
      <c r="AA467" s="2">
        <f>IFERROR(MATCH("Unified Endpoint Management Server Security Requirements Guide :: Version 1, Release: 1 Benchmark Date: 20 Nov 2020*"&amp;A467&amp;";*",SRGs!AA:AA,0),0)</f>
        <v>0</v>
      </c>
      <c r="AB467" s="2">
        <f>IFERROR(MATCH("Virtual Private Network (VPN) Security Requirements Guide :: Version 2, Release: 4 Benchmark Date: 27 Oct 2021*"&amp;A467&amp;";*",SRGs!AA:AA,0),0)</f>
        <v>0</v>
      </c>
      <c r="AC467" s="2">
        <f>IFERROR(MATCH("Web Server Security Requirements Guide :: Version 3, Release: 1 Benchmark Date: 27 Oct 2022*"&amp;A467&amp;";*",SRGs!AA:AA,0),0)</f>
        <v>0</v>
      </c>
      <c r="AD467" s="22"/>
      <c r="AE467" s="3" t="str">
        <f t="shared" si="56"/>
        <v/>
      </c>
      <c r="AF467" s="2" t="str">
        <f t="shared" si="57"/>
        <v/>
      </c>
      <c r="AG467" s="2" t="str">
        <f t="shared" si="58"/>
        <v/>
      </c>
      <c r="AH467" s="2" t="str">
        <f t="shared" si="59"/>
        <v/>
      </c>
      <c r="AI467" s="2" t="str">
        <f t="shared" si="60"/>
        <v/>
      </c>
      <c r="AJ467" s="2" t="str">
        <f t="shared" si="61"/>
        <v/>
      </c>
      <c r="AK467" s="2" t="str">
        <f t="shared" si="62"/>
        <v/>
      </c>
      <c r="AM467" s="5" t="str">
        <f t="shared" si="63"/>
        <v/>
      </c>
    </row>
    <row r="468" spans="1:39" s="5" customFormat="1" ht="75" hidden="1">
      <c r="A468" s="1" t="s">
        <v>22300</v>
      </c>
      <c r="B468" s="1" t="s">
        <v>4306</v>
      </c>
      <c r="C468" s="1" t="s">
        <v>774</v>
      </c>
      <c r="D468" s="1" t="s">
        <v>1865</v>
      </c>
      <c r="E468" s="1" t="s">
        <v>2870</v>
      </c>
      <c r="F468" s="2" t="s">
        <v>2591</v>
      </c>
      <c r="G468" s="2"/>
      <c r="H468" s="2"/>
      <c r="I468" s="2"/>
      <c r="J468" s="15"/>
      <c r="K468" s="3">
        <f>IFERROR(MATCH("Application Layer Gateway (ALG) Security Requirements Guide (SRG) :: Version 1, Release: 2 Benchmark Date: 24 Jul 2015*"&amp;A468&amp;";*",SRGs!AA:AA,0),0)</f>
        <v>0</v>
      </c>
      <c r="L468" s="2">
        <f>IFERROR(MATCH("Application Server Security Requirements Guide :: Version 3, Release: 3 Benchmark Date: 27 Oct 2022*"&amp;A468&amp;";*",SRGs!AA:AA,0),0)</f>
        <v>0</v>
      </c>
      <c r="M468" s="2">
        <f>IFERROR(MATCH("Authentication, Authorization, and Accounting Services (AAA) Security Requirements Guide :: Version 1, Release: 2 Benchmark Date: 24 Jan 2020*"&amp;A468&amp;";*",SRGs!AA:AA,0),0)</f>
        <v>0</v>
      </c>
      <c r="N468" s="2">
        <f>IFERROR(MATCH("Central Log Server Security Requirements Guide :: Version 2, Release: 2 Benchmark Date: 27 Oct 2022*"&amp;A468&amp;";*",SRGs!AA:AA,0),0)</f>
        <v>0</v>
      </c>
      <c r="O468" s="2">
        <f>IFERROR(MATCH("Database Security Requirements Guide :: Version 3, Release: 3 Benchmark Date: 27 Jul 2022*"&amp;A468&amp;";*",SRGs!AA:AA,0),0)</f>
        <v>0</v>
      </c>
      <c r="P468" s="6">
        <f>IFERROR(MATCH("Container Platform Security Requirements Guide :: Version 1, Release: 3 Benchmark Date: 27 Jan 2022*"&amp;A468&amp;";*",SRGs!AA:AA,0),0)</f>
        <v>0</v>
      </c>
      <c r="Q468" s="6">
        <f>IFERROR(MATCH("Domain Name System (DNS) Security Requirements Guide :: Version 2, Release: 4 Benchmark Date: 23 Oct 2015*"&amp;A468&amp;";*",SRGs!AA:AA,0),0)</f>
        <v>0</v>
      </c>
      <c r="R468" s="6">
        <f>IFERROR(MATCH("Firewall Security Requirements Guide :: Version 2, Release: 3 Benchmark Date: 27 Oct 2022*"&amp;A468&amp;";*",SRGs!AA:AA,0),0)</f>
        <v>0</v>
      </c>
      <c r="S468" s="6">
        <f>IFERROR(MATCH("General Purpose Operating System Security Requirements Guide :: Version 2, Release: 4 Benchmark Date: 27 Jul 2022*"&amp;A468&amp;";*",SRGs!AA:AA,0),0)</f>
        <v>0</v>
      </c>
      <c r="T468" s="6">
        <f>IFERROR(MATCH("Intrusion Detection and Prevention Systems (IDPS) Security Requirements Guide :: Version 2, Release: 6 Benchmark Date: 24 Jul 2020*"&amp;A468&amp;";*",SRGs!AA:AA,0),0)</f>
        <v>0</v>
      </c>
      <c r="U468" s="6">
        <f>IFERROR(MATCH("Layer 2 Switch Security Requirements Guide :: Version 2, Release: 1 Benchmark Date: 18 May 2021*"&amp;A468&amp;";*",SRGs!AA:AA,0),0)</f>
        <v>0</v>
      </c>
      <c r="V468" s="6">
        <f>IFERROR(MATCH("Mainframe Product Security Requirements Guide :: Version 2, Release: 1 Benchmark Date: 27 Oct 2022*"&amp;A468&amp;";*",SRGs!AA:AA,0),0)</f>
        <v>0</v>
      </c>
      <c r="W468" s="6">
        <f>IFERROR(MATCH("Network Device Management Security Requirements Guide :: Version 4, Release: 1 Benchmark Date: 23 Apr 2021*"&amp;A468&amp;";*",SRGs!AA:AA,0),0)</f>
        <v>0</v>
      </c>
      <c r="X468" s="6">
        <f>IFERROR(MATCH("Router Security Requirements Guide :: Version 4, Release: 2 Benchmark Date: 23 Apr 2021*"&amp;A468&amp;";*",SRGs!AA:AA,0),0)</f>
        <v>0</v>
      </c>
      <c r="Y468" s="6">
        <f>IFERROR(MATCH("SDN Controller Security Requirements Guide :: Version 1, Release: 2 Benchmark Date: 24 Apr 2020*"&amp;A468&amp;";*",SRGs!AA:AA,0),0)</f>
        <v>0</v>
      </c>
      <c r="Z468" s="6">
        <f>IFERROR(MATCH("Unified Endpoint Management Agent Security Requirements Guide :: Version 1, Release: 1 Benchmark Date: 20 Nov 2020*"&amp;A468&amp;";*",SRGs!AA:AA,0),0)</f>
        <v>0</v>
      </c>
      <c r="AA468" s="6">
        <f>IFERROR(MATCH("Unified Endpoint Management Server Security Requirements Guide :: Version 1, Release: 1 Benchmark Date: 20 Nov 2020*"&amp;A468&amp;";*",SRGs!AA:AA,0),0)</f>
        <v>0</v>
      </c>
      <c r="AB468" s="6">
        <f>IFERROR(MATCH("Virtual Private Network (VPN) Security Requirements Guide :: Version 2, Release: 4 Benchmark Date: 27 Oct 2021*"&amp;A468&amp;";*",SRGs!AA:AA,0),0)</f>
        <v>0</v>
      </c>
      <c r="AC468" s="6">
        <f>IFERROR(MATCH("Web Server Security Requirements Guide :: Version 3, Release: 1 Benchmark Date: 27 Oct 2022*"&amp;A468&amp;";*",SRGs!AA:AA,0),0)</f>
        <v>0</v>
      </c>
      <c r="AD468" s="21"/>
      <c r="AE468" s="3" t="str">
        <f t="shared" si="56"/>
        <v/>
      </c>
      <c r="AF468" s="2" t="str">
        <f t="shared" si="57"/>
        <v/>
      </c>
      <c r="AG468" s="2" t="str">
        <f t="shared" si="58"/>
        <v/>
      </c>
      <c r="AH468" s="2" t="str">
        <f t="shared" si="59"/>
        <v/>
      </c>
      <c r="AI468" s="2" t="str">
        <f t="shared" si="60"/>
        <v/>
      </c>
      <c r="AJ468" s="2" t="str">
        <f t="shared" si="61"/>
        <v/>
      </c>
      <c r="AK468" s="2" t="str">
        <f t="shared" si="62"/>
        <v/>
      </c>
      <c r="AL468" s="27"/>
      <c r="AM468" s="5" t="str">
        <f t="shared" si="63"/>
        <v/>
      </c>
    </row>
    <row r="469" spans="1:39" ht="300" hidden="1">
      <c r="A469" s="1" t="s">
        <v>98</v>
      </c>
      <c r="B469" s="1" t="s">
        <v>4306</v>
      </c>
      <c r="C469" s="1" t="s">
        <v>775</v>
      </c>
      <c r="D469" s="1" t="s">
        <v>1866</v>
      </c>
      <c r="E469" s="1" t="s">
        <v>2871</v>
      </c>
      <c r="F469" s="2" t="s">
        <v>3824</v>
      </c>
      <c r="G469" s="2" t="s">
        <v>4212</v>
      </c>
      <c r="H469" s="2"/>
      <c r="I469" s="10">
        <v>2</v>
      </c>
      <c r="J469" s="13"/>
      <c r="K469" s="3">
        <f>IFERROR(MATCH("Application Layer Gateway (ALG) Security Requirements Guide (SRG) :: Version 1, Release: 2 Benchmark Date: 24 Jul 2015*"&amp;A469&amp;";*",SRGs!AA:AA,0),0)</f>
        <v>0</v>
      </c>
      <c r="L469" s="2">
        <f>IFERROR(MATCH("Application Server Security Requirements Guide :: Version 3, Release: 3 Benchmark Date: 27 Oct 2022*"&amp;A469&amp;";*",SRGs!AA:AA,0),0)</f>
        <v>0</v>
      </c>
      <c r="M469" s="2">
        <f>IFERROR(MATCH("Authentication, Authorization, and Accounting Services (AAA) Security Requirements Guide :: Version 1, Release: 2 Benchmark Date: 24 Jan 2020*"&amp;A469&amp;";*",SRGs!AA:AA,0),0)</f>
        <v>0</v>
      </c>
      <c r="N469" s="6">
        <f>IFERROR(MATCH("Central Log Server Security Requirements Guide :: Version 2, Release: 2 Benchmark Date: 27 Oct 2022*"&amp;A469&amp;";*",SRGs!AA:AA,0),0)</f>
        <v>0</v>
      </c>
      <c r="O469" s="6">
        <f>IFERROR(MATCH("Database Security Requirements Guide :: Version 3, Release: 3 Benchmark Date: 27 Jul 2022*"&amp;A469&amp;";*",SRGs!AA:AA,0),0)</f>
        <v>0</v>
      </c>
      <c r="P469" s="2">
        <f>IFERROR(MATCH("Container Platform Security Requirements Guide :: Version 1, Release: 3 Benchmark Date: 27 Jan 2022*"&amp;A469&amp;";*",SRGs!AA:AA,0),0)</f>
        <v>0</v>
      </c>
      <c r="Q469" s="2">
        <f>IFERROR(MATCH("Domain Name System (DNS) Security Requirements Guide :: Version 2, Release: 4 Benchmark Date: 23 Oct 2015*"&amp;A469&amp;";*",SRGs!AA:AA,0),0)</f>
        <v>0</v>
      </c>
      <c r="R469" s="2">
        <f>IFERROR(MATCH("Firewall Security Requirements Guide :: Version 2, Release: 3 Benchmark Date: 27 Oct 2022*"&amp;A469&amp;";*",SRGs!AA:AA,0),0)</f>
        <v>0</v>
      </c>
      <c r="S469" s="2">
        <f>IFERROR(MATCH("General Purpose Operating System Security Requirements Guide :: Version 2, Release: 4 Benchmark Date: 27 Jul 2022*"&amp;A469&amp;";*",SRGs!AA:AA,0),0)</f>
        <v>0</v>
      </c>
      <c r="T469" s="2">
        <f>IFERROR(MATCH("Intrusion Detection and Prevention Systems (IDPS) Security Requirements Guide :: Version 2, Release: 6 Benchmark Date: 24 Jul 2020*"&amp;A469&amp;";*",SRGs!AA:AA,0),0)</f>
        <v>0</v>
      </c>
      <c r="U469" s="2">
        <f>IFERROR(MATCH("Layer 2 Switch Security Requirements Guide :: Version 2, Release: 1 Benchmark Date: 18 May 2021*"&amp;A469&amp;";*",SRGs!AA:AA,0),0)</f>
        <v>0</v>
      </c>
      <c r="V469" s="2">
        <f>IFERROR(MATCH("Mainframe Product Security Requirements Guide :: Version 2, Release: 1 Benchmark Date: 27 Oct 2022*"&amp;A469&amp;";*",SRGs!AA:AA,0),0)</f>
        <v>0</v>
      </c>
      <c r="W469" s="2">
        <f>IFERROR(MATCH("Network Device Management Security Requirements Guide :: Version 4, Release: 1 Benchmark Date: 23 Apr 2021*"&amp;A469&amp;";*",SRGs!AA:AA,0),0)</f>
        <v>0</v>
      </c>
      <c r="X469" s="2">
        <f>IFERROR(MATCH("Router Security Requirements Guide :: Version 4, Release: 2 Benchmark Date: 23 Apr 2021*"&amp;A469&amp;";*",SRGs!AA:AA,0),0)</f>
        <v>0</v>
      </c>
      <c r="Y469" s="2">
        <f>IFERROR(MATCH("SDN Controller Security Requirements Guide :: Version 1, Release: 2 Benchmark Date: 24 Apr 2020*"&amp;A469&amp;";*",SRGs!AA:AA,0),0)</f>
        <v>0</v>
      </c>
      <c r="Z469" s="2">
        <f>IFERROR(MATCH("Unified Endpoint Management Agent Security Requirements Guide :: Version 1, Release: 1 Benchmark Date: 20 Nov 2020*"&amp;A469&amp;";*",SRGs!AA:AA,0),0)</f>
        <v>0</v>
      </c>
      <c r="AA469" s="2">
        <f>IFERROR(MATCH("Unified Endpoint Management Server Security Requirements Guide :: Version 1, Release: 1 Benchmark Date: 20 Nov 2020*"&amp;A469&amp;";*",SRGs!AA:AA,0),0)</f>
        <v>0</v>
      </c>
      <c r="AB469" s="2">
        <f>IFERROR(MATCH("Virtual Private Network (VPN) Security Requirements Guide :: Version 2, Release: 4 Benchmark Date: 27 Oct 2021*"&amp;A469&amp;";*",SRGs!AA:AA,0),0)</f>
        <v>0</v>
      </c>
      <c r="AC469" s="2">
        <f>IFERROR(MATCH("Web Server Security Requirements Guide :: Version 3, Release: 1 Benchmark Date: 27 Oct 2022*"&amp;A469&amp;";*",SRGs!AA:AA,0),0)</f>
        <v>0</v>
      </c>
      <c r="AD469" s="22"/>
      <c r="AE469" s="3" t="str">
        <f t="shared" si="56"/>
        <v/>
      </c>
      <c r="AF469" s="2" t="str">
        <f t="shared" si="57"/>
        <v/>
      </c>
      <c r="AG469" s="2" t="str">
        <f t="shared" si="58"/>
        <v/>
      </c>
      <c r="AH469" s="2" t="str">
        <f t="shared" si="59"/>
        <v/>
      </c>
      <c r="AI469" s="2" t="str">
        <f t="shared" si="60"/>
        <v/>
      </c>
      <c r="AJ469" s="2" t="str">
        <f t="shared" si="61"/>
        <v/>
      </c>
      <c r="AK469" s="2" t="str">
        <f t="shared" si="62"/>
        <v/>
      </c>
      <c r="AM469" s="5" t="str">
        <f t="shared" si="63"/>
        <v/>
      </c>
    </row>
    <row r="470" spans="1:39" s="5" customFormat="1" ht="45" hidden="1">
      <c r="A470" s="1" t="s">
        <v>22301</v>
      </c>
      <c r="B470" s="1" t="s">
        <v>4306</v>
      </c>
      <c r="C470" s="1" t="s">
        <v>776</v>
      </c>
      <c r="D470" s="1" t="s">
        <v>1867</v>
      </c>
      <c r="E470" s="1" t="s">
        <v>2872</v>
      </c>
      <c r="F470" s="2" t="s">
        <v>2591</v>
      </c>
      <c r="G470" s="2"/>
      <c r="H470" s="2"/>
      <c r="I470" s="2"/>
      <c r="J470" s="15"/>
      <c r="K470" s="3">
        <f>IFERROR(MATCH("Application Layer Gateway (ALG) Security Requirements Guide (SRG) :: Version 1, Release: 2 Benchmark Date: 24 Jul 2015*"&amp;A470&amp;";*",SRGs!AA:AA,0),0)</f>
        <v>0</v>
      </c>
      <c r="L470" s="2">
        <f>IFERROR(MATCH("Application Server Security Requirements Guide :: Version 3, Release: 3 Benchmark Date: 27 Oct 2022*"&amp;A470&amp;";*",SRGs!AA:AA,0),0)</f>
        <v>0</v>
      </c>
      <c r="M470" s="2">
        <f>IFERROR(MATCH("Authentication, Authorization, and Accounting Services (AAA) Security Requirements Guide :: Version 1, Release: 2 Benchmark Date: 24 Jan 2020*"&amp;A470&amp;";*",SRGs!AA:AA,0),0)</f>
        <v>0</v>
      </c>
      <c r="N470" s="2">
        <f>IFERROR(MATCH("Central Log Server Security Requirements Guide :: Version 2, Release: 2 Benchmark Date: 27 Oct 2022*"&amp;A470&amp;";*",SRGs!AA:AA,0),0)</f>
        <v>0</v>
      </c>
      <c r="O470" s="2">
        <f>IFERROR(MATCH("Database Security Requirements Guide :: Version 3, Release: 3 Benchmark Date: 27 Jul 2022*"&amp;A470&amp;";*",SRGs!AA:AA,0),0)</f>
        <v>0</v>
      </c>
      <c r="P470" s="6">
        <f>IFERROR(MATCH("Container Platform Security Requirements Guide :: Version 1, Release: 3 Benchmark Date: 27 Jan 2022*"&amp;A470&amp;";*",SRGs!AA:AA,0),0)</f>
        <v>0</v>
      </c>
      <c r="Q470" s="6">
        <f>IFERROR(MATCH("Domain Name System (DNS) Security Requirements Guide :: Version 2, Release: 4 Benchmark Date: 23 Oct 2015*"&amp;A470&amp;";*",SRGs!AA:AA,0),0)</f>
        <v>0</v>
      </c>
      <c r="R470" s="6">
        <f>IFERROR(MATCH("Firewall Security Requirements Guide :: Version 2, Release: 3 Benchmark Date: 27 Oct 2022*"&amp;A470&amp;";*",SRGs!AA:AA,0),0)</f>
        <v>0</v>
      </c>
      <c r="S470" s="6">
        <f>IFERROR(MATCH("General Purpose Operating System Security Requirements Guide :: Version 2, Release: 4 Benchmark Date: 27 Jul 2022*"&amp;A470&amp;";*",SRGs!AA:AA,0),0)</f>
        <v>0</v>
      </c>
      <c r="T470" s="6">
        <f>IFERROR(MATCH("Intrusion Detection and Prevention Systems (IDPS) Security Requirements Guide :: Version 2, Release: 6 Benchmark Date: 24 Jul 2020*"&amp;A470&amp;";*",SRGs!AA:AA,0),0)</f>
        <v>0</v>
      </c>
      <c r="U470" s="6">
        <f>IFERROR(MATCH("Layer 2 Switch Security Requirements Guide :: Version 2, Release: 1 Benchmark Date: 18 May 2021*"&amp;A470&amp;";*",SRGs!AA:AA,0),0)</f>
        <v>0</v>
      </c>
      <c r="V470" s="6">
        <f>IFERROR(MATCH("Mainframe Product Security Requirements Guide :: Version 2, Release: 1 Benchmark Date: 27 Oct 2022*"&amp;A470&amp;";*",SRGs!AA:AA,0),0)</f>
        <v>0</v>
      </c>
      <c r="W470" s="6">
        <f>IFERROR(MATCH("Network Device Management Security Requirements Guide :: Version 4, Release: 1 Benchmark Date: 23 Apr 2021*"&amp;A470&amp;";*",SRGs!AA:AA,0),0)</f>
        <v>0</v>
      </c>
      <c r="X470" s="6">
        <f>IFERROR(MATCH("Router Security Requirements Guide :: Version 4, Release: 2 Benchmark Date: 23 Apr 2021*"&amp;A470&amp;";*",SRGs!AA:AA,0),0)</f>
        <v>0</v>
      </c>
      <c r="Y470" s="6">
        <f>IFERROR(MATCH("SDN Controller Security Requirements Guide :: Version 1, Release: 2 Benchmark Date: 24 Apr 2020*"&amp;A470&amp;";*",SRGs!AA:AA,0),0)</f>
        <v>0</v>
      </c>
      <c r="Z470" s="6">
        <f>IFERROR(MATCH("Unified Endpoint Management Agent Security Requirements Guide :: Version 1, Release: 1 Benchmark Date: 20 Nov 2020*"&amp;A470&amp;";*",SRGs!AA:AA,0),0)</f>
        <v>0</v>
      </c>
      <c r="AA470" s="6">
        <f>IFERROR(MATCH("Unified Endpoint Management Server Security Requirements Guide :: Version 1, Release: 1 Benchmark Date: 20 Nov 2020*"&amp;A470&amp;";*",SRGs!AA:AA,0),0)</f>
        <v>0</v>
      </c>
      <c r="AB470" s="6">
        <f>IFERROR(MATCH("Virtual Private Network (VPN) Security Requirements Guide :: Version 2, Release: 4 Benchmark Date: 27 Oct 2021*"&amp;A470&amp;";*",SRGs!AA:AA,0),0)</f>
        <v>0</v>
      </c>
      <c r="AC470" s="6">
        <f>IFERROR(MATCH("Web Server Security Requirements Guide :: Version 3, Release: 1 Benchmark Date: 27 Oct 2022*"&amp;A470&amp;";*",SRGs!AA:AA,0),0)</f>
        <v>0</v>
      </c>
      <c r="AD470" s="21"/>
      <c r="AE470" s="3" t="str">
        <f t="shared" si="56"/>
        <v/>
      </c>
      <c r="AF470" s="2" t="str">
        <f t="shared" si="57"/>
        <v/>
      </c>
      <c r="AG470" s="2" t="str">
        <f t="shared" si="58"/>
        <v/>
      </c>
      <c r="AH470" s="2" t="str">
        <f t="shared" si="59"/>
        <v/>
      </c>
      <c r="AI470" s="2" t="str">
        <f t="shared" si="60"/>
        <v/>
      </c>
      <c r="AJ470" s="2" t="str">
        <f t="shared" si="61"/>
        <v/>
      </c>
      <c r="AK470" s="2" t="str">
        <f t="shared" si="62"/>
        <v/>
      </c>
      <c r="AL470" s="27"/>
      <c r="AM470" s="5" t="str">
        <f t="shared" si="63"/>
        <v/>
      </c>
    </row>
    <row r="471" spans="1:39" ht="135" hidden="1">
      <c r="A471" s="1" t="s">
        <v>22302</v>
      </c>
      <c r="B471" s="1" t="s">
        <v>4306</v>
      </c>
      <c r="C471" s="1" t="s">
        <v>785</v>
      </c>
      <c r="D471" s="1" t="s">
        <v>1876</v>
      </c>
      <c r="E471" s="1" t="s">
        <v>2881</v>
      </c>
      <c r="F471" s="2" t="s">
        <v>3827</v>
      </c>
      <c r="G471" s="2"/>
      <c r="H471" s="2"/>
      <c r="I471" s="2"/>
      <c r="J471" s="15"/>
      <c r="K471" s="3">
        <f>IFERROR(MATCH("Application Layer Gateway (ALG) Security Requirements Guide (SRG) :: Version 1, Release: 2 Benchmark Date: 24 Jul 2015*"&amp;A471&amp;";*",SRGs!AA:AA,0),0)</f>
        <v>0</v>
      </c>
      <c r="L471" s="2">
        <f>IFERROR(MATCH("Application Server Security Requirements Guide :: Version 3, Release: 3 Benchmark Date: 27 Oct 2022*"&amp;A471&amp;";*",SRGs!AA:AA,0),0)</f>
        <v>0</v>
      </c>
      <c r="M471" s="2">
        <f>IFERROR(MATCH("Authentication, Authorization, and Accounting Services (AAA) Security Requirements Guide :: Version 1, Release: 2 Benchmark Date: 24 Jan 2020*"&amp;A471&amp;";*",SRGs!AA:AA,0),0)</f>
        <v>0</v>
      </c>
      <c r="N471" s="6">
        <f>IFERROR(MATCH("Central Log Server Security Requirements Guide :: Version 2, Release: 2 Benchmark Date: 27 Oct 2022*"&amp;A471&amp;";*",SRGs!AA:AA,0),0)</f>
        <v>0</v>
      </c>
      <c r="O471" s="6">
        <f>IFERROR(MATCH("Database Security Requirements Guide :: Version 3, Release: 3 Benchmark Date: 27 Jul 2022*"&amp;A471&amp;";*",SRGs!AA:AA,0),0)</f>
        <v>0</v>
      </c>
      <c r="P471" s="2">
        <f>IFERROR(MATCH("Container Platform Security Requirements Guide :: Version 1, Release: 3 Benchmark Date: 27 Jan 2022*"&amp;A471&amp;";*",SRGs!AA:AA,0),0)</f>
        <v>0</v>
      </c>
      <c r="Q471" s="2">
        <f>IFERROR(MATCH("Domain Name System (DNS) Security Requirements Guide :: Version 2, Release: 4 Benchmark Date: 23 Oct 2015*"&amp;A471&amp;";*",SRGs!AA:AA,0),0)</f>
        <v>0</v>
      </c>
      <c r="R471" s="2">
        <f>IFERROR(MATCH("Firewall Security Requirements Guide :: Version 2, Release: 3 Benchmark Date: 27 Oct 2022*"&amp;A471&amp;";*",SRGs!AA:AA,0),0)</f>
        <v>0</v>
      </c>
      <c r="S471" s="2">
        <f>IFERROR(MATCH("General Purpose Operating System Security Requirements Guide :: Version 2, Release: 4 Benchmark Date: 27 Jul 2022*"&amp;A471&amp;";*",SRGs!AA:AA,0),0)</f>
        <v>0</v>
      </c>
      <c r="T471" s="2">
        <f>IFERROR(MATCH("Intrusion Detection and Prevention Systems (IDPS) Security Requirements Guide :: Version 2, Release: 6 Benchmark Date: 24 Jul 2020*"&amp;A471&amp;";*",SRGs!AA:AA,0),0)</f>
        <v>0</v>
      </c>
      <c r="U471" s="2">
        <f>IFERROR(MATCH("Layer 2 Switch Security Requirements Guide :: Version 2, Release: 1 Benchmark Date: 18 May 2021*"&amp;A471&amp;";*",SRGs!AA:AA,0),0)</f>
        <v>0</v>
      </c>
      <c r="V471" s="2">
        <f>IFERROR(MATCH("Mainframe Product Security Requirements Guide :: Version 2, Release: 1 Benchmark Date: 27 Oct 2022*"&amp;A471&amp;";*",SRGs!AA:AA,0),0)</f>
        <v>0</v>
      </c>
      <c r="W471" s="2">
        <f>IFERROR(MATCH("Network Device Management Security Requirements Guide :: Version 4, Release: 1 Benchmark Date: 23 Apr 2021*"&amp;A471&amp;";*",SRGs!AA:AA,0),0)</f>
        <v>0</v>
      </c>
      <c r="X471" s="2">
        <f>IFERROR(MATCH("Router Security Requirements Guide :: Version 4, Release: 2 Benchmark Date: 23 Apr 2021*"&amp;A471&amp;";*",SRGs!AA:AA,0),0)</f>
        <v>0</v>
      </c>
      <c r="Y471" s="2">
        <f>IFERROR(MATCH("SDN Controller Security Requirements Guide :: Version 1, Release: 2 Benchmark Date: 24 Apr 2020*"&amp;A471&amp;";*",SRGs!AA:AA,0),0)</f>
        <v>0</v>
      </c>
      <c r="Z471" s="2">
        <f>IFERROR(MATCH("Unified Endpoint Management Agent Security Requirements Guide :: Version 1, Release: 1 Benchmark Date: 20 Nov 2020*"&amp;A471&amp;";*",SRGs!AA:AA,0),0)</f>
        <v>0</v>
      </c>
      <c r="AA471" s="2">
        <f>IFERROR(MATCH("Unified Endpoint Management Server Security Requirements Guide :: Version 1, Release: 1 Benchmark Date: 20 Nov 2020*"&amp;A471&amp;";*",SRGs!AA:AA,0),0)</f>
        <v>0</v>
      </c>
      <c r="AB471" s="2">
        <f>IFERROR(MATCH("Virtual Private Network (VPN) Security Requirements Guide :: Version 2, Release: 4 Benchmark Date: 27 Oct 2021*"&amp;A471&amp;";*",SRGs!AA:AA,0),0)</f>
        <v>0</v>
      </c>
      <c r="AC471" s="2">
        <f>IFERROR(MATCH("Web Server Security Requirements Guide :: Version 3, Release: 1 Benchmark Date: 27 Oct 2022*"&amp;A471&amp;";*",SRGs!AA:AA,0),0)</f>
        <v>0</v>
      </c>
      <c r="AD471" s="22"/>
      <c r="AE471" s="3" t="str">
        <f t="shared" si="56"/>
        <v/>
      </c>
      <c r="AF471" s="2" t="str">
        <f t="shared" si="57"/>
        <v/>
      </c>
      <c r="AG471" s="2" t="str">
        <f t="shared" si="58"/>
        <v/>
      </c>
      <c r="AH471" s="2" t="str">
        <f t="shared" si="59"/>
        <v/>
      </c>
      <c r="AI471" s="2" t="str">
        <f t="shared" si="60"/>
        <v/>
      </c>
      <c r="AJ471" s="2" t="str">
        <f t="shared" si="61"/>
        <v/>
      </c>
      <c r="AK471" s="2" t="str">
        <f t="shared" si="62"/>
        <v/>
      </c>
      <c r="AM471" s="5" t="str">
        <f t="shared" si="63"/>
        <v/>
      </c>
    </row>
    <row r="472" spans="1:39" ht="330" hidden="1">
      <c r="A472" s="1" t="s">
        <v>22303</v>
      </c>
      <c r="B472" s="1" t="s">
        <v>4306</v>
      </c>
      <c r="C472" s="1" t="s">
        <v>786</v>
      </c>
      <c r="D472" s="1" t="s">
        <v>1877</v>
      </c>
      <c r="E472" s="1" t="s">
        <v>2882</v>
      </c>
      <c r="F472" s="2" t="s">
        <v>3828</v>
      </c>
      <c r="G472" s="2"/>
      <c r="H472" s="2" t="s">
        <v>4266</v>
      </c>
      <c r="I472" s="10">
        <v>3</v>
      </c>
      <c r="J472" s="13"/>
      <c r="K472" s="3">
        <f>IFERROR(MATCH("Application Layer Gateway (ALG) Security Requirements Guide (SRG) :: Version 1, Release: 2 Benchmark Date: 24 Jul 2015*"&amp;A472&amp;";*",SRGs!AA:AA,0),0)</f>
        <v>0</v>
      </c>
      <c r="L472" s="2">
        <f>IFERROR(MATCH("Application Server Security Requirements Guide :: Version 3, Release: 3 Benchmark Date: 27 Oct 2022*"&amp;A472&amp;";*",SRGs!AA:AA,0),0)</f>
        <v>0</v>
      </c>
      <c r="M472" s="2">
        <f>IFERROR(MATCH("Authentication, Authorization, and Accounting Services (AAA) Security Requirements Guide :: Version 1, Release: 2 Benchmark Date: 24 Jan 2020*"&amp;A472&amp;";*",SRGs!AA:AA,0),0)</f>
        <v>0</v>
      </c>
      <c r="N472" s="6">
        <f>IFERROR(MATCH("Central Log Server Security Requirements Guide :: Version 2, Release: 2 Benchmark Date: 27 Oct 2022*"&amp;A472&amp;";*",SRGs!AA:AA,0),0)</f>
        <v>0</v>
      </c>
      <c r="O472" s="6">
        <f>IFERROR(MATCH("Database Security Requirements Guide :: Version 3, Release: 3 Benchmark Date: 27 Jul 2022*"&amp;A472&amp;";*",SRGs!AA:AA,0),0)</f>
        <v>0</v>
      </c>
      <c r="P472" s="2">
        <f>IFERROR(MATCH("Container Platform Security Requirements Guide :: Version 1, Release: 3 Benchmark Date: 27 Jan 2022*"&amp;A472&amp;";*",SRGs!AA:AA,0),0)</f>
        <v>0</v>
      </c>
      <c r="Q472" s="2">
        <f>IFERROR(MATCH("Domain Name System (DNS) Security Requirements Guide :: Version 2, Release: 4 Benchmark Date: 23 Oct 2015*"&amp;A472&amp;";*",SRGs!AA:AA,0),0)</f>
        <v>0</v>
      </c>
      <c r="R472" s="2">
        <f>IFERROR(MATCH("Firewall Security Requirements Guide :: Version 2, Release: 3 Benchmark Date: 27 Oct 2022*"&amp;A472&amp;";*",SRGs!AA:AA,0),0)</f>
        <v>0</v>
      </c>
      <c r="S472" s="2">
        <f>IFERROR(MATCH("General Purpose Operating System Security Requirements Guide :: Version 2, Release: 4 Benchmark Date: 27 Jul 2022*"&amp;A472&amp;";*",SRGs!AA:AA,0),0)</f>
        <v>0</v>
      </c>
      <c r="T472" s="2">
        <f>IFERROR(MATCH("Intrusion Detection and Prevention Systems (IDPS) Security Requirements Guide :: Version 2, Release: 6 Benchmark Date: 24 Jul 2020*"&amp;A472&amp;";*",SRGs!AA:AA,0),0)</f>
        <v>0</v>
      </c>
      <c r="U472" s="2">
        <f>IFERROR(MATCH("Layer 2 Switch Security Requirements Guide :: Version 2, Release: 1 Benchmark Date: 18 May 2021*"&amp;A472&amp;";*",SRGs!AA:AA,0),0)</f>
        <v>0</v>
      </c>
      <c r="V472" s="2">
        <f>IFERROR(MATCH("Mainframe Product Security Requirements Guide :: Version 2, Release: 1 Benchmark Date: 27 Oct 2022*"&amp;A472&amp;";*",SRGs!AA:AA,0),0)</f>
        <v>0</v>
      </c>
      <c r="W472" s="2">
        <f>IFERROR(MATCH("Network Device Management Security Requirements Guide :: Version 4, Release: 1 Benchmark Date: 23 Apr 2021*"&amp;A472&amp;";*",SRGs!AA:AA,0),0)</f>
        <v>0</v>
      </c>
      <c r="X472" s="2">
        <f>IFERROR(MATCH("Router Security Requirements Guide :: Version 4, Release: 2 Benchmark Date: 23 Apr 2021*"&amp;A472&amp;";*",SRGs!AA:AA,0),0)</f>
        <v>0</v>
      </c>
      <c r="Y472" s="2">
        <f>IFERROR(MATCH("SDN Controller Security Requirements Guide :: Version 1, Release: 2 Benchmark Date: 24 Apr 2020*"&amp;A472&amp;";*",SRGs!AA:AA,0),0)</f>
        <v>0</v>
      </c>
      <c r="Z472" s="2">
        <f>IFERROR(MATCH("Unified Endpoint Management Agent Security Requirements Guide :: Version 1, Release: 1 Benchmark Date: 20 Nov 2020*"&amp;A472&amp;";*",SRGs!AA:AA,0),0)</f>
        <v>0</v>
      </c>
      <c r="AA472" s="2">
        <f>IFERROR(MATCH("Unified Endpoint Management Server Security Requirements Guide :: Version 1, Release: 1 Benchmark Date: 20 Nov 2020*"&amp;A472&amp;";*",SRGs!AA:AA,0),0)</f>
        <v>0</v>
      </c>
      <c r="AB472" s="2">
        <f>IFERROR(MATCH("Virtual Private Network (VPN) Security Requirements Guide :: Version 2, Release: 4 Benchmark Date: 27 Oct 2021*"&amp;A472&amp;";*",SRGs!AA:AA,0),0)</f>
        <v>0</v>
      </c>
      <c r="AC472" s="2">
        <f>IFERROR(MATCH("Web Server Security Requirements Guide :: Version 3, Release: 1 Benchmark Date: 27 Oct 2022*"&amp;A472&amp;";*",SRGs!AA:AA,0),0)</f>
        <v>0</v>
      </c>
      <c r="AD472" s="22"/>
      <c r="AE472" s="3" t="str">
        <f t="shared" si="56"/>
        <v/>
      </c>
      <c r="AF472" s="2" t="str">
        <f t="shared" si="57"/>
        <v/>
      </c>
      <c r="AG472" s="2" t="str">
        <f t="shared" si="58"/>
        <v/>
      </c>
      <c r="AH472" s="2" t="str">
        <f t="shared" si="59"/>
        <v/>
      </c>
      <c r="AI472" s="2" t="str">
        <f t="shared" si="60"/>
        <v/>
      </c>
      <c r="AJ472" s="2" t="str">
        <f t="shared" si="61"/>
        <v/>
      </c>
      <c r="AK472" s="2" t="str">
        <f t="shared" si="62"/>
        <v/>
      </c>
      <c r="AM472" s="5" t="str">
        <f t="shared" si="63"/>
        <v/>
      </c>
    </row>
    <row r="473" spans="1:39" ht="75" hidden="1">
      <c r="A473" s="1" t="s">
        <v>22304</v>
      </c>
      <c r="B473" s="1" t="s">
        <v>4306</v>
      </c>
      <c r="C473" s="1" t="s">
        <v>787</v>
      </c>
      <c r="D473" s="1" t="s">
        <v>1878</v>
      </c>
      <c r="E473" s="1" t="s">
        <v>2883</v>
      </c>
      <c r="F473" s="2" t="s">
        <v>2591</v>
      </c>
      <c r="G473" s="2"/>
      <c r="H473" s="2"/>
      <c r="I473" s="2"/>
      <c r="J473" s="15"/>
      <c r="K473" s="3">
        <f>IFERROR(MATCH("Application Layer Gateway (ALG) Security Requirements Guide (SRG) :: Version 1, Release: 2 Benchmark Date: 24 Jul 2015*"&amp;A473&amp;";*",SRGs!AA:AA,0),0)</f>
        <v>0</v>
      </c>
      <c r="L473" s="2">
        <f>IFERROR(MATCH("Application Server Security Requirements Guide :: Version 3, Release: 3 Benchmark Date: 27 Oct 2022*"&amp;A473&amp;";*",SRGs!AA:AA,0),0)</f>
        <v>0</v>
      </c>
      <c r="M473" s="2">
        <f>IFERROR(MATCH("Authentication, Authorization, and Accounting Services (AAA) Security Requirements Guide :: Version 1, Release: 2 Benchmark Date: 24 Jan 2020*"&amp;A473&amp;";*",SRGs!AA:AA,0),0)</f>
        <v>0</v>
      </c>
      <c r="N473" s="2">
        <f>IFERROR(MATCH("Central Log Server Security Requirements Guide :: Version 2, Release: 2 Benchmark Date: 27 Oct 2022*"&amp;A473&amp;";*",SRGs!AA:AA,0),0)</f>
        <v>0</v>
      </c>
      <c r="O473" s="2">
        <f>IFERROR(MATCH("Database Security Requirements Guide :: Version 3, Release: 3 Benchmark Date: 27 Jul 2022*"&amp;A473&amp;";*",SRGs!AA:AA,0),0)</f>
        <v>0</v>
      </c>
      <c r="P473" s="2">
        <f>IFERROR(MATCH("Container Platform Security Requirements Guide :: Version 1, Release: 3 Benchmark Date: 27 Jan 2022*"&amp;A473&amp;";*",SRGs!AA:AA,0),0)</f>
        <v>0</v>
      </c>
      <c r="Q473" s="2">
        <f>IFERROR(MATCH("Domain Name System (DNS) Security Requirements Guide :: Version 2, Release: 4 Benchmark Date: 23 Oct 2015*"&amp;A473&amp;";*",SRGs!AA:AA,0),0)</f>
        <v>0</v>
      </c>
      <c r="R473" s="2">
        <f>IFERROR(MATCH("Firewall Security Requirements Guide :: Version 2, Release: 3 Benchmark Date: 27 Oct 2022*"&amp;A473&amp;";*",SRGs!AA:AA,0),0)</f>
        <v>0</v>
      </c>
      <c r="S473" s="2">
        <f>IFERROR(MATCH("General Purpose Operating System Security Requirements Guide :: Version 2, Release: 4 Benchmark Date: 27 Jul 2022*"&amp;A473&amp;";*",SRGs!AA:AA,0),0)</f>
        <v>0</v>
      </c>
      <c r="T473" s="2">
        <f>IFERROR(MATCH("Intrusion Detection and Prevention Systems (IDPS) Security Requirements Guide :: Version 2, Release: 6 Benchmark Date: 24 Jul 2020*"&amp;A473&amp;";*",SRGs!AA:AA,0),0)</f>
        <v>0</v>
      </c>
      <c r="U473" s="2">
        <f>IFERROR(MATCH("Layer 2 Switch Security Requirements Guide :: Version 2, Release: 1 Benchmark Date: 18 May 2021*"&amp;A473&amp;";*",SRGs!AA:AA,0),0)</f>
        <v>0</v>
      </c>
      <c r="V473" s="2">
        <f>IFERROR(MATCH("Mainframe Product Security Requirements Guide :: Version 2, Release: 1 Benchmark Date: 27 Oct 2022*"&amp;A473&amp;";*",SRGs!AA:AA,0),0)</f>
        <v>0</v>
      </c>
      <c r="W473" s="2">
        <f>IFERROR(MATCH("Network Device Management Security Requirements Guide :: Version 4, Release: 1 Benchmark Date: 23 Apr 2021*"&amp;A473&amp;";*",SRGs!AA:AA,0),0)</f>
        <v>0</v>
      </c>
      <c r="X473" s="2">
        <f>IFERROR(MATCH("Router Security Requirements Guide :: Version 4, Release: 2 Benchmark Date: 23 Apr 2021*"&amp;A473&amp;";*",SRGs!AA:AA,0),0)</f>
        <v>0</v>
      </c>
      <c r="Y473" s="2">
        <f>IFERROR(MATCH("SDN Controller Security Requirements Guide :: Version 1, Release: 2 Benchmark Date: 24 Apr 2020*"&amp;A473&amp;";*",SRGs!AA:AA,0),0)</f>
        <v>0</v>
      </c>
      <c r="Z473" s="2">
        <f>IFERROR(MATCH("Unified Endpoint Management Agent Security Requirements Guide :: Version 1, Release: 1 Benchmark Date: 20 Nov 2020*"&amp;A473&amp;";*",SRGs!AA:AA,0),0)</f>
        <v>0</v>
      </c>
      <c r="AA473" s="2">
        <f>IFERROR(MATCH("Unified Endpoint Management Server Security Requirements Guide :: Version 1, Release: 1 Benchmark Date: 20 Nov 2020*"&amp;A473&amp;";*",SRGs!AA:AA,0),0)</f>
        <v>0</v>
      </c>
      <c r="AB473" s="2">
        <f>IFERROR(MATCH("Virtual Private Network (VPN) Security Requirements Guide :: Version 2, Release: 4 Benchmark Date: 27 Oct 2021*"&amp;A473&amp;";*",SRGs!AA:AA,0),0)</f>
        <v>0</v>
      </c>
      <c r="AC473" s="2">
        <f>IFERROR(MATCH("Web Server Security Requirements Guide :: Version 3, Release: 1 Benchmark Date: 27 Oct 2022*"&amp;A473&amp;";*",SRGs!AA:AA,0),0)</f>
        <v>0</v>
      </c>
      <c r="AD473" s="22"/>
      <c r="AE473" s="3" t="str">
        <f t="shared" si="56"/>
        <v/>
      </c>
      <c r="AF473" s="2" t="str">
        <f t="shared" si="57"/>
        <v/>
      </c>
      <c r="AG473" s="2" t="str">
        <f t="shared" si="58"/>
        <v/>
      </c>
      <c r="AH473" s="2" t="str">
        <f t="shared" si="59"/>
        <v/>
      </c>
      <c r="AI473" s="2" t="str">
        <f t="shared" si="60"/>
        <v/>
      </c>
      <c r="AJ473" s="2" t="str">
        <f t="shared" si="61"/>
        <v/>
      </c>
      <c r="AK473" s="2" t="str">
        <f t="shared" si="62"/>
        <v/>
      </c>
      <c r="AM473" s="5" t="str">
        <f t="shared" si="63"/>
        <v/>
      </c>
    </row>
    <row r="474" spans="1:39" ht="105" hidden="1">
      <c r="A474" s="1" t="s">
        <v>22305</v>
      </c>
      <c r="B474" s="1" t="s">
        <v>4306</v>
      </c>
      <c r="C474" s="1" t="s">
        <v>788</v>
      </c>
      <c r="D474" s="1" t="s">
        <v>1879</v>
      </c>
      <c r="E474" s="1" t="s">
        <v>2884</v>
      </c>
      <c r="F474" s="2" t="s">
        <v>2591</v>
      </c>
      <c r="G474" s="2"/>
      <c r="H474" s="2"/>
      <c r="I474" s="2"/>
      <c r="J474" s="15"/>
      <c r="K474" s="3">
        <f>IFERROR(MATCH("Application Layer Gateway (ALG) Security Requirements Guide (SRG) :: Version 1, Release: 2 Benchmark Date: 24 Jul 2015*"&amp;A474&amp;";*",SRGs!AA:AA,0),0)</f>
        <v>0</v>
      </c>
      <c r="L474" s="2">
        <f>IFERROR(MATCH("Application Server Security Requirements Guide :: Version 3, Release: 3 Benchmark Date: 27 Oct 2022*"&amp;A474&amp;";*",SRGs!AA:AA,0),0)</f>
        <v>0</v>
      </c>
      <c r="M474" s="2">
        <f>IFERROR(MATCH("Authentication, Authorization, and Accounting Services (AAA) Security Requirements Guide :: Version 1, Release: 2 Benchmark Date: 24 Jan 2020*"&amp;A474&amp;";*",SRGs!AA:AA,0),0)</f>
        <v>0</v>
      </c>
      <c r="N474" s="2">
        <f>IFERROR(MATCH("Central Log Server Security Requirements Guide :: Version 2, Release: 2 Benchmark Date: 27 Oct 2022*"&amp;A474&amp;";*",SRGs!AA:AA,0),0)</f>
        <v>0</v>
      </c>
      <c r="O474" s="2">
        <f>IFERROR(MATCH("Database Security Requirements Guide :: Version 3, Release: 3 Benchmark Date: 27 Jul 2022*"&amp;A474&amp;";*",SRGs!AA:AA,0),0)</f>
        <v>0</v>
      </c>
      <c r="P474" s="2">
        <f>IFERROR(MATCH("Container Platform Security Requirements Guide :: Version 1, Release: 3 Benchmark Date: 27 Jan 2022*"&amp;A474&amp;";*",SRGs!AA:AA,0),0)</f>
        <v>0</v>
      </c>
      <c r="Q474" s="2">
        <f>IFERROR(MATCH("Domain Name System (DNS) Security Requirements Guide :: Version 2, Release: 4 Benchmark Date: 23 Oct 2015*"&amp;A474&amp;";*",SRGs!AA:AA,0),0)</f>
        <v>0</v>
      </c>
      <c r="R474" s="2">
        <f>IFERROR(MATCH("Firewall Security Requirements Guide :: Version 2, Release: 3 Benchmark Date: 27 Oct 2022*"&amp;A474&amp;";*",SRGs!AA:AA,0),0)</f>
        <v>0</v>
      </c>
      <c r="S474" s="2">
        <f>IFERROR(MATCH("General Purpose Operating System Security Requirements Guide :: Version 2, Release: 4 Benchmark Date: 27 Jul 2022*"&amp;A474&amp;";*",SRGs!AA:AA,0),0)</f>
        <v>0</v>
      </c>
      <c r="T474" s="2">
        <f>IFERROR(MATCH("Intrusion Detection and Prevention Systems (IDPS) Security Requirements Guide :: Version 2, Release: 6 Benchmark Date: 24 Jul 2020*"&amp;A474&amp;";*",SRGs!AA:AA,0),0)</f>
        <v>0</v>
      </c>
      <c r="U474" s="2">
        <f>IFERROR(MATCH("Layer 2 Switch Security Requirements Guide :: Version 2, Release: 1 Benchmark Date: 18 May 2021*"&amp;A474&amp;";*",SRGs!AA:AA,0),0)</f>
        <v>0</v>
      </c>
      <c r="V474" s="2">
        <f>IFERROR(MATCH("Mainframe Product Security Requirements Guide :: Version 2, Release: 1 Benchmark Date: 27 Oct 2022*"&amp;A474&amp;";*",SRGs!AA:AA,0),0)</f>
        <v>0</v>
      </c>
      <c r="W474" s="2">
        <f>IFERROR(MATCH("Network Device Management Security Requirements Guide :: Version 4, Release: 1 Benchmark Date: 23 Apr 2021*"&amp;A474&amp;";*",SRGs!AA:AA,0),0)</f>
        <v>0</v>
      </c>
      <c r="X474" s="2">
        <f>IFERROR(MATCH("Router Security Requirements Guide :: Version 4, Release: 2 Benchmark Date: 23 Apr 2021*"&amp;A474&amp;";*",SRGs!AA:AA,0),0)</f>
        <v>0</v>
      </c>
      <c r="Y474" s="2">
        <f>IFERROR(MATCH("SDN Controller Security Requirements Guide :: Version 1, Release: 2 Benchmark Date: 24 Apr 2020*"&amp;A474&amp;";*",SRGs!AA:AA,0),0)</f>
        <v>0</v>
      </c>
      <c r="Z474" s="2">
        <f>IFERROR(MATCH("Unified Endpoint Management Agent Security Requirements Guide :: Version 1, Release: 1 Benchmark Date: 20 Nov 2020*"&amp;A474&amp;";*",SRGs!AA:AA,0),0)</f>
        <v>0</v>
      </c>
      <c r="AA474" s="2">
        <f>IFERROR(MATCH("Unified Endpoint Management Server Security Requirements Guide :: Version 1, Release: 1 Benchmark Date: 20 Nov 2020*"&amp;A474&amp;";*",SRGs!AA:AA,0),0)</f>
        <v>0</v>
      </c>
      <c r="AB474" s="2">
        <f>IFERROR(MATCH("Virtual Private Network (VPN) Security Requirements Guide :: Version 2, Release: 4 Benchmark Date: 27 Oct 2021*"&amp;A474&amp;";*",SRGs!AA:AA,0),0)</f>
        <v>0</v>
      </c>
      <c r="AC474" s="2">
        <f>IFERROR(MATCH("Web Server Security Requirements Guide :: Version 3, Release: 1 Benchmark Date: 27 Oct 2022*"&amp;A474&amp;";*",SRGs!AA:AA,0),0)</f>
        <v>0</v>
      </c>
      <c r="AD474" s="22"/>
      <c r="AE474" s="3" t="str">
        <f t="shared" si="56"/>
        <v/>
      </c>
      <c r="AF474" s="2" t="str">
        <f t="shared" si="57"/>
        <v/>
      </c>
      <c r="AG474" s="2" t="str">
        <f t="shared" si="58"/>
        <v/>
      </c>
      <c r="AH474" s="2" t="str">
        <f t="shared" si="59"/>
        <v/>
      </c>
      <c r="AI474" s="2" t="str">
        <f t="shared" si="60"/>
        <v/>
      </c>
      <c r="AJ474" s="2" t="str">
        <f t="shared" si="61"/>
        <v/>
      </c>
      <c r="AK474" s="2" t="str">
        <f t="shared" si="62"/>
        <v/>
      </c>
      <c r="AM474" s="5" t="str">
        <f t="shared" si="63"/>
        <v/>
      </c>
    </row>
    <row r="475" spans="1:39" ht="225" hidden="1">
      <c r="A475" s="1" t="s">
        <v>22306</v>
      </c>
      <c r="B475" s="1" t="s">
        <v>4306</v>
      </c>
      <c r="C475" s="1" t="s">
        <v>789</v>
      </c>
      <c r="D475" s="1" t="s">
        <v>1880</v>
      </c>
      <c r="E475" s="1" t="s">
        <v>2885</v>
      </c>
      <c r="F475" s="2" t="s">
        <v>2591</v>
      </c>
      <c r="G475" s="2"/>
      <c r="H475" s="2" t="s">
        <v>4265</v>
      </c>
      <c r="I475" s="10">
        <v>3</v>
      </c>
      <c r="J475" s="13"/>
      <c r="K475" s="3">
        <f>IFERROR(MATCH("Application Layer Gateway (ALG) Security Requirements Guide (SRG) :: Version 1, Release: 2 Benchmark Date: 24 Jul 2015*"&amp;A475&amp;";*",SRGs!AA:AA,0),0)</f>
        <v>0</v>
      </c>
      <c r="L475" s="2">
        <f>IFERROR(MATCH("Application Server Security Requirements Guide :: Version 3, Release: 3 Benchmark Date: 27 Oct 2022*"&amp;A475&amp;";*",SRGs!AA:AA,0),0)</f>
        <v>0</v>
      </c>
      <c r="M475" s="2">
        <f>IFERROR(MATCH("Authentication, Authorization, and Accounting Services (AAA) Security Requirements Guide :: Version 1, Release: 2 Benchmark Date: 24 Jan 2020*"&amp;A475&amp;";*",SRGs!AA:AA,0),0)</f>
        <v>0</v>
      </c>
      <c r="N475" s="2">
        <f>IFERROR(MATCH("Central Log Server Security Requirements Guide :: Version 2, Release: 2 Benchmark Date: 27 Oct 2022*"&amp;A475&amp;";*",SRGs!AA:AA,0),0)</f>
        <v>0</v>
      </c>
      <c r="O475" s="2">
        <f>IFERROR(MATCH("Database Security Requirements Guide :: Version 3, Release: 3 Benchmark Date: 27 Jul 2022*"&amp;A475&amp;";*",SRGs!AA:AA,0),0)</f>
        <v>0</v>
      </c>
      <c r="P475" s="2">
        <f>IFERROR(MATCH("Container Platform Security Requirements Guide :: Version 1, Release: 3 Benchmark Date: 27 Jan 2022*"&amp;A475&amp;";*",SRGs!AA:AA,0),0)</f>
        <v>0</v>
      </c>
      <c r="Q475" s="2">
        <f>IFERROR(MATCH("Domain Name System (DNS) Security Requirements Guide :: Version 2, Release: 4 Benchmark Date: 23 Oct 2015*"&amp;A475&amp;";*",SRGs!AA:AA,0),0)</f>
        <v>0</v>
      </c>
      <c r="R475" s="2">
        <f>IFERROR(MATCH("Firewall Security Requirements Guide :: Version 2, Release: 3 Benchmark Date: 27 Oct 2022*"&amp;A475&amp;";*",SRGs!AA:AA,0),0)</f>
        <v>0</v>
      </c>
      <c r="S475" s="2">
        <f>IFERROR(MATCH("General Purpose Operating System Security Requirements Guide :: Version 2, Release: 4 Benchmark Date: 27 Jul 2022*"&amp;A475&amp;";*",SRGs!AA:AA,0),0)</f>
        <v>0</v>
      </c>
      <c r="T475" s="2">
        <f>IFERROR(MATCH("Intrusion Detection and Prevention Systems (IDPS) Security Requirements Guide :: Version 2, Release: 6 Benchmark Date: 24 Jul 2020*"&amp;A475&amp;";*",SRGs!AA:AA,0),0)</f>
        <v>0</v>
      </c>
      <c r="U475" s="2">
        <f>IFERROR(MATCH("Layer 2 Switch Security Requirements Guide :: Version 2, Release: 1 Benchmark Date: 18 May 2021*"&amp;A475&amp;";*",SRGs!AA:AA,0),0)</f>
        <v>0</v>
      </c>
      <c r="V475" s="2">
        <f>IFERROR(MATCH("Mainframe Product Security Requirements Guide :: Version 2, Release: 1 Benchmark Date: 27 Oct 2022*"&amp;A475&amp;";*",SRGs!AA:AA,0),0)</f>
        <v>0</v>
      </c>
      <c r="W475" s="2">
        <f>IFERROR(MATCH("Network Device Management Security Requirements Guide :: Version 4, Release: 1 Benchmark Date: 23 Apr 2021*"&amp;A475&amp;";*",SRGs!AA:AA,0),0)</f>
        <v>0</v>
      </c>
      <c r="X475" s="2">
        <f>IFERROR(MATCH("Router Security Requirements Guide :: Version 4, Release: 2 Benchmark Date: 23 Apr 2021*"&amp;A475&amp;";*",SRGs!AA:AA,0),0)</f>
        <v>0</v>
      </c>
      <c r="Y475" s="2">
        <f>IFERROR(MATCH("SDN Controller Security Requirements Guide :: Version 1, Release: 2 Benchmark Date: 24 Apr 2020*"&amp;A475&amp;";*",SRGs!AA:AA,0),0)</f>
        <v>0</v>
      </c>
      <c r="Z475" s="2">
        <f>IFERROR(MATCH("Unified Endpoint Management Agent Security Requirements Guide :: Version 1, Release: 1 Benchmark Date: 20 Nov 2020*"&amp;A475&amp;";*",SRGs!AA:AA,0),0)</f>
        <v>0</v>
      </c>
      <c r="AA475" s="2">
        <f>IFERROR(MATCH("Unified Endpoint Management Server Security Requirements Guide :: Version 1, Release: 1 Benchmark Date: 20 Nov 2020*"&amp;A475&amp;";*",SRGs!AA:AA,0),0)</f>
        <v>0</v>
      </c>
      <c r="AB475" s="2">
        <f>IFERROR(MATCH("Virtual Private Network (VPN) Security Requirements Guide :: Version 2, Release: 4 Benchmark Date: 27 Oct 2021*"&amp;A475&amp;";*",SRGs!AA:AA,0),0)</f>
        <v>0</v>
      </c>
      <c r="AC475" s="2">
        <f>IFERROR(MATCH("Web Server Security Requirements Guide :: Version 3, Release: 1 Benchmark Date: 27 Oct 2022*"&amp;A475&amp;";*",SRGs!AA:AA,0),0)</f>
        <v>0</v>
      </c>
      <c r="AD475" s="22"/>
      <c r="AE475" s="3" t="str">
        <f t="shared" si="56"/>
        <v/>
      </c>
      <c r="AF475" s="2" t="str">
        <f t="shared" si="57"/>
        <v/>
      </c>
      <c r="AG475" s="2" t="str">
        <f t="shared" si="58"/>
        <v/>
      </c>
      <c r="AH475" s="2" t="str">
        <f t="shared" si="59"/>
        <v/>
      </c>
      <c r="AI475" s="2" t="str">
        <f t="shared" si="60"/>
        <v/>
      </c>
      <c r="AJ475" s="2" t="str">
        <f t="shared" si="61"/>
        <v/>
      </c>
      <c r="AK475" s="2" t="str">
        <f t="shared" si="62"/>
        <v/>
      </c>
      <c r="AM475" s="5" t="str">
        <f t="shared" si="63"/>
        <v/>
      </c>
    </row>
    <row r="476" spans="1:39" s="5" customFormat="1" ht="105" hidden="1">
      <c r="A476" s="1" t="s">
        <v>22307</v>
      </c>
      <c r="B476" s="1" t="s">
        <v>4306</v>
      </c>
      <c r="C476" s="1" t="s">
        <v>790</v>
      </c>
      <c r="D476" s="1" t="s">
        <v>1881</v>
      </c>
      <c r="E476" s="1" t="s">
        <v>2886</v>
      </c>
      <c r="F476" s="2" t="s">
        <v>2591</v>
      </c>
      <c r="G476" s="2"/>
      <c r="H476" s="2"/>
      <c r="I476" s="2"/>
      <c r="J476" s="15"/>
      <c r="K476" s="3">
        <f>IFERROR(MATCH("Application Layer Gateway (ALG) Security Requirements Guide (SRG) :: Version 1, Release: 2 Benchmark Date: 24 Jul 2015*"&amp;A476&amp;";*",SRGs!AA:AA,0),0)</f>
        <v>0</v>
      </c>
      <c r="L476" s="2">
        <f>IFERROR(MATCH("Application Server Security Requirements Guide :: Version 3, Release: 3 Benchmark Date: 27 Oct 2022*"&amp;A476&amp;";*",SRGs!AA:AA,0),0)</f>
        <v>0</v>
      </c>
      <c r="M476" s="2">
        <f>IFERROR(MATCH("Authentication, Authorization, and Accounting Services (AAA) Security Requirements Guide :: Version 1, Release: 2 Benchmark Date: 24 Jan 2020*"&amp;A476&amp;";*",SRGs!AA:AA,0),0)</f>
        <v>0</v>
      </c>
      <c r="N476" s="2">
        <f>IFERROR(MATCH("Central Log Server Security Requirements Guide :: Version 2, Release: 2 Benchmark Date: 27 Oct 2022*"&amp;A476&amp;";*",SRGs!AA:AA,0),0)</f>
        <v>0</v>
      </c>
      <c r="O476" s="2">
        <f>IFERROR(MATCH("Database Security Requirements Guide :: Version 3, Release: 3 Benchmark Date: 27 Jul 2022*"&amp;A476&amp;";*",SRGs!AA:AA,0),0)</f>
        <v>0</v>
      </c>
      <c r="P476" s="6">
        <f>IFERROR(MATCH("Container Platform Security Requirements Guide :: Version 1, Release: 3 Benchmark Date: 27 Jan 2022*"&amp;A476&amp;";*",SRGs!AA:AA,0),0)</f>
        <v>0</v>
      </c>
      <c r="Q476" s="6">
        <f>IFERROR(MATCH("Domain Name System (DNS) Security Requirements Guide :: Version 2, Release: 4 Benchmark Date: 23 Oct 2015*"&amp;A476&amp;";*",SRGs!AA:AA,0),0)</f>
        <v>0</v>
      </c>
      <c r="R476" s="6">
        <f>IFERROR(MATCH("Firewall Security Requirements Guide :: Version 2, Release: 3 Benchmark Date: 27 Oct 2022*"&amp;A476&amp;";*",SRGs!AA:AA,0),0)</f>
        <v>0</v>
      </c>
      <c r="S476" s="6">
        <f>IFERROR(MATCH("General Purpose Operating System Security Requirements Guide :: Version 2, Release: 4 Benchmark Date: 27 Jul 2022*"&amp;A476&amp;";*",SRGs!AA:AA,0),0)</f>
        <v>0</v>
      </c>
      <c r="T476" s="6">
        <f>IFERROR(MATCH("Intrusion Detection and Prevention Systems (IDPS) Security Requirements Guide :: Version 2, Release: 6 Benchmark Date: 24 Jul 2020*"&amp;A476&amp;";*",SRGs!AA:AA,0),0)</f>
        <v>0</v>
      </c>
      <c r="U476" s="6">
        <f>IFERROR(MATCH("Layer 2 Switch Security Requirements Guide :: Version 2, Release: 1 Benchmark Date: 18 May 2021*"&amp;A476&amp;";*",SRGs!AA:AA,0),0)</f>
        <v>0</v>
      </c>
      <c r="V476" s="6">
        <f>IFERROR(MATCH("Mainframe Product Security Requirements Guide :: Version 2, Release: 1 Benchmark Date: 27 Oct 2022*"&amp;A476&amp;";*",SRGs!AA:AA,0),0)</f>
        <v>0</v>
      </c>
      <c r="W476" s="6">
        <f>IFERROR(MATCH("Network Device Management Security Requirements Guide :: Version 4, Release: 1 Benchmark Date: 23 Apr 2021*"&amp;A476&amp;";*",SRGs!AA:AA,0),0)</f>
        <v>0</v>
      </c>
      <c r="X476" s="6">
        <f>IFERROR(MATCH("Router Security Requirements Guide :: Version 4, Release: 2 Benchmark Date: 23 Apr 2021*"&amp;A476&amp;";*",SRGs!AA:AA,0),0)</f>
        <v>0</v>
      </c>
      <c r="Y476" s="6">
        <f>IFERROR(MATCH("SDN Controller Security Requirements Guide :: Version 1, Release: 2 Benchmark Date: 24 Apr 2020*"&amp;A476&amp;";*",SRGs!AA:AA,0),0)</f>
        <v>0</v>
      </c>
      <c r="Z476" s="6">
        <f>IFERROR(MATCH("Unified Endpoint Management Agent Security Requirements Guide :: Version 1, Release: 1 Benchmark Date: 20 Nov 2020*"&amp;A476&amp;";*",SRGs!AA:AA,0),0)</f>
        <v>0</v>
      </c>
      <c r="AA476" s="6">
        <f>IFERROR(MATCH("Unified Endpoint Management Server Security Requirements Guide :: Version 1, Release: 1 Benchmark Date: 20 Nov 2020*"&amp;A476&amp;";*",SRGs!AA:AA,0),0)</f>
        <v>0</v>
      </c>
      <c r="AB476" s="6">
        <f>IFERROR(MATCH("Virtual Private Network (VPN) Security Requirements Guide :: Version 2, Release: 4 Benchmark Date: 27 Oct 2021*"&amp;A476&amp;";*",SRGs!AA:AA,0),0)</f>
        <v>0</v>
      </c>
      <c r="AC476" s="6">
        <f>IFERROR(MATCH("Web Server Security Requirements Guide :: Version 3, Release: 1 Benchmark Date: 27 Oct 2022*"&amp;A476&amp;";*",SRGs!AA:AA,0),0)</f>
        <v>0</v>
      </c>
      <c r="AD476" s="21"/>
      <c r="AE476" s="3" t="str">
        <f t="shared" si="56"/>
        <v/>
      </c>
      <c r="AF476" s="2" t="str">
        <f t="shared" si="57"/>
        <v/>
      </c>
      <c r="AG476" s="2" t="str">
        <f t="shared" si="58"/>
        <v/>
      </c>
      <c r="AH476" s="2" t="str">
        <f t="shared" si="59"/>
        <v/>
      </c>
      <c r="AI476" s="2" t="str">
        <f t="shared" si="60"/>
        <v/>
      </c>
      <c r="AJ476" s="2" t="str">
        <f t="shared" si="61"/>
        <v/>
      </c>
      <c r="AK476" s="2" t="str">
        <f t="shared" si="62"/>
        <v/>
      </c>
      <c r="AL476" s="27"/>
      <c r="AM476" s="5" t="str">
        <f t="shared" si="63"/>
        <v/>
      </c>
    </row>
    <row r="477" spans="1:39" ht="120" hidden="1">
      <c r="A477" s="1" t="s">
        <v>22308</v>
      </c>
      <c r="B477" s="1" t="s">
        <v>4306</v>
      </c>
      <c r="C477" s="1" t="s">
        <v>777</v>
      </c>
      <c r="D477" s="1" t="s">
        <v>1868</v>
      </c>
      <c r="E477" s="1" t="s">
        <v>2873</v>
      </c>
      <c r="F477" s="2" t="s">
        <v>3825</v>
      </c>
      <c r="G477" s="2"/>
      <c r="H477" s="2"/>
      <c r="I477" s="2"/>
      <c r="J477" s="15"/>
      <c r="K477" s="3">
        <f>IFERROR(MATCH("Application Layer Gateway (ALG) Security Requirements Guide (SRG) :: Version 1, Release: 2 Benchmark Date: 24 Jul 2015*"&amp;A477&amp;";*",SRGs!AA:AA,0),0)</f>
        <v>0</v>
      </c>
      <c r="L477" s="2">
        <f>IFERROR(MATCH("Application Server Security Requirements Guide :: Version 3, Release: 3 Benchmark Date: 27 Oct 2022*"&amp;A477&amp;";*",SRGs!AA:AA,0),0)</f>
        <v>0</v>
      </c>
      <c r="M477" s="2">
        <f>IFERROR(MATCH("Authentication, Authorization, and Accounting Services (AAA) Security Requirements Guide :: Version 1, Release: 2 Benchmark Date: 24 Jan 2020*"&amp;A477&amp;";*",SRGs!AA:AA,0),0)</f>
        <v>0</v>
      </c>
      <c r="N477" s="6">
        <f>IFERROR(MATCH("Central Log Server Security Requirements Guide :: Version 2, Release: 2 Benchmark Date: 27 Oct 2022*"&amp;A477&amp;";*",SRGs!AA:AA,0),0)</f>
        <v>0</v>
      </c>
      <c r="O477" s="6">
        <f>IFERROR(MATCH("Database Security Requirements Guide :: Version 3, Release: 3 Benchmark Date: 27 Jul 2022*"&amp;A477&amp;";*",SRGs!AA:AA,0),0)</f>
        <v>0</v>
      </c>
      <c r="P477" s="2">
        <f>IFERROR(MATCH("Container Platform Security Requirements Guide :: Version 1, Release: 3 Benchmark Date: 27 Jan 2022*"&amp;A477&amp;";*",SRGs!AA:AA,0),0)</f>
        <v>0</v>
      </c>
      <c r="Q477" s="2">
        <f>IFERROR(MATCH("Domain Name System (DNS) Security Requirements Guide :: Version 2, Release: 4 Benchmark Date: 23 Oct 2015*"&amp;A477&amp;";*",SRGs!AA:AA,0),0)</f>
        <v>0</v>
      </c>
      <c r="R477" s="2">
        <f>IFERROR(MATCH("Firewall Security Requirements Guide :: Version 2, Release: 3 Benchmark Date: 27 Oct 2022*"&amp;A477&amp;";*",SRGs!AA:AA,0),0)</f>
        <v>0</v>
      </c>
      <c r="S477" s="2">
        <f>IFERROR(MATCH("General Purpose Operating System Security Requirements Guide :: Version 2, Release: 4 Benchmark Date: 27 Jul 2022*"&amp;A477&amp;";*",SRGs!AA:AA,0),0)</f>
        <v>0</v>
      </c>
      <c r="T477" s="2">
        <f>IFERROR(MATCH("Intrusion Detection and Prevention Systems (IDPS) Security Requirements Guide :: Version 2, Release: 6 Benchmark Date: 24 Jul 2020*"&amp;A477&amp;";*",SRGs!AA:AA,0),0)</f>
        <v>0</v>
      </c>
      <c r="U477" s="2">
        <f>IFERROR(MATCH("Layer 2 Switch Security Requirements Guide :: Version 2, Release: 1 Benchmark Date: 18 May 2021*"&amp;A477&amp;";*",SRGs!AA:AA,0),0)</f>
        <v>0</v>
      </c>
      <c r="V477" s="2">
        <f>IFERROR(MATCH("Mainframe Product Security Requirements Guide :: Version 2, Release: 1 Benchmark Date: 27 Oct 2022*"&amp;A477&amp;";*",SRGs!AA:AA,0),0)</f>
        <v>0</v>
      </c>
      <c r="W477" s="2">
        <f>IFERROR(MATCH("Network Device Management Security Requirements Guide :: Version 4, Release: 1 Benchmark Date: 23 Apr 2021*"&amp;A477&amp;";*",SRGs!AA:AA,0),0)</f>
        <v>0</v>
      </c>
      <c r="X477" s="2">
        <f>IFERROR(MATCH("Router Security Requirements Guide :: Version 4, Release: 2 Benchmark Date: 23 Apr 2021*"&amp;A477&amp;";*",SRGs!AA:AA,0),0)</f>
        <v>0</v>
      </c>
      <c r="Y477" s="2">
        <f>IFERROR(MATCH("SDN Controller Security Requirements Guide :: Version 1, Release: 2 Benchmark Date: 24 Apr 2020*"&amp;A477&amp;";*",SRGs!AA:AA,0),0)</f>
        <v>0</v>
      </c>
      <c r="Z477" s="2">
        <f>IFERROR(MATCH("Unified Endpoint Management Agent Security Requirements Guide :: Version 1, Release: 1 Benchmark Date: 20 Nov 2020*"&amp;A477&amp;";*",SRGs!AA:AA,0),0)</f>
        <v>0</v>
      </c>
      <c r="AA477" s="2">
        <f>IFERROR(MATCH("Unified Endpoint Management Server Security Requirements Guide :: Version 1, Release: 1 Benchmark Date: 20 Nov 2020*"&amp;A477&amp;";*",SRGs!AA:AA,0),0)</f>
        <v>0</v>
      </c>
      <c r="AB477" s="2">
        <f>IFERROR(MATCH("Virtual Private Network (VPN) Security Requirements Guide :: Version 2, Release: 4 Benchmark Date: 27 Oct 2021*"&amp;A477&amp;";*",SRGs!AA:AA,0),0)</f>
        <v>0</v>
      </c>
      <c r="AC477" s="2">
        <f>IFERROR(MATCH("Web Server Security Requirements Guide :: Version 3, Release: 1 Benchmark Date: 27 Oct 2022*"&amp;A477&amp;";*",SRGs!AA:AA,0),0)</f>
        <v>0</v>
      </c>
      <c r="AD477" s="22"/>
      <c r="AE477" s="3" t="str">
        <f t="shared" si="56"/>
        <v/>
      </c>
      <c r="AF477" s="2" t="str">
        <f t="shared" si="57"/>
        <v/>
      </c>
      <c r="AG477" s="2" t="str">
        <f t="shared" si="58"/>
        <v/>
      </c>
      <c r="AH477" s="2" t="str">
        <f t="shared" si="59"/>
        <v/>
      </c>
      <c r="AI477" s="2" t="str">
        <f t="shared" si="60"/>
        <v/>
      </c>
      <c r="AJ477" s="2" t="str">
        <f t="shared" si="61"/>
        <v/>
      </c>
      <c r="AK477" s="2" t="str">
        <f t="shared" si="62"/>
        <v/>
      </c>
      <c r="AM477" s="5" t="str">
        <f t="shared" si="63"/>
        <v/>
      </c>
    </row>
    <row r="478" spans="1:39" s="5" customFormat="1" ht="120" hidden="1">
      <c r="A478" s="1" t="s">
        <v>22309</v>
      </c>
      <c r="B478" s="1" t="s">
        <v>4306</v>
      </c>
      <c r="C478" s="1" t="s">
        <v>778</v>
      </c>
      <c r="D478" s="1" t="s">
        <v>1869</v>
      </c>
      <c r="E478" s="1" t="s">
        <v>2874</v>
      </c>
      <c r="F478" s="2" t="s">
        <v>2591</v>
      </c>
      <c r="G478" s="2"/>
      <c r="H478" s="2"/>
      <c r="I478" s="2"/>
      <c r="J478" s="15"/>
      <c r="K478" s="3">
        <f>IFERROR(MATCH("Application Layer Gateway (ALG) Security Requirements Guide (SRG) :: Version 1, Release: 2 Benchmark Date: 24 Jul 2015*"&amp;A478&amp;";*",SRGs!AA:AA,0),0)</f>
        <v>0</v>
      </c>
      <c r="L478" s="2">
        <f>IFERROR(MATCH("Application Server Security Requirements Guide :: Version 3, Release: 3 Benchmark Date: 27 Oct 2022*"&amp;A478&amp;";*",SRGs!AA:AA,0),0)</f>
        <v>0</v>
      </c>
      <c r="M478" s="2">
        <f>IFERROR(MATCH("Authentication, Authorization, and Accounting Services (AAA) Security Requirements Guide :: Version 1, Release: 2 Benchmark Date: 24 Jan 2020*"&amp;A478&amp;";*",SRGs!AA:AA,0),0)</f>
        <v>0</v>
      </c>
      <c r="N478" s="2">
        <f>IFERROR(MATCH("Central Log Server Security Requirements Guide :: Version 2, Release: 2 Benchmark Date: 27 Oct 2022*"&amp;A478&amp;";*",SRGs!AA:AA,0),0)</f>
        <v>0</v>
      </c>
      <c r="O478" s="2">
        <f>IFERROR(MATCH("Database Security Requirements Guide :: Version 3, Release: 3 Benchmark Date: 27 Jul 2022*"&amp;A478&amp;";*",SRGs!AA:AA,0),0)</f>
        <v>0</v>
      </c>
      <c r="P478" s="6">
        <f>IFERROR(MATCH("Container Platform Security Requirements Guide :: Version 1, Release: 3 Benchmark Date: 27 Jan 2022*"&amp;A478&amp;";*",SRGs!AA:AA,0),0)</f>
        <v>0</v>
      </c>
      <c r="Q478" s="6">
        <f>IFERROR(MATCH("Domain Name System (DNS) Security Requirements Guide :: Version 2, Release: 4 Benchmark Date: 23 Oct 2015*"&amp;A478&amp;";*",SRGs!AA:AA,0),0)</f>
        <v>0</v>
      </c>
      <c r="R478" s="6">
        <f>IFERROR(MATCH("Firewall Security Requirements Guide :: Version 2, Release: 3 Benchmark Date: 27 Oct 2022*"&amp;A478&amp;";*",SRGs!AA:AA,0),0)</f>
        <v>0</v>
      </c>
      <c r="S478" s="6">
        <f>IFERROR(MATCH("General Purpose Operating System Security Requirements Guide :: Version 2, Release: 4 Benchmark Date: 27 Jul 2022*"&amp;A478&amp;";*",SRGs!AA:AA,0),0)</f>
        <v>0</v>
      </c>
      <c r="T478" s="6">
        <f>IFERROR(MATCH("Intrusion Detection and Prevention Systems (IDPS) Security Requirements Guide :: Version 2, Release: 6 Benchmark Date: 24 Jul 2020*"&amp;A478&amp;";*",SRGs!AA:AA,0),0)</f>
        <v>0</v>
      </c>
      <c r="U478" s="6">
        <f>IFERROR(MATCH("Layer 2 Switch Security Requirements Guide :: Version 2, Release: 1 Benchmark Date: 18 May 2021*"&amp;A478&amp;";*",SRGs!AA:AA,0),0)</f>
        <v>0</v>
      </c>
      <c r="V478" s="6">
        <f>IFERROR(MATCH("Mainframe Product Security Requirements Guide :: Version 2, Release: 1 Benchmark Date: 27 Oct 2022*"&amp;A478&amp;";*",SRGs!AA:AA,0),0)</f>
        <v>0</v>
      </c>
      <c r="W478" s="6">
        <f>IFERROR(MATCH("Network Device Management Security Requirements Guide :: Version 4, Release: 1 Benchmark Date: 23 Apr 2021*"&amp;A478&amp;";*",SRGs!AA:AA,0),0)</f>
        <v>0</v>
      </c>
      <c r="X478" s="6">
        <f>IFERROR(MATCH("Router Security Requirements Guide :: Version 4, Release: 2 Benchmark Date: 23 Apr 2021*"&amp;A478&amp;";*",SRGs!AA:AA,0),0)</f>
        <v>0</v>
      </c>
      <c r="Y478" s="6">
        <f>IFERROR(MATCH("SDN Controller Security Requirements Guide :: Version 1, Release: 2 Benchmark Date: 24 Apr 2020*"&amp;A478&amp;";*",SRGs!AA:AA,0),0)</f>
        <v>0</v>
      </c>
      <c r="Z478" s="6">
        <f>IFERROR(MATCH("Unified Endpoint Management Agent Security Requirements Guide :: Version 1, Release: 1 Benchmark Date: 20 Nov 2020*"&amp;A478&amp;";*",SRGs!AA:AA,0),0)</f>
        <v>0</v>
      </c>
      <c r="AA478" s="6">
        <f>IFERROR(MATCH("Unified Endpoint Management Server Security Requirements Guide :: Version 1, Release: 1 Benchmark Date: 20 Nov 2020*"&amp;A478&amp;";*",SRGs!AA:AA,0),0)</f>
        <v>0</v>
      </c>
      <c r="AB478" s="6">
        <f>IFERROR(MATCH("Virtual Private Network (VPN) Security Requirements Guide :: Version 2, Release: 4 Benchmark Date: 27 Oct 2021*"&amp;A478&amp;";*",SRGs!AA:AA,0),0)</f>
        <v>0</v>
      </c>
      <c r="AC478" s="6">
        <f>IFERROR(MATCH("Web Server Security Requirements Guide :: Version 3, Release: 1 Benchmark Date: 27 Oct 2022*"&amp;A478&amp;";*",SRGs!AA:AA,0),0)</f>
        <v>0</v>
      </c>
      <c r="AD478" s="21"/>
      <c r="AE478" s="3" t="str">
        <f t="shared" si="56"/>
        <v/>
      </c>
      <c r="AF478" s="2" t="str">
        <f t="shared" si="57"/>
        <v/>
      </c>
      <c r="AG478" s="2" t="str">
        <f t="shared" si="58"/>
        <v/>
      </c>
      <c r="AH478" s="2" t="str">
        <f t="shared" si="59"/>
        <v/>
      </c>
      <c r="AI478" s="2" t="str">
        <f t="shared" si="60"/>
        <v/>
      </c>
      <c r="AJ478" s="2" t="str">
        <f t="shared" si="61"/>
        <v/>
      </c>
      <c r="AK478" s="2" t="str">
        <f t="shared" si="62"/>
        <v/>
      </c>
      <c r="AL478" s="27"/>
      <c r="AM478" s="5" t="str">
        <f t="shared" si="63"/>
        <v/>
      </c>
    </row>
    <row r="479" spans="1:39" s="5" customFormat="1" ht="45" hidden="1">
      <c r="A479" s="1" t="s">
        <v>22310</v>
      </c>
      <c r="B479" s="1" t="s">
        <v>4306</v>
      </c>
      <c r="C479" s="1" t="s">
        <v>779</v>
      </c>
      <c r="D479" s="1" t="s">
        <v>1870</v>
      </c>
      <c r="E479" s="1" t="s">
        <v>2875</v>
      </c>
      <c r="F479" s="2" t="s">
        <v>2591</v>
      </c>
      <c r="G479" s="2"/>
      <c r="H479" s="2"/>
      <c r="I479" s="2"/>
      <c r="J479" s="15"/>
      <c r="K479" s="3">
        <f>IFERROR(MATCH("Application Layer Gateway (ALG) Security Requirements Guide (SRG) :: Version 1, Release: 2 Benchmark Date: 24 Jul 2015*"&amp;A479&amp;";*",SRGs!AA:AA,0),0)</f>
        <v>0</v>
      </c>
      <c r="L479" s="2">
        <f>IFERROR(MATCH("Application Server Security Requirements Guide :: Version 3, Release: 3 Benchmark Date: 27 Oct 2022*"&amp;A479&amp;";*",SRGs!AA:AA,0),0)</f>
        <v>0</v>
      </c>
      <c r="M479" s="2">
        <f>IFERROR(MATCH("Authentication, Authorization, and Accounting Services (AAA) Security Requirements Guide :: Version 1, Release: 2 Benchmark Date: 24 Jan 2020*"&amp;A479&amp;";*",SRGs!AA:AA,0),0)</f>
        <v>0</v>
      </c>
      <c r="N479" s="2">
        <f>IFERROR(MATCH("Central Log Server Security Requirements Guide :: Version 2, Release: 2 Benchmark Date: 27 Oct 2022*"&amp;A479&amp;";*",SRGs!AA:AA,0),0)</f>
        <v>0</v>
      </c>
      <c r="O479" s="2">
        <f>IFERROR(MATCH("Database Security Requirements Guide :: Version 3, Release: 3 Benchmark Date: 27 Jul 2022*"&amp;A479&amp;";*",SRGs!AA:AA,0),0)</f>
        <v>0</v>
      </c>
      <c r="P479" s="6">
        <f>IFERROR(MATCH("Container Platform Security Requirements Guide :: Version 1, Release: 3 Benchmark Date: 27 Jan 2022*"&amp;A479&amp;";*",SRGs!AA:AA,0),0)</f>
        <v>0</v>
      </c>
      <c r="Q479" s="6">
        <f>IFERROR(MATCH("Domain Name System (DNS) Security Requirements Guide :: Version 2, Release: 4 Benchmark Date: 23 Oct 2015*"&amp;A479&amp;";*",SRGs!AA:AA,0),0)</f>
        <v>0</v>
      </c>
      <c r="R479" s="6">
        <f>IFERROR(MATCH("Firewall Security Requirements Guide :: Version 2, Release: 3 Benchmark Date: 27 Oct 2022*"&amp;A479&amp;";*",SRGs!AA:AA,0),0)</f>
        <v>0</v>
      </c>
      <c r="S479" s="6">
        <f>IFERROR(MATCH("General Purpose Operating System Security Requirements Guide :: Version 2, Release: 4 Benchmark Date: 27 Jul 2022*"&amp;A479&amp;";*",SRGs!AA:AA,0),0)</f>
        <v>0</v>
      </c>
      <c r="T479" s="6">
        <f>IFERROR(MATCH("Intrusion Detection and Prevention Systems (IDPS) Security Requirements Guide :: Version 2, Release: 6 Benchmark Date: 24 Jul 2020*"&amp;A479&amp;";*",SRGs!AA:AA,0),0)</f>
        <v>0</v>
      </c>
      <c r="U479" s="6">
        <f>IFERROR(MATCH("Layer 2 Switch Security Requirements Guide :: Version 2, Release: 1 Benchmark Date: 18 May 2021*"&amp;A479&amp;";*",SRGs!AA:AA,0),0)</f>
        <v>0</v>
      </c>
      <c r="V479" s="6">
        <f>IFERROR(MATCH("Mainframe Product Security Requirements Guide :: Version 2, Release: 1 Benchmark Date: 27 Oct 2022*"&amp;A479&amp;";*",SRGs!AA:AA,0),0)</f>
        <v>0</v>
      </c>
      <c r="W479" s="6">
        <f>IFERROR(MATCH("Network Device Management Security Requirements Guide :: Version 4, Release: 1 Benchmark Date: 23 Apr 2021*"&amp;A479&amp;";*",SRGs!AA:AA,0),0)</f>
        <v>0</v>
      </c>
      <c r="X479" s="6">
        <f>IFERROR(MATCH("Router Security Requirements Guide :: Version 4, Release: 2 Benchmark Date: 23 Apr 2021*"&amp;A479&amp;";*",SRGs!AA:AA,0),0)</f>
        <v>0</v>
      </c>
      <c r="Y479" s="6">
        <f>IFERROR(MATCH("SDN Controller Security Requirements Guide :: Version 1, Release: 2 Benchmark Date: 24 Apr 2020*"&amp;A479&amp;";*",SRGs!AA:AA,0),0)</f>
        <v>0</v>
      </c>
      <c r="Z479" s="6">
        <f>IFERROR(MATCH("Unified Endpoint Management Agent Security Requirements Guide :: Version 1, Release: 1 Benchmark Date: 20 Nov 2020*"&amp;A479&amp;";*",SRGs!AA:AA,0),0)</f>
        <v>0</v>
      </c>
      <c r="AA479" s="6">
        <f>IFERROR(MATCH("Unified Endpoint Management Server Security Requirements Guide :: Version 1, Release: 1 Benchmark Date: 20 Nov 2020*"&amp;A479&amp;";*",SRGs!AA:AA,0),0)</f>
        <v>0</v>
      </c>
      <c r="AB479" s="6">
        <f>IFERROR(MATCH("Virtual Private Network (VPN) Security Requirements Guide :: Version 2, Release: 4 Benchmark Date: 27 Oct 2021*"&amp;A479&amp;";*",SRGs!AA:AA,0),0)</f>
        <v>0</v>
      </c>
      <c r="AC479" s="6">
        <f>IFERROR(MATCH("Web Server Security Requirements Guide :: Version 3, Release: 1 Benchmark Date: 27 Oct 2022*"&amp;A479&amp;";*",SRGs!AA:AA,0),0)</f>
        <v>0</v>
      </c>
      <c r="AD479" s="21"/>
      <c r="AE479" s="3" t="str">
        <f t="shared" si="56"/>
        <v/>
      </c>
      <c r="AF479" s="2" t="str">
        <f t="shared" si="57"/>
        <v/>
      </c>
      <c r="AG479" s="2" t="str">
        <f t="shared" si="58"/>
        <v/>
      </c>
      <c r="AH479" s="2" t="str">
        <f t="shared" si="59"/>
        <v/>
      </c>
      <c r="AI479" s="2" t="str">
        <f t="shared" si="60"/>
        <v/>
      </c>
      <c r="AJ479" s="2" t="str">
        <f t="shared" si="61"/>
        <v/>
      </c>
      <c r="AK479" s="2" t="str">
        <f t="shared" si="62"/>
        <v/>
      </c>
      <c r="AL479" s="27"/>
      <c r="AM479" s="5" t="str">
        <f t="shared" si="63"/>
        <v/>
      </c>
    </row>
    <row r="480" spans="1:39" ht="90" hidden="1">
      <c r="A480" s="1" t="s">
        <v>22311</v>
      </c>
      <c r="B480" s="1" t="s">
        <v>4306</v>
      </c>
      <c r="C480" s="1" t="s">
        <v>780</v>
      </c>
      <c r="D480" s="1" t="s">
        <v>1871</v>
      </c>
      <c r="E480" s="1" t="s">
        <v>2876</v>
      </c>
      <c r="F480" s="2" t="s">
        <v>2591</v>
      </c>
      <c r="G480" s="2"/>
      <c r="H480" s="2"/>
      <c r="I480" s="2"/>
      <c r="J480" s="15"/>
      <c r="K480" s="3">
        <f>IFERROR(MATCH("Application Layer Gateway (ALG) Security Requirements Guide (SRG) :: Version 1, Release: 2 Benchmark Date: 24 Jul 2015*"&amp;A480&amp;";*",SRGs!AA:AA,0),0)</f>
        <v>0</v>
      </c>
      <c r="L480" s="2">
        <f>IFERROR(MATCH("Application Server Security Requirements Guide :: Version 3, Release: 3 Benchmark Date: 27 Oct 2022*"&amp;A480&amp;";*",SRGs!AA:AA,0),0)</f>
        <v>0</v>
      </c>
      <c r="M480" s="2">
        <f>IFERROR(MATCH("Authentication, Authorization, and Accounting Services (AAA) Security Requirements Guide :: Version 1, Release: 2 Benchmark Date: 24 Jan 2020*"&amp;A480&amp;";*",SRGs!AA:AA,0),0)</f>
        <v>0</v>
      </c>
      <c r="N480" s="2">
        <f>IFERROR(MATCH("Central Log Server Security Requirements Guide :: Version 2, Release: 2 Benchmark Date: 27 Oct 2022*"&amp;A480&amp;";*",SRGs!AA:AA,0),0)</f>
        <v>0</v>
      </c>
      <c r="O480" s="2">
        <f>IFERROR(MATCH("Database Security Requirements Guide :: Version 3, Release: 3 Benchmark Date: 27 Jul 2022*"&amp;A480&amp;";*",SRGs!AA:AA,0),0)</f>
        <v>0</v>
      </c>
      <c r="P480" s="2">
        <f>IFERROR(MATCH("Container Platform Security Requirements Guide :: Version 1, Release: 3 Benchmark Date: 27 Jan 2022*"&amp;A480&amp;";*",SRGs!AA:AA,0),0)</f>
        <v>0</v>
      </c>
      <c r="Q480" s="2">
        <f>IFERROR(MATCH("Domain Name System (DNS) Security Requirements Guide :: Version 2, Release: 4 Benchmark Date: 23 Oct 2015*"&amp;A480&amp;";*",SRGs!AA:AA,0),0)</f>
        <v>0</v>
      </c>
      <c r="R480" s="2">
        <f>IFERROR(MATCH("Firewall Security Requirements Guide :: Version 2, Release: 3 Benchmark Date: 27 Oct 2022*"&amp;A480&amp;";*",SRGs!AA:AA,0),0)</f>
        <v>0</v>
      </c>
      <c r="S480" s="2">
        <f>IFERROR(MATCH("General Purpose Operating System Security Requirements Guide :: Version 2, Release: 4 Benchmark Date: 27 Jul 2022*"&amp;A480&amp;";*",SRGs!AA:AA,0),0)</f>
        <v>0</v>
      </c>
      <c r="T480" s="2">
        <f>IFERROR(MATCH("Intrusion Detection and Prevention Systems (IDPS) Security Requirements Guide :: Version 2, Release: 6 Benchmark Date: 24 Jul 2020*"&amp;A480&amp;";*",SRGs!AA:AA,0),0)</f>
        <v>0</v>
      </c>
      <c r="U480" s="2">
        <f>IFERROR(MATCH("Layer 2 Switch Security Requirements Guide :: Version 2, Release: 1 Benchmark Date: 18 May 2021*"&amp;A480&amp;";*",SRGs!AA:AA,0),0)</f>
        <v>0</v>
      </c>
      <c r="V480" s="2">
        <f>IFERROR(MATCH("Mainframe Product Security Requirements Guide :: Version 2, Release: 1 Benchmark Date: 27 Oct 2022*"&amp;A480&amp;";*",SRGs!AA:AA,0),0)</f>
        <v>0</v>
      </c>
      <c r="W480" s="2">
        <f>IFERROR(MATCH("Network Device Management Security Requirements Guide :: Version 4, Release: 1 Benchmark Date: 23 Apr 2021*"&amp;A480&amp;";*",SRGs!AA:AA,0),0)</f>
        <v>0</v>
      </c>
      <c r="X480" s="2">
        <f>IFERROR(MATCH("Router Security Requirements Guide :: Version 4, Release: 2 Benchmark Date: 23 Apr 2021*"&amp;A480&amp;";*",SRGs!AA:AA,0),0)</f>
        <v>0</v>
      </c>
      <c r="Y480" s="2">
        <f>IFERROR(MATCH("SDN Controller Security Requirements Guide :: Version 1, Release: 2 Benchmark Date: 24 Apr 2020*"&amp;A480&amp;";*",SRGs!AA:AA,0),0)</f>
        <v>0</v>
      </c>
      <c r="Z480" s="2">
        <f>IFERROR(MATCH("Unified Endpoint Management Agent Security Requirements Guide :: Version 1, Release: 1 Benchmark Date: 20 Nov 2020*"&amp;A480&amp;";*",SRGs!AA:AA,0),0)</f>
        <v>0</v>
      </c>
      <c r="AA480" s="2">
        <f>IFERROR(MATCH("Unified Endpoint Management Server Security Requirements Guide :: Version 1, Release: 1 Benchmark Date: 20 Nov 2020*"&amp;A480&amp;";*",SRGs!AA:AA,0),0)</f>
        <v>0</v>
      </c>
      <c r="AB480" s="2">
        <f>IFERROR(MATCH("Virtual Private Network (VPN) Security Requirements Guide :: Version 2, Release: 4 Benchmark Date: 27 Oct 2021*"&amp;A480&amp;";*",SRGs!AA:AA,0),0)</f>
        <v>0</v>
      </c>
      <c r="AC480" s="2">
        <f>IFERROR(MATCH("Web Server Security Requirements Guide :: Version 3, Release: 1 Benchmark Date: 27 Oct 2022*"&amp;A480&amp;";*",SRGs!AA:AA,0),0)</f>
        <v>0</v>
      </c>
      <c r="AD480" s="22"/>
      <c r="AE480" s="3" t="str">
        <f t="shared" si="56"/>
        <v/>
      </c>
      <c r="AF480" s="2" t="str">
        <f t="shared" si="57"/>
        <v/>
      </c>
      <c r="AG480" s="2" t="str">
        <f t="shared" si="58"/>
        <v/>
      </c>
      <c r="AH480" s="2" t="str">
        <f t="shared" si="59"/>
        <v/>
      </c>
      <c r="AI480" s="2" t="str">
        <f t="shared" si="60"/>
        <v/>
      </c>
      <c r="AJ480" s="2" t="str">
        <f t="shared" si="61"/>
        <v/>
      </c>
      <c r="AK480" s="2" t="str">
        <f t="shared" si="62"/>
        <v/>
      </c>
      <c r="AM480" s="5" t="str">
        <f t="shared" si="63"/>
        <v/>
      </c>
    </row>
    <row r="481" spans="1:39" ht="45" hidden="1">
      <c r="A481" s="1" t="s">
        <v>22312</v>
      </c>
      <c r="B481" s="1" t="s">
        <v>4306</v>
      </c>
      <c r="C481" s="1" t="s">
        <v>781</v>
      </c>
      <c r="D481" s="1" t="s">
        <v>1872</v>
      </c>
      <c r="E481" s="1" t="s">
        <v>2877</v>
      </c>
      <c r="F481" s="2" t="s">
        <v>2591</v>
      </c>
      <c r="G481" s="2"/>
      <c r="H481" s="2"/>
      <c r="I481" s="2"/>
      <c r="J481" s="15"/>
      <c r="K481" s="3">
        <f>IFERROR(MATCH("Application Layer Gateway (ALG) Security Requirements Guide (SRG) :: Version 1, Release: 2 Benchmark Date: 24 Jul 2015*"&amp;A481&amp;";*",SRGs!AA:AA,0),0)</f>
        <v>0</v>
      </c>
      <c r="L481" s="2">
        <f>IFERROR(MATCH("Application Server Security Requirements Guide :: Version 3, Release: 3 Benchmark Date: 27 Oct 2022*"&amp;A481&amp;";*",SRGs!AA:AA,0),0)</f>
        <v>0</v>
      </c>
      <c r="M481" s="2">
        <f>IFERROR(MATCH("Authentication, Authorization, and Accounting Services (AAA) Security Requirements Guide :: Version 1, Release: 2 Benchmark Date: 24 Jan 2020*"&amp;A481&amp;";*",SRGs!AA:AA,0),0)</f>
        <v>0</v>
      </c>
      <c r="N481" s="2">
        <f>IFERROR(MATCH("Central Log Server Security Requirements Guide :: Version 2, Release: 2 Benchmark Date: 27 Oct 2022*"&amp;A481&amp;";*",SRGs!AA:AA,0),0)</f>
        <v>0</v>
      </c>
      <c r="O481" s="2">
        <f>IFERROR(MATCH("Database Security Requirements Guide :: Version 3, Release: 3 Benchmark Date: 27 Jul 2022*"&amp;A481&amp;";*",SRGs!AA:AA,0),0)</f>
        <v>0</v>
      </c>
      <c r="P481" s="2">
        <f>IFERROR(MATCH("Container Platform Security Requirements Guide :: Version 1, Release: 3 Benchmark Date: 27 Jan 2022*"&amp;A481&amp;";*",SRGs!AA:AA,0),0)</f>
        <v>0</v>
      </c>
      <c r="Q481" s="2">
        <f>IFERROR(MATCH("Domain Name System (DNS) Security Requirements Guide :: Version 2, Release: 4 Benchmark Date: 23 Oct 2015*"&amp;A481&amp;";*",SRGs!AA:AA,0),0)</f>
        <v>0</v>
      </c>
      <c r="R481" s="2">
        <f>IFERROR(MATCH("Firewall Security Requirements Guide :: Version 2, Release: 3 Benchmark Date: 27 Oct 2022*"&amp;A481&amp;";*",SRGs!AA:AA,0),0)</f>
        <v>0</v>
      </c>
      <c r="S481" s="2">
        <f>IFERROR(MATCH("General Purpose Operating System Security Requirements Guide :: Version 2, Release: 4 Benchmark Date: 27 Jul 2022*"&amp;A481&amp;";*",SRGs!AA:AA,0),0)</f>
        <v>0</v>
      </c>
      <c r="T481" s="2">
        <f>IFERROR(MATCH("Intrusion Detection and Prevention Systems (IDPS) Security Requirements Guide :: Version 2, Release: 6 Benchmark Date: 24 Jul 2020*"&amp;A481&amp;";*",SRGs!AA:AA,0),0)</f>
        <v>0</v>
      </c>
      <c r="U481" s="2">
        <f>IFERROR(MATCH("Layer 2 Switch Security Requirements Guide :: Version 2, Release: 1 Benchmark Date: 18 May 2021*"&amp;A481&amp;";*",SRGs!AA:AA,0),0)</f>
        <v>0</v>
      </c>
      <c r="V481" s="2">
        <f>IFERROR(MATCH("Mainframe Product Security Requirements Guide :: Version 2, Release: 1 Benchmark Date: 27 Oct 2022*"&amp;A481&amp;";*",SRGs!AA:AA,0),0)</f>
        <v>0</v>
      </c>
      <c r="W481" s="2">
        <f>IFERROR(MATCH("Network Device Management Security Requirements Guide :: Version 4, Release: 1 Benchmark Date: 23 Apr 2021*"&amp;A481&amp;";*",SRGs!AA:AA,0),0)</f>
        <v>0</v>
      </c>
      <c r="X481" s="2">
        <f>IFERROR(MATCH("Router Security Requirements Guide :: Version 4, Release: 2 Benchmark Date: 23 Apr 2021*"&amp;A481&amp;";*",SRGs!AA:AA,0),0)</f>
        <v>0</v>
      </c>
      <c r="Y481" s="2">
        <f>IFERROR(MATCH("SDN Controller Security Requirements Guide :: Version 1, Release: 2 Benchmark Date: 24 Apr 2020*"&amp;A481&amp;";*",SRGs!AA:AA,0),0)</f>
        <v>0</v>
      </c>
      <c r="Z481" s="2">
        <f>IFERROR(MATCH("Unified Endpoint Management Agent Security Requirements Guide :: Version 1, Release: 1 Benchmark Date: 20 Nov 2020*"&amp;A481&amp;";*",SRGs!AA:AA,0),0)</f>
        <v>0</v>
      </c>
      <c r="AA481" s="2">
        <f>IFERROR(MATCH("Unified Endpoint Management Server Security Requirements Guide :: Version 1, Release: 1 Benchmark Date: 20 Nov 2020*"&amp;A481&amp;";*",SRGs!AA:AA,0),0)</f>
        <v>0</v>
      </c>
      <c r="AB481" s="2">
        <f>IFERROR(MATCH("Virtual Private Network (VPN) Security Requirements Guide :: Version 2, Release: 4 Benchmark Date: 27 Oct 2021*"&amp;A481&amp;";*",SRGs!AA:AA,0),0)</f>
        <v>0</v>
      </c>
      <c r="AC481" s="2">
        <f>IFERROR(MATCH("Web Server Security Requirements Guide :: Version 3, Release: 1 Benchmark Date: 27 Oct 2022*"&amp;A481&amp;";*",SRGs!AA:AA,0),0)</f>
        <v>0</v>
      </c>
      <c r="AD481" s="22"/>
      <c r="AE481" s="3" t="str">
        <f t="shared" si="56"/>
        <v/>
      </c>
      <c r="AF481" s="2" t="str">
        <f t="shared" si="57"/>
        <v/>
      </c>
      <c r="AG481" s="2" t="str">
        <f t="shared" si="58"/>
        <v/>
      </c>
      <c r="AH481" s="2" t="str">
        <f t="shared" si="59"/>
        <v/>
      </c>
      <c r="AI481" s="2" t="str">
        <f t="shared" si="60"/>
        <v/>
      </c>
      <c r="AJ481" s="2" t="str">
        <f t="shared" si="61"/>
        <v/>
      </c>
      <c r="AK481" s="2" t="str">
        <f t="shared" si="62"/>
        <v/>
      </c>
      <c r="AM481" s="5" t="str">
        <f t="shared" si="63"/>
        <v/>
      </c>
    </row>
    <row r="482" spans="1:39" ht="120" hidden="1">
      <c r="A482" s="1" t="s">
        <v>22313</v>
      </c>
      <c r="B482" s="1" t="s">
        <v>4306</v>
      </c>
      <c r="C482" s="1" t="s">
        <v>782</v>
      </c>
      <c r="D482" s="1" t="s">
        <v>1873</v>
      </c>
      <c r="E482" s="1" t="s">
        <v>2878</v>
      </c>
      <c r="F482" s="2" t="s">
        <v>2591</v>
      </c>
      <c r="G482" s="2"/>
      <c r="H482" s="2"/>
      <c r="I482" s="2"/>
      <c r="J482" s="15"/>
      <c r="K482" s="3">
        <f>IFERROR(MATCH("Application Layer Gateway (ALG) Security Requirements Guide (SRG) :: Version 1, Release: 2 Benchmark Date: 24 Jul 2015*"&amp;A482&amp;";*",SRGs!AA:AA,0),0)</f>
        <v>0</v>
      </c>
      <c r="L482" s="2">
        <f>IFERROR(MATCH("Application Server Security Requirements Guide :: Version 3, Release: 3 Benchmark Date: 27 Oct 2022*"&amp;A482&amp;";*",SRGs!AA:AA,0),0)</f>
        <v>0</v>
      </c>
      <c r="M482" s="2">
        <f>IFERROR(MATCH("Authentication, Authorization, and Accounting Services (AAA) Security Requirements Guide :: Version 1, Release: 2 Benchmark Date: 24 Jan 2020*"&amp;A482&amp;";*",SRGs!AA:AA,0),0)</f>
        <v>0</v>
      </c>
      <c r="N482" s="2">
        <f>IFERROR(MATCH("Central Log Server Security Requirements Guide :: Version 2, Release: 2 Benchmark Date: 27 Oct 2022*"&amp;A482&amp;";*",SRGs!AA:AA,0),0)</f>
        <v>0</v>
      </c>
      <c r="O482" s="2">
        <f>IFERROR(MATCH("Database Security Requirements Guide :: Version 3, Release: 3 Benchmark Date: 27 Jul 2022*"&amp;A482&amp;";*",SRGs!AA:AA,0),0)</f>
        <v>0</v>
      </c>
      <c r="P482" s="2">
        <f>IFERROR(MATCH("Container Platform Security Requirements Guide :: Version 1, Release: 3 Benchmark Date: 27 Jan 2022*"&amp;A482&amp;";*",SRGs!AA:AA,0),0)</f>
        <v>0</v>
      </c>
      <c r="Q482" s="2">
        <f>IFERROR(MATCH("Domain Name System (DNS) Security Requirements Guide :: Version 2, Release: 4 Benchmark Date: 23 Oct 2015*"&amp;A482&amp;";*",SRGs!AA:AA,0),0)</f>
        <v>0</v>
      </c>
      <c r="R482" s="2">
        <f>IFERROR(MATCH("Firewall Security Requirements Guide :: Version 2, Release: 3 Benchmark Date: 27 Oct 2022*"&amp;A482&amp;";*",SRGs!AA:AA,0),0)</f>
        <v>0</v>
      </c>
      <c r="S482" s="2">
        <f>IFERROR(MATCH("General Purpose Operating System Security Requirements Guide :: Version 2, Release: 4 Benchmark Date: 27 Jul 2022*"&amp;A482&amp;";*",SRGs!AA:AA,0),0)</f>
        <v>0</v>
      </c>
      <c r="T482" s="2">
        <f>IFERROR(MATCH("Intrusion Detection and Prevention Systems (IDPS) Security Requirements Guide :: Version 2, Release: 6 Benchmark Date: 24 Jul 2020*"&amp;A482&amp;";*",SRGs!AA:AA,0),0)</f>
        <v>0</v>
      </c>
      <c r="U482" s="2">
        <f>IFERROR(MATCH("Layer 2 Switch Security Requirements Guide :: Version 2, Release: 1 Benchmark Date: 18 May 2021*"&amp;A482&amp;";*",SRGs!AA:AA,0),0)</f>
        <v>0</v>
      </c>
      <c r="V482" s="2">
        <f>IFERROR(MATCH("Mainframe Product Security Requirements Guide :: Version 2, Release: 1 Benchmark Date: 27 Oct 2022*"&amp;A482&amp;";*",SRGs!AA:AA,0),0)</f>
        <v>0</v>
      </c>
      <c r="W482" s="2">
        <f>IFERROR(MATCH("Network Device Management Security Requirements Guide :: Version 4, Release: 1 Benchmark Date: 23 Apr 2021*"&amp;A482&amp;";*",SRGs!AA:AA,0),0)</f>
        <v>0</v>
      </c>
      <c r="X482" s="2">
        <f>IFERROR(MATCH("Router Security Requirements Guide :: Version 4, Release: 2 Benchmark Date: 23 Apr 2021*"&amp;A482&amp;";*",SRGs!AA:AA,0),0)</f>
        <v>0</v>
      </c>
      <c r="Y482" s="2">
        <f>IFERROR(MATCH("SDN Controller Security Requirements Guide :: Version 1, Release: 2 Benchmark Date: 24 Apr 2020*"&amp;A482&amp;";*",SRGs!AA:AA,0),0)</f>
        <v>0</v>
      </c>
      <c r="Z482" s="2">
        <f>IFERROR(MATCH("Unified Endpoint Management Agent Security Requirements Guide :: Version 1, Release: 1 Benchmark Date: 20 Nov 2020*"&amp;A482&amp;";*",SRGs!AA:AA,0),0)</f>
        <v>0</v>
      </c>
      <c r="AA482" s="2">
        <f>IFERROR(MATCH("Unified Endpoint Management Server Security Requirements Guide :: Version 1, Release: 1 Benchmark Date: 20 Nov 2020*"&amp;A482&amp;";*",SRGs!AA:AA,0),0)</f>
        <v>0</v>
      </c>
      <c r="AB482" s="2">
        <f>IFERROR(MATCH("Virtual Private Network (VPN) Security Requirements Guide :: Version 2, Release: 4 Benchmark Date: 27 Oct 2021*"&amp;A482&amp;";*",SRGs!AA:AA,0),0)</f>
        <v>0</v>
      </c>
      <c r="AC482" s="2">
        <f>IFERROR(MATCH("Web Server Security Requirements Guide :: Version 3, Release: 1 Benchmark Date: 27 Oct 2022*"&amp;A482&amp;";*",SRGs!AA:AA,0),0)</f>
        <v>0</v>
      </c>
      <c r="AD482" s="22"/>
      <c r="AE482" s="3" t="str">
        <f t="shared" si="56"/>
        <v/>
      </c>
      <c r="AF482" s="2" t="str">
        <f t="shared" si="57"/>
        <v/>
      </c>
      <c r="AG482" s="2" t="str">
        <f t="shared" si="58"/>
        <v/>
      </c>
      <c r="AH482" s="2" t="str">
        <f t="shared" si="59"/>
        <v/>
      </c>
      <c r="AI482" s="2" t="str">
        <f t="shared" si="60"/>
        <v/>
      </c>
      <c r="AJ482" s="2" t="str">
        <f t="shared" si="61"/>
        <v/>
      </c>
      <c r="AK482" s="2" t="str">
        <f t="shared" si="62"/>
        <v/>
      </c>
      <c r="AM482" s="5" t="str">
        <f t="shared" si="63"/>
        <v/>
      </c>
    </row>
    <row r="483" spans="1:39" ht="105" hidden="1">
      <c r="A483" s="1" t="s">
        <v>22314</v>
      </c>
      <c r="B483" s="1" t="s">
        <v>4306</v>
      </c>
      <c r="C483" s="1" t="s">
        <v>783</v>
      </c>
      <c r="D483" s="1" t="s">
        <v>1874</v>
      </c>
      <c r="E483" s="1" t="s">
        <v>2879</v>
      </c>
      <c r="F483" s="2" t="s">
        <v>3826</v>
      </c>
      <c r="G483" s="2"/>
      <c r="H483" s="2"/>
      <c r="I483" s="2"/>
      <c r="J483" s="15"/>
      <c r="K483" s="3">
        <f>IFERROR(MATCH("Application Layer Gateway (ALG) Security Requirements Guide (SRG) :: Version 1, Release: 2 Benchmark Date: 24 Jul 2015*"&amp;A483&amp;";*",SRGs!AA:AA,0),0)</f>
        <v>0</v>
      </c>
      <c r="L483" s="2">
        <f>IFERROR(MATCH("Application Server Security Requirements Guide :: Version 3, Release: 3 Benchmark Date: 27 Oct 2022*"&amp;A483&amp;";*",SRGs!AA:AA,0),0)</f>
        <v>0</v>
      </c>
      <c r="M483" s="2">
        <f>IFERROR(MATCH("Authentication, Authorization, and Accounting Services (AAA) Security Requirements Guide :: Version 1, Release: 2 Benchmark Date: 24 Jan 2020*"&amp;A483&amp;";*",SRGs!AA:AA,0),0)</f>
        <v>0</v>
      </c>
      <c r="N483" s="6">
        <f>IFERROR(MATCH("Central Log Server Security Requirements Guide :: Version 2, Release: 2 Benchmark Date: 27 Oct 2022*"&amp;A483&amp;";*",SRGs!AA:AA,0),0)</f>
        <v>0</v>
      </c>
      <c r="O483" s="6">
        <f>IFERROR(MATCH("Database Security Requirements Guide :: Version 3, Release: 3 Benchmark Date: 27 Jul 2022*"&amp;A483&amp;";*",SRGs!AA:AA,0),0)</f>
        <v>0</v>
      </c>
      <c r="P483" s="2">
        <f>IFERROR(MATCH("Container Platform Security Requirements Guide :: Version 1, Release: 3 Benchmark Date: 27 Jan 2022*"&amp;A483&amp;";*",SRGs!AA:AA,0),0)</f>
        <v>0</v>
      </c>
      <c r="Q483" s="2">
        <f>IFERROR(MATCH("Domain Name System (DNS) Security Requirements Guide :: Version 2, Release: 4 Benchmark Date: 23 Oct 2015*"&amp;A483&amp;";*",SRGs!AA:AA,0),0)</f>
        <v>0</v>
      </c>
      <c r="R483" s="2">
        <f>IFERROR(MATCH("Firewall Security Requirements Guide :: Version 2, Release: 3 Benchmark Date: 27 Oct 2022*"&amp;A483&amp;";*",SRGs!AA:AA,0),0)</f>
        <v>0</v>
      </c>
      <c r="S483" s="2">
        <f>IFERROR(MATCH("General Purpose Operating System Security Requirements Guide :: Version 2, Release: 4 Benchmark Date: 27 Jul 2022*"&amp;A483&amp;";*",SRGs!AA:AA,0),0)</f>
        <v>0</v>
      </c>
      <c r="T483" s="2">
        <f>IFERROR(MATCH("Intrusion Detection and Prevention Systems (IDPS) Security Requirements Guide :: Version 2, Release: 6 Benchmark Date: 24 Jul 2020*"&amp;A483&amp;";*",SRGs!AA:AA,0),0)</f>
        <v>0</v>
      </c>
      <c r="U483" s="2">
        <f>IFERROR(MATCH("Layer 2 Switch Security Requirements Guide :: Version 2, Release: 1 Benchmark Date: 18 May 2021*"&amp;A483&amp;";*",SRGs!AA:AA,0),0)</f>
        <v>0</v>
      </c>
      <c r="V483" s="2">
        <f>IFERROR(MATCH("Mainframe Product Security Requirements Guide :: Version 2, Release: 1 Benchmark Date: 27 Oct 2022*"&amp;A483&amp;";*",SRGs!AA:AA,0),0)</f>
        <v>0</v>
      </c>
      <c r="W483" s="2">
        <f>IFERROR(MATCH("Network Device Management Security Requirements Guide :: Version 4, Release: 1 Benchmark Date: 23 Apr 2021*"&amp;A483&amp;";*",SRGs!AA:AA,0),0)</f>
        <v>0</v>
      </c>
      <c r="X483" s="2">
        <f>IFERROR(MATCH("Router Security Requirements Guide :: Version 4, Release: 2 Benchmark Date: 23 Apr 2021*"&amp;A483&amp;";*",SRGs!AA:AA,0),0)</f>
        <v>0</v>
      </c>
      <c r="Y483" s="2">
        <f>IFERROR(MATCH("SDN Controller Security Requirements Guide :: Version 1, Release: 2 Benchmark Date: 24 Apr 2020*"&amp;A483&amp;";*",SRGs!AA:AA,0),0)</f>
        <v>0</v>
      </c>
      <c r="Z483" s="2">
        <f>IFERROR(MATCH("Unified Endpoint Management Agent Security Requirements Guide :: Version 1, Release: 1 Benchmark Date: 20 Nov 2020*"&amp;A483&amp;";*",SRGs!AA:AA,0),0)</f>
        <v>0</v>
      </c>
      <c r="AA483" s="2">
        <f>IFERROR(MATCH("Unified Endpoint Management Server Security Requirements Guide :: Version 1, Release: 1 Benchmark Date: 20 Nov 2020*"&amp;A483&amp;";*",SRGs!AA:AA,0),0)</f>
        <v>0</v>
      </c>
      <c r="AB483" s="2">
        <f>IFERROR(MATCH("Virtual Private Network (VPN) Security Requirements Guide :: Version 2, Release: 4 Benchmark Date: 27 Oct 2021*"&amp;A483&amp;";*",SRGs!AA:AA,0),0)</f>
        <v>0</v>
      </c>
      <c r="AC483" s="2">
        <f>IFERROR(MATCH("Web Server Security Requirements Guide :: Version 3, Release: 1 Benchmark Date: 27 Oct 2022*"&amp;A483&amp;";*",SRGs!AA:AA,0),0)</f>
        <v>0</v>
      </c>
      <c r="AD483" s="22"/>
      <c r="AE483" s="3" t="str">
        <f t="shared" si="56"/>
        <v/>
      </c>
      <c r="AF483" s="2" t="str">
        <f t="shared" si="57"/>
        <v/>
      </c>
      <c r="AG483" s="2" t="str">
        <f t="shared" si="58"/>
        <v/>
      </c>
      <c r="AH483" s="2" t="str">
        <f t="shared" si="59"/>
        <v/>
      </c>
      <c r="AI483" s="2" t="str">
        <f t="shared" si="60"/>
        <v/>
      </c>
      <c r="AJ483" s="2" t="str">
        <f t="shared" si="61"/>
        <v/>
      </c>
      <c r="AK483" s="2" t="str">
        <f t="shared" si="62"/>
        <v/>
      </c>
      <c r="AM483" s="5" t="str">
        <f t="shared" si="63"/>
        <v/>
      </c>
    </row>
    <row r="484" spans="1:39" s="5" customFormat="1" ht="60" hidden="1">
      <c r="A484" s="1" t="s">
        <v>22315</v>
      </c>
      <c r="B484" s="1" t="s">
        <v>4306</v>
      </c>
      <c r="C484" s="1" t="s">
        <v>784</v>
      </c>
      <c r="D484" s="1" t="s">
        <v>1875</v>
      </c>
      <c r="E484" s="1" t="s">
        <v>2880</v>
      </c>
      <c r="F484" s="2" t="s">
        <v>2591</v>
      </c>
      <c r="G484" s="2"/>
      <c r="H484" s="2"/>
      <c r="I484" s="2"/>
      <c r="J484" s="15"/>
      <c r="K484" s="3">
        <f>IFERROR(MATCH("Application Layer Gateway (ALG) Security Requirements Guide (SRG) :: Version 1, Release: 2 Benchmark Date: 24 Jul 2015*"&amp;A484&amp;";*",SRGs!AA:AA,0),0)</f>
        <v>0</v>
      </c>
      <c r="L484" s="2">
        <f>IFERROR(MATCH("Application Server Security Requirements Guide :: Version 3, Release: 3 Benchmark Date: 27 Oct 2022*"&amp;A484&amp;";*",SRGs!AA:AA,0),0)</f>
        <v>0</v>
      </c>
      <c r="M484" s="2">
        <f>IFERROR(MATCH("Authentication, Authorization, and Accounting Services (AAA) Security Requirements Guide :: Version 1, Release: 2 Benchmark Date: 24 Jan 2020*"&amp;A484&amp;";*",SRGs!AA:AA,0),0)</f>
        <v>0</v>
      </c>
      <c r="N484" s="2">
        <f>IFERROR(MATCH("Central Log Server Security Requirements Guide :: Version 2, Release: 2 Benchmark Date: 27 Oct 2022*"&amp;A484&amp;";*",SRGs!AA:AA,0),0)</f>
        <v>0</v>
      </c>
      <c r="O484" s="2">
        <f>IFERROR(MATCH("Database Security Requirements Guide :: Version 3, Release: 3 Benchmark Date: 27 Jul 2022*"&amp;A484&amp;";*",SRGs!AA:AA,0),0)</f>
        <v>0</v>
      </c>
      <c r="P484" s="6">
        <f>IFERROR(MATCH("Container Platform Security Requirements Guide :: Version 1, Release: 3 Benchmark Date: 27 Jan 2022*"&amp;A484&amp;";*",SRGs!AA:AA,0),0)</f>
        <v>0</v>
      </c>
      <c r="Q484" s="6">
        <f>IFERROR(MATCH("Domain Name System (DNS) Security Requirements Guide :: Version 2, Release: 4 Benchmark Date: 23 Oct 2015*"&amp;A484&amp;";*",SRGs!AA:AA,0),0)</f>
        <v>0</v>
      </c>
      <c r="R484" s="6">
        <f>IFERROR(MATCH("Firewall Security Requirements Guide :: Version 2, Release: 3 Benchmark Date: 27 Oct 2022*"&amp;A484&amp;";*",SRGs!AA:AA,0),0)</f>
        <v>0</v>
      </c>
      <c r="S484" s="6">
        <f>IFERROR(MATCH("General Purpose Operating System Security Requirements Guide :: Version 2, Release: 4 Benchmark Date: 27 Jul 2022*"&amp;A484&amp;";*",SRGs!AA:AA,0),0)</f>
        <v>0</v>
      </c>
      <c r="T484" s="6">
        <f>IFERROR(MATCH("Intrusion Detection and Prevention Systems (IDPS) Security Requirements Guide :: Version 2, Release: 6 Benchmark Date: 24 Jul 2020*"&amp;A484&amp;";*",SRGs!AA:AA,0),0)</f>
        <v>0</v>
      </c>
      <c r="U484" s="6">
        <f>IFERROR(MATCH("Layer 2 Switch Security Requirements Guide :: Version 2, Release: 1 Benchmark Date: 18 May 2021*"&amp;A484&amp;";*",SRGs!AA:AA,0),0)</f>
        <v>0</v>
      </c>
      <c r="V484" s="6">
        <f>IFERROR(MATCH("Mainframe Product Security Requirements Guide :: Version 2, Release: 1 Benchmark Date: 27 Oct 2022*"&amp;A484&amp;";*",SRGs!AA:AA,0),0)</f>
        <v>0</v>
      </c>
      <c r="W484" s="6">
        <f>IFERROR(MATCH("Network Device Management Security Requirements Guide :: Version 4, Release: 1 Benchmark Date: 23 Apr 2021*"&amp;A484&amp;";*",SRGs!AA:AA,0),0)</f>
        <v>0</v>
      </c>
      <c r="X484" s="6">
        <f>IFERROR(MATCH("Router Security Requirements Guide :: Version 4, Release: 2 Benchmark Date: 23 Apr 2021*"&amp;A484&amp;";*",SRGs!AA:AA,0),0)</f>
        <v>0</v>
      </c>
      <c r="Y484" s="6">
        <f>IFERROR(MATCH("SDN Controller Security Requirements Guide :: Version 1, Release: 2 Benchmark Date: 24 Apr 2020*"&amp;A484&amp;";*",SRGs!AA:AA,0),0)</f>
        <v>0</v>
      </c>
      <c r="Z484" s="6">
        <f>IFERROR(MATCH("Unified Endpoint Management Agent Security Requirements Guide :: Version 1, Release: 1 Benchmark Date: 20 Nov 2020*"&amp;A484&amp;";*",SRGs!AA:AA,0),0)</f>
        <v>0</v>
      </c>
      <c r="AA484" s="6">
        <f>IFERROR(MATCH("Unified Endpoint Management Server Security Requirements Guide :: Version 1, Release: 1 Benchmark Date: 20 Nov 2020*"&amp;A484&amp;";*",SRGs!AA:AA,0),0)</f>
        <v>0</v>
      </c>
      <c r="AB484" s="6">
        <f>IFERROR(MATCH("Virtual Private Network (VPN) Security Requirements Guide :: Version 2, Release: 4 Benchmark Date: 27 Oct 2021*"&amp;A484&amp;";*",SRGs!AA:AA,0),0)</f>
        <v>0</v>
      </c>
      <c r="AC484" s="6">
        <f>IFERROR(MATCH("Web Server Security Requirements Guide :: Version 3, Release: 1 Benchmark Date: 27 Oct 2022*"&amp;A484&amp;";*",SRGs!AA:AA,0),0)</f>
        <v>0</v>
      </c>
      <c r="AD484" s="21"/>
      <c r="AE484" s="3" t="str">
        <f t="shared" si="56"/>
        <v/>
      </c>
      <c r="AF484" s="2" t="str">
        <f t="shared" si="57"/>
        <v/>
      </c>
      <c r="AG484" s="2" t="str">
        <f t="shared" si="58"/>
        <v/>
      </c>
      <c r="AH484" s="2" t="str">
        <f t="shared" si="59"/>
        <v/>
      </c>
      <c r="AI484" s="2" t="str">
        <f t="shared" si="60"/>
        <v/>
      </c>
      <c r="AJ484" s="2" t="str">
        <f t="shared" si="61"/>
        <v/>
      </c>
      <c r="AK484" s="2" t="str">
        <f t="shared" si="62"/>
        <v/>
      </c>
      <c r="AL484" s="27"/>
      <c r="AM484" s="5" t="str">
        <f t="shared" si="63"/>
        <v/>
      </c>
    </row>
    <row r="485" spans="1:39" ht="105" hidden="1">
      <c r="A485" s="1" t="s">
        <v>99</v>
      </c>
      <c r="B485" s="1" t="s">
        <v>4306</v>
      </c>
      <c r="C485" s="1" t="s">
        <v>791</v>
      </c>
      <c r="D485" s="1" t="s">
        <v>1882</v>
      </c>
      <c r="E485" s="1" t="s">
        <v>2887</v>
      </c>
      <c r="F485" s="2" t="s">
        <v>3829</v>
      </c>
      <c r="G485" s="2" t="s">
        <v>4212</v>
      </c>
      <c r="H485" s="2"/>
      <c r="I485" s="10">
        <v>2</v>
      </c>
      <c r="J485" s="13"/>
      <c r="K485" s="3">
        <f>IFERROR(MATCH("Application Layer Gateway (ALG) Security Requirements Guide (SRG) :: Version 1, Release: 2 Benchmark Date: 24 Jul 2015*"&amp;A485&amp;";*",SRGs!AA:AA,0),0)</f>
        <v>0</v>
      </c>
      <c r="L485" s="2">
        <f>IFERROR(MATCH("Application Server Security Requirements Guide :: Version 3, Release: 3 Benchmark Date: 27 Oct 2022*"&amp;A485&amp;";*",SRGs!AA:AA,0),0)</f>
        <v>0</v>
      </c>
      <c r="M485" s="2">
        <f>IFERROR(MATCH("Authentication, Authorization, and Accounting Services (AAA) Security Requirements Guide :: Version 1, Release: 2 Benchmark Date: 24 Jan 2020*"&amp;A485&amp;";*",SRGs!AA:AA,0),0)</f>
        <v>0</v>
      </c>
      <c r="N485" s="6">
        <f>IFERROR(MATCH("Central Log Server Security Requirements Guide :: Version 2, Release: 2 Benchmark Date: 27 Oct 2022*"&amp;A485&amp;";*",SRGs!AA:AA,0),0)</f>
        <v>0</v>
      </c>
      <c r="O485" s="6">
        <f>IFERROR(MATCH("Database Security Requirements Guide :: Version 3, Release: 3 Benchmark Date: 27 Jul 2022*"&amp;A485&amp;";*",SRGs!AA:AA,0),0)</f>
        <v>0</v>
      </c>
      <c r="P485" s="2">
        <f>IFERROR(MATCH("Container Platform Security Requirements Guide :: Version 1, Release: 3 Benchmark Date: 27 Jan 2022*"&amp;A485&amp;";*",SRGs!AA:AA,0),0)</f>
        <v>0</v>
      </c>
      <c r="Q485" s="2">
        <f>IFERROR(MATCH("Domain Name System (DNS) Security Requirements Guide :: Version 2, Release: 4 Benchmark Date: 23 Oct 2015*"&amp;A485&amp;";*",SRGs!AA:AA,0),0)</f>
        <v>0</v>
      </c>
      <c r="R485" s="2">
        <f>IFERROR(MATCH("Firewall Security Requirements Guide :: Version 2, Release: 3 Benchmark Date: 27 Oct 2022*"&amp;A485&amp;";*",SRGs!AA:AA,0),0)</f>
        <v>0</v>
      </c>
      <c r="S485" s="2">
        <f>IFERROR(MATCH("General Purpose Operating System Security Requirements Guide :: Version 2, Release: 4 Benchmark Date: 27 Jul 2022*"&amp;A485&amp;";*",SRGs!AA:AA,0),0)</f>
        <v>0</v>
      </c>
      <c r="T485" s="2">
        <f>IFERROR(MATCH("Intrusion Detection and Prevention Systems (IDPS) Security Requirements Guide :: Version 2, Release: 6 Benchmark Date: 24 Jul 2020*"&amp;A485&amp;";*",SRGs!AA:AA,0),0)</f>
        <v>0</v>
      </c>
      <c r="U485" s="2">
        <f>IFERROR(MATCH("Layer 2 Switch Security Requirements Guide :: Version 2, Release: 1 Benchmark Date: 18 May 2021*"&amp;A485&amp;";*",SRGs!AA:AA,0),0)</f>
        <v>0</v>
      </c>
      <c r="V485" s="2">
        <f>IFERROR(MATCH("Mainframe Product Security Requirements Guide :: Version 2, Release: 1 Benchmark Date: 27 Oct 2022*"&amp;A485&amp;";*",SRGs!AA:AA,0),0)</f>
        <v>0</v>
      </c>
      <c r="W485" s="2">
        <f>IFERROR(MATCH("Network Device Management Security Requirements Guide :: Version 4, Release: 1 Benchmark Date: 23 Apr 2021*"&amp;A485&amp;";*",SRGs!AA:AA,0),0)</f>
        <v>0</v>
      </c>
      <c r="X485" s="2">
        <f>IFERROR(MATCH("Router Security Requirements Guide :: Version 4, Release: 2 Benchmark Date: 23 Apr 2021*"&amp;A485&amp;";*",SRGs!AA:AA,0),0)</f>
        <v>0</v>
      </c>
      <c r="Y485" s="2">
        <f>IFERROR(MATCH("SDN Controller Security Requirements Guide :: Version 1, Release: 2 Benchmark Date: 24 Apr 2020*"&amp;A485&amp;";*",SRGs!AA:AA,0),0)</f>
        <v>0</v>
      </c>
      <c r="Z485" s="2">
        <f>IFERROR(MATCH("Unified Endpoint Management Agent Security Requirements Guide :: Version 1, Release: 1 Benchmark Date: 20 Nov 2020*"&amp;A485&amp;";*",SRGs!AA:AA,0),0)</f>
        <v>0</v>
      </c>
      <c r="AA485" s="2">
        <f>IFERROR(MATCH("Unified Endpoint Management Server Security Requirements Guide :: Version 1, Release: 1 Benchmark Date: 20 Nov 2020*"&amp;A485&amp;";*",SRGs!AA:AA,0),0)</f>
        <v>0</v>
      </c>
      <c r="AB485" s="2">
        <f>IFERROR(MATCH("Virtual Private Network (VPN) Security Requirements Guide :: Version 2, Release: 4 Benchmark Date: 27 Oct 2021*"&amp;A485&amp;";*",SRGs!AA:AA,0),0)</f>
        <v>0</v>
      </c>
      <c r="AC485" s="2">
        <f>IFERROR(MATCH("Web Server Security Requirements Guide :: Version 3, Release: 1 Benchmark Date: 27 Oct 2022*"&amp;A485&amp;";*",SRGs!AA:AA,0),0)</f>
        <v>0</v>
      </c>
      <c r="AD485" s="22"/>
      <c r="AE485" s="3" t="str">
        <f t="shared" si="56"/>
        <v/>
      </c>
      <c r="AF485" s="2" t="str">
        <f t="shared" si="57"/>
        <v/>
      </c>
      <c r="AG485" s="2" t="str">
        <f t="shared" si="58"/>
        <v/>
      </c>
      <c r="AH485" s="2" t="str">
        <f t="shared" si="59"/>
        <v/>
      </c>
      <c r="AI485" s="2" t="str">
        <f t="shared" si="60"/>
        <v/>
      </c>
      <c r="AJ485" s="2" t="str">
        <f t="shared" si="61"/>
        <v/>
      </c>
      <c r="AK485" s="2" t="str">
        <f t="shared" si="62"/>
        <v/>
      </c>
      <c r="AM485" s="5" t="str">
        <f t="shared" si="63"/>
        <v/>
      </c>
    </row>
    <row r="486" spans="1:39" s="5" customFormat="1" ht="45" hidden="1">
      <c r="A486" s="1" t="s">
        <v>22316</v>
      </c>
      <c r="B486" s="1" t="s">
        <v>4306</v>
      </c>
      <c r="C486" s="1" t="s">
        <v>792</v>
      </c>
      <c r="D486" s="1" t="s">
        <v>1883</v>
      </c>
      <c r="E486" s="1" t="s">
        <v>2888</v>
      </c>
      <c r="F486" s="2" t="s">
        <v>2591</v>
      </c>
      <c r="G486" s="2"/>
      <c r="H486" s="2"/>
      <c r="I486" s="2"/>
      <c r="J486" s="15"/>
      <c r="K486" s="3">
        <f>IFERROR(MATCH("Application Layer Gateway (ALG) Security Requirements Guide (SRG) :: Version 1, Release: 2 Benchmark Date: 24 Jul 2015*"&amp;A486&amp;";*",SRGs!AA:AA,0),0)</f>
        <v>0</v>
      </c>
      <c r="L486" s="2">
        <f>IFERROR(MATCH("Application Server Security Requirements Guide :: Version 3, Release: 3 Benchmark Date: 27 Oct 2022*"&amp;A486&amp;";*",SRGs!AA:AA,0),0)</f>
        <v>0</v>
      </c>
      <c r="M486" s="2">
        <f>IFERROR(MATCH("Authentication, Authorization, and Accounting Services (AAA) Security Requirements Guide :: Version 1, Release: 2 Benchmark Date: 24 Jan 2020*"&amp;A486&amp;";*",SRGs!AA:AA,0),0)</f>
        <v>0</v>
      </c>
      <c r="N486" s="2">
        <f>IFERROR(MATCH("Central Log Server Security Requirements Guide :: Version 2, Release: 2 Benchmark Date: 27 Oct 2022*"&amp;A486&amp;";*",SRGs!AA:AA,0),0)</f>
        <v>0</v>
      </c>
      <c r="O486" s="2">
        <f>IFERROR(MATCH("Database Security Requirements Guide :: Version 3, Release: 3 Benchmark Date: 27 Jul 2022*"&amp;A486&amp;";*",SRGs!AA:AA,0),0)</f>
        <v>0</v>
      </c>
      <c r="P486" s="6">
        <f>IFERROR(MATCH("Container Platform Security Requirements Guide :: Version 1, Release: 3 Benchmark Date: 27 Jan 2022*"&amp;A486&amp;";*",SRGs!AA:AA,0),0)</f>
        <v>0</v>
      </c>
      <c r="Q486" s="6">
        <f>IFERROR(MATCH("Domain Name System (DNS) Security Requirements Guide :: Version 2, Release: 4 Benchmark Date: 23 Oct 2015*"&amp;A486&amp;";*",SRGs!AA:AA,0),0)</f>
        <v>0</v>
      </c>
      <c r="R486" s="6">
        <f>IFERROR(MATCH("Firewall Security Requirements Guide :: Version 2, Release: 3 Benchmark Date: 27 Oct 2022*"&amp;A486&amp;";*",SRGs!AA:AA,0),0)</f>
        <v>0</v>
      </c>
      <c r="S486" s="6">
        <f>IFERROR(MATCH("General Purpose Operating System Security Requirements Guide :: Version 2, Release: 4 Benchmark Date: 27 Jul 2022*"&amp;A486&amp;";*",SRGs!AA:AA,0),0)</f>
        <v>0</v>
      </c>
      <c r="T486" s="6">
        <f>IFERROR(MATCH("Intrusion Detection and Prevention Systems (IDPS) Security Requirements Guide :: Version 2, Release: 6 Benchmark Date: 24 Jul 2020*"&amp;A486&amp;";*",SRGs!AA:AA,0),0)</f>
        <v>0</v>
      </c>
      <c r="U486" s="6">
        <f>IFERROR(MATCH("Layer 2 Switch Security Requirements Guide :: Version 2, Release: 1 Benchmark Date: 18 May 2021*"&amp;A486&amp;";*",SRGs!AA:AA,0),0)</f>
        <v>0</v>
      </c>
      <c r="V486" s="6">
        <f>IFERROR(MATCH("Mainframe Product Security Requirements Guide :: Version 2, Release: 1 Benchmark Date: 27 Oct 2022*"&amp;A486&amp;";*",SRGs!AA:AA,0),0)</f>
        <v>0</v>
      </c>
      <c r="W486" s="6">
        <f>IFERROR(MATCH("Network Device Management Security Requirements Guide :: Version 4, Release: 1 Benchmark Date: 23 Apr 2021*"&amp;A486&amp;";*",SRGs!AA:AA,0),0)</f>
        <v>0</v>
      </c>
      <c r="X486" s="6">
        <f>IFERROR(MATCH("Router Security Requirements Guide :: Version 4, Release: 2 Benchmark Date: 23 Apr 2021*"&amp;A486&amp;";*",SRGs!AA:AA,0),0)</f>
        <v>0</v>
      </c>
      <c r="Y486" s="6">
        <f>IFERROR(MATCH("SDN Controller Security Requirements Guide :: Version 1, Release: 2 Benchmark Date: 24 Apr 2020*"&amp;A486&amp;";*",SRGs!AA:AA,0),0)</f>
        <v>0</v>
      </c>
      <c r="Z486" s="6">
        <f>IFERROR(MATCH("Unified Endpoint Management Agent Security Requirements Guide :: Version 1, Release: 1 Benchmark Date: 20 Nov 2020*"&amp;A486&amp;";*",SRGs!AA:AA,0),0)</f>
        <v>0</v>
      </c>
      <c r="AA486" s="6">
        <f>IFERROR(MATCH("Unified Endpoint Management Server Security Requirements Guide :: Version 1, Release: 1 Benchmark Date: 20 Nov 2020*"&amp;A486&amp;";*",SRGs!AA:AA,0),0)</f>
        <v>0</v>
      </c>
      <c r="AB486" s="6">
        <f>IFERROR(MATCH("Virtual Private Network (VPN) Security Requirements Guide :: Version 2, Release: 4 Benchmark Date: 27 Oct 2021*"&amp;A486&amp;";*",SRGs!AA:AA,0),0)</f>
        <v>0</v>
      </c>
      <c r="AC486" s="6">
        <f>IFERROR(MATCH("Web Server Security Requirements Guide :: Version 3, Release: 1 Benchmark Date: 27 Oct 2022*"&amp;A486&amp;";*",SRGs!AA:AA,0),0)</f>
        <v>0</v>
      </c>
      <c r="AD486" s="21"/>
      <c r="AE486" s="3" t="str">
        <f t="shared" si="56"/>
        <v/>
      </c>
      <c r="AF486" s="2" t="str">
        <f t="shared" si="57"/>
        <v/>
      </c>
      <c r="AG486" s="2" t="str">
        <f t="shared" si="58"/>
        <v/>
      </c>
      <c r="AH486" s="2" t="str">
        <f t="shared" si="59"/>
        <v/>
      </c>
      <c r="AI486" s="2" t="str">
        <f t="shared" si="60"/>
        <v/>
      </c>
      <c r="AJ486" s="2" t="str">
        <f t="shared" si="61"/>
        <v/>
      </c>
      <c r="AK486" s="2" t="str">
        <f t="shared" si="62"/>
        <v/>
      </c>
      <c r="AL486" s="27"/>
      <c r="AM486" s="5" t="str">
        <f t="shared" si="63"/>
        <v/>
      </c>
    </row>
    <row r="487" spans="1:39" s="5" customFormat="1" ht="75" hidden="1">
      <c r="A487" s="1" t="s">
        <v>100</v>
      </c>
      <c r="B487" s="1" t="s">
        <v>4306</v>
      </c>
      <c r="C487" s="1" t="s">
        <v>793</v>
      </c>
      <c r="D487" s="1" t="s">
        <v>1884</v>
      </c>
      <c r="E487" s="1" t="s">
        <v>2889</v>
      </c>
      <c r="F487" s="2" t="s">
        <v>3830</v>
      </c>
      <c r="G487" s="2" t="s">
        <v>4212</v>
      </c>
      <c r="H487" s="2"/>
      <c r="I487" s="10">
        <v>2</v>
      </c>
      <c r="J487" s="13"/>
      <c r="K487" s="3">
        <f>IFERROR(MATCH("Application Layer Gateway (ALG) Security Requirements Guide (SRG) :: Version 1, Release: 2 Benchmark Date: 24 Jul 2015*"&amp;A487&amp;";*",SRGs!AA:AA,0),0)</f>
        <v>0</v>
      </c>
      <c r="L487" s="2">
        <f>IFERROR(MATCH("Application Server Security Requirements Guide :: Version 3, Release: 3 Benchmark Date: 27 Oct 2022*"&amp;A487&amp;";*",SRGs!AA:AA,0),0)</f>
        <v>0</v>
      </c>
      <c r="M487" s="2">
        <f>IFERROR(MATCH("Authentication, Authorization, and Accounting Services (AAA) Security Requirements Guide :: Version 1, Release: 2 Benchmark Date: 24 Jan 2020*"&amp;A487&amp;";*",SRGs!AA:AA,0),0)</f>
        <v>0</v>
      </c>
      <c r="N487" s="6">
        <f>IFERROR(MATCH("Central Log Server Security Requirements Guide :: Version 2, Release: 2 Benchmark Date: 27 Oct 2022*"&amp;A487&amp;";*",SRGs!AA:AA,0),0)</f>
        <v>0</v>
      </c>
      <c r="O487" s="6">
        <f>IFERROR(MATCH("Database Security Requirements Guide :: Version 3, Release: 3 Benchmark Date: 27 Jul 2022*"&amp;A487&amp;";*",SRGs!AA:AA,0),0)</f>
        <v>0</v>
      </c>
      <c r="P487" s="6">
        <f>IFERROR(MATCH("Container Platform Security Requirements Guide :: Version 1, Release: 3 Benchmark Date: 27 Jan 2022*"&amp;A487&amp;";*",SRGs!AA:AA,0),0)</f>
        <v>0</v>
      </c>
      <c r="Q487" s="6">
        <f>IFERROR(MATCH("Domain Name System (DNS) Security Requirements Guide :: Version 2, Release: 4 Benchmark Date: 23 Oct 2015*"&amp;A487&amp;";*",SRGs!AA:AA,0),0)</f>
        <v>0</v>
      </c>
      <c r="R487" s="6">
        <f>IFERROR(MATCH("Firewall Security Requirements Guide :: Version 2, Release: 3 Benchmark Date: 27 Oct 2022*"&amp;A487&amp;";*",SRGs!AA:AA,0),0)</f>
        <v>0</v>
      </c>
      <c r="S487" s="6">
        <f>IFERROR(MATCH("General Purpose Operating System Security Requirements Guide :: Version 2, Release: 4 Benchmark Date: 27 Jul 2022*"&amp;A487&amp;";*",SRGs!AA:AA,0),0)</f>
        <v>0</v>
      </c>
      <c r="T487" s="6">
        <f>IFERROR(MATCH("Intrusion Detection and Prevention Systems (IDPS) Security Requirements Guide :: Version 2, Release: 6 Benchmark Date: 24 Jul 2020*"&amp;A487&amp;";*",SRGs!AA:AA,0),0)</f>
        <v>0</v>
      </c>
      <c r="U487" s="6">
        <f>IFERROR(MATCH("Layer 2 Switch Security Requirements Guide :: Version 2, Release: 1 Benchmark Date: 18 May 2021*"&amp;A487&amp;";*",SRGs!AA:AA,0),0)</f>
        <v>0</v>
      </c>
      <c r="V487" s="6">
        <f>IFERROR(MATCH("Mainframe Product Security Requirements Guide :: Version 2, Release: 1 Benchmark Date: 27 Oct 2022*"&amp;A487&amp;";*",SRGs!AA:AA,0),0)</f>
        <v>0</v>
      </c>
      <c r="W487" s="6">
        <f>IFERROR(MATCH("Network Device Management Security Requirements Guide :: Version 4, Release: 1 Benchmark Date: 23 Apr 2021*"&amp;A487&amp;";*",SRGs!AA:AA,0),0)</f>
        <v>0</v>
      </c>
      <c r="X487" s="6">
        <f>IFERROR(MATCH("Router Security Requirements Guide :: Version 4, Release: 2 Benchmark Date: 23 Apr 2021*"&amp;A487&amp;";*",SRGs!AA:AA,0),0)</f>
        <v>0</v>
      </c>
      <c r="Y487" s="6">
        <f>IFERROR(MATCH("SDN Controller Security Requirements Guide :: Version 1, Release: 2 Benchmark Date: 24 Apr 2020*"&amp;A487&amp;";*",SRGs!AA:AA,0),0)</f>
        <v>0</v>
      </c>
      <c r="Z487" s="6">
        <f>IFERROR(MATCH("Unified Endpoint Management Agent Security Requirements Guide :: Version 1, Release: 1 Benchmark Date: 20 Nov 2020*"&amp;A487&amp;";*",SRGs!AA:AA,0),0)</f>
        <v>0</v>
      </c>
      <c r="AA487" s="6">
        <f>IFERROR(MATCH("Unified Endpoint Management Server Security Requirements Guide :: Version 1, Release: 1 Benchmark Date: 20 Nov 2020*"&amp;A487&amp;";*",SRGs!AA:AA,0),0)</f>
        <v>0</v>
      </c>
      <c r="AB487" s="6">
        <f>IFERROR(MATCH("Virtual Private Network (VPN) Security Requirements Guide :: Version 2, Release: 4 Benchmark Date: 27 Oct 2021*"&amp;A487&amp;";*",SRGs!AA:AA,0),0)</f>
        <v>0</v>
      </c>
      <c r="AC487" s="6">
        <f>IFERROR(MATCH("Web Server Security Requirements Guide :: Version 3, Release: 1 Benchmark Date: 27 Oct 2022*"&amp;A487&amp;";*",SRGs!AA:AA,0),0)</f>
        <v>0</v>
      </c>
      <c r="AD487" s="21"/>
      <c r="AE487" s="3" t="str">
        <f t="shared" si="56"/>
        <v/>
      </c>
      <c r="AF487" s="2" t="str">
        <f t="shared" si="57"/>
        <v/>
      </c>
      <c r="AG487" s="2" t="str">
        <f t="shared" si="58"/>
        <v/>
      </c>
      <c r="AH487" s="2" t="str">
        <f t="shared" si="59"/>
        <v/>
      </c>
      <c r="AI487" s="2" t="str">
        <f t="shared" si="60"/>
        <v/>
      </c>
      <c r="AJ487" s="2" t="str">
        <f t="shared" si="61"/>
        <v/>
      </c>
      <c r="AK487" s="2" t="str">
        <f t="shared" si="62"/>
        <v/>
      </c>
      <c r="AL487" s="27"/>
      <c r="AM487" s="5" t="str">
        <f t="shared" si="63"/>
        <v/>
      </c>
    </row>
    <row r="488" spans="1:39" ht="45" hidden="1">
      <c r="A488" s="1" t="s">
        <v>22317</v>
      </c>
      <c r="B488" s="1" t="s">
        <v>4306</v>
      </c>
      <c r="C488" s="1" t="s">
        <v>794</v>
      </c>
      <c r="D488" s="1" t="s">
        <v>1885</v>
      </c>
      <c r="E488" s="1" t="s">
        <v>2890</v>
      </c>
      <c r="F488" s="2" t="s">
        <v>3831</v>
      </c>
      <c r="G488" s="2"/>
      <c r="H488" s="2"/>
      <c r="I488" s="2"/>
      <c r="J488" s="15"/>
      <c r="K488" s="3">
        <f>IFERROR(MATCH("Application Layer Gateway (ALG) Security Requirements Guide (SRG) :: Version 1, Release: 2 Benchmark Date: 24 Jul 2015*"&amp;A488&amp;";*",SRGs!AA:AA,0),0)</f>
        <v>0</v>
      </c>
      <c r="L488" s="2">
        <f>IFERROR(MATCH("Application Server Security Requirements Guide :: Version 3, Release: 3 Benchmark Date: 27 Oct 2022*"&amp;A488&amp;";*",SRGs!AA:AA,0),0)</f>
        <v>0</v>
      </c>
      <c r="M488" s="2">
        <f>IFERROR(MATCH("Authentication, Authorization, and Accounting Services (AAA) Security Requirements Guide :: Version 1, Release: 2 Benchmark Date: 24 Jan 2020*"&amp;A488&amp;";*",SRGs!AA:AA,0),0)</f>
        <v>0</v>
      </c>
      <c r="N488" s="6">
        <f>IFERROR(MATCH("Central Log Server Security Requirements Guide :: Version 2, Release: 2 Benchmark Date: 27 Oct 2022*"&amp;A488&amp;";*",SRGs!AA:AA,0),0)</f>
        <v>0</v>
      </c>
      <c r="O488" s="6">
        <f>IFERROR(MATCH("Database Security Requirements Guide :: Version 3, Release: 3 Benchmark Date: 27 Jul 2022*"&amp;A488&amp;";*",SRGs!AA:AA,0),0)</f>
        <v>0</v>
      </c>
      <c r="P488" s="2">
        <f>IFERROR(MATCH("Container Platform Security Requirements Guide :: Version 1, Release: 3 Benchmark Date: 27 Jan 2022*"&amp;A488&amp;";*",SRGs!AA:AA,0),0)</f>
        <v>0</v>
      </c>
      <c r="Q488" s="2">
        <f>IFERROR(MATCH("Domain Name System (DNS) Security Requirements Guide :: Version 2, Release: 4 Benchmark Date: 23 Oct 2015*"&amp;A488&amp;";*",SRGs!AA:AA,0),0)</f>
        <v>0</v>
      </c>
      <c r="R488" s="2">
        <f>IFERROR(MATCH("Firewall Security Requirements Guide :: Version 2, Release: 3 Benchmark Date: 27 Oct 2022*"&amp;A488&amp;";*",SRGs!AA:AA,0),0)</f>
        <v>0</v>
      </c>
      <c r="S488" s="2">
        <f>IFERROR(MATCH("General Purpose Operating System Security Requirements Guide :: Version 2, Release: 4 Benchmark Date: 27 Jul 2022*"&amp;A488&amp;";*",SRGs!AA:AA,0),0)</f>
        <v>0</v>
      </c>
      <c r="T488" s="2">
        <f>IFERROR(MATCH("Intrusion Detection and Prevention Systems (IDPS) Security Requirements Guide :: Version 2, Release: 6 Benchmark Date: 24 Jul 2020*"&amp;A488&amp;";*",SRGs!AA:AA,0),0)</f>
        <v>0</v>
      </c>
      <c r="U488" s="2">
        <f>IFERROR(MATCH("Layer 2 Switch Security Requirements Guide :: Version 2, Release: 1 Benchmark Date: 18 May 2021*"&amp;A488&amp;";*",SRGs!AA:AA,0),0)</f>
        <v>0</v>
      </c>
      <c r="V488" s="2">
        <f>IFERROR(MATCH("Mainframe Product Security Requirements Guide :: Version 2, Release: 1 Benchmark Date: 27 Oct 2022*"&amp;A488&amp;";*",SRGs!AA:AA,0),0)</f>
        <v>0</v>
      </c>
      <c r="W488" s="2">
        <f>IFERROR(MATCH("Network Device Management Security Requirements Guide :: Version 4, Release: 1 Benchmark Date: 23 Apr 2021*"&amp;A488&amp;";*",SRGs!AA:AA,0),0)</f>
        <v>0</v>
      </c>
      <c r="X488" s="2">
        <f>IFERROR(MATCH("Router Security Requirements Guide :: Version 4, Release: 2 Benchmark Date: 23 Apr 2021*"&amp;A488&amp;";*",SRGs!AA:AA,0),0)</f>
        <v>0</v>
      </c>
      <c r="Y488" s="2">
        <f>IFERROR(MATCH("SDN Controller Security Requirements Guide :: Version 1, Release: 2 Benchmark Date: 24 Apr 2020*"&amp;A488&amp;";*",SRGs!AA:AA,0),0)</f>
        <v>0</v>
      </c>
      <c r="Z488" s="2">
        <f>IFERROR(MATCH("Unified Endpoint Management Agent Security Requirements Guide :: Version 1, Release: 1 Benchmark Date: 20 Nov 2020*"&amp;A488&amp;";*",SRGs!AA:AA,0),0)</f>
        <v>0</v>
      </c>
      <c r="AA488" s="2">
        <f>IFERROR(MATCH("Unified Endpoint Management Server Security Requirements Guide :: Version 1, Release: 1 Benchmark Date: 20 Nov 2020*"&amp;A488&amp;";*",SRGs!AA:AA,0),0)</f>
        <v>0</v>
      </c>
      <c r="AB488" s="2">
        <f>IFERROR(MATCH("Virtual Private Network (VPN) Security Requirements Guide :: Version 2, Release: 4 Benchmark Date: 27 Oct 2021*"&amp;A488&amp;";*",SRGs!AA:AA,0),0)</f>
        <v>0</v>
      </c>
      <c r="AC488" s="2">
        <f>IFERROR(MATCH("Web Server Security Requirements Guide :: Version 3, Release: 1 Benchmark Date: 27 Oct 2022*"&amp;A488&amp;";*",SRGs!AA:AA,0),0)</f>
        <v>0</v>
      </c>
      <c r="AD488" s="22"/>
      <c r="AE488" s="3" t="str">
        <f t="shared" si="56"/>
        <v/>
      </c>
      <c r="AF488" s="2" t="str">
        <f t="shared" si="57"/>
        <v/>
      </c>
      <c r="AG488" s="2" t="str">
        <f t="shared" si="58"/>
        <v/>
      </c>
      <c r="AH488" s="2" t="str">
        <f t="shared" si="59"/>
        <v/>
      </c>
      <c r="AI488" s="2" t="str">
        <f t="shared" si="60"/>
        <v/>
      </c>
      <c r="AJ488" s="2" t="str">
        <f t="shared" si="61"/>
        <v/>
      </c>
      <c r="AK488" s="2" t="str">
        <f t="shared" si="62"/>
        <v/>
      </c>
      <c r="AM488" s="5" t="str">
        <f t="shared" si="63"/>
        <v/>
      </c>
    </row>
    <row r="489" spans="1:39" s="5" customFormat="1" ht="75" hidden="1">
      <c r="A489" s="1" t="s">
        <v>22318</v>
      </c>
      <c r="B489" s="1" t="s">
        <v>4306</v>
      </c>
      <c r="C489" s="1" t="s">
        <v>795</v>
      </c>
      <c r="D489" s="1" t="s">
        <v>1886</v>
      </c>
      <c r="E489" s="1" t="s">
        <v>2891</v>
      </c>
      <c r="F489" s="2" t="s">
        <v>2591</v>
      </c>
      <c r="G489" s="2"/>
      <c r="H489" s="2"/>
      <c r="I489" s="2"/>
      <c r="J489" s="15"/>
      <c r="K489" s="3">
        <f>IFERROR(MATCH("Application Layer Gateway (ALG) Security Requirements Guide (SRG) :: Version 1, Release: 2 Benchmark Date: 24 Jul 2015*"&amp;A489&amp;";*",SRGs!AA:AA,0),0)</f>
        <v>0</v>
      </c>
      <c r="L489" s="2">
        <f>IFERROR(MATCH("Application Server Security Requirements Guide :: Version 3, Release: 3 Benchmark Date: 27 Oct 2022*"&amp;A489&amp;";*",SRGs!AA:AA,0),0)</f>
        <v>0</v>
      </c>
      <c r="M489" s="2">
        <f>IFERROR(MATCH("Authentication, Authorization, and Accounting Services (AAA) Security Requirements Guide :: Version 1, Release: 2 Benchmark Date: 24 Jan 2020*"&amp;A489&amp;";*",SRGs!AA:AA,0),0)</f>
        <v>0</v>
      </c>
      <c r="N489" s="2">
        <f>IFERROR(MATCH("Central Log Server Security Requirements Guide :: Version 2, Release: 2 Benchmark Date: 27 Oct 2022*"&amp;A489&amp;";*",SRGs!AA:AA,0),0)</f>
        <v>0</v>
      </c>
      <c r="O489" s="2">
        <f>IFERROR(MATCH("Database Security Requirements Guide :: Version 3, Release: 3 Benchmark Date: 27 Jul 2022*"&amp;A489&amp;";*",SRGs!AA:AA,0),0)</f>
        <v>0</v>
      </c>
      <c r="P489" s="6">
        <f>IFERROR(MATCH("Container Platform Security Requirements Guide :: Version 1, Release: 3 Benchmark Date: 27 Jan 2022*"&amp;A489&amp;";*",SRGs!AA:AA,0),0)</f>
        <v>0</v>
      </c>
      <c r="Q489" s="6">
        <f>IFERROR(MATCH("Domain Name System (DNS) Security Requirements Guide :: Version 2, Release: 4 Benchmark Date: 23 Oct 2015*"&amp;A489&amp;";*",SRGs!AA:AA,0),0)</f>
        <v>0</v>
      </c>
      <c r="R489" s="6">
        <f>IFERROR(MATCH("Firewall Security Requirements Guide :: Version 2, Release: 3 Benchmark Date: 27 Oct 2022*"&amp;A489&amp;";*",SRGs!AA:AA,0),0)</f>
        <v>0</v>
      </c>
      <c r="S489" s="6">
        <f>IFERROR(MATCH("General Purpose Operating System Security Requirements Guide :: Version 2, Release: 4 Benchmark Date: 27 Jul 2022*"&amp;A489&amp;";*",SRGs!AA:AA,0),0)</f>
        <v>0</v>
      </c>
      <c r="T489" s="6">
        <f>IFERROR(MATCH("Intrusion Detection and Prevention Systems (IDPS) Security Requirements Guide :: Version 2, Release: 6 Benchmark Date: 24 Jul 2020*"&amp;A489&amp;";*",SRGs!AA:AA,0),0)</f>
        <v>0</v>
      </c>
      <c r="U489" s="6">
        <f>IFERROR(MATCH("Layer 2 Switch Security Requirements Guide :: Version 2, Release: 1 Benchmark Date: 18 May 2021*"&amp;A489&amp;";*",SRGs!AA:AA,0),0)</f>
        <v>0</v>
      </c>
      <c r="V489" s="6">
        <f>IFERROR(MATCH("Mainframe Product Security Requirements Guide :: Version 2, Release: 1 Benchmark Date: 27 Oct 2022*"&amp;A489&amp;";*",SRGs!AA:AA,0),0)</f>
        <v>0</v>
      </c>
      <c r="W489" s="6">
        <f>IFERROR(MATCH("Network Device Management Security Requirements Guide :: Version 4, Release: 1 Benchmark Date: 23 Apr 2021*"&amp;A489&amp;";*",SRGs!AA:AA,0),0)</f>
        <v>0</v>
      </c>
      <c r="X489" s="6">
        <f>IFERROR(MATCH("Router Security Requirements Guide :: Version 4, Release: 2 Benchmark Date: 23 Apr 2021*"&amp;A489&amp;";*",SRGs!AA:AA,0),0)</f>
        <v>0</v>
      </c>
      <c r="Y489" s="6">
        <f>IFERROR(MATCH("SDN Controller Security Requirements Guide :: Version 1, Release: 2 Benchmark Date: 24 Apr 2020*"&amp;A489&amp;";*",SRGs!AA:AA,0),0)</f>
        <v>0</v>
      </c>
      <c r="Z489" s="6">
        <f>IFERROR(MATCH("Unified Endpoint Management Agent Security Requirements Guide :: Version 1, Release: 1 Benchmark Date: 20 Nov 2020*"&amp;A489&amp;";*",SRGs!AA:AA,0),0)</f>
        <v>0</v>
      </c>
      <c r="AA489" s="6">
        <f>IFERROR(MATCH("Unified Endpoint Management Server Security Requirements Guide :: Version 1, Release: 1 Benchmark Date: 20 Nov 2020*"&amp;A489&amp;";*",SRGs!AA:AA,0),0)</f>
        <v>0</v>
      </c>
      <c r="AB489" s="6">
        <f>IFERROR(MATCH("Virtual Private Network (VPN) Security Requirements Guide :: Version 2, Release: 4 Benchmark Date: 27 Oct 2021*"&amp;A489&amp;";*",SRGs!AA:AA,0),0)</f>
        <v>0</v>
      </c>
      <c r="AC489" s="6">
        <f>IFERROR(MATCH("Web Server Security Requirements Guide :: Version 3, Release: 1 Benchmark Date: 27 Oct 2022*"&amp;A489&amp;";*",SRGs!AA:AA,0),0)</f>
        <v>0</v>
      </c>
      <c r="AD489" s="21"/>
      <c r="AE489" s="3" t="str">
        <f t="shared" si="56"/>
        <v/>
      </c>
      <c r="AF489" s="2" t="str">
        <f t="shared" si="57"/>
        <v/>
      </c>
      <c r="AG489" s="2" t="str">
        <f t="shared" si="58"/>
        <v/>
      </c>
      <c r="AH489" s="2" t="str">
        <f t="shared" si="59"/>
        <v/>
      </c>
      <c r="AI489" s="2" t="str">
        <f t="shared" si="60"/>
        <v/>
      </c>
      <c r="AJ489" s="2" t="str">
        <f t="shared" si="61"/>
        <v/>
      </c>
      <c r="AK489" s="2" t="str">
        <f t="shared" si="62"/>
        <v/>
      </c>
      <c r="AL489" s="27"/>
      <c r="AM489" s="5" t="str">
        <f t="shared" si="63"/>
        <v/>
      </c>
    </row>
    <row r="490" spans="1:39" s="5" customFormat="1" ht="135" hidden="1">
      <c r="A490" s="1" t="s">
        <v>22319</v>
      </c>
      <c r="B490" s="1" t="s">
        <v>4306</v>
      </c>
      <c r="C490" s="1" t="s">
        <v>796</v>
      </c>
      <c r="D490" s="1" t="s">
        <v>1887</v>
      </c>
      <c r="E490" s="1" t="s">
        <v>2892</v>
      </c>
      <c r="F490" s="2" t="s">
        <v>3832</v>
      </c>
      <c r="G490" s="2"/>
      <c r="H490" s="2"/>
      <c r="I490" s="2"/>
      <c r="J490" s="15"/>
      <c r="K490" s="3">
        <f>IFERROR(MATCH("Application Layer Gateway (ALG) Security Requirements Guide (SRG) :: Version 1, Release: 2 Benchmark Date: 24 Jul 2015*"&amp;A490&amp;";*",SRGs!AA:AA,0),0)</f>
        <v>0</v>
      </c>
      <c r="L490" s="2">
        <f>IFERROR(MATCH("Application Server Security Requirements Guide :: Version 3, Release: 3 Benchmark Date: 27 Oct 2022*"&amp;A490&amp;";*",SRGs!AA:AA,0),0)</f>
        <v>0</v>
      </c>
      <c r="M490" s="2">
        <f>IFERROR(MATCH("Authentication, Authorization, and Accounting Services (AAA) Security Requirements Guide :: Version 1, Release: 2 Benchmark Date: 24 Jan 2020*"&amp;A490&amp;";*",SRGs!AA:AA,0),0)</f>
        <v>0</v>
      </c>
      <c r="N490" s="6">
        <f>IFERROR(MATCH("Central Log Server Security Requirements Guide :: Version 2, Release: 2 Benchmark Date: 27 Oct 2022*"&amp;A490&amp;";*",SRGs!AA:AA,0),0)</f>
        <v>0</v>
      </c>
      <c r="O490" s="6">
        <f>IFERROR(MATCH("Database Security Requirements Guide :: Version 3, Release: 3 Benchmark Date: 27 Jul 2022*"&amp;A490&amp;";*",SRGs!AA:AA,0),0)</f>
        <v>0</v>
      </c>
      <c r="P490" s="6">
        <f>IFERROR(MATCH("Container Platform Security Requirements Guide :: Version 1, Release: 3 Benchmark Date: 27 Jan 2022*"&amp;A490&amp;";*",SRGs!AA:AA,0),0)</f>
        <v>0</v>
      </c>
      <c r="Q490" s="6">
        <f>IFERROR(MATCH("Domain Name System (DNS) Security Requirements Guide :: Version 2, Release: 4 Benchmark Date: 23 Oct 2015*"&amp;A490&amp;";*",SRGs!AA:AA,0),0)</f>
        <v>0</v>
      </c>
      <c r="R490" s="6">
        <f>IFERROR(MATCH("Firewall Security Requirements Guide :: Version 2, Release: 3 Benchmark Date: 27 Oct 2022*"&amp;A490&amp;";*",SRGs!AA:AA,0),0)</f>
        <v>0</v>
      </c>
      <c r="S490" s="6">
        <f>IFERROR(MATCH("General Purpose Operating System Security Requirements Guide :: Version 2, Release: 4 Benchmark Date: 27 Jul 2022*"&amp;A490&amp;";*",SRGs!AA:AA,0),0)</f>
        <v>0</v>
      </c>
      <c r="T490" s="6">
        <f>IFERROR(MATCH("Intrusion Detection and Prevention Systems (IDPS) Security Requirements Guide :: Version 2, Release: 6 Benchmark Date: 24 Jul 2020*"&amp;A490&amp;";*",SRGs!AA:AA,0),0)</f>
        <v>0</v>
      </c>
      <c r="U490" s="6">
        <f>IFERROR(MATCH("Layer 2 Switch Security Requirements Guide :: Version 2, Release: 1 Benchmark Date: 18 May 2021*"&amp;A490&amp;";*",SRGs!AA:AA,0),0)</f>
        <v>0</v>
      </c>
      <c r="V490" s="6">
        <f>IFERROR(MATCH("Mainframe Product Security Requirements Guide :: Version 2, Release: 1 Benchmark Date: 27 Oct 2022*"&amp;A490&amp;";*",SRGs!AA:AA,0),0)</f>
        <v>0</v>
      </c>
      <c r="W490" s="6">
        <f>IFERROR(MATCH("Network Device Management Security Requirements Guide :: Version 4, Release: 1 Benchmark Date: 23 Apr 2021*"&amp;A490&amp;";*",SRGs!AA:AA,0),0)</f>
        <v>0</v>
      </c>
      <c r="X490" s="6">
        <f>IFERROR(MATCH("Router Security Requirements Guide :: Version 4, Release: 2 Benchmark Date: 23 Apr 2021*"&amp;A490&amp;";*",SRGs!AA:AA,0),0)</f>
        <v>0</v>
      </c>
      <c r="Y490" s="6">
        <f>IFERROR(MATCH("SDN Controller Security Requirements Guide :: Version 1, Release: 2 Benchmark Date: 24 Apr 2020*"&amp;A490&amp;";*",SRGs!AA:AA,0),0)</f>
        <v>0</v>
      </c>
      <c r="Z490" s="6">
        <f>IFERROR(MATCH("Unified Endpoint Management Agent Security Requirements Guide :: Version 1, Release: 1 Benchmark Date: 20 Nov 2020*"&amp;A490&amp;";*",SRGs!AA:AA,0),0)</f>
        <v>0</v>
      </c>
      <c r="AA490" s="6">
        <f>IFERROR(MATCH("Unified Endpoint Management Server Security Requirements Guide :: Version 1, Release: 1 Benchmark Date: 20 Nov 2020*"&amp;A490&amp;";*",SRGs!AA:AA,0),0)</f>
        <v>0</v>
      </c>
      <c r="AB490" s="6">
        <f>IFERROR(MATCH("Virtual Private Network (VPN) Security Requirements Guide :: Version 2, Release: 4 Benchmark Date: 27 Oct 2021*"&amp;A490&amp;";*",SRGs!AA:AA,0),0)</f>
        <v>0</v>
      </c>
      <c r="AC490" s="6">
        <f>IFERROR(MATCH("Web Server Security Requirements Guide :: Version 3, Release: 1 Benchmark Date: 27 Oct 2022*"&amp;A490&amp;";*",SRGs!AA:AA,0),0)</f>
        <v>0</v>
      </c>
      <c r="AD490" s="21"/>
      <c r="AE490" s="3" t="str">
        <f t="shared" si="56"/>
        <v/>
      </c>
      <c r="AF490" s="2" t="str">
        <f t="shared" si="57"/>
        <v/>
      </c>
      <c r="AG490" s="2" t="str">
        <f t="shared" si="58"/>
        <v/>
      </c>
      <c r="AH490" s="2" t="str">
        <f t="shared" si="59"/>
        <v/>
      </c>
      <c r="AI490" s="2" t="str">
        <f t="shared" si="60"/>
        <v/>
      </c>
      <c r="AJ490" s="2" t="str">
        <f t="shared" si="61"/>
        <v/>
      </c>
      <c r="AK490" s="2" t="str">
        <f t="shared" si="62"/>
        <v/>
      </c>
      <c r="AL490" s="27"/>
      <c r="AM490" s="5" t="str">
        <f t="shared" si="63"/>
        <v/>
      </c>
    </row>
    <row r="491" spans="1:39" ht="45" hidden="1">
      <c r="A491" s="1" t="s">
        <v>101</v>
      </c>
      <c r="B491" s="1" t="s">
        <v>4306</v>
      </c>
      <c r="C491" s="1" t="s">
        <v>797</v>
      </c>
      <c r="D491" s="1" t="s">
        <v>1888</v>
      </c>
      <c r="E491" s="1" t="s">
        <v>2893</v>
      </c>
      <c r="F491" s="2" t="s">
        <v>3833</v>
      </c>
      <c r="G491" s="2" t="s">
        <v>4212</v>
      </c>
      <c r="H491" s="2" t="s">
        <v>4266</v>
      </c>
      <c r="I491" s="10">
        <v>2</v>
      </c>
      <c r="J491" s="13"/>
      <c r="K491" s="3">
        <f>IFERROR(MATCH("Application Layer Gateway (ALG) Security Requirements Guide (SRG) :: Version 1, Release: 2 Benchmark Date: 24 Jul 2015*"&amp;A491&amp;";*",SRGs!AA:AA,0),0)</f>
        <v>0</v>
      </c>
      <c r="L491" s="2">
        <f>IFERROR(MATCH("Application Server Security Requirements Guide :: Version 3, Release: 3 Benchmark Date: 27 Oct 2022*"&amp;A491&amp;";*",SRGs!AA:AA,0),0)</f>
        <v>0</v>
      </c>
      <c r="M491" s="2">
        <f>IFERROR(MATCH("Authentication, Authorization, and Accounting Services (AAA) Security Requirements Guide :: Version 1, Release: 2 Benchmark Date: 24 Jan 2020*"&amp;A491&amp;";*",SRGs!AA:AA,0),0)</f>
        <v>0</v>
      </c>
      <c r="N491" s="6">
        <f>IFERROR(MATCH("Central Log Server Security Requirements Guide :: Version 2, Release: 2 Benchmark Date: 27 Oct 2022*"&amp;A491&amp;";*",SRGs!AA:AA,0),0)</f>
        <v>0</v>
      </c>
      <c r="O491" s="6">
        <f>IFERROR(MATCH("Database Security Requirements Guide :: Version 3, Release: 3 Benchmark Date: 27 Jul 2022*"&amp;A491&amp;";*",SRGs!AA:AA,0),0)</f>
        <v>0</v>
      </c>
      <c r="P491" s="2">
        <f>IFERROR(MATCH("Container Platform Security Requirements Guide :: Version 1, Release: 3 Benchmark Date: 27 Jan 2022*"&amp;A491&amp;";*",SRGs!AA:AA,0),0)</f>
        <v>0</v>
      </c>
      <c r="Q491" s="2">
        <f>IFERROR(MATCH("Domain Name System (DNS) Security Requirements Guide :: Version 2, Release: 4 Benchmark Date: 23 Oct 2015*"&amp;A491&amp;";*",SRGs!AA:AA,0),0)</f>
        <v>0</v>
      </c>
      <c r="R491" s="2">
        <f>IFERROR(MATCH("Firewall Security Requirements Guide :: Version 2, Release: 3 Benchmark Date: 27 Oct 2022*"&amp;A491&amp;";*",SRGs!AA:AA,0),0)</f>
        <v>0</v>
      </c>
      <c r="S491" s="2">
        <f>IFERROR(MATCH("General Purpose Operating System Security Requirements Guide :: Version 2, Release: 4 Benchmark Date: 27 Jul 2022*"&amp;A491&amp;";*",SRGs!AA:AA,0),0)</f>
        <v>0</v>
      </c>
      <c r="T491" s="2">
        <f>IFERROR(MATCH("Intrusion Detection and Prevention Systems (IDPS) Security Requirements Guide :: Version 2, Release: 6 Benchmark Date: 24 Jul 2020*"&amp;A491&amp;";*",SRGs!AA:AA,0),0)</f>
        <v>0</v>
      </c>
      <c r="U491" s="2">
        <f>IFERROR(MATCH("Layer 2 Switch Security Requirements Guide :: Version 2, Release: 1 Benchmark Date: 18 May 2021*"&amp;A491&amp;";*",SRGs!AA:AA,0),0)</f>
        <v>0</v>
      </c>
      <c r="V491" s="2">
        <f>IFERROR(MATCH("Mainframe Product Security Requirements Guide :: Version 2, Release: 1 Benchmark Date: 27 Oct 2022*"&amp;A491&amp;";*",SRGs!AA:AA,0),0)</f>
        <v>0</v>
      </c>
      <c r="W491" s="2">
        <f>IFERROR(MATCH("Network Device Management Security Requirements Guide :: Version 4, Release: 1 Benchmark Date: 23 Apr 2021*"&amp;A491&amp;";*",SRGs!AA:AA,0),0)</f>
        <v>0</v>
      </c>
      <c r="X491" s="2">
        <f>IFERROR(MATCH("Router Security Requirements Guide :: Version 4, Release: 2 Benchmark Date: 23 Apr 2021*"&amp;A491&amp;";*",SRGs!AA:AA,0),0)</f>
        <v>0</v>
      </c>
      <c r="Y491" s="2">
        <f>IFERROR(MATCH("SDN Controller Security Requirements Guide :: Version 1, Release: 2 Benchmark Date: 24 Apr 2020*"&amp;A491&amp;";*",SRGs!AA:AA,0),0)</f>
        <v>0</v>
      </c>
      <c r="Z491" s="2">
        <f>IFERROR(MATCH("Unified Endpoint Management Agent Security Requirements Guide :: Version 1, Release: 1 Benchmark Date: 20 Nov 2020*"&amp;A491&amp;";*",SRGs!AA:AA,0),0)</f>
        <v>0</v>
      </c>
      <c r="AA491" s="2">
        <f>IFERROR(MATCH("Unified Endpoint Management Server Security Requirements Guide :: Version 1, Release: 1 Benchmark Date: 20 Nov 2020*"&amp;A491&amp;";*",SRGs!AA:AA,0),0)</f>
        <v>0</v>
      </c>
      <c r="AB491" s="2">
        <f>IFERROR(MATCH("Virtual Private Network (VPN) Security Requirements Guide :: Version 2, Release: 4 Benchmark Date: 27 Oct 2021*"&amp;A491&amp;";*",SRGs!AA:AA,0),0)</f>
        <v>0</v>
      </c>
      <c r="AC491" s="2">
        <f>IFERROR(MATCH("Web Server Security Requirements Guide :: Version 3, Release: 1 Benchmark Date: 27 Oct 2022*"&amp;A491&amp;";*",SRGs!AA:AA,0),0)</f>
        <v>0</v>
      </c>
      <c r="AD491" s="22"/>
      <c r="AE491" s="3" t="str">
        <f t="shared" si="56"/>
        <v/>
      </c>
      <c r="AF491" s="2" t="str">
        <f t="shared" si="57"/>
        <v/>
      </c>
      <c r="AG491" s="2" t="str">
        <f t="shared" si="58"/>
        <v/>
      </c>
      <c r="AH491" s="2" t="str">
        <f t="shared" si="59"/>
        <v/>
      </c>
      <c r="AI491" s="2" t="str">
        <f t="shared" si="60"/>
        <v/>
      </c>
      <c r="AJ491" s="2" t="str">
        <f t="shared" si="61"/>
        <v/>
      </c>
      <c r="AK491" s="2" t="str">
        <f t="shared" si="62"/>
        <v/>
      </c>
      <c r="AM491" s="5" t="str">
        <f t="shared" si="63"/>
        <v/>
      </c>
    </row>
    <row r="492" spans="1:39" ht="75" hidden="1">
      <c r="A492" s="1" t="s">
        <v>22320</v>
      </c>
      <c r="B492" s="1" t="s">
        <v>4306</v>
      </c>
      <c r="C492" s="1" t="s">
        <v>798</v>
      </c>
      <c r="D492" s="1" t="s">
        <v>1889</v>
      </c>
      <c r="E492" s="1" t="s">
        <v>2894</v>
      </c>
      <c r="F492" s="2" t="s">
        <v>2591</v>
      </c>
      <c r="G492" s="2"/>
      <c r="H492" s="2"/>
      <c r="I492" s="2"/>
      <c r="J492" s="15"/>
      <c r="K492" s="3">
        <f>IFERROR(MATCH("Application Layer Gateway (ALG) Security Requirements Guide (SRG) :: Version 1, Release: 2 Benchmark Date: 24 Jul 2015*"&amp;A492&amp;";*",SRGs!AA:AA,0),0)</f>
        <v>0</v>
      </c>
      <c r="L492" s="2">
        <f>IFERROR(MATCH("Application Server Security Requirements Guide :: Version 3, Release: 3 Benchmark Date: 27 Oct 2022*"&amp;A492&amp;";*",SRGs!AA:AA,0),0)</f>
        <v>0</v>
      </c>
      <c r="M492" s="2">
        <f>IFERROR(MATCH("Authentication, Authorization, and Accounting Services (AAA) Security Requirements Guide :: Version 1, Release: 2 Benchmark Date: 24 Jan 2020*"&amp;A492&amp;";*",SRGs!AA:AA,0),0)</f>
        <v>0</v>
      </c>
      <c r="N492" s="2">
        <f>IFERROR(MATCH("Central Log Server Security Requirements Guide :: Version 2, Release: 2 Benchmark Date: 27 Oct 2022*"&amp;A492&amp;";*",SRGs!AA:AA,0),0)</f>
        <v>0</v>
      </c>
      <c r="O492" s="2">
        <f>IFERROR(MATCH("Database Security Requirements Guide :: Version 3, Release: 3 Benchmark Date: 27 Jul 2022*"&amp;A492&amp;";*",SRGs!AA:AA,0),0)</f>
        <v>0</v>
      </c>
      <c r="P492" s="2">
        <f>IFERROR(MATCH("Container Platform Security Requirements Guide :: Version 1, Release: 3 Benchmark Date: 27 Jan 2022*"&amp;A492&amp;";*",SRGs!AA:AA,0),0)</f>
        <v>0</v>
      </c>
      <c r="Q492" s="2">
        <f>IFERROR(MATCH("Domain Name System (DNS) Security Requirements Guide :: Version 2, Release: 4 Benchmark Date: 23 Oct 2015*"&amp;A492&amp;";*",SRGs!AA:AA,0),0)</f>
        <v>0</v>
      </c>
      <c r="R492" s="2">
        <f>IFERROR(MATCH("Firewall Security Requirements Guide :: Version 2, Release: 3 Benchmark Date: 27 Oct 2022*"&amp;A492&amp;";*",SRGs!AA:AA,0),0)</f>
        <v>0</v>
      </c>
      <c r="S492" s="2">
        <f>IFERROR(MATCH("General Purpose Operating System Security Requirements Guide :: Version 2, Release: 4 Benchmark Date: 27 Jul 2022*"&amp;A492&amp;";*",SRGs!AA:AA,0),0)</f>
        <v>0</v>
      </c>
      <c r="T492" s="2">
        <f>IFERROR(MATCH("Intrusion Detection and Prevention Systems (IDPS) Security Requirements Guide :: Version 2, Release: 6 Benchmark Date: 24 Jul 2020*"&amp;A492&amp;";*",SRGs!AA:AA,0),0)</f>
        <v>0</v>
      </c>
      <c r="U492" s="2">
        <f>IFERROR(MATCH("Layer 2 Switch Security Requirements Guide :: Version 2, Release: 1 Benchmark Date: 18 May 2021*"&amp;A492&amp;";*",SRGs!AA:AA,0),0)</f>
        <v>0</v>
      </c>
      <c r="V492" s="2">
        <f>IFERROR(MATCH("Mainframe Product Security Requirements Guide :: Version 2, Release: 1 Benchmark Date: 27 Oct 2022*"&amp;A492&amp;";*",SRGs!AA:AA,0),0)</f>
        <v>0</v>
      </c>
      <c r="W492" s="2">
        <f>IFERROR(MATCH("Network Device Management Security Requirements Guide :: Version 4, Release: 1 Benchmark Date: 23 Apr 2021*"&amp;A492&amp;";*",SRGs!AA:AA,0),0)</f>
        <v>0</v>
      </c>
      <c r="X492" s="2">
        <f>IFERROR(MATCH("Router Security Requirements Guide :: Version 4, Release: 2 Benchmark Date: 23 Apr 2021*"&amp;A492&amp;";*",SRGs!AA:AA,0),0)</f>
        <v>0</v>
      </c>
      <c r="Y492" s="2">
        <f>IFERROR(MATCH("SDN Controller Security Requirements Guide :: Version 1, Release: 2 Benchmark Date: 24 Apr 2020*"&amp;A492&amp;";*",SRGs!AA:AA,0),0)</f>
        <v>0</v>
      </c>
      <c r="Z492" s="2">
        <f>IFERROR(MATCH("Unified Endpoint Management Agent Security Requirements Guide :: Version 1, Release: 1 Benchmark Date: 20 Nov 2020*"&amp;A492&amp;";*",SRGs!AA:AA,0),0)</f>
        <v>0</v>
      </c>
      <c r="AA492" s="2">
        <f>IFERROR(MATCH("Unified Endpoint Management Server Security Requirements Guide :: Version 1, Release: 1 Benchmark Date: 20 Nov 2020*"&amp;A492&amp;";*",SRGs!AA:AA,0),0)</f>
        <v>0</v>
      </c>
      <c r="AB492" s="2">
        <f>IFERROR(MATCH("Virtual Private Network (VPN) Security Requirements Guide :: Version 2, Release: 4 Benchmark Date: 27 Oct 2021*"&amp;A492&amp;";*",SRGs!AA:AA,0),0)</f>
        <v>0</v>
      </c>
      <c r="AC492" s="2">
        <f>IFERROR(MATCH("Web Server Security Requirements Guide :: Version 3, Release: 1 Benchmark Date: 27 Oct 2022*"&amp;A492&amp;";*",SRGs!AA:AA,0),0)</f>
        <v>0</v>
      </c>
      <c r="AD492" s="22"/>
      <c r="AE492" s="3" t="str">
        <f t="shared" si="56"/>
        <v/>
      </c>
      <c r="AF492" s="2" t="str">
        <f t="shared" si="57"/>
        <v/>
      </c>
      <c r="AG492" s="2" t="str">
        <f t="shared" si="58"/>
        <v/>
      </c>
      <c r="AH492" s="2" t="str">
        <f t="shared" si="59"/>
        <v/>
      </c>
      <c r="AI492" s="2" t="str">
        <f t="shared" si="60"/>
        <v/>
      </c>
      <c r="AJ492" s="2" t="str">
        <f t="shared" si="61"/>
        <v/>
      </c>
      <c r="AK492" s="2" t="str">
        <f t="shared" si="62"/>
        <v/>
      </c>
      <c r="AM492" s="5" t="str">
        <f t="shared" si="63"/>
        <v/>
      </c>
    </row>
    <row r="493" spans="1:39" s="5" customFormat="1" ht="90" hidden="1">
      <c r="A493" s="1" t="s">
        <v>22321</v>
      </c>
      <c r="B493" s="1" t="s">
        <v>4306</v>
      </c>
      <c r="C493" s="1" t="s">
        <v>799</v>
      </c>
      <c r="D493" s="1" t="s">
        <v>1890</v>
      </c>
      <c r="E493" s="1" t="s">
        <v>2895</v>
      </c>
      <c r="F493" s="2" t="s">
        <v>2591</v>
      </c>
      <c r="G493" s="2"/>
      <c r="H493" s="2"/>
      <c r="I493" s="2"/>
      <c r="J493" s="15"/>
      <c r="K493" s="3">
        <f>IFERROR(MATCH("Application Layer Gateway (ALG) Security Requirements Guide (SRG) :: Version 1, Release: 2 Benchmark Date: 24 Jul 2015*"&amp;A493&amp;";*",SRGs!AA:AA,0),0)</f>
        <v>0</v>
      </c>
      <c r="L493" s="2">
        <f>IFERROR(MATCH("Application Server Security Requirements Guide :: Version 3, Release: 3 Benchmark Date: 27 Oct 2022*"&amp;A493&amp;";*",SRGs!AA:AA,0),0)</f>
        <v>0</v>
      </c>
      <c r="M493" s="2">
        <f>IFERROR(MATCH("Authentication, Authorization, and Accounting Services (AAA) Security Requirements Guide :: Version 1, Release: 2 Benchmark Date: 24 Jan 2020*"&amp;A493&amp;";*",SRGs!AA:AA,0),0)</f>
        <v>0</v>
      </c>
      <c r="N493" s="2">
        <f>IFERROR(MATCH("Central Log Server Security Requirements Guide :: Version 2, Release: 2 Benchmark Date: 27 Oct 2022*"&amp;A493&amp;";*",SRGs!AA:AA,0),0)</f>
        <v>0</v>
      </c>
      <c r="O493" s="2">
        <f>IFERROR(MATCH("Database Security Requirements Guide :: Version 3, Release: 3 Benchmark Date: 27 Jul 2022*"&amp;A493&amp;";*",SRGs!AA:AA,0),0)</f>
        <v>0</v>
      </c>
      <c r="P493" s="6">
        <f>IFERROR(MATCH("Container Platform Security Requirements Guide :: Version 1, Release: 3 Benchmark Date: 27 Jan 2022*"&amp;A493&amp;";*",SRGs!AA:AA,0),0)</f>
        <v>0</v>
      </c>
      <c r="Q493" s="6">
        <f>IFERROR(MATCH("Domain Name System (DNS) Security Requirements Guide :: Version 2, Release: 4 Benchmark Date: 23 Oct 2015*"&amp;A493&amp;";*",SRGs!AA:AA,0),0)</f>
        <v>0</v>
      </c>
      <c r="R493" s="6">
        <f>IFERROR(MATCH("Firewall Security Requirements Guide :: Version 2, Release: 3 Benchmark Date: 27 Oct 2022*"&amp;A493&amp;";*",SRGs!AA:AA,0),0)</f>
        <v>0</v>
      </c>
      <c r="S493" s="6">
        <f>IFERROR(MATCH("General Purpose Operating System Security Requirements Guide :: Version 2, Release: 4 Benchmark Date: 27 Jul 2022*"&amp;A493&amp;";*",SRGs!AA:AA,0),0)</f>
        <v>0</v>
      </c>
      <c r="T493" s="6">
        <f>IFERROR(MATCH("Intrusion Detection and Prevention Systems (IDPS) Security Requirements Guide :: Version 2, Release: 6 Benchmark Date: 24 Jul 2020*"&amp;A493&amp;";*",SRGs!AA:AA,0),0)</f>
        <v>0</v>
      </c>
      <c r="U493" s="6">
        <f>IFERROR(MATCH("Layer 2 Switch Security Requirements Guide :: Version 2, Release: 1 Benchmark Date: 18 May 2021*"&amp;A493&amp;";*",SRGs!AA:AA,0),0)</f>
        <v>0</v>
      </c>
      <c r="V493" s="6">
        <f>IFERROR(MATCH("Mainframe Product Security Requirements Guide :: Version 2, Release: 1 Benchmark Date: 27 Oct 2022*"&amp;A493&amp;";*",SRGs!AA:AA,0),0)</f>
        <v>0</v>
      </c>
      <c r="W493" s="6">
        <f>IFERROR(MATCH("Network Device Management Security Requirements Guide :: Version 4, Release: 1 Benchmark Date: 23 Apr 2021*"&amp;A493&amp;";*",SRGs!AA:AA,0),0)</f>
        <v>0</v>
      </c>
      <c r="X493" s="6">
        <f>IFERROR(MATCH("Router Security Requirements Guide :: Version 4, Release: 2 Benchmark Date: 23 Apr 2021*"&amp;A493&amp;";*",SRGs!AA:AA,0),0)</f>
        <v>0</v>
      </c>
      <c r="Y493" s="6">
        <f>IFERROR(MATCH("SDN Controller Security Requirements Guide :: Version 1, Release: 2 Benchmark Date: 24 Apr 2020*"&amp;A493&amp;";*",SRGs!AA:AA,0),0)</f>
        <v>0</v>
      </c>
      <c r="Z493" s="6">
        <f>IFERROR(MATCH("Unified Endpoint Management Agent Security Requirements Guide :: Version 1, Release: 1 Benchmark Date: 20 Nov 2020*"&amp;A493&amp;";*",SRGs!AA:AA,0),0)</f>
        <v>0</v>
      </c>
      <c r="AA493" s="6">
        <f>IFERROR(MATCH("Unified Endpoint Management Server Security Requirements Guide :: Version 1, Release: 1 Benchmark Date: 20 Nov 2020*"&amp;A493&amp;";*",SRGs!AA:AA,0),0)</f>
        <v>0</v>
      </c>
      <c r="AB493" s="6">
        <f>IFERROR(MATCH("Virtual Private Network (VPN) Security Requirements Guide :: Version 2, Release: 4 Benchmark Date: 27 Oct 2021*"&amp;A493&amp;";*",SRGs!AA:AA,0),0)</f>
        <v>0</v>
      </c>
      <c r="AC493" s="6">
        <f>IFERROR(MATCH("Web Server Security Requirements Guide :: Version 3, Release: 1 Benchmark Date: 27 Oct 2022*"&amp;A493&amp;";*",SRGs!AA:AA,0),0)</f>
        <v>0</v>
      </c>
      <c r="AD493" s="21"/>
      <c r="AE493" s="3" t="str">
        <f t="shared" si="56"/>
        <v/>
      </c>
      <c r="AF493" s="2" t="str">
        <f t="shared" si="57"/>
        <v/>
      </c>
      <c r="AG493" s="2" t="str">
        <f t="shared" si="58"/>
        <v/>
      </c>
      <c r="AH493" s="2" t="str">
        <f t="shared" si="59"/>
        <v/>
      </c>
      <c r="AI493" s="2" t="str">
        <f t="shared" si="60"/>
        <v/>
      </c>
      <c r="AJ493" s="2" t="str">
        <f t="shared" si="61"/>
        <v/>
      </c>
      <c r="AK493" s="2" t="str">
        <f t="shared" si="62"/>
        <v/>
      </c>
      <c r="AL493" s="27"/>
      <c r="AM493" s="5" t="str">
        <f t="shared" si="63"/>
        <v/>
      </c>
    </row>
    <row r="494" spans="1:39" s="5" customFormat="1" ht="405" hidden="1">
      <c r="A494" s="1" t="s">
        <v>102</v>
      </c>
      <c r="B494" s="1" t="s">
        <v>4306</v>
      </c>
      <c r="C494" s="1" t="s">
        <v>800</v>
      </c>
      <c r="D494" s="1" t="s">
        <v>1891</v>
      </c>
      <c r="E494" s="1" t="s">
        <v>2896</v>
      </c>
      <c r="F494" s="2" t="s">
        <v>3834</v>
      </c>
      <c r="G494" s="2"/>
      <c r="H494" s="2"/>
      <c r="I494" s="2"/>
      <c r="J494" s="15"/>
      <c r="K494" s="3">
        <f>IFERROR(MATCH("Application Layer Gateway (ALG) Security Requirements Guide (SRG) :: Version 1, Release: 2 Benchmark Date: 24 Jul 2015*"&amp;A494&amp;";*",SRGs!AA:AA,0),0)</f>
        <v>0</v>
      </c>
      <c r="L494" s="2">
        <f>IFERROR(MATCH("Application Server Security Requirements Guide :: Version 3, Release: 3 Benchmark Date: 27 Oct 2022*"&amp;A494&amp;";*",SRGs!AA:AA,0),0)</f>
        <v>0</v>
      </c>
      <c r="M494" s="2">
        <f>IFERROR(MATCH("Authentication, Authorization, and Accounting Services (AAA) Security Requirements Guide :: Version 1, Release: 2 Benchmark Date: 24 Jan 2020*"&amp;A494&amp;";*",SRGs!AA:AA,0),0)</f>
        <v>0</v>
      </c>
      <c r="N494" s="6">
        <f>IFERROR(MATCH("Central Log Server Security Requirements Guide :: Version 2, Release: 2 Benchmark Date: 27 Oct 2022*"&amp;A494&amp;";*",SRGs!AA:AA,0),0)</f>
        <v>0</v>
      </c>
      <c r="O494" s="6">
        <f>IFERROR(MATCH("Database Security Requirements Guide :: Version 3, Release: 3 Benchmark Date: 27 Jul 2022*"&amp;A494&amp;";*",SRGs!AA:AA,0),0)</f>
        <v>0</v>
      </c>
      <c r="P494" s="6">
        <f>IFERROR(MATCH("Container Platform Security Requirements Guide :: Version 1, Release: 3 Benchmark Date: 27 Jan 2022*"&amp;A494&amp;";*",SRGs!AA:AA,0),0)</f>
        <v>0</v>
      </c>
      <c r="Q494" s="6">
        <f>IFERROR(MATCH("Domain Name System (DNS) Security Requirements Guide :: Version 2, Release: 4 Benchmark Date: 23 Oct 2015*"&amp;A494&amp;";*",SRGs!AA:AA,0),0)</f>
        <v>0</v>
      </c>
      <c r="R494" s="6">
        <f>IFERROR(MATCH("Firewall Security Requirements Guide :: Version 2, Release: 3 Benchmark Date: 27 Oct 2022*"&amp;A494&amp;";*",SRGs!AA:AA,0),0)</f>
        <v>0</v>
      </c>
      <c r="S494" s="6">
        <f>IFERROR(MATCH("General Purpose Operating System Security Requirements Guide :: Version 2, Release: 4 Benchmark Date: 27 Jul 2022*"&amp;A494&amp;";*",SRGs!AA:AA,0),0)</f>
        <v>0</v>
      </c>
      <c r="T494" s="6">
        <f>IFERROR(MATCH("Intrusion Detection and Prevention Systems (IDPS) Security Requirements Guide :: Version 2, Release: 6 Benchmark Date: 24 Jul 2020*"&amp;A494&amp;";*",SRGs!AA:AA,0),0)</f>
        <v>0</v>
      </c>
      <c r="U494" s="6">
        <f>IFERROR(MATCH("Layer 2 Switch Security Requirements Guide :: Version 2, Release: 1 Benchmark Date: 18 May 2021*"&amp;A494&amp;";*",SRGs!AA:AA,0),0)</f>
        <v>0</v>
      </c>
      <c r="V494" s="6">
        <f>IFERROR(MATCH("Mainframe Product Security Requirements Guide :: Version 2, Release: 1 Benchmark Date: 27 Oct 2022*"&amp;A494&amp;";*",SRGs!AA:AA,0),0)</f>
        <v>0</v>
      </c>
      <c r="W494" s="6">
        <f>IFERROR(MATCH("Network Device Management Security Requirements Guide :: Version 4, Release: 1 Benchmark Date: 23 Apr 2021*"&amp;A494&amp;";*",SRGs!AA:AA,0),0)</f>
        <v>0</v>
      </c>
      <c r="X494" s="6">
        <f>IFERROR(MATCH("Router Security Requirements Guide :: Version 4, Release: 2 Benchmark Date: 23 Apr 2021*"&amp;A494&amp;";*",SRGs!AA:AA,0),0)</f>
        <v>0</v>
      </c>
      <c r="Y494" s="6">
        <f>IFERROR(MATCH("SDN Controller Security Requirements Guide :: Version 1, Release: 2 Benchmark Date: 24 Apr 2020*"&amp;A494&amp;";*",SRGs!AA:AA,0),0)</f>
        <v>0</v>
      </c>
      <c r="Z494" s="6">
        <f>IFERROR(MATCH("Unified Endpoint Management Agent Security Requirements Guide :: Version 1, Release: 1 Benchmark Date: 20 Nov 2020*"&amp;A494&amp;";*",SRGs!AA:AA,0),0)</f>
        <v>0</v>
      </c>
      <c r="AA494" s="6">
        <f>IFERROR(MATCH("Unified Endpoint Management Server Security Requirements Guide :: Version 1, Release: 1 Benchmark Date: 20 Nov 2020*"&amp;A494&amp;";*",SRGs!AA:AA,0),0)</f>
        <v>0</v>
      </c>
      <c r="AB494" s="6">
        <f>IFERROR(MATCH("Virtual Private Network (VPN) Security Requirements Guide :: Version 2, Release: 4 Benchmark Date: 27 Oct 2021*"&amp;A494&amp;";*",SRGs!AA:AA,0),0)</f>
        <v>0</v>
      </c>
      <c r="AC494" s="6">
        <f>IFERROR(MATCH("Web Server Security Requirements Guide :: Version 3, Release: 1 Benchmark Date: 27 Oct 2022*"&amp;A494&amp;";*",SRGs!AA:AA,0),0)</f>
        <v>0</v>
      </c>
      <c r="AD494" s="21"/>
      <c r="AE494" s="3" t="str">
        <f t="shared" si="56"/>
        <v/>
      </c>
      <c r="AF494" s="2" t="str">
        <f t="shared" si="57"/>
        <v/>
      </c>
      <c r="AG494" s="2" t="str">
        <f t="shared" si="58"/>
        <v/>
      </c>
      <c r="AH494" s="2" t="str">
        <f t="shared" si="59"/>
        <v/>
      </c>
      <c r="AI494" s="2" t="str">
        <f t="shared" si="60"/>
        <v/>
      </c>
      <c r="AJ494" s="2" t="str">
        <f t="shared" si="61"/>
        <v/>
      </c>
      <c r="AK494" s="2" t="str">
        <f t="shared" si="62"/>
        <v/>
      </c>
      <c r="AL494" s="27"/>
      <c r="AM494" s="5" t="str">
        <f t="shared" si="63"/>
        <v/>
      </c>
    </row>
    <row r="495" spans="1:39" s="5" customFormat="1" ht="120" hidden="1">
      <c r="A495" s="1" t="s">
        <v>22322</v>
      </c>
      <c r="B495" s="1" t="s">
        <v>4306</v>
      </c>
      <c r="C495" s="1" t="s">
        <v>801</v>
      </c>
      <c r="D495" s="1" t="s">
        <v>1892</v>
      </c>
      <c r="E495" s="1" t="s">
        <v>2897</v>
      </c>
      <c r="F495" s="2" t="s">
        <v>3835</v>
      </c>
      <c r="G495" s="2"/>
      <c r="H495" s="2"/>
      <c r="I495" s="2"/>
      <c r="J495" s="15"/>
      <c r="K495" s="3">
        <f>IFERROR(MATCH("Application Layer Gateway (ALG) Security Requirements Guide (SRG) :: Version 1, Release: 2 Benchmark Date: 24 Jul 2015*"&amp;A495&amp;";*",SRGs!AA:AA,0),0)</f>
        <v>0</v>
      </c>
      <c r="L495" s="2">
        <f>IFERROR(MATCH("Application Server Security Requirements Guide :: Version 3, Release: 3 Benchmark Date: 27 Oct 2022*"&amp;A495&amp;";*",SRGs!AA:AA,0),0)</f>
        <v>0</v>
      </c>
      <c r="M495" s="2">
        <f>IFERROR(MATCH("Authentication, Authorization, and Accounting Services (AAA) Security Requirements Guide :: Version 1, Release: 2 Benchmark Date: 24 Jan 2020*"&amp;A495&amp;";*",SRGs!AA:AA,0),0)</f>
        <v>0</v>
      </c>
      <c r="N495" s="6">
        <f>IFERROR(MATCH("Central Log Server Security Requirements Guide :: Version 2, Release: 2 Benchmark Date: 27 Oct 2022*"&amp;A495&amp;";*",SRGs!AA:AA,0),0)</f>
        <v>0</v>
      </c>
      <c r="O495" s="6">
        <f>IFERROR(MATCH("Database Security Requirements Guide :: Version 3, Release: 3 Benchmark Date: 27 Jul 2022*"&amp;A495&amp;";*",SRGs!AA:AA,0),0)</f>
        <v>0</v>
      </c>
      <c r="P495" s="6">
        <f>IFERROR(MATCH("Container Platform Security Requirements Guide :: Version 1, Release: 3 Benchmark Date: 27 Jan 2022*"&amp;A495&amp;";*",SRGs!AA:AA,0),0)</f>
        <v>0</v>
      </c>
      <c r="Q495" s="6">
        <f>IFERROR(MATCH("Domain Name System (DNS) Security Requirements Guide :: Version 2, Release: 4 Benchmark Date: 23 Oct 2015*"&amp;A495&amp;";*",SRGs!AA:AA,0),0)</f>
        <v>0</v>
      </c>
      <c r="R495" s="6">
        <f>IFERROR(MATCH("Firewall Security Requirements Guide :: Version 2, Release: 3 Benchmark Date: 27 Oct 2022*"&amp;A495&amp;";*",SRGs!AA:AA,0),0)</f>
        <v>0</v>
      </c>
      <c r="S495" s="6">
        <f>IFERROR(MATCH("General Purpose Operating System Security Requirements Guide :: Version 2, Release: 4 Benchmark Date: 27 Jul 2022*"&amp;A495&amp;";*",SRGs!AA:AA,0),0)</f>
        <v>0</v>
      </c>
      <c r="T495" s="6">
        <f>IFERROR(MATCH("Intrusion Detection and Prevention Systems (IDPS) Security Requirements Guide :: Version 2, Release: 6 Benchmark Date: 24 Jul 2020*"&amp;A495&amp;";*",SRGs!AA:AA,0),0)</f>
        <v>0</v>
      </c>
      <c r="U495" s="6">
        <f>IFERROR(MATCH("Layer 2 Switch Security Requirements Guide :: Version 2, Release: 1 Benchmark Date: 18 May 2021*"&amp;A495&amp;";*",SRGs!AA:AA,0),0)</f>
        <v>0</v>
      </c>
      <c r="V495" s="6">
        <f>IFERROR(MATCH("Mainframe Product Security Requirements Guide :: Version 2, Release: 1 Benchmark Date: 27 Oct 2022*"&amp;A495&amp;";*",SRGs!AA:AA,0),0)</f>
        <v>0</v>
      </c>
      <c r="W495" s="6">
        <f>IFERROR(MATCH("Network Device Management Security Requirements Guide :: Version 4, Release: 1 Benchmark Date: 23 Apr 2021*"&amp;A495&amp;";*",SRGs!AA:AA,0),0)</f>
        <v>0</v>
      </c>
      <c r="X495" s="6">
        <f>IFERROR(MATCH("Router Security Requirements Guide :: Version 4, Release: 2 Benchmark Date: 23 Apr 2021*"&amp;A495&amp;";*",SRGs!AA:AA,0),0)</f>
        <v>0</v>
      </c>
      <c r="Y495" s="6">
        <f>IFERROR(MATCH("SDN Controller Security Requirements Guide :: Version 1, Release: 2 Benchmark Date: 24 Apr 2020*"&amp;A495&amp;";*",SRGs!AA:AA,0),0)</f>
        <v>0</v>
      </c>
      <c r="Z495" s="6">
        <f>IFERROR(MATCH("Unified Endpoint Management Agent Security Requirements Guide :: Version 1, Release: 1 Benchmark Date: 20 Nov 2020*"&amp;A495&amp;";*",SRGs!AA:AA,0),0)</f>
        <v>0</v>
      </c>
      <c r="AA495" s="6">
        <f>IFERROR(MATCH("Unified Endpoint Management Server Security Requirements Guide :: Version 1, Release: 1 Benchmark Date: 20 Nov 2020*"&amp;A495&amp;";*",SRGs!AA:AA,0),0)</f>
        <v>0</v>
      </c>
      <c r="AB495" s="6">
        <f>IFERROR(MATCH("Virtual Private Network (VPN) Security Requirements Guide :: Version 2, Release: 4 Benchmark Date: 27 Oct 2021*"&amp;A495&amp;";*",SRGs!AA:AA,0),0)</f>
        <v>0</v>
      </c>
      <c r="AC495" s="6">
        <f>IFERROR(MATCH("Web Server Security Requirements Guide :: Version 3, Release: 1 Benchmark Date: 27 Oct 2022*"&amp;A495&amp;";*",SRGs!AA:AA,0),0)</f>
        <v>0</v>
      </c>
      <c r="AD495" s="21"/>
      <c r="AE495" s="3" t="str">
        <f t="shared" si="56"/>
        <v/>
      </c>
      <c r="AF495" s="2" t="str">
        <f t="shared" si="57"/>
        <v/>
      </c>
      <c r="AG495" s="2" t="str">
        <f t="shared" si="58"/>
        <v/>
      </c>
      <c r="AH495" s="2" t="str">
        <f t="shared" si="59"/>
        <v/>
      </c>
      <c r="AI495" s="2" t="str">
        <f t="shared" si="60"/>
        <v/>
      </c>
      <c r="AJ495" s="2" t="str">
        <f t="shared" si="61"/>
        <v/>
      </c>
      <c r="AK495" s="2" t="str">
        <f t="shared" si="62"/>
        <v/>
      </c>
      <c r="AL495" s="27"/>
      <c r="AM495" s="5" t="str">
        <f t="shared" si="63"/>
        <v/>
      </c>
    </row>
    <row r="496" spans="1:39" ht="180" hidden="1">
      <c r="A496" s="1" t="s">
        <v>103</v>
      </c>
      <c r="B496" s="1" t="s">
        <v>4306</v>
      </c>
      <c r="C496" s="1" t="s">
        <v>802</v>
      </c>
      <c r="D496" s="1" t="s">
        <v>1893</v>
      </c>
      <c r="E496" s="1" t="s">
        <v>2898</v>
      </c>
      <c r="F496" s="2" t="s">
        <v>3836</v>
      </c>
      <c r="G496" s="2"/>
      <c r="H496" s="2"/>
      <c r="I496" s="2"/>
      <c r="J496" s="15"/>
      <c r="K496" s="3">
        <f>IFERROR(MATCH("Application Layer Gateway (ALG) Security Requirements Guide (SRG) :: Version 1, Release: 2 Benchmark Date: 24 Jul 2015*"&amp;A496&amp;";*",SRGs!AA:AA,0),0)</f>
        <v>0</v>
      </c>
      <c r="L496" s="2">
        <f>IFERROR(MATCH("Application Server Security Requirements Guide :: Version 3, Release: 3 Benchmark Date: 27 Oct 2022*"&amp;A496&amp;";*",SRGs!AA:AA,0),0)</f>
        <v>0</v>
      </c>
      <c r="M496" s="2">
        <f>IFERROR(MATCH("Authentication, Authorization, and Accounting Services (AAA) Security Requirements Guide :: Version 1, Release: 2 Benchmark Date: 24 Jan 2020*"&amp;A496&amp;";*",SRGs!AA:AA,0),0)</f>
        <v>0</v>
      </c>
      <c r="N496" s="6">
        <f>IFERROR(MATCH("Central Log Server Security Requirements Guide :: Version 2, Release: 2 Benchmark Date: 27 Oct 2022*"&amp;A496&amp;";*",SRGs!AA:AA,0),0)</f>
        <v>0</v>
      </c>
      <c r="O496" s="6">
        <f>IFERROR(MATCH("Database Security Requirements Guide :: Version 3, Release: 3 Benchmark Date: 27 Jul 2022*"&amp;A496&amp;";*",SRGs!AA:AA,0),0)</f>
        <v>0</v>
      </c>
      <c r="P496" s="2">
        <f>IFERROR(MATCH("Container Platform Security Requirements Guide :: Version 1, Release: 3 Benchmark Date: 27 Jan 2022*"&amp;A496&amp;";*",SRGs!AA:AA,0),0)</f>
        <v>0</v>
      </c>
      <c r="Q496" s="2">
        <f>IFERROR(MATCH("Domain Name System (DNS) Security Requirements Guide :: Version 2, Release: 4 Benchmark Date: 23 Oct 2015*"&amp;A496&amp;";*",SRGs!AA:AA,0),0)</f>
        <v>0</v>
      </c>
      <c r="R496" s="2">
        <f>IFERROR(MATCH("Firewall Security Requirements Guide :: Version 2, Release: 3 Benchmark Date: 27 Oct 2022*"&amp;A496&amp;";*",SRGs!AA:AA,0),0)</f>
        <v>0</v>
      </c>
      <c r="S496" s="2">
        <f>IFERROR(MATCH("General Purpose Operating System Security Requirements Guide :: Version 2, Release: 4 Benchmark Date: 27 Jul 2022*"&amp;A496&amp;";*",SRGs!AA:AA,0),0)</f>
        <v>0</v>
      </c>
      <c r="T496" s="2">
        <f>IFERROR(MATCH("Intrusion Detection and Prevention Systems (IDPS) Security Requirements Guide :: Version 2, Release: 6 Benchmark Date: 24 Jul 2020*"&amp;A496&amp;";*",SRGs!AA:AA,0),0)</f>
        <v>0</v>
      </c>
      <c r="U496" s="2">
        <f>IFERROR(MATCH("Layer 2 Switch Security Requirements Guide :: Version 2, Release: 1 Benchmark Date: 18 May 2021*"&amp;A496&amp;";*",SRGs!AA:AA,0),0)</f>
        <v>0</v>
      </c>
      <c r="V496" s="2">
        <f>IFERROR(MATCH("Mainframe Product Security Requirements Guide :: Version 2, Release: 1 Benchmark Date: 27 Oct 2022*"&amp;A496&amp;";*",SRGs!AA:AA,0),0)</f>
        <v>0</v>
      </c>
      <c r="W496" s="2">
        <f>IFERROR(MATCH("Network Device Management Security Requirements Guide :: Version 4, Release: 1 Benchmark Date: 23 Apr 2021*"&amp;A496&amp;";*",SRGs!AA:AA,0),0)</f>
        <v>0</v>
      </c>
      <c r="X496" s="2">
        <f>IFERROR(MATCH("Router Security Requirements Guide :: Version 4, Release: 2 Benchmark Date: 23 Apr 2021*"&amp;A496&amp;";*",SRGs!AA:AA,0),0)</f>
        <v>0</v>
      </c>
      <c r="Y496" s="2">
        <f>IFERROR(MATCH("SDN Controller Security Requirements Guide :: Version 1, Release: 2 Benchmark Date: 24 Apr 2020*"&amp;A496&amp;";*",SRGs!AA:AA,0),0)</f>
        <v>0</v>
      </c>
      <c r="Z496" s="2">
        <f>IFERROR(MATCH("Unified Endpoint Management Agent Security Requirements Guide :: Version 1, Release: 1 Benchmark Date: 20 Nov 2020*"&amp;A496&amp;";*",SRGs!AA:AA,0),0)</f>
        <v>0</v>
      </c>
      <c r="AA496" s="2">
        <f>IFERROR(MATCH("Unified Endpoint Management Server Security Requirements Guide :: Version 1, Release: 1 Benchmark Date: 20 Nov 2020*"&amp;A496&amp;";*",SRGs!AA:AA,0),0)</f>
        <v>0</v>
      </c>
      <c r="AB496" s="2">
        <f>IFERROR(MATCH("Virtual Private Network (VPN) Security Requirements Guide :: Version 2, Release: 4 Benchmark Date: 27 Oct 2021*"&amp;A496&amp;";*",SRGs!AA:AA,0),0)</f>
        <v>0</v>
      </c>
      <c r="AC496" s="2">
        <f>IFERROR(MATCH("Web Server Security Requirements Guide :: Version 3, Release: 1 Benchmark Date: 27 Oct 2022*"&amp;A496&amp;";*",SRGs!AA:AA,0),0)</f>
        <v>0</v>
      </c>
      <c r="AD496" s="22"/>
      <c r="AE496" s="3" t="str">
        <f t="shared" si="56"/>
        <v/>
      </c>
      <c r="AF496" s="2" t="str">
        <f t="shared" si="57"/>
        <v/>
      </c>
      <c r="AG496" s="2" t="str">
        <f t="shared" si="58"/>
        <v/>
      </c>
      <c r="AH496" s="2" t="str">
        <f t="shared" si="59"/>
        <v/>
      </c>
      <c r="AI496" s="2" t="str">
        <f t="shared" si="60"/>
        <v/>
      </c>
      <c r="AJ496" s="2" t="str">
        <f t="shared" si="61"/>
        <v/>
      </c>
      <c r="AK496" s="2" t="str">
        <f t="shared" si="62"/>
        <v/>
      </c>
      <c r="AM496" s="5" t="str">
        <f t="shared" si="63"/>
        <v/>
      </c>
    </row>
    <row r="497" spans="1:39" s="5" customFormat="1" ht="30" hidden="1">
      <c r="A497" s="1" t="s">
        <v>22323</v>
      </c>
      <c r="B497" s="1" t="s">
        <v>4306</v>
      </c>
      <c r="C497" s="1" t="s">
        <v>803</v>
      </c>
      <c r="D497" s="1" t="s">
        <v>3526</v>
      </c>
      <c r="E497" s="1"/>
      <c r="F497" s="2"/>
      <c r="G497" s="2"/>
      <c r="H497" s="2"/>
      <c r="I497" s="2"/>
      <c r="J497" s="15"/>
      <c r="K497" s="3">
        <f>IFERROR(MATCH("Application Layer Gateway (ALG) Security Requirements Guide (SRG) :: Version 1, Release: 2 Benchmark Date: 24 Jul 2015*"&amp;A497&amp;";*",SRGs!AA:AA,0),0)</f>
        <v>0</v>
      </c>
      <c r="L497" s="2">
        <f>IFERROR(MATCH("Application Server Security Requirements Guide :: Version 3, Release: 3 Benchmark Date: 27 Oct 2022*"&amp;A497&amp;";*",SRGs!AA:AA,0),0)</f>
        <v>0</v>
      </c>
      <c r="M497" s="2">
        <f>IFERROR(MATCH("Authentication, Authorization, and Accounting Services (AAA) Security Requirements Guide :: Version 1, Release: 2 Benchmark Date: 24 Jan 2020*"&amp;A497&amp;";*",SRGs!AA:AA,0),0)</f>
        <v>0</v>
      </c>
      <c r="N497" s="2">
        <f>IFERROR(MATCH("Central Log Server Security Requirements Guide :: Version 2, Release: 2 Benchmark Date: 27 Oct 2022*"&amp;A497&amp;";*",SRGs!AA:AA,0),0)</f>
        <v>0</v>
      </c>
      <c r="O497" s="2">
        <f>IFERROR(MATCH("Database Security Requirements Guide :: Version 3, Release: 3 Benchmark Date: 27 Jul 2022*"&amp;A497&amp;";*",SRGs!AA:AA,0),0)</f>
        <v>0</v>
      </c>
      <c r="P497" s="6">
        <f>IFERROR(MATCH("Container Platform Security Requirements Guide :: Version 1, Release: 3 Benchmark Date: 27 Jan 2022*"&amp;A497&amp;";*",SRGs!AA:AA,0),0)</f>
        <v>0</v>
      </c>
      <c r="Q497" s="6">
        <f>IFERROR(MATCH("Domain Name System (DNS) Security Requirements Guide :: Version 2, Release: 4 Benchmark Date: 23 Oct 2015*"&amp;A497&amp;";*",SRGs!AA:AA,0),0)</f>
        <v>0</v>
      </c>
      <c r="R497" s="6">
        <f>IFERROR(MATCH("Firewall Security Requirements Guide :: Version 2, Release: 3 Benchmark Date: 27 Oct 2022*"&amp;A497&amp;";*",SRGs!AA:AA,0),0)</f>
        <v>0</v>
      </c>
      <c r="S497" s="6">
        <f>IFERROR(MATCH("General Purpose Operating System Security Requirements Guide :: Version 2, Release: 4 Benchmark Date: 27 Jul 2022*"&amp;A497&amp;";*",SRGs!AA:AA,0),0)</f>
        <v>0</v>
      </c>
      <c r="T497" s="6">
        <f>IFERROR(MATCH("Intrusion Detection and Prevention Systems (IDPS) Security Requirements Guide :: Version 2, Release: 6 Benchmark Date: 24 Jul 2020*"&amp;A497&amp;";*",SRGs!AA:AA,0),0)</f>
        <v>0</v>
      </c>
      <c r="U497" s="6">
        <f>IFERROR(MATCH("Layer 2 Switch Security Requirements Guide :: Version 2, Release: 1 Benchmark Date: 18 May 2021*"&amp;A497&amp;";*",SRGs!AA:AA,0),0)</f>
        <v>0</v>
      </c>
      <c r="V497" s="6">
        <f>IFERROR(MATCH("Mainframe Product Security Requirements Guide :: Version 2, Release: 1 Benchmark Date: 27 Oct 2022*"&amp;A497&amp;";*",SRGs!AA:AA,0),0)</f>
        <v>0</v>
      </c>
      <c r="W497" s="6">
        <f>IFERROR(MATCH("Network Device Management Security Requirements Guide :: Version 4, Release: 1 Benchmark Date: 23 Apr 2021*"&amp;A497&amp;";*",SRGs!AA:AA,0),0)</f>
        <v>0</v>
      </c>
      <c r="X497" s="6">
        <f>IFERROR(MATCH("Router Security Requirements Guide :: Version 4, Release: 2 Benchmark Date: 23 Apr 2021*"&amp;A497&amp;";*",SRGs!AA:AA,0),0)</f>
        <v>0</v>
      </c>
      <c r="Y497" s="6">
        <f>IFERROR(MATCH("SDN Controller Security Requirements Guide :: Version 1, Release: 2 Benchmark Date: 24 Apr 2020*"&amp;A497&amp;";*",SRGs!AA:AA,0),0)</f>
        <v>0</v>
      </c>
      <c r="Z497" s="6">
        <f>IFERROR(MATCH("Unified Endpoint Management Agent Security Requirements Guide :: Version 1, Release: 1 Benchmark Date: 20 Nov 2020*"&amp;A497&amp;";*",SRGs!AA:AA,0),0)</f>
        <v>0</v>
      </c>
      <c r="AA497" s="6">
        <f>IFERROR(MATCH("Unified Endpoint Management Server Security Requirements Guide :: Version 1, Release: 1 Benchmark Date: 20 Nov 2020*"&amp;A497&amp;";*",SRGs!AA:AA,0),0)</f>
        <v>0</v>
      </c>
      <c r="AB497" s="6">
        <f>IFERROR(MATCH("Virtual Private Network (VPN) Security Requirements Guide :: Version 2, Release: 4 Benchmark Date: 27 Oct 2021*"&amp;A497&amp;";*",SRGs!AA:AA,0),0)</f>
        <v>0</v>
      </c>
      <c r="AC497" s="6">
        <f>IFERROR(MATCH("Web Server Security Requirements Guide :: Version 3, Release: 1 Benchmark Date: 27 Oct 2022*"&amp;A497&amp;";*",SRGs!AA:AA,0),0)</f>
        <v>0</v>
      </c>
      <c r="AD497" s="21"/>
      <c r="AE497" s="3" t="str">
        <f t="shared" si="56"/>
        <v/>
      </c>
      <c r="AF497" s="2" t="str">
        <f t="shared" si="57"/>
        <v/>
      </c>
      <c r="AG497" s="2" t="str">
        <f t="shared" si="58"/>
        <v/>
      </c>
      <c r="AH497" s="2" t="str">
        <f t="shared" si="59"/>
        <v/>
      </c>
      <c r="AI497" s="2" t="str">
        <f t="shared" si="60"/>
        <v/>
      </c>
      <c r="AJ497" s="2" t="str">
        <f t="shared" si="61"/>
        <v/>
      </c>
      <c r="AK497" s="2" t="str">
        <f t="shared" si="62"/>
        <v/>
      </c>
      <c r="AL497" s="27"/>
      <c r="AM497" s="5" t="str">
        <f t="shared" si="63"/>
        <v/>
      </c>
    </row>
    <row r="498" spans="1:39" ht="60" hidden="1">
      <c r="A498" s="1" t="s">
        <v>22324</v>
      </c>
      <c r="B498" s="1" t="s">
        <v>4306</v>
      </c>
      <c r="C498" s="1" t="s">
        <v>804</v>
      </c>
      <c r="D498" s="1" t="s">
        <v>1894</v>
      </c>
      <c r="E498" s="1" t="s">
        <v>2899</v>
      </c>
      <c r="F498" s="2" t="s">
        <v>3837</v>
      </c>
      <c r="G498" s="2"/>
      <c r="H498" s="2"/>
      <c r="I498" s="2"/>
      <c r="J498" s="15"/>
      <c r="K498" s="3">
        <f>IFERROR(MATCH("Application Layer Gateway (ALG) Security Requirements Guide (SRG) :: Version 1, Release: 2 Benchmark Date: 24 Jul 2015*"&amp;A498&amp;";*",SRGs!AA:AA,0),0)</f>
        <v>0</v>
      </c>
      <c r="L498" s="2">
        <f>IFERROR(MATCH("Application Server Security Requirements Guide :: Version 3, Release: 3 Benchmark Date: 27 Oct 2022*"&amp;A498&amp;";*",SRGs!AA:AA,0),0)</f>
        <v>0</v>
      </c>
      <c r="M498" s="2">
        <f>IFERROR(MATCH("Authentication, Authorization, and Accounting Services (AAA) Security Requirements Guide :: Version 1, Release: 2 Benchmark Date: 24 Jan 2020*"&amp;A498&amp;";*",SRGs!AA:AA,0),0)</f>
        <v>0</v>
      </c>
      <c r="N498" s="6">
        <f>IFERROR(MATCH("Central Log Server Security Requirements Guide :: Version 2, Release: 2 Benchmark Date: 27 Oct 2022*"&amp;A498&amp;";*",SRGs!AA:AA,0),0)</f>
        <v>0</v>
      </c>
      <c r="O498" s="6">
        <f>IFERROR(MATCH("Database Security Requirements Guide :: Version 3, Release: 3 Benchmark Date: 27 Jul 2022*"&amp;A498&amp;";*",SRGs!AA:AA,0),0)</f>
        <v>0</v>
      </c>
      <c r="P498" s="2">
        <f>IFERROR(MATCH("Container Platform Security Requirements Guide :: Version 1, Release: 3 Benchmark Date: 27 Jan 2022*"&amp;A498&amp;";*",SRGs!AA:AA,0),0)</f>
        <v>0</v>
      </c>
      <c r="Q498" s="2">
        <f>IFERROR(MATCH("Domain Name System (DNS) Security Requirements Guide :: Version 2, Release: 4 Benchmark Date: 23 Oct 2015*"&amp;A498&amp;";*",SRGs!AA:AA,0),0)</f>
        <v>0</v>
      </c>
      <c r="R498" s="2">
        <f>IFERROR(MATCH("Firewall Security Requirements Guide :: Version 2, Release: 3 Benchmark Date: 27 Oct 2022*"&amp;A498&amp;";*",SRGs!AA:AA,0),0)</f>
        <v>0</v>
      </c>
      <c r="S498" s="2">
        <f>IFERROR(MATCH("General Purpose Operating System Security Requirements Guide :: Version 2, Release: 4 Benchmark Date: 27 Jul 2022*"&amp;A498&amp;";*",SRGs!AA:AA,0),0)</f>
        <v>0</v>
      </c>
      <c r="T498" s="2">
        <f>IFERROR(MATCH("Intrusion Detection and Prevention Systems (IDPS) Security Requirements Guide :: Version 2, Release: 6 Benchmark Date: 24 Jul 2020*"&amp;A498&amp;";*",SRGs!AA:AA,0),0)</f>
        <v>0</v>
      </c>
      <c r="U498" s="2">
        <f>IFERROR(MATCH("Layer 2 Switch Security Requirements Guide :: Version 2, Release: 1 Benchmark Date: 18 May 2021*"&amp;A498&amp;";*",SRGs!AA:AA,0),0)</f>
        <v>0</v>
      </c>
      <c r="V498" s="2">
        <f>IFERROR(MATCH("Mainframe Product Security Requirements Guide :: Version 2, Release: 1 Benchmark Date: 27 Oct 2022*"&amp;A498&amp;";*",SRGs!AA:AA,0),0)</f>
        <v>0</v>
      </c>
      <c r="W498" s="2">
        <f>IFERROR(MATCH("Network Device Management Security Requirements Guide :: Version 4, Release: 1 Benchmark Date: 23 Apr 2021*"&amp;A498&amp;";*",SRGs!AA:AA,0),0)</f>
        <v>0</v>
      </c>
      <c r="X498" s="2">
        <f>IFERROR(MATCH("Router Security Requirements Guide :: Version 4, Release: 2 Benchmark Date: 23 Apr 2021*"&amp;A498&amp;";*",SRGs!AA:AA,0),0)</f>
        <v>0</v>
      </c>
      <c r="Y498" s="2">
        <f>IFERROR(MATCH("SDN Controller Security Requirements Guide :: Version 1, Release: 2 Benchmark Date: 24 Apr 2020*"&amp;A498&amp;";*",SRGs!AA:AA,0),0)</f>
        <v>0</v>
      </c>
      <c r="Z498" s="2">
        <f>IFERROR(MATCH("Unified Endpoint Management Agent Security Requirements Guide :: Version 1, Release: 1 Benchmark Date: 20 Nov 2020*"&amp;A498&amp;";*",SRGs!AA:AA,0),0)</f>
        <v>0</v>
      </c>
      <c r="AA498" s="2">
        <f>IFERROR(MATCH("Unified Endpoint Management Server Security Requirements Guide :: Version 1, Release: 1 Benchmark Date: 20 Nov 2020*"&amp;A498&amp;";*",SRGs!AA:AA,0),0)</f>
        <v>0</v>
      </c>
      <c r="AB498" s="2">
        <f>IFERROR(MATCH("Virtual Private Network (VPN) Security Requirements Guide :: Version 2, Release: 4 Benchmark Date: 27 Oct 2021*"&amp;A498&amp;";*",SRGs!AA:AA,0),0)</f>
        <v>0</v>
      </c>
      <c r="AC498" s="2">
        <f>IFERROR(MATCH("Web Server Security Requirements Guide :: Version 3, Release: 1 Benchmark Date: 27 Oct 2022*"&amp;A498&amp;";*",SRGs!AA:AA,0),0)</f>
        <v>0</v>
      </c>
      <c r="AD498" s="22"/>
      <c r="AE498" s="3" t="str">
        <f t="shared" si="56"/>
        <v/>
      </c>
      <c r="AF498" s="2" t="str">
        <f t="shared" si="57"/>
        <v/>
      </c>
      <c r="AG498" s="2" t="str">
        <f t="shared" si="58"/>
        <v/>
      </c>
      <c r="AH498" s="2" t="str">
        <f t="shared" si="59"/>
        <v/>
      </c>
      <c r="AI498" s="2" t="str">
        <f t="shared" si="60"/>
        <v/>
      </c>
      <c r="AJ498" s="2" t="str">
        <f t="shared" si="61"/>
        <v/>
      </c>
      <c r="AK498" s="2" t="str">
        <f t="shared" si="62"/>
        <v/>
      </c>
      <c r="AM498" s="5" t="str">
        <f t="shared" si="63"/>
        <v/>
      </c>
    </row>
    <row r="499" spans="1:39" ht="60" hidden="1">
      <c r="A499" s="1" t="s">
        <v>22325</v>
      </c>
      <c r="B499" s="1" t="s">
        <v>4306</v>
      </c>
      <c r="C499" s="1" t="s">
        <v>805</v>
      </c>
      <c r="D499" s="1" t="s">
        <v>1895</v>
      </c>
      <c r="E499" s="1" t="s">
        <v>2900</v>
      </c>
      <c r="F499" s="2" t="s">
        <v>2591</v>
      </c>
      <c r="G499" s="2"/>
      <c r="H499" s="2"/>
      <c r="I499" s="2"/>
      <c r="J499" s="15"/>
      <c r="K499" s="3">
        <f>IFERROR(MATCH("Application Layer Gateway (ALG) Security Requirements Guide (SRG) :: Version 1, Release: 2 Benchmark Date: 24 Jul 2015*"&amp;A499&amp;";*",SRGs!AA:AA,0),0)</f>
        <v>0</v>
      </c>
      <c r="L499" s="2">
        <f>IFERROR(MATCH("Application Server Security Requirements Guide :: Version 3, Release: 3 Benchmark Date: 27 Oct 2022*"&amp;A499&amp;";*",SRGs!AA:AA,0),0)</f>
        <v>0</v>
      </c>
      <c r="M499" s="2">
        <f>IFERROR(MATCH("Authentication, Authorization, and Accounting Services (AAA) Security Requirements Guide :: Version 1, Release: 2 Benchmark Date: 24 Jan 2020*"&amp;A499&amp;";*",SRGs!AA:AA,0),0)</f>
        <v>0</v>
      </c>
      <c r="N499" s="2">
        <f>IFERROR(MATCH("Central Log Server Security Requirements Guide :: Version 2, Release: 2 Benchmark Date: 27 Oct 2022*"&amp;A499&amp;";*",SRGs!AA:AA,0),0)</f>
        <v>0</v>
      </c>
      <c r="O499" s="2">
        <f>IFERROR(MATCH("Database Security Requirements Guide :: Version 3, Release: 3 Benchmark Date: 27 Jul 2022*"&amp;A499&amp;";*",SRGs!AA:AA,0),0)</f>
        <v>0</v>
      </c>
      <c r="P499" s="2">
        <f>IFERROR(MATCH("Container Platform Security Requirements Guide :: Version 1, Release: 3 Benchmark Date: 27 Jan 2022*"&amp;A499&amp;";*",SRGs!AA:AA,0),0)</f>
        <v>0</v>
      </c>
      <c r="Q499" s="2">
        <f>IFERROR(MATCH("Domain Name System (DNS) Security Requirements Guide :: Version 2, Release: 4 Benchmark Date: 23 Oct 2015*"&amp;A499&amp;";*",SRGs!AA:AA,0),0)</f>
        <v>0</v>
      </c>
      <c r="R499" s="2">
        <f>IFERROR(MATCH("Firewall Security Requirements Guide :: Version 2, Release: 3 Benchmark Date: 27 Oct 2022*"&amp;A499&amp;";*",SRGs!AA:AA,0),0)</f>
        <v>0</v>
      </c>
      <c r="S499" s="2">
        <f>IFERROR(MATCH("General Purpose Operating System Security Requirements Guide :: Version 2, Release: 4 Benchmark Date: 27 Jul 2022*"&amp;A499&amp;";*",SRGs!AA:AA,0),0)</f>
        <v>0</v>
      </c>
      <c r="T499" s="2">
        <f>IFERROR(MATCH("Intrusion Detection and Prevention Systems (IDPS) Security Requirements Guide :: Version 2, Release: 6 Benchmark Date: 24 Jul 2020*"&amp;A499&amp;";*",SRGs!AA:AA,0),0)</f>
        <v>0</v>
      </c>
      <c r="U499" s="2">
        <f>IFERROR(MATCH("Layer 2 Switch Security Requirements Guide :: Version 2, Release: 1 Benchmark Date: 18 May 2021*"&amp;A499&amp;";*",SRGs!AA:AA,0),0)</f>
        <v>0</v>
      </c>
      <c r="V499" s="2">
        <f>IFERROR(MATCH("Mainframe Product Security Requirements Guide :: Version 2, Release: 1 Benchmark Date: 27 Oct 2022*"&amp;A499&amp;";*",SRGs!AA:AA,0),0)</f>
        <v>0</v>
      </c>
      <c r="W499" s="2">
        <f>IFERROR(MATCH("Network Device Management Security Requirements Guide :: Version 4, Release: 1 Benchmark Date: 23 Apr 2021*"&amp;A499&amp;";*",SRGs!AA:AA,0),0)</f>
        <v>0</v>
      </c>
      <c r="X499" s="2">
        <f>IFERROR(MATCH("Router Security Requirements Guide :: Version 4, Release: 2 Benchmark Date: 23 Apr 2021*"&amp;A499&amp;";*",SRGs!AA:AA,0),0)</f>
        <v>0</v>
      </c>
      <c r="Y499" s="2">
        <f>IFERROR(MATCH("SDN Controller Security Requirements Guide :: Version 1, Release: 2 Benchmark Date: 24 Apr 2020*"&amp;A499&amp;";*",SRGs!AA:AA,0),0)</f>
        <v>0</v>
      </c>
      <c r="Z499" s="2">
        <f>IFERROR(MATCH("Unified Endpoint Management Agent Security Requirements Guide :: Version 1, Release: 1 Benchmark Date: 20 Nov 2020*"&amp;A499&amp;";*",SRGs!AA:AA,0),0)</f>
        <v>0</v>
      </c>
      <c r="AA499" s="2">
        <f>IFERROR(MATCH("Unified Endpoint Management Server Security Requirements Guide :: Version 1, Release: 1 Benchmark Date: 20 Nov 2020*"&amp;A499&amp;";*",SRGs!AA:AA,0),0)</f>
        <v>0</v>
      </c>
      <c r="AB499" s="2">
        <f>IFERROR(MATCH("Virtual Private Network (VPN) Security Requirements Guide :: Version 2, Release: 4 Benchmark Date: 27 Oct 2021*"&amp;A499&amp;";*",SRGs!AA:AA,0),0)</f>
        <v>0</v>
      </c>
      <c r="AC499" s="2">
        <f>IFERROR(MATCH("Web Server Security Requirements Guide :: Version 3, Release: 1 Benchmark Date: 27 Oct 2022*"&amp;A499&amp;";*",SRGs!AA:AA,0),0)</f>
        <v>0</v>
      </c>
      <c r="AD499" s="22"/>
      <c r="AE499" s="3" t="str">
        <f t="shared" si="56"/>
        <v/>
      </c>
      <c r="AF499" s="2" t="str">
        <f t="shared" si="57"/>
        <v/>
      </c>
      <c r="AG499" s="2" t="str">
        <f t="shared" si="58"/>
        <v/>
      </c>
      <c r="AH499" s="2" t="str">
        <f t="shared" si="59"/>
        <v/>
      </c>
      <c r="AI499" s="2" t="str">
        <f t="shared" si="60"/>
        <v/>
      </c>
      <c r="AJ499" s="2" t="str">
        <f t="shared" si="61"/>
        <v/>
      </c>
      <c r="AK499" s="2" t="str">
        <f t="shared" si="62"/>
        <v/>
      </c>
      <c r="AM499" s="5" t="str">
        <f t="shared" si="63"/>
        <v/>
      </c>
    </row>
    <row r="500" spans="1:39" ht="60" hidden="1">
      <c r="A500" s="1" t="s">
        <v>22326</v>
      </c>
      <c r="B500" s="1" t="s">
        <v>4306</v>
      </c>
      <c r="C500" s="1" t="s">
        <v>806</v>
      </c>
      <c r="D500" s="1" t="s">
        <v>1896</v>
      </c>
      <c r="E500" s="1" t="s">
        <v>2901</v>
      </c>
      <c r="F500" s="2" t="s">
        <v>2591</v>
      </c>
      <c r="G500" s="2"/>
      <c r="H500" s="2"/>
      <c r="I500" s="2"/>
      <c r="J500" s="15"/>
      <c r="K500" s="3">
        <f>IFERROR(MATCH("Application Layer Gateway (ALG) Security Requirements Guide (SRG) :: Version 1, Release: 2 Benchmark Date: 24 Jul 2015*"&amp;A500&amp;";*",SRGs!AA:AA,0),0)</f>
        <v>0</v>
      </c>
      <c r="L500" s="2">
        <f>IFERROR(MATCH("Application Server Security Requirements Guide :: Version 3, Release: 3 Benchmark Date: 27 Oct 2022*"&amp;A500&amp;";*",SRGs!AA:AA,0),0)</f>
        <v>0</v>
      </c>
      <c r="M500" s="2">
        <f>IFERROR(MATCH("Authentication, Authorization, and Accounting Services (AAA) Security Requirements Guide :: Version 1, Release: 2 Benchmark Date: 24 Jan 2020*"&amp;A500&amp;";*",SRGs!AA:AA,0),0)</f>
        <v>0</v>
      </c>
      <c r="N500" s="2">
        <f>IFERROR(MATCH("Central Log Server Security Requirements Guide :: Version 2, Release: 2 Benchmark Date: 27 Oct 2022*"&amp;A500&amp;";*",SRGs!AA:AA,0),0)</f>
        <v>0</v>
      </c>
      <c r="O500" s="2">
        <f>IFERROR(MATCH("Database Security Requirements Guide :: Version 3, Release: 3 Benchmark Date: 27 Jul 2022*"&amp;A500&amp;";*",SRGs!AA:AA,0),0)</f>
        <v>0</v>
      </c>
      <c r="P500" s="2">
        <f>IFERROR(MATCH("Container Platform Security Requirements Guide :: Version 1, Release: 3 Benchmark Date: 27 Jan 2022*"&amp;A500&amp;";*",SRGs!AA:AA,0),0)</f>
        <v>0</v>
      </c>
      <c r="Q500" s="2">
        <f>IFERROR(MATCH("Domain Name System (DNS) Security Requirements Guide :: Version 2, Release: 4 Benchmark Date: 23 Oct 2015*"&amp;A500&amp;";*",SRGs!AA:AA,0),0)</f>
        <v>0</v>
      </c>
      <c r="R500" s="2">
        <f>IFERROR(MATCH("Firewall Security Requirements Guide :: Version 2, Release: 3 Benchmark Date: 27 Oct 2022*"&amp;A500&amp;";*",SRGs!AA:AA,0),0)</f>
        <v>0</v>
      </c>
      <c r="S500" s="2">
        <f>IFERROR(MATCH("General Purpose Operating System Security Requirements Guide :: Version 2, Release: 4 Benchmark Date: 27 Jul 2022*"&amp;A500&amp;";*",SRGs!AA:AA,0),0)</f>
        <v>0</v>
      </c>
      <c r="T500" s="2">
        <f>IFERROR(MATCH("Intrusion Detection and Prevention Systems (IDPS) Security Requirements Guide :: Version 2, Release: 6 Benchmark Date: 24 Jul 2020*"&amp;A500&amp;";*",SRGs!AA:AA,0),0)</f>
        <v>0</v>
      </c>
      <c r="U500" s="2">
        <f>IFERROR(MATCH("Layer 2 Switch Security Requirements Guide :: Version 2, Release: 1 Benchmark Date: 18 May 2021*"&amp;A500&amp;";*",SRGs!AA:AA,0),0)</f>
        <v>0</v>
      </c>
      <c r="V500" s="2">
        <f>IFERROR(MATCH("Mainframe Product Security Requirements Guide :: Version 2, Release: 1 Benchmark Date: 27 Oct 2022*"&amp;A500&amp;";*",SRGs!AA:AA,0),0)</f>
        <v>0</v>
      </c>
      <c r="W500" s="2">
        <f>IFERROR(MATCH("Network Device Management Security Requirements Guide :: Version 4, Release: 1 Benchmark Date: 23 Apr 2021*"&amp;A500&amp;";*",SRGs!AA:AA,0),0)</f>
        <v>0</v>
      </c>
      <c r="X500" s="2">
        <f>IFERROR(MATCH("Router Security Requirements Guide :: Version 4, Release: 2 Benchmark Date: 23 Apr 2021*"&amp;A500&amp;";*",SRGs!AA:AA,0),0)</f>
        <v>0</v>
      </c>
      <c r="Y500" s="2">
        <f>IFERROR(MATCH("SDN Controller Security Requirements Guide :: Version 1, Release: 2 Benchmark Date: 24 Apr 2020*"&amp;A500&amp;";*",SRGs!AA:AA,0),0)</f>
        <v>0</v>
      </c>
      <c r="Z500" s="2">
        <f>IFERROR(MATCH("Unified Endpoint Management Agent Security Requirements Guide :: Version 1, Release: 1 Benchmark Date: 20 Nov 2020*"&amp;A500&amp;";*",SRGs!AA:AA,0),0)</f>
        <v>0</v>
      </c>
      <c r="AA500" s="2">
        <f>IFERROR(MATCH("Unified Endpoint Management Server Security Requirements Guide :: Version 1, Release: 1 Benchmark Date: 20 Nov 2020*"&amp;A500&amp;";*",SRGs!AA:AA,0),0)</f>
        <v>0</v>
      </c>
      <c r="AB500" s="2">
        <f>IFERROR(MATCH("Virtual Private Network (VPN) Security Requirements Guide :: Version 2, Release: 4 Benchmark Date: 27 Oct 2021*"&amp;A500&amp;";*",SRGs!AA:AA,0),0)</f>
        <v>0</v>
      </c>
      <c r="AC500" s="2">
        <f>IFERROR(MATCH("Web Server Security Requirements Guide :: Version 3, Release: 1 Benchmark Date: 27 Oct 2022*"&amp;A500&amp;";*",SRGs!AA:AA,0),0)</f>
        <v>0</v>
      </c>
      <c r="AD500" s="22"/>
      <c r="AE500" s="3" t="str">
        <f t="shared" si="56"/>
        <v/>
      </c>
      <c r="AF500" s="2" t="str">
        <f t="shared" si="57"/>
        <v/>
      </c>
      <c r="AG500" s="2" t="str">
        <f t="shared" si="58"/>
        <v/>
      </c>
      <c r="AH500" s="2" t="str">
        <f t="shared" si="59"/>
        <v/>
      </c>
      <c r="AI500" s="2" t="str">
        <f t="shared" si="60"/>
        <v/>
      </c>
      <c r="AJ500" s="2" t="str">
        <f t="shared" si="61"/>
        <v/>
      </c>
      <c r="AK500" s="2" t="str">
        <f t="shared" si="62"/>
        <v/>
      </c>
      <c r="AM500" s="5" t="str">
        <f t="shared" si="63"/>
        <v/>
      </c>
    </row>
    <row r="501" spans="1:39" s="5" customFormat="1" ht="270" hidden="1">
      <c r="A501" s="1" t="s">
        <v>105</v>
      </c>
      <c r="B501" s="1" t="s">
        <v>4307</v>
      </c>
      <c r="C501" s="1" t="s">
        <v>322</v>
      </c>
      <c r="D501" s="1" t="s">
        <v>1897</v>
      </c>
      <c r="E501" s="1" t="s">
        <v>2902</v>
      </c>
      <c r="F501" s="2" t="s">
        <v>3679</v>
      </c>
      <c r="G501" s="2"/>
      <c r="H501" s="2"/>
      <c r="I501" s="2"/>
      <c r="J501" s="15"/>
      <c r="K501" s="3">
        <f>IFERROR(MATCH("Application Layer Gateway (ALG) Security Requirements Guide (SRG) :: Version 1, Release: 2 Benchmark Date: 24 Jul 2015*"&amp;A501&amp;";*",SRGs!AA:AA,0),0)</f>
        <v>0</v>
      </c>
      <c r="L501" s="2">
        <f>IFERROR(MATCH("Application Server Security Requirements Guide :: Version 3, Release: 3 Benchmark Date: 27 Oct 2022*"&amp;A501&amp;";*",SRGs!AA:AA,0),0)</f>
        <v>0</v>
      </c>
      <c r="M501" s="2">
        <f>IFERROR(MATCH("Authentication, Authorization, and Accounting Services (AAA) Security Requirements Guide :: Version 1, Release: 2 Benchmark Date: 24 Jan 2020*"&amp;A501&amp;";*",SRGs!AA:AA,0),0)</f>
        <v>0</v>
      </c>
      <c r="N501" s="6">
        <f>IFERROR(MATCH("Central Log Server Security Requirements Guide :: Version 2, Release: 2 Benchmark Date: 27 Oct 2022*"&amp;A501&amp;";*",SRGs!AA:AA,0),0)</f>
        <v>0</v>
      </c>
      <c r="O501" s="6">
        <f>IFERROR(MATCH("Database Security Requirements Guide :: Version 3, Release: 3 Benchmark Date: 27 Jul 2022*"&amp;A501&amp;";*",SRGs!AA:AA,0),0)</f>
        <v>0</v>
      </c>
      <c r="P501" s="6">
        <f>IFERROR(MATCH("Container Platform Security Requirements Guide :: Version 1, Release: 3 Benchmark Date: 27 Jan 2022*"&amp;A501&amp;";*",SRGs!AA:AA,0),0)</f>
        <v>0</v>
      </c>
      <c r="Q501" s="6">
        <f>IFERROR(MATCH("Domain Name System (DNS) Security Requirements Guide :: Version 2, Release: 4 Benchmark Date: 23 Oct 2015*"&amp;A501&amp;";*",SRGs!AA:AA,0),0)</f>
        <v>0</v>
      </c>
      <c r="R501" s="6">
        <f>IFERROR(MATCH("Firewall Security Requirements Guide :: Version 2, Release: 3 Benchmark Date: 27 Oct 2022*"&amp;A501&amp;";*",SRGs!AA:AA,0),0)</f>
        <v>0</v>
      </c>
      <c r="S501" s="6">
        <f>IFERROR(MATCH("General Purpose Operating System Security Requirements Guide :: Version 2, Release: 4 Benchmark Date: 27 Jul 2022*"&amp;A501&amp;";*",SRGs!AA:AA,0),0)</f>
        <v>0</v>
      </c>
      <c r="T501" s="6">
        <f>IFERROR(MATCH("Intrusion Detection and Prevention Systems (IDPS) Security Requirements Guide :: Version 2, Release: 6 Benchmark Date: 24 Jul 2020*"&amp;A501&amp;";*",SRGs!AA:AA,0),0)</f>
        <v>0</v>
      </c>
      <c r="U501" s="6">
        <f>IFERROR(MATCH("Layer 2 Switch Security Requirements Guide :: Version 2, Release: 1 Benchmark Date: 18 May 2021*"&amp;A501&amp;";*",SRGs!AA:AA,0),0)</f>
        <v>0</v>
      </c>
      <c r="V501" s="6">
        <f>IFERROR(MATCH("Mainframe Product Security Requirements Guide :: Version 2, Release: 1 Benchmark Date: 27 Oct 2022*"&amp;A501&amp;";*",SRGs!AA:AA,0),0)</f>
        <v>0</v>
      </c>
      <c r="W501" s="6">
        <f>IFERROR(MATCH("Network Device Management Security Requirements Guide :: Version 4, Release: 1 Benchmark Date: 23 Apr 2021*"&amp;A501&amp;";*",SRGs!AA:AA,0),0)</f>
        <v>0</v>
      </c>
      <c r="X501" s="6">
        <f>IFERROR(MATCH("Router Security Requirements Guide :: Version 4, Release: 2 Benchmark Date: 23 Apr 2021*"&amp;A501&amp;";*",SRGs!AA:AA,0),0)</f>
        <v>0</v>
      </c>
      <c r="Y501" s="6">
        <f>IFERROR(MATCH("SDN Controller Security Requirements Guide :: Version 1, Release: 2 Benchmark Date: 24 Apr 2020*"&amp;A501&amp;";*",SRGs!AA:AA,0),0)</f>
        <v>0</v>
      </c>
      <c r="Z501" s="6">
        <f>IFERROR(MATCH("Unified Endpoint Management Agent Security Requirements Guide :: Version 1, Release: 1 Benchmark Date: 20 Nov 2020*"&amp;A501&amp;";*",SRGs!AA:AA,0),0)</f>
        <v>0</v>
      </c>
      <c r="AA501" s="6">
        <f>IFERROR(MATCH("Unified Endpoint Management Server Security Requirements Guide :: Version 1, Release: 1 Benchmark Date: 20 Nov 2020*"&amp;A501&amp;";*",SRGs!AA:AA,0),0)</f>
        <v>0</v>
      </c>
      <c r="AB501" s="6">
        <f>IFERROR(MATCH("Virtual Private Network (VPN) Security Requirements Guide :: Version 2, Release: 4 Benchmark Date: 27 Oct 2021*"&amp;A501&amp;";*",SRGs!AA:AA,0),0)</f>
        <v>0</v>
      </c>
      <c r="AC501" s="6">
        <f>IFERROR(MATCH("Web Server Security Requirements Guide :: Version 3, Release: 1 Benchmark Date: 27 Oct 2022*"&amp;A501&amp;";*",SRGs!AA:AA,0),0)</f>
        <v>0</v>
      </c>
      <c r="AD501" s="21"/>
      <c r="AE501" s="3" t="str">
        <f t="shared" si="56"/>
        <v/>
      </c>
      <c r="AF501" s="2" t="str">
        <f t="shared" si="57"/>
        <v/>
      </c>
      <c r="AG501" s="2" t="str">
        <f t="shared" si="58"/>
        <v/>
      </c>
      <c r="AH501" s="2" t="str">
        <f t="shared" si="59"/>
        <v/>
      </c>
      <c r="AI501" s="2" t="str">
        <f t="shared" si="60"/>
        <v/>
      </c>
      <c r="AJ501" s="2" t="str">
        <f t="shared" si="61"/>
        <v/>
      </c>
      <c r="AK501" s="2" t="str">
        <f t="shared" si="62"/>
        <v/>
      </c>
      <c r="AL501" s="27"/>
      <c r="AM501" s="5" t="str">
        <f t="shared" si="63"/>
        <v/>
      </c>
    </row>
    <row r="502" spans="1:39" s="5" customFormat="1" ht="240" hidden="1">
      <c r="A502" s="1" t="s">
        <v>106</v>
      </c>
      <c r="B502" s="1" t="s">
        <v>4307</v>
      </c>
      <c r="C502" s="1" t="s">
        <v>808</v>
      </c>
      <c r="D502" s="1" t="s">
        <v>1898</v>
      </c>
      <c r="E502" s="1" t="s">
        <v>2903</v>
      </c>
      <c r="F502" s="2" t="s">
        <v>3838</v>
      </c>
      <c r="G502" s="2" t="s">
        <v>4214</v>
      </c>
      <c r="H502" s="2"/>
      <c r="I502" s="10">
        <v>2</v>
      </c>
      <c r="J502" s="13"/>
      <c r="K502" s="3">
        <f>IFERROR(MATCH("Application Layer Gateway (ALG) Security Requirements Guide (SRG) :: Version 1, Release: 2 Benchmark Date: 24 Jul 2015*"&amp;A502&amp;";*",SRGs!AA:AA,0),0)</f>
        <v>0</v>
      </c>
      <c r="L502" s="2">
        <f>IFERROR(MATCH("Application Server Security Requirements Guide :: Version 3, Release: 3 Benchmark Date: 27 Oct 2022*"&amp;A502&amp;";*",SRGs!AA:AA,0),0)</f>
        <v>0</v>
      </c>
      <c r="M502" s="2">
        <f>IFERROR(MATCH("Authentication, Authorization, and Accounting Services (AAA) Security Requirements Guide :: Version 1, Release: 2 Benchmark Date: 24 Jan 2020*"&amp;A502&amp;";*",SRGs!AA:AA,0),0)</f>
        <v>0</v>
      </c>
      <c r="N502" s="6">
        <f>IFERROR(MATCH("Central Log Server Security Requirements Guide :: Version 2, Release: 2 Benchmark Date: 27 Oct 2022*"&amp;A502&amp;";*",SRGs!AA:AA,0),0)</f>
        <v>0</v>
      </c>
      <c r="O502" s="6">
        <f>IFERROR(MATCH("Database Security Requirements Guide :: Version 3, Release: 3 Benchmark Date: 27 Jul 2022*"&amp;A502&amp;";*",SRGs!AA:AA,0),0)</f>
        <v>0</v>
      </c>
      <c r="P502" s="6">
        <f>IFERROR(MATCH("Container Platform Security Requirements Guide :: Version 1, Release: 3 Benchmark Date: 27 Jan 2022*"&amp;A502&amp;";*",SRGs!AA:AA,0),0)</f>
        <v>0</v>
      </c>
      <c r="Q502" s="6">
        <f>IFERROR(MATCH("Domain Name System (DNS) Security Requirements Guide :: Version 2, Release: 4 Benchmark Date: 23 Oct 2015*"&amp;A502&amp;";*",SRGs!AA:AA,0),0)</f>
        <v>0</v>
      </c>
      <c r="R502" s="6">
        <f>IFERROR(MATCH("Firewall Security Requirements Guide :: Version 2, Release: 3 Benchmark Date: 27 Oct 2022*"&amp;A502&amp;";*",SRGs!AA:AA,0),0)</f>
        <v>0</v>
      </c>
      <c r="S502" s="6">
        <f>IFERROR(MATCH("General Purpose Operating System Security Requirements Guide :: Version 2, Release: 4 Benchmark Date: 27 Jul 2022*"&amp;A502&amp;";*",SRGs!AA:AA,0),0)</f>
        <v>0</v>
      </c>
      <c r="T502" s="6">
        <f>IFERROR(MATCH("Intrusion Detection and Prevention Systems (IDPS) Security Requirements Guide :: Version 2, Release: 6 Benchmark Date: 24 Jul 2020*"&amp;A502&amp;";*",SRGs!AA:AA,0),0)</f>
        <v>0</v>
      </c>
      <c r="U502" s="6">
        <f>IFERROR(MATCH("Layer 2 Switch Security Requirements Guide :: Version 2, Release: 1 Benchmark Date: 18 May 2021*"&amp;A502&amp;";*",SRGs!AA:AA,0),0)</f>
        <v>0</v>
      </c>
      <c r="V502" s="6">
        <f>IFERROR(MATCH("Mainframe Product Security Requirements Guide :: Version 2, Release: 1 Benchmark Date: 27 Oct 2022*"&amp;A502&amp;";*",SRGs!AA:AA,0),0)</f>
        <v>0</v>
      </c>
      <c r="W502" s="6">
        <f>IFERROR(MATCH("Network Device Management Security Requirements Guide :: Version 4, Release: 1 Benchmark Date: 23 Apr 2021*"&amp;A502&amp;";*",SRGs!AA:AA,0),0)</f>
        <v>0</v>
      </c>
      <c r="X502" s="6">
        <f>IFERROR(MATCH("Router Security Requirements Guide :: Version 4, Release: 2 Benchmark Date: 23 Apr 2021*"&amp;A502&amp;";*",SRGs!AA:AA,0),0)</f>
        <v>0</v>
      </c>
      <c r="Y502" s="6">
        <f>IFERROR(MATCH("SDN Controller Security Requirements Guide :: Version 1, Release: 2 Benchmark Date: 24 Apr 2020*"&amp;A502&amp;";*",SRGs!AA:AA,0),0)</f>
        <v>0</v>
      </c>
      <c r="Z502" s="6">
        <f>IFERROR(MATCH("Unified Endpoint Management Agent Security Requirements Guide :: Version 1, Release: 1 Benchmark Date: 20 Nov 2020*"&amp;A502&amp;";*",SRGs!AA:AA,0),0)</f>
        <v>0</v>
      </c>
      <c r="AA502" s="6">
        <f>IFERROR(MATCH("Unified Endpoint Management Server Security Requirements Guide :: Version 1, Release: 1 Benchmark Date: 20 Nov 2020*"&amp;A502&amp;";*",SRGs!AA:AA,0),0)</f>
        <v>0</v>
      </c>
      <c r="AB502" s="6">
        <f>IFERROR(MATCH("Virtual Private Network (VPN) Security Requirements Guide :: Version 2, Release: 4 Benchmark Date: 27 Oct 2021*"&amp;A502&amp;";*",SRGs!AA:AA,0),0)</f>
        <v>0</v>
      </c>
      <c r="AC502" s="6">
        <f>IFERROR(MATCH("Web Server Security Requirements Guide :: Version 3, Release: 1 Benchmark Date: 27 Oct 2022*"&amp;A502&amp;";*",SRGs!AA:AA,0),0)</f>
        <v>0</v>
      </c>
      <c r="AD502" s="21"/>
      <c r="AE502" s="3" t="str">
        <f t="shared" si="56"/>
        <v/>
      </c>
      <c r="AF502" s="2" t="str">
        <f t="shared" si="57"/>
        <v/>
      </c>
      <c r="AG502" s="2" t="str">
        <f t="shared" si="58"/>
        <v/>
      </c>
      <c r="AH502" s="2" t="str">
        <f t="shared" si="59"/>
        <v/>
      </c>
      <c r="AI502" s="2" t="str">
        <f t="shared" si="60"/>
        <v/>
      </c>
      <c r="AJ502" s="2" t="str">
        <f t="shared" si="61"/>
        <v/>
      </c>
      <c r="AK502" s="2" t="str">
        <f t="shared" si="62"/>
        <v/>
      </c>
      <c r="AL502" s="27"/>
      <c r="AM502" s="5" t="str">
        <f t="shared" si="63"/>
        <v/>
      </c>
    </row>
    <row r="503" spans="1:39" ht="30" hidden="1">
      <c r="A503" s="1" t="s">
        <v>22327</v>
      </c>
      <c r="B503" s="1" t="s">
        <v>4307</v>
      </c>
      <c r="C503" s="1" t="s">
        <v>809</v>
      </c>
      <c r="D503" s="1" t="s">
        <v>3528</v>
      </c>
      <c r="E503" s="1"/>
      <c r="F503" s="2"/>
      <c r="G503" s="2"/>
      <c r="H503" s="2"/>
      <c r="I503" s="2"/>
      <c r="J503" s="15"/>
      <c r="K503" s="3">
        <f>IFERROR(MATCH("Application Layer Gateway (ALG) Security Requirements Guide (SRG) :: Version 1, Release: 2 Benchmark Date: 24 Jul 2015*"&amp;A503&amp;";*",SRGs!AA:AA,0),0)</f>
        <v>0</v>
      </c>
      <c r="L503" s="2">
        <f>IFERROR(MATCH("Application Server Security Requirements Guide :: Version 3, Release: 3 Benchmark Date: 27 Oct 2022*"&amp;A503&amp;";*",SRGs!AA:AA,0),0)</f>
        <v>0</v>
      </c>
      <c r="M503" s="2">
        <f>IFERROR(MATCH("Authentication, Authorization, and Accounting Services (AAA) Security Requirements Guide :: Version 1, Release: 2 Benchmark Date: 24 Jan 2020*"&amp;A503&amp;";*",SRGs!AA:AA,0),0)</f>
        <v>0</v>
      </c>
      <c r="N503" s="2">
        <f>IFERROR(MATCH("Central Log Server Security Requirements Guide :: Version 2, Release: 2 Benchmark Date: 27 Oct 2022*"&amp;A503&amp;";*",SRGs!AA:AA,0),0)</f>
        <v>0</v>
      </c>
      <c r="O503" s="2">
        <f>IFERROR(MATCH("Database Security Requirements Guide :: Version 3, Release: 3 Benchmark Date: 27 Jul 2022*"&amp;A503&amp;";*",SRGs!AA:AA,0),0)</f>
        <v>0</v>
      </c>
      <c r="P503" s="2">
        <f>IFERROR(MATCH("Container Platform Security Requirements Guide :: Version 1, Release: 3 Benchmark Date: 27 Jan 2022*"&amp;A503&amp;";*",SRGs!AA:AA,0),0)</f>
        <v>0</v>
      </c>
      <c r="Q503" s="2">
        <f>IFERROR(MATCH("Domain Name System (DNS) Security Requirements Guide :: Version 2, Release: 4 Benchmark Date: 23 Oct 2015*"&amp;A503&amp;";*",SRGs!AA:AA,0),0)</f>
        <v>0</v>
      </c>
      <c r="R503" s="2">
        <f>IFERROR(MATCH("Firewall Security Requirements Guide :: Version 2, Release: 3 Benchmark Date: 27 Oct 2022*"&amp;A503&amp;";*",SRGs!AA:AA,0),0)</f>
        <v>0</v>
      </c>
      <c r="S503" s="2">
        <f>IFERROR(MATCH("General Purpose Operating System Security Requirements Guide :: Version 2, Release: 4 Benchmark Date: 27 Jul 2022*"&amp;A503&amp;";*",SRGs!AA:AA,0),0)</f>
        <v>0</v>
      </c>
      <c r="T503" s="2">
        <f>IFERROR(MATCH("Intrusion Detection and Prevention Systems (IDPS) Security Requirements Guide :: Version 2, Release: 6 Benchmark Date: 24 Jul 2020*"&amp;A503&amp;";*",SRGs!AA:AA,0),0)</f>
        <v>0</v>
      </c>
      <c r="U503" s="2">
        <f>IFERROR(MATCH("Layer 2 Switch Security Requirements Guide :: Version 2, Release: 1 Benchmark Date: 18 May 2021*"&amp;A503&amp;";*",SRGs!AA:AA,0),0)</f>
        <v>0</v>
      </c>
      <c r="V503" s="2">
        <f>IFERROR(MATCH("Mainframe Product Security Requirements Guide :: Version 2, Release: 1 Benchmark Date: 27 Oct 2022*"&amp;A503&amp;";*",SRGs!AA:AA,0),0)</f>
        <v>0</v>
      </c>
      <c r="W503" s="2">
        <f>IFERROR(MATCH("Network Device Management Security Requirements Guide :: Version 4, Release: 1 Benchmark Date: 23 Apr 2021*"&amp;A503&amp;";*",SRGs!AA:AA,0),0)</f>
        <v>0</v>
      </c>
      <c r="X503" s="2">
        <f>IFERROR(MATCH("Router Security Requirements Guide :: Version 4, Release: 2 Benchmark Date: 23 Apr 2021*"&amp;A503&amp;";*",SRGs!AA:AA,0),0)</f>
        <v>0</v>
      </c>
      <c r="Y503" s="2">
        <f>IFERROR(MATCH("SDN Controller Security Requirements Guide :: Version 1, Release: 2 Benchmark Date: 24 Apr 2020*"&amp;A503&amp;";*",SRGs!AA:AA,0),0)</f>
        <v>0</v>
      </c>
      <c r="Z503" s="2">
        <f>IFERROR(MATCH("Unified Endpoint Management Agent Security Requirements Guide :: Version 1, Release: 1 Benchmark Date: 20 Nov 2020*"&amp;A503&amp;";*",SRGs!AA:AA,0),0)</f>
        <v>0</v>
      </c>
      <c r="AA503" s="2">
        <f>IFERROR(MATCH("Unified Endpoint Management Server Security Requirements Guide :: Version 1, Release: 1 Benchmark Date: 20 Nov 2020*"&amp;A503&amp;";*",SRGs!AA:AA,0),0)</f>
        <v>0</v>
      </c>
      <c r="AB503" s="2">
        <f>IFERROR(MATCH("Virtual Private Network (VPN) Security Requirements Guide :: Version 2, Release: 4 Benchmark Date: 27 Oct 2021*"&amp;A503&amp;";*",SRGs!AA:AA,0),0)</f>
        <v>0</v>
      </c>
      <c r="AC503" s="2">
        <f>IFERROR(MATCH("Web Server Security Requirements Guide :: Version 3, Release: 1 Benchmark Date: 27 Oct 2022*"&amp;A503&amp;";*",SRGs!AA:AA,0),0)</f>
        <v>0</v>
      </c>
      <c r="AD503" s="22"/>
      <c r="AE503" s="3" t="str">
        <f t="shared" si="56"/>
        <v/>
      </c>
      <c r="AF503" s="2" t="str">
        <f t="shared" si="57"/>
        <v/>
      </c>
      <c r="AG503" s="2" t="str">
        <f t="shared" si="58"/>
        <v/>
      </c>
      <c r="AH503" s="2" t="str">
        <f t="shared" si="59"/>
        <v/>
      </c>
      <c r="AI503" s="2" t="str">
        <f t="shared" si="60"/>
        <v/>
      </c>
      <c r="AJ503" s="2" t="str">
        <f t="shared" si="61"/>
        <v/>
      </c>
      <c r="AK503" s="2" t="str">
        <f t="shared" si="62"/>
        <v/>
      </c>
      <c r="AM503" s="5" t="str">
        <f t="shared" si="63"/>
        <v/>
      </c>
    </row>
    <row r="504" spans="1:39" s="5" customFormat="1" ht="60" hidden="1">
      <c r="A504" s="1" t="s">
        <v>22328</v>
      </c>
      <c r="B504" s="1" t="s">
        <v>4307</v>
      </c>
      <c r="C504" s="1" t="s">
        <v>810</v>
      </c>
      <c r="D504" s="1" t="s">
        <v>1899</v>
      </c>
      <c r="E504" s="1" t="s">
        <v>2904</v>
      </c>
      <c r="F504" s="2" t="s">
        <v>3839</v>
      </c>
      <c r="G504" s="2"/>
      <c r="H504" s="2"/>
      <c r="I504" s="2"/>
      <c r="J504" s="15"/>
      <c r="K504" s="3">
        <f>IFERROR(MATCH("Application Layer Gateway (ALG) Security Requirements Guide (SRG) :: Version 1, Release: 2 Benchmark Date: 24 Jul 2015*"&amp;A504&amp;";*",SRGs!AA:AA,0),0)</f>
        <v>0</v>
      </c>
      <c r="L504" s="2">
        <f>IFERROR(MATCH("Application Server Security Requirements Guide :: Version 3, Release: 3 Benchmark Date: 27 Oct 2022*"&amp;A504&amp;";*",SRGs!AA:AA,0),0)</f>
        <v>0</v>
      </c>
      <c r="M504" s="2">
        <f>IFERROR(MATCH("Authentication, Authorization, and Accounting Services (AAA) Security Requirements Guide :: Version 1, Release: 2 Benchmark Date: 24 Jan 2020*"&amp;A504&amp;";*",SRGs!AA:AA,0),0)</f>
        <v>0</v>
      </c>
      <c r="N504" s="6">
        <f>IFERROR(MATCH("Central Log Server Security Requirements Guide :: Version 2, Release: 2 Benchmark Date: 27 Oct 2022*"&amp;A504&amp;";*",SRGs!AA:AA,0),0)</f>
        <v>0</v>
      </c>
      <c r="O504" s="6">
        <f>IFERROR(MATCH("Database Security Requirements Guide :: Version 3, Release: 3 Benchmark Date: 27 Jul 2022*"&amp;A504&amp;";*",SRGs!AA:AA,0),0)</f>
        <v>0</v>
      </c>
      <c r="P504" s="6">
        <f>IFERROR(MATCH("Container Platform Security Requirements Guide :: Version 1, Release: 3 Benchmark Date: 27 Jan 2022*"&amp;A504&amp;";*",SRGs!AA:AA,0),0)</f>
        <v>0</v>
      </c>
      <c r="Q504" s="6">
        <f>IFERROR(MATCH("Domain Name System (DNS) Security Requirements Guide :: Version 2, Release: 4 Benchmark Date: 23 Oct 2015*"&amp;A504&amp;";*",SRGs!AA:AA,0),0)</f>
        <v>0</v>
      </c>
      <c r="R504" s="6">
        <f>IFERROR(MATCH("Firewall Security Requirements Guide :: Version 2, Release: 3 Benchmark Date: 27 Oct 2022*"&amp;A504&amp;";*",SRGs!AA:AA,0),0)</f>
        <v>0</v>
      </c>
      <c r="S504" s="6">
        <f>IFERROR(MATCH("General Purpose Operating System Security Requirements Guide :: Version 2, Release: 4 Benchmark Date: 27 Jul 2022*"&amp;A504&amp;";*",SRGs!AA:AA,0),0)</f>
        <v>0</v>
      </c>
      <c r="T504" s="6">
        <f>IFERROR(MATCH("Intrusion Detection and Prevention Systems (IDPS) Security Requirements Guide :: Version 2, Release: 6 Benchmark Date: 24 Jul 2020*"&amp;A504&amp;";*",SRGs!AA:AA,0),0)</f>
        <v>0</v>
      </c>
      <c r="U504" s="6">
        <f>IFERROR(MATCH("Layer 2 Switch Security Requirements Guide :: Version 2, Release: 1 Benchmark Date: 18 May 2021*"&amp;A504&amp;";*",SRGs!AA:AA,0),0)</f>
        <v>0</v>
      </c>
      <c r="V504" s="6">
        <f>IFERROR(MATCH("Mainframe Product Security Requirements Guide :: Version 2, Release: 1 Benchmark Date: 27 Oct 2022*"&amp;A504&amp;";*",SRGs!AA:AA,0),0)</f>
        <v>0</v>
      </c>
      <c r="W504" s="6">
        <f>IFERROR(MATCH("Network Device Management Security Requirements Guide :: Version 4, Release: 1 Benchmark Date: 23 Apr 2021*"&amp;A504&amp;";*",SRGs!AA:AA,0),0)</f>
        <v>0</v>
      </c>
      <c r="X504" s="6">
        <f>IFERROR(MATCH("Router Security Requirements Guide :: Version 4, Release: 2 Benchmark Date: 23 Apr 2021*"&amp;A504&amp;";*",SRGs!AA:AA,0),0)</f>
        <v>0</v>
      </c>
      <c r="Y504" s="6">
        <f>IFERROR(MATCH("SDN Controller Security Requirements Guide :: Version 1, Release: 2 Benchmark Date: 24 Apr 2020*"&amp;A504&amp;";*",SRGs!AA:AA,0),0)</f>
        <v>0</v>
      </c>
      <c r="Z504" s="6">
        <f>IFERROR(MATCH("Unified Endpoint Management Agent Security Requirements Guide :: Version 1, Release: 1 Benchmark Date: 20 Nov 2020*"&amp;A504&amp;";*",SRGs!AA:AA,0),0)</f>
        <v>0</v>
      </c>
      <c r="AA504" s="6">
        <f>IFERROR(MATCH("Unified Endpoint Management Server Security Requirements Guide :: Version 1, Release: 1 Benchmark Date: 20 Nov 2020*"&amp;A504&amp;";*",SRGs!AA:AA,0),0)</f>
        <v>0</v>
      </c>
      <c r="AB504" s="6">
        <f>IFERROR(MATCH("Virtual Private Network (VPN) Security Requirements Guide :: Version 2, Release: 4 Benchmark Date: 27 Oct 2021*"&amp;A504&amp;";*",SRGs!AA:AA,0),0)</f>
        <v>0</v>
      </c>
      <c r="AC504" s="6">
        <f>IFERROR(MATCH("Web Server Security Requirements Guide :: Version 3, Release: 1 Benchmark Date: 27 Oct 2022*"&amp;A504&amp;";*",SRGs!AA:AA,0),0)</f>
        <v>0</v>
      </c>
      <c r="AD504" s="21"/>
      <c r="AE504" s="3" t="str">
        <f t="shared" si="56"/>
        <v/>
      </c>
      <c r="AF504" s="2" t="str">
        <f t="shared" si="57"/>
        <v/>
      </c>
      <c r="AG504" s="2" t="str">
        <f t="shared" si="58"/>
        <v/>
      </c>
      <c r="AH504" s="2" t="str">
        <f t="shared" si="59"/>
        <v/>
      </c>
      <c r="AI504" s="2" t="str">
        <f t="shared" si="60"/>
        <v/>
      </c>
      <c r="AJ504" s="2" t="str">
        <f t="shared" si="61"/>
        <v/>
      </c>
      <c r="AK504" s="2" t="str">
        <f t="shared" si="62"/>
        <v/>
      </c>
      <c r="AL504" s="27"/>
      <c r="AM504" s="5" t="str">
        <f t="shared" si="63"/>
        <v/>
      </c>
    </row>
    <row r="505" spans="1:39" s="5" customFormat="1" ht="240" hidden="1">
      <c r="A505" s="1" t="s">
        <v>107</v>
      </c>
      <c r="B505" s="1" t="s">
        <v>4307</v>
      </c>
      <c r="C505" s="1" t="s">
        <v>811</v>
      </c>
      <c r="D505" s="1" t="s">
        <v>1900</v>
      </c>
      <c r="E505" s="1" t="s">
        <v>2905</v>
      </c>
      <c r="F505" s="2" t="s">
        <v>3840</v>
      </c>
      <c r="G505" s="2"/>
      <c r="H505" s="2"/>
      <c r="I505" s="2"/>
      <c r="J505" s="15"/>
      <c r="K505" s="3">
        <f>IFERROR(MATCH("Application Layer Gateway (ALG) Security Requirements Guide (SRG) :: Version 1, Release: 2 Benchmark Date: 24 Jul 2015*"&amp;A505&amp;";*",SRGs!AA:AA,0),0)</f>
        <v>0</v>
      </c>
      <c r="L505" s="2">
        <f>IFERROR(MATCH("Application Server Security Requirements Guide :: Version 3, Release: 3 Benchmark Date: 27 Oct 2022*"&amp;A505&amp;";*",SRGs!AA:AA,0),0)</f>
        <v>0</v>
      </c>
      <c r="M505" s="2">
        <f>IFERROR(MATCH("Authentication, Authorization, and Accounting Services (AAA) Security Requirements Guide :: Version 1, Release: 2 Benchmark Date: 24 Jan 2020*"&amp;A505&amp;";*",SRGs!AA:AA,0),0)</f>
        <v>0</v>
      </c>
      <c r="N505" s="6">
        <f>IFERROR(MATCH("Central Log Server Security Requirements Guide :: Version 2, Release: 2 Benchmark Date: 27 Oct 2022*"&amp;A505&amp;";*",SRGs!AA:AA,0),0)</f>
        <v>0</v>
      </c>
      <c r="O505" s="6">
        <f>IFERROR(MATCH("Database Security Requirements Guide :: Version 3, Release: 3 Benchmark Date: 27 Jul 2022*"&amp;A505&amp;";*",SRGs!AA:AA,0),0)</f>
        <v>0</v>
      </c>
      <c r="P505" s="6">
        <f>IFERROR(MATCH("Container Platform Security Requirements Guide :: Version 1, Release: 3 Benchmark Date: 27 Jan 2022*"&amp;A505&amp;";*",SRGs!AA:AA,0),0)</f>
        <v>0</v>
      </c>
      <c r="Q505" s="6">
        <f>IFERROR(MATCH("Domain Name System (DNS) Security Requirements Guide :: Version 2, Release: 4 Benchmark Date: 23 Oct 2015*"&amp;A505&amp;";*",SRGs!AA:AA,0),0)</f>
        <v>0</v>
      </c>
      <c r="R505" s="6">
        <f>IFERROR(MATCH("Firewall Security Requirements Guide :: Version 2, Release: 3 Benchmark Date: 27 Oct 2022*"&amp;A505&amp;";*",SRGs!AA:AA,0),0)</f>
        <v>0</v>
      </c>
      <c r="S505" s="6">
        <f>IFERROR(MATCH("General Purpose Operating System Security Requirements Guide :: Version 2, Release: 4 Benchmark Date: 27 Jul 2022*"&amp;A505&amp;";*",SRGs!AA:AA,0),0)</f>
        <v>0</v>
      </c>
      <c r="T505" s="6">
        <f>IFERROR(MATCH("Intrusion Detection and Prevention Systems (IDPS) Security Requirements Guide :: Version 2, Release: 6 Benchmark Date: 24 Jul 2020*"&amp;A505&amp;";*",SRGs!AA:AA,0),0)</f>
        <v>0</v>
      </c>
      <c r="U505" s="6">
        <f>IFERROR(MATCH("Layer 2 Switch Security Requirements Guide :: Version 2, Release: 1 Benchmark Date: 18 May 2021*"&amp;A505&amp;";*",SRGs!AA:AA,0),0)</f>
        <v>0</v>
      </c>
      <c r="V505" s="6">
        <f>IFERROR(MATCH("Mainframe Product Security Requirements Guide :: Version 2, Release: 1 Benchmark Date: 27 Oct 2022*"&amp;A505&amp;";*",SRGs!AA:AA,0),0)</f>
        <v>0</v>
      </c>
      <c r="W505" s="6">
        <f>IFERROR(MATCH("Network Device Management Security Requirements Guide :: Version 4, Release: 1 Benchmark Date: 23 Apr 2021*"&amp;A505&amp;";*",SRGs!AA:AA,0),0)</f>
        <v>0</v>
      </c>
      <c r="X505" s="6">
        <f>IFERROR(MATCH("Router Security Requirements Guide :: Version 4, Release: 2 Benchmark Date: 23 Apr 2021*"&amp;A505&amp;";*",SRGs!AA:AA,0),0)</f>
        <v>0</v>
      </c>
      <c r="Y505" s="6">
        <f>IFERROR(MATCH("SDN Controller Security Requirements Guide :: Version 1, Release: 2 Benchmark Date: 24 Apr 2020*"&amp;A505&amp;";*",SRGs!AA:AA,0),0)</f>
        <v>0</v>
      </c>
      <c r="Z505" s="6">
        <f>IFERROR(MATCH("Unified Endpoint Management Agent Security Requirements Guide :: Version 1, Release: 1 Benchmark Date: 20 Nov 2020*"&amp;A505&amp;";*",SRGs!AA:AA,0),0)</f>
        <v>0</v>
      </c>
      <c r="AA505" s="6">
        <f>IFERROR(MATCH("Unified Endpoint Management Server Security Requirements Guide :: Version 1, Release: 1 Benchmark Date: 20 Nov 2020*"&amp;A505&amp;";*",SRGs!AA:AA,0),0)</f>
        <v>0</v>
      </c>
      <c r="AB505" s="6">
        <f>IFERROR(MATCH("Virtual Private Network (VPN) Security Requirements Guide :: Version 2, Release: 4 Benchmark Date: 27 Oct 2021*"&amp;A505&amp;";*",SRGs!AA:AA,0),0)</f>
        <v>0</v>
      </c>
      <c r="AC505" s="6">
        <f>IFERROR(MATCH("Web Server Security Requirements Guide :: Version 3, Release: 1 Benchmark Date: 27 Oct 2022*"&amp;A505&amp;";*",SRGs!AA:AA,0),0)</f>
        <v>0</v>
      </c>
      <c r="AD505" s="21"/>
      <c r="AE505" s="3" t="str">
        <f t="shared" si="56"/>
        <v/>
      </c>
      <c r="AF505" s="2" t="str">
        <f t="shared" si="57"/>
        <v/>
      </c>
      <c r="AG505" s="2" t="str">
        <f t="shared" si="58"/>
        <v/>
      </c>
      <c r="AH505" s="2" t="str">
        <f t="shared" si="59"/>
        <v/>
      </c>
      <c r="AI505" s="2" t="str">
        <f t="shared" si="60"/>
        <v/>
      </c>
      <c r="AJ505" s="2" t="str">
        <f t="shared" si="61"/>
        <v/>
      </c>
      <c r="AK505" s="2" t="str">
        <f t="shared" si="62"/>
        <v/>
      </c>
      <c r="AL505" s="27"/>
      <c r="AM505" s="5" t="str">
        <f t="shared" si="63"/>
        <v/>
      </c>
    </row>
    <row r="506" spans="1:39" s="5" customFormat="1" ht="75" hidden="1">
      <c r="A506" s="1" t="s">
        <v>22329</v>
      </c>
      <c r="B506" s="1" t="s">
        <v>4307</v>
      </c>
      <c r="C506" s="1" t="s">
        <v>812</v>
      </c>
      <c r="D506" s="1" t="s">
        <v>1901</v>
      </c>
      <c r="E506" s="1" t="s">
        <v>2906</v>
      </c>
      <c r="F506" s="2" t="s">
        <v>3763</v>
      </c>
      <c r="G506" s="2"/>
      <c r="H506" s="2"/>
      <c r="I506" s="2"/>
      <c r="J506" s="15"/>
      <c r="K506" s="3">
        <f>IFERROR(MATCH("Application Layer Gateway (ALG) Security Requirements Guide (SRG) :: Version 1, Release: 2 Benchmark Date: 24 Jul 2015*"&amp;A506&amp;";*",SRGs!AA:AA,0),0)</f>
        <v>0</v>
      </c>
      <c r="L506" s="2">
        <f>IFERROR(MATCH("Application Server Security Requirements Guide :: Version 3, Release: 3 Benchmark Date: 27 Oct 2022*"&amp;A506&amp;";*",SRGs!AA:AA,0),0)</f>
        <v>0</v>
      </c>
      <c r="M506" s="2">
        <f>IFERROR(MATCH("Authentication, Authorization, and Accounting Services (AAA) Security Requirements Guide :: Version 1, Release: 2 Benchmark Date: 24 Jan 2020*"&amp;A506&amp;";*",SRGs!AA:AA,0),0)</f>
        <v>0</v>
      </c>
      <c r="N506" s="6">
        <f>IFERROR(MATCH("Central Log Server Security Requirements Guide :: Version 2, Release: 2 Benchmark Date: 27 Oct 2022*"&amp;A506&amp;";*",SRGs!AA:AA,0),0)</f>
        <v>0</v>
      </c>
      <c r="O506" s="6">
        <f>IFERROR(MATCH("Database Security Requirements Guide :: Version 3, Release: 3 Benchmark Date: 27 Jul 2022*"&amp;A506&amp;";*",SRGs!AA:AA,0),0)</f>
        <v>0</v>
      </c>
      <c r="P506" s="6">
        <f>IFERROR(MATCH("Container Platform Security Requirements Guide :: Version 1, Release: 3 Benchmark Date: 27 Jan 2022*"&amp;A506&amp;";*",SRGs!AA:AA,0),0)</f>
        <v>0</v>
      </c>
      <c r="Q506" s="6">
        <f>IFERROR(MATCH("Domain Name System (DNS) Security Requirements Guide :: Version 2, Release: 4 Benchmark Date: 23 Oct 2015*"&amp;A506&amp;";*",SRGs!AA:AA,0),0)</f>
        <v>0</v>
      </c>
      <c r="R506" s="6">
        <f>IFERROR(MATCH("Firewall Security Requirements Guide :: Version 2, Release: 3 Benchmark Date: 27 Oct 2022*"&amp;A506&amp;";*",SRGs!AA:AA,0),0)</f>
        <v>0</v>
      </c>
      <c r="S506" s="6">
        <f>IFERROR(MATCH("General Purpose Operating System Security Requirements Guide :: Version 2, Release: 4 Benchmark Date: 27 Jul 2022*"&amp;A506&amp;";*",SRGs!AA:AA,0),0)</f>
        <v>0</v>
      </c>
      <c r="T506" s="6">
        <f>IFERROR(MATCH("Intrusion Detection and Prevention Systems (IDPS) Security Requirements Guide :: Version 2, Release: 6 Benchmark Date: 24 Jul 2020*"&amp;A506&amp;";*",SRGs!AA:AA,0),0)</f>
        <v>0</v>
      </c>
      <c r="U506" s="6">
        <f>IFERROR(MATCH("Layer 2 Switch Security Requirements Guide :: Version 2, Release: 1 Benchmark Date: 18 May 2021*"&amp;A506&amp;";*",SRGs!AA:AA,0),0)</f>
        <v>0</v>
      </c>
      <c r="V506" s="6">
        <f>IFERROR(MATCH("Mainframe Product Security Requirements Guide :: Version 2, Release: 1 Benchmark Date: 27 Oct 2022*"&amp;A506&amp;";*",SRGs!AA:AA,0),0)</f>
        <v>0</v>
      </c>
      <c r="W506" s="6">
        <f>IFERROR(MATCH("Network Device Management Security Requirements Guide :: Version 4, Release: 1 Benchmark Date: 23 Apr 2021*"&amp;A506&amp;";*",SRGs!AA:AA,0),0)</f>
        <v>0</v>
      </c>
      <c r="X506" s="6">
        <f>IFERROR(MATCH("Router Security Requirements Guide :: Version 4, Release: 2 Benchmark Date: 23 Apr 2021*"&amp;A506&amp;";*",SRGs!AA:AA,0),0)</f>
        <v>0</v>
      </c>
      <c r="Y506" s="6">
        <f>IFERROR(MATCH("SDN Controller Security Requirements Guide :: Version 1, Release: 2 Benchmark Date: 24 Apr 2020*"&amp;A506&amp;";*",SRGs!AA:AA,0),0)</f>
        <v>0</v>
      </c>
      <c r="Z506" s="6">
        <f>IFERROR(MATCH("Unified Endpoint Management Agent Security Requirements Guide :: Version 1, Release: 1 Benchmark Date: 20 Nov 2020*"&amp;A506&amp;";*",SRGs!AA:AA,0),0)</f>
        <v>0</v>
      </c>
      <c r="AA506" s="6">
        <f>IFERROR(MATCH("Unified Endpoint Management Server Security Requirements Guide :: Version 1, Release: 1 Benchmark Date: 20 Nov 2020*"&amp;A506&amp;";*",SRGs!AA:AA,0),0)</f>
        <v>0</v>
      </c>
      <c r="AB506" s="6">
        <f>IFERROR(MATCH("Virtual Private Network (VPN) Security Requirements Guide :: Version 2, Release: 4 Benchmark Date: 27 Oct 2021*"&amp;A506&amp;";*",SRGs!AA:AA,0),0)</f>
        <v>0</v>
      </c>
      <c r="AC506" s="6">
        <f>IFERROR(MATCH("Web Server Security Requirements Guide :: Version 3, Release: 1 Benchmark Date: 27 Oct 2022*"&amp;A506&amp;";*",SRGs!AA:AA,0),0)</f>
        <v>0</v>
      </c>
      <c r="AD506" s="21"/>
      <c r="AE506" s="3" t="str">
        <f t="shared" si="56"/>
        <v/>
      </c>
      <c r="AF506" s="2" t="str">
        <f t="shared" si="57"/>
        <v/>
      </c>
      <c r="AG506" s="2" t="str">
        <f t="shared" si="58"/>
        <v/>
      </c>
      <c r="AH506" s="2" t="str">
        <f t="shared" si="59"/>
        <v/>
      </c>
      <c r="AI506" s="2" t="str">
        <f t="shared" si="60"/>
        <v/>
      </c>
      <c r="AJ506" s="2" t="str">
        <f t="shared" si="61"/>
        <v/>
      </c>
      <c r="AK506" s="2" t="str">
        <f t="shared" si="62"/>
        <v/>
      </c>
      <c r="AL506" s="27"/>
      <c r="AM506" s="5" t="str">
        <f t="shared" si="63"/>
        <v/>
      </c>
    </row>
    <row r="507" spans="1:39" s="5" customFormat="1" ht="45" hidden="1">
      <c r="A507" s="1" t="s">
        <v>22330</v>
      </c>
      <c r="B507" s="1" t="s">
        <v>4307</v>
      </c>
      <c r="C507" s="1" t="s">
        <v>813</v>
      </c>
      <c r="D507" s="1" t="s">
        <v>1902</v>
      </c>
      <c r="E507" s="1" t="s">
        <v>2907</v>
      </c>
      <c r="F507" s="2" t="s">
        <v>3632</v>
      </c>
      <c r="G507" s="2" t="s">
        <v>4215</v>
      </c>
      <c r="H507" s="2"/>
      <c r="I507" s="10">
        <v>2</v>
      </c>
      <c r="J507" s="13"/>
      <c r="K507" s="3">
        <f>IFERROR(MATCH("Application Layer Gateway (ALG) Security Requirements Guide (SRG) :: Version 1, Release: 2 Benchmark Date: 24 Jul 2015*"&amp;A507&amp;";*",SRGs!AA:AA,0),0)</f>
        <v>0</v>
      </c>
      <c r="L507" s="2">
        <f>IFERROR(MATCH("Application Server Security Requirements Guide :: Version 3, Release: 3 Benchmark Date: 27 Oct 2022*"&amp;A507&amp;";*",SRGs!AA:AA,0),0)</f>
        <v>0</v>
      </c>
      <c r="M507" s="2">
        <f>IFERROR(MATCH("Authentication, Authorization, and Accounting Services (AAA) Security Requirements Guide :: Version 1, Release: 2 Benchmark Date: 24 Jan 2020*"&amp;A507&amp;";*",SRGs!AA:AA,0),0)</f>
        <v>0</v>
      </c>
      <c r="N507" s="6">
        <f>IFERROR(MATCH("Central Log Server Security Requirements Guide :: Version 2, Release: 2 Benchmark Date: 27 Oct 2022*"&amp;A507&amp;";*",SRGs!AA:AA,0),0)</f>
        <v>0</v>
      </c>
      <c r="O507" s="6">
        <f>IFERROR(MATCH("Database Security Requirements Guide :: Version 3, Release: 3 Benchmark Date: 27 Jul 2022*"&amp;A507&amp;";*",SRGs!AA:AA,0),0)</f>
        <v>0</v>
      </c>
      <c r="P507" s="6">
        <f>IFERROR(MATCH("Container Platform Security Requirements Guide :: Version 1, Release: 3 Benchmark Date: 27 Jan 2022*"&amp;A507&amp;";*",SRGs!AA:AA,0),0)</f>
        <v>0</v>
      </c>
      <c r="Q507" s="6">
        <f>IFERROR(MATCH("Domain Name System (DNS) Security Requirements Guide :: Version 2, Release: 4 Benchmark Date: 23 Oct 2015*"&amp;A507&amp;";*",SRGs!AA:AA,0),0)</f>
        <v>0</v>
      </c>
      <c r="R507" s="6">
        <f>IFERROR(MATCH("Firewall Security Requirements Guide :: Version 2, Release: 3 Benchmark Date: 27 Oct 2022*"&amp;A507&amp;";*",SRGs!AA:AA,0),0)</f>
        <v>0</v>
      </c>
      <c r="S507" s="6">
        <f>IFERROR(MATCH("General Purpose Operating System Security Requirements Guide :: Version 2, Release: 4 Benchmark Date: 27 Jul 2022*"&amp;A507&amp;";*",SRGs!AA:AA,0),0)</f>
        <v>0</v>
      </c>
      <c r="T507" s="6">
        <f>IFERROR(MATCH("Intrusion Detection and Prevention Systems (IDPS) Security Requirements Guide :: Version 2, Release: 6 Benchmark Date: 24 Jul 2020*"&amp;A507&amp;";*",SRGs!AA:AA,0),0)</f>
        <v>0</v>
      </c>
      <c r="U507" s="6">
        <f>IFERROR(MATCH("Layer 2 Switch Security Requirements Guide :: Version 2, Release: 1 Benchmark Date: 18 May 2021*"&amp;A507&amp;";*",SRGs!AA:AA,0),0)</f>
        <v>0</v>
      </c>
      <c r="V507" s="6">
        <f>IFERROR(MATCH("Mainframe Product Security Requirements Guide :: Version 2, Release: 1 Benchmark Date: 27 Oct 2022*"&amp;A507&amp;";*",SRGs!AA:AA,0),0)</f>
        <v>1630</v>
      </c>
      <c r="W507" s="6">
        <f>IFERROR(MATCH("Network Device Management Security Requirements Guide :: Version 4, Release: 1 Benchmark Date: 23 Apr 2021*"&amp;A507&amp;";*",SRGs!AA:AA,0),0)</f>
        <v>0</v>
      </c>
      <c r="X507" s="6">
        <f>IFERROR(MATCH("Router Security Requirements Guide :: Version 4, Release: 2 Benchmark Date: 23 Apr 2021*"&amp;A507&amp;";*",SRGs!AA:AA,0),0)</f>
        <v>0</v>
      </c>
      <c r="Y507" s="6">
        <f>IFERROR(MATCH("SDN Controller Security Requirements Guide :: Version 1, Release: 2 Benchmark Date: 24 Apr 2020*"&amp;A507&amp;";*",SRGs!AA:AA,0),0)</f>
        <v>0</v>
      </c>
      <c r="Z507" s="6">
        <f>IFERROR(MATCH("Unified Endpoint Management Agent Security Requirements Guide :: Version 1, Release: 1 Benchmark Date: 20 Nov 2020*"&amp;A507&amp;";*",SRGs!AA:AA,0),0)</f>
        <v>0</v>
      </c>
      <c r="AA507" s="6">
        <f>IFERROR(MATCH("Unified Endpoint Management Server Security Requirements Guide :: Version 1, Release: 1 Benchmark Date: 20 Nov 2020*"&amp;A507&amp;";*",SRGs!AA:AA,0),0)</f>
        <v>0</v>
      </c>
      <c r="AB507" s="6">
        <f>IFERROR(MATCH("Virtual Private Network (VPN) Security Requirements Guide :: Version 2, Release: 4 Benchmark Date: 27 Oct 2021*"&amp;A507&amp;";*",SRGs!AA:AA,0),0)</f>
        <v>0</v>
      </c>
      <c r="AC507" s="6">
        <f>IFERROR(MATCH("Web Server Security Requirements Guide :: Version 3, Release: 1 Benchmark Date: 27 Oct 2022*"&amp;A507&amp;";*",SRGs!AA:AA,0),0)</f>
        <v>0</v>
      </c>
      <c r="AD507" s="21"/>
      <c r="AE507" s="3" t="str">
        <f t="shared" si="56"/>
        <v/>
      </c>
      <c r="AF507" s="2" t="str">
        <f t="shared" si="57"/>
        <v>Server</v>
      </c>
      <c r="AG507" s="2" t="str">
        <f t="shared" si="58"/>
        <v/>
      </c>
      <c r="AH507" s="2" t="str">
        <f t="shared" si="59"/>
        <v/>
      </c>
      <c r="AI507" s="2" t="str">
        <f t="shared" si="60"/>
        <v/>
      </c>
      <c r="AJ507" s="2" t="str">
        <f t="shared" si="61"/>
        <v/>
      </c>
      <c r="AK507" s="2" t="str">
        <f t="shared" si="62"/>
        <v/>
      </c>
      <c r="AL507" s="27"/>
      <c r="AM507" s="5" t="str">
        <f t="shared" si="63"/>
        <v>Server</v>
      </c>
    </row>
    <row r="508" spans="1:39" s="5" customFormat="1" ht="105" hidden="1">
      <c r="A508" s="1" t="s">
        <v>22331</v>
      </c>
      <c r="B508" s="1" t="s">
        <v>4307</v>
      </c>
      <c r="C508" s="1" t="s">
        <v>814</v>
      </c>
      <c r="D508" s="1" t="s">
        <v>1903</v>
      </c>
      <c r="E508" s="1" t="s">
        <v>2908</v>
      </c>
      <c r="F508" s="2" t="s">
        <v>3635</v>
      </c>
      <c r="G508" s="2"/>
      <c r="H508" s="2"/>
      <c r="I508" s="2"/>
      <c r="J508" s="15"/>
      <c r="K508" s="3">
        <f>IFERROR(MATCH("Application Layer Gateway (ALG) Security Requirements Guide (SRG) :: Version 1, Release: 2 Benchmark Date: 24 Jul 2015*"&amp;A508&amp;";*",SRGs!AA:AA,0),0)</f>
        <v>0</v>
      </c>
      <c r="L508" s="2">
        <f>IFERROR(MATCH("Application Server Security Requirements Guide :: Version 3, Release: 3 Benchmark Date: 27 Oct 2022*"&amp;A508&amp;";*",SRGs!AA:AA,0),0)</f>
        <v>0</v>
      </c>
      <c r="M508" s="2">
        <f>IFERROR(MATCH("Authentication, Authorization, and Accounting Services (AAA) Security Requirements Guide :: Version 1, Release: 2 Benchmark Date: 24 Jan 2020*"&amp;A508&amp;";*",SRGs!AA:AA,0),0)</f>
        <v>0</v>
      </c>
      <c r="N508" s="6">
        <f>IFERROR(MATCH("Central Log Server Security Requirements Guide :: Version 2, Release: 2 Benchmark Date: 27 Oct 2022*"&amp;A508&amp;";*",SRGs!AA:AA,0),0)</f>
        <v>0</v>
      </c>
      <c r="O508" s="6">
        <f>IFERROR(MATCH("Database Security Requirements Guide :: Version 3, Release: 3 Benchmark Date: 27 Jul 2022*"&amp;A508&amp;";*",SRGs!AA:AA,0),0)</f>
        <v>0</v>
      </c>
      <c r="P508" s="6">
        <f>IFERROR(MATCH("Container Platform Security Requirements Guide :: Version 1, Release: 3 Benchmark Date: 27 Jan 2022*"&amp;A508&amp;";*",SRGs!AA:AA,0),0)</f>
        <v>0</v>
      </c>
      <c r="Q508" s="6">
        <f>IFERROR(MATCH("Domain Name System (DNS) Security Requirements Guide :: Version 2, Release: 4 Benchmark Date: 23 Oct 2015*"&amp;A508&amp;";*",SRGs!AA:AA,0),0)</f>
        <v>0</v>
      </c>
      <c r="R508" s="6">
        <f>IFERROR(MATCH("Firewall Security Requirements Guide :: Version 2, Release: 3 Benchmark Date: 27 Oct 2022*"&amp;A508&amp;";*",SRGs!AA:AA,0),0)</f>
        <v>0</v>
      </c>
      <c r="S508" s="6">
        <f>IFERROR(MATCH("General Purpose Operating System Security Requirements Guide :: Version 2, Release: 4 Benchmark Date: 27 Jul 2022*"&amp;A508&amp;";*",SRGs!AA:AA,0),0)</f>
        <v>0</v>
      </c>
      <c r="T508" s="6">
        <f>IFERROR(MATCH("Intrusion Detection and Prevention Systems (IDPS) Security Requirements Guide :: Version 2, Release: 6 Benchmark Date: 24 Jul 2020*"&amp;A508&amp;";*",SRGs!AA:AA,0),0)</f>
        <v>0</v>
      </c>
      <c r="U508" s="6">
        <f>IFERROR(MATCH("Layer 2 Switch Security Requirements Guide :: Version 2, Release: 1 Benchmark Date: 18 May 2021*"&amp;A508&amp;";*",SRGs!AA:AA,0),0)</f>
        <v>0</v>
      </c>
      <c r="V508" s="6">
        <f>IFERROR(MATCH("Mainframe Product Security Requirements Guide :: Version 2, Release: 1 Benchmark Date: 27 Oct 2022*"&amp;A508&amp;";*",SRGs!AA:AA,0),0)</f>
        <v>0</v>
      </c>
      <c r="W508" s="6">
        <f>IFERROR(MATCH("Network Device Management Security Requirements Guide :: Version 4, Release: 1 Benchmark Date: 23 Apr 2021*"&amp;A508&amp;";*",SRGs!AA:AA,0),0)</f>
        <v>0</v>
      </c>
      <c r="X508" s="6">
        <f>IFERROR(MATCH("Router Security Requirements Guide :: Version 4, Release: 2 Benchmark Date: 23 Apr 2021*"&amp;A508&amp;";*",SRGs!AA:AA,0),0)</f>
        <v>0</v>
      </c>
      <c r="Y508" s="6">
        <f>IFERROR(MATCH("SDN Controller Security Requirements Guide :: Version 1, Release: 2 Benchmark Date: 24 Apr 2020*"&amp;A508&amp;";*",SRGs!AA:AA,0),0)</f>
        <v>0</v>
      </c>
      <c r="Z508" s="6">
        <f>IFERROR(MATCH("Unified Endpoint Management Agent Security Requirements Guide :: Version 1, Release: 1 Benchmark Date: 20 Nov 2020*"&amp;A508&amp;";*",SRGs!AA:AA,0),0)</f>
        <v>0</v>
      </c>
      <c r="AA508" s="6">
        <f>IFERROR(MATCH("Unified Endpoint Management Server Security Requirements Guide :: Version 1, Release: 1 Benchmark Date: 20 Nov 2020*"&amp;A508&amp;";*",SRGs!AA:AA,0),0)</f>
        <v>0</v>
      </c>
      <c r="AB508" s="6">
        <f>IFERROR(MATCH("Virtual Private Network (VPN) Security Requirements Guide :: Version 2, Release: 4 Benchmark Date: 27 Oct 2021*"&amp;A508&amp;";*",SRGs!AA:AA,0),0)</f>
        <v>0</v>
      </c>
      <c r="AC508" s="6">
        <f>IFERROR(MATCH("Web Server Security Requirements Guide :: Version 3, Release: 1 Benchmark Date: 27 Oct 2022*"&amp;A508&amp;";*",SRGs!AA:AA,0),0)</f>
        <v>0</v>
      </c>
      <c r="AD508" s="21"/>
      <c r="AE508" s="3" t="str">
        <f t="shared" si="56"/>
        <v/>
      </c>
      <c r="AF508" s="2" t="str">
        <f t="shared" si="57"/>
        <v/>
      </c>
      <c r="AG508" s="2" t="str">
        <f t="shared" si="58"/>
        <v/>
      </c>
      <c r="AH508" s="2" t="str">
        <f t="shared" si="59"/>
        <v/>
      </c>
      <c r="AI508" s="2" t="str">
        <f t="shared" si="60"/>
        <v/>
      </c>
      <c r="AJ508" s="2" t="str">
        <f t="shared" si="61"/>
        <v/>
      </c>
      <c r="AK508" s="2" t="str">
        <f t="shared" si="62"/>
        <v/>
      </c>
      <c r="AL508" s="27"/>
      <c r="AM508" s="5" t="str">
        <f t="shared" si="63"/>
        <v/>
      </c>
    </row>
    <row r="509" spans="1:39" s="5" customFormat="1" ht="30" hidden="1">
      <c r="A509" s="1" t="s">
        <v>22332</v>
      </c>
      <c r="B509" s="1" t="s">
        <v>4307</v>
      </c>
      <c r="C509" s="1" t="s">
        <v>815</v>
      </c>
      <c r="D509" s="1" t="s">
        <v>1904</v>
      </c>
      <c r="E509" s="1" t="s">
        <v>2909</v>
      </c>
      <c r="F509" s="2" t="s">
        <v>3841</v>
      </c>
      <c r="G509" s="2"/>
      <c r="H509" s="2"/>
      <c r="I509" s="2"/>
      <c r="J509" s="15"/>
      <c r="K509" s="3">
        <f>IFERROR(MATCH("Application Layer Gateway (ALG) Security Requirements Guide (SRG) :: Version 1, Release: 2 Benchmark Date: 24 Jul 2015*"&amp;A509&amp;";*",SRGs!AA:AA,0),0)</f>
        <v>0</v>
      </c>
      <c r="L509" s="2">
        <f>IFERROR(MATCH("Application Server Security Requirements Guide :: Version 3, Release: 3 Benchmark Date: 27 Oct 2022*"&amp;A509&amp;";*",SRGs!AA:AA,0),0)</f>
        <v>0</v>
      </c>
      <c r="M509" s="2">
        <f>IFERROR(MATCH("Authentication, Authorization, and Accounting Services (AAA) Security Requirements Guide :: Version 1, Release: 2 Benchmark Date: 24 Jan 2020*"&amp;A509&amp;";*",SRGs!AA:AA,0),0)</f>
        <v>0</v>
      </c>
      <c r="N509" s="6">
        <f>IFERROR(MATCH("Central Log Server Security Requirements Guide :: Version 2, Release: 2 Benchmark Date: 27 Oct 2022*"&amp;A509&amp;";*",SRGs!AA:AA,0),0)</f>
        <v>0</v>
      </c>
      <c r="O509" s="6">
        <f>IFERROR(MATCH("Database Security Requirements Guide :: Version 3, Release: 3 Benchmark Date: 27 Jul 2022*"&amp;A509&amp;";*",SRGs!AA:AA,0),0)</f>
        <v>0</v>
      </c>
      <c r="P509" s="6">
        <f>IFERROR(MATCH("Container Platform Security Requirements Guide :: Version 1, Release: 3 Benchmark Date: 27 Jan 2022*"&amp;A509&amp;";*",SRGs!AA:AA,0),0)</f>
        <v>0</v>
      </c>
      <c r="Q509" s="6">
        <f>IFERROR(MATCH("Domain Name System (DNS) Security Requirements Guide :: Version 2, Release: 4 Benchmark Date: 23 Oct 2015*"&amp;A509&amp;";*",SRGs!AA:AA,0),0)</f>
        <v>0</v>
      </c>
      <c r="R509" s="6">
        <f>IFERROR(MATCH("Firewall Security Requirements Guide :: Version 2, Release: 3 Benchmark Date: 27 Oct 2022*"&amp;A509&amp;";*",SRGs!AA:AA,0),0)</f>
        <v>0</v>
      </c>
      <c r="S509" s="6">
        <f>IFERROR(MATCH("General Purpose Operating System Security Requirements Guide :: Version 2, Release: 4 Benchmark Date: 27 Jul 2022*"&amp;A509&amp;";*",SRGs!AA:AA,0),0)</f>
        <v>0</v>
      </c>
      <c r="T509" s="6">
        <f>IFERROR(MATCH("Intrusion Detection and Prevention Systems (IDPS) Security Requirements Guide :: Version 2, Release: 6 Benchmark Date: 24 Jul 2020*"&amp;A509&amp;";*",SRGs!AA:AA,0),0)</f>
        <v>0</v>
      </c>
      <c r="U509" s="6">
        <f>IFERROR(MATCH("Layer 2 Switch Security Requirements Guide :: Version 2, Release: 1 Benchmark Date: 18 May 2021*"&amp;A509&amp;";*",SRGs!AA:AA,0),0)</f>
        <v>0</v>
      </c>
      <c r="V509" s="6">
        <f>IFERROR(MATCH("Mainframe Product Security Requirements Guide :: Version 2, Release: 1 Benchmark Date: 27 Oct 2022*"&amp;A509&amp;";*",SRGs!AA:AA,0),0)</f>
        <v>0</v>
      </c>
      <c r="W509" s="6">
        <f>IFERROR(MATCH("Network Device Management Security Requirements Guide :: Version 4, Release: 1 Benchmark Date: 23 Apr 2021*"&amp;A509&amp;";*",SRGs!AA:AA,0),0)</f>
        <v>1192</v>
      </c>
      <c r="X509" s="6">
        <f>IFERROR(MATCH("Router Security Requirements Guide :: Version 4, Release: 2 Benchmark Date: 23 Apr 2021*"&amp;A509&amp;";*",SRGs!AA:AA,0),0)</f>
        <v>0</v>
      </c>
      <c r="Y509" s="6">
        <f>IFERROR(MATCH("SDN Controller Security Requirements Guide :: Version 1, Release: 2 Benchmark Date: 24 Apr 2020*"&amp;A509&amp;";*",SRGs!AA:AA,0),0)</f>
        <v>0</v>
      </c>
      <c r="Z509" s="6">
        <f>IFERROR(MATCH("Unified Endpoint Management Agent Security Requirements Guide :: Version 1, Release: 1 Benchmark Date: 20 Nov 2020*"&amp;A509&amp;";*",SRGs!AA:AA,0),0)</f>
        <v>0</v>
      </c>
      <c r="AA509" s="6">
        <f>IFERROR(MATCH("Unified Endpoint Management Server Security Requirements Guide :: Version 1, Release: 1 Benchmark Date: 20 Nov 2020*"&amp;A509&amp;";*",SRGs!AA:AA,0),0)</f>
        <v>0</v>
      </c>
      <c r="AB509" s="6">
        <f>IFERROR(MATCH("Virtual Private Network (VPN) Security Requirements Guide :: Version 2, Release: 4 Benchmark Date: 27 Oct 2021*"&amp;A509&amp;";*",SRGs!AA:AA,0),0)</f>
        <v>0</v>
      </c>
      <c r="AC509" s="6">
        <f>IFERROR(MATCH("Web Server Security Requirements Guide :: Version 3, Release: 1 Benchmark Date: 27 Oct 2022*"&amp;A509&amp;";*",SRGs!AA:AA,0),0)</f>
        <v>0</v>
      </c>
      <c r="AD509" s="21"/>
      <c r="AE509" s="3" t="str">
        <f t="shared" si="56"/>
        <v/>
      </c>
      <c r="AF509" s="2" t="str">
        <f t="shared" si="57"/>
        <v/>
      </c>
      <c r="AG509" s="2" t="str">
        <f t="shared" si="58"/>
        <v/>
      </c>
      <c r="AH509" s="2" t="str">
        <f t="shared" si="59"/>
        <v>Network Device</v>
      </c>
      <c r="AI509" s="2" t="str">
        <f t="shared" si="60"/>
        <v/>
      </c>
      <c r="AJ509" s="2" t="str">
        <f t="shared" si="61"/>
        <v/>
      </c>
      <c r="AK509" s="2" t="str">
        <f t="shared" si="62"/>
        <v/>
      </c>
      <c r="AL509" s="27"/>
      <c r="AM509" s="5" t="str">
        <f t="shared" si="63"/>
        <v>Network Device</v>
      </c>
    </row>
    <row r="510" spans="1:39" s="5" customFormat="1" ht="45" hidden="1">
      <c r="A510" s="1" t="s">
        <v>22333</v>
      </c>
      <c r="B510" s="1" t="s">
        <v>4307</v>
      </c>
      <c r="C510" s="1" t="s">
        <v>816</v>
      </c>
      <c r="D510" s="1" t="s">
        <v>1905</v>
      </c>
      <c r="E510" s="1" t="s">
        <v>2910</v>
      </c>
      <c r="F510" s="2" t="s">
        <v>3842</v>
      </c>
      <c r="G510" s="2"/>
      <c r="H510" s="2"/>
      <c r="I510" s="2"/>
      <c r="J510" s="15"/>
      <c r="K510" s="3">
        <f>IFERROR(MATCH("Application Layer Gateway (ALG) Security Requirements Guide (SRG) :: Version 1, Release: 2 Benchmark Date: 24 Jul 2015*"&amp;A510&amp;";*",SRGs!AA:AA,0),0)</f>
        <v>0</v>
      </c>
      <c r="L510" s="2">
        <f>IFERROR(MATCH("Application Server Security Requirements Guide :: Version 3, Release: 3 Benchmark Date: 27 Oct 2022*"&amp;A510&amp;";*",SRGs!AA:AA,0),0)</f>
        <v>0</v>
      </c>
      <c r="M510" s="2">
        <f>IFERROR(MATCH("Authentication, Authorization, and Accounting Services (AAA) Security Requirements Guide :: Version 1, Release: 2 Benchmark Date: 24 Jan 2020*"&amp;A510&amp;";*",SRGs!AA:AA,0),0)</f>
        <v>0</v>
      </c>
      <c r="N510" s="6">
        <f>IFERROR(MATCH("Central Log Server Security Requirements Guide :: Version 2, Release: 2 Benchmark Date: 27 Oct 2022*"&amp;A510&amp;";*",SRGs!AA:AA,0),0)</f>
        <v>0</v>
      </c>
      <c r="O510" s="6">
        <f>IFERROR(MATCH("Database Security Requirements Guide :: Version 3, Release: 3 Benchmark Date: 27 Jul 2022*"&amp;A510&amp;";*",SRGs!AA:AA,0),0)</f>
        <v>0</v>
      </c>
      <c r="P510" s="6">
        <f>IFERROR(MATCH("Container Platform Security Requirements Guide :: Version 1, Release: 3 Benchmark Date: 27 Jan 2022*"&amp;A510&amp;";*",SRGs!AA:AA,0),0)</f>
        <v>0</v>
      </c>
      <c r="Q510" s="6">
        <f>IFERROR(MATCH("Domain Name System (DNS) Security Requirements Guide :: Version 2, Release: 4 Benchmark Date: 23 Oct 2015*"&amp;A510&amp;";*",SRGs!AA:AA,0),0)</f>
        <v>0</v>
      </c>
      <c r="R510" s="6">
        <f>IFERROR(MATCH("Firewall Security Requirements Guide :: Version 2, Release: 3 Benchmark Date: 27 Oct 2022*"&amp;A510&amp;";*",SRGs!AA:AA,0),0)</f>
        <v>0</v>
      </c>
      <c r="S510" s="6">
        <f>IFERROR(MATCH("General Purpose Operating System Security Requirements Guide :: Version 2, Release: 4 Benchmark Date: 27 Jul 2022*"&amp;A510&amp;";*",SRGs!AA:AA,0),0)</f>
        <v>0</v>
      </c>
      <c r="T510" s="6">
        <f>IFERROR(MATCH("Intrusion Detection and Prevention Systems (IDPS) Security Requirements Guide :: Version 2, Release: 6 Benchmark Date: 24 Jul 2020*"&amp;A510&amp;";*",SRGs!AA:AA,0),0)</f>
        <v>0</v>
      </c>
      <c r="U510" s="6">
        <f>IFERROR(MATCH("Layer 2 Switch Security Requirements Guide :: Version 2, Release: 1 Benchmark Date: 18 May 2021*"&amp;A510&amp;";*",SRGs!AA:AA,0),0)</f>
        <v>0</v>
      </c>
      <c r="V510" s="6">
        <f>IFERROR(MATCH("Mainframe Product Security Requirements Guide :: Version 2, Release: 1 Benchmark Date: 27 Oct 2022*"&amp;A510&amp;";*",SRGs!AA:AA,0),0)</f>
        <v>0</v>
      </c>
      <c r="W510" s="6">
        <f>IFERROR(MATCH("Network Device Management Security Requirements Guide :: Version 4, Release: 1 Benchmark Date: 23 Apr 2021*"&amp;A510&amp;";*",SRGs!AA:AA,0),0)</f>
        <v>0</v>
      </c>
      <c r="X510" s="6">
        <f>IFERROR(MATCH("Router Security Requirements Guide :: Version 4, Release: 2 Benchmark Date: 23 Apr 2021*"&amp;A510&amp;";*",SRGs!AA:AA,0),0)</f>
        <v>0</v>
      </c>
      <c r="Y510" s="6">
        <f>IFERROR(MATCH("SDN Controller Security Requirements Guide :: Version 1, Release: 2 Benchmark Date: 24 Apr 2020*"&amp;A510&amp;";*",SRGs!AA:AA,0),0)</f>
        <v>0</v>
      </c>
      <c r="Z510" s="6">
        <f>IFERROR(MATCH("Unified Endpoint Management Agent Security Requirements Guide :: Version 1, Release: 1 Benchmark Date: 20 Nov 2020*"&amp;A510&amp;";*",SRGs!AA:AA,0),0)</f>
        <v>0</v>
      </c>
      <c r="AA510" s="6">
        <f>IFERROR(MATCH("Unified Endpoint Management Server Security Requirements Guide :: Version 1, Release: 1 Benchmark Date: 20 Nov 2020*"&amp;A510&amp;";*",SRGs!AA:AA,0),0)</f>
        <v>0</v>
      </c>
      <c r="AB510" s="6">
        <f>IFERROR(MATCH("Virtual Private Network (VPN) Security Requirements Guide :: Version 2, Release: 4 Benchmark Date: 27 Oct 2021*"&amp;A510&amp;";*",SRGs!AA:AA,0),0)</f>
        <v>0</v>
      </c>
      <c r="AC510" s="6">
        <f>IFERROR(MATCH("Web Server Security Requirements Guide :: Version 3, Release: 1 Benchmark Date: 27 Oct 2022*"&amp;A510&amp;";*",SRGs!AA:AA,0),0)</f>
        <v>0</v>
      </c>
      <c r="AD510" s="21"/>
      <c r="AE510" s="3" t="str">
        <f t="shared" si="56"/>
        <v/>
      </c>
      <c r="AF510" s="2" t="str">
        <f t="shared" si="57"/>
        <v/>
      </c>
      <c r="AG510" s="2" t="str">
        <f t="shared" si="58"/>
        <v/>
      </c>
      <c r="AH510" s="2" t="str">
        <f t="shared" si="59"/>
        <v/>
      </c>
      <c r="AI510" s="2" t="str">
        <f t="shared" si="60"/>
        <v/>
      </c>
      <c r="AJ510" s="2" t="str">
        <f t="shared" si="61"/>
        <v/>
      </c>
      <c r="AK510" s="2" t="str">
        <f t="shared" si="62"/>
        <v/>
      </c>
      <c r="AL510" s="27"/>
      <c r="AM510" s="5" t="str">
        <f t="shared" si="63"/>
        <v/>
      </c>
    </row>
    <row r="511" spans="1:39" s="5" customFormat="1" ht="30" hidden="1">
      <c r="A511" s="1" t="s">
        <v>22334</v>
      </c>
      <c r="B511" s="1" t="s">
        <v>4307</v>
      </c>
      <c r="C511" s="1" t="s">
        <v>817</v>
      </c>
      <c r="D511" s="1" t="s">
        <v>1906</v>
      </c>
      <c r="E511" s="1" t="s">
        <v>2911</v>
      </c>
      <c r="F511" s="2" t="s">
        <v>3842</v>
      </c>
      <c r="G511" s="2"/>
      <c r="H511" s="2"/>
      <c r="I511" s="2"/>
      <c r="J511" s="15"/>
      <c r="K511" s="3">
        <f>IFERROR(MATCH("Application Layer Gateway (ALG) Security Requirements Guide (SRG) :: Version 1, Release: 2 Benchmark Date: 24 Jul 2015*"&amp;A511&amp;";*",SRGs!AA:AA,0),0)</f>
        <v>0</v>
      </c>
      <c r="L511" s="2">
        <f>IFERROR(MATCH("Application Server Security Requirements Guide :: Version 3, Release: 3 Benchmark Date: 27 Oct 2022*"&amp;A511&amp;";*",SRGs!AA:AA,0),0)</f>
        <v>0</v>
      </c>
      <c r="M511" s="2">
        <f>IFERROR(MATCH("Authentication, Authorization, and Accounting Services (AAA) Security Requirements Guide :: Version 1, Release: 2 Benchmark Date: 24 Jan 2020*"&amp;A511&amp;";*",SRGs!AA:AA,0),0)</f>
        <v>0</v>
      </c>
      <c r="N511" s="6">
        <f>IFERROR(MATCH("Central Log Server Security Requirements Guide :: Version 2, Release: 2 Benchmark Date: 27 Oct 2022*"&amp;A511&amp;";*",SRGs!AA:AA,0),0)</f>
        <v>0</v>
      </c>
      <c r="O511" s="6">
        <f>IFERROR(MATCH("Database Security Requirements Guide :: Version 3, Release: 3 Benchmark Date: 27 Jul 2022*"&amp;A511&amp;";*",SRGs!AA:AA,0),0)</f>
        <v>0</v>
      </c>
      <c r="P511" s="6">
        <f>IFERROR(MATCH("Container Platform Security Requirements Guide :: Version 1, Release: 3 Benchmark Date: 27 Jan 2022*"&amp;A511&amp;";*",SRGs!AA:AA,0),0)</f>
        <v>0</v>
      </c>
      <c r="Q511" s="6">
        <f>IFERROR(MATCH("Domain Name System (DNS) Security Requirements Guide :: Version 2, Release: 4 Benchmark Date: 23 Oct 2015*"&amp;A511&amp;";*",SRGs!AA:AA,0),0)</f>
        <v>0</v>
      </c>
      <c r="R511" s="6">
        <f>IFERROR(MATCH("Firewall Security Requirements Guide :: Version 2, Release: 3 Benchmark Date: 27 Oct 2022*"&amp;A511&amp;";*",SRGs!AA:AA,0),0)</f>
        <v>0</v>
      </c>
      <c r="S511" s="6">
        <f>IFERROR(MATCH("General Purpose Operating System Security Requirements Guide :: Version 2, Release: 4 Benchmark Date: 27 Jul 2022*"&amp;A511&amp;";*",SRGs!AA:AA,0),0)</f>
        <v>0</v>
      </c>
      <c r="T511" s="6">
        <f>IFERROR(MATCH("Intrusion Detection and Prevention Systems (IDPS) Security Requirements Guide :: Version 2, Release: 6 Benchmark Date: 24 Jul 2020*"&amp;A511&amp;";*",SRGs!AA:AA,0),0)</f>
        <v>0</v>
      </c>
      <c r="U511" s="6">
        <f>IFERROR(MATCH("Layer 2 Switch Security Requirements Guide :: Version 2, Release: 1 Benchmark Date: 18 May 2021*"&amp;A511&amp;";*",SRGs!AA:AA,0),0)</f>
        <v>0</v>
      </c>
      <c r="V511" s="6">
        <f>IFERROR(MATCH("Mainframe Product Security Requirements Guide :: Version 2, Release: 1 Benchmark Date: 27 Oct 2022*"&amp;A511&amp;";*",SRGs!AA:AA,0),0)</f>
        <v>0</v>
      </c>
      <c r="W511" s="6">
        <f>IFERROR(MATCH("Network Device Management Security Requirements Guide :: Version 4, Release: 1 Benchmark Date: 23 Apr 2021*"&amp;A511&amp;";*",SRGs!AA:AA,0),0)</f>
        <v>0</v>
      </c>
      <c r="X511" s="6">
        <f>IFERROR(MATCH("Router Security Requirements Guide :: Version 4, Release: 2 Benchmark Date: 23 Apr 2021*"&amp;A511&amp;";*",SRGs!AA:AA,0),0)</f>
        <v>0</v>
      </c>
      <c r="Y511" s="6">
        <f>IFERROR(MATCH("SDN Controller Security Requirements Guide :: Version 1, Release: 2 Benchmark Date: 24 Apr 2020*"&amp;A511&amp;";*",SRGs!AA:AA,0),0)</f>
        <v>0</v>
      </c>
      <c r="Z511" s="6">
        <f>IFERROR(MATCH("Unified Endpoint Management Agent Security Requirements Guide :: Version 1, Release: 1 Benchmark Date: 20 Nov 2020*"&amp;A511&amp;";*",SRGs!AA:AA,0),0)</f>
        <v>0</v>
      </c>
      <c r="AA511" s="6">
        <f>IFERROR(MATCH("Unified Endpoint Management Server Security Requirements Guide :: Version 1, Release: 1 Benchmark Date: 20 Nov 2020*"&amp;A511&amp;";*",SRGs!AA:AA,0),0)</f>
        <v>0</v>
      </c>
      <c r="AB511" s="6">
        <f>IFERROR(MATCH("Virtual Private Network (VPN) Security Requirements Guide :: Version 2, Release: 4 Benchmark Date: 27 Oct 2021*"&amp;A511&amp;";*",SRGs!AA:AA,0),0)</f>
        <v>0</v>
      </c>
      <c r="AC511" s="6">
        <f>IFERROR(MATCH("Web Server Security Requirements Guide :: Version 3, Release: 1 Benchmark Date: 27 Oct 2022*"&amp;A511&amp;";*",SRGs!AA:AA,0),0)</f>
        <v>0</v>
      </c>
      <c r="AD511" s="21"/>
      <c r="AE511" s="3" t="str">
        <f t="shared" si="56"/>
        <v/>
      </c>
      <c r="AF511" s="2" t="str">
        <f t="shared" si="57"/>
        <v/>
      </c>
      <c r="AG511" s="2" t="str">
        <f t="shared" si="58"/>
        <v/>
      </c>
      <c r="AH511" s="2" t="str">
        <f t="shared" si="59"/>
        <v/>
      </c>
      <c r="AI511" s="2" t="str">
        <f t="shared" si="60"/>
        <v/>
      </c>
      <c r="AJ511" s="2" t="str">
        <f t="shared" si="61"/>
        <v/>
      </c>
      <c r="AK511" s="2" t="str">
        <f t="shared" si="62"/>
        <v/>
      </c>
      <c r="AL511" s="27"/>
      <c r="AM511" s="5" t="str">
        <f t="shared" si="63"/>
        <v/>
      </c>
    </row>
    <row r="512" spans="1:39" s="5" customFormat="1" ht="165" hidden="1">
      <c r="A512" s="1" t="s">
        <v>108</v>
      </c>
      <c r="B512" s="1" t="s">
        <v>4307</v>
      </c>
      <c r="C512" s="1" t="s">
        <v>818</v>
      </c>
      <c r="D512" s="1" t="s">
        <v>1907</v>
      </c>
      <c r="E512" s="1" t="s">
        <v>2912</v>
      </c>
      <c r="F512" s="2" t="s">
        <v>3843</v>
      </c>
      <c r="G512" s="2" t="s">
        <v>4216</v>
      </c>
      <c r="H512" s="2"/>
      <c r="I512" s="10">
        <v>2</v>
      </c>
      <c r="J512" s="13"/>
      <c r="K512" s="3">
        <f>IFERROR(MATCH("Application Layer Gateway (ALG) Security Requirements Guide (SRG) :: Version 1, Release: 2 Benchmark Date: 24 Jul 2015*"&amp;A512&amp;";*",SRGs!AA:AA,0),0)</f>
        <v>0</v>
      </c>
      <c r="L512" s="2">
        <f>IFERROR(MATCH("Application Server Security Requirements Guide :: Version 3, Release: 3 Benchmark Date: 27 Oct 2022*"&amp;A512&amp;";*",SRGs!AA:AA,0),0)</f>
        <v>0</v>
      </c>
      <c r="M512" s="2">
        <f>IFERROR(MATCH("Authentication, Authorization, and Accounting Services (AAA) Security Requirements Guide :: Version 1, Release: 2 Benchmark Date: 24 Jan 2020*"&amp;A512&amp;";*",SRGs!AA:AA,0),0)</f>
        <v>0</v>
      </c>
      <c r="N512" s="6">
        <f>IFERROR(MATCH("Central Log Server Security Requirements Guide :: Version 2, Release: 2 Benchmark Date: 27 Oct 2022*"&amp;A512&amp;";*",SRGs!AA:AA,0),0)</f>
        <v>0</v>
      </c>
      <c r="O512" s="6">
        <f>IFERROR(MATCH("Database Security Requirements Guide :: Version 3, Release: 3 Benchmark Date: 27 Jul 2022*"&amp;A512&amp;";*",SRGs!AA:AA,0),0)</f>
        <v>0</v>
      </c>
      <c r="P512" s="6">
        <f>IFERROR(MATCH("Container Platform Security Requirements Guide :: Version 1, Release: 3 Benchmark Date: 27 Jan 2022*"&amp;A512&amp;";*",SRGs!AA:AA,0),0)</f>
        <v>1650</v>
      </c>
      <c r="Q512" s="6">
        <f>IFERROR(MATCH("Domain Name System (DNS) Security Requirements Guide :: Version 2, Release: 4 Benchmark Date: 23 Oct 2015*"&amp;A512&amp;";*",SRGs!AA:AA,0),0)</f>
        <v>1651</v>
      </c>
      <c r="R512" s="6">
        <f>IFERROR(MATCH("Firewall Security Requirements Guide :: Version 2, Release: 3 Benchmark Date: 27 Oct 2022*"&amp;A512&amp;";*",SRGs!AA:AA,0),0)</f>
        <v>0</v>
      </c>
      <c r="S512" s="6">
        <f>IFERROR(MATCH("General Purpose Operating System Security Requirements Guide :: Version 2, Release: 4 Benchmark Date: 27 Jul 2022*"&amp;A512&amp;";*",SRGs!AA:AA,0),0)</f>
        <v>1652</v>
      </c>
      <c r="T512" s="6">
        <f>IFERROR(MATCH("Intrusion Detection and Prevention Systems (IDPS) Security Requirements Guide :: Version 2, Release: 6 Benchmark Date: 24 Jul 2020*"&amp;A512&amp;";*",SRGs!AA:AA,0),0)</f>
        <v>0</v>
      </c>
      <c r="U512" s="6">
        <f>IFERROR(MATCH("Layer 2 Switch Security Requirements Guide :: Version 2, Release: 1 Benchmark Date: 18 May 2021*"&amp;A512&amp;";*",SRGs!AA:AA,0),0)</f>
        <v>0</v>
      </c>
      <c r="V512" s="6">
        <f>IFERROR(MATCH("Mainframe Product Security Requirements Guide :: Version 2, Release: 1 Benchmark Date: 27 Oct 2022*"&amp;A512&amp;";*",SRGs!AA:AA,0),0)</f>
        <v>1655</v>
      </c>
      <c r="W512" s="6">
        <f>IFERROR(MATCH("Network Device Management Security Requirements Guide :: Version 4, Release: 1 Benchmark Date: 23 Apr 2021*"&amp;A512&amp;";*",SRGs!AA:AA,0),0)</f>
        <v>1656</v>
      </c>
      <c r="X512" s="6">
        <f>IFERROR(MATCH("Router Security Requirements Guide :: Version 4, Release: 2 Benchmark Date: 23 Apr 2021*"&amp;A512&amp;";*",SRGs!AA:AA,0),0)</f>
        <v>0</v>
      </c>
      <c r="Y512" s="6">
        <f>IFERROR(MATCH("SDN Controller Security Requirements Guide :: Version 1, Release: 2 Benchmark Date: 24 Apr 2020*"&amp;A512&amp;";*",SRGs!AA:AA,0),0)</f>
        <v>0</v>
      </c>
      <c r="Z512" s="6">
        <f>IFERROR(MATCH("Unified Endpoint Management Agent Security Requirements Guide :: Version 1, Release: 1 Benchmark Date: 20 Nov 2020*"&amp;A512&amp;";*",SRGs!AA:AA,0),0)</f>
        <v>0</v>
      </c>
      <c r="AA512" s="6">
        <f>IFERROR(MATCH("Unified Endpoint Management Server Security Requirements Guide :: Version 1, Release: 1 Benchmark Date: 20 Nov 2020*"&amp;A512&amp;";*",SRGs!AA:AA,0),0)</f>
        <v>0</v>
      </c>
      <c r="AB512" s="6">
        <f>IFERROR(MATCH("Virtual Private Network (VPN) Security Requirements Guide :: Version 2, Release: 4 Benchmark Date: 27 Oct 2021*"&amp;A512&amp;";*",SRGs!AA:AA,0),0)</f>
        <v>0</v>
      </c>
      <c r="AC512" s="6">
        <f>IFERROR(MATCH("Web Server Security Requirements Guide :: Version 3, Release: 1 Benchmark Date: 27 Oct 2022*"&amp;A512&amp;";*",SRGs!AA:AA,0),0)</f>
        <v>0</v>
      </c>
      <c r="AD512" s="21"/>
      <c r="AE512" s="3" t="str">
        <f t="shared" si="56"/>
        <v/>
      </c>
      <c r="AF512" s="2" t="str">
        <f t="shared" si="57"/>
        <v>Server</v>
      </c>
      <c r="AG512" s="2" t="str">
        <f t="shared" si="58"/>
        <v>Laptops/Desktops</v>
      </c>
      <c r="AH512" s="2" t="str">
        <f t="shared" si="59"/>
        <v>Network Device</v>
      </c>
      <c r="AI512" s="2" t="str">
        <f t="shared" si="60"/>
        <v/>
      </c>
      <c r="AJ512" s="2" t="str">
        <f t="shared" si="61"/>
        <v>Container</v>
      </c>
      <c r="AK512" s="2" t="str">
        <f t="shared" si="62"/>
        <v/>
      </c>
      <c r="AL512" s="27"/>
      <c r="AM512" s="5" t="str">
        <f t="shared" si="63"/>
        <v>Server; Laptops/Desktops; Network Device; Container</v>
      </c>
    </row>
    <row r="513" spans="1:39" s="5" customFormat="1" ht="60" hidden="1">
      <c r="A513" s="1" t="s">
        <v>22335</v>
      </c>
      <c r="B513" s="1" t="s">
        <v>4307</v>
      </c>
      <c r="C513" s="1" t="s">
        <v>819</v>
      </c>
      <c r="D513" s="1" t="s">
        <v>1908</v>
      </c>
      <c r="E513" s="1" t="s">
        <v>2913</v>
      </c>
      <c r="F513" s="2" t="s">
        <v>3844</v>
      </c>
      <c r="G513" s="2"/>
      <c r="H513" s="2"/>
      <c r="I513" s="2"/>
      <c r="J513" s="15"/>
      <c r="K513" s="3">
        <f>IFERROR(MATCH("Application Layer Gateway (ALG) Security Requirements Guide (SRG) :: Version 1, Release: 2 Benchmark Date: 24 Jul 2015*"&amp;A513&amp;";*",SRGs!AA:AA,0),0)</f>
        <v>0</v>
      </c>
      <c r="L513" s="2">
        <f>IFERROR(MATCH("Application Server Security Requirements Guide :: Version 3, Release: 3 Benchmark Date: 27 Oct 2022*"&amp;A513&amp;";*",SRGs!AA:AA,0),0)</f>
        <v>0</v>
      </c>
      <c r="M513" s="2">
        <f>IFERROR(MATCH("Authentication, Authorization, and Accounting Services (AAA) Security Requirements Guide :: Version 1, Release: 2 Benchmark Date: 24 Jan 2020*"&amp;A513&amp;";*",SRGs!AA:AA,0),0)</f>
        <v>0</v>
      </c>
      <c r="N513" s="6">
        <f>IFERROR(MATCH("Central Log Server Security Requirements Guide :: Version 2, Release: 2 Benchmark Date: 27 Oct 2022*"&amp;A513&amp;";*",SRGs!AA:AA,0),0)</f>
        <v>0</v>
      </c>
      <c r="O513" s="6">
        <f>IFERROR(MATCH("Database Security Requirements Guide :: Version 3, Release: 3 Benchmark Date: 27 Jul 2022*"&amp;A513&amp;";*",SRGs!AA:AA,0),0)</f>
        <v>0</v>
      </c>
      <c r="P513" s="6">
        <f>IFERROR(MATCH("Container Platform Security Requirements Guide :: Version 1, Release: 3 Benchmark Date: 27 Jan 2022*"&amp;A513&amp;";*",SRGs!AA:AA,0),0)</f>
        <v>1631</v>
      </c>
      <c r="Q513" s="6">
        <f>IFERROR(MATCH("Domain Name System (DNS) Security Requirements Guide :: Version 2, Release: 4 Benchmark Date: 23 Oct 2015*"&amp;A513&amp;";*",SRGs!AA:AA,0),0)</f>
        <v>0</v>
      </c>
      <c r="R513" s="6">
        <f>IFERROR(MATCH("Firewall Security Requirements Guide :: Version 2, Release: 3 Benchmark Date: 27 Oct 2022*"&amp;A513&amp;";*",SRGs!AA:AA,0),0)</f>
        <v>0</v>
      </c>
      <c r="S513" s="6">
        <f>IFERROR(MATCH("General Purpose Operating System Security Requirements Guide :: Version 2, Release: 4 Benchmark Date: 27 Jul 2022*"&amp;A513&amp;";*",SRGs!AA:AA,0),0)</f>
        <v>1632</v>
      </c>
      <c r="T513" s="6">
        <f>IFERROR(MATCH("Intrusion Detection and Prevention Systems (IDPS) Security Requirements Guide :: Version 2, Release: 6 Benchmark Date: 24 Jul 2020*"&amp;A513&amp;";*",SRGs!AA:AA,0),0)</f>
        <v>0</v>
      </c>
      <c r="U513" s="6">
        <f>IFERROR(MATCH("Layer 2 Switch Security Requirements Guide :: Version 2, Release: 1 Benchmark Date: 18 May 2021*"&amp;A513&amp;";*",SRGs!AA:AA,0),0)</f>
        <v>0</v>
      </c>
      <c r="V513" s="6">
        <f>IFERROR(MATCH("Mainframe Product Security Requirements Guide :: Version 2, Release: 1 Benchmark Date: 27 Oct 2022*"&amp;A513&amp;";*",SRGs!AA:AA,0),0)</f>
        <v>1633</v>
      </c>
      <c r="W513" s="6">
        <f>IFERROR(MATCH("Network Device Management Security Requirements Guide :: Version 4, Release: 1 Benchmark Date: 23 Apr 2021*"&amp;A513&amp;";*",SRGs!AA:AA,0),0)</f>
        <v>0</v>
      </c>
      <c r="X513" s="6">
        <f>IFERROR(MATCH("Router Security Requirements Guide :: Version 4, Release: 2 Benchmark Date: 23 Apr 2021*"&amp;A513&amp;";*",SRGs!AA:AA,0),0)</f>
        <v>0</v>
      </c>
      <c r="Y513" s="6">
        <f>IFERROR(MATCH("SDN Controller Security Requirements Guide :: Version 1, Release: 2 Benchmark Date: 24 Apr 2020*"&amp;A513&amp;";*",SRGs!AA:AA,0),0)</f>
        <v>0</v>
      </c>
      <c r="Z513" s="6">
        <f>IFERROR(MATCH("Unified Endpoint Management Agent Security Requirements Guide :: Version 1, Release: 1 Benchmark Date: 20 Nov 2020*"&amp;A513&amp;";*",SRGs!AA:AA,0),0)</f>
        <v>0</v>
      </c>
      <c r="AA513" s="6">
        <f>IFERROR(MATCH("Unified Endpoint Management Server Security Requirements Guide :: Version 1, Release: 1 Benchmark Date: 20 Nov 2020*"&amp;A513&amp;";*",SRGs!AA:AA,0),0)</f>
        <v>0</v>
      </c>
      <c r="AB513" s="6">
        <f>IFERROR(MATCH("Virtual Private Network (VPN) Security Requirements Guide :: Version 2, Release: 4 Benchmark Date: 27 Oct 2021*"&amp;A513&amp;";*",SRGs!AA:AA,0),0)</f>
        <v>0</v>
      </c>
      <c r="AC513" s="6">
        <f>IFERROR(MATCH("Web Server Security Requirements Guide :: Version 3, Release: 1 Benchmark Date: 27 Oct 2022*"&amp;A513&amp;";*",SRGs!AA:AA,0),0)</f>
        <v>0</v>
      </c>
      <c r="AD513" s="21"/>
      <c r="AE513" s="3" t="str">
        <f t="shared" si="56"/>
        <v/>
      </c>
      <c r="AF513" s="2" t="str">
        <f t="shared" si="57"/>
        <v>Server</v>
      </c>
      <c r="AG513" s="2" t="str">
        <f t="shared" si="58"/>
        <v>Laptops/Desktops</v>
      </c>
      <c r="AH513" s="2" t="str">
        <f t="shared" si="59"/>
        <v/>
      </c>
      <c r="AI513" s="2" t="str">
        <f t="shared" si="60"/>
        <v/>
      </c>
      <c r="AJ513" s="2" t="str">
        <f t="shared" si="61"/>
        <v>Container</v>
      </c>
      <c r="AK513" s="2" t="str">
        <f t="shared" si="62"/>
        <v/>
      </c>
      <c r="AL513" s="27"/>
      <c r="AM513" s="5" t="str">
        <f t="shared" si="63"/>
        <v>Server; Laptops/Desktops; Container</v>
      </c>
    </row>
    <row r="514" spans="1:39" ht="30" hidden="1">
      <c r="A514" s="1" t="s">
        <v>22336</v>
      </c>
      <c r="B514" s="1" t="s">
        <v>4307</v>
      </c>
      <c r="C514" s="1" t="s">
        <v>820</v>
      </c>
      <c r="D514" s="1" t="s">
        <v>3529</v>
      </c>
      <c r="E514" s="1"/>
      <c r="F514" s="2"/>
      <c r="G514" s="2"/>
      <c r="H514" s="2"/>
      <c r="I514" s="2"/>
      <c r="J514" s="15"/>
      <c r="K514" s="3">
        <f>IFERROR(MATCH("Application Layer Gateway (ALG) Security Requirements Guide (SRG) :: Version 1, Release: 2 Benchmark Date: 24 Jul 2015*"&amp;A514&amp;";*",SRGs!AA:AA,0),0)</f>
        <v>0</v>
      </c>
      <c r="L514" s="2">
        <f>IFERROR(MATCH("Application Server Security Requirements Guide :: Version 3, Release: 3 Benchmark Date: 27 Oct 2022*"&amp;A514&amp;";*",SRGs!AA:AA,0),0)</f>
        <v>0</v>
      </c>
      <c r="M514" s="2">
        <f>IFERROR(MATCH("Authentication, Authorization, and Accounting Services (AAA) Security Requirements Guide :: Version 1, Release: 2 Benchmark Date: 24 Jan 2020*"&amp;A514&amp;";*",SRGs!AA:AA,0),0)</f>
        <v>0</v>
      </c>
      <c r="N514" s="2">
        <f>IFERROR(MATCH("Central Log Server Security Requirements Guide :: Version 2, Release: 2 Benchmark Date: 27 Oct 2022*"&amp;A514&amp;";*",SRGs!AA:AA,0),0)</f>
        <v>0</v>
      </c>
      <c r="O514" s="2">
        <f>IFERROR(MATCH("Database Security Requirements Guide :: Version 3, Release: 3 Benchmark Date: 27 Jul 2022*"&amp;A514&amp;";*",SRGs!AA:AA,0),0)</f>
        <v>0</v>
      </c>
      <c r="P514" s="2">
        <f>IFERROR(MATCH("Container Platform Security Requirements Guide :: Version 1, Release: 3 Benchmark Date: 27 Jan 2022*"&amp;A514&amp;";*",SRGs!AA:AA,0),0)</f>
        <v>0</v>
      </c>
      <c r="Q514" s="2">
        <f>IFERROR(MATCH("Domain Name System (DNS) Security Requirements Guide :: Version 2, Release: 4 Benchmark Date: 23 Oct 2015*"&amp;A514&amp;";*",SRGs!AA:AA,0),0)</f>
        <v>0</v>
      </c>
      <c r="R514" s="2">
        <f>IFERROR(MATCH("Firewall Security Requirements Guide :: Version 2, Release: 3 Benchmark Date: 27 Oct 2022*"&amp;A514&amp;";*",SRGs!AA:AA,0),0)</f>
        <v>0</v>
      </c>
      <c r="S514" s="2">
        <f>IFERROR(MATCH("General Purpose Operating System Security Requirements Guide :: Version 2, Release: 4 Benchmark Date: 27 Jul 2022*"&amp;A514&amp;";*",SRGs!AA:AA,0),0)</f>
        <v>0</v>
      </c>
      <c r="T514" s="2">
        <f>IFERROR(MATCH("Intrusion Detection and Prevention Systems (IDPS) Security Requirements Guide :: Version 2, Release: 6 Benchmark Date: 24 Jul 2020*"&amp;A514&amp;";*",SRGs!AA:AA,0),0)</f>
        <v>0</v>
      </c>
      <c r="U514" s="2">
        <f>IFERROR(MATCH("Layer 2 Switch Security Requirements Guide :: Version 2, Release: 1 Benchmark Date: 18 May 2021*"&amp;A514&amp;";*",SRGs!AA:AA,0),0)</f>
        <v>0</v>
      </c>
      <c r="V514" s="2">
        <f>IFERROR(MATCH("Mainframe Product Security Requirements Guide :: Version 2, Release: 1 Benchmark Date: 27 Oct 2022*"&amp;A514&amp;";*",SRGs!AA:AA,0),0)</f>
        <v>0</v>
      </c>
      <c r="W514" s="2">
        <f>IFERROR(MATCH("Network Device Management Security Requirements Guide :: Version 4, Release: 1 Benchmark Date: 23 Apr 2021*"&amp;A514&amp;";*",SRGs!AA:AA,0),0)</f>
        <v>0</v>
      </c>
      <c r="X514" s="2">
        <f>IFERROR(MATCH("Router Security Requirements Guide :: Version 4, Release: 2 Benchmark Date: 23 Apr 2021*"&amp;A514&amp;";*",SRGs!AA:AA,0),0)</f>
        <v>0</v>
      </c>
      <c r="Y514" s="2">
        <f>IFERROR(MATCH("SDN Controller Security Requirements Guide :: Version 1, Release: 2 Benchmark Date: 24 Apr 2020*"&amp;A514&amp;";*",SRGs!AA:AA,0),0)</f>
        <v>0</v>
      </c>
      <c r="Z514" s="2">
        <f>IFERROR(MATCH("Unified Endpoint Management Agent Security Requirements Guide :: Version 1, Release: 1 Benchmark Date: 20 Nov 2020*"&amp;A514&amp;";*",SRGs!AA:AA,0),0)</f>
        <v>0</v>
      </c>
      <c r="AA514" s="2">
        <f>IFERROR(MATCH("Unified Endpoint Management Server Security Requirements Guide :: Version 1, Release: 1 Benchmark Date: 20 Nov 2020*"&amp;A514&amp;";*",SRGs!AA:AA,0),0)</f>
        <v>0</v>
      </c>
      <c r="AB514" s="2">
        <f>IFERROR(MATCH("Virtual Private Network (VPN) Security Requirements Guide :: Version 2, Release: 4 Benchmark Date: 27 Oct 2021*"&amp;A514&amp;";*",SRGs!AA:AA,0),0)</f>
        <v>0</v>
      </c>
      <c r="AC514" s="2">
        <f>IFERROR(MATCH("Web Server Security Requirements Guide :: Version 3, Release: 1 Benchmark Date: 27 Oct 2022*"&amp;A514&amp;";*",SRGs!AA:AA,0),0)</f>
        <v>0</v>
      </c>
      <c r="AD514" s="22"/>
      <c r="AE514" s="3" t="str">
        <f t="shared" ref="AE514:AE577" si="64">IF(OR(K514&gt;0,L514&gt;0,AC514&gt;0),"Application","")</f>
        <v/>
      </c>
      <c r="AF514" s="2" t="str">
        <f t="shared" ref="AF514:AF577" si="65">IF(OR(V514&gt;0,S514&gt;0,N514&gt;0),"Server","")</f>
        <v/>
      </c>
      <c r="AG514" s="2" t="str">
        <f t="shared" ref="AG514:AG577" si="66">IF(S514&gt;0,"Laptops/Desktops","")</f>
        <v/>
      </c>
      <c r="AH514" s="2" t="str">
        <f t="shared" ref="AH514:AH577" si="67">IF(OR(M514&gt;0,Q514&gt;0,R514&gt;0,T514&gt;0,U514&gt;0,W514&gt;0,X514&gt;0,Y514&gt;0,AB514&gt;0),"Network Device","")</f>
        <v/>
      </c>
      <c r="AI514" s="2" t="str">
        <f t="shared" ref="AI514:AI577" si="68">IF(O514&gt;0,"Database","")</f>
        <v/>
      </c>
      <c r="AJ514" s="2" t="str">
        <f t="shared" ref="AJ514:AJ577" si="69">IF(P514&gt;0,"Container","")</f>
        <v/>
      </c>
      <c r="AK514" s="2" t="str">
        <f t="shared" ref="AK514:AK577" si="70">IF(OR(Z514&gt;0,AA514&gt;0),"Unified Endpoint Mangement","")</f>
        <v/>
      </c>
      <c r="AM514" s="5" t="str">
        <f t="shared" si="63"/>
        <v/>
      </c>
    </row>
    <row r="515" spans="1:39" s="5" customFormat="1" ht="105" hidden="1">
      <c r="A515" s="1" t="s">
        <v>22337</v>
      </c>
      <c r="B515" s="1" t="s">
        <v>4307</v>
      </c>
      <c r="C515" s="1" t="s">
        <v>821</v>
      </c>
      <c r="D515" s="1" t="s">
        <v>1909</v>
      </c>
      <c r="E515" s="1" t="s">
        <v>2914</v>
      </c>
      <c r="F515" s="2" t="s">
        <v>3845</v>
      </c>
      <c r="G515" s="2"/>
      <c r="H515" s="2"/>
      <c r="I515" s="2"/>
      <c r="J515" s="15"/>
      <c r="K515" s="3">
        <f>IFERROR(MATCH("Application Layer Gateway (ALG) Security Requirements Guide (SRG) :: Version 1, Release: 2 Benchmark Date: 24 Jul 2015*"&amp;A515&amp;";*",SRGs!AA:AA,0),0)</f>
        <v>0</v>
      </c>
      <c r="L515" s="2">
        <f>IFERROR(MATCH("Application Server Security Requirements Guide :: Version 3, Release: 3 Benchmark Date: 27 Oct 2022*"&amp;A515&amp;";*",SRGs!AA:AA,0),0)</f>
        <v>0</v>
      </c>
      <c r="M515" s="2">
        <f>IFERROR(MATCH("Authentication, Authorization, and Accounting Services (AAA) Security Requirements Guide :: Version 1, Release: 2 Benchmark Date: 24 Jan 2020*"&amp;A515&amp;";*",SRGs!AA:AA,0),0)</f>
        <v>0</v>
      </c>
      <c r="N515" s="6">
        <f>IFERROR(MATCH("Central Log Server Security Requirements Guide :: Version 2, Release: 2 Benchmark Date: 27 Oct 2022*"&amp;A515&amp;";*",SRGs!AA:AA,0),0)</f>
        <v>0</v>
      </c>
      <c r="O515" s="6">
        <f>IFERROR(MATCH("Database Security Requirements Guide :: Version 3, Release: 3 Benchmark Date: 27 Jul 2022*"&amp;A515&amp;";*",SRGs!AA:AA,0),0)</f>
        <v>0</v>
      </c>
      <c r="P515" s="6">
        <f>IFERROR(MATCH("Container Platform Security Requirements Guide :: Version 1, Release: 3 Benchmark Date: 27 Jan 2022*"&amp;A515&amp;";*",SRGs!AA:AA,0),0)</f>
        <v>0</v>
      </c>
      <c r="Q515" s="6">
        <f>IFERROR(MATCH("Domain Name System (DNS) Security Requirements Guide :: Version 2, Release: 4 Benchmark Date: 23 Oct 2015*"&amp;A515&amp;";*",SRGs!AA:AA,0),0)</f>
        <v>0</v>
      </c>
      <c r="R515" s="6">
        <f>IFERROR(MATCH("Firewall Security Requirements Guide :: Version 2, Release: 3 Benchmark Date: 27 Oct 2022*"&amp;A515&amp;";*",SRGs!AA:AA,0),0)</f>
        <v>0</v>
      </c>
      <c r="S515" s="6">
        <f>IFERROR(MATCH("General Purpose Operating System Security Requirements Guide :: Version 2, Release: 4 Benchmark Date: 27 Jul 2022*"&amp;A515&amp;";*",SRGs!AA:AA,0),0)</f>
        <v>0</v>
      </c>
      <c r="T515" s="6">
        <f>IFERROR(MATCH("Intrusion Detection and Prevention Systems (IDPS) Security Requirements Guide :: Version 2, Release: 6 Benchmark Date: 24 Jul 2020*"&amp;A515&amp;";*",SRGs!AA:AA,0),0)</f>
        <v>0</v>
      </c>
      <c r="U515" s="6">
        <f>IFERROR(MATCH("Layer 2 Switch Security Requirements Guide :: Version 2, Release: 1 Benchmark Date: 18 May 2021*"&amp;A515&amp;";*",SRGs!AA:AA,0),0)</f>
        <v>0</v>
      </c>
      <c r="V515" s="6">
        <f>IFERROR(MATCH("Mainframe Product Security Requirements Guide :: Version 2, Release: 1 Benchmark Date: 27 Oct 2022*"&amp;A515&amp;";*",SRGs!AA:AA,0),0)</f>
        <v>0</v>
      </c>
      <c r="W515" s="6">
        <f>IFERROR(MATCH("Network Device Management Security Requirements Guide :: Version 4, Release: 1 Benchmark Date: 23 Apr 2021*"&amp;A515&amp;";*",SRGs!AA:AA,0),0)</f>
        <v>0</v>
      </c>
      <c r="X515" s="6">
        <f>IFERROR(MATCH("Router Security Requirements Guide :: Version 4, Release: 2 Benchmark Date: 23 Apr 2021*"&amp;A515&amp;";*",SRGs!AA:AA,0),0)</f>
        <v>0</v>
      </c>
      <c r="Y515" s="6">
        <f>IFERROR(MATCH("SDN Controller Security Requirements Guide :: Version 1, Release: 2 Benchmark Date: 24 Apr 2020*"&amp;A515&amp;";*",SRGs!AA:AA,0),0)</f>
        <v>0</v>
      </c>
      <c r="Z515" s="6">
        <f>IFERROR(MATCH("Unified Endpoint Management Agent Security Requirements Guide :: Version 1, Release: 1 Benchmark Date: 20 Nov 2020*"&amp;A515&amp;";*",SRGs!AA:AA,0),0)</f>
        <v>0</v>
      </c>
      <c r="AA515" s="6">
        <f>IFERROR(MATCH("Unified Endpoint Management Server Security Requirements Guide :: Version 1, Release: 1 Benchmark Date: 20 Nov 2020*"&amp;A515&amp;";*",SRGs!AA:AA,0),0)</f>
        <v>0</v>
      </c>
      <c r="AB515" s="6">
        <f>IFERROR(MATCH("Virtual Private Network (VPN) Security Requirements Guide :: Version 2, Release: 4 Benchmark Date: 27 Oct 2021*"&amp;A515&amp;";*",SRGs!AA:AA,0),0)</f>
        <v>0</v>
      </c>
      <c r="AC515" s="6">
        <f>IFERROR(MATCH("Web Server Security Requirements Guide :: Version 3, Release: 1 Benchmark Date: 27 Oct 2022*"&amp;A515&amp;";*",SRGs!AA:AA,0),0)</f>
        <v>0</v>
      </c>
      <c r="AD515" s="21"/>
      <c r="AE515" s="3" t="str">
        <f t="shared" si="64"/>
        <v/>
      </c>
      <c r="AF515" s="2" t="str">
        <f t="shared" si="65"/>
        <v/>
      </c>
      <c r="AG515" s="2" t="str">
        <f t="shared" si="66"/>
        <v/>
      </c>
      <c r="AH515" s="2" t="str">
        <f t="shared" si="67"/>
        <v/>
      </c>
      <c r="AI515" s="2" t="str">
        <f t="shared" si="68"/>
        <v/>
      </c>
      <c r="AJ515" s="2" t="str">
        <f t="shared" si="69"/>
        <v/>
      </c>
      <c r="AK515" s="2" t="str">
        <f t="shared" si="70"/>
        <v/>
      </c>
      <c r="AL515" s="27"/>
      <c r="AM515" s="5" t="str">
        <f t="shared" ref="AM515:AM578" si="71">_xlfn.TEXTJOIN("; ",TRUE,AE515:AK515)</f>
        <v/>
      </c>
    </row>
    <row r="516" spans="1:39" ht="105" hidden="1">
      <c r="A516" s="1" t="s">
        <v>22338</v>
      </c>
      <c r="B516" s="1" t="s">
        <v>4307</v>
      </c>
      <c r="C516" s="1" t="s">
        <v>822</v>
      </c>
      <c r="D516" s="1" t="s">
        <v>1910</v>
      </c>
      <c r="E516" s="1" t="s">
        <v>2915</v>
      </c>
      <c r="F516" s="2" t="s">
        <v>2591</v>
      </c>
      <c r="G516" s="2"/>
      <c r="H516" s="2"/>
      <c r="I516" s="2"/>
      <c r="J516" s="15"/>
      <c r="K516" s="3">
        <f>IFERROR(MATCH("Application Layer Gateway (ALG) Security Requirements Guide (SRG) :: Version 1, Release: 2 Benchmark Date: 24 Jul 2015*"&amp;A516&amp;";*",SRGs!AA:AA,0),0)</f>
        <v>0</v>
      </c>
      <c r="L516" s="2">
        <f>IFERROR(MATCH("Application Server Security Requirements Guide :: Version 3, Release: 3 Benchmark Date: 27 Oct 2022*"&amp;A516&amp;";*",SRGs!AA:AA,0),0)</f>
        <v>0</v>
      </c>
      <c r="M516" s="2">
        <f>IFERROR(MATCH("Authentication, Authorization, and Accounting Services (AAA) Security Requirements Guide :: Version 1, Release: 2 Benchmark Date: 24 Jan 2020*"&amp;A516&amp;";*",SRGs!AA:AA,0),0)</f>
        <v>0</v>
      </c>
      <c r="N516" s="2">
        <f>IFERROR(MATCH("Central Log Server Security Requirements Guide :: Version 2, Release: 2 Benchmark Date: 27 Oct 2022*"&amp;A516&amp;";*",SRGs!AA:AA,0),0)</f>
        <v>0</v>
      </c>
      <c r="O516" s="2">
        <f>IFERROR(MATCH("Database Security Requirements Guide :: Version 3, Release: 3 Benchmark Date: 27 Jul 2022*"&amp;A516&amp;";*",SRGs!AA:AA,0),0)</f>
        <v>0</v>
      </c>
      <c r="P516" s="2">
        <f>IFERROR(MATCH("Container Platform Security Requirements Guide :: Version 1, Release: 3 Benchmark Date: 27 Jan 2022*"&amp;A516&amp;";*",SRGs!AA:AA,0),0)</f>
        <v>0</v>
      </c>
      <c r="Q516" s="2">
        <f>IFERROR(MATCH("Domain Name System (DNS) Security Requirements Guide :: Version 2, Release: 4 Benchmark Date: 23 Oct 2015*"&amp;A516&amp;";*",SRGs!AA:AA,0),0)</f>
        <v>0</v>
      </c>
      <c r="R516" s="2">
        <f>IFERROR(MATCH("Firewall Security Requirements Guide :: Version 2, Release: 3 Benchmark Date: 27 Oct 2022*"&amp;A516&amp;";*",SRGs!AA:AA,0),0)</f>
        <v>0</v>
      </c>
      <c r="S516" s="2">
        <f>IFERROR(MATCH("General Purpose Operating System Security Requirements Guide :: Version 2, Release: 4 Benchmark Date: 27 Jul 2022*"&amp;A516&amp;";*",SRGs!AA:AA,0),0)</f>
        <v>0</v>
      </c>
      <c r="T516" s="2">
        <f>IFERROR(MATCH("Intrusion Detection and Prevention Systems (IDPS) Security Requirements Guide :: Version 2, Release: 6 Benchmark Date: 24 Jul 2020*"&amp;A516&amp;";*",SRGs!AA:AA,0),0)</f>
        <v>0</v>
      </c>
      <c r="U516" s="2">
        <f>IFERROR(MATCH("Layer 2 Switch Security Requirements Guide :: Version 2, Release: 1 Benchmark Date: 18 May 2021*"&amp;A516&amp;";*",SRGs!AA:AA,0),0)</f>
        <v>0</v>
      </c>
      <c r="V516" s="2">
        <f>IFERROR(MATCH("Mainframe Product Security Requirements Guide :: Version 2, Release: 1 Benchmark Date: 27 Oct 2022*"&amp;A516&amp;";*",SRGs!AA:AA,0),0)</f>
        <v>0</v>
      </c>
      <c r="W516" s="2">
        <f>IFERROR(MATCH("Network Device Management Security Requirements Guide :: Version 4, Release: 1 Benchmark Date: 23 Apr 2021*"&amp;A516&amp;";*",SRGs!AA:AA,0),0)</f>
        <v>0</v>
      </c>
      <c r="X516" s="2">
        <f>IFERROR(MATCH("Router Security Requirements Guide :: Version 4, Release: 2 Benchmark Date: 23 Apr 2021*"&amp;A516&amp;";*",SRGs!AA:AA,0),0)</f>
        <v>0</v>
      </c>
      <c r="Y516" s="2">
        <f>IFERROR(MATCH("SDN Controller Security Requirements Guide :: Version 1, Release: 2 Benchmark Date: 24 Apr 2020*"&amp;A516&amp;";*",SRGs!AA:AA,0),0)</f>
        <v>0</v>
      </c>
      <c r="Z516" s="2">
        <f>IFERROR(MATCH("Unified Endpoint Management Agent Security Requirements Guide :: Version 1, Release: 1 Benchmark Date: 20 Nov 2020*"&amp;A516&amp;";*",SRGs!AA:AA,0),0)</f>
        <v>0</v>
      </c>
      <c r="AA516" s="2">
        <f>IFERROR(MATCH("Unified Endpoint Management Server Security Requirements Guide :: Version 1, Release: 1 Benchmark Date: 20 Nov 2020*"&amp;A516&amp;";*",SRGs!AA:AA,0),0)</f>
        <v>0</v>
      </c>
      <c r="AB516" s="2">
        <f>IFERROR(MATCH("Virtual Private Network (VPN) Security Requirements Guide :: Version 2, Release: 4 Benchmark Date: 27 Oct 2021*"&amp;A516&amp;";*",SRGs!AA:AA,0),0)</f>
        <v>0</v>
      </c>
      <c r="AC516" s="2">
        <f>IFERROR(MATCH("Web Server Security Requirements Guide :: Version 3, Release: 1 Benchmark Date: 27 Oct 2022*"&amp;A516&amp;";*",SRGs!AA:AA,0),0)</f>
        <v>0</v>
      </c>
      <c r="AD516" s="22"/>
      <c r="AE516" s="3" t="str">
        <f t="shared" si="64"/>
        <v/>
      </c>
      <c r="AF516" s="2" t="str">
        <f t="shared" si="65"/>
        <v/>
      </c>
      <c r="AG516" s="2" t="str">
        <f t="shared" si="66"/>
        <v/>
      </c>
      <c r="AH516" s="2" t="str">
        <f t="shared" si="67"/>
        <v/>
      </c>
      <c r="AI516" s="2" t="str">
        <f t="shared" si="68"/>
        <v/>
      </c>
      <c r="AJ516" s="2" t="str">
        <f t="shared" si="69"/>
        <v/>
      </c>
      <c r="AK516" s="2" t="str">
        <f t="shared" si="70"/>
        <v/>
      </c>
      <c r="AM516" s="5" t="str">
        <f t="shared" si="71"/>
        <v/>
      </c>
    </row>
    <row r="517" spans="1:39" ht="60" hidden="1">
      <c r="A517" s="1" t="s">
        <v>22339</v>
      </c>
      <c r="B517" s="1" t="s">
        <v>4307</v>
      </c>
      <c r="C517" s="1" t="s">
        <v>823</v>
      </c>
      <c r="D517" s="1" t="s">
        <v>1911</v>
      </c>
      <c r="E517" s="1" t="s">
        <v>2916</v>
      </c>
      <c r="F517" s="2" t="s">
        <v>2591</v>
      </c>
      <c r="G517" s="2"/>
      <c r="H517" s="2"/>
      <c r="I517" s="2"/>
      <c r="J517" s="15"/>
      <c r="K517" s="3">
        <f>IFERROR(MATCH("Application Layer Gateway (ALG) Security Requirements Guide (SRG) :: Version 1, Release: 2 Benchmark Date: 24 Jul 2015*"&amp;A517&amp;";*",SRGs!AA:AA,0),0)</f>
        <v>0</v>
      </c>
      <c r="L517" s="2">
        <f>IFERROR(MATCH("Application Server Security Requirements Guide :: Version 3, Release: 3 Benchmark Date: 27 Oct 2022*"&amp;A517&amp;";*",SRGs!AA:AA,0),0)</f>
        <v>0</v>
      </c>
      <c r="M517" s="2">
        <f>IFERROR(MATCH("Authentication, Authorization, and Accounting Services (AAA) Security Requirements Guide :: Version 1, Release: 2 Benchmark Date: 24 Jan 2020*"&amp;A517&amp;";*",SRGs!AA:AA,0),0)</f>
        <v>0</v>
      </c>
      <c r="N517" s="2">
        <f>IFERROR(MATCH("Central Log Server Security Requirements Guide :: Version 2, Release: 2 Benchmark Date: 27 Oct 2022*"&amp;A517&amp;";*",SRGs!AA:AA,0),0)</f>
        <v>0</v>
      </c>
      <c r="O517" s="2">
        <f>IFERROR(MATCH("Database Security Requirements Guide :: Version 3, Release: 3 Benchmark Date: 27 Jul 2022*"&amp;A517&amp;";*",SRGs!AA:AA,0),0)</f>
        <v>0</v>
      </c>
      <c r="P517" s="2">
        <f>IFERROR(MATCH("Container Platform Security Requirements Guide :: Version 1, Release: 3 Benchmark Date: 27 Jan 2022*"&amp;A517&amp;";*",SRGs!AA:AA,0),0)</f>
        <v>0</v>
      </c>
      <c r="Q517" s="2">
        <f>IFERROR(MATCH("Domain Name System (DNS) Security Requirements Guide :: Version 2, Release: 4 Benchmark Date: 23 Oct 2015*"&amp;A517&amp;";*",SRGs!AA:AA,0),0)</f>
        <v>0</v>
      </c>
      <c r="R517" s="2">
        <f>IFERROR(MATCH("Firewall Security Requirements Guide :: Version 2, Release: 3 Benchmark Date: 27 Oct 2022*"&amp;A517&amp;";*",SRGs!AA:AA,0),0)</f>
        <v>0</v>
      </c>
      <c r="S517" s="2">
        <f>IFERROR(MATCH("General Purpose Operating System Security Requirements Guide :: Version 2, Release: 4 Benchmark Date: 27 Jul 2022*"&amp;A517&amp;";*",SRGs!AA:AA,0),0)</f>
        <v>0</v>
      </c>
      <c r="T517" s="2">
        <f>IFERROR(MATCH("Intrusion Detection and Prevention Systems (IDPS) Security Requirements Guide :: Version 2, Release: 6 Benchmark Date: 24 Jul 2020*"&amp;A517&amp;";*",SRGs!AA:AA,0),0)</f>
        <v>0</v>
      </c>
      <c r="U517" s="2">
        <f>IFERROR(MATCH("Layer 2 Switch Security Requirements Guide :: Version 2, Release: 1 Benchmark Date: 18 May 2021*"&amp;A517&amp;";*",SRGs!AA:AA,0),0)</f>
        <v>0</v>
      </c>
      <c r="V517" s="2">
        <f>IFERROR(MATCH("Mainframe Product Security Requirements Guide :: Version 2, Release: 1 Benchmark Date: 27 Oct 2022*"&amp;A517&amp;";*",SRGs!AA:AA,0),0)</f>
        <v>0</v>
      </c>
      <c r="W517" s="2">
        <f>IFERROR(MATCH("Network Device Management Security Requirements Guide :: Version 4, Release: 1 Benchmark Date: 23 Apr 2021*"&amp;A517&amp;";*",SRGs!AA:AA,0),0)</f>
        <v>0</v>
      </c>
      <c r="X517" s="2">
        <f>IFERROR(MATCH("Router Security Requirements Guide :: Version 4, Release: 2 Benchmark Date: 23 Apr 2021*"&amp;A517&amp;";*",SRGs!AA:AA,0),0)</f>
        <v>0</v>
      </c>
      <c r="Y517" s="2">
        <f>IFERROR(MATCH("SDN Controller Security Requirements Guide :: Version 1, Release: 2 Benchmark Date: 24 Apr 2020*"&amp;A517&amp;";*",SRGs!AA:AA,0),0)</f>
        <v>0</v>
      </c>
      <c r="Z517" s="2">
        <f>IFERROR(MATCH("Unified Endpoint Management Agent Security Requirements Guide :: Version 1, Release: 1 Benchmark Date: 20 Nov 2020*"&amp;A517&amp;";*",SRGs!AA:AA,0),0)</f>
        <v>0</v>
      </c>
      <c r="AA517" s="2">
        <f>IFERROR(MATCH("Unified Endpoint Management Server Security Requirements Guide :: Version 1, Release: 1 Benchmark Date: 20 Nov 2020*"&amp;A517&amp;";*",SRGs!AA:AA,0),0)</f>
        <v>0</v>
      </c>
      <c r="AB517" s="2">
        <f>IFERROR(MATCH("Virtual Private Network (VPN) Security Requirements Guide :: Version 2, Release: 4 Benchmark Date: 27 Oct 2021*"&amp;A517&amp;";*",SRGs!AA:AA,0),0)</f>
        <v>0</v>
      </c>
      <c r="AC517" s="2">
        <f>IFERROR(MATCH("Web Server Security Requirements Guide :: Version 3, Release: 1 Benchmark Date: 27 Oct 2022*"&amp;A517&amp;";*",SRGs!AA:AA,0),0)</f>
        <v>0</v>
      </c>
      <c r="AD517" s="22"/>
      <c r="AE517" s="3" t="str">
        <f t="shared" si="64"/>
        <v/>
      </c>
      <c r="AF517" s="2" t="str">
        <f t="shared" si="65"/>
        <v/>
      </c>
      <c r="AG517" s="2" t="str">
        <f t="shared" si="66"/>
        <v/>
      </c>
      <c r="AH517" s="2" t="str">
        <f t="shared" si="67"/>
        <v/>
      </c>
      <c r="AI517" s="2" t="str">
        <f t="shared" si="68"/>
        <v/>
      </c>
      <c r="AJ517" s="2" t="str">
        <f t="shared" si="69"/>
        <v/>
      </c>
      <c r="AK517" s="2" t="str">
        <f t="shared" si="70"/>
        <v/>
      </c>
      <c r="AM517" s="5" t="str">
        <f t="shared" si="71"/>
        <v/>
      </c>
    </row>
    <row r="518" spans="1:39" s="5" customFormat="1" ht="90" hidden="1">
      <c r="A518" s="1" t="s">
        <v>22340</v>
      </c>
      <c r="B518" s="1" t="s">
        <v>4307</v>
      </c>
      <c r="C518" s="1" t="s">
        <v>824</v>
      </c>
      <c r="D518" s="1" t="s">
        <v>1912</v>
      </c>
      <c r="E518" s="1" t="s">
        <v>2917</v>
      </c>
      <c r="F518" s="2" t="s">
        <v>3659</v>
      </c>
      <c r="G518" s="2"/>
      <c r="H518" s="2"/>
      <c r="I518" s="2"/>
      <c r="J518" s="15"/>
      <c r="K518" s="3">
        <f>IFERROR(MATCH("Application Layer Gateway (ALG) Security Requirements Guide (SRG) :: Version 1, Release: 2 Benchmark Date: 24 Jul 2015*"&amp;A518&amp;";*",SRGs!AA:AA,0),0)</f>
        <v>0</v>
      </c>
      <c r="L518" s="2">
        <f>IFERROR(MATCH("Application Server Security Requirements Guide :: Version 3, Release: 3 Benchmark Date: 27 Oct 2022*"&amp;A518&amp;";*",SRGs!AA:AA,0),0)</f>
        <v>0</v>
      </c>
      <c r="M518" s="2">
        <f>IFERROR(MATCH("Authentication, Authorization, and Accounting Services (AAA) Security Requirements Guide :: Version 1, Release: 2 Benchmark Date: 24 Jan 2020*"&amp;A518&amp;";*",SRGs!AA:AA,0),0)</f>
        <v>0</v>
      </c>
      <c r="N518" s="6">
        <f>IFERROR(MATCH("Central Log Server Security Requirements Guide :: Version 2, Release: 2 Benchmark Date: 27 Oct 2022*"&amp;A518&amp;";*",SRGs!AA:AA,0),0)</f>
        <v>0</v>
      </c>
      <c r="O518" s="6">
        <f>IFERROR(MATCH("Database Security Requirements Guide :: Version 3, Release: 3 Benchmark Date: 27 Jul 2022*"&amp;A518&amp;";*",SRGs!AA:AA,0),0)</f>
        <v>0</v>
      </c>
      <c r="P518" s="6">
        <f>IFERROR(MATCH("Container Platform Security Requirements Guide :: Version 1, Release: 3 Benchmark Date: 27 Jan 2022*"&amp;A518&amp;";*",SRGs!AA:AA,0),0)</f>
        <v>1635</v>
      </c>
      <c r="Q518" s="6">
        <f>IFERROR(MATCH("Domain Name System (DNS) Security Requirements Guide :: Version 2, Release: 4 Benchmark Date: 23 Oct 2015*"&amp;A518&amp;";*",SRGs!AA:AA,0),0)</f>
        <v>0</v>
      </c>
      <c r="R518" s="6">
        <f>IFERROR(MATCH("Firewall Security Requirements Guide :: Version 2, Release: 3 Benchmark Date: 27 Oct 2022*"&amp;A518&amp;";*",SRGs!AA:AA,0),0)</f>
        <v>0</v>
      </c>
      <c r="S518" s="6">
        <f>IFERROR(MATCH("General Purpose Operating System Security Requirements Guide :: Version 2, Release: 4 Benchmark Date: 27 Jul 2022*"&amp;A518&amp;";*",SRGs!AA:AA,0),0)</f>
        <v>1637</v>
      </c>
      <c r="T518" s="6">
        <f>IFERROR(MATCH("Intrusion Detection and Prevention Systems (IDPS) Security Requirements Guide :: Version 2, Release: 6 Benchmark Date: 24 Jul 2020*"&amp;A518&amp;";*",SRGs!AA:AA,0),0)</f>
        <v>0</v>
      </c>
      <c r="U518" s="6">
        <f>IFERROR(MATCH("Layer 2 Switch Security Requirements Guide :: Version 2, Release: 1 Benchmark Date: 18 May 2021*"&amp;A518&amp;";*",SRGs!AA:AA,0),0)</f>
        <v>0</v>
      </c>
      <c r="V518" s="6">
        <f>IFERROR(MATCH("Mainframe Product Security Requirements Guide :: Version 2, Release: 1 Benchmark Date: 27 Oct 2022*"&amp;A518&amp;";*",SRGs!AA:AA,0),0)</f>
        <v>1639</v>
      </c>
      <c r="W518" s="6">
        <f>IFERROR(MATCH("Network Device Management Security Requirements Guide :: Version 4, Release: 1 Benchmark Date: 23 Apr 2021*"&amp;A518&amp;";*",SRGs!AA:AA,0),0)</f>
        <v>1641</v>
      </c>
      <c r="X518" s="6">
        <f>IFERROR(MATCH("Router Security Requirements Guide :: Version 4, Release: 2 Benchmark Date: 23 Apr 2021*"&amp;A518&amp;";*",SRGs!AA:AA,0),0)</f>
        <v>0</v>
      </c>
      <c r="Y518" s="6">
        <f>IFERROR(MATCH("SDN Controller Security Requirements Guide :: Version 1, Release: 2 Benchmark Date: 24 Apr 2020*"&amp;A518&amp;";*",SRGs!AA:AA,0),0)</f>
        <v>0</v>
      </c>
      <c r="Z518" s="6">
        <f>IFERROR(MATCH("Unified Endpoint Management Agent Security Requirements Guide :: Version 1, Release: 1 Benchmark Date: 20 Nov 2020*"&amp;A518&amp;";*",SRGs!AA:AA,0),0)</f>
        <v>0</v>
      </c>
      <c r="AA518" s="6">
        <f>IFERROR(MATCH("Unified Endpoint Management Server Security Requirements Guide :: Version 1, Release: 1 Benchmark Date: 20 Nov 2020*"&amp;A518&amp;";*",SRGs!AA:AA,0),0)</f>
        <v>1643</v>
      </c>
      <c r="AB518" s="6">
        <f>IFERROR(MATCH("Virtual Private Network (VPN) Security Requirements Guide :: Version 2, Release: 4 Benchmark Date: 27 Oct 2021*"&amp;A518&amp;";*",SRGs!AA:AA,0),0)</f>
        <v>0</v>
      </c>
      <c r="AC518" s="6">
        <f>IFERROR(MATCH("Web Server Security Requirements Guide :: Version 3, Release: 1 Benchmark Date: 27 Oct 2022*"&amp;A518&amp;";*",SRGs!AA:AA,0),0)</f>
        <v>0</v>
      </c>
      <c r="AD518" s="21"/>
      <c r="AE518" s="3" t="str">
        <f t="shared" si="64"/>
        <v/>
      </c>
      <c r="AF518" s="2" t="str">
        <f t="shared" si="65"/>
        <v>Server</v>
      </c>
      <c r="AG518" s="2" t="str">
        <f t="shared" si="66"/>
        <v>Laptops/Desktops</v>
      </c>
      <c r="AH518" s="2" t="str">
        <f t="shared" si="67"/>
        <v>Network Device</v>
      </c>
      <c r="AI518" s="2" t="str">
        <f t="shared" si="68"/>
        <v/>
      </c>
      <c r="AJ518" s="2" t="str">
        <f t="shared" si="69"/>
        <v>Container</v>
      </c>
      <c r="AK518" s="2" t="str">
        <f t="shared" si="70"/>
        <v>Unified Endpoint Mangement</v>
      </c>
      <c r="AL518" s="27"/>
      <c r="AM518" s="5" t="str">
        <f t="shared" si="71"/>
        <v>Server; Laptops/Desktops; Network Device; Container; Unified Endpoint Mangement</v>
      </c>
    </row>
    <row r="519" spans="1:39" s="5" customFormat="1" ht="60" hidden="1">
      <c r="A519" s="1" t="s">
        <v>22341</v>
      </c>
      <c r="B519" s="1" t="s">
        <v>4307</v>
      </c>
      <c r="C519" s="1" t="s">
        <v>825</v>
      </c>
      <c r="D519" s="1" t="s">
        <v>1913</v>
      </c>
      <c r="E519" s="1" t="s">
        <v>2918</v>
      </c>
      <c r="F519" s="2" t="s">
        <v>3846</v>
      </c>
      <c r="G519" s="2"/>
      <c r="H519" s="2"/>
      <c r="I519" s="2"/>
      <c r="J519" s="15"/>
      <c r="K519" s="3">
        <f>IFERROR(MATCH("Application Layer Gateway (ALG) Security Requirements Guide (SRG) :: Version 1, Release: 2 Benchmark Date: 24 Jul 2015*"&amp;A519&amp;";*",SRGs!AA:AA,0),0)</f>
        <v>0</v>
      </c>
      <c r="L519" s="2">
        <f>IFERROR(MATCH("Application Server Security Requirements Guide :: Version 3, Release: 3 Benchmark Date: 27 Oct 2022*"&amp;A519&amp;";*",SRGs!AA:AA,0),0)</f>
        <v>0</v>
      </c>
      <c r="M519" s="2">
        <f>IFERROR(MATCH("Authentication, Authorization, and Accounting Services (AAA) Security Requirements Guide :: Version 1, Release: 2 Benchmark Date: 24 Jan 2020*"&amp;A519&amp;";*",SRGs!AA:AA,0),0)</f>
        <v>0</v>
      </c>
      <c r="N519" s="6">
        <f>IFERROR(MATCH("Central Log Server Security Requirements Guide :: Version 2, Release: 2 Benchmark Date: 27 Oct 2022*"&amp;A519&amp;";*",SRGs!AA:AA,0),0)</f>
        <v>0</v>
      </c>
      <c r="O519" s="6">
        <f>IFERROR(MATCH("Database Security Requirements Guide :: Version 3, Release: 3 Benchmark Date: 27 Jul 2022*"&amp;A519&amp;";*",SRGs!AA:AA,0),0)</f>
        <v>0</v>
      </c>
      <c r="P519" s="6">
        <f>IFERROR(MATCH("Container Platform Security Requirements Guide :: Version 1, Release: 3 Benchmark Date: 27 Jan 2022*"&amp;A519&amp;";*",SRGs!AA:AA,0),0)</f>
        <v>0</v>
      </c>
      <c r="Q519" s="6">
        <f>IFERROR(MATCH("Domain Name System (DNS) Security Requirements Guide :: Version 2, Release: 4 Benchmark Date: 23 Oct 2015*"&amp;A519&amp;";*",SRGs!AA:AA,0),0)</f>
        <v>0</v>
      </c>
      <c r="R519" s="6">
        <f>IFERROR(MATCH("Firewall Security Requirements Guide :: Version 2, Release: 3 Benchmark Date: 27 Oct 2022*"&amp;A519&amp;";*",SRGs!AA:AA,0),0)</f>
        <v>0</v>
      </c>
      <c r="S519" s="6">
        <f>IFERROR(MATCH("General Purpose Operating System Security Requirements Guide :: Version 2, Release: 4 Benchmark Date: 27 Jul 2022*"&amp;A519&amp;";*",SRGs!AA:AA,0),0)</f>
        <v>1646</v>
      </c>
      <c r="T519" s="6">
        <f>IFERROR(MATCH("Intrusion Detection and Prevention Systems (IDPS) Security Requirements Guide :: Version 2, Release: 6 Benchmark Date: 24 Jul 2020*"&amp;A519&amp;";*",SRGs!AA:AA,0),0)</f>
        <v>0</v>
      </c>
      <c r="U519" s="6">
        <f>IFERROR(MATCH("Layer 2 Switch Security Requirements Guide :: Version 2, Release: 1 Benchmark Date: 18 May 2021*"&amp;A519&amp;";*",SRGs!AA:AA,0),0)</f>
        <v>0</v>
      </c>
      <c r="V519" s="6">
        <f>IFERROR(MATCH("Mainframe Product Security Requirements Guide :: Version 2, Release: 1 Benchmark Date: 27 Oct 2022*"&amp;A519&amp;";*",SRGs!AA:AA,0),0)</f>
        <v>1647</v>
      </c>
      <c r="W519" s="6">
        <f>IFERROR(MATCH("Network Device Management Security Requirements Guide :: Version 4, Release: 1 Benchmark Date: 23 Apr 2021*"&amp;A519&amp;";*",SRGs!AA:AA,0),0)</f>
        <v>0</v>
      </c>
      <c r="X519" s="6">
        <f>IFERROR(MATCH("Router Security Requirements Guide :: Version 4, Release: 2 Benchmark Date: 23 Apr 2021*"&amp;A519&amp;";*",SRGs!AA:AA,0),0)</f>
        <v>0</v>
      </c>
      <c r="Y519" s="6">
        <f>IFERROR(MATCH("SDN Controller Security Requirements Guide :: Version 1, Release: 2 Benchmark Date: 24 Apr 2020*"&amp;A519&amp;";*",SRGs!AA:AA,0),0)</f>
        <v>0</v>
      </c>
      <c r="Z519" s="6">
        <f>IFERROR(MATCH("Unified Endpoint Management Agent Security Requirements Guide :: Version 1, Release: 1 Benchmark Date: 20 Nov 2020*"&amp;A519&amp;";*",SRGs!AA:AA,0),0)</f>
        <v>0</v>
      </c>
      <c r="AA519" s="6">
        <f>IFERROR(MATCH("Unified Endpoint Management Server Security Requirements Guide :: Version 1, Release: 1 Benchmark Date: 20 Nov 2020*"&amp;A519&amp;";*",SRGs!AA:AA,0),0)</f>
        <v>1648</v>
      </c>
      <c r="AB519" s="6">
        <f>IFERROR(MATCH("Virtual Private Network (VPN) Security Requirements Guide :: Version 2, Release: 4 Benchmark Date: 27 Oct 2021*"&amp;A519&amp;";*",SRGs!AA:AA,0),0)</f>
        <v>0</v>
      </c>
      <c r="AC519" s="6">
        <f>IFERROR(MATCH("Web Server Security Requirements Guide :: Version 3, Release: 1 Benchmark Date: 27 Oct 2022*"&amp;A519&amp;";*",SRGs!AA:AA,0),0)</f>
        <v>0</v>
      </c>
      <c r="AD519" s="21"/>
      <c r="AE519" s="3" t="str">
        <f t="shared" si="64"/>
        <v/>
      </c>
      <c r="AF519" s="2" t="str">
        <f t="shared" si="65"/>
        <v>Server</v>
      </c>
      <c r="AG519" s="2" t="str">
        <f t="shared" si="66"/>
        <v>Laptops/Desktops</v>
      </c>
      <c r="AH519" s="2" t="str">
        <f t="shared" si="67"/>
        <v/>
      </c>
      <c r="AI519" s="2" t="str">
        <f t="shared" si="68"/>
        <v/>
      </c>
      <c r="AJ519" s="2" t="str">
        <f t="shared" si="69"/>
        <v/>
      </c>
      <c r="AK519" s="2" t="str">
        <f t="shared" si="70"/>
        <v>Unified Endpoint Mangement</v>
      </c>
      <c r="AL519" s="27"/>
      <c r="AM519" s="5" t="str">
        <f t="shared" si="71"/>
        <v>Server; Laptops/Desktops; Unified Endpoint Mangement</v>
      </c>
    </row>
    <row r="520" spans="1:39" s="5" customFormat="1" ht="180" hidden="1">
      <c r="A520" s="1" t="s">
        <v>109</v>
      </c>
      <c r="B520" s="1" t="s">
        <v>4307</v>
      </c>
      <c r="C520" s="1" t="s">
        <v>826</v>
      </c>
      <c r="D520" s="1" t="s">
        <v>1914</v>
      </c>
      <c r="E520" s="1" t="s">
        <v>2919</v>
      </c>
      <c r="F520" s="2" t="s">
        <v>3847</v>
      </c>
      <c r="G520" s="2" t="s">
        <v>4217</v>
      </c>
      <c r="H520" s="2"/>
      <c r="I520" s="10">
        <v>2</v>
      </c>
      <c r="J520" s="13"/>
      <c r="K520" s="3">
        <f>IFERROR(MATCH("Application Layer Gateway (ALG) Security Requirements Guide (SRG) :: Version 1, Release: 2 Benchmark Date: 24 Jul 2015*"&amp;A520&amp;";*",SRGs!AA:AA,0),0)</f>
        <v>0</v>
      </c>
      <c r="L520" s="2">
        <f>IFERROR(MATCH("Application Server Security Requirements Guide :: Version 3, Release: 3 Benchmark Date: 27 Oct 2022*"&amp;A520&amp;";*",SRGs!AA:AA,0),0)</f>
        <v>0</v>
      </c>
      <c r="M520" s="2">
        <f>IFERROR(MATCH("Authentication, Authorization, and Accounting Services (AAA) Security Requirements Guide :: Version 1, Release: 2 Benchmark Date: 24 Jan 2020*"&amp;A520&amp;";*",SRGs!AA:AA,0),0)</f>
        <v>0</v>
      </c>
      <c r="N520" s="6">
        <f>IFERROR(MATCH("Central Log Server Security Requirements Guide :: Version 2, Release: 2 Benchmark Date: 27 Oct 2022*"&amp;A520&amp;";*",SRGs!AA:AA,0),0)</f>
        <v>0</v>
      </c>
      <c r="O520" s="6">
        <f>IFERROR(MATCH("Database Security Requirements Guide :: Version 3, Release: 3 Benchmark Date: 27 Jul 2022*"&amp;A520&amp;";*",SRGs!AA:AA,0),0)</f>
        <v>0</v>
      </c>
      <c r="P520" s="6">
        <f>IFERROR(MATCH("Container Platform Security Requirements Guide :: Version 1, Release: 3 Benchmark Date: 27 Jan 2022*"&amp;A520&amp;";*",SRGs!AA:AA,0),0)</f>
        <v>0</v>
      </c>
      <c r="Q520" s="6">
        <f>IFERROR(MATCH("Domain Name System (DNS) Security Requirements Guide :: Version 2, Release: 4 Benchmark Date: 23 Oct 2015*"&amp;A520&amp;";*",SRGs!AA:AA,0),0)</f>
        <v>0</v>
      </c>
      <c r="R520" s="6">
        <f>IFERROR(MATCH("Firewall Security Requirements Guide :: Version 2, Release: 3 Benchmark Date: 27 Oct 2022*"&amp;A520&amp;";*",SRGs!AA:AA,0),0)</f>
        <v>0</v>
      </c>
      <c r="S520" s="6">
        <f>IFERROR(MATCH("General Purpose Operating System Security Requirements Guide :: Version 2, Release: 4 Benchmark Date: 27 Jul 2022*"&amp;A520&amp;";*",SRGs!AA:AA,0),0)</f>
        <v>0</v>
      </c>
      <c r="T520" s="6">
        <f>IFERROR(MATCH("Intrusion Detection and Prevention Systems (IDPS) Security Requirements Guide :: Version 2, Release: 6 Benchmark Date: 24 Jul 2020*"&amp;A520&amp;";*",SRGs!AA:AA,0),0)</f>
        <v>0</v>
      </c>
      <c r="U520" s="6">
        <f>IFERROR(MATCH("Layer 2 Switch Security Requirements Guide :: Version 2, Release: 1 Benchmark Date: 18 May 2021*"&amp;A520&amp;";*",SRGs!AA:AA,0),0)</f>
        <v>0</v>
      </c>
      <c r="V520" s="6">
        <f>IFERROR(MATCH("Mainframe Product Security Requirements Guide :: Version 2, Release: 1 Benchmark Date: 27 Oct 2022*"&amp;A520&amp;";*",SRGs!AA:AA,0),0)</f>
        <v>0</v>
      </c>
      <c r="W520" s="6">
        <f>IFERROR(MATCH("Network Device Management Security Requirements Guide :: Version 4, Release: 1 Benchmark Date: 23 Apr 2021*"&amp;A520&amp;";*",SRGs!AA:AA,0),0)</f>
        <v>0</v>
      </c>
      <c r="X520" s="6">
        <f>IFERROR(MATCH("Router Security Requirements Guide :: Version 4, Release: 2 Benchmark Date: 23 Apr 2021*"&amp;A520&amp;";*",SRGs!AA:AA,0),0)</f>
        <v>0</v>
      </c>
      <c r="Y520" s="6">
        <f>IFERROR(MATCH("SDN Controller Security Requirements Guide :: Version 1, Release: 2 Benchmark Date: 24 Apr 2020*"&amp;A520&amp;";*",SRGs!AA:AA,0),0)</f>
        <v>0</v>
      </c>
      <c r="Z520" s="6">
        <f>IFERROR(MATCH("Unified Endpoint Management Agent Security Requirements Guide :: Version 1, Release: 1 Benchmark Date: 20 Nov 2020*"&amp;A520&amp;";*",SRGs!AA:AA,0),0)</f>
        <v>0</v>
      </c>
      <c r="AA520" s="6">
        <f>IFERROR(MATCH("Unified Endpoint Management Server Security Requirements Guide :: Version 1, Release: 1 Benchmark Date: 20 Nov 2020*"&amp;A520&amp;";*",SRGs!AA:AA,0),0)</f>
        <v>0</v>
      </c>
      <c r="AB520" s="6">
        <f>IFERROR(MATCH("Virtual Private Network (VPN) Security Requirements Guide :: Version 2, Release: 4 Benchmark Date: 27 Oct 2021*"&amp;A520&amp;";*",SRGs!AA:AA,0),0)</f>
        <v>0</v>
      </c>
      <c r="AC520" s="6">
        <f>IFERROR(MATCH("Web Server Security Requirements Guide :: Version 3, Release: 1 Benchmark Date: 27 Oct 2022*"&amp;A520&amp;";*",SRGs!AA:AA,0),0)</f>
        <v>0</v>
      </c>
      <c r="AD520" s="21"/>
      <c r="AE520" s="3" t="str">
        <f t="shared" si="64"/>
        <v/>
      </c>
      <c r="AF520" s="2" t="str">
        <f t="shared" si="65"/>
        <v/>
      </c>
      <c r="AG520" s="2" t="str">
        <f t="shared" si="66"/>
        <v/>
      </c>
      <c r="AH520" s="2" t="str">
        <f t="shared" si="67"/>
        <v/>
      </c>
      <c r="AI520" s="2" t="str">
        <f t="shared" si="68"/>
        <v/>
      </c>
      <c r="AJ520" s="2" t="str">
        <f t="shared" si="69"/>
        <v/>
      </c>
      <c r="AK520" s="2" t="str">
        <f t="shared" si="70"/>
        <v/>
      </c>
      <c r="AL520" s="27"/>
      <c r="AM520" s="5" t="str">
        <f t="shared" si="71"/>
        <v/>
      </c>
    </row>
    <row r="521" spans="1:39" s="5" customFormat="1" ht="225" hidden="1">
      <c r="A521" s="1" t="s">
        <v>22342</v>
      </c>
      <c r="B521" s="1" t="s">
        <v>4307</v>
      </c>
      <c r="C521" s="1" t="s">
        <v>827</v>
      </c>
      <c r="D521" s="1" t="s">
        <v>1915</v>
      </c>
      <c r="E521" s="1" t="s">
        <v>2920</v>
      </c>
      <c r="F521" s="2" t="s">
        <v>3848</v>
      </c>
      <c r="G521" s="2"/>
      <c r="H521" s="2"/>
      <c r="I521" s="2"/>
      <c r="J521" s="15"/>
      <c r="K521" s="3">
        <f>IFERROR(MATCH("Application Layer Gateway (ALG) Security Requirements Guide (SRG) :: Version 1, Release: 2 Benchmark Date: 24 Jul 2015*"&amp;A521&amp;";*",SRGs!AA:AA,0),0)</f>
        <v>0</v>
      </c>
      <c r="L521" s="2">
        <f>IFERROR(MATCH("Application Server Security Requirements Guide :: Version 3, Release: 3 Benchmark Date: 27 Oct 2022*"&amp;A521&amp;";*",SRGs!AA:AA,0),0)</f>
        <v>0</v>
      </c>
      <c r="M521" s="2">
        <f>IFERROR(MATCH("Authentication, Authorization, and Accounting Services (AAA) Security Requirements Guide :: Version 1, Release: 2 Benchmark Date: 24 Jan 2020*"&amp;A521&amp;";*",SRGs!AA:AA,0),0)</f>
        <v>0</v>
      </c>
      <c r="N521" s="6">
        <f>IFERROR(MATCH("Central Log Server Security Requirements Guide :: Version 2, Release: 2 Benchmark Date: 27 Oct 2022*"&amp;A521&amp;";*",SRGs!AA:AA,0),0)</f>
        <v>0</v>
      </c>
      <c r="O521" s="6">
        <f>IFERROR(MATCH("Database Security Requirements Guide :: Version 3, Release: 3 Benchmark Date: 27 Jul 2022*"&amp;A521&amp;";*",SRGs!AA:AA,0),0)</f>
        <v>0</v>
      </c>
      <c r="P521" s="6">
        <f>IFERROR(MATCH("Container Platform Security Requirements Guide :: Version 1, Release: 3 Benchmark Date: 27 Jan 2022*"&amp;A521&amp;";*",SRGs!AA:AA,0),0)</f>
        <v>0</v>
      </c>
      <c r="Q521" s="6">
        <f>IFERROR(MATCH("Domain Name System (DNS) Security Requirements Guide :: Version 2, Release: 4 Benchmark Date: 23 Oct 2015*"&amp;A521&amp;";*",SRGs!AA:AA,0),0)</f>
        <v>0</v>
      </c>
      <c r="R521" s="6">
        <f>IFERROR(MATCH("Firewall Security Requirements Guide :: Version 2, Release: 3 Benchmark Date: 27 Oct 2022*"&amp;A521&amp;";*",SRGs!AA:AA,0),0)</f>
        <v>0</v>
      </c>
      <c r="S521" s="6">
        <f>IFERROR(MATCH("General Purpose Operating System Security Requirements Guide :: Version 2, Release: 4 Benchmark Date: 27 Jul 2022*"&amp;A521&amp;";*",SRGs!AA:AA,0),0)</f>
        <v>0</v>
      </c>
      <c r="T521" s="6">
        <f>IFERROR(MATCH("Intrusion Detection and Prevention Systems (IDPS) Security Requirements Guide :: Version 2, Release: 6 Benchmark Date: 24 Jul 2020*"&amp;A521&amp;";*",SRGs!AA:AA,0),0)</f>
        <v>0</v>
      </c>
      <c r="U521" s="6">
        <f>IFERROR(MATCH("Layer 2 Switch Security Requirements Guide :: Version 2, Release: 1 Benchmark Date: 18 May 2021*"&amp;A521&amp;";*",SRGs!AA:AA,0),0)</f>
        <v>0</v>
      </c>
      <c r="V521" s="6">
        <f>IFERROR(MATCH("Mainframe Product Security Requirements Guide :: Version 2, Release: 1 Benchmark Date: 27 Oct 2022*"&amp;A521&amp;";*",SRGs!AA:AA,0),0)</f>
        <v>0</v>
      </c>
      <c r="W521" s="6">
        <f>IFERROR(MATCH("Network Device Management Security Requirements Guide :: Version 4, Release: 1 Benchmark Date: 23 Apr 2021*"&amp;A521&amp;";*",SRGs!AA:AA,0),0)</f>
        <v>0</v>
      </c>
      <c r="X521" s="6">
        <f>IFERROR(MATCH("Router Security Requirements Guide :: Version 4, Release: 2 Benchmark Date: 23 Apr 2021*"&amp;A521&amp;";*",SRGs!AA:AA,0),0)</f>
        <v>0</v>
      </c>
      <c r="Y521" s="6">
        <f>IFERROR(MATCH("SDN Controller Security Requirements Guide :: Version 1, Release: 2 Benchmark Date: 24 Apr 2020*"&amp;A521&amp;";*",SRGs!AA:AA,0),0)</f>
        <v>0</v>
      </c>
      <c r="Z521" s="6">
        <f>IFERROR(MATCH("Unified Endpoint Management Agent Security Requirements Guide :: Version 1, Release: 1 Benchmark Date: 20 Nov 2020*"&amp;A521&amp;";*",SRGs!AA:AA,0),0)</f>
        <v>0</v>
      </c>
      <c r="AA521" s="6">
        <f>IFERROR(MATCH("Unified Endpoint Management Server Security Requirements Guide :: Version 1, Release: 1 Benchmark Date: 20 Nov 2020*"&amp;A521&amp;";*",SRGs!AA:AA,0),0)</f>
        <v>0</v>
      </c>
      <c r="AB521" s="6">
        <f>IFERROR(MATCH("Virtual Private Network (VPN) Security Requirements Guide :: Version 2, Release: 4 Benchmark Date: 27 Oct 2021*"&amp;A521&amp;";*",SRGs!AA:AA,0),0)</f>
        <v>0</v>
      </c>
      <c r="AC521" s="6">
        <f>IFERROR(MATCH("Web Server Security Requirements Guide :: Version 3, Release: 1 Benchmark Date: 27 Oct 2022*"&amp;A521&amp;";*",SRGs!AA:AA,0),0)</f>
        <v>0</v>
      </c>
      <c r="AD521" s="21"/>
      <c r="AE521" s="3" t="str">
        <f t="shared" si="64"/>
        <v/>
      </c>
      <c r="AF521" s="2" t="str">
        <f t="shared" si="65"/>
        <v/>
      </c>
      <c r="AG521" s="2" t="str">
        <f t="shared" si="66"/>
        <v/>
      </c>
      <c r="AH521" s="2" t="str">
        <f t="shared" si="67"/>
        <v/>
      </c>
      <c r="AI521" s="2" t="str">
        <f t="shared" si="68"/>
        <v/>
      </c>
      <c r="AJ521" s="2" t="str">
        <f t="shared" si="69"/>
        <v/>
      </c>
      <c r="AK521" s="2" t="str">
        <f t="shared" si="70"/>
        <v/>
      </c>
      <c r="AL521" s="27"/>
      <c r="AM521" s="5" t="str">
        <f t="shared" si="71"/>
        <v/>
      </c>
    </row>
    <row r="522" spans="1:39" s="5" customFormat="1" ht="75" hidden="1">
      <c r="A522" s="1" t="s">
        <v>22343</v>
      </c>
      <c r="B522" s="1" t="s">
        <v>4307</v>
      </c>
      <c r="C522" s="1" t="s">
        <v>828</v>
      </c>
      <c r="D522" s="1" t="s">
        <v>1916</v>
      </c>
      <c r="E522" s="1" t="s">
        <v>2921</v>
      </c>
      <c r="F522" s="2" t="s">
        <v>3849</v>
      </c>
      <c r="G522" s="2"/>
      <c r="H522" s="2"/>
      <c r="I522" s="2"/>
      <c r="J522" s="15"/>
      <c r="K522" s="3">
        <f>IFERROR(MATCH("Application Layer Gateway (ALG) Security Requirements Guide (SRG) :: Version 1, Release: 2 Benchmark Date: 24 Jul 2015*"&amp;A522&amp;";*",SRGs!AA:AA,0),0)</f>
        <v>0</v>
      </c>
      <c r="L522" s="2">
        <f>IFERROR(MATCH("Application Server Security Requirements Guide :: Version 3, Release: 3 Benchmark Date: 27 Oct 2022*"&amp;A522&amp;";*",SRGs!AA:AA,0),0)</f>
        <v>0</v>
      </c>
      <c r="M522" s="2">
        <f>IFERROR(MATCH("Authentication, Authorization, and Accounting Services (AAA) Security Requirements Guide :: Version 1, Release: 2 Benchmark Date: 24 Jan 2020*"&amp;A522&amp;";*",SRGs!AA:AA,0),0)</f>
        <v>0</v>
      </c>
      <c r="N522" s="6">
        <f>IFERROR(MATCH("Central Log Server Security Requirements Guide :: Version 2, Release: 2 Benchmark Date: 27 Oct 2022*"&amp;A522&amp;";*",SRGs!AA:AA,0),0)</f>
        <v>0</v>
      </c>
      <c r="O522" s="6">
        <f>IFERROR(MATCH("Database Security Requirements Guide :: Version 3, Release: 3 Benchmark Date: 27 Jul 2022*"&amp;A522&amp;";*",SRGs!AA:AA,0),0)</f>
        <v>0</v>
      </c>
      <c r="P522" s="6">
        <f>IFERROR(MATCH("Container Platform Security Requirements Guide :: Version 1, Release: 3 Benchmark Date: 27 Jan 2022*"&amp;A522&amp;";*",SRGs!AA:AA,0),0)</f>
        <v>0</v>
      </c>
      <c r="Q522" s="6">
        <f>IFERROR(MATCH("Domain Name System (DNS) Security Requirements Guide :: Version 2, Release: 4 Benchmark Date: 23 Oct 2015*"&amp;A522&amp;";*",SRGs!AA:AA,0),0)</f>
        <v>0</v>
      </c>
      <c r="R522" s="6">
        <f>IFERROR(MATCH("Firewall Security Requirements Guide :: Version 2, Release: 3 Benchmark Date: 27 Oct 2022*"&amp;A522&amp;";*",SRGs!AA:AA,0),0)</f>
        <v>0</v>
      </c>
      <c r="S522" s="6">
        <f>IFERROR(MATCH("General Purpose Operating System Security Requirements Guide :: Version 2, Release: 4 Benchmark Date: 27 Jul 2022*"&amp;A522&amp;";*",SRGs!AA:AA,0),0)</f>
        <v>0</v>
      </c>
      <c r="T522" s="6">
        <f>IFERROR(MATCH("Intrusion Detection and Prevention Systems (IDPS) Security Requirements Guide :: Version 2, Release: 6 Benchmark Date: 24 Jul 2020*"&amp;A522&amp;";*",SRGs!AA:AA,0),0)</f>
        <v>0</v>
      </c>
      <c r="U522" s="6">
        <f>IFERROR(MATCH("Layer 2 Switch Security Requirements Guide :: Version 2, Release: 1 Benchmark Date: 18 May 2021*"&amp;A522&amp;";*",SRGs!AA:AA,0),0)</f>
        <v>0</v>
      </c>
      <c r="V522" s="6">
        <f>IFERROR(MATCH("Mainframe Product Security Requirements Guide :: Version 2, Release: 1 Benchmark Date: 27 Oct 2022*"&amp;A522&amp;";*",SRGs!AA:AA,0),0)</f>
        <v>0</v>
      </c>
      <c r="W522" s="6">
        <f>IFERROR(MATCH("Network Device Management Security Requirements Guide :: Version 4, Release: 1 Benchmark Date: 23 Apr 2021*"&amp;A522&amp;";*",SRGs!AA:AA,0),0)</f>
        <v>0</v>
      </c>
      <c r="X522" s="6">
        <f>IFERROR(MATCH("Router Security Requirements Guide :: Version 4, Release: 2 Benchmark Date: 23 Apr 2021*"&amp;A522&amp;";*",SRGs!AA:AA,0),0)</f>
        <v>0</v>
      </c>
      <c r="Y522" s="6">
        <f>IFERROR(MATCH("SDN Controller Security Requirements Guide :: Version 1, Release: 2 Benchmark Date: 24 Apr 2020*"&amp;A522&amp;";*",SRGs!AA:AA,0),0)</f>
        <v>0</v>
      </c>
      <c r="Z522" s="6">
        <f>IFERROR(MATCH("Unified Endpoint Management Agent Security Requirements Guide :: Version 1, Release: 1 Benchmark Date: 20 Nov 2020*"&amp;A522&amp;";*",SRGs!AA:AA,0),0)</f>
        <v>0</v>
      </c>
      <c r="AA522" s="6">
        <f>IFERROR(MATCH("Unified Endpoint Management Server Security Requirements Guide :: Version 1, Release: 1 Benchmark Date: 20 Nov 2020*"&amp;A522&amp;";*",SRGs!AA:AA,0),0)</f>
        <v>0</v>
      </c>
      <c r="AB522" s="6">
        <f>IFERROR(MATCH("Virtual Private Network (VPN) Security Requirements Guide :: Version 2, Release: 4 Benchmark Date: 27 Oct 2021*"&amp;A522&amp;";*",SRGs!AA:AA,0),0)</f>
        <v>0</v>
      </c>
      <c r="AC522" s="6">
        <f>IFERROR(MATCH("Web Server Security Requirements Guide :: Version 3, Release: 1 Benchmark Date: 27 Oct 2022*"&amp;A522&amp;";*",SRGs!AA:AA,0),0)</f>
        <v>0</v>
      </c>
      <c r="AD522" s="21"/>
      <c r="AE522" s="3" t="str">
        <f t="shared" si="64"/>
        <v/>
      </c>
      <c r="AF522" s="2" t="str">
        <f t="shared" si="65"/>
        <v/>
      </c>
      <c r="AG522" s="2" t="str">
        <f t="shared" si="66"/>
        <v/>
      </c>
      <c r="AH522" s="2" t="str">
        <f t="shared" si="67"/>
        <v/>
      </c>
      <c r="AI522" s="2" t="str">
        <f t="shared" si="68"/>
        <v/>
      </c>
      <c r="AJ522" s="2" t="str">
        <f t="shared" si="69"/>
        <v/>
      </c>
      <c r="AK522" s="2" t="str">
        <f t="shared" si="70"/>
        <v/>
      </c>
      <c r="AL522" s="27"/>
      <c r="AM522" s="5" t="str">
        <f t="shared" si="71"/>
        <v/>
      </c>
    </row>
    <row r="523" spans="1:39" s="5" customFormat="1" ht="60" hidden="1">
      <c r="A523" s="1" t="s">
        <v>22344</v>
      </c>
      <c r="B523" s="1" t="s">
        <v>4307</v>
      </c>
      <c r="C523" s="1" t="s">
        <v>829</v>
      </c>
      <c r="D523" s="1" t="s">
        <v>1917</v>
      </c>
      <c r="E523" s="1" t="s">
        <v>2922</v>
      </c>
      <c r="F523" s="2" t="s">
        <v>3849</v>
      </c>
      <c r="G523" s="2"/>
      <c r="H523" s="2"/>
      <c r="I523" s="2"/>
      <c r="J523" s="15"/>
      <c r="K523" s="3">
        <f>IFERROR(MATCH("Application Layer Gateway (ALG) Security Requirements Guide (SRG) :: Version 1, Release: 2 Benchmark Date: 24 Jul 2015*"&amp;A523&amp;";*",SRGs!AA:AA,0),0)</f>
        <v>0</v>
      </c>
      <c r="L523" s="2">
        <f>IFERROR(MATCH("Application Server Security Requirements Guide :: Version 3, Release: 3 Benchmark Date: 27 Oct 2022*"&amp;A523&amp;";*",SRGs!AA:AA,0),0)</f>
        <v>0</v>
      </c>
      <c r="M523" s="2">
        <f>IFERROR(MATCH("Authentication, Authorization, and Accounting Services (AAA) Security Requirements Guide :: Version 1, Release: 2 Benchmark Date: 24 Jan 2020*"&amp;A523&amp;";*",SRGs!AA:AA,0),0)</f>
        <v>0</v>
      </c>
      <c r="N523" s="6">
        <f>IFERROR(MATCH("Central Log Server Security Requirements Guide :: Version 2, Release: 2 Benchmark Date: 27 Oct 2022*"&amp;A523&amp;";*",SRGs!AA:AA,0),0)</f>
        <v>0</v>
      </c>
      <c r="O523" s="6">
        <f>IFERROR(MATCH("Database Security Requirements Guide :: Version 3, Release: 3 Benchmark Date: 27 Jul 2022*"&amp;A523&amp;";*",SRGs!AA:AA,0),0)</f>
        <v>0</v>
      </c>
      <c r="P523" s="6">
        <f>IFERROR(MATCH("Container Platform Security Requirements Guide :: Version 1, Release: 3 Benchmark Date: 27 Jan 2022*"&amp;A523&amp;";*",SRGs!AA:AA,0),0)</f>
        <v>0</v>
      </c>
      <c r="Q523" s="6">
        <f>IFERROR(MATCH("Domain Name System (DNS) Security Requirements Guide :: Version 2, Release: 4 Benchmark Date: 23 Oct 2015*"&amp;A523&amp;";*",SRGs!AA:AA,0),0)</f>
        <v>0</v>
      </c>
      <c r="R523" s="6">
        <f>IFERROR(MATCH("Firewall Security Requirements Guide :: Version 2, Release: 3 Benchmark Date: 27 Oct 2022*"&amp;A523&amp;";*",SRGs!AA:AA,0),0)</f>
        <v>0</v>
      </c>
      <c r="S523" s="6">
        <f>IFERROR(MATCH("General Purpose Operating System Security Requirements Guide :: Version 2, Release: 4 Benchmark Date: 27 Jul 2022*"&amp;A523&amp;";*",SRGs!AA:AA,0),0)</f>
        <v>0</v>
      </c>
      <c r="T523" s="6">
        <f>IFERROR(MATCH("Intrusion Detection and Prevention Systems (IDPS) Security Requirements Guide :: Version 2, Release: 6 Benchmark Date: 24 Jul 2020*"&amp;A523&amp;";*",SRGs!AA:AA,0),0)</f>
        <v>0</v>
      </c>
      <c r="U523" s="6">
        <f>IFERROR(MATCH("Layer 2 Switch Security Requirements Guide :: Version 2, Release: 1 Benchmark Date: 18 May 2021*"&amp;A523&amp;";*",SRGs!AA:AA,0),0)</f>
        <v>0</v>
      </c>
      <c r="V523" s="6">
        <f>IFERROR(MATCH("Mainframe Product Security Requirements Guide :: Version 2, Release: 1 Benchmark Date: 27 Oct 2022*"&amp;A523&amp;";*",SRGs!AA:AA,0),0)</f>
        <v>0</v>
      </c>
      <c r="W523" s="6">
        <f>IFERROR(MATCH("Network Device Management Security Requirements Guide :: Version 4, Release: 1 Benchmark Date: 23 Apr 2021*"&amp;A523&amp;";*",SRGs!AA:AA,0),0)</f>
        <v>0</v>
      </c>
      <c r="X523" s="6">
        <f>IFERROR(MATCH("Router Security Requirements Guide :: Version 4, Release: 2 Benchmark Date: 23 Apr 2021*"&amp;A523&amp;";*",SRGs!AA:AA,0),0)</f>
        <v>0</v>
      </c>
      <c r="Y523" s="6">
        <f>IFERROR(MATCH("SDN Controller Security Requirements Guide :: Version 1, Release: 2 Benchmark Date: 24 Apr 2020*"&amp;A523&amp;";*",SRGs!AA:AA,0),0)</f>
        <v>0</v>
      </c>
      <c r="Z523" s="6">
        <f>IFERROR(MATCH("Unified Endpoint Management Agent Security Requirements Guide :: Version 1, Release: 1 Benchmark Date: 20 Nov 2020*"&amp;A523&amp;";*",SRGs!AA:AA,0),0)</f>
        <v>0</v>
      </c>
      <c r="AA523" s="6">
        <f>IFERROR(MATCH("Unified Endpoint Management Server Security Requirements Guide :: Version 1, Release: 1 Benchmark Date: 20 Nov 2020*"&amp;A523&amp;";*",SRGs!AA:AA,0),0)</f>
        <v>0</v>
      </c>
      <c r="AB523" s="6">
        <f>IFERROR(MATCH("Virtual Private Network (VPN) Security Requirements Guide :: Version 2, Release: 4 Benchmark Date: 27 Oct 2021*"&amp;A523&amp;";*",SRGs!AA:AA,0),0)</f>
        <v>0</v>
      </c>
      <c r="AC523" s="6">
        <f>IFERROR(MATCH("Web Server Security Requirements Guide :: Version 3, Release: 1 Benchmark Date: 27 Oct 2022*"&amp;A523&amp;";*",SRGs!AA:AA,0),0)</f>
        <v>0</v>
      </c>
      <c r="AD523" s="21"/>
      <c r="AE523" s="3" t="str">
        <f t="shared" si="64"/>
        <v/>
      </c>
      <c r="AF523" s="2" t="str">
        <f t="shared" si="65"/>
        <v/>
      </c>
      <c r="AG523" s="2" t="str">
        <f t="shared" si="66"/>
        <v/>
      </c>
      <c r="AH523" s="2" t="str">
        <f t="shared" si="67"/>
        <v/>
      </c>
      <c r="AI523" s="2" t="str">
        <f t="shared" si="68"/>
        <v/>
      </c>
      <c r="AJ523" s="2" t="str">
        <f t="shared" si="69"/>
        <v/>
      </c>
      <c r="AK523" s="2" t="str">
        <f t="shared" si="70"/>
        <v/>
      </c>
      <c r="AL523" s="27"/>
      <c r="AM523" s="5" t="str">
        <f t="shared" si="71"/>
        <v/>
      </c>
    </row>
    <row r="524" spans="1:39" s="5" customFormat="1" ht="120" hidden="1">
      <c r="A524" s="1" t="s">
        <v>22345</v>
      </c>
      <c r="B524" s="1" t="s">
        <v>4307</v>
      </c>
      <c r="C524" s="1" t="s">
        <v>830</v>
      </c>
      <c r="D524" s="1" t="s">
        <v>1918</v>
      </c>
      <c r="E524" s="1" t="s">
        <v>2923</v>
      </c>
      <c r="F524" s="2" t="s">
        <v>3849</v>
      </c>
      <c r="G524" s="2"/>
      <c r="H524" s="2"/>
      <c r="I524" s="2"/>
      <c r="J524" s="15"/>
      <c r="K524" s="3">
        <f>IFERROR(MATCH("Application Layer Gateway (ALG) Security Requirements Guide (SRG) :: Version 1, Release: 2 Benchmark Date: 24 Jul 2015*"&amp;A524&amp;";*",SRGs!AA:AA,0),0)</f>
        <v>0</v>
      </c>
      <c r="L524" s="2">
        <f>IFERROR(MATCH("Application Server Security Requirements Guide :: Version 3, Release: 3 Benchmark Date: 27 Oct 2022*"&amp;A524&amp;";*",SRGs!AA:AA,0),0)</f>
        <v>0</v>
      </c>
      <c r="M524" s="2">
        <f>IFERROR(MATCH("Authentication, Authorization, and Accounting Services (AAA) Security Requirements Guide :: Version 1, Release: 2 Benchmark Date: 24 Jan 2020*"&amp;A524&amp;";*",SRGs!AA:AA,0),0)</f>
        <v>0</v>
      </c>
      <c r="N524" s="6">
        <f>IFERROR(MATCH("Central Log Server Security Requirements Guide :: Version 2, Release: 2 Benchmark Date: 27 Oct 2022*"&amp;A524&amp;";*",SRGs!AA:AA,0),0)</f>
        <v>0</v>
      </c>
      <c r="O524" s="6">
        <f>IFERROR(MATCH("Database Security Requirements Guide :: Version 3, Release: 3 Benchmark Date: 27 Jul 2022*"&amp;A524&amp;";*",SRGs!AA:AA,0),0)</f>
        <v>0</v>
      </c>
      <c r="P524" s="6">
        <f>IFERROR(MATCH("Container Platform Security Requirements Guide :: Version 1, Release: 3 Benchmark Date: 27 Jan 2022*"&amp;A524&amp;";*",SRGs!AA:AA,0),0)</f>
        <v>0</v>
      </c>
      <c r="Q524" s="6">
        <f>IFERROR(MATCH("Domain Name System (DNS) Security Requirements Guide :: Version 2, Release: 4 Benchmark Date: 23 Oct 2015*"&amp;A524&amp;";*",SRGs!AA:AA,0),0)</f>
        <v>0</v>
      </c>
      <c r="R524" s="6">
        <f>IFERROR(MATCH("Firewall Security Requirements Guide :: Version 2, Release: 3 Benchmark Date: 27 Oct 2022*"&amp;A524&amp;";*",SRGs!AA:AA,0),0)</f>
        <v>0</v>
      </c>
      <c r="S524" s="6">
        <f>IFERROR(MATCH("General Purpose Operating System Security Requirements Guide :: Version 2, Release: 4 Benchmark Date: 27 Jul 2022*"&amp;A524&amp;";*",SRGs!AA:AA,0),0)</f>
        <v>0</v>
      </c>
      <c r="T524" s="6">
        <f>IFERROR(MATCH("Intrusion Detection and Prevention Systems (IDPS) Security Requirements Guide :: Version 2, Release: 6 Benchmark Date: 24 Jul 2020*"&amp;A524&amp;";*",SRGs!AA:AA,0),0)</f>
        <v>0</v>
      </c>
      <c r="U524" s="6">
        <f>IFERROR(MATCH("Layer 2 Switch Security Requirements Guide :: Version 2, Release: 1 Benchmark Date: 18 May 2021*"&amp;A524&amp;";*",SRGs!AA:AA,0),0)</f>
        <v>0</v>
      </c>
      <c r="V524" s="6">
        <f>IFERROR(MATCH("Mainframe Product Security Requirements Guide :: Version 2, Release: 1 Benchmark Date: 27 Oct 2022*"&amp;A524&amp;";*",SRGs!AA:AA,0),0)</f>
        <v>0</v>
      </c>
      <c r="W524" s="6">
        <f>IFERROR(MATCH("Network Device Management Security Requirements Guide :: Version 4, Release: 1 Benchmark Date: 23 Apr 2021*"&amp;A524&amp;";*",SRGs!AA:AA,0),0)</f>
        <v>0</v>
      </c>
      <c r="X524" s="6">
        <f>IFERROR(MATCH("Router Security Requirements Guide :: Version 4, Release: 2 Benchmark Date: 23 Apr 2021*"&amp;A524&amp;";*",SRGs!AA:AA,0),0)</f>
        <v>0</v>
      </c>
      <c r="Y524" s="6">
        <f>IFERROR(MATCH("SDN Controller Security Requirements Guide :: Version 1, Release: 2 Benchmark Date: 24 Apr 2020*"&amp;A524&amp;";*",SRGs!AA:AA,0),0)</f>
        <v>0</v>
      </c>
      <c r="Z524" s="6">
        <f>IFERROR(MATCH("Unified Endpoint Management Agent Security Requirements Guide :: Version 1, Release: 1 Benchmark Date: 20 Nov 2020*"&amp;A524&amp;";*",SRGs!AA:AA,0),0)</f>
        <v>0</v>
      </c>
      <c r="AA524" s="6">
        <f>IFERROR(MATCH("Unified Endpoint Management Server Security Requirements Guide :: Version 1, Release: 1 Benchmark Date: 20 Nov 2020*"&amp;A524&amp;";*",SRGs!AA:AA,0),0)</f>
        <v>0</v>
      </c>
      <c r="AB524" s="6">
        <f>IFERROR(MATCH("Virtual Private Network (VPN) Security Requirements Guide :: Version 2, Release: 4 Benchmark Date: 27 Oct 2021*"&amp;A524&amp;";*",SRGs!AA:AA,0),0)</f>
        <v>0</v>
      </c>
      <c r="AC524" s="6">
        <f>IFERROR(MATCH("Web Server Security Requirements Guide :: Version 3, Release: 1 Benchmark Date: 27 Oct 2022*"&amp;A524&amp;";*",SRGs!AA:AA,0),0)</f>
        <v>0</v>
      </c>
      <c r="AD524" s="21"/>
      <c r="AE524" s="3" t="str">
        <f t="shared" si="64"/>
        <v/>
      </c>
      <c r="AF524" s="2" t="str">
        <f t="shared" si="65"/>
        <v/>
      </c>
      <c r="AG524" s="2" t="str">
        <f t="shared" si="66"/>
        <v/>
      </c>
      <c r="AH524" s="2" t="str">
        <f t="shared" si="67"/>
        <v/>
      </c>
      <c r="AI524" s="2" t="str">
        <f t="shared" si="68"/>
        <v/>
      </c>
      <c r="AJ524" s="2" t="str">
        <f t="shared" si="69"/>
        <v/>
      </c>
      <c r="AK524" s="2" t="str">
        <f t="shared" si="70"/>
        <v/>
      </c>
      <c r="AL524" s="27"/>
      <c r="AM524" s="5" t="str">
        <f t="shared" si="71"/>
        <v/>
      </c>
    </row>
    <row r="525" spans="1:39" ht="45" hidden="1">
      <c r="A525" s="1" t="s">
        <v>22346</v>
      </c>
      <c r="B525" s="1" t="s">
        <v>4307</v>
      </c>
      <c r="C525" s="1" t="s">
        <v>831</v>
      </c>
      <c r="D525" s="1" t="s">
        <v>1919</v>
      </c>
      <c r="E525" s="1" t="s">
        <v>2924</v>
      </c>
      <c r="F525" s="2" t="s">
        <v>2591</v>
      </c>
      <c r="G525" s="2"/>
      <c r="H525" s="2"/>
      <c r="I525" s="2"/>
      <c r="J525" s="15"/>
      <c r="K525" s="3">
        <f>IFERROR(MATCH("Application Layer Gateway (ALG) Security Requirements Guide (SRG) :: Version 1, Release: 2 Benchmark Date: 24 Jul 2015*"&amp;A525&amp;";*",SRGs!AA:AA,0),0)</f>
        <v>0</v>
      </c>
      <c r="L525" s="2">
        <f>IFERROR(MATCH("Application Server Security Requirements Guide :: Version 3, Release: 3 Benchmark Date: 27 Oct 2022*"&amp;A525&amp;";*",SRGs!AA:AA,0),0)</f>
        <v>0</v>
      </c>
      <c r="M525" s="2">
        <f>IFERROR(MATCH("Authentication, Authorization, and Accounting Services (AAA) Security Requirements Guide :: Version 1, Release: 2 Benchmark Date: 24 Jan 2020*"&amp;A525&amp;";*",SRGs!AA:AA,0),0)</f>
        <v>0</v>
      </c>
      <c r="N525" s="2">
        <f>IFERROR(MATCH("Central Log Server Security Requirements Guide :: Version 2, Release: 2 Benchmark Date: 27 Oct 2022*"&amp;A525&amp;";*",SRGs!AA:AA,0),0)</f>
        <v>0</v>
      </c>
      <c r="O525" s="2">
        <f>IFERROR(MATCH("Database Security Requirements Guide :: Version 3, Release: 3 Benchmark Date: 27 Jul 2022*"&amp;A525&amp;";*",SRGs!AA:AA,0),0)</f>
        <v>0</v>
      </c>
      <c r="P525" s="2">
        <f>IFERROR(MATCH("Container Platform Security Requirements Guide :: Version 1, Release: 3 Benchmark Date: 27 Jan 2022*"&amp;A525&amp;";*",SRGs!AA:AA,0),0)</f>
        <v>0</v>
      </c>
      <c r="Q525" s="2">
        <f>IFERROR(MATCH("Domain Name System (DNS) Security Requirements Guide :: Version 2, Release: 4 Benchmark Date: 23 Oct 2015*"&amp;A525&amp;";*",SRGs!AA:AA,0),0)</f>
        <v>0</v>
      </c>
      <c r="R525" s="2">
        <f>IFERROR(MATCH("Firewall Security Requirements Guide :: Version 2, Release: 3 Benchmark Date: 27 Oct 2022*"&amp;A525&amp;";*",SRGs!AA:AA,0),0)</f>
        <v>0</v>
      </c>
      <c r="S525" s="2">
        <f>IFERROR(MATCH("General Purpose Operating System Security Requirements Guide :: Version 2, Release: 4 Benchmark Date: 27 Jul 2022*"&amp;A525&amp;";*",SRGs!AA:AA,0),0)</f>
        <v>0</v>
      </c>
      <c r="T525" s="2">
        <f>IFERROR(MATCH("Intrusion Detection and Prevention Systems (IDPS) Security Requirements Guide :: Version 2, Release: 6 Benchmark Date: 24 Jul 2020*"&amp;A525&amp;";*",SRGs!AA:AA,0),0)</f>
        <v>0</v>
      </c>
      <c r="U525" s="2">
        <f>IFERROR(MATCH("Layer 2 Switch Security Requirements Guide :: Version 2, Release: 1 Benchmark Date: 18 May 2021*"&amp;A525&amp;";*",SRGs!AA:AA,0),0)</f>
        <v>0</v>
      </c>
      <c r="V525" s="2">
        <f>IFERROR(MATCH("Mainframe Product Security Requirements Guide :: Version 2, Release: 1 Benchmark Date: 27 Oct 2022*"&amp;A525&amp;";*",SRGs!AA:AA,0),0)</f>
        <v>0</v>
      </c>
      <c r="W525" s="2">
        <f>IFERROR(MATCH("Network Device Management Security Requirements Guide :: Version 4, Release: 1 Benchmark Date: 23 Apr 2021*"&amp;A525&amp;";*",SRGs!AA:AA,0),0)</f>
        <v>0</v>
      </c>
      <c r="X525" s="2">
        <f>IFERROR(MATCH("Router Security Requirements Guide :: Version 4, Release: 2 Benchmark Date: 23 Apr 2021*"&amp;A525&amp;";*",SRGs!AA:AA,0),0)</f>
        <v>0</v>
      </c>
      <c r="Y525" s="2">
        <f>IFERROR(MATCH("SDN Controller Security Requirements Guide :: Version 1, Release: 2 Benchmark Date: 24 Apr 2020*"&amp;A525&amp;";*",SRGs!AA:AA,0),0)</f>
        <v>0</v>
      </c>
      <c r="Z525" s="2">
        <f>IFERROR(MATCH("Unified Endpoint Management Agent Security Requirements Guide :: Version 1, Release: 1 Benchmark Date: 20 Nov 2020*"&amp;A525&amp;";*",SRGs!AA:AA,0),0)</f>
        <v>0</v>
      </c>
      <c r="AA525" s="2">
        <f>IFERROR(MATCH("Unified Endpoint Management Server Security Requirements Guide :: Version 1, Release: 1 Benchmark Date: 20 Nov 2020*"&amp;A525&amp;";*",SRGs!AA:AA,0),0)</f>
        <v>0</v>
      </c>
      <c r="AB525" s="2">
        <f>IFERROR(MATCH("Virtual Private Network (VPN) Security Requirements Guide :: Version 2, Release: 4 Benchmark Date: 27 Oct 2021*"&amp;A525&amp;";*",SRGs!AA:AA,0),0)</f>
        <v>0</v>
      </c>
      <c r="AC525" s="2">
        <f>IFERROR(MATCH("Web Server Security Requirements Guide :: Version 3, Release: 1 Benchmark Date: 27 Oct 2022*"&amp;A525&amp;";*",SRGs!AA:AA,0),0)</f>
        <v>0</v>
      </c>
      <c r="AD525" s="22"/>
      <c r="AE525" s="3" t="str">
        <f t="shared" si="64"/>
        <v/>
      </c>
      <c r="AF525" s="2" t="str">
        <f t="shared" si="65"/>
        <v/>
      </c>
      <c r="AG525" s="2" t="str">
        <f t="shared" si="66"/>
        <v/>
      </c>
      <c r="AH525" s="2" t="str">
        <f t="shared" si="67"/>
        <v/>
      </c>
      <c r="AI525" s="2" t="str">
        <f t="shared" si="68"/>
        <v/>
      </c>
      <c r="AJ525" s="2" t="str">
        <f t="shared" si="69"/>
        <v/>
      </c>
      <c r="AK525" s="2" t="str">
        <f t="shared" si="70"/>
        <v/>
      </c>
      <c r="AM525" s="5" t="str">
        <f t="shared" si="71"/>
        <v/>
      </c>
    </row>
    <row r="526" spans="1:39" s="5" customFormat="1" ht="75" hidden="1">
      <c r="A526" s="1" t="s">
        <v>110</v>
      </c>
      <c r="B526" s="1" t="s">
        <v>4307</v>
      </c>
      <c r="C526" s="1" t="s">
        <v>832</v>
      </c>
      <c r="D526" s="1" t="s">
        <v>1920</v>
      </c>
      <c r="E526" s="1" t="s">
        <v>2925</v>
      </c>
      <c r="F526" s="2" t="s">
        <v>3850</v>
      </c>
      <c r="G526" s="2"/>
      <c r="H526" s="2"/>
      <c r="I526" s="2"/>
      <c r="J526" s="15"/>
      <c r="K526" s="3">
        <f>IFERROR(MATCH("Application Layer Gateway (ALG) Security Requirements Guide (SRG) :: Version 1, Release: 2 Benchmark Date: 24 Jul 2015*"&amp;A526&amp;";*",SRGs!AA:AA,0),0)</f>
        <v>0</v>
      </c>
      <c r="L526" s="2">
        <f>IFERROR(MATCH("Application Server Security Requirements Guide :: Version 3, Release: 3 Benchmark Date: 27 Oct 2022*"&amp;A526&amp;";*",SRGs!AA:AA,0),0)</f>
        <v>0</v>
      </c>
      <c r="M526" s="2">
        <f>IFERROR(MATCH("Authentication, Authorization, and Accounting Services (AAA) Security Requirements Guide :: Version 1, Release: 2 Benchmark Date: 24 Jan 2020*"&amp;A526&amp;";*",SRGs!AA:AA,0),0)</f>
        <v>0</v>
      </c>
      <c r="N526" s="6">
        <f>IFERROR(MATCH("Central Log Server Security Requirements Guide :: Version 2, Release: 2 Benchmark Date: 27 Oct 2022*"&amp;A526&amp;";*",SRGs!AA:AA,0),0)</f>
        <v>0</v>
      </c>
      <c r="O526" s="6">
        <f>IFERROR(MATCH("Database Security Requirements Guide :: Version 3, Release: 3 Benchmark Date: 27 Jul 2022*"&amp;A526&amp;";*",SRGs!AA:AA,0),0)</f>
        <v>0</v>
      </c>
      <c r="P526" s="6">
        <f>IFERROR(MATCH("Container Platform Security Requirements Guide :: Version 1, Release: 3 Benchmark Date: 27 Jan 2022*"&amp;A526&amp;";*",SRGs!AA:AA,0),0)</f>
        <v>0</v>
      </c>
      <c r="Q526" s="6">
        <f>IFERROR(MATCH("Domain Name System (DNS) Security Requirements Guide :: Version 2, Release: 4 Benchmark Date: 23 Oct 2015*"&amp;A526&amp;";*",SRGs!AA:AA,0),0)</f>
        <v>0</v>
      </c>
      <c r="R526" s="6">
        <f>IFERROR(MATCH("Firewall Security Requirements Guide :: Version 2, Release: 3 Benchmark Date: 27 Oct 2022*"&amp;A526&amp;";*",SRGs!AA:AA,0),0)</f>
        <v>0</v>
      </c>
      <c r="S526" s="6">
        <f>IFERROR(MATCH("General Purpose Operating System Security Requirements Guide :: Version 2, Release: 4 Benchmark Date: 27 Jul 2022*"&amp;A526&amp;";*",SRGs!AA:AA,0),0)</f>
        <v>0</v>
      </c>
      <c r="T526" s="6">
        <f>IFERROR(MATCH("Intrusion Detection and Prevention Systems (IDPS) Security Requirements Guide :: Version 2, Release: 6 Benchmark Date: 24 Jul 2020*"&amp;A526&amp;";*",SRGs!AA:AA,0),0)</f>
        <v>0</v>
      </c>
      <c r="U526" s="6">
        <f>IFERROR(MATCH("Layer 2 Switch Security Requirements Guide :: Version 2, Release: 1 Benchmark Date: 18 May 2021*"&amp;A526&amp;";*",SRGs!AA:AA,0),0)</f>
        <v>0</v>
      </c>
      <c r="V526" s="6">
        <f>IFERROR(MATCH("Mainframe Product Security Requirements Guide :: Version 2, Release: 1 Benchmark Date: 27 Oct 2022*"&amp;A526&amp;";*",SRGs!AA:AA,0),0)</f>
        <v>0</v>
      </c>
      <c r="W526" s="6">
        <f>IFERROR(MATCH("Network Device Management Security Requirements Guide :: Version 4, Release: 1 Benchmark Date: 23 Apr 2021*"&amp;A526&amp;";*",SRGs!AA:AA,0),0)</f>
        <v>0</v>
      </c>
      <c r="X526" s="6">
        <f>IFERROR(MATCH("Router Security Requirements Guide :: Version 4, Release: 2 Benchmark Date: 23 Apr 2021*"&amp;A526&amp;";*",SRGs!AA:AA,0),0)</f>
        <v>0</v>
      </c>
      <c r="Y526" s="6">
        <f>IFERROR(MATCH("SDN Controller Security Requirements Guide :: Version 1, Release: 2 Benchmark Date: 24 Apr 2020*"&amp;A526&amp;";*",SRGs!AA:AA,0),0)</f>
        <v>0</v>
      </c>
      <c r="Z526" s="6">
        <f>IFERROR(MATCH("Unified Endpoint Management Agent Security Requirements Guide :: Version 1, Release: 1 Benchmark Date: 20 Nov 2020*"&amp;A526&amp;";*",SRGs!AA:AA,0),0)</f>
        <v>0</v>
      </c>
      <c r="AA526" s="6">
        <f>IFERROR(MATCH("Unified Endpoint Management Server Security Requirements Guide :: Version 1, Release: 1 Benchmark Date: 20 Nov 2020*"&amp;A526&amp;";*",SRGs!AA:AA,0),0)</f>
        <v>0</v>
      </c>
      <c r="AB526" s="6">
        <f>IFERROR(MATCH("Virtual Private Network (VPN) Security Requirements Guide :: Version 2, Release: 4 Benchmark Date: 27 Oct 2021*"&amp;A526&amp;";*",SRGs!AA:AA,0),0)</f>
        <v>0</v>
      </c>
      <c r="AC526" s="6">
        <f>IFERROR(MATCH("Web Server Security Requirements Guide :: Version 3, Release: 1 Benchmark Date: 27 Oct 2022*"&amp;A526&amp;";*",SRGs!AA:AA,0),0)</f>
        <v>0</v>
      </c>
      <c r="AD526" s="21"/>
      <c r="AE526" s="3" t="str">
        <f t="shared" si="64"/>
        <v/>
      </c>
      <c r="AF526" s="2" t="str">
        <f t="shared" si="65"/>
        <v/>
      </c>
      <c r="AG526" s="2" t="str">
        <f t="shared" si="66"/>
        <v/>
      </c>
      <c r="AH526" s="2" t="str">
        <f t="shared" si="67"/>
        <v/>
      </c>
      <c r="AI526" s="2" t="str">
        <f t="shared" si="68"/>
        <v/>
      </c>
      <c r="AJ526" s="2" t="str">
        <f t="shared" si="69"/>
        <v/>
      </c>
      <c r="AK526" s="2" t="str">
        <f t="shared" si="70"/>
        <v/>
      </c>
      <c r="AL526" s="27"/>
      <c r="AM526" s="5" t="str">
        <f t="shared" si="71"/>
        <v/>
      </c>
    </row>
    <row r="527" spans="1:39" ht="195" hidden="1">
      <c r="A527" s="1" t="s">
        <v>22347</v>
      </c>
      <c r="B527" s="1" t="s">
        <v>4307</v>
      </c>
      <c r="C527" s="1" t="s">
        <v>833</v>
      </c>
      <c r="D527" s="1" t="s">
        <v>1921</v>
      </c>
      <c r="E527" s="1" t="s">
        <v>2926</v>
      </c>
      <c r="F527" s="2" t="s">
        <v>2591</v>
      </c>
      <c r="G527" s="2"/>
      <c r="H527" s="2"/>
      <c r="I527" s="2"/>
      <c r="J527" s="15"/>
      <c r="K527" s="3">
        <f>IFERROR(MATCH("Application Layer Gateway (ALG) Security Requirements Guide (SRG) :: Version 1, Release: 2 Benchmark Date: 24 Jul 2015*"&amp;A527&amp;";*",SRGs!AA:AA,0),0)</f>
        <v>0</v>
      </c>
      <c r="L527" s="2">
        <f>IFERROR(MATCH("Application Server Security Requirements Guide :: Version 3, Release: 3 Benchmark Date: 27 Oct 2022*"&amp;A527&amp;";*",SRGs!AA:AA,0),0)</f>
        <v>0</v>
      </c>
      <c r="M527" s="2">
        <f>IFERROR(MATCH("Authentication, Authorization, and Accounting Services (AAA) Security Requirements Guide :: Version 1, Release: 2 Benchmark Date: 24 Jan 2020*"&amp;A527&amp;";*",SRGs!AA:AA,0),0)</f>
        <v>0</v>
      </c>
      <c r="N527" s="2">
        <f>IFERROR(MATCH("Central Log Server Security Requirements Guide :: Version 2, Release: 2 Benchmark Date: 27 Oct 2022*"&amp;A527&amp;";*",SRGs!AA:AA,0),0)</f>
        <v>0</v>
      </c>
      <c r="O527" s="2">
        <f>IFERROR(MATCH("Database Security Requirements Guide :: Version 3, Release: 3 Benchmark Date: 27 Jul 2022*"&amp;A527&amp;";*",SRGs!AA:AA,0),0)</f>
        <v>0</v>
      </c>
      <c r="P527" s="2">
        <f>IFERROR(MATCH("Container Platform Security Requirements Guide :: Version 1, Release: 3 Benchmark Date: 27 Jan 2022*"&amp;A527&amp;";*",SRGs!AA:AA,0),0)</f>
        <v>0</v>
      </c>
      <c r="Q527" s="2">
        <f>IFERROR(MATCH("Domain Name System (DNS) Security Requirements Guide :: Version 2, Release: 4 Benchmark Date: 23 Oct 2015*"&amp;A527&amp;";*",SRGs!AA:AA,0),0)</f>
        <v>0</v>
      </c>
      <c r="R527" s="2">
        <f>IFERROR(MATCH("Firewall Security Requirements Guide :: Version 2, Release: 3 Benchmark Date: 27 Oct 2022*"&amp;A527&amp;";*",SRGs!AA:AA,0),0)</f>
        <v>0</v>
      </c>
      <c r="S527" s="2">
        <f>IFERROR(MATCH("General Purpose Operating System Security Requirements Guide :: Version 2, Release: 4 Benchmark Date: 27 Jul 2022*"&amp;A527&amp;";*",SRGs!AA:AA,0),0)</f>
        <v>0</v>
      </c>
      <c r="T527" s="2">
        <f>IFERROR(MATCH("Intrusion Detection and Prevention Systems (IDPS) Security Requirements Guide :: Version 2, Release: 6 Benchmark Date: 24 Jul 2020*"&amp;A527&amp;";*",SRGs!AA:AA,0),0)</f>
        <v>0</v>
      </c>
      <c r="U527" s="2">
        <f>IFERROR(MATCH("Layer 2 Switch Security Requirements Guide :: Version 2, Release: 1 Benchmark Date: 18 May 2021*"&amp;A527&amp;";*",SRGs!AA:AA,0),0)</f>
        <v>0</v>
      </c>
      <c r="V527" s="2">
        <f>IFERROR(MATCH("Mainframe Product Security Requirements Guide :: Version 2, Release: 1 Benchmark Date: 27 Oct 2022*"&amp;A527&amp;";*",SRGs!AA:AA,0),0)</f>
        <v>0</v>
      </c>
      <c r="W527" s="2">
        <f>IFERROR(MATCH("Network Device Management Security Requirements Guide :: Version 4, Release: 1 Benchmark Date: 23 Apr 2021*"&amp;A527&amp;";*",SRGs!AA:AA,0),0)</f>
        <v>0</v>
      </c>
      <c r="X527" s="2">
        <f>IFERROR(MATCH("Router Security Requirements Guide :: Version 4, Release: 2 Benchmark Date: 23 Apr 2021*"&amp;A527&amp;";*",SRGs!AA:AA,0),0)</f>
        <v>0</v>
      </c>
      <c r="Y527" s="2">
        <f>IFERROR(MATCH("SDN Controller Security Requirements Guide :: Version 1, Release: 2 Benchmark Date: 24 Apr 2020*"&amp;A527&amp;";*",SRGs!AA:AA,0),0)</f>
        <v>0</v>
      </c>
      <c r="Z527" s="2">
        <f>IFERROR(MATCH("Unified Endpoint Management Agent Security Requirements Guide :: Version 1, Release: 1 Benchmark Date: 20 Nov 2020*"&amp;A527&amp;";*",SRGs!AA:AA,0),0)</f>
        <v>0</v>
      </c>
      <c r="AA527" s="2">
        <f>IFERROR(MATCH("Unified Endpoint Management Server Security Requirements Guide :: Version 1, Release: 1 Benchmark Date: 20 Nov 2020*"&amp;A527&amp;";*",SRGs!AA:AA,0),0)</f>
        <v>0</v>
      </c>
      <c r="AB527" s="2">
        <f>IFERROR(MATCH("Virtual Private Network (VPN) Security Requirements Guide :: Version 2, Release: 4 Benchmark Date: 27 Oct 2021*"&amp;A527&amp;";*",SRGs!AA:AA,0),0)</f>
        <v>0</v>
      </c>
      <c r="AC527" s="2">
        <f>IFERROR(MATCH("Web Server Security Requirements Guide :: Version 3, Release: 1 Benchmark Date: 27 Oct 2022*"&amp;A527&amp;";*",SRGs!AA:AA,0),0)</f>
        <v>0</v>
      </c>
      <c r="AD527" s="22"/>
      <c r="AE527" s="3" t="str">
        <f t="shared" si="64"/>
        <v/>
      </c>
      <c r="AF527" s="2" t="str">
        <f t="shared" si="65"/>
        <v/>
      </c>
      <c r="AG527" s="2" t="str">
        <f t="shared" si="66"/>
        <v/>
      </c>
      <c r="AH527" s="2" t="str">
        <f t="shared" si="67"/>
        <v/>
      </c>
      <c r="AI527" s="2" t="str">
        <f t="shared" si="68"/>
        <v/>
      </c>
      <c r="AJ527" s="2" t="str">
        <f t="shared" si="69"/>
        <v/>
      </c>
      <c r="AK527" s="2" t="str">
        <f t="shared" si="70"/>
        <v/>
      </c>
      <c r="AM527" s="5" t="str">
        <f t="shared" si="71"/>
        <v/>
      </c>
    </row>
    <row r="528" spans="1:39" ht="165" hidden="1">
      <c r="A528" s="1" t="s">
        <v>22348</v>
      </c>
      <c r="B528" s="1" t="s">
        <v>4307</v>
      </c>
      <c r="C528" s="1" t="s">
        <v>834</v>
      </c>
      <c r="D528" s="1" t="s">
        <v>1922</v>
      </c>
      <c r="E528" s="1" t="s">
        <v>2927</v>
      </c>
      <c r="F528" s="2" t="s">
        <v>2591</v>
      </c>
      <c r="G528" s="2"/>
      <c r="H528" s="2"/>
      <c r="I528" s="2"/>
      <c r="J528" s="15"/>
      <c r="K528" s="3">
        <f>IFERROR(MATCH("Application Layer Gateway (ALG) Security Requirements Guide (SRG) :: Version 1, Release: 2 Benchmark Date: 24 Jul 2015*"&amp;A528&amp;";*",SRGs!AA:AA,0),0)</f>
        <v>0</v>
      </c>
      <c r="L528" s="2">
        <f>IFERROR(MATCH("Application Server Security Requirements Guide :: Version 3, Release: 3 Benchmark Date: 27 Oct 2022*"&amp;A528&amp;";*",SRGs!AA:AA,0),0)</f>
        <v>0</v>
      </c>
      <c r="M528" s="2">
        <f>IFERROR(MATCH("Authentication, Authorization, and Accounting Services (AAA) Security Requirements Guide :: Version 1, Release: 2 Benchmark Date: 24 Jan 2020*"&amp;A528&amp;";*",SRGs!AA:AA,0),0)</f>
        <v>0</v>
      </c>
      <c r="N528" s="2">
        <f>IFERROR(MATCH("Central Log Server Security Requirements Guide :: Version 2, Release: 2 Benchmark Date: 27 Oct 2022*"&amp;A528&amp;";*",SRGs!AA:AA,0),0)</f>
        <v>0</v>
      </c>
      <c r="O528" s="2">
        <f>IFERROR(MATCH("Database Security Requirements Guide :: Version 3, Release: 3 Benchmark Date: 27 Jul 2022*"&amp;A528&amp;";*",SRGs!AA:AA,0),0)</f>
        <v>0</v>
      </c>
      <c r="P528" s="2">
        <f>IFERROR(MATCH("Container Platform Security Requirements Guide :: Version 1, Release: 3 Benchmark Date: 27 Jan 2022*"&amp;A528&amp;";*",SRGs!AA:AA,0),0)</f>
        <v>0</v>
      </c>
      <c r="Q528" s="2">
        <f>IFERROR(MATCH("Domain Name System (DNS) Security Requirements Guide :: Version 2, Release: 4 Benchmark Date: 23 Oct 2015*"&amp;A528&amp;";*",SRGs!AA:AA,0),0)</f>
        <v>0</v>
      </c>
      <c r="R528" s="2">
        <f>IFERROR(MATCH("Firewall Security Requirements Guide :: Version 2, Release: 3 Benchmark Date: 27 Oct 2022*"&amp;A528&amp;";*",SRGs!AA:AA,0),0)</f>
        <v>0</v>
      </c>
      <c r="S528" s="2">
        <f>IFERROR(MATCH("General Purpose Operating System Security Requirements Guide :: Version 2, Release: 4 Benchmark Date: 27 Jul 2022*"&amp;A528&amp;";*",SRGs!AA:AA,0),0)</f>
        <v>0</v>
      </c>
      <c r="T528" s="2">
        <f>IFERROR(MATCH("Intrusion Detection and Prevention Systems (IDPS) Security Requirements Guide :: Version 2, Release: 6 Benchmark Date: 24 Jul 2020*"&amp;A528&amp;";*",SRGs!AA:AA,0),0)</f>
        <v>0</v>
      </c>
      <c r="U528" s="2">
        <f>IFERROR(MATCH("Layer 2 Switch Security Requirements Guide :: Version 2, Release: 1 Benchmark Date: 18 May 2021*"&amp;A528&amp;";*",SRGs!AA:AA,0),0)</f>
        <v>0</v>
      </c>
      <c r="V528" s="2">
        <f>IFERROR(MATCH("Mainframe Product Security Requirements Guide :: Version 2, Release: 1 Benchmark Date: 27 Oct 2022*"&amp;A528&amp;";*",SRGs!AA:AA,0),0)</f>
        <v>0</v>
      </c>
      <c r="W528" s="2">
        <f>IFERROR(MATCH("Network Device Management Security Requirements Guide :: Version 4, Release: 1 Benchmark Date: 23 Apr 2021*"&amp;A528&amp;";*",SRGs!AA:AA,0),0)</f>
        <v>0</v>
      </c>
      <c r="X528" s="2">
        <f>IFERROR(MATCH("Router Security Requirements Guide :: Version 4, Release: 2 Benchmark Date: 23 Apr 2021*"&amp;A528&amp;";*",SRGs!AA:AA,0),0)</f>
        <v>0</v>
      </c>
      <c r="Y528" s="2">
        <f>IFERROR(MATCH("SDN Controller Security Requirements Guide :: Version 1, Release: 2 Benchmark Date: 24 Apr 2020*"&amp;A528&amp;";*",SRGs!AA:AA,0),0)</f>
        <v>0</v>
      </c>
      <c r="Z528" s="2">
        <f>IFERROR(MATCH("Unified Endpoint Management Agent Security Requirements Guide :: Version 1, Release: 1 Benchmark Date: 20 Nov 2020*"&amp;A528&amp;";*",SRGs!AA:AA,0),0)</f>
        <v>0</v>
      </c>
      <c r="AA528" s="2">
        <f>IFERROR(MATCH("Unified Endpoint Management Server Security Requirements Guide :: Version 1, Release: 1 Benchmark Date: 20 Nov 2020*"&amp;A528&amp;";*",SRGs!AA:AA,0),0)</f>
        <v>0</v>
      </c>
      <c r="AB528" s="2">
        <f>IFERROR(MATCH("Virtual Private Network (VPN) Security Requirements Guide :: Version 2, Release: 4 Benchmark Date: 27 Oct 2021*"&amp;A528&amp;";*",SRGs!AA:AA,0),0)</f>
        <v>0</v>
      </c>
      <c r="AC528" s="2">
        <f>IFERROR(MATCH("Web Server Security Requirements Guide :: Version 3, Release: 1 Benchmark Date: 27 Oct 2022*"&amp;A528&amp;";*",SRGs!AA:AA,0),0)</f>
        <v>0</v>
      </c>
      <c r="AD528" s="22"/>
      <c r="AE528" s="3" t="str">
        <f t="shared" si="64"/>
        <v/>
      </c>
      <c r="AF528" s="2" t="str">
        <f t="shared" si="65"/>
        <v/>
      </c>
      <c r="AG528" s="2" t="str">
        <f t="shared" si="66"/>
        <v/>
      </c>
      <c r="AH528" s="2" t="str">
        <f t="shared" si="67"/>
        <v/>
      </c>
      <c r="AI528" s="2" t="str">
        <f t="shared" si="68"/>
        <v/>
      </c>
      <c r="AJ528" s="2" t="str">
        <f t="shared" si="69"/>
        <v/>
      </c>
      <c r="AK528" s="2" t="str">
        <f t="shared" si="70"/>
        <v/>
      </c>
      <c r="AM528" s="5" t="str">
        <f t="shared" si="71"/>
        <v/>
      </c>
    </row>
    <row r="529" spans="1:39" ht="45" hidden="1">
      <c r="A529" s="1" t="s">
        <v>22349</v>
      </c>
      <c r="B529" s="1" t="s">
        <v>4307</v>
      </c>
      <c r="C529" s="1" t="s">
        <v>835</v>
      </c>
      <c r="D529" s="1" t="s">
        <v>1923</v>
      </c>
      <c r="E529" s="1" t="s">
        <v>2928</v>
      </c>
      <c r="F529" s="2" t="s">
        <v>2591</v>
      </c>
      <c r="G529" s="2"/>
      <c r="H529" s="2"/>
      <c r="I529" s="2"/>
      <c r="J529" s="15"/>
      <c r="K529" s="3">
        <f>IFERROR(MATCH("Application Layer Gateway (ALG) Security Requirements Guide (SRG) :: Version 1, Release: 2 Benchmark Date: 24 Jul 2015*"&amp;A529&amp;";*",SRGs!AA:AA,0),0)</f>
        <v>0</v>
      </c>
      <c r="L529" s="2">
        <f>IFERROR(MATCH("Application Server Security Requirements Guide :: Version 3, Release: 3 Benchmark Date: 27 Oct 2022*"&amp;A529&amp;";*",SRGs!AA:AA,0),0)</f>
        <v>0</v>
      </c>
      <c r="M529" s="2">
        <f>IFERROR(MATCH("Authentication, Authorization, and Accounting Services (AAA) Security Requirements Guide :: Version 1, Release: 2 Benchmark Date: 24 Jan 2020*"&amp;A529&amp;";*",SRGs!AA:AA,0),0)</f>
        <v>0</v>
      </c>
      <c r="N529" s="2">
        <f>IFERROR(MATCH("Central Log Server Security Requirements Guide :: Version 2, Release: 2 Benchmark Date: 27 Oct 2022*"&amp;A529&amp;";*",SRGs!AA:AA,0),0)</f>
        <v>0</v>
      </c>
      <c r="O529" s="2">
        <f>IFERROR(MATCH("Database Security Requirements Guide :: Version 3, Release: 3 Benchmark Date: 27 Jul 2022*"&amp;A529&amp;";*",SRGs!AA:AA,0),0)</f>
        <v>0</v>
      </c>
      <c r="P529" s="2">
        <f>IFERROR(MATCH("Container Platform Security Requirements Guide :: Version 1, Release: 3 Benchmark Date: 27 Jan 2022*"&amp;A529&amp;";*",SRGs!AA:AA,0),0)</f>
        <v>0</v>
      </c>
      <c r="Q529" s="2">
        <f>IFERROR(MATCH("Domain Name System (DNS) Security Requirements Guide :: Version 2, Release: 4 Benchmark Date: 23 Oct 2015*"&amp;A529&amp;";*",SRGs!AA:AA,0),0)</f>
        <v>0</v>
      </c>
      <c r="R529" s="2">
        <f>IFERROR(MATCH("Firewall Security Requirements Guide :: Version 2, Release: 3 Benchmark Date: 27 Oct 2022*"&amp;A529&amp;";*",SRGs!AA:AA,0),0)</f>
        <v>0</v>
      </c>
      <c r="S529" s="2">
        <f>IFERROR(MATCH("General Purpose Operating System Security Requirements Guide :: Version 2, Release: 4 Benchmark Date: 27 Jul 2022*"&amp;A529&amp;";*",SRGs!AA:AA,0),0)</f>
        <v>0</v>
      </c>
      <c r="T529" s="2">
        <f>IFERROR(MATCH("Intrusion Detection and Prevention Systems (IDPS) Security Requirements Guide :: Version 2, Release: 6 Benchmark Date: 24 Jul 2020*"&amp;A529&amp;";*",SRGs!AA:AA,0),0)</f>
        <v>0</v>
      </c>
      <c r="U529" s="2">
        <f>IFERROR(MATCH("Layer 2 Switch Security Requirements Guide :: Version 2, Release: 1 Benchmark Date: 18 May 2021*"&amp;A529&amp;";*",SRGs!AA:AA,0),0)</f>
        <v>0</v>
      </c>
      <c r="V529" s="2">
        <f>IFERROR(MATCH("Mainframe Product Security Requirements Guide :: Version 2, Release: 1 Benchmark Date: 27 Oct 2022*"&amp;A529&amp;";*",SRGs!AA:AA,0),0)</f>
        <v>0</v>
      </c>
      <c r="W529" s="2">
        <f>IFERROR(MATCH("Network Device Management Security Requirements Guide :: Version 4, Release: 1 Benchmark Date: 23 Apr 2021*"&amp;A529&amp;";*",SRGs!AA:AA,0),0)</f>
        <v>0</v>
      </c>
      <c r="X529" s="2">
        <f>IFERROR(MATCH("Router Security Requirements Guide :: Version 4, Release: 2 Benchmark Date: 23 Apr 2021*"&amp;A529&amp;";*",SRGs!AA:AA,0),0)</f>
        <v>0</v>
      </c>
      <c r="Y529" s="2">
        <f>IFERROR(MATCH("SDN Controller Security Requirements Guide :: Version 1, Release: 2 Benchmark Date: 24 Apr 2020*"&amp;A529&amp;";*",SRGs!AA:AA,0),0)</f>
        <v>0</v>
      </c>
      <c r="Z529" s="2">
        <f>IFERROR(MATCH("Unified Endpoint Management Agent Security Requirements Guide :: Version 1, Release: 1 Benchmark Date: 20 Nov 2020*"&amp;A529&amp;";*",SRGs!AA:AA,0),0)</f>
        <v>0</v>
      </c>
      <c r="AA529" s="2">
        <f>IFERROR(MATCH("Unified Endpoint Management Server Security Requirements Guide :: Version 1, Release: 1 Benchmark Date: 20 Nov 2020*"&amp;A529&amp;";*",SRGs!AA:AA,0),0)</f>
        <v>0</v>
      </c>
      <c r="AB529" s="2">
        <f>IFERROR(MATCH("Virtual Private Network (VPN) Security Requirements Guide :: Version 2, Release: 4 Benchmark Date: 27 Oct 2021*"&amp;A529&amp;";*",SRGs!AA:AA,0),0)</f>
        <v>0</v>
      </c>
      <c r="AC529" s="2">
        <f>IFERROR(MATCH("Web Server Security Requirements Guide :: Version 3, Release: 1 Benchmark Date: 27 Oct 2022*"&amp;A529&amp;";*",SRGs!AA:AA,0),0)</f>
        <v>0</v>
      </c>
      <c r="AD529" s="22"/>
      <c r="AE529" s="3" t="str">
        <f t="shared" si="64"/>
        <v/>
      </c>
      <c r="AF529" s="2" t="str">
        <f t="shared" si="65"/>
        <v/>
      </c>
      <c r="AG529" s="2" t="str">
        <f t="shared" si="66"/>
        <v/>
      </c>
      <c r="AH529" s="2" t="str">
        <f t="shared" si="67"/>
        <v/>
      </c>
      <c r="AI529" s="2" t="str">
        <f t="shared" si="68"/>
        <v/>
      </c>
      <c r="AJ529" s="2" t="str">
        <f t="shared" si="69"/>
        <v/>
      </c>
      <c r="AK529" s="2" t="str">
        <f t="shared" si="70"/>
        <v/>
      </c>
      <c r="AM529" s="5" t="str">
        <f t="shared" si="71"/>
        <v/>
      </c>
    </row>
    <row r="530" spans="1:39" s="5" customFormat="1" ht="120" hidden="1">
      <c r="A530" s="1" t="s">
        <v>111</v>
      </c>
      <c r="B530" s="1" t="s">
        <v>4307</v>
      </c>
      <c r="C530" s="1" t="s">
        <v>836</v>
      </c>
      <c r="D530" s="1" t="s">
        <v>1924</v>
      </c>
      <c r="E530" s="1" t="s">
        <v>2929</v>
      </c>
      <c r="F530" s="2" t="s">
        <v>3851</v>
      </c>
      <c r="G530" s="2"/>
      <c r="H530" s="2"/>
      <c r="I530" s="2"/>
      <c r="J530" s="15"/>
      <c r="K530" s="3">
        <f>IFERROR(MATCH("Application Layer Gateway (ALG) Security Requirements Guide (SRG) :: Version 1, Release: 2 Benchmark Date: 24 Jul 2015*"&amp;A530&amp;";*",SRGs!AA:AA,0),0)</f>
        <v>0</v>
      </c>
      <c r="L530" s="2">
        <f>IFERROR(MATCH("Application Server Security Requirements Guide :: Version 3, Release: 3 Benchmark Date: 27 Oct 2022*"&amp;A530&amp;";*",SRGs!AA:AA,0),0)</f>
        <v>0</v>
      </c>
      <c r="M530" s="2">
        <f>IFERROR(MATCH("Authentication, Authorization, and Accounting Services (AAA) Security Requirements Guide :: Version 1, Release: 2 Benchmark Date: 24 Jan 2020*"&amp;A530&amp;";*",SRGs!AA:AA,0),0)</f>
        <v>0</v>
      </c>
      <c r="N530" s="6">
        <f>IFERROR(MATCH("Central Log Server Security Requirements Guide :: Version 2, Release: 2 Benchmark Date: 27 Oct 2022*"&amp;A530&amp;";*",SRGs!AA:AA,0),0)</f>
        <v>0</v>
      </c>
      <c r="O530" s="6">
        <f>IFERROR(MATCH("Database Security Requirements Guide :: Version 3, Release: 3 Benchmark Date: 27 Jul 2022*"&amp;A530&amp;";*",SRGs!AA:AA,0),0)</f>
        <v>0</v>
      </c>
      <c r="P530" s="6">
        <f>IFERROR(MATCH("Container Platform Security Requirements Guide :: Version 1, Release: 3 Benchmark Date: 27 Jan 2022*"&amp;A530&amp;";*",SRGs!AA:AA,0),0)</f>
        <v>0</v>
      </c>
      <c r="Q530" s="6">
        <f>IFERROR(MATCH("Domain Name System (DNS) Security Requirements Guide :: Version 2, Release: 4 Benchmark Date: 23 Oct 2015*"&amp;A530&amp;";*",SRGs!AA:AA,0),0)</f>
        <v>0</v>
      </c>
      <c r="R530" s="6">
        <f>IFERROR(MATCH("Firewall Security Requirements Guide :: Version 2, Release: 3 Benchmark Date: 27 Oct 2022*"&amp;A530&amp;";*",SRGs!AA:AA,0),0)</f>
        <v>0</v>
      </c>
      <c r="S530" s="6">
        <f>IFERROR(MATCH("General Purpose Operating System Security Requirements Guide :: Version 2, Release: 4 Benchmark Date: 27 Jul 2022*"&amp;A530&amp;";*",SRGs!AA:AA,0),0)</f>
        <v>0</v>
      </c>
      <c r="T530" s="6">
        <f>IFERROR(MATCH("Intrusion Detection and Prevention Systems (IDPS) Security Requirements Guide :: Version 2, Release: 6 Benchmark Date: 24 Jul 2020*"&amp;A530&amp;";*",SRGs!AA:AA,0),0)</f>
        <v>0</v>
      </c>
      <c r="U530" s="6">
        <f>IFERROR(MATCH("Layer 2 Switch Security Requirements Guide :: Version 2, Release: 1 Benchmark Date: 18 May 2021*"&amp;A530&amp;";*",SRGs!AA:AA,0),0)</f>
        <v>0</v>
      </c>
      <c r="V530" s="6">
        <f>IFERROR(MATCH("Mainframe Product Security Requirements Guide :: Version 2, Release: 1 Benchmark Date: 27 Oct 2022*"&amp;A530&amp;";*",SRGs!AA:AA,0),0)</f>
        <v>0</v>
      </c>
      <c r="W530" s="6">
        <f>IFERROR(MATCH("Network Device Management Security Requirements Guide :: Version 4, Release: 1 Benchmark Date: 23 Apr 2021*"&amp;A530&amp;";*",SRGs!AA:AA,0),0)</f>
        <v>0</v>
      </c>
      <c r="X530" s="6">
        <f>IFERROR(MATCH("Router Security Requirements Guide :: Version 4, Release: 2 Benchmark Date: 23 Apr 2021*"&amp;A530&amp;";*",SRGs!AA:AA,0),0)</f>
        <v>0</v>
      </c>
      <c r="Y530" s="6">
        <f>IFERROR(MATCH("SDN Controller Security Requirements Guide :: Version 1, Release: 2 Benchmark Date: 24 Apr 2020*"&amp;A530&amp;";*",SRGs!AA:AA,0),0)</f>
        <v>0</v>
      </c>
      <c r="Z530" s="6">
        <f>IFERROR(MATCH("Unified Endpoint Management Agent Security Requirements Guide :: Version 1, Release: 1 Benchmark Date: 20 Nov 2020*"&amp;A530&amp;";*",SRGs!AA:AA,0),0)</f>
        <v>0</v>
      </c>
      <c r="AA530" s="6">
        <f>IFERROR(MATCH("Unified Endpoint Management Server Security Requirements Guide :: Version 1, Release: 1 Benchmark Date: 20 Nov 2020*"&amp;A530&amp;";*",SRGs!AA:AA,0),0)</f>
        <v>0</v>
      </c>
      <c r="AB530" s="6">
        <f>IFERROR(MATCH("Virtual Private Network (VPN) Security Requirements Guide :: Version 2, Release: 4 Benchmark Date: 27 Oct 2021*"&amp;A530&amp;";*",SRGs!AA:AA,0),0)</f>
        <v>0</v>
      </c>
      <c r="AC530" s="6">
        <f>IFERROR(MATCH("Web Server Security Requirements Guide :: Version 3, Release: 1 Benchmark Date: 27 Oct 2022*"&amp;A530&amp;";*",SRGs!AA:AA,0),0)</f>
        <v>0</v>
      </c>
      <c r="AD530" s="21"/>
      <c r="AE530" s="3" t="str">
        <f t="shared" si="64"/>
        <v/>
      </c>
      <c r="AF530" s="2" t="str">
        <f t="shared" si="65"/>
        <v/>
      </c>
      <c r="AG530" s="2" t="str">
        <f t="shared" si="66"/>
        <v/>
      </c>
      <c r="AH530" s="2" t="str">
        <f t="shared" si="67"/>
        <v/>
      </c>
      <c r="AI530" s="2" t="str">
        <f t="shared" si="68"/>
        <v/>
      </c>
      <c r="AJ530" s="2" t="str">
        <f t="shared" si="69"/>
        <v/>
      </c>
      <c r="AK530" s="2" t="str">
        <f t="shared" si="70"/>
        <v/>
      </c>
      <c r="AL530" s="27"/>
      <c r="AM530" s="5" t="str">
        <f t="shared" si="71"/>
        <v/>
      </c>
    </row>
    <row r="531" spans="1:39" s="5" customFormat="1" ht="270" hidden="1">
      <c r="A531" s="1" t="s">
        <v>112</v>
      </c>
      <c r="B531" s="1" t="s">
        <v>4308</v>
      </c>
      <c r="C531" s="1" t="s">
        <v>322</v>
      </c>
      <c r="D531" s="1" t="s">
        <v>1925</v>
      </c>
      <c r="E531" s="1" t="s">
        <v>2930</v>
      </c>
      <c r="F531" s="2" t="s">
        <v>3679</v>
      </c>
      <c r="G531" s="2"/>
      <c r="H531" s="2"/>
      <c r="I531" s="2"/>
      <c r="J531" s="15"/>
      <c r="K531" s="3">
        <f>IFERROR(MATCH("Application Layer Gateway (ALG) Security Requirements Guide (SRG) :: Version 1, Release: 2 Benchmark Date: 24 Jul 2015*"&amp;A531&amp;";*",SRGs!AA:AA,0),0)</f>
        <v>0</v>
      </c>
      <c r="L531" s="2">
        <f>IFERROR(MATCH("Application Server Security Requirements Guide :: Version 3, Release: 3 Benchmark Date: 27 Oct 2022*"&amp;A531&amp;";*",SRGs!AA:AA,0),0)</f>
        <v>0</v>
      </c>
      <c r="M531" s="2">
        <f>IFERROR(MATCH("Authentication, Authorization, and Accounting Services (AAA) Security Requirements Guide :: Version 1, Release: 2 Benchmark Date: 24 Jan 2020*"&amp;A531&amp;";*",SRGs!AA:AA,0),0)</f>
        <v>0</v>
      </c>
      <c r="N531" s="6">
        <f>IFERROR(MATCH("Central Log Server Security Requirements Guide :: Version 2, Release: 2 Benchmark Date: 27 Oct 2022*"&amp;A531&amp;";*",SRGs!AA:AA,0),0)</f>
        <v>0</v>
      </c>
      <c r="O531" s="6">
        <f>IFERROR(MATCH("Database Security Requirements Guide :: Version 3, Release: 3 Benchmark Date: 27 Jul 2022*"&amp;A531&amp;";*",SRGs!AA:AA,0),0)</f>
        <v>0</v>
      </c>
      <c r="P531" s="6">
        <f>IFERROR(MATCH("Container Platform Security Requirements Guide :: Version 1, Release: 3 Benchmark Date: 27 Jan 2022*"&amp;A531&amp;";*",SRGs!AA:AA,0),0)</f>
        <v>0</v>
      </c>
      <c r="Q531" s="6">
        <f>IFERROR(MATCH("Domain Name System (DNS) Security Requirements Guide :: Version 2, Release: 4 Benchmark Date: 23 Oct 2015*"&amp;A531&amp;";*",SRGs!AA:AA,0),0)</f>
        <v>0</v>
      </c>
      <c r="R531" s="6">
        <f>IFERROR(MATCH("Firewall Security Requirements Guide :: Version 2, Release: 3 Benchmark Date: 27 Oct 2022*"&amp;A531&amp;";*",SRGs!AA:AA,0),0)</f>
        <v>0</v>
      </c>
      <c r="S531" s="6">
        <f>IFERROR(MATCH("General Purpose Operating System Security Requirements Guide :: Version 2, Release: 4 Benchmark Date: 27 Jul 2022*"&amp;A531&amp;";*",SRGs!AA:AA,0),0)</f>
        <v>0</v>
      </c>
      <c r="T531" s="6">
        <f>IFERROR(MATCH("Intrusion Detection and Prevention Systems (IDPS) Security Requirements Guide :: Version 2, Release: 6 Benchmark Date: 24 Jul 2020*"&amp;A531&amp;";*",SRGs!AA:AA,0),0)</f>
        <v>0</v>
      </c>
      <c r="U531" s="6">
        <f>IFERROR(MATCH("Layer 2 Switch Security Requirements Guide :: Version 2, Release: 1 Benchmark Date: 18 May 2021*"&amp;A531&amp;";*",SRGs!AA:AA,0),0)</f>
        <v>0</v>
      </c>
      <c r="V531" s="6">
        <f>IFERROR(MATCH("Mainframe Product Security Requirements Guide :: Version 2, Release: 1 Benchmark Date: 27 Oct 2022*"&amp;A531&amp;";*",SRGs!AA:AA,0),0)</f>
        <v>0</v>
      </c>
      <c r="W531" s="6">
        <f>IFERROR(MATCH("Network Device Management Security Requirements Guide :: Version 4, Release: 1 Benchmark Date: 23 Apr 2021*"&amp;A531&amp;";*",SRGs!AA:AA,0),0)</f>
        <v>0</v>
      </c>
      <c r="X531" s="6">
        <f>IFERROR(MATCH("Router Security Requirements Guide :: Version 4, Release: 2 Benchmark Date: 23 Apr 2021*"&amp;A531&amp;";*",SRGs!AA:AA,0),0)</f>
        <v>0</v>
      </c>
      <c r="Y531" s="6">
        <f>IFERROR(MATCH("SDN Controller Security Requirements Guide :: Version 1, Release: 2 Benchmark Date: 24 Apr 2020*"&amp;A531&amp;";*",SRGs!AA:AA,0),0)</f>
        <v>0</v>
      </c>
      <c r="Z531" s="6">
        <f>IFERROR(MATCH("Unified Endpoint Management Agent Security Requirements Guide :: Version 1, Release: 1 Benchmark Date: 20 Nov 2020*"&amp;A531&amp;";*",SRGs!AA:AA,0),0)</f>
        <v>0</v>
      </c>
      <c r="AA531" s="6">
        <f>IFERROR(MATCH("Unified Endpoint Management Server Security Requirements Guide :: Version 1, Release: 1 Benchmark Date: 20 Nov 2020*"&amp;A531&amp;";*",SRGs!AA:AA,0),0)</f>
        <v>0</v>
      </c>
      <c r="AB531" s="6">
        <f>IFERROR(MATCH("Virtual Private Network (VPN) Security Requirements Guide :: Version 2, Release: 4 Benchmark Date: 27 Oct 2021*"&amp;A531&amp;";*",SRGs!AA:AA,0),0)</f>
        <v>0</v>
      </c>
      <c r="AC531" s="6">
        <f>IFERROR(MATCH("Web Server Security Requirements Guide :: Version 3, Release: 1 Benchmark Date: 27 Oct 2022*"&amp;A531&amp;";*",SRGs!AA:AA,0),0)</f>
        <v>0</v>
      </c>
      <c r="AD531" s="21"/>
      <c r="AE531" s="3" t="str">
        <f t="shared" si="64"/>
        <v/>
      </c>
      <c r="AF531" s="2" t="str">
        <f t="shared" si="65"/>
        <v/>
      </c>
      <c r="AG531" s="2" t="str">
        <f t="shared" si="66"/>
        <v/>
      </c>
      <c r="AH531" s="2" t="str">
        <f t="shared" si="67"/>
        <v/>
      </c>
      <c r="AI531" s="2" t="str">
        <f t="shared" si="68"/>
        <v/>
      </c>
      <c r="AJ531" s="2" t="str">
        <f t="shared" si="69"/>
        <v/>
      </c>
      <c r="AK531" s="2" t="str">
        <f t="shared" si="70"/>
        <v/>
      </c>
      <c r="AL531" s="27"/>
      <c r="AM531" s="5" t="str">
        <f t="shared" si="71"/>
        <v/>
      </c>
    </row>
    <row r="532" spans="1:39" s="5" customFormat="1" ht="120">
      <c r="A532" s="1" t="s">
        <v>113</v>
      </c>
      <c r="B532" s="1" t="s">
        <v>4308</v>
      </c>
      <c r="C532" s="1" t="s">
        <v>837</v>
      </c>
      <c r="D532" s="1" t="s">
        <v>1926</v>
      </c>
      <c r="E532" s="1" t="s">
        <v>2931</v>
      </c>
      <c r="F532" s="2" t="s">
        <v>3852</v>
      </c>
      <c r="G532" s="2" t="s">
        <v>4218</v>
      </c>
      <c r="H532" s="2"/>
      <c r="I532" s="10">
        <v>1</v>
      </c>
      <c r="J532" s="13"/>
      <c r="K532" s="3">
        <f>IFERROR(MATCH("Application Layer Gateway (ALG) Security Requirements Guide (SRG) :: Version 1, Release: 2 Benchmark Date: 24 Jul 2015*"&amp;A532&amp;";*",SRGs!AA:AA,0),0)</f>
        <v>0</v>
      </c>
      <c r="L532" s="2">
        <f>IFERROR(MATCH("Application Server Security Requirements Guide :: Version 3, Release: 3 Benchmark Date: 27 Oct 2022*"&amp;A532&amp;";*",SRGs!AA:AA,0),0)</f>
        <v>0</v>
      </c>
      <c r="M532" s="2">
        <f>IFERROR(MATCH("Authentication, Authorization, and Accounting Services (AAA) Security Requirements Guide :: Version 1, Release: 2 Benchmark Date: 24 Jan 2020*"&amp;A532&amp;";*",SRGs!AA:AA,0),0)</f>
        <v>0</v>
      </c>
      <c r="N532" s="6">
        <f>IFERROR(MATCH("Central Log Server Security Requirements Guide :: Version 2, Release: 2 Benchmark Date: 27 Oct 2022*"&amp;A532&amp;";*",SRGs!AA:AA,0),0)</f>
        <v>0</v>
      </c>
      <c r="O532" s="6">
        <f>IFERROR(MATCH("Database Security Requirements Guide :: Version 3, Release: 3 Benchmark Date: 27 Jul 2022*"&amp;A532&amp;";*",SRGs!AA:AA,0),0)</f>
        <v>0</v>
      </c>
      <c r="P532" s="6">
        <f>IFERROR(MATCH("Container Platform Security Requirements Guide :: Version 1, Release: 3 Benchmark Date: 27 Jan 2022*"&amp;A532&amp;";*",SRGs!AA:AA,0),0)</f>
        <v>0</v>
      </c>
      <c r="Q532" s="6">
        <f>IFERROR(MATCH("Domain Name System (DNS) Security Requirements Guide :: Version 2, Release: 4 Benchmark Date: 23 Oct 2015*"&amp;A532&amp;";*",SRGs!AA:AA,0),0)</f>
        <v>0</v>
      </c>
      <c r="R532" s="6">
        <f>IFERROR(MATCH("Firewall Security Requirements Guide :: Version 2, Release: 3 Benchmark Date: 27 Oct 2022*"&amp;A532&amp;";*",SRGs!AA:AA,0),0)</f>
        <v>0</v>
      </c>
      <c r="S532" s="6">
        <f>IFERROR(MATCH("General Purpose Operating System Security Requirements Guide :: Version 2, Release: 4 Benchmark Date: 27 Jul 2022*"&amp;A532&amp;";*",SRGs!AA:AA,0),0)</f>
        <v>0</v>
      </c>
      <c r="T532" s="6">
        <f>IFERROR(MATCH("Intrusion Detection and Prevention Systems (IDPS) Security Requirements Guide :: Version 2, Release: 6 Benchmark Date: 24 Jul 2020*"&amp;A532&amp;";*",SRGs!AA:AA,0),0)</f>
        <v>0</v>
      </c>
      <c r="U532" s="6">
        <f>IFERROR(MATCH("Layer 2 Switch Security Requirements Guide :: Version 2, Release: 1 Benchmark Date: 18 May 2021*"&amp;A532&amp;";*",SRGs!AA:AA,0),0)</f>
        <v>0</v>
      </c>
      <c r="V532" s="6">
        <f>IFERROR(MATCH("Mainframe Product Security Requirements Guide :: Version 2, Release: 1 Benchmark Date: 27 Oct 2022*"&amp;A532&amp;";*",SRGs!AA:AA,0),0)</f>
        <v>0</v>
      </c>
      <c r="W532" s="6">
        <f>IFERROR(MATCH("Network Device Management Security Requirements Guide :: Version 4, Release: 1 Benchmark Date: 23 Apr 2021*"&amp;A532&amp;";*",SRGs!AA:AA,0),0)</f>
        <v>0</v>
      </c>
      <c r="X532" s="6">
        <f>IFERROR(MATCH("Router Security Requirements Guide :: Version 4, Release: 2 Benchmark Date: 23 Apr 2021*"&amp;A532&amp;";*",SRGs!AA:AA,0),0)</f>
        <v>0</v>
      </c>
      <c r="Y532" s="6">
        <f>IFERROR(MATCH("SDN Controller Security Requirements Guide :: Version 1, Release: 2 Benchmark Date: 24 Apr 2020*"&amp;A532&amp;";*",SRGs!AA:AA,0),0)</f>
        <v>0</v>
      </c>
      <c r="Z532" s="6">
        <f>IFERROR(MATCH("Unified Endpoint Management Agent Security Requirements Guide :: Version 1, Release: 1 Benchmark Date: 20 Nov 2020*"&amp;A532&amp;";*",SRGs!AA:AA,0),0)</f>
        <v>0</v>
      </c>
      <c r="AA532" s="6">
        <f>IFERROR(MATCH("Unified Endpoint Management Server Security Requirements Guide :: Version 1, Release: 1 Benchmark Date: 20 Nov 2020*"&amp;A532&amp;";*",SRGs!AA:AA,0),0)</f>
        <v>0</v>
      </c>
      <c r="AB532" s="6">
        <f>IFERROR(MATCH("Virtual Private Network (VPN) Security Requirements Guide :: Version 2, Release: 4 Benchmark Date: 27 Oct 2021*"&amp;A532&amp;";*",SRGs!AA:AA,0),0)</f>
        <v>0</v>
      </c>
      <c r="AC532" s="6">
        <f>IFERROR(MATCH("Web Server Security Requirements Guide :: Version 3, Release: 1 Benchmark Date: 27 Oct 2022*"&amp;A532&amp;";*",SRGs!AA:AA,0),0)</f>
        <v>0</v>
      </c>
      <c r="AD532" s="21"/>
      <c r="AE532" s="3" t="str">
        <f t="shared" si="64"/>
        <v/>
      </c>
      <c r="AF532" s="2" t="str">
        <f t="shared" si="65"/>
        <v/>
      </c>
      <c r="AG532" s="2" t="str">
        <f t="shared" si="66"/>
        <v/>
      </c>
      <c r="AH532" s="2" t="str">
        <f t="shared" si="67"/>
        <v/>
      </c>
      <c r="AI532" s="2" t="str">
        <f t="shared" si="68"/>
        <v/>
      </c>
      <c r="AJ532" s="2" t="str">
        <f t="shared" si="69"/>
        <v/>
      </c>
      <c r="AK532" s="2" t="str">
        <f t="shared" si="70"/>
        <v/>
      </c>
      <c r="AL532" s="27"/>
      <c r="AM532" s="5" t="str">
        <f t="shared" si="71"/>
        <v/>
      </c>
    </row>
    <row r="533" spans="1:39" ht="30" hidden="1">
      <c r="A533" s="1" t="s">
        <v>22350</v>
      </c>
      <c r="B533" s="1" t="s">
        <v>4308</v>
      </c>
      <c r="C533" s="1" t="s">
        <v>838</v>
      </c>
      <c r="D533" s="1" t="s">
        <v>3530</v>
      </c>
      <c r="E533" s="1"/>
      <c r="F533" s="2"/>
      <c r="G533" s="2"/>
      <c r="H533" s="2"/>
      <c r="I533" s="2"/>
      <c r="J533" s="15"/>
      <c r="K533" s="3">
        <f>IFERROR(MATCH("Application Layer Gateway (ALG) Security Requirements Guide (SRG) :: Version 1, Release: 2 Benchmark Date: 24 Jul 2015*"&amp;A533&amp;";*",SRGs!AA:AA,0),0)</f>
        <v>0</v>
      </c>
      <c r="L533" s="2">
        <f>IFERROR(MATCH("Application Server Security Requirements Guide :: Version 3, Release: 3 Benchmark Date: 27 Oct 2022*"&amp;A533&amp;";*",SRGs!AA:AA,0),0)</f>
        <v>0</v>
      </c>
      <c r="M533" s="2">
        <f>IFERROR(MATCH("Authentication, Authorization, and Accounting Services (AAA) Security Requirements Guide :: Version 1, Release: 2 Benchmark Date: 24 Jan 2020*"&amp;A533&amp;";*",SRGs!AA:AA,0),0)</f>
        <v>0</v>
      </c>
      <c r="N533" s="2">
        <f>IFERROR(MATCH("Central Log Server Security Requirements Guide :: Version 2, Release: 2 Benchmark Date: 27 Oct 2022*"&amp;A533&amp;";*",SRGs!AA:AA,0),0)</f>
        <v>0</v>
      </c>
      <c r="O533" s="2">
        <f>IFERROR(MATCH("Database Security Requirements Guide :: Version 3, Release: 3 Benchmark Date: 27 Jul 2022*"&amp;A533&amp;";*",SRGs!AA:AA,0),0)</f>
        <v>0</v>
      </c>
      <c r="P533" s="2">
        <f>IFERROR(MATCH("Container Platform Security Requirements Guide :: Version 1, Release: 3 Benchmark Date: 27 Jan 2022*"&amp;A533&amp;";*",SRGs!AA:AA,0),0)</f>
        <v>0</v>
      </c>
      <c r="Q533" s="2">
        <f>IFERROR(MATCH("Domain Name System (DNS) Security Requirements Guide :: Version 2, Release: 4 Benchmark Date: 23 Oct 2015*"&amp;A533&amp;";*",SRGs!AA:AA,0),0)</f>
        <v>0</v>
      </c>
      <c r="R533" s="2">
        <f>IFERROR(MATCH("Firewall Security Requirements Guide :: Version 2, Release: 3 Benchmark Date: 27 Oct 2022*"&amp;A533&amp;";*",SRGs!AA:AA,0),0)</f>
        <v>0</v>
      </c>
      <c r="S533" s="2">
        <f>IFERROR(MATCH("General Purpose Operating System Security Requirements Guide :: Version 2, Release: 4 Benchmark Date: 27 Jul 2022*"&amp;A533&amp;";*",SRGs!AA:AA,0),0)</f>
        <v>0</v>
      </c>
      <c r="T533" s="2">
        <f>IFERROR(MATCH("Intrusion Detection and Prevention Systems (IDPS) Security Requirements Guide :: Version 2, Release: 6 Benchmark Date: 24 Jul 2020*"&amp;A533&amp;";*",SRGs!AA:AA,0),0)</f>
        <v>0</v>
      </c>
      <c r="U533" s="2">
        <f>IFERROR(MATCH("Layer 2 Switch Security Requirements Guide :: Version 2, Release: 1 Benchmark Date: 18 May 2021*"&amp;A533&amp;";*",SRGs!AA:AA,0),0)</f>
        <v>0</v>
      </c>
      <c r="V533" s="2">
        <f>IFERROR(MATCH("Mainframe Product Security Requirements Guide :: Version 2, Release: 1 Benchmark Date: 27 Oct 2022*"&amp;A533&amp;";*",SRGs!AA:AA,0),0)</f>
        <v>0</v>
      </c>
      <c r="W533" s="2">
        <f>IFERROR(MATCH("Network Device Management Security Requirements Guide :: Version 4, Release: 1 Benchmark Date: 23 Apr 2021*"&amp;A533&amp;";*",SRGs!AA:AA,0),0)</f>
        <v>0</v>
      </c>
      <c r="X533" s="2">
        <f>IFERROR(MATCH("Router Security Requirements Guide :: Version 4, Release: 2 Benchmark Date: 23 Apr 2021*"&amp;A533&amp;";*",SRGs!AA:AA,0),0)</f>
        <v>0</v>
      </c>
      <c r="Y533" s="2">
        <f>IFERROR(MATCH("SDN Controller Security Requirements Guide :: Version 1, Release: 2 Benchmark Date: 24 Apr 2020*"&amp;A533&amp;";*",SRGs!AA:AA,0),0)</f>
        <v>0</v>
      </c>
      <c r="Z533" s="2">
        <f>IFERROR(MATCH("Unified Endpoint Management Agent Security Requirements Guide :: Version 1, Release: 1 Benchmark Date: 20 Nov 2020*"&amp;A533&amp;";*",SRGs!AA:AA,0),0)</f>
        <v>0</v>
      </c>
      <c r="AA533" s="2">
        <f>IFERROR(MATCH("Unified Endpoint Management Server Security Requirements Guide :: Version 1, Release: 1 Benchmark Date: 20 Nov 2020*"&amp;A533&amp;";*",SRGs!AA:AA,0),0)</f>
        <v>0</v>
      </c>
      <c r="AB533" s="2">
        <f>IFERROR(MATCH("Virtual Private Network (VPN) Security Requirements Guide :: Version 2, Release: 4 Benchmark Date: 27 Oct 2021*"&amp;A533&amp;";*",SRGs!AA:AA,0),0)</f>
        <v>0</v>
      </c>
      <c r="AC533" s="2">
        <f>IFERROR(MATCH("Web Server Security Requirements Guide :: Version 3, Release: 1 Benchmark Date: 27 Oct 2022*"&amp;A533&amp;";*",SRGs!AA:AA,0),0)</f>
        <v>0</v>
      </c>
      <c r="AD533" s="22"/>
      <c r="AE533" s="3" t="str">
        <f t="shared" si="64"/>
        <v/>
      </c>
      <c r="AF533" s="2" t="str">
        <f t="shared" si="65"/>
        <v/>
      </c>
      <c r="AG533" s="2" t="str">
        <f t="shared" si="66"/>
        <v/>
      </c>
      <c r="AH533" s="2" t="str">
        <f t="shared" si="67"/>
        <v/>
      </c>
      <c r="AI533" s="2" t="str">
        <f t="shared" si="68"/>
        <v/>
      </c>
      <c r="AJ533" s="2" t="str">
        <f t="shared" si="69"/>
        <v/>
      </c>
      <c r="AK533" s="2" t="str">
        <f t="shared" si="70"/>
        <v/>
      </c>
      <c r="AM533" s="5" t="str">
        <f t="shared" si="71"/>
        <v/>
      </c>
    </row>
    <row r="534" spans="1:39" hidden="1">
      <c r="A534" s="1" t="s">
        <v>22351</v>
      </c>
      <c r="B534" s="1" t="s">
        <v>4308</v>
      </c>
      <c r="C534" s="1" t="s">
        <v>839</v>
      </c>
      <c r="D534" s="1" t="s">
        <v>3531</v>
      </c>
      <c r="E534" s="1"/>
      <c r="F534" s="2"/>
      <c r="G534" s="2"/>
      <c r="H534" s="2"/>
      <c r="I534" s="2"/>
      <c r="J534" s="15"/>
      <c r="K534" s="3">
        <f>IFERROR(MATCH("Application Layer Gateway (ALG) Security Requirements Guide (SRG) :: Version 1, Release: 2 Benchmark Date: 24 Jul 2015*"&amp;A534&amp;";*",SRGs!AA:AA,0),0)</f>
        <v>0</v>
      </c>
      <c r="L534" s="2">
        <f>IFERROR(MATCH("Application Server Security Requirements Guide :: Version 3, Release: 3 Benchmark Date: 27 Oct 2022*"&amp;A534&amp;";*",SRGs!AA:AA,0),0)</f>
        <v>0</v>
      </c>
      <c r="M534" s="2">
        <f>IFERROR(MATCH("Authentication, Authorization, and Accounting Services (AAA) Security Requirements Guide :: Version 1, Release: 2 Benchmark Date: 24 Jan 2020*"&amp;A534&amp;";*",SRGs!AA:AA,0),0)</f>
        <v>0</v>
      </c>
      <c r="N534" s="2">
        <f>IFERROR(MATCH("Central Log Server Security Requirements Guide :: Version 2, Release: 2 Benchmark Date: 27 Oct 2022*"&amp;A534&amp;";*",SRGs!AA:AA,0),0)</f>
        <v>0</v>
      </c>
      <c r="O534" s="2">
        <f>IFERROR(MATCH("Database Security Requirements Guide :: Version 3, Release: 3 Benchmark Date: 27 Jul 2022*"&amp;A534&amp;";*",SRGs!AA:AA,0),0)</f>
        <v>0</v>
      </c>
      <c r="P534" s="2">
        <f>IFERROR(MATCH("Container Platform Security Requirements Guide :: Version 1, Release: 3 Benchmark Date: 27 Jan 2022*"&amp;A534&amp;";*",SRGs!AA:AA,0),0)</f>
        <v>0</v>
      </c>
      <c r="Q534" s="2">
        <f>IFERROR(MATCH("Domain Name System (DNS) Security Requirements Guide :: Version 2, Release: 4 Benchmark Date: 23 Oct 2015*"&amp;A534&amp;";*",SRGs!AA:AA,0),0)</f>
        <v>0</v>
      </c>
      <c r="R534" s="2">
        <f>IFERROR(MATCH("Firewall Security Requirements Guide :: Version 2, Release: 3 Benchmark Date: 27 Oct 2022*"&amp;A534&amp;";*",SRGs!AA:AA,0),0)</f>
        <v>0</v>
      </c>
      <c r="S534" s="2">
        <f>IFERROR(MATCH("General Purpose Operating System Security Requirements Guide :: Version 2, Release: 4 Benchmark Date: 27 Jul 2022*"&amp;A534&amp;";*",SRGs!AA:AA,0),0)</f>
        <v>0</v>
      </c>
      <c r="T534" s="2">
        <f>IFERROR(MATCH("Intrusion Detection and Prevention Systems (IDPS) Security Requirements Guide :: Version 2, Release: 6 Benchmark Date: 24 Jul 2020*"&amp;A534&amp;";*",SRGs!AA:AA,0),0)</f>
        <v>0</v>
      </c>
      <c r="U534" s="2">
        <f>IFERROR(MATCH("Layer 2 Switch Security Requirements Guide :: Version 2, Release: 1 Benchmark Date: 18 May 2021*"&amp;A534&amp;";*",SRGs!AA:AA,0),0)</f>
        <v>0</v>
      </c>
      <c r="V534" s="2">
        <f>IFERROR(MATCH("Mainframe Product Security Requirements Guide :: Version 2, Release: 1 Benchmark Date: 27 Oct 2022*"&amp;A534&amp;";*",SRGs!AA:AA,0),0)</f>
        <v>0</v>
      </c>
      <c r="W534" s="2">
        <f>IFERROR(MATCH("Network Device Management Security Requirements Guide :: Version 4, Release: 1 Benchmark Date: 23 Apr 2021*"&amp;A534&amp;";*",SRGs!AA:AA,0),0)</f>
        <v>0</v>
      </c>
      <c r="X534" s="2">
        <f>IFERROR(MATCH("Router Security Requirements Guide :: Version 4, Release: 2 Benchmark Date: 23 Apr 2021*"&amp;A534&amp;";*",SRGs!AA:AA,0),0)</f>
        <v>0</v>
      </c>
      <c r="Y534" s="2">
        <f>IFERROR(MATCH("SDN Controller Security Requirements Guide :: Version 1, Release: 2 Benchmark Date: 24 Apr 2020*"&amp;A534&amp;";*",SRGs!AA:AA,0),0)</f>
        <v>0</v>
      </c>
      <c r="Z534" s="2">
        <f>IFERROR(MATCH("Unified Endpoint Management Agent Security Requirements Guide :: Version 1, Release: 1 Benchmark Date: 20 Nov 2020*"&amp;A534&amp;";*",SRGs!AA:AA,0),0)</f>
        <v>0</v>
      </c>
      <c r="AA534" s="2">
        <f>IFERROR(MATCH("Unified Endpoint Management Server Security Requirements Guide :: Version 1, Release: 1 Benchmark Date: 20 Nov 2020*"&amp;A534&amp;";*",SRGs!AA:AA,0),0)</f>
        <v>0</v>
      </c>
      <c r="AB534" s="2">
        <f>IFERROR(MATCH("Virtual Private Network (VPN) Security Requirements Guide :: Version 2, Release: 4 Benchmark Date: 27 Oct 2021*"&amp;A534&amp;";*",SRGs!AA:AA,0),0)</f>
        <v>0</v>
      </c>
      <c r="AC534" s="2">
        <f>IFERROR(MATCH("Web Server Security Requirements Guide :: Version 3, Release: 1 Benchmark Date: 27 Oct 2022*"&amp;A534&amp;";*",SRGs!AA:AA,0),0)</f>
        <v>0</v>
      </c>
      <c r="AD534" s="22"/>
      <c r="AE534" s="3" t="str">
        <f t="shared" si="64"/>
        <v/>
      </c>
      <c r="AF534" s="2" t="str">
        <f t="shared" si="65"/>
        <v/>
      </c>
      <c r="AG534" s="2" t="str">
        <f t="shared" si="66"/>
        <v/>
      </c>
      <c r="AH534" s="2" t="str">
        <f t="shared" si="67"/>
        <v/>
      </c>
      <c r="AI534" s="2" t="str">
        <f t="shared" si="68"/>
        <v/>
      </c>
      <c r="AJ534" s="2" t="str">
        <f t="shared" si="69"/>
        <v/>
      </c>
      <c r="AK534" s="2" t="str">
        <f t="shared" si="70"/>
        <v/>
      </c>
      <c r="AM534" s="5" t="str">
        <f t="shared" si="71"/>
        <v/>
      </c>
    </row>
    <row r="535" spans="1:39" s="5" customFormat="1" ht="180">
      <c r="A535" s="1" t="s">
        <v>114</v>
      </c>
      <c r="B535" s="1" t="s">
        <v>4308</v>
      </c>
      <c r="C535" s="1" t="s">
        <v>840</v>
      </c>
      <c r="D535" s="1" t="s">
        <v>1927</v>
      </c>
      <c r="E535" s="1" t="s">
        <v>2932</v>
      </c>
      <c r="F535" s="2" t="s">
        <v>3853</v>
      </c>
      <c r="G535" s="2" t="s">
        <v>4219</v>
      </c>
      <c r="H535" s="2"/>
      <c r="I535" s="10">
        <v>1</v>
      </c>
      <c r="J535" s="13"/>
      <c r="K535" s="3">
        <f>IFERROR(MATCH("Application Layer Gateway (ALG) Security Requirements Guide (SRG) :: Version 1, Release: 2 Benchmark Date: 24 Jul 2015*"&amp;A535&amp;";*",SRGs!AA:AA,0),0)</f>
        <v>0</v>
      </c>
      <c r="L535" s="2">
        <f>IFERROR(MATCH("Application Server Security Requirements Guide :: Version 3, Release: 3 Benchmark Date: 27 Oct 2022*"&amp;A535&amp;";*",SRGs!AA:AA,0),0)</f>
        <v>0</v>
      </c>
      <c r="M535" s="2">
        <f>IFERROR(MATCH("Authentication, Authorization, and Accounting Services (AAA) Security Requirements Guide :: Version 1, Release: 2 Benchmark Date: 24 Jan 2020*"&amp;A535&amp;";*",SRGs!AA:AA,0),0)</f>
        <v>0</v>
      </c>
      <c r="N535" s="6">
        <f>IFERROR(MATCH("Central Log Server Security Requirements Guide :: Version 2, Release: 2 Benchmark Date: 27 Oct 2022*"&amp;A535&amp;";*",SRGs!AA:AA,0),0)</f>
        <v>0</v>
      </c>
      <c r="O535" s="6">
        <f>IFERROR(MATCH("Database Security Requirements Guide :: Version 3, Release: 3 Benchmark Date: 27 Jul 2022*"&amp;A535&amp;";*",SRGs!AA:AA,0),0)</f>
        <v>0</v>
      </c>
      <c r="P535" s="6">
        <f>IFERROR(MATCH("Container Platform Security Requirements Guide :: Version 1, Release: 3 Benchmark Date: 27 Jan 2022*"&amp;A535&amp;";*",SRGs!AA:AA,0),0)</f>
        <v>0</v>
      </c>
      <c r="Q535" s="6">
        <f>IFERROR(MATCH("Domain Name System (DNS) Security Requirements Guide :: Version 2, Release: 4 Benchmark Date: 23 Oct 2015*"&amp;A535&amp;";*",SRGs!AA:AA,0),0)</f>
        <v>0</v>
      </c>
      <c r="R535" s="6">
        <f>IFERROR(MATCH("Firewall Security Requirements Guide :: Version 2, Release: 3 Benchmark Date: 27 Oct 2022*"&amp;A535&amp;";*",SRGs!AA:AA,0),0)</f>
        <v>0</v>
      </c>
      <c r="S535" s="6">
        <f>IFERROR(MATCH("General Purpose Operating System Security Requirements Guide :: Version 2, Release: 4 Benchmark Date: 27 Jul 2022*"&amp;A535&amp;";*",SRGs!AA:AA,0),0)</f>
        <v>0</v>
      </c>
      <c r="T535" s="6">
        <f>IFERROR(MATCH("Intrusion Detection and Prevention Systems (IDPS) Security Requirements Guide :: Version 2, Release: 6 Benchmark Date: 24 Jul 2020*"&amp;A535&amp;";*",SRGs!AA:AA,0),0)</f>
        <v>0</v>
      </c>
      <c r="U535" s="6">
        <f>IFERROR(MATCH("Layer 2 Switch Security Requirements Guide :: Version 2, Release: 1 Benchmark Date: 18 May 2021*"&amp;A535&amp;";*",SRGs!AA:AA,0),0)</f>
        <v>0</v>
      </c>
      <c r="V535" s="6">
        <f>IFERROR(MATCH("Mainframe Product Security Requirements Guide :: Version 2, Release: 1 Benchmark Date: 27 Oct 2022*"&amp;A535&amp;";*",SRGs!AA:AA,0),0)</f>
        <v>0</v>
      </c>
      <c r="W535" s="6">
        <f>IFERROR(MATCH("Network Device Management Security Requirements Guide :: Version 4, Release: 1 Benchmark Date: 23 Apr 2021*"&amp;A535&amp;";*",SRGs!AA:AA,0),0)</f>
        <v>0</v>
      </c>
      <c r="X535" s="6">
        <f>IFERROR(MATCH("Router Security Requirements Guide :: Version 4, Release: 2 Benchmark Date: 23 Apr 2021*"&amp;A535&amp;";*",SRGs!AA:AA,0),0)</f>
        <v>0</v>
      </c>
      <c r="Y535" s="6">
        <f>IFERROR(MATCH("SDN Controller Security Requirements Guide :: Version 1, Release: 2 Benchmark Date: 24 Apr 2020*"&amp;A535&amp;";*",SRGs!AA:AA,0),0)</f>
        <v>0</v>
      </c>
      <c r="Z535" s="6">
        <f>IFERROR(MATCH("Unified Endpoint Management Agent Security Requirements Guide :: Version 1, Release: 1 Benchmark Date: 20 Nov 2020*"&amp;A535&amp;";*",SRGs!AA:AA,0),0)</f>
        <v>0</v>
      </c>
      <c r="AA535" s="6">
        <f>IFERROR(MATCH("Unified Endpoint Management Server Security Requirements Guide :: Version 1, Release: 1 Benchmark Date: 20 Nov 2020*"&amp;A535&amp;";*",SRGs!AA:AA,0),0)</f>
        <v>0</v>
      </c>
      <c r="AB535" s="6">
        <f>IFERROR(MATCH("Virtual Private Network (VPN) Security Requirements Guide :: Version 2, Release: 4 Benchmark Date: 27 Oct 2021*"&amp;A535&amp;";*",SRGs!AA:AA,0),0)</f>
        <v>0</v>
      </c>
      <c r="AC535" s="6">
        <f>IFERROR(MATCH("Web Server Security Requirements Guide :: Version 3, Release: 1 Benchmark Date: 27 Oct 2022*"&amp;A535&amp;";*",SRGs!AA:AA,0),0)</f>
        <v>0</v>
      </c>
      <c r="AD535" s="21"/>
      <c r="AE535" s="3" t="str">
        <f t="shared" si="64"/>
        <v/>
      </c>
      <c r="AF535" s="2" t="str">
        <f t="shared" si="65"/>
        <v/>
      </c>
      <c r="AG535" s="2" t="str">
        <f t="shared" si="66"/>
        <v/>
      </c>
      <c r="AH535" s="2" t="str">
        <f t="shared" si="67"/>
        <v/>
      </c>
      <c r="AI535" s="2" t="str">
        <f t="shared" si="68"/>
        <v/>
      </c>
      <c r="AJ535" s="2" t="str">
        <f t="shared" si="69"/>
        <v/>
      </c>
      <c r="AK535" s="2" t="str">
        <f t="shared" si="70"/>
        <v/>
      </c>
      <c r="AL535" s="27"/>
      <c r="AM535" s="5" t="str">
        <f t="shared" si="71"/>
        <v/>
      </c>
    </row>
    <row r="536" spans="1:39" s="5" customFormat="1" ht="210">
      <c r="A536" s="1" t="s">
        <v>115</v>
      </c>
      <c r="B536" s="1" t="s">
        <v>4308</v>
      </c>
      <c r="C536" s="1" t="s">
        <v>841</v>
      </c>
      <c r="D536" s="1" t="s">
        <v>1928</v>
      </c>
      <c r="E536" s="1" t="s">
        <v>2933</v>
      </c>
      <c r="F536" s="2" t="s">
        <v>3854</v>
      </c>
      <c r="G536" s="2" t="s">
        <v>4218</v>
      </c>
      <c r="H536" s="2"/>
      <c r="I536" s="10">
        <v>1</v>
      </c>
      <c r="J536" s="13"/>
      <c r="K536" s="3">
        <f>IFERROR(MATCH("Application Layer Gateway (ALG) Security Requirements Guide (SRG) :: Version 1, Release: 2 Benchmark Date: 24 Jul 2015*"&amp;A536&amp;";*",SRGs!AA:AA,0),0)</f>
        <v>0</v>
      </c>
      <c r="L536" s="2">
        <f>IFERROR(MATCH("Application Server Security Requirements Guide :: Version 3, Release: 3 Benchmark Date: 27 Oct 2022*"&amp;A536&amp;";*",SRGs!AA:AA,0),0)</f>
        <v>0</v>
      </c>
      <c r="M536" s="2">
        <f>IFERROR(MATCH("Authentication, Authorization, and Accounting Services (AAA) Security Requirements Guide :: Version 1, Release: 2 Benchmark Date: 24 Jan 2020*"&amp;A536&amp;";*",SRGs!AA:AA,0),0)</f>
        <v>0</v>
      </c>
      <c r="N536" s="6">
        <f>IFERROR(MATCH("Central Log Server Security Requirements Guide :: Version 2, Release: 2 Benchmark Date: 27 Oct 2022*"&amp;A536&amp;";*",SRGs!AA:AA,0),0)</f>
        <v>0</v>
      </c>
      <c r="O536" s="6">
        <f>IFERROR(MATCH("Database Security Requirements Guide :: Version 3, Release: 3 Benchmark Date: 27 Jul 2022*"&amp;A536&amp;";*",SRGs!AA:AA,0),0)</f>
        <v>0</v>
      </c>
      <c r="P536" s="6">
        <f>IFERROR(MATCH("Container Platform Security Requirements Guide :: Version 1, Release: 3 Benchmark Date: 27 Jan 2022*"&amp;A536&amp;";*",SRGs!AA:AA,0),0)</f>
        <v>0</v>
      </c>
      <c r="Q536" s="6">
        <f>IFERROR(MATCH("Domain Name System (DNS) Security Requirements Guide :: Version 2, Release: 4 Benchmark Date: 23 Oct 2015*"&amp;A536&amp;";*",SRGs!AA:AA,0),0)</f>
        <v>0</v>
      </c>
      <c r="R536" s="6">
        <f>IFERROR(MATCH("Firewall Security Requirements Guide :: Version 2, Release: 3 Benchmark Date: 27 Oct 2022*"&amp;A536&amp;";*",SRGs!AA:AA,0),0)</f>
        <v>0</v>
      </c>
      <c r="S536" s="6">
        <f>IFERROR(MATCH("General Purpose Operating System Security Requirements Guide :: Version 2, Release: 4 Benchmark Date: 27 Jul 2022*"&amp;A536&amp;";*",SRGs!AA:AA,0),0)</f>
        <v>0</v>
      </c>
      <c r="T536" s="6">
        <f>IFERROR(MATCH("Intrusion Detection and Prevention Systems (IDPS) Security Requirements Guide :: Version 2, Release: 6 Benchmark Date: 24 Jul 2020*"&amp;A536&amp;";*",SRGs!AA:AA,0),0)</f>
        <v>0</v>
      </c>
      <c r="U536" s="6">
        <f>IFERROR(MATCH("Layer 2 Switch Security Requirements Guide :: Version 2, Release: 1 Benchmark Date: 18 May 2021*"&amp;A536&amp;";*",SRGs!AA:AA,0),0)</f>
        <v>0</v>
      </c>
      <c r="V536" s="6">
        <f>IFERROR(MATCH("Mainframe Product Security Requirements Guide :: Version 2, Release: 1 Benchmark Date: 27 Oct 2022*"&amp;A536&amp;";*",SRGs!AA:AA,0),0)</f>
        <v>0</v>
      </c>
      <c r="W536" s="6">
        <f>IFERROR(MATCH("Network Device Management Security Requirements Guide :: Version 4, Release: 1 Benchmark Date: 23 Apr 2021*"&amp;A536&amp;";*",SRGs!AA:AA,0),0)</f>
        <v>0</v>
      </c>
      <c r="X536" s="6">
        <f>IFERROR(MATCH("Router Security Requirements Guide :: Version 4, Release: 2 Benchmark Date: 23 Apr 2021*"&amp;A536&amp;";*",SRGs!AA:AA,0),0)</f>
        <v>0</v>
      </c>
      <c r="Y536" s="6">
        <f>IFERROR(MATCH("SDN Controller Security Requirements Guide :: Version 1, Release: 2 Benchmark Date: 24 Apr 2020*"&amp;A536&amp;";*",SRGs!AA:AA,0),0)</f>
        <v>0</v>
      </c>
      <c r="Z536" s="6">
        <f>IFERROR(MATCH("Unified Endpoint Management Agent Security Requirements Guide :: Version 1, Release: 1 Benchmark Date: 20 Nov 2020*"&amp;A536&amp;";*",SRGs!AA:AA,0),0)</f>
        <v>0</v>
      </c>
      <c r="AA536" s="6">
        <f>IFERROR(MATCH("Unified Endpoint Management Server Security Requirements Guide :: Version 1, Release: 1 Benchmark Date: 20 Nov 2020*"&amp;A536&amp;";*",SRGs!AA:AA,0),0)</f>
        <v>0</v>
      </c>
      <c r="AB536" s="6">
        <f>IFERROR(MATCH("Virtual Private Network (VPN) Security Requirements Guide :: Version 2, Release: 4 Benchmark Date: 27 Oct 2021*"&amp;A536&amp;";*",SRGs!AA:AA,0),0)</f>
        <v>0</v>
      </c>
      <c r="AC536" s="6">
        <f>IFERROR(MATCH("Web Server Security Requirements Guide :: Version 3, Release: 1 Benchmark Date: 27 Oct 2022*"&amp;A536&amp;";*",SRGs!AA:AA,0),0)</f>
        <v>0</v>
      </c>
      <c r="AD536" s="21"/>
      <c r="AE536" s="3" t="str">
        <f t="shared" si="64"/>
        <v/>
      </c>
      <c r="AF536" s="2" t="str">
        <f t="shared" si="65"/>
        <v/>
      </c>
      <c r="AG536" s="2" t="str">
        <f t="shared" si="66"/>
        <v/>
      </c>
      <c r="AH536" s="2" t="str">
        <f t="shared" si="67"/>
        <v/>
      </c>
      <c r="AI536" s="2" t="str">
        <f t="shared" si="68"/>
        <v/>
      </c>
      <c r="AJ536" s="2" t="str">
        <f t="shared" si="69"/>
        <v/>
      </c>
      <c r="AK536" s="2" t="str">
        <f t="shared" si="70"/>
        <v/>
      </c>
      <c r="AL536" s="27"/>
      <c r="AM536" s="5" t="str">
        <f t="shared" si="71"/>
        <v/>
      </c>
    </row>
    <row r="537" spans="1:39" ht="30" hidden="1">
      <c r="A537" s="1" t="s">
        <v>22352</v>
      </c>
      <c r="B537" s="1" t="s">
        <v>4308</v>
      </c>
      <c r="C537" s="1" t="s">
        <v>842</v>
      </c>
      <c r="D537" s="1" t="s">
        <v>3531</v>
      </c>
      <c r="E537" s="1"/>
      <c r="F537" s="2"/>
      <c r="G537" s="2"/>
      <c r="H537" s="2"/>
      <c r="I537" s="2"/>
      <c r="J537" s="15"/>
      <c r="K537" s="3">
        <f>IFERROR(MATCH("Application Layer Gateway (ALG) Security Requirements Guide (SRG) :: Version 1, Release: 2 Benchmark Date: 24 Jul 2015*"&amp;A537&amp;";*",SRGs!AA:AA,0),0)</f>
        <v>0</v>
      </c>
      <c r="L537" s="2">
        <f>IFERROR(MATCH("Application Server Security Requirements Guide :: Version 3, Release: 3 Benchmark Date: 27 Oct 2022*"&amp;A537&amp;";*",SRGs!AA:AA,0),0)</f>
        <v>0</v>
      </c>
      <c r="M537" s="2">
        <f>IFERROR(MATCH("Authentication, Authorization, and Accounting Services (AAA) Security Requirements Guide :: Version 1, Release: 2 Benchmark Date: 24 Jan 2020*"&amp;A537&amp;";*",SRGs!AA:AA,0),0)</f>
        <v>0</v>
      </c>
      <c r="N537" s="2">
        <f>IFERROR(MATCH("Central Log Server Security Requirements Guide :: Version 2, Release: 2 Benchmark Date: 27 Oct 2022*"&amp;A537&amp;";*",SRGs!AA:AA,0),0)</f>
        <v>0</v>
      </c>
      <c r="O537" s="2">
        <f>IFERROR(MATCH("Database Security Requirements Guide :: Version 3, Release: 3 Benchmark Date: 27 Jul 2022*"&amp;A537&amp;";*",SRGs!AA:AA,0),0)</f>
        <v>0</v>
      </c>
      <c r="P537" s="2">
        <f>IFERROR(MATCH("Container Platform Security Requirements Guide :: Version 1, Release: 3 Benchmark Date: 27 Jan 2022*"&amp;A537&amp;";*",SRGs!AA:AA,0),0)</f>
        <v>0</v>
      </c>
      <c r="Q537" s="2">
        <f>IFERROR(MATCH("Domain Name System (DNS) Security Requirements Guide :: Version 2, Release: 4 Benchmark Date: 23 Oct 2015*"&amp;A537&amp;";*",SRGs!AA:AA,0),0)</f>
        <v>0</v>
      </c>
      <c r="R537" s="2">
        <f>IFERROR(MATCH("Firewall Security Requirements Guide :: Version 2, Release: 3 Benchmark Date: 27 Oct 2022*"&amp;A537&amp;";*",SRGs!AA:AA,0),0)</f>
        <v>0</v>
      </c>
      <c r="S537" s="2">
        <f>IFERROR(MATCH("General Purpose Operating System Security Requirements Guide :: Version 2, Release: 4 Benchmark Date: 27 Jul 2022*"&amp;A537&amp;";*",SRGs!AA:AA,0),0)</f>
        <v>0</v>
      </c>
      <c r="T537" s="2">
        <f>IFERROR(MATCH("Intrusion Detection and Prevention Systems (IDPS) Security Requirements Guide :: Version 2, Release: 6 Benchmark Date: 24 Jul 2020*"&amp;A537&amp;";*",SRGs!AA:AA,0),0)</f>
        <v>0</v>
      </c>
      <c r="U537" s="2">
        <f>IFERROR(MATCH("Layer 2 Switch Security Requirements Guide :: Version 2, Release: 1 Benchmark Date: 18 May 2021*"&amp;A537&amp;";*",SRGs!AA:AA,0),0)</f>
        <v>0</v>
      </c>
      <c r="V537" s="2">
        <f>IFERROR(MATCH("Mainframe Product Security Requirements Guide :: Version 2, Release: 1 Benchmark Date: 27 Oct 2022*"&amp;A537&amp;";*",SRGs!AA:AA,0),0)</f>
        <v>0</v>
      </c>
      <c r="W537" s="2">
        <f>IFERROR(MATCH("Network Device Management Security Requirements Guide :: Version 4, Release: 1 Benchmark Date: 23 Apr 2021*"&amp;A537&amp;";*",SRGs!AA:AA,0),0)</f>
        <v>0</v>
      </c>
      <c r="X537" s="2">
        <f>IFERROR(MATCH("Router Security Requirements Guide :: Version 4, Release: 2 Benchmark Date: 23 Apr 2021*"&amp;A537&amp;";*",SRGs!AA:AA,0),0)</f>
        <v>0</v>
      </c>
      <c r="Y537" s="2">
        <f>IFERROR(MATCH("SDN Controller Security Requirements Guide :: Version 1, Release: 2 Benchmark Date: 24 Apr 2020*"&amp;A537&amp;";*",SRGs!AA:AA,0),0)</f>
        <v>0</v>
      </c>
      <c r="Z537" s="2">
        <f>IFERROR(MATCH("Unified Endpoint Management Agent Security Requirements Guide :: Version 1, Release: 1 Benchmark Date: 20 Nov 2020*"&amp;A537&amp;";*",SRGs!AA:AA,0),0)</f>
        <v>0</v>
      </c>
      <c r="AA537" s="2">
        <f>IFERROR(MATCH("Unified Endpoint Management Server Security Requirements Guide :: Version 1, Release: 1 Benchmark Date: 20 Nov 2020*"&amp;A537&amp;";*",SRGs!AA:AA,0),0)</f>
        <v>0</v>
      </c>
      <c r="AB537" s="2">
        <f>IFERROR(MATCH("Virtual Private Network (VPN) Security Requirements Guide :: Version 2, Release: 4 Benchmark Date: 27 Oct 2021*"&amp;A537&amp;";*",SRGs!AA:AA,0),0)</f>
        <v>0</v>
      </c>
      <c r="AC537" s="2">
        <f>IFERROR(MATCH("Web Server Security Requirements Guide :: Version 3, Release: 1 Benchmark Date: 27 Oct 2022*"&amp;A537&amp;";*",SRGs!AA:AA,0),0)</f>
        <v>0</v>
      </c>
      <c r="AD537" s="22"/>
      <c r="AE537" s="3" t="str">
        <f t="shared" si="64"/>
        <v/>
      </c>
      <c r="AF537" s="2" t="str">
        <f t="shared" si="65"/>
        <v/>
      </c>
      <c r="AG537" s="2" t="str">
        <f t="shared" si="66"/>
        <v/>
      </c>
      <c r="AH537" s="2" t="str">
        <f t="shared" si="67"/>
        <v/>
      </c>
      <c r="AI537" s="2" t="str">
        <f t="shared" si="68"/>
        <v/>
      </c>
      <c r="AJ537" s="2" t="str">
        <f t="shared" si="69"/>
        <v/>
      </c>
      <c r="AK537" s="2" t="str">
        <f t="shared" si="70"/>
        <v/>
      </c>
      <c r="AM537" s="5" t="str">
        <f t="shared" si="71"/>
        <v/>
      </c>
    </row>
    <row r="538" spans="1:39" s="5" customFormat="1" ht="30" hidden="1">
      <c r="A538" s="1" t="s">
        <v>22353</v>
      </c>
      <c r="B538" s="1" t="s">
        <v>4308</v>
      </c>
      <c r="C538" s="1" t="s">
        <v>843</v>
      </c>
      <c r="D538" s="1" t="s">
        <v>1929</v>
      </c>
      <c r="E538" s="1" t="s">
        <v>2934</v>
      </c>
      <c r="F538" s="2" t="s">
        <v>3855</v>
      </c>
      <c r="G538" s="2"/>
      <c r="H538" s="2"/>
      <c r="I538" s="2"/>
      <c r="J538" s="15"/>
      <c r="K538" s="3">
        <f>IFERROR(MATCH("Application Layer Gateway (ALG) Security Requirements Guide (SRG) :: Version 1, Release: 2 Benchmark Date: 24 Jul 2015*"&amp;A538&amp;";*",SRGs!AA:AA,0),0)</f>
        <v>0</v>
      </c>
      <c r="L538" s="2">
        <f>IFERROR(MATCH("Application Server Security Requirements Guide :: Version 3, Release: 3 Benchmark Date: 27 Oct 2022*"&amp;A538&amp;";*",SRGs!AA:AA,0),0)</f>
        <v>0</v>
      </c>
      <c r="M538" s="2">
        <f>IFERROR(MATCH("Authentication, Authorization, and Accounting Services (AAA) Security Requirements Guide :: Version 1, Release: 2 Benchmark Date: 24 Jan 2020*"&amp;A538&amp;";*",SRGs!AA:AA,0),0)</f>
        <v>0</v>
      </c>
      <c r="N538" s="6">
        <f>IFERROR(MATCH("Central Log Server Security Requirements Guide :: Version 2, Release: 2 Benchmark Date: 27 Oct 2022*"&amp;A538&amp;";*",SRGs!AA:AA,0),0)</f>
        <v>0</v>
      </c>
      <c r="O538" s="6">
        <f>IFERROR(MATCH("Database Security Requirements Guide :: Version 3, Release: 3 Benchmark Date: 27 Jul 2022*"&amp;A538&amp;";*",SRGs!AA:AA,0),0)</f>
        <v>0</v>
      </c>
      <c r="P538" s="6">
        <f>IFERROR(MATCH("Container Platform Security Requirements Guide :: Version 1, Release: 3 Benchmark Date: 27 Jan 2022*"&amp;A538&amp;";*",SRGs!AA:AA,0),0)</f>
        <v>0</v>
      </c>
      <c r="Q538" s="6">
        <f>IFERROR(MATCH("Domain Name System (DNS) Security Requirements Guide :: Version 2, Release: 4 Benchmark Date: 23 Oct 2015*"&amp;A538&amp;";*",SRGs!AA:AA,0),0)</f>
        <v>0</v>
      </c>
      <c r="R538" s="6">
        <f>IFERROR(MATCH("Firewall Security Requirements Guide :: Version 2, Release: 3 Benchmark Date: 27 Oct 2022*"&amp;A538&amp;";*",SRGs!AA:AA,0),0)</f>
        <v>0</v>
      </c>
      <c r="S538" s="6">
        <f>IFERROR(MATCH("General Purpose Operating System Security Requirements Guide :: Version 2, Release: 4 Benchmark Date: 27 Jul 2022*"&amp;A538&amp;";*",SRGs!AA:AA,0),0)</f>
        <v>0</v>
      </c>
      <c r="T538" s="6">
        <f>IFERROR(MATCH("Intrusion Detection and Prevention Systems (IDPS) Security Requirements Guide :: Version 2, Release: 6 Benchmark Date: 24 Jul 2020*"&amp;A538&amp;";*",SRGs!AA:AA,0),0)</f>
        <v>0</v>
      </c>
      <c r="U538" s="6">
        <f>IFERROR(MATCH("Layer 2 Switch Security Requirements Guide :: Version 2, Release: 1 Benchmark Date: 18 May 2021*"&amp;A538&amp;";*",SRGs!AA:AA,0),0)</f>
        <v>0</v>
      </c>
      <c r="V538" s="6">
        <f>IFERROR(MATCH("Mainframe Product Security Requirements Guide :: Version 2, Release: 1 Benchmark Date: 27 Oct 2022*"&amp;A538&amp;";*",SRGs!AA:AA,0),0)</f>
        <v>0</v>
      </c>
      <c r="W538" s="6">
        <f>IFERROR(MATCH("Network Device Management Security Requirements Guide :: Version 4, Release: 1 Benchmark Date: 23 Apr 2021*"&amp;A538&amp;";*",SRGs!AA:AA,0),0)</f>
        <v>0</v>
      </c>
      <c r="X538" s="6">
        <f>IFERROR(MATCH("Router Security Requirements Guide :: Version 4, Release: 2 Benchmark Date: 23 Apr 2021*"&amp;A538&amp;";*",SRGs!AA:AA,0),0)</f>
        <v>0</v>
      </c>
      <c r="Y538" s="6">
        <f>IFERROR(MATCH("SDN Controller Security Requirements Guide :: Version 1, Release: 2 Benchmark Date: 24 Apr 2020*"&amp;A538&amp;";*",SRGs!AA:AA,0),0)</f>
        <v>0</v>
      </c>
      <c r="Z538" s="6">
        <f>IFERROR(MATCH("Unified Endpoint Management Agent Security Requirements Guide :: Version 1, Release: 1 Benchmark Date: 20 Nov 2020*"&amp;A538&amp;";*",SRGs!AA:AA,0),0)</f>
        <v>0</v>
      </c>
      <c r="AA538" s="6">
        <f>IFERROR(MATCH("Unified Endpoint Management Server Security Requirements Guide :: Version 1, Release: 1 Benchmark Date: 20 Nov 2020*"&amp;A538&amp;";*",SRGs!AA:AA,0),0)</f>
        <v>0</v>
      </c>
      <c r="AB538" s="6">
        <f>IFERROR(MATCH("Virtual Private Network (VPN) Security Requirements Guide :: Version 2, Release: 4 Benchmark Date: 27 Oct 2021*"&amp;A538&amp;";*",SRGs!AA:AA,0),0)</f>
        <v>0</v>
      </c>
      <c r="AC538" s="6">
        <f>IFERROR(MATCH("Web Server Security Requirements Guide :: Version 3, Release: 1 Benchmark Date: 27 Oct 2022*"&amp;A538&amp;";*",SRGs!AA:AA,0),0)</f>
        <v>0</v>
      </c>
      <c r="AD538" s="21"/>
      <c r="AE538" s="3" t="str">
        <f t="shared" si="64"/>
        <v/>
      </c>
      <c r="AF538" s="2" t="str">
        <f t="shared" si="65"/>
        <v/>
      </c>
      <c r="AG538" s="2" t="str">
        <f t="shared" si="66"/>
        <v/>
      </c>
      <c r="AH538" s="2" t="str">
        <f t="shared" si="67"/>
        <v/>
      </c>
      <c r="AI538" s="2" t="str">
        <f t="shared" si="68"/>
        <v/>
      </c>
      <c r="AJ538" s="2" t="str">
        <f t="shared" si="69"/>
        <v/>
      </c>
      <c r="AK538" s="2" t="str">
        <f t="shared" si="70"/>
        <v/>
      </c>
      <c r="AL538" s="27"/>
      <c r="AM538" s="5" t="str">
        <f t="shared" si="71"/>
        <v/>
      </c>
    </row>
    <row r="539" spans="1:39" s="5" customFormat="1" ht="285">
      <c r="A539" s="1" t="s">
        <v>116</v>
      </c>
      <c r="B539" s="1" t="s">
        <v>4308</v>
      </c>
      <c r="C539" s="1" t="s">
        <v>844</v>
      </c>
      <c r="D539" s="1" t="s">
        <v>1930</v>
      </c>
      <c r="E539" s="1" t="s">
        <v>2935</v>
      </c>
      <c r="F539" s="2" t="s">
        <v>3856</v>
      </c>
      <c r="G539" s="2" t="s">
        <v>4220</v>
      </c>
      <c r="H539" s="2"/>
      <c r="I539" s="10">
        <v>1</v>
      </c>
      <c r="J539" s="13"/>
      <c r="K539" s="3">
        <f>IFERROR(MATCH("Application Layer Gateway (ALG) Security Requirements Guide (SRG) :: Version 1, Release: 2 Benchmark Date: 24 Jul 2015*"&amp;A539&amp;";*",SRGs!AA:AA,0),0)</f>
        <v>0</v>
      </c>
      <c r="L539" s="2">
        <f>IFERROR(MATCH("Application Server Security Requirements Guide :: Version 3, Release: 3 Benchmark Date: 27 Oct 2022*"&amp;A539&amp;";*",SRGs!AA:AA,0),0)</f>
        <v>0</v>
      </c>
      <c r="M539" s="2">
        <f>IFERROR(MATCH("Authentication, Authorization, and Accounting Services (AAA) Security Requirements Guide :: Version 1, Release: 2 Benchmark Date: 24 Jan 2020*"&amp;A539&amp;";*",SRGs!AA:AA,0),0)</f>
        <v>0</v>
      </c>
      <c r="N539" s="6">
        <f>IFERROR(MATCH("Central Log Server Security Requirements Guide :: Version 2, Release: 2 Benchmark Date: 27 Oct 2022*"&amp;A539&amp;";*",SRGs!AA:AA,0),0)</f>
        <v>0</v>
      </c>
      <c r="O539" s="6">
        <f>IFERROR(MATCH("Database Security Requirements Guide :: Version 3, Release: 3 Benchmark Date: 27 Jul 2022*"&amp;A539&amp;";*",SRGs!AA:AA,0),0)</f>
        <v>0</v>
      </c>
      <c r="P539" s="6">
        <f>IFERROR(MATCH("Container Platform Security Requirements Guide :: Version 1, Release: 3 Benchmark Date: 27 Jan 2022*"&amp;A539&amp;";*",SRGs!AA:AA,0),0)</f>
        <v>0</v>
      </c>
      <c r="Q539" s="6">
        <f>IFERROR(MATCH("Domain Name System (DNS) Security Requirements Guide :: Version 2, Release: 4 Benchmark Date: 23 Oct 2015*"&amp;A539&amp;";*",SRGs!AA:AA,0),0)</f>
        <v>0</v>
      </c>
      <c r="R539" s="6">
        <f>IFERROR(MATCH("Firewall Security Requirements Guide :: Version 2, Release: 3 Benchmark Date: 27 Oct 2022*"&amp;A539&amp;";*",SRGs!AA:AA,0),0)</f>
        <v>0</v>
      </c>
      <c r="S539" s="6">
        <f>IFERROR(MATCH("General Purpose Operating System Security Requirements Guide :: Version 2, Release: 4 Benchmark Date: 27 Jul 2022*"&amp;A539&amp;";*",SRGs!AA:AA,0),0)</f>
        <v>0</v>
      </c>
      <c r="T539" s="6">
        <f>IFERROR(MATCH("Intrusion Detection and Prevention Systems (IDPS) Security Requirements Guide :: Version 2, Release: 6 Benchmark Date: 24 Jul 2020*"&amp;A539&amp;";*",SRGs!AA:AA,0),0)</f>
        <v>0</v>
      </c>
      <c r="U539" s="6">
        <f>IFERROR(MATCH("Layer 2 Switch Security Requirements Guide :: Version 2, Release: 1 Benchmark Date: 18 May 2021*"&amp;A539&amp;";*",SRGs!AA:AA,0),0)</f>
        <v>0</v>
      </c>
      <c r="V539" s="6">
        <f>IFERROR(MATCH("Mainframe Product Security Requirements Guide :: Version 2, Release: 1 Benchmark Date: 27 Oct 2022*"&amp;A539&amp;";*",SRGs!AA:AA,0),0)</f>
        <v>0</v>
      </c>
      <c r="W539" s="6">
        <f>IFERROR(MATCH("Network Device Management Security Requirements Guide :: Version 4, Release: 1 Benchmark Date: 23 Apr 2021*"&amp;A539&amp;";*",SRGs!AA:AA,0),0)</f>
        <v>0</v>
      </c>
      <c r="X539" s="6">
        <f>IFERROR(MATCH("Router Security Requirements Guide :: Version 4, Release: 2 Benchmark Date: 23 Apr 2021*"&amp;A539&amp;";*",SRGs!AA:AA,0),0)</f>
        <v>0</v>
      </c>
      <c r="Y539" s="6">
        <f>IFERROR(MATCH("SDN Controller Security Requirements Guide :: Version 1, Release: 2 Benchmark Date: 24 Apr 2020*"&amp;A539&amp;";*",SRGs!AA:AA,0),0)</f>
        <v>0</v>
      </c>
      <c r="Z539" s="6">
        <f>IFERROR(MATCH("Unified Endpoint Management Agent Security Requirements Guide :: Version 1, Release: 1 Benchmark Date: 20 Nov 2020*"&amp;A539&amp;";*",SRGs!AA:AA,0),0)</f>
        <v>0</v>
      </c>
      <c r="AA539" s="6">
        <f>IFERROR(MATCH("Unified Endpoint Management Server Security Requirements Guide :: Version 1, Release: 1 Benchmark Date: 20 Nov 2020*"&amp;A539&amp;";*",SRGs!AA:AA,0),0)</f>
        <v>0</v>
      </c>
      <c r="AB539" s="6">
        <f>IFERROR(MATCH("Virtual Private Network (VPN) Security Requirements Guide :: Version 2, Release: 4 Benchmark Date: 27 Oct 2021*"&amp;A539&amp;";*",SRGs!AA:AA,0),0)</f>
        <v>0</v>
      </c>
      <c r="AC539" s="6">
        <f>IFERROR(MATCH("Web Server Security Requirements Guide :: Version 3, Release: 1 Benchmark Date: 27 Oct 2022*"&amp;A539&amp;";*",SRGs!AA:AA,0),0)</f>
        <v>0</v>
      </c>
      <c r="AD539" s="21"/>
      <c r="AE539" s="3" t="str">
        <f t="shared" si="64"/>
        <v/>
      </c>
      <c r="AF539" s="2" t="str">
        <f t="shared" si="65"/>
        <v/>
      </c>
      <c r="AG539" s="2" t="str">
        <f t="shared" si="66"/>
        <v/>
      </c>
      <c r="AH539" s="2" t="str">
        <f t="shared" si="67"/>
        <v/>
      </c>
      <c r="AI539" s="2" t="str">
        <f t="shared" si="68"/>
        <v/>
      </c>
      <c r="AJ539" s="2" t="str">
        <f t="shared" si="69"/>
        <v/>
      </c>
      <c r="AK539" s="2" t="str">
        <f t="shared" si="70"/>
        <v/>
      </c>
      <c r="AL539" s="27"/>
      <c r="AM539" s="5" t="str">
        <f t="shared" si="71"/>
        <v/>
      </c>
    </row>
    <row r="540" spans="1:39" ht="30" hidden="1">
      <c r="A540" s="1" t="s">
        <v>22354</v>
      </c>
      <c r="B540" s="1" t="s">
        <v>4308</v>
      </c>
      <c r="C540" s="1" t="s">
        <v>845</v>
      </c>
      <c r="D540" s="1" t="s">
        <v>3532</v>
      </c>
      <c r="E540" s="1"/>
      <c r="F540" s="2"/>
      <c r="G540" s="2"/>
      <c r="H540" s="2"/>
      <c r="I540" s="2"/>
      <c r="J540" s="15"/>
      <c r="K540" s="3">
        <f>IFERROR(MATCH("Application Layer Gateway (ALG) Security Requirements Guide (SRG) :: Version 1, Release: 2 Benchmark Date: 24 Jul 2015*"&amp;A540&amp;";*",SRGs!AA:AA,0),0)</f>
        <v>0</v>
      </c>
      <c r="L540" s="2">
        <f>IFERROR(MATCH("Application Server Security Requirements Guide :: Version 3, Release: 3 Benchmark Date: 27 Oct 2022*"&amp;A540&amp;";*",SRGs!AA:AA,0),0)</f>
        <v>0</v>
      </c>
      <c r="M540" s="2">
        <f>IFERROR(MATCH("Authentication, Authorization, and Accounting Services (AAA) Security Requirements Guide :: Version 1, Release: 2 Benchmark Date: 24 Jan 2020*"&amp;A540&amp;";*",SRGs!AA:AA,0),0)</f>
        <v>0</v>
      </c>
      <c r="N540" s="2">
        <f>IFERROR(MATCH("Central Log Server Security Requirements Guide :: Version 2, Release: 2 Benchmark Date: 27 Oct 2022*"&amp;A540&amp;";*",SRGs!AA:AA,0),0)</f>
        <v>0</v>
      </c>
      <c r="O540" s="2">
        <f>IFERROR(MATCH("Database Security Requirements Guide :: Version 3, Release: 3 Benchmark Date: 27 Jul 2022*"&amp;A540&amp;";*",SRGs!AA:AA,0),0)</f>
        <v>0</v>
      </c>
      <c r="P540" s="2">
        <f>IFERROR(MATCH("Container Platform Security Requirements Guide :: Version 1, Release: 3 Benchmark Date: 27 Jan 2022*"&amp;A540&amp;";*",SRGs!AA:AA,0),0)</f>
        <v>0</v>
      </c>
      <c r="Q540" s="2">
        <f>IFERROR(MATCH("Domain Name System (DNS) Security Requirements Guide :: Version 2, Release: 4 Benchmark Date: 23 Oct 2015*"&amp;A540&amp;";*",SRGs!AA:AA,0),0)</f>
        <v>0</v>
      </c>
      <c r="R540" s="2">
        <f>IFERROR(MATCH("Firewall Security Requirements Guide :: Version 2, Release: 3 Benchmark Date: 27 Oct 2022*"&amp;A540&amp;";*",SRGs!AA:AA,0),0)</f>
        <v>0</v>
      </c>
      <c r="S540" s="2">
        <f>IFERROR(MATCH("General Purpose Operating System Security Requirements Guide :: Version 2, Release: 4 Benchmark Date: 27 Jul 2022*"&amp;A540&amp;";*",SRGs!AA:AA,0),0)</f>
        <v>0</v>
      </c>
      <c r="T540" s="2">
        <f>IFERROR(MATCH("Intrusion Detection and Prevention Systems (IDPS) Security Requirements Guide :: Version 2, Release: 6 Benchmark Date: 24 Jul 2020*"&amp;A540&amp;";*",SRGs!AA:AA,0),0)</f>
        <v>0</v>
      </c>
      <c r="U540" s="2">
        <f>IFERROR(MATCH("Layer 2 Switch Security Requirements Guide :: Version 2, Release: 1 Benchmark Date: 18 May 2021*"&amp;A540&amp;";*",SRGs!AA:AA,0),0)</f>
        <v>0</v>
      </c>
      <c r="V540" s="2">
        <f>IFERROR(MATCH("Mainframe Product Security Requirements Guide :: Version 2, Release: 1 Benchmark Date: 27 Oct 2022*"&amp;A540&amp;";*",SRGs!AA:AA,0),0)</f>
        <v>0</v>
      </c>
      <c r="W540" s="2">
        <f>IFERROR(MATCH("Network Device Management Security Requirements Guide :: Version 4, Release: 1 Benchmark Date: 23 Apr 2021*"&amp;A540&amp;";*",SRGs!AA:AA,0),0)</f>
        <v>0</v>
      </c>
      <c r="X540" s="2">
        <f>IFERROR(MATCH("Router Security Requirements Guide :: Version 4, Release: 2 Benchmark Date: 23 Apr 2021*"&amp;A540&amp;";*",SRGs!AA:AA,0),0)</f>
        <v>0</v>
      </c>
      <c r="Y540" s="2">
        <f>IFERROR(MATCH("SDN Controller Security Requirements Guide :: Version 1, Release: 2 Benchmark Date: 24 Apr 2020*"&amp;A540&amp;";*",SRGs!AA:AA,0),0)</f>
        <v>0</v>
      </c>
      <c r="Z540" s="2">
        <f>IFERROR(MATCH("Unified Endpoint Management Agent Security Requirements Guide :: Version 1, Release: 1 Benchmark Date: 20 Nov 2020*"&amp;A540&amp;";*",SRGs!AA:AA,0),0)</f>
        <v>0</v>
      </c>
      <c r="AA540" s="2">
        <f>IFERROR(MATCH("Unified Endpoint Management Server Security Requirements Guide :: Version 1, Release: 1 Benchmark Date: 20 Nov 2020*"&amp;A540&amp;";*",SRGs!AA:AA,0),0)</f>
        <v>0</v>
      </c>
      <c r="AB540" s="2">
        <f>IFERROR(MATCH("Virtual Private Network (VPN) Security Requirements Guide :: Version 2, Release: 4 Benchmark Date: 27 Oct 2021*"&amp;A540&amp;";*",SRGs!AA:AA,0),0)</f>
        <v>0</v>
      </c>
      <c r="AC540" s="2">
        <f>IFERROR(MATCH("Web Server Security Requirements Guide :: Version 3, Release: 1 Benchmark Date: 27 Oct 2022*"&amp;A540&amp;";*",SRGs!AA:AA,0),0)</f>
        <v>0</v>
      </c>
      <c r="AD540" s="22"/>
      <c r="AE540" s="3" t="str">
        <f t="shared" si="64"/>
        <v/>
      </c>
      <c r="AF540" s="2" t="str">
        <f t="shared" si="65"/>
        <v/>
      </c>
      <c r="AG540" s="2" t="str">
        <f t="shared" si="66"/>
        <v/>
      </c>
      <c r="AH540" s="2" t="str">
        <f t="shared" si="67"/>
        <v/>
      </c>
      <c r="AI540" s="2" t="str">
        <f t="shared" si="68"/>
        <v/>
      </c>
      <c r="AJ540" s="2" t="str">
        <f t="shared" si="69"/>
        <v/>
      </c>
      <c r="AK540" s="2" t="str">
        <f t="shared" si="70"/>
        <v/>
      </c>
      <c r="AM540" s="5" t="str">
        <f t="shared" si="71"/>
        <v/>
      </c>
    </row>
    <row r="541" spans="1:39" ht="30" hidden="1">
      <c r="A541" s="1" t="s">
        <v>22355</v>
      </c>
      <c r="B541" s="1" t="s">
        <v>4308</v>
      </c>
      <c r="C541" s="1" t="s">
        <v>846</v>
      </c>
      <c r="D541" s="1" t="s">
        <v>3532</v>
      </c>
      <c r="E541" s="1"/>
      <c r="F541" s="2"/>
      <c r="G541" s="2"/>
      <c r="H541" s="2"/>
      <c r="I541" s="2"/>
      <c r="J541" s="15"/>
      <c r="K541" s="3">
        <f>IFERROR(MATCH("Application Layer Gateway (ALG) Security Requirements Guide (SRG) :: Version 1, Release: 2 Benchmark Date: 24 Jul 2015*"&amp;A541&amp;";*",SRGs!AA:AA,0),0)</f>
        <v>0</v>
      </c>
      <c r="L541" s="2">
        <f>IFERROR(MATCH("Application Server Security Requirements Guide :: Version 3, Release: 3 Benchmark Date: 27 Oct 2022*"&amp;A541&amp;";*",SRGs!AA:AA,0),0)</f>
        <v>0</v>
      </c>
      <c r="M541" s="2">
        <f>IFERROR(MATCH("Authentication, Authorization, and Accounting Services (AAA) Security Requirements Guide :: Version 1, Release: 2 Benchmark Date: 24 Jan 2020*"&amp;A541&amp;";*",SRGs!AA:AA,0),0)</f>
        <v>0</v>
      </c>
      <c r="N541" s="2">
        <f>IFERROR(MATCH("Central Log Server Security Requirements Guide :: Version 2, Release: 2 Benchmark Date: 27 Oct 2022*"&amp;A541&amp;";*",SRGs!AA:AA,0),0)</f>
        <v>0</v>
      </c>
      <c r="O541" s="2">
        <f>IFERROR(MATCH("Database Security Requirements Guide :: Version 3, Release: 3 Benchmark Date: 27 Jul 2022*"&amp;A541&amp;";*",SRGs!AA:AA,0),0)</f>
        <v>0</v>
      </c>
      <c r="P541" s="2">
        <f>IFERROR(MATCH("Container Platform Security Requirements Guide :: Version 1, Release: 3 Benchmark Date: 27 Jan 2022*"&amp;A541&amp;";*",SRGs!AA:AA,0),0)</f>
        <v>0</v>
      </c>
      <c r="Q541" s="2">
        <f>IFERROR(MATCH("Domain Name System (DNS) Security Requirements Guide :: Version 2, Release: 4 Benchmark Date: 23 Oct 2015*"&amp;A541&amp;";*",SRGs!AA:AA,0),0)</f>
        <v>0</v>
      </c>
      <c r="R541" s="2">
        <f>IFERROR(MATCH("Firewall Security Requirements Guide :: Version 2, Release: 3 Benchmark Date: 27 Oct 2022*"&amp;A541&amp;";*",SRGs!AA:AA,0),0)</f>
        <v>0</v>
      </c>
      <c r="S541" s="2">
        <f>IFERROR(MATCH("General Purpose Operating System Security Requirements Guide :: Version 2, Release: 4 Benchmark Date: 27 Jul 2022*"&amp;A541&amp;";*",SRGs!AA:AA,0),0)</f>
        <v>0</v>
      </c>
      <c r="T541" s="2">
        <f>IFERROR(MATCH("Intrusion Detection and Prevention Systems (IDPS) Security Requirements Guide :: Version 2, Release: 6 Benchmark Date: 24 Jul 2020*"&amp;A541&amp;";*",SRGs!AA:AA,0),0)</f>
        <v>0</v>
      </c>
      <c r="U541" s="2">
        <f>IFERROR(MATCH("Layer 2 Switch Security Requirements Guide :: Version 2, Release: 1 Benchmark Date: 18 May 2021*"&amp;A541&amp;";*",SRGs!AA:AA,0),0)</f>
        <v>0</v>
      </c>
      <c r="V541" s="2">
        <f>IFERROR(MATCH("Mainframe Product Security Requirements Guide :: Version 2, Release: 1 Benchmark Date: 27 Oct 2022*"&amp;A541&amp;";*",SRGs!AA:AA,0),0)</f>
        <v>0</v>
      </c>
      <c r="W541" s="2">
        <f>IFERROR(MATCH("Network Device Management Security Requirements Guide :: Version 4, Release: 1 Benchmark Date: 23 Apr 2021*"&amp;A541&amp;";*",SRGs!AA:AA,0),0)</f>
        <v>0</v>
      </c>
      <c r="X541" s="2">
        <f>IFERROR(MATCH("Router Security Requirements Guide :: Version 4, Release: 2 Benchmark Date: 23 Apr 2021*"&amp;A541&amp;";*",SRGs!AA:AA,0),0)</f>
        <v>0</v>
      </c>
      <c r="Y541" s="2">
        <f>IFERROR(MATCH("SDN Controller Security Requirements Guide :: Version 1, Release: 2 Benchmark Date: 24 Apr 2020*"&amp;A541&amp;";*",SRGs!AA:AA,0),0)</f>
        <v>0</v>
      </c>
      <c r="Z541" s="2">
        <f>IFERROR(MATCH("Unified Endpoint Management Agent Security Requirements Guide :: Version 1, Release: 1 Benchmark Date: 20 Nov 2020*"&amp;A541&amp;";*",SRGs!AA:AA,0),0)</f>
        <v>0</v>
      </c>
      <c r="AA541" s="2">
        <f>IFERROR(MATCH("Unified Endpoint Management Server Security Requirements Guide :: Version 1, Release: 1 Benchmark Date: 20 Nov 2020*"&amp;A541&amp;";*",SRGs!AA:AA,0),0)</f>
        <v>0</v>
      </c>
      <c r="AB541" s="2">
        <f>IFERROR(MATCH("Virtual Private Network (VPN) Security Requirements Guide :: Version 2, Release: 4 Benchmark Date: 27 Oct 2021*"&amp;A541&amp;";*",SRGs!AA:AA,0),0)</f>
        <v>0</v>
      </c>
      <c r="AC541" s="2">
        <f>IFERROR(MATCH("Web Server Security Requirements Guide :: Version 3, Release: 1 Benchmark Date: 27 Oct 2022*"&amp;A541&amp;";*",SRGs!AA:AA,0),0)</f>
        <v>0</v>
      </c>
      <c r="AD541" s="22"/>
      <c r="AE541" s="3" t="str">
        <f t="shared" si="64"/>
        <v/>
      </c>
      <c r="AF541" s="2" t="str">
        <f t="shared" si="65"/>
        <v/>
      </c>
      <c r="AG541" s="2" t="str">
        <f t="shared" si="66"/>
        <v/>
      </c>
      <c r="AH541" s="2" t="str">
        <f t="shared" si="67"/>
        <v/>
      </c>
      <c r="AI541" s="2" t="str">
        <f t="shared" si="68"/>
        <v/>
      </c>
      <c r="AJ541" s="2" t="str">
        <f t="shared" si="69"/>
        <v/>
      </c>
      <c r="AK541" s="2" t="str">
        <f t="shared" si="70"/>
        <v/>
      </c>
      <c r="AM541" s="5" t="str">
        <f t="shared" si="71"/>
        <v/>
      </c>
    </row>
    <row r="542" spans="1:39" ht="60" hidden="1">
      <c r="A542" s="1" t="s">
        <v>22356</v>
      </c>
      <c r="B542" s="1" t="s">
        <v>4308</v>
      </c>
      <c r="C542" s="1" t="s">
        <v>847</v>
      </c>
      <c r="D542" s="1" t="s">
        <v>1931</v>
      </c>
      <c r="E542" s="1" t="s">
        <v>2936</v>
      </c>
      <c r="F542" s="2" t="s">
        <v>2591</v>
      </c>
      <c r="G542" s="2"/>
      <c r="H542" s="2"/>
      <c r="I542" s="2"/>
      <c r="J542" s="15"/>
      <c r="K542" s="3">
        <f>IFERROR(MATCH("Application Layer Gateway (ALG) Security Requirements Guide (SRG) :: Version 1, Release: 2 Benchmark Date: 24 Jul 2015*"&amp;A542&amp;";*",SRGs!AA:AA,0),0)</f>
        <v>0</v>
      </c>
      <c r="L542" s="2">
        <f>IFERROR(MATCH("Application Server Security Requirements Guide :: Version 3, Release: 3 Benchmark Date: 27 Oct 2022*"&amp;A542&amp;";*",SRGs!AA:AA,0),0)</f>
        <v>0</v>
      </c>
      <c r="M542" s="2">
        <f>IFERROR(MATCH("Authentication, Authorization, and Accounting Services (AAA) Security Requirements Guide :: Version 1, Release: 2 Benchmark Date: 24 Jan 2020*"&amp;A542&amp;";*",SRGs!AA:AA,0),0)</f>
        <v>0</v>
      </c>
      <c r="N542" s="2">
        <f>IFERROR(MATCH("Central Log Server Security Requirements Guide :: Version 2, Release: 2 Benchmark Date: 27 Oct 2022*"&amp;A542&amp;";*",SRGs!AA:AA,0),0)</f>
        <v>0</v>
      </c>
      <c r="O542" s="2">
        <f>IFERROR(MATCH("Database Security Requirements Guide :: Version 3, Release: 3 Benchmark Date: 27 Jul 2022*"&amp;A542&amp;";*",SRGs!AA:AA,0),0)</f>
        <v>0</v>
      </c>
      <c r="P542" s="2">
        <f>IFERROR(MATCH("Container Platform Security Requirements Guide :: Version 1, Release: 3 Benchmark Date: 27 Jan 2022*"&amp;A542&amp;";*",SRGs!AA:AA,0),0)</f>
        <v>0</v>
      </c>
      <c r="Q542" s="2">
        <f>IFERROR(MATCH("Domain Name System (DNS) Security Requirements Guide :: Version 2, Release: 4 Benchmark Date: 23 Oct 2015*"&amp;A542&amp;";*",SRGs!AA:AA,0),0)</f>
        <v>0</v>
      </c>
      <c r="R542" s="2">
        <f>IFERROR(MATCH("Firewall Security Requirements Guide :: Version 2, Release: 3 Benchmark Date: 27 Oct 2022*"&amp;A542&amp;";*",SRGs!AA:AA,0),0)</f>
        <v>0</v>
      </c>
      <c r="S542" s="2">
        <f>IFERROR(MATCH("General Purpose Operating System Security Requirements Guide :: Version 2, Release: 4 Benchmark Date: 27 Jul 2022*"&amp;A542&amp;";*",SRGs!AA:AA,0),0)</f>
        <v>0</v>
      </c>
      <c r="T542" s="2">
        <f>IFERROR(MATCH("Intrusion Detection and Prevention Systems (IDPS) Security Requirements Guide :: Version 2, Release: 6 Benchmark Date: 24 Jul 2020*"&amp;A542&amp;";*",SRGs!AA:AA,0),0)</f>
        <v>0</v>
      </c>
      <c r="U542" s="2">
        <f>IFERROR(MATCH("Layer 2 Switch Security Requirements Guide :: Version 2, Release: 1 Benchmark Date: 18 May 2021*"&amp;A542&amp;";*",SRGs!AA:AA,0),0)</f>
        <v>0</v>
      </c>
      <c r="V542" s="2">
        <f>IFERROR(MATCH("Mainframe Product Security Requirements Guide :: Version 2, Release: 1 Benchmark Date: 27 Oct 2022*"&amp;A542&amp;";*",SRGs!AA:AA,0),0)</f>
        <v>0</v>
      </c>
      <c r="W542" s="2">
        <f>IFERROR(MATCH("Network Device Management Security Requirements Guide :: Version 4, Release: 1 Benchmark Date: 23 Apr 2021*"&amp;A542&amp;";*",SRGs!AA:AA,0),0)</f>
        <v>0</v>
      </c>
      <c r="X542" s="2">
        <f>IFERROR(MATCH("Router Security Requirements Guide :: Version 4, Release: 2 Benchmark Date: 23 Apr 2021*"&amp;A542&amp;";*",SRGs!AA:AA,0),0)</f>
        <v>0</v>
      </c>
      <c r="Y542" s="2">
        <f>IFERROR(MATCH("SDN Controller Security Requirements Guide :: Version 1, Release: 2 Benchmark Date: 24 Apr 2020*"&amp;A542&amp;";*",SRGs!AA:AA,0),0)</f>
        <v>0</v>
      </c>
      <c r="Z542" s="2">
        <f>IFERROR(MATCH("Unified Endpoint Management Agent Security Requirements Guide :: Version 1, Release: 1 Benchmark Date: 20 Nov 2020*"&amp;A542&amp;";*",SRGs!AA:AA,0),0)</f>
        <v>0</v>
      </c>
      <c r="AA542" s="2">
        <f>IFERROR(MATCH("Unified Endpoint Management Server Security Requirements Guide :: Version 1, Release: 1 Benchmark Date: 20 Nov 2020*"&amp;A542&amp;";*",SRGs!AA:AA,0),0)</f>
        <v>0</v>
      </c>
      <c r="AB542" s="2">
        <f>IFERROR(MATCH("Virtual Private Network (VPN) Security Requirements Guide :: Version 2, Release: 4 Benchmark Date: 27 Oct 2021*"&amp;A542&amp;";*",SRGs!AA:AA,0),0)</f>
        <v>0</v>
      </c>
      <c r="AC542" s="2">
        <f>IFERROR(MATCH("Web Server Security Requirements Guide :: Version 3, Release: 1 Benchmark Date: 27 Oct 2022*"&amp;A542&amp;";*",SRGs!AA:AA,0),0)</f>
        <v>0</v>
      </c>
      <c r="AD542" s="22"/>
      <c r="AE542" s="3" t="str">
        <f t="shared" si="64"/>
        <v/>
      </c>
      <c r="AF542" s="2" t="str">
        <f t="shared" si="65"/>
        <v/>
      </c>
      <c r="AG542" s="2" t="str">
        <f t="shared" si="66"/>
        <v/>
      </c>
      <c r="AH542" s="2" t="str">
        <f t="shared" si="67"/>
        <v/>
      </c>
      <c r="AI542" s="2" t="str">
        <f t="shared" si="68"/>
        <v/>
      </c>
      <c r="AJ542" s="2" t="str">
        <f t="shared" si="69"/>
        <v/>
      </c>
      <c r="AK542" s="2" t="str">
        <f t="shared" si="70"/>
        <v/>
      </c>
      <c r="AM542" s="5" t="str">
        <f t="shared" si="71"/>
        <v/>
      </c>
    </row>
    <row r="543" spans="1:39" ht="30">
      <c r="A543" s="1" t="s">
        <v>22357</v>
      </c>
      <c r="B543" s="1" t="s">
        <v>4308</v>
      </c>
      <c r="C543" s="1" t="s">
        <v>848</v>
      </c>
      <c r="D543" s="1" t="s">
        <v>3531</v>
      </c>
      <c r="E543" s="1"/>
      <c r="F543" s="2"/>
      <c r="G543" s="2" t="s">
        <v>4221</v>
      </c>
      <c r="H543" s="2"/>
      <c r="I543" s="10">
        <v>1</v>
      </c>
      <c r="J543" s="13"/>
      <c r="K543" s="3">
        <f>IFERROR(MATCH("Application Layer Gateway (ALG) Security Requirements Guide (SRG) :: Version 1, Release: 2 Benchmark Date: 24 Jul 2015*"&amp;A543&amp;";*",SRGs!AA:AA,0),0)</f>
        <v>0</v>
      </c>
      <c r="L543" s="2">
        <f>IFERROR(MATCH("Application Server Security Requirements Guide :: Version 3, Release: 3 Benchmark Date: 27 Oct 2022*"&amp;A543&amp;";*",SRGs!AA:AA,0),0)</f>
        <v>0</v>
      </c>
      <c r="M543" s="2">
        <f>IFERROR(MATCH("Authentication, Authorization, and Accounting Services (AAA) Security Requirements Guide :: Version 1, Release: 2 Benchmark Date: 24 Jan 2020*"&amp;A543&amp;";*",SRGs!AA:AA,0),0)</f>
        <v>0</v>
      </c>
      <c r="N543" s="2">
        <f>IFERROR(MATCH("Central Log Server Security Requirements Guide :: Version 2, Release: 2 Benchmark Date: 27 Oct 2022*"&amp;A543&amp;";*",SRGs!AA:AA,0),0)</f>
        <v>0</v>
      </c>
      <c r="O543" s="2">
        <f>IFERROR(MATCH("Database Security Requirements Guide :: Version 3, Release: 3 Benchmark Date: 27 Jul 2022*"&amp;A543&amp;";*",SRGs!AA:AA,0),0)</f>
        <v>0</v>
      </c>
      <c r="P543" s="2">
        <f>IFERROR(MATCH("Container Platform Security Requirements Guide :: Version 1, Release: 3 Benchmark Date: 27 Jan 2022*"&amp;A543&amp;";*",SRGs!AA:AA,0),0)</f>
        <v>0</v>
      </c>
      <c r="Q543" s="2">
        <f>IFERROR(MATCH("Domain Name System (DNS) Security Requirements Guide :: Version 2, Release: 4 Benchmark Date: 23 Oct 2015*"&amp;A543&amp;";*",SRGs!AA:AA,0),0)</f>
        <v>0</v>
      </c>
      <c r="R543" s="2">
        <f>IFERROR(MATCH("Firewall Security Requirements Guide :: Version 2, Release: 3 Benchmark Date: 27 Oct 2022*"&amp;A543&amp;";*",SRGs!AA:AA,0),0)</f>
        <v>0</v>
      </c>
      <c r="S543" s="2">
        <f>IFERROR(MATCH("General Purpose Operating System Security Requirements Guide :: Version 2, Release: 4 Benchmark Date: 27 Jul 2022*"&amp;A543&amp;";*",SRGs!AA:AA,0),0)</f>
        <v>0</v>
      </c>
      <c r="T543" s="2">
        <f>IFERROR(MATCH("Intrusion Detection and Prevention Systems (IDPS) Security Requirements Guide :: Version 2, Release: 6 Benchmark Date: 24 Jul 2020*"&amp;A543&amp;";*",SRGs!AA:AA,0),0)</f>
        <v>0</v>
      </c>
      <c r="U543" s="2">
        <f>IFERROR(MATCH("Layer 2 Switch Security Requirements Guide :: Version 2, Release: 1 Benchmark Date: 18 May 2021*"&amp;A543&amp;";*",SRGs!AA:AA,0),0)</f>
        <v>0</v>
      </c>
      <c r="V543" s="2">
        <f>IFERROR(MATCH("Mainframe Product Security Requirements Guide :: Version 2, Release: 1 Benchmark Date: 27 Oct 2022*"&amp;A543&amp;";*",SRGs!AA:AA,0),0)</f>
        <v>0</v>
      </c>
      <c r="W543" s="2">
        <f>IFERROR(MATCH("Network Device Management Security Requirements Guide :: Version 4, Release: 1 Benchmark Date: 23 Apr 2021*"&amp;A543&amp;";*",SRGs!AA:AA,0),0)</f>
        <v>0</v>
      </c>
      <c r="X543" s="2">
        <f>IFERROR(MATCH("Router Security Requirements Guide :: Version 4, Release: 2 Benchmark Date: 23 Apr 2021*"&amp;A543&amp;";*",SRGs!AA:AA,0),0)</f>
        <v>0</v>
      </c>
      <c r="Y543" s="2">
        <f>IFERROR(MATCH("SDN Controller Security Requirements Guide :: Version 1, Release: 2 Benchmark Date: 24 Apr 2020*"&amp;A543&amp;";*",SRGs!AA:AA,0),0)</f>
        <v>0</v>
      </c>
      <c r="Z543" s="2">
        <f>IFERROR(MATCH("Unified Endpoint Management Agent Security Requirements Guide :: Version 1, Release: 1 Benchmark Date: 20 Nov 2020*"&amp;A543&amp;";*",SRGs!AA:AA,0),0)</f>
        <v>0</v>
      </c>
      <c r="AA543" s="2">
        <f>IFERROR(MATCH("Unified Endpoint Management Server Security Requirements Guide :: Version 1, Release: 1 Benchmark Date: 20 Nov 2020*"&amp;A543&amp;";*",SRGs!AA:AA,0),0)</f>
        <v>0</v>
      </c>
      <c r="AB543" s="2">
        <f>IFERROR(MATCH("Virtual Private Network (VPN) Security Requirements Guide :: Version 2, Release: 4 Benchmark Date: 27 Oct 2021*"&amp;A543&amp;";*",SRGs!AA:AA,0),0)</f>
        <v>0</v>
      </c>
      <c r="AC543" s="2">
        <f>IFERROR(MATCH("Web Server Security Requirements Guide :: Version 3, Release: 1 Benchmark Date: 27 Oct 2022*"&amp;A543&amp;";*",SRGs!AA:AA,0),0)</f>
        <v>0</v>
      </c>
      <c r="AD543" s="22"/>
      <c r="AE543" s="3" t="str">
        <f t="shared" si="64"/>
        <v/>
      </c>
      <c r="AF543" s="2" t="str">
        <f t="shared" si="65"/>
        <v/>
      </c>
      <c r="AG543" s="2" t="str">
        <f t="shared" si="66"/>
        <v/>
      </c>
      <c r="AH543" s="2" t="str">
        <f t="shared" si="67"/>
        <v/>
      </c>
      <c r="AI543" s="2" t="str">
        <f t="shared" si="68"/>
        <v/>
      </c>
      <c r="AJ543" s="2" t="str">
        <f t="shared" si="69"/>
        <v/>
      </c>
      <c r="AK543" s="2" t="str">
        <f t="shared" si="70"/>
        <v/>
      </c>
      <c r="AM543" s="5" t="str">
        <f t="shared" si="71"/>
        <v/>
      </c>
    </row>
    <row r="544" spans="1:39" s="5" customFormat="1" ht="315">
      <c r="A544" s="1" t="s">
        <v>117</v>
      </c>
      <c r="B544" s="1" t="s">
        <v>4308</v>
      </c>
      <c r="C544" s="1" t="s">
        <v>849</v>
      </c>
      <c r="D544" s="1" t="s">
        <v>1932</v>
      </c>
      <c r="E544" s="1" t="s">
        <v>2937</v>
      </c>
      <c r="F544" s="2" t="s">
        <v>3857</v>
      </c>
      <c r="G544" s="2" t="s">
        <v>4218</v>
      </c>
      <c r="H544" s="2"/>
      <c r="I544" s="10">
        <v>1</v>
      </c>
      <c r="J544" s="13"/>
      <c r="K544" s="3">
        <f>IFERROR(MATCH("Application Layer Gateway (ALG) Security Requirements Guide (SRG) :: Version 1, Release: 2 Benchmark Date: 24 Jul 2015*"&amp;A544&amp;";*",SRGs!AA:AA,0),0)</f>
        <v>0</v>
      </c>
      <c r="L544" s="2">
        <f>IFERROR(MATCH("Application Server Security Requirements Guide :: Version 3, Release: 3 Benchmark Date: 27 Oct 2022*"&amp;A544&amp;";*",SRGs!AA:AA,0),0)</f>
        <v>0</v>
      </c>
      <c r="M544" s="2">
        <f>IFERROR(MATCH("Authentication, Authorization, and Accounting Services (AAA) Security Requirements Guide :: Version 1, Release: 2 Benchmark Date: 24 Jan 2020*"&amp;A544&amp;";*",SRGs!AA:AA,0),0)</f>
        <v>0</v>
      </c>
      <c r="N544" s="6">
        <f>IFERROR(MATCH("Central Log Server Security Requirements Guide :: Version 2, Release: 2 Benchmark Date: 27 Oct 2022*"&amp;A544&amp;";*",SRGs!AA:AA,0),0)</f>
        <v>0</v>
      </c>
      <c r="O544" s="6">
        <f>IFERROR(MATCH("Database Security Requirements Guide :: Version 3, Release: 3 Benchmark Date: 27 Jul 2022*"&amp;A544&amp;";*",SRGs!AA:AA,0),0)</f>
        <v>0</v>
      </c>
      <c r="P544" s="6">
        <f>IFERROR(MATCH("Container Platform Security Requirements Guide :: Version 1, Release: 3 Benchmark Date: 27 Jan 2022*"&amp;A544&amp;";*",SRGs!AA:AA,0),0)</f>
        <v>0</v>
      </c>
      <c r="Q544" s="6">
        <f>IFERROR(MATCH("Domain Name System (DNS) Security Requirements Guide :: Version 2, Release: 4 Benchmark Date: 23 Oct 2015*"&amp;A544&amp;";*",SRGs!AA:AA,0),0)</f>
        <v>0</v>
      </c>
      <c r="R544" s="6">
        <f>IFERROR(MATCH("Firewall Security Requirements Guide :: Version 2, Release: 3 Benchmark Date: 27 Oct 2022*"&amp;A544&amp;";*",SRGs!AA:AA,0),0)</f>
        <v>0</v>
      </c>
      <c r="S544" s="6">
        <f>IFERROR(MATCH("General Purpose Operating System Security Requirements Guide :: Version 2, Release: 4 Benchmark Date: 27 Jul 2022*"&amp;A544&amp;";*",SRGs!AA:AA,0),0)</f>
        <v>0</v>
      </c>
      <c r="T544" s="6">
        <f>IFERROR(MATCH("Intrusion Detection and Prevention Systems (IDPS) Security Requirements Guide :: Version 2, Release: 6 Benchmark Date: 24 Jul 2020*"&amp;A544&amp;";*",SRGs!AA:AA,0),0)</f>
        <v>0</v>
      </c>
      <c r="U544" s="6">
        <f>IFERROR(MATCH("Layer 2 Switch Security Requirements Guide :: Version 2, Release: 1 Benchmark Date: 18 May 2021*"&amp;A544&amp;";*",SRGs!AA:AA,0),0)</f>
        <v>0</v>
      </c>
      <c r="V544" s="6">
        <f>IFERROR(MATCH("Mainframe Product Security Requirements Guide :: Version 2, Release: 1 Benchmark Date: 27 Oct 2022*"&amp;A544&amp;";*",SRGs!AA:AA,0),0)</f>
        <v>0</v>
      </c>
      <c r="W544" s="6">
        <f>IFERROR(MATCH("Network Device Management Security Requirements Guide :: Version 4, Release: 1 Benchmark Date: 23 Apr 2021*"&amp;A544&amp;";*",SRGs!AA:AA,0),0)</f>
        <v>0</v>
      </c>
      <c r="X544" s="6">
        <f>IFERROR(MATCH("Router Security Requirements Guide :: Version 4, Release: 2 Benchmark Date: 23 Apr 2021*"&amp;A544&amp;";*",SRGs!AA:AA,0),0)</f>
        <v>0</v>
      </c>
      <c r="Y544" s="6">
        <f>IFERROR(MATCH("SDN Controller Security Requirements Guide :: Version 1, Release: 2 Benchmark Date: 24 Apr 2020*"&amp;A544&amp;";*",SRGs!AA:AA,0),0)</f>
        <v>0</v>
      </c>
      <c r="Z544" s="6">
        <f>IFERROR(MATCH("Unified Endpoint Management Agent Security Requirements Guide :: Version 1, Release: 1 Benchmark Date: 20 Nov 2020*"&amp;A544&amp;";*",SRGs!AA:AA,0),0)</f>
        <v>0</v>
      </c>
      <c r="AA544" s="6">
        <f>IFERROR(MATCH("Unified Endpoint Management Server Security Requirements Guide :: Version 1, Release: 1 Benchmark Date: 20 Nov 2020*"&amp;A544&amp;";*",SRGs!AA:AA,0),0)</f>
        <v>0</v>
      </c>
      <c r="AB544" s="6">
        <f>IFERROR(MATCH("Virtual Private Network (VPN) Security Requirements Guide :: Version 2, Release: 4 Benchmark Date: 27 Oct 2021*"&amp;A544&amp;";*",SRGs!AA:AA,0),0)</f>
        <v>0</v>
      </c>
      <c r="AC544" s="6">
        <f>IFERROR(MATCH("Web Server Security Requirements Guide :: Version 3, Release: 1 Benchmark Date: 27 Oct 2022*"&amp;A544&amp;";*",SRGs!AA:AA,0),0)</f>
        <v>0</v>
      </c>
      <c r="AD544" s="21"/>
      <c r="AE544" s="3" t="str">
        <f t="shared" si="64"/>
        <v/>
      </c>
      <c r="AF544" s="2" t="str">
        <f t="shared" si="65"/>
        <v/>
      </c>
      <c r="AG544" s="2" t="str">
        <f t="shared" si="66"/>
        <v/>
      </c>
      <c r="AH544" s="2" t="str">
        <f t="shared" si="67"/>
        <v/>
      </c>
      <c r="AI544" s="2" t="str">
        <f t="shared" si="68"/>
        <v/>
      </c>
      <c r="AJ544" s="2" t="str">
        <f t="shared" si="69"/>
        <v/>
      </c>
      <c r="AK544" s="2" t="str">
        <f t="shared" si="70"/>
        <v/>
      </c>
      <c r="AL544" s="27"/>
      <c r="AM544" s="5" t="str">
        <f t="shared" si="71"/>
        <v/>
      </c>
    </row>
    <row r="545" spans="1:39" ht="105" hidden="1">
      <c r="A545" s="1" t="s">
        <v>22358</v>
      </c>
      <c r="B545" s="1" t="s">
        <v>4308</v>
      </c>
      <c r="C545" s="1" t="s">
        <v>850</v>
      </c>
      <c r="D545" s="1" t="s">
        <v>1933</v>
      </c>
      <c r="E545" s="1" t="s">
        <v>2938</v>
      </c>
      <c r="F545" s="2" t="s">
        <v>2591</v>
      </c>
      <c r="G545" s="2"/>
      <c r="H545" s="2"/>
      <c r="I545" s="2"/>
      <c r="J545" s="15"/>
      <c r="K545" s="3">
        <f>IFERROR(MATCH("Application Layer Gateway (ALG) Security Requirements Guide (SRG) :: Version 1, Release: 2 Benchmark Date: 24 Jul 2015*"&amp;A545&amp;";*",SRGs!AA:AA,0),0)</f>
        <v>0</v>
      </c>
      <c r="L545" s="2">
        <f>IFERROR(MATCH("Application Server Security Requirements Guide :: Version 3, Release: 3 Benchmark Date: 27 Oct 2022*"&amp;A545&amp;";*",SRGs!AA:AA,0),0)</f>
        <v>0</v>
      </c>
      <c r="M545" s="2">
        <f>IFERROR(MATCH("Authentication, Authorization, and Accounting Services (AAA) Security Requirements Guide :: Version 1, Release: 2 Benchmark Date: 24 Jan 2020*"&amp;A545&amp;";*",SRGs!AA:AA,0),0)</f>
        <v>0</v>
      </c>
      <c r="N545" s="2">
        <f>IFERROR(MATCH("Central Log Server Security Requirements Guide :: Version 2, Release: 2 Benchmark Date: 27 Oct 2022*"&amp;A545&amp;";*",SRGs!AA:AA,0),0)</f>
        <v>0</v>
      </c>
      <c r="O545" s="2">
        <f>IFERROR(MATCH("Database Security Requirements Guide :: Version 3, Release: 3 Benchmark Date: 27 Jul 2022*"&amp;A545&amp;";*",SRGs!AA:AA,0),0)</f>
        <v>0</v>
      </c>
      <c r="P545" s="2">
        <f>IFERROR(MATCH("Container Platform Security Requirements Guide :: Version 1, Release: 3 Benchmark Date: 27 Jan 2022*"&amp;A545&amp;";*",SRGs!AA:AA,0),0)</f>
        <v>0</v>
      </c>
      <c r="Q545" s="2">
        <f>IFERROR(MATCH("Domain Name System (DNS) Security Requirements Guide :: Version 2, Release: 4 Benchmark Date: 23 Oct 2015*"&amp;A545&amp;";*",SRGs!AA:AA,0),0)</f>
        <v>0</v>
      </c>
      <c r="R545" s="2">
        <f>IFERROR(MATCH("Firewall Security Requirements Guide :: Version 2, Release: 3 Benchmark Date: 27 Oct 2022*"&amp;A545&amp;";*",SRGs!AA:AA,0),0)</f>
        <v>0</v>
      </c>
      <c r="S545" s="2">
        <f>IFERROR(MATCH("General Purpose Operating System Security Requirements Guide :: Version 2, Release: 4 Benchmark Date: 27 Jul 2022*"&amp;A545&amp;";*",SRGs!AA:AA,0),0)</f>
        <v>0</v>
      </c>
      <c r="T545" s="2">
        <f>IFERROR(MATCH("Intrusion Detection and Prevention Systems (IDPS) Security Requirements Guide :: Version 2, Release: 6 Benchmark Date: 24 Jul 2020*"&amp;A545&amp;";*",SRGs!AA:AA,0),0)</f>
        <v>0</v>
      </c>
      <c r="U545" s="2">
        <f>IFERROR(MATCH("Layer 2 Switch Security Requirements Guide :: Version 2, Release: 1 Benchmark Date: 18 May 2021*"&amp;A545&amp;";*",SRGs!AA:AA,0),0)</f>
        <v>0</v>
      </c>
      <c r="V545" s="2">
        <f>IFERROR(MATCH("Mainframe Product Security Requirements Guide :: Version 2, Release: 1 Benchmark Date: 27 Oct 2022*"&amp;A545&amp;";*",SRGs!AA:AA,0),0)</f>
        <v>0</v>
      </c>
      <c r="W545" s="2">
        <f>IFERROR(MATCH("Network Device Management Security Requirements Guide :: Version 4, Release: 1 Benchmark Date: 23 Apr 2021*"&amp;A545&amp;";*",SRGs!AA:AA,0),0)</f>
        <v>0</v>
      </c>
      <c r="X545" s="2">
        <f>IFERROR(MATCH("Router Security Requirements Guide :: Version 4, Release: 2 Benchmark Date: 23 Apr 2021*"&amp;A545&amp;";*",SRGs!AA:AA,0),0)</f>
        <v>0</v>
      </c>
      <c r="Y545" s="2">
        <f>IFERROR(MATCH("SDN Controller Security Requirements Guide :: Version 1, Release: 2 Benchmark Date: 24 Apr 2020*"&amp;A545&amp;";*",SRGs!AA:AA,0),0)</f>
        <v>0</v>
      </c>
      <c r="Z545" s="2">
        <f>IFERROR(MATCH("Unified Endpoint Management Agent Security Requirements Guide :: Version 1, Release: 1 Benchmark Date: 20 Nov 2020*"&amp;A545&amp;";*",SRGs!AA:AA,0),0)</f>
        <v>0</v>
      </c>
      <c r="AA545" s="2">
        <f>IFERROR(MATCH("Unified Endpoint Management Server Security Requirements Guide :: Version 1, Release: 1 Benchmark Date: 20 Nov 2020*"&amp;A545&amp;";*",SRGs!AA:AA,0),0)</f>
        <v>0</v>
      </c>
      <c r="AB545" s="2">
        <f>IFERROR(MATCH("Virtual Private Network (VPN) Security Requirements Guide :: Version 2, Release: 4 Benchmark Date: 27 Oct 2021*"&amp;A545&amp;";*",SRGs!AA:AA,0),0)</f>
        <v>0</v>
      </c>
      <c r="AC545" s="2">
        <f>IFERROR(MATCH("Web Server Security Requirements Guide :: Version 3, Release: 1 Benchmark Date: 27 Oct 2022*"&amp;A545&amp;";*",SRGs!AA:AA,0),0)</f>
        <v>0</v>
      </c>
      <c r="AD545" s="22"/>
      <c r="AE545" s="3" t="str">
        <f t="shared" si="64"/>
        <v/>
      </c>
      <c r="AF545" s="2" t="str">
        <f t="shared" si="65"/>
        <v/>
      </c>
      <c r="AG545" s="2" t="str">
        <f t="shared" si="66"/>
        <v/>
      </c>
      <c r="AH545" s="2" t="str">
        <f t="shared" si="67"/>
        <v/>
      </c>
      <c r="AI545" s="2" t="str">
        <f t="shared" si="68"/>
        <v/>
      </c>
      <c r="AJ545" s="2" t="str">
        <f t="shared" si="69"/>
        <v/>
      </c>
      <c r="AK545" s="2" t="str">
        <f t="shared" si="70"/>
        <v/>
      </c>
      <c r="AM545" s="5" t="str">
        <f t="shared" si="71"/>
        <v/>
      </c>
    </row>
    <row r="546" spans="1:39" ht="30" hidden="1">
      <c r="A546" s="1" t="s">
        <v>22359</v>
      </c>
      <c r="B546" s="1" t="s">
        <v>4308</v>
      </c>
      <c r="C546" s="1" t="s">
        <v>851</v>
      </c>
      <c r="D546" s="1" t="s">
        <v>1934</v>
      </c>
      <c r="E546" s="1" t="s">
        <v>2939</v>
      </c>
      <c r="F546" s="2" t="s">
        <v>2591</v>
      </c>
      <c r="G546" s="2"/>
      <c r="H546" s="2"/>
      <c r="I546" s="2"/>
      <c r="J546" s="15"/>
      <c r="K546" s="3">
        <f>IFERROR(MATCH("Application Layer Gateway (ALG) Security Requirements Guide (SRG) :: Version 1, Release: 2 Benchmark Date: 24 Jul 2015*"&amp;A546&amp;";*",SRGs!AA:AA,0),0)</f>
        <v>0</v>
      </c>
      <c r="L546" s="2">
        <f>IFERROR(MATCH("Application Server Security Requirements Guide :: Version 3, Release: 3 Benchmark Date: 27 Oct 2022*"&amp;A546&amp;";*",SRGs!AA:AA,0),0)</f>
        <v>0</v>
      </c>
      <c r="M546" s="2">
        <f>IFERROR(MATCH("Authentication, Authorization, and Accounting Services (AAA) Security Requirements Guide :: Version 1, Release: 2 Benchmark Date: 24 Jan 2020*"&amp;A546&amp;";*",SRGs!AA:AA,0),0)</f>
        <v>0</v>
      </c>
      <c r="N546" s="2">
        <f>IFERROR(MATCH("Central Log Server Security Requirements Guide :: Version 2, Release: 2 Benchmark Date: 27 Oct 2022*"&amp;A546&amp;";*",SRGs!AA:AA,0),0)</f>
        <v>0</v>
      </c>
      <c r="O546" s="2">
        <f>IFERROR(MATCH("Database Security Requirements Guide :: Version 3, Release: 3 Benchmark Date: 27 Jul 2022*"&amp;A546&amp;";*",SRGs!AA:AA,0),0)</f>
        <v>0</v>
      </c>
      <c r="P546" s="2">
        <f>IFERROR(MATCH("Container Platform Security Requirements Guide :: Version 1, Release: 3 Benchmark Date: 27 Jan 2022*"&amp;A546&amp;";*",SRGs!AA:AA,0),0)</f>
        <v>0</v>
      </c>
      <c r="Q546" s="2">
        <f>IFERROR(MATCH("Domain Name System (DNS) Security Requirements Guide :: Version 2, Release: 4 Benchmark Date: 23 Oct 2015*"&amp;A546&amp;";*",SRGs!AA:AA,0),0)</f>
        <v>0</v>
      </c>
      <c r="R546" s="2">
        <f>IFERROR(MATCH("Firewall Security Requirements Guide :: Version 2, Release: 3 Benchmark Date: 27 Oct 2022*"&amp;A546&amp;";*",SRGs!AA:AA,0),0)</f>
        <v>0</v>
      </c>
      <c r="S546" s="2">
        <f>IFERROR(MATCH("General Purpose Operating System Security Requirements Guide :: Version 2, Release: 4 Benchmark Date: 27 Jul 2022*"&amp;A546&amp;";*",SRGs!AA:AA,0),0)</f>
        <v>0</v>
      </c>
      <c r="T546" s="2">
        <f>IFERROR(MATCH("Intrusion Detection and Prevention Systems (IDPS) Security Requirements Guide :: Version 2, Release: 6 Benchmark Date: 24 Jul 2020*"&amp;A546&amp;";*",SRGs!AA:AA,0),0)</f>
        <v>0</v>
      </c>
      <c r="U546" s="2">
        <f>IFERROR(MATCH("Layer 2 Switch Security Requirements Guide :: Version 2, Release: 1 Benchmark Date: 18 May 2021*"&amp;A546&amp;";*",SRGs!AA:AA,0),0)</f>
        <v>0</v>
      </c>
      <c r="V546" s="2">
        <f>IFERROR(MATCH("Mainframe Product Security Requirements Guide :: Version 2, Release: 1 Benchmark Date: 27 Oct 2022*"&amp;A546&amp;";*",SRGs!AA:AA,0),0)</f>
        <v>0</v>
      </c>
      <c r="W546" s="2">
        <f>IFERROR(MATCH("Network Device Management Security Requirements Guide :: Version 4, Release: 1 Benchmark Date: 23 Apr 2021*"&amp;A546&amp;";*",SRGs!AA:AA,0),0)</f>
        <v>0</v>
      </c>
      <c r="X546" s="2">
        <f>IFERROR(MATCH("Router Security Requirements Guide :: Version 4, Release: 2 Benchmark Date: 23 Apr 2021*"&amp;A546&amp;";*",SRGs!AA:AA,0),0)</f>
        <v>0</v>
      </c>
      <c r="Y546" s="2">
        <f>IFERROR(MATCH("SDN Controller Security Requirements Guide :: Version 1, Release: 2 Benchmark Date: 24 Apr 2020*"&amp;A546&amp;";*",SRGs!AA:AA,0),0)</f>
        <v>0</v>
      </c>
      <c r="Z546" s="2">
        <f>IFERROR(MATCH("Unified Endpoint Management Agent Security Requirements Guide :: Version 1, Release: 1 Benchmark Date: 20 Nov 2020*"&amp;A546&amp;";*",SRGs!AA:AA,0),0)</f>
        <v>0</v>
      </c>
      <c r="AA546" s="2">
        <f>IFERROR(MATCH("Unified Endpoint Management Server Security Requirements Guide :: Version 1, Release: 1 Benchmark Date: 20 Nov 2020*"&amp;A546&amp;";*",SRGs!AA:AA,0),0)</f>
        <v>0</v>
      </c>
      <c r="AB546" s="2">
        <f>IFERROR(MATCH("Virtual Private Network (VPN) Security Requirements Guide :: Version 2, Release: 4 Benchmark Date: 27 Oct 2021*"&amp;A546&amp;";*",SRGs!AA:AA,0),0)</f>
        <v>0</v>
      </c>
      <c r="AC546" s="2">
        <f>IFERROR(MATCH("Web Server Security Requirements Guide :: Version 3, Release: 1 Benchmark Date: 27 Oct 2022*"&amp;A546&amp;";*",SRGs!AA:AA,0),0)</f>
        <v>0</v>
      </c>
      <c r="AD546" s="22"/>
      <c r="AE546" s="3" t="str">
        <f t="shared" si="64"/>
        <v/>
      </c>
      <c r="AF546" s="2" t="str">
        <f t="shared" si="65"/>
        <v/>
      </c>
      <c r="AG546" s="2" t="str">
        <f t="shared" si="66"/>
        <v/>
      </c>
      <c r="AH546" s="2" t="str">
        <f t="shared" si="67"/>
        <v/>
      </c>
      <c r="AI546" s="2" t="str">
        <f t="shared" si="68"/>
        <v/>
      </c>
      <c r="AJ546" s="2" t="str">
        <f t="shared" si="69"/>
        <v/>
      </c>
      <c r="AK546" s="2" t="str">
        <f t="shared" si="70"/>
        <v/>
      </c>
      <c r="AM546" s="5" t="str">
        <f t="shared" si="71"/>
        <v/>
      </c>
    </row>
    <row r="547" spans="1:39" ht="150" hidden="1">
      <c r="A547" s="1" t="s">
        <v>22360</v>
      </c>
      <c r="B547" s="1" t="s">
        <v>4308</v>
      </c>
      <c r="C547" s="1" t="s">
        <v>852</v>
      </c>
      <c r="D547" s="1" t="s">
        <v>1935</v>
      </c>
      <c r="E547" s="1" t="s">
        <v>2940</v>
      </c>
      <c r="F547" s="2" t="s">
        <v>2591</v>
      </c>
      <c r="G547" s="2"/>
      <c r="H547" s="2"/>
      <c r="I547" s="2"/>
      <c r="J547" s="15"/>
      <c r="K547" s="3">
        <f>IFERROR(MATCH("Application Layer Gateway (ALG) Security Requirements Guide (SRG) :: Version 1, Release: 2 Benchmark Date: 24 Jul 2015*"&amp;A547&amp;";*",SRGs!AA:AA,0),0)</f>
        <v>0</v>
      </c>
      <c r="L547" s="2">
        <f>IFERROR(MATCH("Application Server Security Requirements Guide :: Version 3, Release: 3 Benchmark Date: 27 Oct 2022*"&amp;A547&amp;";*",SRGs!AA:AA,0),0)</f>
        <v>0</v>
      </c>
      <c r="M547" s="2">
        <f>IFERROR(MATCH("Authentication, Authorization, and Accounting Services (AAA) Security Requirements Guide :: Version 1, Release: 2 Benchmark Date: 24 Jan 2020*"&amp;A547&amp;";*",SRGs!AA:AA,0),0)</f>
        <v>0</v>
      </c>
      <c r="N547" s="2">
        <f>IFERROR(MATCH("Central Log Server Security Requirements Guide :: Version 2, Release: 2 Benchmark Date: 27 Oct 2022*"&amp;A547&amp;";*",SRGs!AA:AA,0),0)</f>
        <v>0</v>
      </c>
      <c r="O547" s="2">
        <f>IFERROR(MATCH("Database Security Requirements Guide :: Version 3, Release: 3 Benchmark Date: 27 Jul 2022*"&amp;A547&amp;";*",SRGs!AA:AA,0),0)</f>
        <v>0</v>
      </c>
      <c r="P547" s="2">
        <f>IFERROR(MATCH("Container Platform Security Requirements Guide :: Version 1, Release: 3 Benchmark Date: 27 Jan 2022*"&amp;A547&amp;";*",SRGs!AA:AA,0),0)</f>
        <v>0</v>
      </c>
      <c r="Q547" s="2">
        <f>IFERROR(MATCH("Domain Name System (DNS) Security Requirements Guide :: Version 2, Release: 4 Benchmark Date: 23 Oct 2015*"&amp;A547&amp;";*",SRGs!AA:AA,0),0)</f>
        <v>0</v>
      </c>
      <c r="R547" s="2">
        <f>IFERROR(MATCH("Firewall Security Requirements Guide :: Version 2, Release: 3 Benchmark Date: 27 Oct 2022*"&amp;A547&amp;";*",SRGs!AA:AA,0),0)</f>
        <v>0</v>
      </c>
      <c r="S547" s="2">
        <f>IFERROR(MATCH("General Purpose Operating System Security Requirements Guide :: Version 2, Release: 4 Benchmark Date: 27 Jul 2022*"&amp;A547&amp;";*",SRGs!AA:AA,0),0)</f>
        <v>0</v>
      </c>
      <c r="T547" s="2">
        <f>IFERROR(MATCH("Intrusion Detection and Prevention Systems (IDPS) Security Requirements Guide :: Version 2, Release: 6 Benchmark Date: 24 Jul 2020*"&amp;A547&amp;";*",SRGs!AA:AA,0),0)</f>
        <v>0</v>
      </c>
      <c r="U547" s="2">
        <f>IFERROR(MATCH("Layer 2 Switch Security Requirements Guide :: Version 2, Release: 1 Benchmark Date: 18 May 2021*"&amp;A547&amp;";*",SRGs!AA:AA,0),0)</f>
        <v>0</v>
      </c>
      <c r="V547" s="2">
        <f>IFERROR(MATCH("Mainframe Product Security Requirements Guide :: Version 2, Release: 1 Benchmark Date: 27 Oct 2022*"&amp;A547&amp;";*",SRGs!AA:AA,0),0)</f>
        <v>0</v>
      </c>
      <c r="W547" s="2">
        <f>IFERROR(MATCH("Network Device Management Security Requirements Guide :: Version 4, Release: 1 Benchmark Date: 23 Apr 2021*"&amp;A547&amp;";*",SRGs!AA:AA,0),0)</f>
        <v>0</v>
      </c>
      <c r="X547" s="2">
        <f>IFERROR(MATCH("Router Security Requirements Guide :: Version 4, Release: 2 Benchmark Date: 23 Apr 2021*"&amp;A547&amp;";*",SRGs!AA:AA,0),0)</f>
        <v>0</v>
      </c>
      <c r="Y547" s="2">
        <f>IFERROR(MATCH("SDN Controller Security Requirements Guide :: Version 1, Release: 2 Benchmark Date: 24 Apr 2020*"&amp;A547&amp;";*",SRGs!AA:AA,0),0)</f>
        <v>0</v>
      </c>
      <c r="Z547" s="2">
        <f>IFERROR(MATCH("Unified Endpoint Management Agent Security Requirements Guide :: Version 1, Release: 1 Benchmark Date: 20 Nov 2020*"&amp;A547&amp;";*",SRGs!AA:AA,0),0)</f>
        <v>0</v>
      </c>
      <c r="AA547" s="2">
        <f>IFERROR(MATCH("Unified Endpoint Management Server Security Requirements Guide :: Version 1, Release: 1 Benchmark Date: 20 Nov 2020*"&amp;A547&amp;";*",SRGs!AA:AA,0),0)</f>
        <v>0</v>
      </c>
      <c r="AB547" s="2">
        <f>IFERROR(MATCH("Virtual Private Network (VPN) Security Requirements Guide :: Version 2, Release: 4 Benchmark Date: 27 Oct 2021*"&amp;A547&amp;";*",SRGs!AA:AA,0),0)</f>
        <v>0</v>
      </c>
      <c r="AC547" s="2">
        <f>IFERROR(MATCH("Web Server Security Requirements Guide :: Version 3, Release: 1 Benchmark Date: 27 Oct 2022*"&amp;A547&amp;";*",SRGs!AA:AA,0),0)</f>
        <v>0</v>
      </c>
      <c r="AD547" s="22"/>
      <c r="AE547" s="3" t="str">
        <f t="shared" si="64"/>
        <v/>
      </c>
      <c r="AF547" s="2" t="str">
        <f t="shared" si="65"/>
        <v/>
      </c>
      <c r="AG547" s="2" t="str">
        <f t="shared" si="66"/>
        <v/>
      </c>
      <c r="AH547" s="2" t="str">
        <f t="shared" si="67"/>
        <v/>
      </c>
      <c r="AI547" s="2" t="str">
        <f t="shared" si="68"/>
        <v/>
      </c>
      <c r="AJ547" s="2" t="str">
        <f t="shared" si="69"/>
        <v/>
      </c>
      <c r="AK547" s="2" t="str">
        <f t="shared" si="70"/>
        <v/>
      </c>
      <c r="AM547" s="5" t="str">
        <f t="shared" si="71"/>
        <v/>
      </c>
    </row>
    <row r="548" spans="1:39" ht="30" hidden="1">
      <c r="A548" s="1" t="s">
        <v>22361</v>
      </c>
      <c r="B548" s="1" t="s">
        <v>4308</v>
      </c>
      <c r="C548" s="1" t="s">
        <v>853</v>
      </c>
      <c r="D548" s="1" t="s">
        <v>3533</v>
      </c>
      <c r="E548" s="1"/>
      <c r="F548" s="2"/>
      <c r="G548" s="2"/>
      <c r="H548" s="2"/>
      <c r="I548" s="2"/>
      <c r="J548" s="15"/>
      <c r="K548" s="3">
        <f>IFERROR(MATCH("Application Layer Gateway (ALG) Security Requirements Guide (SRG) :: Version 1, Release: 2 Benchmark Date: 24 Jul 2015*"&amp;A548&amp;";*",SRGs!AA:AA,0),0)</f>
        <v>0</v>
      </c>
      <c r="L548" s="2">
        <f>IFERROR(MATCH("Application Server Security Requirements Guide :: Version 3, Release: 3 Benchmark Date: 27 Oct 2022*"&amp;A548&amp;";*",SRGs!AA:AA,0),0)</f>
        <v>0</v>
      </c>
      <c r="M548" s="2">
        <f>IFERROR(MATCH("Authentication, Authorization, and Accounting Services (AAA) Security Requirements Guide :: Version 1, Release: 2 Benchmark Date: 24 Jan 2020*"&amp;A548&amp;";*",SRGs!AA:AA,0),0)</f>
        <v>0</v>
      </c>
      <c r="N548" s="2">
        <f>IFERROR(MATCH("Central Log Server Security Requirements Guide :: Version 2, Release: 2 Benchmark Date: 27 Oct 2022*"&amp;A548&amp;";*",SRGs!AA:AA,0),0)</f>
        <v>0</v>
      </c>
      <c r="O548" s="2">
        <f>IFERROR(MATCH("Database Security Requirements Guide :: Version 3, Release: 3 Benchmark Date: 27 Jul 2022*"&amp;A548&amp;";*",SRGs!AA:AA,0),0)</f>
        <v>0</v>
      </c>
      <c r="P548" s="2">
        <f>IFERROR(MATCH("Container Platform Security Requirements Guide :: Version 1, Release: 3 Benchmark Date: 27 Jan 2022*"&amp;A548&amp;";*",SRGs!AA:AA,0),0)</f>
        <v>0</v>
      </c>
      <c r="Q548" s="2">
        <f>IFERROR(MATCH("Domain Name System (DNS) Security Requirements Guide :: Version 2, Release: 4 Benchmark Date: 23 Oct 2015*"&amp;A548&amp;";*",SRGs!AA:AA,0),0)</f>
        <v>0</v>
      </c>
      <c r="R548" s="2">
        <f>IFERROR(MATCH("Firewall Security Requirements Guide :: Version 2, Release: 3 Benchmark Date: 27 Oct 2022*"&amp;A548&amp;";*",SRGs!AA:AA,0),0)</f>
        <v>0</v>
      </c>
      <c r="S548" s="2">
        <f>IFERROR(MATCH("General Purpose Operating System Security Requirements Guide :: Version 2, Release: 4 Benchmark Date: 27 Jul 2022*"&amp;A548&amp;";*",SRGs!AA:AA,0),0)</f>
        <v>0</v>
      </c>
      <c r="T548" s="2">
        <f>IFERROR(MATCH("Intrusion Detection and Prevention Systems (IDPS) Security Requirements Guide :: Version 2, Release: 6 Benchmark Date: 24 Jul 2020*"&amp;A548&amp;";*",SRGs!AA:AA,0),0)</f>
        <v>0</v>
      </c>
      <c r="U548" s="2">
        <f>IFERROR(MATCH("Layer 2 Switch Security Requirements Guide :: Version 2, Release: 1 Benchmark Date: 18 May 2021*"&amp;A548&amp;";*",SRGs!AA:AA,0),0)</f>
        <v>0</v>
      </c>
      <c r="V548" s="2">
        <f>IFERROR(MATCH("Mainframe Product Security Requirements Guide :: Version 2, Release: 1 Benchmark Date: 27 Oct 2022*"&amp;A548&amp;";*",SRGs!AA:AA,0),0)</f>
        <v>0</v>
      </c>
      <c r="W548" s="2">
        <f>IFERROR(MATCH("Network Device Management Security Requirements Guide :: Version 4, Release: 1 Benchmark Date: 23 Apr 2021*"&amp;A548&amp;";*",SRGs!AA:AA,0),0)</f>
        <v>0</v>
      </c>
      <c r="X548" s="2">
        <f>IFERROR(MATCH("Router Security Requirements Guide :: Version 4, Release: 2 Benchmark Date: 23 Apr 2021*"&amp;A548&amp;";*",SRGs!AA:AA,0),0)</f>
        <v>0</v>
      </c>
      <c r="Y548" s="2">
        <f>IFERROR(MATCH("SDN Controller Security Requirements Guide :: Version 1, Release: 2 Benchmark Date: 24 Apr 2020*"&amp;A548&amp;";*",SRGs!AA:AA,0),0)</f>
        <v>0</v>
      </c>
      <c r="Z548" s="2">
        <f>IFERROR(MATCH("Unified Endpoint Management Agent Security Requirements Guide :: Version 1, Release: 1 Benchmark Date: 20 Nov 2020*"&amp;A548&amp;";*",SRGs!AA:AA,0),0)</f>
        <v>0</v>
      </c>
      <c r="AA548" s="2">
        <f>IFERROR(MATCH("Unified Endpoint Management Server Security Requirements Guide :: Version 1, Release: 1 Benchmark Date: 20 Nov 2020*"&amp;A548&amp;";*",SRGs!AA:AA,0),0)</f>
        <v>0</v>
      </c>
      <c r="AB548" s="2">
        <f>IFERROR(MATCH("Virtual Private Network (VPN) Security Requirements Guide :: Version 2, Release: 4 Benchmark Date: 27 Oct 2021*"&amp;A548&amp;";*",SRGs!AA:AA,0),0)</f>
        <v>0</v>
      </c>
      <c r="AC548" s="2">
        <f>IFERROR(MATCH("Web Server Security Requirements Guide :: Version 3, Release: 1 Benchmark Date: 27 Oct 2022*"&amp;A548&amp;";*",SRGs!AA:AA,0),0)</f>
        <v>0</v>
      </c>
      <c r="AD548" s="22"/>
      <c r="AE548" s="3" t="str">
        <f t="shared" si="64"/>
        <v/>
      </c>
      <c r="AF548" s="2" t="str">
        <f t="shared" si="65"/>
        <v/>
      </c>
      <c r="AG548" s="2" t="str">
        <f t="shared" si="66"/>
        <v/>
      </c>
      <c r="AH548" s="2" t="str">
        <f t="shared" si="67"/>
        <v/>
      </c>
      <c r="AI548" s="2" t="str">
        <f t="shared" si="68"/>
        <v/>
      </c>
      <c r="AJ548" s="2" t="str">
        <f t="shared" si="69"/>
        <v/>
      </c>
      <c r="AK548" s="2" t="str">
        <f t="shared" si="70"/>
        <v/>
      </c>
      <c r="AM548" s="5" t="str">
        <f t="shared" si="71"/>
        <v/>
      </c>
    </row>
    <row r="549" spans="1:39" ht="30" hidden="1">
      <c r="A549" s="1" t="s">
        <v>22362</v>
      </c>
      <c r="B549" s="1" t="s">
        <v>4308</v>
      </c>
      <c r="C549" s="1" t="s">
        <v>854</v>
      </c>
      <c r="D549" s="1" t="s">
        <v>3533</v>
      </c>
      <c r="E549" s="1"/>
      <c r="F549" s="2"/>
      <c r="G549" s="2"/>
      <c r="H549" s="2"/>
      <c r="I549" s="2"/>
      <c r="J549" s="15"/>
      <c r="K549" s="3">
        <f>IFERROR(MATCH("Application Layer Gateway (ALG) Security Requirements Guide (SRG) :: Version 1, Release: 2 Benchmark Date: 24 Jul 2015*"&amp;A549&amp;";*",SRGs!AA:AA,0),0)</f>
        <v>0</v>
      </c>
      <c r="L549" s="2">
        <f>IFERROR(MATCH("Application Server Security Requirements Guide :: Version 3, Release: 3 Benchmark Date: 27 Oct 2022*"&amp;A549&amp;";*",SRGs!AA:AA,0),0)</f>
        <v>0</v>
      </c>
      <c r="M549" s="2">
        <f>IFERROR(MATCH("Authentication, Authorization, and Accounting Services (AAA) Security Requirements Guide :: Version 1, Release: 2 Benchmark Date: 24 Jan 2020*"&amp;A549&amp;";*",SRGs!AA:AA,0),0)</f>
        <v>0</v>
      </c>
      <c r="N549" s="2">
        <f>IFERROR(MATCH("Central Log Server Security Requirements Guide :: Version 2, Release: 2 Benchmark Date: 27 Oct 2022*"&amp;A549&amp;";*",SRGs!AA:AA,0),0)</f>
        <v>0</v>
      </c>
      <c r="O549" s="2">
        <f>IFERROR(MATCH("Database Security Requirements Guide :: Version 3, Release: 3 Benchmark Date: 27 Jul 2022*"&amp;A549&amp;";*",SRGs!AA:AA,0),0)</f>
        <v>0</v>
      </c>
      <c r="P549" s="2">
        <f>IFERROR(MATCH("Container Platform Security Requirements Guide :: Version 1, Release: 3 Benchmark Date: 27 Jan 2022*"&amp;A549&amp;";*",SRGs!AA:AA,0),0)</f>
        <v>0</v>
      </c>
      <c r="Q549" s="2">
        <f>IFERROR(MATCH("Domain Name System (DNS) Security Requirements Guide :: Version 2, Release: 4 Benchmark Date: 23 Oct 2015*"&amp;A549&amp;";*",SRGs!AA:AA,0),0)</f>
        <v>0</v>
      </c>
      <c r="R549" s="2">
        <f>IFERROR(MATCH("Firewall Security Requirements Guide :: Version 2, Release: 3 Benchmark Date: 27 Oct 2022*"&amp;A549&amp;";*",SRGs!AA:AA,0),0)</f>
        <v>0</v>
      </c>
      <c r="S549" s="2">
        <f>IFERROR(MATCH("General Purpose Operating System Security Requirements Guide :: Version 2, Release: 4 Benchmark Date: 27 Jul 2022*"&amp;A549&amp;";*",SRGs!AA:AA,0),0)</f>
        <v>0</v>
      </c>
      <c r="T549" s="2">
        <f>IFERROR(MATCH("Intrusion Detection and Prevention Systems (IDPS) Security Requirements Guide :: Version 2, Release: 6 Benchmark Date: 24 Jul 2020*"&amp;A549&amp;";*",SRGs!AA:AA,0),0)</f>
        <v>0</v>
      </c>
      <c r="U549" s="2">
        <f>IFERROR(MATCH("Layer 2 Switch Security Requirements Guide :: Version 2, Release: 1 Benchmark Date: 18 May 2021*"&amp;A549&amp;";*",SRGs!AA:AA,0),0)</f>
        <v>0</v>
      </c>
      <c r="V549" s="2">
        <f>IFERROR(MATCH("Mainframe Product Security Requirements Guide :: Version 2, Release: 1 Benchmark Date: 27 Oct 2022*"&amp;A549&amp;";*",SRGs!AA:AA,0),0)</f>
        <v>0</v>
      </c>
      <c r="W549" s="2">
        <f>IFERROR(MATCH("Network Device Management Security Requirements Guide :: Version 4, Release: 1 Benchmark Date: 23 Apr 2021*"&amp;A549&amp;";*",SRGs!AA:AA,0),0)</f>
        <v>0</v>
      </c>
      <c r="X549" s="2">
        <f>IFERROR(MATCH("Router Security Requirements Guide :: Version 4, Release: 2 Benchmark Date: 23 Apr 2021*"&amp;A549&amp;";*",SRGs!AA:AA,0),0)</f>
        <v>0</v>
      </c>
      <c r="Y549" s="2">
        <f>IFERROR(MATCH("SDN Controller Security Requirements Guide :: Version 1, Release: 2 Benchmark Date: 24 Apr 2020*"&amp;A549&amp;";*",SRGs!AA:AA,0),0)</f>
        <v>0</v>
      </c>
      <c r="Z549" s="2">
        <f>IFERROR(MATCH("Unified Endpoint Management Agent Security Requirements Guide :: Version 1, Release: 1 Benchmark Date: 20 Nov 2020*"&amp;A549&amp;";*",SRGs!AA:AA,0),0)</f>
        <v>0</v>
      </c>
      <c r="AA549" s="2">
        <f>IFERROR(MATCH("Unified Endpoint Management Server Security Requirements Guide :: Version 1, Release: 1 Benchmark Date: 20 Nov 2020*"&amp;A549&amp;";*",SRGs!AA:AA,0),0)</f>
        <v>0</v>
      </c>
      <c r="AB549" s="2">
        <f>IFERROR(MATCH("Virtual Private Network (VPN) Security Requirements Guide :: Version 2, Release: 4 Benchmark Date: 27 Oct 2021*"&amp;A549&amp;";*",SRGs!AA:AA,0),0)</f>
        <v>0</v>
      </c>
      <c r="AC549" s="2">
        <f>IFERROR(MATCH("Web Server Security Requirements Guide :: Version 3, Release: 1 Benchmark Date: 27 Oct 2022*"&amp;A549&amp;";*",SRGs!AA:AA,0),0)</f>
        <v>0</v>
      </c>
      <c r="AD549" s="22"/>
      <c r="AE549" s="3" t="str">
        <f t="shared" si="64"/>
        <v/>
      </c>
      <c r="AF549" s="2" t="str">
        <f t="shared" si="65"/>
        <v/>
      </c>
      <c r="AG549" s="2" t="str">
        <f t="shared" si="66"/>
        <v/>
      </c>
      <c r="AH549" s="2" t="str">
        <f t="shared" si="67"/>
        <v/>
      </c>
      <c r="AI549" s="2" t="str">
        <f t="shared" si="68"/>
        <v/>
      </c>
      <c r="AJ549" s="2" t="str">
        <f t="shared" si="69"/>
        <v/>
      </c>
      <c r="AK549" s="2" t="str">
        <f t="shared" si="70"/>
        <v/>
      </c>
      <c r="AM549" s="5" t="str">
        <f t="shared" si="71"/>
        <v/>
      </c>
    </row>
    <row r="550" spans="1:39" hidden="1">
      <c r="A550" s="1" t="s">
        <v>22363</v>
      </c>
      <c r="B550" s="1" t="s">
        <v>4308</v>
      </c>
      <c r="C550" s="1" t="s">
        <v>855</v>
      </c>
      <c r="D550" s="1" t="s">
        <v>3533</v>
      </c>
      <c r="E550" s="1"/>
      <c r="F550" s="2"/>
      <c r="G550" s="2"/>
      <c r="H550" s="2"/>
      <c r="I550" s="2"/>
      <c r="J550" s="15"/>
      <c r="K550" s="3">
        <f>IFERROR(MATCH("Application Layer Gateway (ALG) Security Requirements Guide (SRG) :: Version 1, Release: 2 Benchmark Date: 24 Jul 2015*"&amp;A550&amp;";*",SRGs!AA:AA,0),0)</f>
        <v>0</v>
      </c>
      <c r="L550" s="2">
        <f>IFERROR(MATCH("Application Server Security Requirements Guide :: Version 3, Release: 3 Benchmark Date: 27 Oct 2022*"&amp;A550&amp;";*",SRGs!AA:AA,0),0)</f>
        <v>0</v>
      </c>
      <c r="M550" s="2">
        <f>IFERROR(MATCH("Authentication, Authorization, and Accounting Services (AAA) Security Requirements Guide :: Version 1, Release: 2 Benchmark Date: 24 Jan 2020*"&amp;A550&amp;";*",SRGs!AA:AA,0),0)</f>
        <v>0</v>
      </c>
      <c r="N550" s="2">
        <f>IFERROR(MATCH("Central Log Server Security Requirements Guide :: Version 2, Release: 2 Benchmark Date: 27 Oct 2022*"&amp;A550&amp;";*",SRGs!AA:AA,0),0)</f>
        <v>0</v>
      </c>
      <c r="O550" s="2">
        <f>IFERROR(MATCH("Database Security Requirements Guide :: Version 3, Release: 3 Benchmark Date: 27 Jul 2022*"&amp;A550&amp;";*",SRGs!AA:AA,0),0)</f>
        <v>0</v>
      </c>
      <c r="P550" s="2">
        <f>IFERROR(MATCH("Container Platform Security Requirements Guide :: Version 1, Release: 3 Benchmark Date: 27 Jan 2022*"&amp;A550&amp;";*",SRGs!AA:AA,0),0)</f>
        <v>0</v>
      </c>
      <c r="Q550" s="2">
        <f>IFERROR(MATCH("Domain Name System (DNS) Security Requirements Guide :: Version 2, Release: 4 Benchmark Date: 23 Oct 2015*"&amp;A550&amp;";*",SRGs!AA:AA,0),0)</f>
        <v>0</v>
      </c>
      <c r="R550" s="2">
        <f>IFERROR(MATCH("Firewall Security Requirements Guide :: Version 2, Release: 3 Benchmark Date: 27 Oct 2022*"&amp;A550&amp;";*",SRGs!AA:AA,0),0)</f>
        <v>0</v>
      </c>
      <c r="S550" s="2">
        <f>IFERROR(MATCH("General Purpose Operating System Security Requirements Guide :: Version 2, Release: 4 Benchmark Date: 27 Jul 2022*"&amp;A550&amp;";*",SRGs!AA:AA,0),0)</f>
        <v>0</v>
      </c>
      <c r="T550" s="2">
        <f>IFERROR(MATCH("Intrusion Detection and Prevention Systems (IDPS) Security Requirements Guide :: Version 2, Release: 6 Benchmark Date: 24 Jul 2020*"&amp;A550&amp;";*",SRGs!AA:AA,0),0)</f>
        <v>0</v>
      </c>
      <c r="U550" s="2">
        <f>IFERROR(MATCH("Layer 2 Switch Security Requirements Guide :: Version 2, Release: 1 Benchmark Date: 18 May 2021*"&amp;A550&amp;";*",SRGs!AA:AA,0),0)</f>
        <v>0</v>
      </c>
      <c r="V550" s="2">
        <f>IFERROR(MATCH("Mainframe Product Security Requirements Guide :: Version 2, Release: 1 Benchmark Date: 27 Oct 2022*"&amp;A550&amp;";*",SRGs!AA:AA,0),0)</f>
        <v>0</v>
      </c>
      <c r="W550" s="2">
        <f>IFERROR(MATCH("Network Device Management Security Requirements Guide :: Version 4, Release: 1 Benchmark Date: 23 Apr 2021*"&amp;A550&amp;";*",SRGs!AA:AA,0),0)</f>
        <v>0</v>
      </c>
      <c r="X550" s="2">
        <f>IFERROR(MATCH("Router Security Requirements Guide :: Version 4, Release: 2 Benchmark Date: 23 Apr 2021*"&amp;A550&amp;";*",SRGs!AA:AA,0),0)</f>
        <v>0</v>
      </c>
      <c r="Y550" s="2">
        <f>IFERROR(MATCH("SDN Controller Security Requirements Guide :: Version 1, Release: 2 Benchmark Date: 24 Apr 2020*"&amp;A550&amp;";*",SRGs!AA:AA,0),0)</f>
        <v>0</v>
      </c>
      <c r="Z550" s="2">
        <f>IFERROR(MATCH("Unified Endpoint Management Agent Security Requirements Guide :: Version 1, Release: 1 Benchmark Date: 20 Nov 2020*"&amp;A550&amp;";*",SRGs!AA:AA,0),0)</f>
        <v>0</v>
      </c>
      <c r="AA550" s="2">
        <f>IFERROR(MATCH("Unified Endpoint Management Server Security Requirements Guide :: Version 1, Release: 1 Benchmark Date: 20 Nov 2020*"&amp;A550&amp;";*",SRGs!AA:AA,0),0)</f>
        <v>0</v>
      </c>
      <c r="AB550" s="2">
        <f>IFERROR(MATCH("Virtual Private Network (VPN) Security Requirements Guide :: Version 2, Release: 4 Benchmark Date: 27 Oct 2021*"&amp;A550&amp;";*",SRGs!AA:AA,0),0)</f>
        <v>0</v>
      </c>
      <c r="AC550" s="2">
        <f>IFERROR(MATCH("Web Server Security Requirements Guide :: Version 3, Release: 1 Benchmark Date: 27 Oct 2022*"&amp;A550&amp;";*",SRGs!AA:AA,0),0)</f>
        <v>0</v>
      </c>
      <c r="AD550" s="22"/>
      <c r="AE550" s="3" t="str">
        <f t="shared" si="64"/>
        <v/>
      </c>
      <c r="AF550" s="2" t="str">
        <f t="shared" si="65"/>
        <v/>
      </c>
      <c r="AG550" s="2" t="str">
        <f t="shared" si="66"/>
        <v/>
      </c>
      <c r="AH550" s="2" t="str">
        <f t="shared" si="67"/>
        <v/>
      </c>
      <c r="AI550" s="2" t="str">
        <f t="shared" si="68"/>
        <v/>
      </c>
      <c r="AJ550" s="2" t="str">
        <f t="shared" si="69"/>
        <v/>
      </c>
      <c r="AK550" s="2" t="str">
        <f t="shared" si="70"/>
        <v/>
      </c>
      <c r="AM550" s="5" t="str">
        <f t="shared" si="71"/>
        <v/>
      </c>
    </row>
    <row r="551" spans="1:39" s="5" customFormat="1" ht="135" hidden="1">
      <c r="A551" s="1" t="s">
        <v>22364</v>
      </c>
      <c r="B551" s="1" t="s">
        <v>4308</v>
      </c>
      <c r="C551" s="1" t="s">
        <v>856</v>
      </c>
      <c r="D551" s="1" t="s">
        <v>1936</v>
      </c>
      <c r="E551" s="1" t="s">
        <v>2941</v>
      </c>
      <c r="F551" s="2" t="s">
        <v>3858</v>
      </c>
      <c r="G551" s="2"/>
      <c r="H551" s="2" t="s">
        <v>4254</v>
      </c>
      <c r="I551" s="10">
        <v>3</v>
      </c>
      <c r="J551" s="13"/>
      <c r="K551" s="3">
        <f>IFERROR(MATCH("Application Layer Gateway (ALG) Security Requirements Guide (SRG) :: Version 1, Release: 2 Benchmark Date: 24 Jul 2015*"&amp;A551&amp;";*",SRGs!AA:AA,0),0)</f>
        <v>0</v>
      </c>
      <c r="L551" s="2">
        <f>IFERROR(MATCH("Application Server Security Requirements Guide :: Version 3, Release: 3 Benchmark Date: 27 Oct 2022*"&amp;A551&amp;";*",SRGs!AA:AA,0),0)</f>
        <v>0</v>
      </c>
      <c r="M551" s="2">
        <f>IFERROR(MATCH("Authentication, Authorization, and Accounting Services (AAA) Security Requirements Guide :: Version 1, Release: 2 Benchmark Date: 24 Jan 2020*"&amp;A551&amp;";*",SRGs!AA:AA,0),0)</f>
        <v>0</v>
      </c>
      <c r="N551" s="6">
        <f>IFERROR(MATCH("Central Log Server Security Requirements Guide :: Version 2, Release: 2 Benchmark Date: 27 Oct 2022*"&amp;A551&amp;";*",SRGs!AA:AA,0),0)</f>
        <v>0</v>
      </c>
      <c r="O551" s="6">
        <f>IFERROR(MATCH("Database Security Requirements Guide :: Version 3, Release: 3 Benchmark Date: 27 Jul 2022*"&amp;A551&amp;";*",SRGs!AA:AA,0),0)</f>
        <v>0</v>
      </c>
      <c r="P551" s="6">
        <f>IFERROR(MATCH("Container Platform Security Requirements Guide :: Version 1, Release: 3 Benchmark Date: 27 Jan 2022*"&amp;A551&amp;";*",SRGs!AA:AA,0),0)</f>
        <v>0</v>
      </c>
      <c r="Q551" s="6">
        <f>IFERROR(MATCH("Domain Name System (DNS) Security Requirements Guide :: Version 2, Release: 4 Benchmark Date: 23 Oct 2015*"&amp;A551&amp;";*",SRGs!AA:AA,0),0)</f>
        <v>0</v>
      </c>
      <c r="R551" s="6">
        <f>IFERROR(MATCH("Firewall Security Requirements Guide :: Version 2, Release: 3 Benchmark Date: 27 Oct 2022*"&amp;A551&amp;";*",SRGs!AA:AA,0),0)</f>
        <v>0</v>
      </c>
      <c r="S551" s="6">
        <f>IFERROR(MATCH("General Purpose Operating System Security Requirements Guide :: Version 2, Release: 4 Benchmark Date: 27 Jul 2022*"&amp;A551&amp;";*",SRGs!AA:AA,0),0)</f>
        <v>0</v>
      </c>
      <c r="T551" s="6">
        <f>IFERROR(MATCH("Intrusion Detection and Prevention Systems (IDPS) Security Requirements Guide :: Version 2, Release: 6 Benchmark Date: 24 Jul 2020*"&amp;A551&amp;";*",SRGs!AA:AA,0),0)</f>
        <v>0</v>
      </c>
      <c r="U551" s="6">
        <f>IFERROR(MATCH("Layer 2 Switch Security Requirements Guide :: Version 2, Release: 1 Benchmark Date: 18 May 2021*"&amp;A551&amp;";*",SRGs!AA:AA,0),0)</f>
        <v>0</v>
      </c>
      <c r="V551" s="6">
        <f>IFERROR(MATCH("Mainframe Product Security Requirements Guide :: Version 2, Release: 1 Benchmark Date: 27 Oct 2022*"&amp;A551&amp;";*",SRGs!AA:AA,0),0)</f>
        <v>0</v>
      </c>
      <c r="W551" s="6">
        <f>IFERROR(MATCH("Network Device Management Security Requirements Guide :: Version 4, Release: 1 Benchmark Date: 23 Apr 2021*"&amp;A551&amp;";*",SRGs!AA:AA,0),0)</f>
        <v>0</v>
      </c>
      <c r="X551" s="6">
        <f>IFERROR(MATCH("Router Security Requirements Guide :: Version 4, Release: 2 Benchmark Date: 23 Apr 2021*"&amp;A551&amp;";*",SRGs!AA:AA,0),0)</f>
        <v>0</v>
      </c>
      <c r="Y551" s="6">
        <f>IFERROR(MATCH("SDN Controller Security Requirements Guide :: Version 1, Release: 2 Benchmark Date: 24 Apr 2020*"&amp;A551&amp;";*",SRGs!AA:AA,0),0)</f>
        <v>0</v>
      </c>
      <c r="Z551" s="6">
        <f>IFERROR(MATCH("Unified Endpoint Management Agent Security Requirements Guide :: Version 1, Release: 1 Benchmark Date: 20 Nov 2020*"&amp;A551&amp;";*",SRGs!AA:AA,0),0)</f>
        <v>0</v>
      </c>
      <c r="AA551" s="6">
        <f>IFERROR(MATCH("Unified Endpoint Management Server Security Requirements Guide :: Version 1, Release: 1 Benchmark Date: 20 Nov 2020*"&amp;A551&amp;";*",SRGs!AA:AA,0),0)</f>
        <v>0</v>
      </c>
      <c r="AB551" s="6">
        <f>IFERROR(MATCH("Virtual Private Network (VPN) Security Requirements Guide :: Version 2, Release: 4 Benchmark Date: 27 Oct 2021*"&amp;A551&amp;";*",SRGs!AA:AA,0),0)</f>
        <v>0</v>
      </c>
      <c r="AC551" s="6">
        <f>IFERROR(MATCH("Web Server Security Requirements Guide :: Version 3, Release: 1 Benchmark Date: 27 Oct 2022*"&amp;A551&amp;";*",SRGs!AA:AA,0),0)</f>
        <v>0</v>
      </c>
      <c r="AD551" s="21"/>
      <c r="AE551" s="3" t="str">
        <f t="shared" si="64"/>
        <v/>
      </c>
      <c r="AF551" s="2" t="str">
        <f t="shared" si="65"/>
        <v/>
      </c>
      <c r="AG551" s="2" t="str">
        <f t="shared" si="66"/>
        <v/>
      </c>
      <c r="AH551" s="2" t="str">
        <f t="shared" si="67"/>
        <v/>
      </c>
      <c r="AI551" s="2" t="str">
        <f t="shared" si="68"/>
        <v/>
      </c>
      <c r="AJ551" s="2" t="str">
        <f t="shared" si="69"/>
        <v/>
      </c>
      <c r="AK551" s="2" t="str">
        <f t="shared" si="70"/>
        <v/>
      </c>
      <c r="AL551" s="27"/>
      <c r="AM551" s="5" t="str">
        <f t="shared" si="71"/>
        <v/>
      </c>
    </row>
    <row r="552" spans="1:39" ht="105" hidden="1">
      <c r="A552" s="1" t="s">
        <v>22365</v>
      </c>
      <c r="B552" s="1" t="s">
        <v>4308</v>
      </c>
      <c r="C552" s="1" t="s">
        <v>857</v>
      </c>
      <c r="D552" s="1" t="s">
        <v>1937</v>
      </c>
      <c r="E552" s="1" t="s">
        <v>2942</v>
      </c>
      <c r="F552" s="2" t="s">
        <v>2591</v>
      </c>
      <c r="G552" s="2"/>
      <c r="H552" s="2"/>
      <c r="I552" s="2"/>
      <c r="J552" s="15"/>
      <c r="K552" s="3">
        <f>IFERROR(MATCH("Application Layer Gateway (ALG) Security Requirements Guide (SRG) :: Version 1, Release: 2 Benchmark Date: 24 Jul 2015*"&amp;A552&amp;";*",SRGs!AA:AA,0),0)</f>
        <v>0</v>
      </c>
      <c r="L552" s="2">
        <f>IFERROR(MATCH("Application Server Security Requirements Guide :: Version 3, Release: 3 Benchmark Date: 27 Oct 2022*"&amp;A552&amp;";*",SRGs!AA:AA,0),0)</f>
        <v>0</v>
      </c>
      <c r="M552" s="2">
        <f>IFERROR(MATCH("Authentication, Authorization, and Accounting Services (AAA) Security Requirements Guide :: Version 1, Release: 2 Benchmark Date: 24 Jan 2020*"&amp;A552&amp;";*",SRGs!AA:AA,0),0)</f>
        <v>0</v>
      </c>
      <c r="N552" s="2">
        <f>IFERROR(MATCH("Central Log Server Security Requirements Guide :: Version 2, Release: 2 Benchmark Date: 27 Oct 2022*"&amp;A552&amp;";*",SRGs!AA:AA,0),0)</f>
        <v>0</v>
      </c>
      <c r="O552" s="2">
        <f>IFERROR(MATCH("Database Security Requirements Guide :: Version 3, Release: 3 Benchmark Date: 27 Jul 2022*"&amp;A552&amp;";*",SRGs!AA:AA,0),0)</f>
        <v>0</v>
      </c>
      <c r="P552" s="2">
        <f>IFERROR(MATCH("Container Platform Security Requirements Guide :: Version 1, Release: 3 Benchmark Date: 27 Jan 2022*"&amp;A552&amp;";*",SRGs!AA:AA,0),0)</f>
        <v>0</v>
      </c>
      <c r="Q552" s="2">
        <f>IFERROR(MATCH("Domain Name System (DNS) Security Requirements Guide :: Version 2, Release: 4 Benchmark Date: 23 Oct 2015*"&amp;A552&amp;";*",SRGs!AA:AA,0),0)</f>
        <v>0</v>
      </c>
      <c r="R552" s="2">
        <f>IFERROR(MATCH("Firewall Security Requirements Guide :: Version 2, Release: 3 Benchmark Date: 27 Oct 2022*"&amp;A552&amp;";*",SRGs!AA:AA,0),0)</f>
        <v>0</v>
      </c>
      <c r="S552" s="2">
        <f>IFERROR(MATCH("General Purpose Operating System Security Requirements Guide :: Version 2, Release: 4 Benchmark Date: 27 Jul 2022*"&amp;A552&amp;";*",SRGs!AA:AA,0),0)</f>
        <v>0</v>
      </c>
      <c r="T552" s="2">
        <f>IFERROR(MATCH("Intrusion Detection and Prevention Systems (IDPS) Security Requirements Guide :: Version 2, Release: 6 Benchmark Date: 24 Jul 2020*"&amp;A552&amp;";*",SRGs!AA:AA,0),0)</f>
        <v>0</v>
      </c>
      <c r="U552" s="2">
        <f>IFERROR(MATCH("Layer 2 Switch Security Requirements Guide :: Version 2, Release: 1 Benchmark Date: 18 May 2021*"&amp;A552&amp;";*",SRGs!AA:AA,0),0)</f>
        <v>0</v>
      </c>
      <c r="V552" s="2">
        <f>IFERROR(MATCH("Mainframe Product Security Requirements Guide :: Version 2, Release: 1 Benchmark Date: 27 Oct 2022*"&amp;A552&amp;";*",SRGs!AA:AA,0),0)</f>
        <v>0</v>
      </c>
      <c r="W552" s="2">
        <f>IFERROR(MATCH("Network Device Management Security Requirements Guide :: Version 4, Release: 1 Benchmark Date: 23 Apr 2021*"&amp;A552&amp;";*",SRGs!AA:AA,0),0)</f>
        <v>0</v>
      </c>
      <c r="X552" s="2">
        <f>IFERROR(MATCH("Router Security Requirements Guide :: Version 4, Release: 2 Benchmark Date: 23 Apr 2021*"&amp;A552&amp;";*",SRGs!AA:AA,0),0)</f>
        <v>0</v>
      </c>
      <c r="Y552" s="2">
        <f>IFERROR(MATCH("SDN Controller Security Requirements Guide :: Version 1, Release: 2 Benchmark Date: 24 Apr 2020*"&amp;A552&amp;";*",SRGs!AA:AA,0),0)</f>
        <v>0</v>
      </c>
      <c r="Z552" s="2">
        <f>IFERROR(MATCH("Unified Endpoint Management Agent Security Requirements Guide :: Version 1, Release: 1 Benchmark Date: 20 Nov 2020*"&amp;A552&amp;";*",SRGs!AA:AA,0),0)</f>
        <v>0</v>
      </c>
      <c r="AA552" s="2">
        <f>IFERROR(MATCH("Unified Endpoint Management Server Security Requirements Guide :: Version 1, Release: 1 Benchmark Date: 20 Nov 2020*"&amp;A552&amp;";*",SRGs!AA:AA,0),0)</f>
        <v>0</v>
      </c>
      <c r="AB552" s="2">
        <f>IFERROR(MATCH("Virtual Private Network (VPN) Security Requirements Guide :: Version 2, Release: 4 Benchmark Date: 27 Oct 2021*"&amp;A552&amp;";*",SRGs!AA:AA,0),0)</f>
        <v>0</v>
      </c>
      <c r="AC552" s="2">
        <f>IFERROR(MATCH("Web Server Security Requirements Guide :: Version 3, Release: 1 Benchmark Date: 27 Oct 2022*"&amp;A552&amp;";*",SRGs!AA:AA,0),0)</f>
        <v>0</v>
      </c>
      <c r="AD552" s="22"/>
      <c r="AE552" s="3" t="str">
        <f t="shared" si="64"/>
        <v/>
      </c>
      <c r="AF552" s="2" t="str">
        <f t="shared" si="65"/>
        <v/>
      </c>
      <c r="AG552" s="2" t="str">
        <f t="shared" si="66"/>
        <v/>
      </c>
      <c r="AH552" s="2" t="str">
        <f t="shared" si="67"/>
        <v/>
      </c>
      <c r="AI552" s="2" t="str">
        <f t="shared" si="68"/>
        <v/>
      </c>
      <c r="AJ552" s="2" t="str">
        <f t="shared" si="69"/>
        <v/>
      </c>
      <c r="AK552" s="2" t="str">
        <f t="shared" si="70"/>
        <v/>
      </c>
      <c r="AM552" s="5" t="str">
        <f t="shared" si="71"/>
        <v/>
      </c>
    </row>
    <row r="553" spans="1:39" s="5" customFormat="1" ht="285">
      <c r="A553" s="1" t="s">
        <v>118</v>
      </c>
      <c r="B553" s="1" t="s">
        <v>4308</v>
      </c>
      <c r="C553" s="1" t="s">
        <v>858</v>
      </c>
      <c r="D553" s="1" t="s">
        <v>1938</v>
      </c>
      <c r="E553" s="1" t="s">
        <v>2943</v>
      </c>
      <c r="F553" s="2" t="s">
        <v>3859</v>
      </c>
      <c r="G553" s="2" t="s">
        <v>4222</v>
      </c>
      <c r="H553" s="2"/>
      <c r="I553" s="10">
        <v>1</v>
      </c>
      <c r="J553" s="13"/>
      <c r="K553" s="3">
        <f>IFERROR(MATCH("Application Layer Gateway (ALG) Security Requirements Guide (SRG) :: Version 1, Release: 2 Benchmark Date: 24 Jul 2015*"&amp;A553&amp;";*",SRGs!AA:AA,0),0)</f>
        <v>0</v>
      </c>
      <c r="L553" s="2">
        <f>IFERROR(MATCH("Application Server Security Requirements Guide :: Version 3, Release: 3 Benchmark Date: 27 Oct 2022*"&amp;A553&amp;";*",SRGs!AA:AA,0),0)</f>
        <v>0</v>
      </c>
      <c r="M553" s="2">
        <f>IFERROR(MATCH("Authentication, Authorization, and Accounting Services (AAA) Security Requirements Guide :: Version 1, Release: 2 Benchmark Date: 24 Jan 2020*"&amp;A553&amp;";*",SRGs!AA:AA,0),0)</f>
        <v>0</v>
      </c>
      <c r="N553" s="6">
        <f>IFERROR(MATCH("Central Log Server Security Requirements Guide :: Version 2, Release: 2 Benchmark Date: 27 Oct 2022*"&amp;A553&amp;";*",SRGs!AA:AA,0),0)</f>
        <v>0</v>
      </c>
      <c r="O553" s="6">
        <f>IFERROR(MATCH("Database Security Requirements Guide :: Version 3, Release: 3 Benchmark Date: 27 Jul 2022*"&amp;A553&amp;";*",SRGs!AA:AA,0),0)</f>
        <v>0</v>
      </c>
      <c r="P553" s="6">
        <f>IFERROR(MATCH("Container Platform Security Requirements Guide :: Version 1, Release: 3 Benchmark Date: 27 Jan 2022*"&amp;A553&amp;";*",SRGs!AA:AA,0),0)</f>
        <v>0</v>
      </c>
      <c r="Q553" s="6">
        <f>IFERROR(MATCH("Domain Name System (DNS) Security Requirements Guide :: Version 2, Release: 4 Benchmark Date: 23 Oct 2015*"&amp;A553&amp;";*",SRGs!AA:AA,0),0)</f>
        <v>0</v>
      </c>
      <c r="R553" s="6">
        <f>IFERROR(MATCH("Firewall Security Requirements Guide :: Version 2, Release: 3 Benchmark Date: 27 Oct 2022*"&amp;A553&amp;";*",SRGs!AA:AA,0),0)</f>
        <v>0</v>
      </c>
      <c r="S553" s="6">
        <f>IFERROR(MATCH("General Purpose Operating System Security Requirements Guide :: Version 2, Release: 4 Benchmark Date: 27 Jul 2022*"&amp;A553&amp;";*",SRGs!AA:AA,0),0)</f>
        <v>0</v>
      </c>
      <c r="T553" s="6">
        <f>IFERROR(MATCH("Intrusion Detection and Prevention Systems (IDPS) Security Requirements Guide :: Version 2, Release: 6 Benchmark Date: 24 Jul 2020*"&amp;A553&amp;";*",SRGs!AA:AA,0),0)</f>
        <v>0</v>
      </c>
      <c r="U553" s="6">
        <f>IFERROR(MATCH("Layer 2 Switch Security Requirements Guide :: Version 2, Release: 1 Benchmark Date: 18 May 2021*"&amp;A553&amp;";*",SRGs!AA:AA,0),0)</f>
        <v>0</v>
      </c>
      <c r="V553" s="6">
        <f>IFERROR(MATCH("Mainframe Product Security Requirements Guide :: Version 2, Release: 1 Benchmark Date: 27 Oct 2022*"&amp;A553&amp;";*",SRGs!AA:AA,0),0)</f>
        <v>0</v>
      </c>
      <c r="W553" s="6">
        <f>IFERROR(MATCH("Network Device Management Security Requirements Guide :: Version 4, Release: 1 Benchmark Date: 23 Apr 2021*"&amp;A553&amp;";*",SRGs!AA:AA,0),0)</f>
        <v>0</v>
      </c>
      <c r="X553" s="6">
        <f>IFERROR(MATCH("Router Security Requirements Guide :: Version 4, Release: 2 Benchmark Date: 23 Apr 2021*"&amp;A553&amp;";*",SRGs!AA:AA,0),0)</f>
        <v>0</v>
      </c>
      <c r="Y553" s="6">
        <f>IFERROR(MATCH("SDN Controller Security Requirements Guide :: Version 1, Release: 2 Benchmark Date: 24 Apr 2020*"&amp;A553&amp;";*",SRGs!AA:AA,0),0)</f>
        <v>0</v>
      </c>
      <c r="Z553" s="6">
        <f>IFERROR(MATCH("Unified Endpoint Management Agent Security Requirements Guide :: Version 1, Release: 1 Benchmark Date: 20 Nov 2020*"&amp;A553&amp;";*",SRGs!AA:AA,0),0)</f>
        <v>0</v>
      </c>
      <c r="AA553" s="6">
        <f>IFERROR(MATCH("Unified Endpoint Management Server Security Requirements Guide :: Version 1, Release: 1 Benchmark Date: 20 Nov 2020*"&amp;A553&amp;";*",SRGs!AA:AA,0),0)</f>
        <v>0</v>
      </c>
      <c r="AB553" s="6">
        <f>IFERROR(MATCH("Virtual Private Network (VPN) Security Requirements Guide :: Version 2, Release: 4 Benchmark Date: 27 Oct 2021*"&amp;A553&amp;";*",SRGs!AA:AA,0),0)</f>
        <v>0</v>
      </c>
      <c r="AC553" s="6">
        <f>IFERROR(MATCH("Web Server Security Requirements Guide :: Version 3, Release: 1 Benchmark Date: 27 Oct 2022*"&amp;A553&amp;";*",SRGs!AA:AA,0),0)</f>
        <v>0</v>
      </c>
      <c r="AD553" s="21"/>
      <c r="AE553" s="3" t="str">
        <f t="shared" si="64"/>
        <v/>
      </c>
      <c r="AF553" s="2" t="str">
        <f t="shared" si="65"/>
        <v/>
      </c>
      <c r="AG553" s="2" t="str">
        <f t="shared" si="66"/>
        <v/>
      </c>
      <c r="AH553" s="2" t="str">
        <f t="shared" si="67"/>
        <v/>
      </c>
      <c r="AI553" s="2" t="str">
        <f t="shared" si="68"/>
        <v/>
      </c>
      <c r="AJ553" s="2" t="str">
        <f t="shared" si="69"/>
        <v/>
      </c>
      <c r="AK553" s="2" t="str">
        <f t="shared" si="70"/>
        <v/>
      </c>
      <c r="AL553" s="27"/>
      <c r="AM553" s="5" t="str">
        <f t="shared" si="71"/>
        <v/>
      </c>
    </row>
    <row r="554" spans="1:39" ht="30">
      <c r="A554" s="1" t="s">
        <v>22366</v>
      </c>
      <c r="B554" s="1" t="s">
        <v>4308</v>
      </c>
      <c r="C554" s="1" t="s">
        <v>859</v>
      </c>
      <c r="D554" s="1" t="s">
        <v>3480</v>
      </c>
      <c r="E554" s="1"/>
      <c r="F554" s="2"/>
      <c r="G554" s="2" t="s">
        <v>4223</v>
      </c>
      <c r="H554" s="2"/>
      <c r="I554" s="10">
        <v>1</v>
      </c>
      <c r="J554" s="13"/>
      <c r="K554" s="3">
        <f>IFERROR(MATCH("Application Layer Gateway (ALG) Security Requirements Guide (SRG) :: Version 1, Release: 2 Benchmark Date: 24 Jul 2015*"&amp;A554&amp;";*",SRGs!AA:AA,0),0)</f>
        <v>0</v>
      </c>
      <c r="L554" s="2">
        <f>IFERROR(MATCH("Application Server Security Requirements Guide :: Version 3, Release: 3 Benchmark Date: 27 Oct 2022*"&amp;A554&amp;";*",SRGs!AA:AA,0),0)</f>
        <v>0</v>
      </c>
      <c r="M554" s="2">
        <f>IFERROR(MATCH("Authentication, Authorization, and Accounting Services (AAA) Security Requirements Guide :: Version 1, Release: 2 Benchmark Date: 24 Jan 2020*"&amp;A554&amp;";*",SRGs!AA:AA,0),0)</f>
        <v>0</v>
      </c>
      <c r="N554" s="2">
        <f>IFERROR(MATCH("Central Log Server Security Requirements Guide :: Version 2, Release: 2 Benchmark Date: 27 Oct 2022*"&amp;A554&amp;";*",SRGs!AA:AA,0),0)</f>
        <v>0</v>
      </c>
      <c r="O554" s="2">
        <f>IFERROR(MATCH("Database Security Requirements Guide :: Version 3, Release: 3 Benchmark Date: 27 Jul 2022*"&amp;A554&amp;";*",SRGs!AA:AA,0),0)</f>
        <v>0</v>
      </c>
      <c r="P554" s="2">
        <f>IFERROR(MATCH("Container Platform Security Requirements Guide :: Version 1, Release: 3 Benchmark Date: 27 Jan 2022*"&amp;A554&amp;";*",SRGs!AA:AA,0),0)</f>
        <v>0</v>
      </c>
      <c r="Q554" s="2">
        <f>IFERROR(MATCH("Domain Name System (DNS) Security Requirements Guide :: Version 2, Release: 4 Benchmark Date: 23 Oct 2015*"&amp;A554&amp;";*",SRGs!AA:AA,0),0)</f>
        <v>0</v>
      </c>
      <c r="R554" s="2">
        <f>IFERROR(MATCH("Firewall Security Requirements Guide :: Version 2, Release: 3 Benchmark Date: 27 Oct 2022*"&amp;A554&amp;";*",SRGs!AA:AA,0),0)</f>
        <v>0</v>
      </c>
      <c r="S554" s="2">
        <f>IFERROR(MATCH("General Purpose Operating System Security Requirements Guide :: Version 2, Release: 4 Benchmark Date: 27 Jul 2022*"&amp;A554&amp;";*",SRGs!AA:AA,0),0)</f>
        <v>0</v>
      </c>
      <c r="T554" s="2">
        <f>IFERROR(MATCH("Intrusion Detection and Prevention Systems (IDPS) Security Requirements Guide :: Version 2, Release: 6 Benchmark Date: 24 Jul 2020*"&amp;A554&amp;";*",SRGs!AA:AA,0),0)</f>
        <v>0</v>
      </c>
      <c r="U554" s="2">
        <f>IFERROR(MATCH("Layer 2 Switch Security Requirements Guide :: Version 2, Release: 1 Benchmark Date: 18 May 2021*"&amp;A554&amp;";*",SRGs!AA:AA,0),0)</f>
        <v>0</v>
      </c>
      <c r="V554" s="2">
        <f>IFERROR(MATCH("Mainframe Product Security Requirements Guide :: Version 2, Release: 1 Benchmark Date: 27 Oct 2022*"&amp;A554&amp;";*",SRGs!AA:AA,0),0)</f>
        <v>0</v>
      </c>
      <c r="W554" s="2">
        <f>IFERROR(MATCH("Network Device Management Security Requirements Guide :: Version 4, Release: 1 Benchmark Date: 23 Apr 2021*"&amp;A554&amp;";*",SRGs!AA:AA,0),0)</f>
        <v>0</v>
      </c>
      <c r="X554" s="2">
        <f>IFERROR(MATCH("Router Security Requirements Guide :: Version 4, Release: 2 Benchmark Date: 23 Apr 2021*"&amp;A554&amp;";*",SRGs!AA:AA,0),0)</f>
        <v>0</v>
      </c>
      <c r="Y554" s="2">
        <f>IFERROR(MATCH("SDN Controller Security Requirements Guide :: Version 1, Release: 2 Benchmark Date: 24 Apr 2020*"&amp;A554&amp;";*",SRGs!AA:AA,0),0)</f>
        <v>0</v>
      </c>
      <c r="Z554" s="2">
        <f>IFERROR(MATCH("Unified Endpoint Management Agent Security Requirements Guide :: Version 1, Release: 1 Benchmark Date: 20 Nov 2020*"&amp;A554&amp;";*",SRGs!AA:AA,0),0)</f>
        <v>0</v>
      </c>
      <c r="AA554" s="2">
        <f>IFERROR(MATCH("Unified Endpoint Management Server Security Requirements Guide :: Version 1, Release: 1 Benchmark Date: 20 Nov 2020*"&amp;A554&amp;";*",SRGs!AA:AA,0),0)</f>
        <v>0</v>
      </c>
      <c r="AB554" s="2">
        <f>IFERROR(MATCH("Virtual Private Network (VPN) Security Requirements Guide :: Version 2, Release: 4 Benchmark Date: 27 Oct 2021*"&amp;A554&amp;";*",SRGs!AA:AA,0),0)</f>
        <v>0</v>
      </c>
      <c r="AC554" s="2">
        <f>IFERROR(MATCH("Web Server Security Requirements Guide :: Version 3, Release: 1 Benchmark Date: 27 Oct 2022*"&amp;A554&amp;";*",SRGs!AA:AA,0),0)</f>
        <v>0</v>
      </c>
      <c r="AD554" s="22"/>
      <c r="AE554" s="3" t="str">
        <f t="shared" si="64"/>
        <v/>
      </c>
      <c r="AF554" s="2" t="str">
        <f t="shared" si="65"/>
        <v/>
      </c>
      <c r="AG554" s="2" t="str">
        <f t="shared" si="66"/>
        <v/>
      </c>
      <c r="AH554" s="2" t="str">
        <f t="shared" si="67"/>
        <v/>
      </c>
      <c r="AI554" s="2" t="str">
        <f t="shared" si="68"/>
        <v/>
      </c>
      <c r="AJ554" s="2" t="str">
        <f t="shared" si="69"/>
        <v/>
      </c>
      <c r="AK554" s="2" t="str">
        <f t="shared" si="70"/>
        <v/>
      </c>
      <c r="AM554" s="5" t="str">
        <f t="shared" si="71"/>
        <v/>
      </c>
    </row>
    <row r="555" spans="1:39" s="5" customFormat="1" ht="90" hidden="1">
      <c r="A555" s="1" t="s">
        <v>22367</v>
      </c>
      <c r="B555" s="1" t="s">
        <v>4308</v>
      </c>
      <c r="C555" s="1" t="s">
        <v>860</v>
      </c>
      <c r="D555" s="1" t="s">
        <v>1939</v>
      </c>
      <c r="E555" s="1" t="s">
        <v>2944</v>
      </c>
      <c r="F555" s="2" t="s">
        <v>3635</v>
      </c>
      <c r="G555" s="2"/>
      <c r="H555" s="2"/>
      <c r="I555" s="2"/>
      <c r="J555" s="15"/>
      <c r="K555" s="3">
        <f>IFERROR(MATCH("Application Layer Gateway (ALG) Security Requirements Guide (SRG) :: Version 1, Release: 2 Benchmark Date: 24 Jul 2015*"&amp;A555&amp;";*",SRGs!AA:AA,0),0)</f>
        <v>0</v>
      </c>
      <c r="L555" s="2">
        <f>IFERROR(MATCH("Application Server Security Requirements Guide :: Version 3, Release: 3 Benchmark Date: 27 Oct 2022*"&amp;A555&amp;";*",SRGs!AA:AA,0),0)</f>
        <v>0</v>
      </c>
      <c r="M555" s="2">
        <f>IFERROR(MATCH("Authentication, Authorization, and Accounting Services (AAA) Security Requirements Guide :: Version 1, Release: 2 Benchmark Date: 24 Jan 2020*"&amp;A555&amp;";*",SRGs!AA:AA,0),0)</f>
        <v>0</v>
      </c>
      <c r="N555" s="6">
        <f>IFERROR(MATCH("Central Log Server Security Requirements Guide :: Version 2, Release: 2 Benchmark Date: 27 Oct 2022*"&amp;A555&amp;";*",SRGs!AA:AA,0),0)</f>
        <v>0</v>
      </c>
      <c r="O555" s="6">
        <f>IFERROR(MATCH("Database Security Requirements Guide :: Version 3, Release: 3 Benchmark Date: 27 Jul 2022*"&amp;A555&amp;";*",SRGs!AA:AA,0),0)</f>
        <v>0</v>
      </c>
      <c r="P555" s="6">
        <f>IFERROR(MATCH("Container Platform Security Requirements Guide :: Version 1, Release: 3 Benchmark Date: 27 Jan 2022*"&amp;A555&amp;";*",SRGs!AA:AA,0),0)</f>
        <v>0</v>
      </c>
      <c r="Q555" s="6">
        <f>IFERROR(MATCH("Domain Name System (DNS) Security Requirements Guide :: Version 2, Release: 4 Benchmark Date: 23 Oct 2015*"&amp;A555&amp;";*",SRGs!AA:AA,0),0)</f>
        <v>0</v>
      </c>
      <c r="R555" s="6">
        <f>IFERROR(MATCH("Firewall Security Requirements Guide :: Version 2, Release: 3 Benchmark Date: 27 Oct 2022*"&amp;A555&amp;";*",SRGs!AA:AA,0),0)</f>
        <v>0</v>
      </c>
      <c r="S555" s="6">
        <f>IFERROR(MATCH("General Purpose Operating System Security Requirements Guide :: Version 2, Release: 4 Benchmark Date: 27 Jul 2022*"&amp;A555&amp;";*",SRGs!AA:AA,0),0)</f>
        <v>0</v>
      </c>
      <c r="T555" s="6">
        <f>IFERROR(MATCH("Intrusion Detection and Prevention Systems (IDPS) Security Requirements Guide :: Version 2, Release: 6 Benchmark Date: 24 Jul 2020*"&amp;A555&amp;";*",SRGs!AA:AA,0),0)</f>
        <v>0</v>
      </c>
      <c r="U555" s="6">
        <f>IFERROR(MATCH("Layer 2 Switch Security Requirements Guide :: Version 2, Release: 1 Benchmark Date: 18 May 2021*"&amp;A555&amp;";*",SRGs!AA:AA,0),0)</f>
        <v>0</v>
      </c>
      <c r="V555" s="6">
        <f>IFERROR(MATCH("Mainframe Product Security Requirements Guide :: Version 2, Release: 1 Benchmark Date: 27 Oct 2022*"&amp;A555&amp;";*",SRGs!AA:AA,0),0)</f>
        <v>0</v>
      </c>
      <c r="W555" s="6">
        <f>IFERROR(MATCH("Network Device Management Security Requirements Guide :: Version 4, Release: 1 Benchmark Date: 23 Apr 2021*"&amp;A555&amp;";*",SRGs!AA:AA,0),0)</f>
        <v>0</v>
      </c>
      <c r="X555" s="6">
        <f>IFERROR(MATCH("Router Security Requirements Guide :: Version 4, Release: 2 Benchmark Date: 23 Apr 2021*"&amp;A555&amp;";*",SRGs!AA:AA,0),0)</f>
        <v>0</v>
      </c>
      <c r="Y555" s="6">
        <f>IFERROR(MATCH("SDN Controller Security Requirements Guide :: Version 1, Release: 2 Benchmark Date: 24 Apr 2020*"&amp;A555&amp;";*",SRGs!AA:AA,0),0)</f>
        <v>0</v>
      </c>
      <c r="Z555" s="6">
        <f>IFERROR(MATCH("Unified Endpoint Management Agent Security Requirements Guide :: Version 1, Release: 1 Benchmark Date: 20 Nov 2020*"&amp;A555&amp;";*",SRGs!AA:AA,0),0)</f>
        <v>0</v>
      </c>
      <c r="AA555" s="6">
        <f>IFERROR(MATCH("Unified Endpoint Management Server Security Requirements Guide :: Version 1, Release: 1 Benchmark Date: 20 Nov 2020*"&amp;A555&amp;";*",SRGs!AA:AA,0),0)</f>
        <v>0</v>
      </c>
      <c r="AB555" s="6">
        <f>IFERROR(MATCH("Virtual Private Network (VPN) Security Requirements Guide :: Version 2, Release: 4 Benchmark Date: 27 Oct 2021*"&amp;A555&amp;";*",SRGs!AA:AA,0),0)</f>
        <v>0</v>
      </c>
      <c r="AC555" s="6">
        <f>IFERROR(MATCH("Web Server Security Requirements Guide :: Version 3, Release: 1 Benchmark Date: 27 Oct 2022*"&amp;A555&amp;";*",SRGs!AA:AA,0),0)</f>
        <v>0</v>
      </c>
      <c r="AD555" s="21"/>
      <c r="AE555" s="3" t="str">
        <f t="shared" si="64"/>
        <v/>
      </c>
      <c r="AF555" s="2" t="str">
        <f t="shared" si="65"/>
        <v/>
      </c>
      <c r="AG555" s="2" t="str">
        <f t="shared" si="66"/>
        <v/>
      </c>
      <c r="AH555" s="2" t="str">
        <f t="shared" si="67"/>
        <v/>
      </c>
      <c r="AI555" s="2" t="str">
        <f t="shared" si="68"/>
        <v/>
      </c>
      <c r="AJ555" s="2" t="str">
        <f t="shared" si="69"/>
        <v/>
      </c>
      <c r="AK555" s="2" t="str">
        <f t="shared" si="70"/>
        <v/>
      </c>
      <c r="AL555" s="27"/>
      <c r="AM555" s="5" t="str">
        <f t="shared" si="71"/>
        <v/>
      </c>
    </row>
    <row r="556" spans="1:39" ht="135" hidden="1">
      <c r="A556" s="1" t="s">
        <v>119</v>
      </c>
      <c r="B556" s="1" t="s">
        <v>4308</v>
      </c>
      <c r="C556" s="1" t="s">
        <v>861</v>
      </c>
      <c r="D556" s="1" t="s">
        <v>1940</v>
      </c>
      <c r="E556" s="1" t="s">
        <v>2945</v>
      </c>
      <c r="F556" s="2" t="s">
        <v>2591</v>
      </c>
      <c r="G556" s="2"/>
      <c r="H556" s="2"/>
      <c r="I556" s="2"/>
      <c r="J556" s="15"/>
      <c r="K556" s="3">
        <f>IFERROR(MATCH("Application Layer Gateway (ALG) Security Requirements Guide (SRG) :: Version 1, Release: 2 Benchmark Date: 24 Jul 2015*"&amp;A556&amp;";*",SRGs!AA:AA,0),0)</f>
        <v>0</v>
      </c>
      <c r="L556" s="2">
        <f>IFERROR(MATCH("Application Server Security Requirements Guide :: Version 3, Release: 3 Benchmark Date: 27 Oct 2022*"&amp;A556&amp;";*",SRGs!AA:AA,0),0)</f>
        <v>0</v>
      </c>
      <c r="M556" s="2">
        <f>IFERROR(MATCH("Authentication, Authorization, and Accounting Services (AAA) Security Requirements Guide :: Version 1, Release: 2 Benchmark Date: 24 Jan 2020*"&amp;A556&amp;";*",SRGs!AA:AA,0),0)</f>
        <v>0</v>
      </c>
      <c r="N556" s="2">
        <f>IFERROR(MATCH("Central Log Server Security Requirements Guide :: Version 2, Release: 2 Benchmark Date: 27 Oct 2022*"&amp;A556&amp;";*",SRGs!AA:AA,0),0)</f>
        <v>0</v>
      </c>
      <c r="O556" s="2">
        <f>IFERROR(MATCH("Database Security Requirements Guide :: Version 3, Release: 3 Benchmark Date: 27 Jul 2022*"&amp;A556&amp;";*",SRGs!AA:AA,0),0)</f>
        <v>0</v>
      </c>
      <c r="P556" s="2">
        <f>IFERROR(MATCH("Container Platform Security Requirements Guide :: Version 1, Release: 3 Benchmark Date: 27 Jan 2022*"&amp;A556&amp;";*",SRGs!AA:AA,0),0)</f>
        <v>0</v>
      </c>
      <c r="Q556" s="2">
        <f>IFERROR(MATCH("Domain Name System (DNS) Security Requirements Guide :: Version 2, Release: 4 Benchmark Date: 23 Oct 2015*"&amp;A556&amp;";*",SRGs!AA:AA,0),0)</f>
        <v>0</v>
      </c>
      <c r="R556" s="2">
        <f>IFERROR(MATCH("Firewall Security Requirements Guide :: Version 2, Release: 3 Benchmark Date: 27 Oct 2022*"&amp;A556&amp;";*",SRGs!AA:AA,0),0)</f>
        <v>0</v>
      </c>
      <c r="S556" s="2">
        <f>IFERROR(MATCH("General Purpose Operating System Security Requirements Guide :: Version 2, Release: 4 Benchmark Date: 27 Jul 2022*"&amp;A556&amp;";*",SRGs!AA:AA,0),0)</f>
        <v>0</v>
      </c>
      <c r="T556" s="2">
        <f>IFERROR(MATCH("Intrusion Detection and Prevention Systems (IDPS) Security Requirements Guide :: Version 2, Release: 6 Benchmark Date: 24 Jul 2020*"&amp;A556&amp;";*",SRGs!AA:AA,0),0)</f>
        <v>0</v>
      </c>
      <c r="U556" s="2">
        <f>IFERROR(MATCH("Layer 2 Switch Security Requirements Guide :: Version 2, Release: 1 Benchmark Date: 18 May 2021*"&amp;A556&amp;";*",SRGs!AA:AA,0),0)</f>
        <v>0</v>
      </c>
      <c r="V556" s="2">
        <f>IFERROR(MATCH("Mainframe Product Security Requirements Guide :: Version 2, Release: 1 Benchmark Date: 27 Oct 2022*"&amp;A556&amp;";*",SRGs!AA:AA,0),0)</f>
        <v>0</v>
      </c>
      <c r="W556" s="2">
        <f>IFERROR(MATCH("Network Device Management Security Requirements Guide :: Version 4, Release: 1 Benchmark Date: 23 Apr 2021*"&amp;A556&amp;";*",SRGs!AA:AA,0),0)</f>
        <v>0</v>
      </c>
      <c r="X556" s="2">
        <f>IFERROR(MATCH("Router Security Requirements Guide :: Version 4, Release: 2 Benchmark Date: 23 Apr 2021*"&amp;A556&amp;";*",SRGs!AA:AA,0),0)</f>
        <v>0</v>
      </c>
      <c r="Y556" s="2">
        <f>IFERROR(MATCH("SDN Controller Security Requirements Guide :: Version 1, Release: 2 Benchmark Date: 24 Apr 2020*"&amp;A556&amp;";*",SRGs!AA:AA,0),0)</f>
        <v>0</v>
      </c>
      <c r="Z556" s="2">
        <f>IFERROR(MATCH("Unified Endpoint Management Agent Security Requirements Guide :: Version 1, Release: 1 Benchmark Date: 20 Nov 2020*"&amp;A556&amp;";*",SRGs!AA:AA,0),0)</f>
        <v>0</v>
      </c>
      <c r="AA556" s="2">
        <f>IFERROR(MATCH("Unified Endpoint Management Server Security Requirements Guide :: Version 1, Release: 1 Benchmark Date: 20 Nov 2020*"&amp;A556&amp;";*",SRGs!AA:AA,0),0)</f>
        <v>0</v>
      </c>
      <c r="AB556" s="2">
        <f>IFERROR(MATCH("Virtual Private Network (VPN) Security Requirements Guide :: Version 2, Release: 4 Benchmark Date: 27 Oct 2021*"&amp;A556&amp;";*",SRGs!AA:AA,0),0)</f>
        <v>0</v>
      </c>
      <c r="AC556" s="2">
        <f>IFERROR(MATCH("Web Server Security Requirements Guide :: Version 3, Release: 1 Benchmark Date: 27 Oct 2022*"&amp;A556&amp;";*",SRGs!AA:AA,0),0)</f>
        <v>0</v>
      </c>
      <c r="AD556" s="22"/>
      <c r="AE556" s="3" t="str">
        <f t="shared" si="64"/>
        <v/>
      </c>
      <c r="AF556" s="2" t="str">
        <f t="shared" si="65"/>
        <v/>
      </c>
      <c r="AG556" s="2" t="str">
        <f t="shared" si="66"/>
        <v/>
      </c>
      <c r="AH556" s="2" t="str">
        <f t="shared" si="67"/>
        <v/>
      </c>
      <c r="AI556" s="2" t="str">
        <f t="shared" si="68"/>
        <v/>
      </c>
      <c r="AJ556" s="2" t="str">
        <f t="shared" si="69"/>
        <v/>
      </c>
      <c r="AK556" s="2" t="str">
        <f t="shared" si="70"/>
        <v/>
      </c>
      <c r="AM556" s="5" t="str">
        <f t="shared" si="71"/>
        <v/>
      </c>
    </row>
    <row r="557" spans="1:39" ht="60" hidden="1">
      <c r="A557" s="1" t="s">
        <v>22368</v>
      </c>
      <c r="B557" s="1" t="s">
        <v>4308</v>
      </c>
      <c r="C557" s="1" t="s">
        <v>862</v>
      </c>
      <c r="D557" s="1" t="s">
        <v>1941</v>
      </c>
      <c r="E557" s="1" t="s">
        <v>2946</v>
      </c>
      <c r="F557" s="2" t="s">
        <v>2591</v>
      </c>
      <c r="G557" s="2"/>
      <c r="H557" s="2"/>
      <c r="I557" s="2"/>
      <c r="J557" s="15"/>
      <c r="K557" s="3">
        <f>IFERROR(MATCH("Application Layer Gateway (ALG) Security Requirements Guide (SRG) :: Version 1, Release: 2 Benchmark Date: 24 Jul 2015*"&amp;A557&amp;";*",SRGs!AA:AA,0),0)</f>
        <v>0</v>
      </c>
      <c r="L557" s="2">
        <f>IFERROR(MATCH("Application Server Security Requirements Guide :: Version 3, Release: 3 Benchmark Date: 27 Oct 2022*"&amp;A557&amp;";*",SRGs!AA:AA,0),0)</f>
        <v>0</v>
      </c>
      <c r="M557" s="2">
        <f>IFERROR(MATCH("Authentication, Authorization, and Accounting Services (AAA) Security Requirements Guide :: Version 1, Release: 2 Benchmark Date: 24 Jan 2020*"&amp;A557&amp;";*",SRGs!AA:AA,0),0)</f>
        <v>0</v>
      </c>
      <c r="N557" s="2">
        <f>IFERROR(MATCH("Central Log Server Security Requirements Guide :: Version 2, Release: 2 Benchmark Date: 27 Oct 2022*"&amp;A557&amp;";*",SRGs!AA:AA,0),0)</f>
        <v>0</v>
      </c>
      <c r="O557" s="2">
        <f>IFERROR(MATCH("Database Security Requirements Guide :: Version 3, Release: 3 Benchmark Date: 27 Jul 2022*"&amp;A557&amp;";*",SRGs!AA:AA,0),0)</f>
        <v>0</v>
      </c>
      <c r="P557" s="2">
        <f>IFERROR(MATCH("Container Platform Security Requirements Guide :: Version 1, Release: 3 Benchmark Date: 27 Jan 2022*"&amp;A557&amp;";*",SRGs!AA:AA,0),0)</f>
        <v>0</v>
      </c>
      <c r="Q557" s="2">
        <f>IFERROR(MATCH("Domain Name System (DNS) Security Requirements Guide :: Version 2, Release: 4 Benchmark Date: 23 Oct 2015*"&amp;A557&amp;";*",SRGs!AA:AA,0),0)</f>
        <v>0</v>
      </c>
      <c r="R557" s="2">
        <f>IFERROR(MATCH("Firewall Security Requirements Guide :: Version 2, Release: 3 Benchmark Date: 27 Oct 2022*"&amp;A557&amp;";*",SRGs!AA:AA,0),0)</f>
        <v>0</v>
      </c>
      <c r="S557" s="2">
        <f>IFERROR(MATCH("General Purpose Operating System Security Requirements Guide :: Version 2, Release: 4 Benchmark Date: 27 Jul 2022*"&amp;A557&amp;";*",SRGs!AA:AA,0),0)</f>
        <v>0</v>
      </c>
      <c r="T557" s="2">
        <f>IFERROR(MATCH("Intrusion Detection and Prevention Systems (IDPS) Security Requirements Guide :: Version 2, Release: 6 Benchmark Date: 24 Jul 2020*"&amp;A557&amp;";*",SRGs!AA:AA,0),0)</f>
        <v>0</v>
      </c>
      <c r="U557" s="2">
        <f>IFERROR(MATCH("Layer 2 Switch Security Requirements Guide :: Version 2, Release: 1 Benchmark Date: 18 May 2021*"&amp;A557&amp;";*",SRGs!AA:AA,0),0)</f>
        <v>0</v>
      </c>
      <c r="V557" s="2">
        <f>IFERROR(MATCH("Mainframe Product Security Requirements Guide :: Version 2, Release: 1 Benchmark Date: 27 Oct 2022*"&amp;A557&amp;";*",SRGs!AA:AA,0),0)</f>
        <v>0</v>
      </c>
      <c r="W557" s="2">
        <f>IFERROR(MATCH("Network Device Management Security Requirements Guide :: Version 4, Release: 1 Benchmark Date: 23 Apr 2021*"&amp;A557&amp;";*",SRGs!AA:AA,0),0)</f>
        <v>0</v>
      </c>
      <c r="X557" s="2">
        <f>IFERROR(MATCH("Router Security Requirements Guide :: Version 4, Release: 2 Benchmark Date: 23 Apr 2021*"&amp;A557&amp;";*",SRGs!AA:AA,0),0)</f>
        <v>0</v>
      </c>
      <c r="Y557" s="2">
        <f>IFERROR(MATCH("SDN Controller Security Requirements Guide :: Version 1, Release: 2 Benchmark Date: 24 Apr 2020*"&amp;A557&amp;";*",SRGs!AA:AA,0),0)</f>
        <v>0</v>
      </c>
      <c r="Z557" s="2">
        <f>IFERROR(MATCH("Unified Endpoint Management Agent Security Requirements Guide :: Version 1, Release: 1 Benchmark Date: 20 Nov 2020*"&amp;A557&amp;";*",SRGs!AA:AA,0),0)</f>
        <v>0</v>
      </c>
      <c r="AA557" s="2">
        <f>IFERROR(MATCH("Unified Endpoint Management Server Security Requirements Guide :: Version 1, Release: 1 Benchmark Date: 20 Nov 2020*"&amp;A557&amp;";*",SRGs!AA:AA,0),0)</f>
        <v>0</v>
      </c>
      <c r="AB557" s="2">
        <f>IFERROR(MATCH("Virtual Private Network (VPN) Security Requirements Guide :: Version 2, Release: 4 Benchmark Date: 27 Oct 2021*"&amp;A557&amp;";*",SRGs!AA:AA,0),0)</f>
        <v>0</v>
      </c>
      <c r="AC557" s="2">
        <f>IFERROR(MATCH("Web Server Security Requirements Guide :: Version 3, Release: 1 Benchmark Date: 27 Oct 2022*"&amp;A557&amp;";*",SRGs!AA:AA,0),0)</f>
        <v>0</v>
      </c>
      <c r="AD557" s="22"/>
      <c r="AE557" s="3" t="str">
        <f t="shared" si="64"/>
        <v/>
      </c>
      <c r="AF557" s="2" t="str">
        <f t="shared" si="65"/>
        <v/>
      </c>
      <c r="AG557" s="2" t="str">
        <f t="shared" si="66"/>
        <v/>
      </c>
      <c r="AH557" s="2" t="str">
        <f t="shared" si="67"/>
        <v/>
      </c>
      <c r="AI557" s="2" t="str">
        <f t="shared" si="68"/>
        <v/>
      </c>
      <c r="AJ557" s="2" t="str">
        <f t="shared" si="69"/>
        <v/>
      </c>
      <c r="AK557" s="2" t="str">
        <f t="shared" si="70"/>
        <v/>
      </c>
      <c r="AM557" s="5" t="str">
        <f t="shared" si="71"/>
        <v/>
      </c>
    </row>
    <row r="558" spans="1:39" ht="30" hidden="1">
      <c r="A558" s="1" t="s">
        <v>22369</v>
      </c>
      <c r="B558" s="1" t="s">
        <v>4308</v>
      </c>
      <c r="C558" s="1" t="s">
        <v>863</v>
      </c>
      <c r="D558" s="1" t="s">
        <v>1942</v>
      </c>
      <c r="E558" s="1" t="s">
        <v>2591</v>
      </c>
      <c r="F558" s="2" t="s">
        <v>2591</v>
      </c>
      <c r="G558" s="2"/>
      <c r="H558" s="2"/>
      <c r="I558" s="2"/>
      <c r="J558" s="15"/>
      <c r="K558" s="3">
        <f>IFERROR(MATCH("Application Layer Gateway (ALG) Security Requirements Guide (SRG) :: Version 1, Release: 2 Benchmark Date: 24 Jul 2015*"&amp;A558&amp;";*",SRGs!AA:AA,0),0)</f>
        <v>0</v>
      </c>
      <c r="L558" s="2">
        <f>IFERROR(MATCH("Application Server Security Requirements Guide :: Version 3, Release: 3 Benchmark Date: 27 Oct 2022*"&amp;A558&amp;";*",SRGs!AA:AA,0),0)</f>
        <v>0</v>
      </c>
      <c r="M558" s="2">
        <f>IFERROR(MATCH("Authentication, Authorization, and Accounting Services (AAA) Security Requirements Guide :: Version 1, Release: 2 Benchmark Date: 24 Jan 2020*"&amp;A558&amp;";*",SRGs!AA:AA,0),0)</f>
        <v>0</v>
      </c>
      <c r="N558" s="2">
        <f>IFERROR(MATCH("Central Log Server Security Requirements Guide :: Version 2, Release: 2 Benchmark Date: 27 Oct 2022*"&amp;A558&amp;";*",SRGs!AA:AA,0),0)</f>
        <v>0</v>
      </c>
      <c r="O558" s="2">
        <f>IFERROR(MATCH("Database Security Requirements Guide :: Version 3, Release: 3 Benchmark Date: 27 Jul 2022*"&amp;A558&amp;";*",SRGs!AA:AA,0),0)</f>
        <v>0</v>
      </c>
      <c r="P558" s="2">
        <f>IFERROR(MATCH("Container Platform Security Requirements Guide :: Version 1, Release: 3 Benchmark Date: 27 Jan 2022*"&amp;A558&amp;";*",SRGs!AA:AA,0),0)</f>
        <v>0</v>
      </c>
      <c r="Q558" s="2">
        <f>IFERROR(MATCH("Domain Name System (DNS) Security Requirements Guide :: Version 2, Release: 4 Benchmark Date: 23 Oct 2015*"&amp;A558&amp;";*",SRGs!AA:AA,0),0)</f>
        <v>0</v>
      </c>
      <c r="R558" s="2">
        <f>IFERROR(MATCH("Firewall Security Requirements Guide :: Version 2, Release: 3 Benchmark Date: 27 Oct 2022*"&amp;A558&amp;";*",SRGs!AA:AA,0),0)</f>
        <v>0</v>
      </c>
      <c r="S558" s="2">
        <f>IFERROR(MATCH("General Purpose Operating System Security Requirements Guide :: Version 2, Release: 4 Benchmark Date: 27 Jul 2022*"&amp;A558&amp;";*",SRGs!AA:AA,0),0)</f>
        <v>0</v>
      </c>
      <c r="T558" s="2">
        <f>IFERROR(MATCH("Intrusion Detection and Prevention Systems (IDPS) Security Requirements Guide :: Version 2, Release: 6 Benchmark Date: 24 Jul 2020*"&amp;A558&amp;";*",SRGs!AA:AA,0),0)</f>
        <v>0</v>
      </c>
      <c r="U558" s="2">
        <f>IFERROR(MATCH("Layer 2 Switch Security Requirements Guide :: Version 2, Release: 1 Benchmark Date: 18 May 2021*"&amp;A558&amp;";*",SRGs!AA:AA,0),0)</f>
        <v>0</v>
      </c>
      <c r="V558" s="2">
        <f>IFERROR(MATCH("Mainframe Product Security Requirements Guide :: Version 2, Release: 1 Benchmark Date: 27 Oct 2022*"&amp;A558&amp;";*",SRGs!AA:AA,0),0)</f>
        <v>0</v>
      </c>
      <c r="W558" s="2">
        <f>IFERROR(MATCH("Network Device Management Security Requirements Guide :: Version 4, Release: 1 Benchmark Date: 23 Apr 2021*"&amp;A558&amp;";*",SRGs!AA:AA,0),0)</f>
        <v>0</v>
      </c>
      <c r="X558" s="2">
        <f>IFERROR(MATCH("Router Security Requirements Guide :: Version 4, Release: 2 Benchmark Date: 23 Apr 2021*"&amp;A558&amp;";*",SRGs!AA:AA,0),0)</f>
        <v>0</v>
      </c>
      <c r="Y558" s="2">
        <f>IFERROR(MATCH("SDN Controller Security Requirements Guide :: Version 1, Release: 2 Benchmark Date: 24 Apr 2020*"&amp;A558&amp;";*",SRGs!AA:AA,0),0)</f>
        <v>0</v>
      </c>
      <c r="Z558" s="2">
        <f>IFERROR(MATCH("Unified Endpoint Management Agent Security Requirements Guide :: Version 1, Release: 1 Benchmark Date: 20 Nov 2020*"&amp;A558&amp;";*",SRGs!AA:AA,0),0)</f>
        <v>0</v>
      </c>
      <c r="AA558" s="2">
        <f>IFERROR(MATCH("Unified Endpoint Management Server Security Requirements Guide :: Version 1, Release: 1 Benchmark Date: 20 Nov 2020*"&amp;A558&amp;";*",SRGs!AA:AA,0),0)</f>
        <v>0</v>
      </c>
      <c r="AB558" s="2">
        <f>IFERROR(MATCH("Virtual Private Network (VPN) Security Requirements Guide :: Version 2, Release: 4 Benchmark Date: 27 Oct 2021*"&amp;A558&amp;";*",SRGs!AA:AA,0),0)</f>
        <v>0</v>
      </c>
      <c r="AC558" s="2">
        <f>IFERROR(MATCH("Web Server Security Requirements Guide :: Version 3, Release: 1 Benchmark Date: 27 Oct 2022*"&amp;A558&amp;";*",SRGs!AA:AA,0),0)</f>
        <v>0</v>
      </c>
      <c r="AD558" s="22"/>
      <c r="AE558" s="3" t="str">
        <f t="shared" si="64"/>
        <v/>
      </c>
      <c r="AF558" s="2" t="str">
        <f t="shared" si="65"/>
        <v/>
      </c>
      <c r="AG558" s="2" t="str">
        <f t="shared" si="66"/>
        <v/>
      </c>
      <c r="AH558" s="2" t="str">
        <f t="shared" si="67"/>
        <v/>
      </c>
      <c r="AI558" s="2" t="str">
        <f t="shared" si="68"/>
        <v/>
      </c>
      <c r="AJ558" s="2" t="str">
        <f t="shared" si="69"/>
        <v/>
      </c>
      <c r="AK558" s="2" t="str">
        <f t="shared" si="70"/>
        <v/>
      </c>
      <c r="AM558" s="5" t="str">
        <f t="shared" si="71"/>
        <v/>
      </c>
    </row>
    <row r="559" spans="1:39" ht="30" hidden="1">
      <c r="A559" s="1" t="s">
        <v>22370</v>
      </c>
      <c r="B559" s="1" t="s">
        <v>4308</v>
      </c>
      <c r="C559" s="1" t="s">
        <v>864</v>
      </c>
      <c r="D559" s="1" t="s">
        <v>1943</v>
      </c>
      <c r="E559" s="1" t="s">
        <v>2947</v>
      </c>
      <c r="F559" s="2" t="s">
        <v>2591</v>
      </c>
      <c r="G559" s="2"/>
      <c r="H559" s="2"/>
      <c r="I559" s="2"/>
      <c r="J559" s="15"/>
      <c r="K559" s="3">
        <f>IFERROR(MATCH("Application Layer Gateway (ALG) Security Requirements Guide (SRG) :: Version 1, Release: 2 Benchmark Date: 24 Jul 2015*"&amp;A559&amp;";*",SRGs!AA:AA,0),0)</f>
        <v>0</v>
      </c>
      <c r="L559" s="2">
        <f>IFERROR(MATCH("Application Server Security Requirements Guide :: Version 3, Release: 3 Benchmark Date: 27 Oct 2022*"&amp;A559&amp;";*",SRGs!AA:AA,0),0)</f>
        <v>0</v>
      </c>
      <c r="M559" s="2">
        <f>IFERROR(MATCH("Authentication, Authorization, and Accounting Services (AAA) Security Requirements Guide :: Version 1, Release: 2 Benchmark Date: 24 Jan 2020*"&amp;A559&amp;";*",SRGs!AA:AA,0),0)</f>
        <v>0</v>
      </c>
      <c r="N559" s="2">
        <f>IFERROR(MATCH("Central Log Server Security Requirements Guide :: Version 2, Release: 2 Benchmark Date: 27 Oct 2022*"&amp;A559&amp;";*",SRGs!AA:AA,0),0)</f>
        <v>0</v>
      </c>
      <c r="O559" s="2">
        <f>IFERROR(MATCH("Database Security Requirements Guide :: Version 3, Release: 3 Benchmark Date: 27 Jul 2022*"&amp;A559&amp;";*",SRGs!AA:AA,0),0)</f>
        <v>0</v>
      </c>
      <c r="P559" s="2">
        <f>IFERROR(MATCH("Container Platform Security Requirements Guide :: Version 1, Release: 3 Benchmark Date: 27 Jan 2022*"&amp;A559&amp;";*",SRGs!AA:AA,0),0)</f>
        <v>0</v>
      </c>
      <c r="Q559" s="2">
        <f>IFERROR(MATCH("Domain Name System (DNS) Security Requirements Guide :: Version 2, Release: 4 Benchmark Date: 23 Oct 2015*"&amp;A559&amp;";*",SRGs!AA:AA,0),0)</f>
        <v>0</v>
      </c>
      <c r="R559" s="2">
        <f>IFERROR(MATCH("Firewall Security Requirements Guide :: Version 2, Release: 3 Benchmark Date: 27 Oct 2022*"&amp;A559&amp;";*",SRGs!AA:AA,0),0)</f>
        <v>0</v>
      </c>
      <c r="S559" s="2">
        <f>IFERROR(MATCH("General Purpose Operating System Security Requirements Guide :: Version 2, Release: 4 Benchmark Date: 27 Jul 2022*"&amp;A559&amp;";*",SRGs!AA:AA,0),0)</f>
        <v>0</v>
      </c>
      <c r="T559" s="2">
        <f>IFERROR(MATCH("Intrusion Detection and Prevention Systems (IDPS) Security Requirements Guide :: Version 2, Release: 6 Benchmark Date: 24 Jul 2020*"&amp;A559&amp;";*",SRGs!AA:AA,0),0)</f>
        <v>0</v>
      </c>
      <c r="U559" s="2">
        <f>IFERROR(MATCH("Layer 2 Switch Security Requirements Guide :: Version 2, Release: 1 Benchmark Date: 18 May 2021*"&amp;A559&amp;";*",SRGs!AA:AA,0),0)</f>
        <v>0</v>
      </c>
      <c r="V559" s="2">
        <f>IFERROR(MATCH("Mainframe Product Security Requirements Guide :: Version 2, Release: 1 Benchmark Date: 27 Oct 2022*"&amp;A559&amp;";*",SRGs!AA:AA,0),0)</f>
        <v>0</v>
      </c>
      <c r="W559" s="2">
        <f>IFERROR(MATCH("Network Device Management Security Requirements Guide :: Version 4, Release: 1 Benchmark Date: 23 Apr 2021*"&amp;A559&amp;";*",SRGs!AA:AA,0),0)</f>
        <v>0</v>
      </c>
      <c r="X559" s="2">
        <f>IFERROR(MATCH("Router Security Requirements Guide :: Version 4, Release: 2 Benchmark Date: 23 Apr 2021*"&amp;A559&amp;";*",SRGs!AA:AA,0),0)</f>
        <v>0</v>
      </c>
      <c r="Y559" s="2">
        <f>IFERROR(MATCH("SDN Controller Security Requirements Guide :: Version 1, Release: 2 Benchmark Date: 24 Apr 2020*"&amp;A559&amp;";*",SRGs!AA:AA,0),0)</f>
        <v>0</v>
      </c>
      <c r="Z559" s="2">
        <f>IFERROR(MATCH("Unified Endpoint Management Agent Security Requirements Guide :: Version 1, Release: 1 Benchmark Date: 20 Nov 2020*"&amp;A559&amp;";*",SRGs!AA:AA,0),0)</f>
        <v>0</v>
      </c>
      <c r="AA559" s="2">
        <f>IFERROR(MATCH("Unified Endpoint Management Server Security Requirements Guide :: Version 1, Release: 1 Benchmark Date: 20 Nov 2020*"&amp;A559&amp;";*",SRGs!AA:AA,0),0)</f>
        <v>0</v>
      </c>
      <c r="AB559" s="2">
        <f>IFERROR(MATCH("Virtual Private Network (VPN) Security Requirements Guide :: Version 2, Release: 4 Benchmark Date: 27 Oct 2021*"&amp;A559&amp;";*",SRGs!AA:AA,0),0)</f>
        <v>0</v>
      </c>
      <c r="AC559" s="2">
        <f>IFERROR(MATCH("Web Server Security Requirements Guide :: Version 3, Release: 1 Benchmark Date: 27 Oct 2022*"&amp;A559&amp;";*",SRGs!AA:AA,0),0)</f>
        <v>0</v>
      </c>
      <c r="AD559" s="22"/>
      <c r="AE559" s="3" t="str">
        <f t="shared" si="64"/>
        <v/>
      </c>
      <c r="AF559" s="2" t="str">
        <f t="shared" si="65"/>
        <v/>
      </c>
      <c r="AG559" s="2" t="str">
        <f t="shared" si="66"/>
        <v/>
      </c>
      <c r="AH559" s="2" t="str">
        <f t="shared" si="67"/>
        <v/>
      </c>
      <c r="AI559" s="2" t="str">
        <f t="shared" si="68"/>
        <v/>
      </c>
      <c r="AJ559" s="2" t="str">
        <f t="shared" si="69"/>
        <v/>
      </c>
      <c r="AK559" s="2" t="str">
        <f t="shared" si="70"/>
        <v/>
      </c>
      <c r="AM559" s="5" t="str">
        <f t="shared" si="71"/>
        <v/>
      </c>
    </row>
    <row r="560" spans="1:39" ht="45" hidden="1">
      <c r="A560" s="1" t="s">
        <v>22371</v>
      </c>
      <c r="B560" s="1" t="s">
        <v>4308</v>
      </c>
      <c r="C560" s="1" t="s">
        <v>865</v>
      </c>
      <c r="D560" s="1" t="s">
        <v>1944</v>
      </c>
      <c r="E560" s="1" t="s">
        <v>2948</v>
      </c>
      <c r="F560" s="2" t="s">
        <v>2591</v>
      </c>
      <c r="G560" s="2"/>
      <c r="H560" s="2"/>
      <c r="I560" s="2"/>
      <c r="J560" s="15"/>
      <c r="K560" s="3">
        <f>IFERROR(MATCH("Application Layer Gateway (ALG) Security Requirements Guide (SRG) :: Version 1, Release: 2 Benchmark Date: 24 Jul 2015*"&amp;A560&amp;";*",SRGs!AA:AA,0),0)</f>
        <v>0</v>
      </c>
      <c r="L560" s="2">
        <f>IFERROR(MATCH("Application Server Security Requirements Guide :: Version 3, Release: 3 Benchmark Date: 27 Oct 2022*"&amp;A560&amp;";*",SRGs!AA:AA,0),0)</f>
        <v>0</v>
      </c>
      <c r="M560" s="2">
        <f>IFERROR(MATCH("Authentication, Authorization, and Accounting Services (AAA) Security Requirements Guide :: Version 1, Release: 2 Benchmark Date: 24 Jan 2020*"&amp;A560&amp;";*",SRGs!AA:AA,0),0)</f>
        <v>0</v>
      </c>
      <c r="N560" s="2">
        <f>IFERROR(MATCH("Central Log Server Security Requirements Guide :: Version 2, Release: 2 Benchmark Date: 27 Oct 2022*"&amp;A560&amp;";*",SRGs!AA:AA,0),0)</f>
        <v>0</v>
      </c>
      <c r="O560" s="2">
        <f>IFERROR(MATCH("Database Security Requirements Guide :: Version 3, Release: 3 Benchmark Date: 27 Jul 2022*"&amp;A560&amp;";*",SRGs!AA:AA,0),0)</f>
        <v>0</v>
      </c>
      <c r="P560" s="2">
        <f>IFERROR(MATCH("Container Platform Security Requirements Guide :: Version 1, Release: 3 Benchmark Date: 27 Jan 2022*"&amp;A560&amp;";*",SRGs!AA:AA,0),0)</f>
        <v>0</v>
      </c>
      <c r="Q560" s="2">
        <f>IFERROR(MATCH("Domain Name System (DNS) Security Requirements Guide :: Version 2, Release: 4 Benchmark Date: 23 Oct 2015*"&amp;A560&amp;";*",SRGs!AA:AA,0),0)</f>
        <v>0</v>
      </c>
      <c r="R560" s="2">
        <f>IFERROR(MATCH("Firewall Security Requirements Guide :: Version 2, Release: 3 Benchmark Date: 27 Oct 2022*"&amp;A560&amp;";*",SRGs!AA:AA,0),0)</f>
        <v>0</v>
      </c>
      <c r="S560" s="2">
        <f>IFERROR(MATCH("General Purpose Operating System Security Requirements Guide :: Version 2, Release: 4 Benchmark Date: 27 Jul 2022*"&amp;A560&amp;";*",SRGs!AA:AA,0),0)</f>
        <v>0</v>
      </c>
      <c r="T560" s="2">
        <f>IFERROR(MATCH("Intrusion Detection and Prevention Systems (IDPS) Security Requirements Guide :: Version 2, Release: 6 Benchmark Date: 24 Jul 2020*"&amp;A560&amp;";*",SRGs!AA:AA,0),0)</f>
        <v>0</v>
      </c>
      <c r="U560" s="2">
        <f>IFERROR(MATCH("Layer 2 Switch Security Requirements Guide :: Version 2, Release: 1 Benchmark Date: 18 May 2021*"&amp;A560&amp;";*",SRGs!AA:AA,0),0)</f>
        <v>0</v>
      </c>
      <c r="V560" s="2">
        <f>IFERROR(MATCH("Mainframe Product Security Requirements Guide :: Version 2, Release: 1 Benchmark Date: 27 Oct 2022*"&amp;A560&amp;";*",SRGs!AA:AA,0),0)</f>
        <v>0</v>
      </c>
      <c r="W560" s="2">
        <f>IFERROR(MATCH("Network Device Management Security Requirements Guide :: Version 4, Release: 1 Benchmark Date: 23 Apr 2021*"&amp;A560&amp;";*",SRGs!AA:AA,0),0)</f>
        <v>0</v>
      </c>
      <c r="X560" s="2">
        <f>IFERROR(MATCH("Router Security Requirements Guide :: Version 4, Release: 2 Benchmark Date: 23 Apr 2021*"&amp;A560&amp;";*",SRGs!AA:AA,0),0)</f>
        <v>0</v>
      </c>
      <c r="Y560" s="2">
        <f>IFERROR(MATCH("SDN Controller Security Requirements Guide :: Version 1, Release: 2 Benchmark Date: 24 Apr 2020*"&amp;A560&amp;";*",SRGs!AA:AA,0),0)</f>
        <v>0</v>
      </c>
      <c r="Z560" s="2">
        <f>IFERROR(MATCH("Unified Endpoint Management Agent Security Requirements Guide :: Version 1, Release: 1 Benchmark Date: 20 Nov 2020*"&amp;A560&amp;";*",SRGs!AA:AA,0),0)</f>
        <v>0</v>
      </c>
      <c r="AA560" s="2">
        <f>IFERROR(MATCH("Unified Endpoint Management Server Security Requirements Guide :: Version 1, Release: 1 Benchmark Date: 20 Nov 2020*"&amp;A560&amp;";*",SRGs!AA:AA,0),0)</f>
        <v>0</v>
      </c>
      <c r="AB560" s="2">
        <f>IFERROR(MATCH("Virtual Private Network (VPN) Security Requirements Guide :: Version 2, Release: 4 Benchmark Date: 27 Oct 2021*"&amp;A560&amp;";*",SRGs!AA:AA,0),0)</f>
        <v>0</v>
      </c>
      <c r="AC560" s="2">
        <f>IFERROR(MATCH("Web Server Security Requirements Guide :: Version 3, Release: 1 Benchmark Date: 27 Oct 2022*"&amp;A560&amp;";*",SRGs!AA:AA,0),0)</f>
        <v>0</v>
      </c>
      <c r="AD560" s="22"/>
      <c r="AE560" s="3" t="str">
        <f t="shared" si="64"/>
        <v/>
      </c>
      <c r="AF560" s="2" t="str">
        <f t="shared" si="65"/>
        <v/>
      </c>
      <c r="AG560" s="2" t="str">
        <f t="shared" si="66"/>
        <v/>
      </c>
      <c r="AH560" s="2" t="str">
        <f t="shared" si="67"/>
        <v/>
      </c>
      <c r="AI560" s="2" t="str">
        <f t="shared" si="68"/>
        <v/>
      </c>
      <c r="AJ560" s="2" t="str">
        <f t="shared" si="69"/>
        <v/>
      </c>
      <c r="AK560" s="2" t="str">
        <f t="shared" si="70"/>
        <v/>
      </c>
      <c r="AM560" s="5" t="str">
        <f t="shared" si="71"/>
        <v/>
      </c>
    </row>
    <row r="561" spans="1:39" s="5" customFormat="1" ht="285" hidden="1">
      <c r="A561" s="1" t="s">
        <v>120</v>
      </c>
      <c r="B561" s="1" t="s">
        <v>4309</v>
      </c>
      <c r="C561" s="1" t="s">
        <v>322</v>
      </c>
      <c r="D561" s="1" t="s">
        <v>1945</v>
      </c>
      <c r="E561" s="1" t="s">
        <v>2949</v>
      </c>
      <c r="F561" s="2" t="s">
        <v>3860</v>
      </c>
      <c r="G561" s="2"/>
      <c r="H561" s="2"/>
      <c r="I561" s="2"/>
      <c r="J561" s="15"/>
      <c r="K561" s="3">
        <f>IFERROR(MATCH("Application Layer Gateway (ALG) Security Requirements Guide (SRG) :: Version 1, Release: 2 Benchmark Date: 24 Jul 2015*"&amp;A561&amp;";*",SRGs!AA:AA,0),0)</f>
        <v>0</v>
      </c>
      <c r="L561" s="2">
        <f>IFERROR(MATCH("Application Server Security Requirements Guide :: Version 3, Release: 3 Benchmark Date: 27 Oct 2022*"&amp;A561&amp;";*",SRGs!AA:AA,0),0)</f>
        <v>0</v>
      </c>
      <c r="M561" s="2">
        <f>IFERROR(MATCH("Authentication, Authorization, and Accounting Services (AAA) Security Requirements Guide :: Version 1, Release: 2 Benchmark Date: 24 Jan 2020*"&amp;A561&amp;";*",SRGs!AA:AA,0),0)</f>
        <v>0</v>
      </c>
      <c r="N561" s="6">
        <f>IFERROR(MATCH("Central Log Server Security Requirements Guide :: Version 2, Release: 2 Benchmark Date: 27 Oct 2022*"&amp;A561&amp;";*",SRGs!AA:AA,0),0)</f>
        <v>0</v>
      </c>
      <c r="O561" s="6">
        <f>IFERROR(MATCH("Database Security Requirements Guide :: Version 3, Release: 3 Benchmark Date: 27 Jul 2022*"&amp;A561&amp;";*",SRGs!AA:AA,0),0)</f>
        <v>0</v>
      </c>
      <c r="P561" s="6">
        <f>IFERROR(MATCH("Container Platform Security Requirements Guide :: Version 1, Release: 3 Benchmark Date: 27 Jan 2022*"&amp;A561&amp;";*",SRGs!AA:AA,0),0)</f>
        <v>0</v>
      </c>
      <c r="Q561" s="6">
        <f>IFERROR(MATCH("Domain Name System (DNS) Security Requirements Guide :: Version 2, Release: 4 Benchmark Date: 23 Oct 2015*"&amp;A561&amp;";*",SRGs!AA:AA,0),0)</f>
        <v>0</v>
      </c>
      <c r="R561" s="6">
        <f>IFERROR(MATCH("Firewall Security Requirements Guide :: Version 2, Release: 3 Benchmark Date: 27 Oct 2022*"&amp;A561&amp;";*",SRGs!AA:AA,0),0)</f>
        <v>0</v>
      </c>
      <c r="S561" s="6">
        <f>IFERROR(MATCH("General Purpose Operating System Security Requirements Guide :: Version 2, Release: 4 Benchmark Date: 27 Jul 2022*"&amp;A561&amp;";*",SRGs!AA:AA,0),0)</f>
        <v>0</v>
      </c>
      <c r="T561" s="6">
        <f>IFERROR(MATCH("Intrusion Detection and Prevention Systems (IDPS) Security Requirements Guide :: Version 2, Release: 6 Benchmark Date: 24 Jul 2020*"&amp;A561&amp;";*",SRGs!AA:AA,0),0)</f>
        <v>0</v>
      </c>
      <c r="U561" s="6">
        <f>IFERROR(MATCH("Layer 2 Switch Security Requirements Guide :: Version 2, Release: 1 Benchmark Date: 18 May 2021*"&amp;A561&amp;";*",SRGs!AA:AA,0),0)</f>
        <v>0</v>
      </c>
      <c r="V561" s="6">
        <f>IFERROR(MATCH("Mainframe Product Security Requirements Guide :: Version 2, Release: 1 Benchmark Date: 27 Oct 2022*"&amp;A561&amp;";*",SRGs!AA:AA,0),0)</f>
        <v>0</v>
      </c>
      <c r="W561" s="6">
        <f>IFERROR(MATCH("Network Device Management Security Requirements Guide :: Version 4, Release: 1 Benchmark Date: 23 Apr 2021*"&amp;A561&amp;";*",SRGs!AA:AA,0),0)</f>
        <v>0</v>
      </c>
      <c r="X561" s="6">
        <f>IFERROR(MATCH("Router Security Requirements Guide :: Version 4, Release: 2 Benchmark Date: 23 Apr 2021*"&amp;A561&amp;";*",SRGs!AA:AA,0),0)</f>
        <v>0</v>
      </c>
      <c r="Y561" s="6">
        <f>IFERROR(MATCH("SDN Controller Security Requirements Guide :: Version 1, Release: 2 Benchmark Date: 24 Apr 2020*"&amp;A561&amp;";*",SRGs!AA:AA,0),0)</f>
        <v>0</v>
      </c>
      <c r="Z561" s="6">
        <f>IFERROR(MATCH("Unified Endpoint Management Agent Security Requirements Guide :: Version 1, Release: 1 Benchmark Date: 20 Nov 2020*"&amp;A561&amp;";*",SRGs!AA:AA,0),0)</f>
        <v>0</v>
      </c>
      <c r="AA561" s="6">
        <f>IFERROR(MATCH("Unified Endpoint Management Server Security Requirements Guide :: Version 1, Release: 1 Benchmark Date: 20 Nov 2020*"&amp;A561&amp;";*",SRGs!AA:AA,0),0)</f>
        <v>0</v>
      </c>
      <c r="AB561" s="6">
        <f>IFERROR(MATCH("Virtual Private Network (VPN) Security Requirements Guide :: Version 2, Release: 4 Benchmark Date: 27 Oct 2021*"&amp;A561&amp;";*",SRGs!AA:AA,0),0)</f>
        <v>0</v>
      </c>
      <c r="AC561" s="6">
        <f>IFERROR(MATCH("Web Server Security Requirements Guide :: Version 3, Release: 1 Benchmark Date: 27 Oct 2022*"&amp;A561&amp;";*",SRGs!AA:AA,0),0)</f>
        <v>0</v>
      </c>
      <c r="AD561" s="21"/>
      <c r="AE561" s="3" t="str">
        <f t="shared" si="64"/>
        <v/>
      </c>
      <c r="AF561" s="2" t="str">
        <f t="shared" si="65"/>
        <v/>
      </c>
      <c r="AG561" s="2" t="str">
        <f t="shared" si="66"/>
        <v/>
      </c>
      <c r="AH561" s="2" t="str">
        <f t="shared" si="67"/>
        <v/>
      </c>
      <c r="AI561" s="2" t="str">
        <f t="shared" si="68"/>
        <v/>
      </c>
      <c r="AJ561" s="2" t="str">
        <f t="shared" si="69"/>
        <v/>
      </c>
      <c r="AK561" s="2" t="str">
        <f t="shared" si="70"/>
        <v/>
      </c>
      <c r="AL561" s="27"/>
      <c r="AM561" s="5" t="str">
        <f t="shared" si="71"/>
        <v/>
      </c>
    </row>
    <row r="562" spans="1:39" s="5" customFormat="1" ht="90" hidden="1">
      <c r="A562" s="1" t="s">
        <v>129</v>
      </c>
      <c r="B562" s="1" t="s">
        <v>4309</v>
      </c>
      <c r="C562" s="1" t="s">
        <v>897</v>
      </c>
      <c r="D562" s="1" t="s">
        <v>1972</v>
      </c>
      <c r="E562" s="1" t="s">
        <v>2976</v>
      </c>
      <c r="F562" s="2" t="s">
        <v>3875</v>
      </c>
      <c r="G562" s="2"/>
      <c r="H562" s="2"/>
      <c r="I562" s="2"/>
      <c r="J562" s="15"/>
      <c r="K562" s="3">
        <f>IFERROR(MATCH("Application Layer Gateway (ALG) Security Requirements Guide (SRG) :: Version 1, Release: 2 Benchmark Date: 24 Jul 2015*"&amp;A562&amp;";*",SRGs!AA:AA,0),0)</f>
        <v>0</v>
      </c>
      <c r="L562" s="2">
        <f>IFERROR(MATCH("Application Server Security Requirements Guide :: Version 3, Release: 3 Benchmark Date: 27 Oct 2022*"&amp;A562&amp;";*",SRGs!AA:AA,0),0)</f>
        <v>0</v>
      </c>
      <c r="M562" s="2">
        <f>IFERROR(MATCH("Authentication, Authorization, and Accounting Services (AAA) Security Requirements Guide :: Version 1, Release: 2 Benchmark Date: 24 Jan 2020*"&amp;A562&amp;";*",SRGs!AA:AA,0),0)</f>
        <v>0</v>
      </c>
      <c r="N562" s="6">
        <f>IFERROR(MATCH("Central Log Server Security Requirements Guide :: Version 2, Release: 2 Benchmark Date: 27 Oct 2022*"&amp;A562&amp;";*",SRGs!AA:AA,0),0)</f>
        <v>0</v>
      </c>
      <c r="O562" s="6">
        <f>IFERROR(MATCH("Database Security Requirements Guide :: Version 3, Release: 3 Benchmark Date: 27 Jul 2022*"&amp;A562&amp;";*",SRGs!AA:AA,0),0)</f>
        <v>0</v>
      </c>
      <c r="P562" s="6">
        <f>IFERROR(MATCH("Container Platform Security Requirements Guide :: Version 1, Release: 3 Benchmark Date: 27 Jan 2022*"&amp;A562&amp;";*",SRGs!AA:AA,0),0)</f>
        <v>0</v>
      </c>
      <c r="Q562" s="6">
        <f>IFERROR(MATCH("Domain Name System (DNS) Security Requirements Guide :: Version 2, Release: 4 Benchmark Date: 23 Oct 2015*"&amp;A562&amp;";*",SRGs!AA:AA,0),0)</f>
        <v>0</v>
      </c>
      <c r="R562" s="6">
        <f>IFERROR(MATCH("Firewall Security Requirements Guide :: Version 2, Release: 3 Benchmark Date: 27 Oct 2022*"&amp;A562&amp;";*",SRGs!AA:AA,0),0)</f>
        <v>0</v>
      </c>
      <c r="S562" s="6">
        <f>IFERROR(MATCH("General Purpose Operating System Security Requirements Guide :: Version 2, Release: 4 Benchmark Date: 27 Jul 2022*"&amp;A562&amp;";*",SRGs!AA:AA,0),0)</f>
        <v>0</v>
      </c>
      <c r="T562" s="6">
        <f>IFERROR(MATCH("Intrusion Detection and Prevention Systems (IDPS) Security Requirements Guide :: Version 2, Release: 6 Benchmark Date: 24 Jul 2020*"&amp;A562&amp;";*",SRGs!AA:AA,0),0)</f>
        <v>0</v>
      </c>
      <c r="U562" s="6">
        <f>IFERROR(MATCH("Layer 2 Switch Security Requirements Guide :: Version 2, Release: 1 Benchmark Date: 18 May 2021*"&amp;A562&amp;";*",SRGs!AA:AA,0),0)</f>
        <v>0</v>
      </c>
      <c r="V562" s="6">
        <f>IFERROR(MATCH("Mainframe Product Security Requirements Guide :: Version 2, Release: 1 Benchmark Date: 27 Oct 2022*"&amp;A562&amp;";*",SRGs!AA:AA,0),0)</f>
        <v>0</v>
      </c>
      <c r="W562" s="6">
        <f>IFERROR(MATCH("Network Device Management Security Requirements Guide :: Version 4, Release: 1 Benchmark Date: 23 Apr 2021*"&amp;A562&amp;";*",SRGs!AA:AA,0),0)</f>
        <v>0</v>
      </c>
      <c r="X562" s="6">
        <f>IFERROR(MATCH("Router Security Requirements Guide :: Version 4, Release: 2 Benchmark Date: 23 Apr 2021*"&amp;A562&amp;";*",SRGs!AA:AA,0),0)</f>
        <v>0</v>
      </c>
      <c r="Y562" s="6">
        <f>IFERROR(MATCH("SDN Controller Security Requirements Guide :: Version 1, Release: 2 Benchmark Date: 24 Apr 2020*"&amp;A562&amp;";*",SRGs!AA:AA,0),0)</f>
        <v>0</v>
      </c>
      <c r="Z562" s="6">
        <f>IFERROR(MATCH("Unified Endpoint Management Agent Security Requirements Guide :: Version 1, Release: 1 Benchmark Date: 20 Nov 2020*"&amp;A562&amp;";*",SRGs!AA:AA,0),0)</f>
        <v>0</v>
      </c>
      <c r="AA562" s="6">
        <f>IFERROR(MATCH("Unified Endpoint Management Server Security Requirements Guide :: Version 1, Release: 1 Benchmark Date: 20 Nov 2020*"&amp;A562&amp;";*",SRGs!AA:AA,0),0)</f>
        <v>0</v>
      </c>
      <c r="AB562" s="6">
        <f>IFERROR(MATCH("Virtual Private Network (VPN) Security Requirements Guide :: Version 2, Release: 4 Benchmark Date: 27 Oct 2021*"&amp;A562&amp;";*",SRGs!AA:AA,0),0)</f>
        <v>0</v>
      </c>
      <c r="AC562" s="6">
        <f>IFERROR(MATCH("Web Server Security Requirements Guide :: Version 3, Release: 1 Benchmark Date: 27 Oct 2022*"&amp;A562&amp;";*",SRGs!AA:AA,0),0)</f>
        <v>0</v>
      </c>
      <c r="AD562" s="21"/>
      <c r="AE562" s="3" t="str">
        <f t="shared" si="64"/>
        <v/>
      </c>
      <c r="AF562" s="2" t="str">
        <f t="shared" si="65"/>
        <v/>
      </c>
      <c r="AG562" s="2" t="str">
        <f t="shared" si="66"/>
        <v/>
      </c>
      <c r="AH562" s="2" t="str">
        <f t="shared" si="67"/>
        <v/>
      </c>
      <c r="AI562" s="2" t="str">
        <f t="shared" si="68"/>
        <v/>
      </c>
      <c r="AJ562" s="2" t="str">
        <f t="shared" si="69"/>
        <v/>
      </c>
      <c r="AK562" s="2" t="str">
        <f t="shared" si="70"/>
        <v/>
      </c>
      <c r="AL562" s="27"/>
      <c r="AM562" s="5" t="str">
        <f t="shared" si="71"/>
        <v/>
      </c>
    </row>
    <row r="563" spans="1:39" s="5" customFormat="1" ht="30" hidden="1">
      <c r="A563" s="1" t="s">
        <v>22372</v>
      </c>
      <c r="B563" s="1" t="s">
        <v>4309</v>
      </c>
      <c r="C563" s="1" t="s">
        <v>898</v>
      </c>
      <c r="D563" s="1" t="s">
        <v>3539</v>
      </c>
      <c r="E563" s="1"/>
      <c r="F563" s="2"/>
      <c r="G563" s="2"/>
      <c r="H563" s="2"/>
      <c r="I563" s="2"/>
      <c r="J563" s="15"/>
      <c r="K563" s="3">
        <f>IFERROR(MATCH("Application Layer Gateway (ALG) Security Requirements Guide (SRG) :: Version 1, Release: 2 Benchmark Date: 24 Jul 2015*"&amp;A563&amp;";*",SRGs!AA:AA,0),0)</f>
        <v>0</v>
      </c>
      <c r="L563" s="2">
        <f>IFERROR(MATCH("Application Server Security Requirements Guide :: Version 3, Release: 3 Benchmark Date: 27 Oct 2022*"&amp;A563&amp;";*",SRGs!AA:AA,0),0)</f>
        <v>0</v>
      </c>
      <c r="M563" s="2">
        <f>IFERROR(MATCH("Authentication, Authorization, and Accounting Services (AAA) Security Requirements Guide :: Version 1, Release: 2 Benchmark Date: 24 Jan 2020*"&amp;A563&amp;";*",SRGs!AA:AA,0),0)</f>
        <v>0</v>
      </c>
      <c r="N563" s="2">
        <f>IFERROR(MATCH("Central Log Server Security Requirements Guide :: Version 2, Release: 2 Benchmark Date: 27 Oct 2022*"&amp;A563&amp;";*",SRGs!AA:AA,0),0)</f>
        <v>0</v>
      </c>
      <c r="O563" s="2">
        <f>IFERROR(MATCH("Database Security Requirements Guide :: Version 3, Release: 3 Benchmark Date: 27 Jul 2022*"&amp;A563&amp;";*",SRGs!AA:AA,0),0)</f>
        <v>0</v>
      </c>
      <c r="P563" s="6">
        <f>IFERROR(MATCH("Container Platform Security Requirements Guide :: Version 1, Release: 3 Benchmark Date: 27 Jan 2022*"&amp;A563&amp;";*",SRGs!AA:AA,0),0)</f>
        <v>0</v>
      </c>
      <c r="Q563" s="6">
        <f>IFERROR(MATCH("Domain Name System (DNS) Security Requirements Guide :: Version 2, Release: 4 Benchmark Date: 23 Oct 2015*"&amp;A563&amp;";*",SRGs!AA:AA,0),0)</f>
        <v>0</v>
      </c>
      <c r="R563" s="6">
        <f>IFERROR(MATCH("Firewall Security Requirements Guide :: Version 2, Release: 3 Benchmark Date: 27 Oct 2022*"&amp;A563&amp;";*",SRGs!AA:AA,0),0)</f>
        <v>0</v>
      </c>
      <c r="S563" s="6">
        <f>IFERROR(MATCH("General Purpose Operating System Security Requirements Guide :: Version 2, Release: 4 Benchmark Date: 27 Jul 2022*"&amp;A563&amp;";*",SRGs!AA:AA,0),0)</f>
        <v>0</v>
      </c>
      <c r="T563" s="6">
        <f>IFERROR(MATCH("Intrusion Detection and Prevention Systems (IDPS) Security Requirements Guide :: Version 2, Release: 6 Benchmark Date: 24 Jul 2020*"&amp;A563&amp;";*",SRGs!AA:AA,0),0)</f>
        <v>0</v>
      </c>
      <c r="U563" s="6">
        <f>IFERROR(MATCH("Layer 2 Switch Security Requirements Guide :: Version 2, Release: 1 Benchmark Date: 18 May 2021*"&amp;A563&amp;";*",SRGs!AA:AA,0),0)</f>
        <v>0</v>
      </c>
      <c r="V563" s="6">
        <f>IFERROR(MATCH("Mainframe Product Security Requirements Guide :: Version 2, Release: 1 Benchmark Date: 27 Oct 2022*"&amp;A563&amp;";*",SRGs!AA:AA,0),0)</f>
        <v>0</v>
      </c>
      <c r="W563" s="6">
        <f>IFERROR(MATCH("Network Device Management Security Requirements Guide :: Version 4, Release: 1 Benchmark Date: 23 Apr 2021*"&amp;A563&amp;";*",SRGs!AA:AA,0),0)</f>
        <v>0</v>
      </c>
      <c r="X563" s="6">
        <f>IFERROR(MATCH("Router Security Requirements Guide :: Version 4, Release: 2 Benchmark Date: 23 Apr 2021*"&amp;A563&amp;";*",SRGs!AA:AA,0),0)</f>
        <v>0</v>
      </c>
      <c r="Y563" s="6">
        <f>IFERROR(MATCH("SDN Controller Security Requirements Guide :: Version 1, Release: 2 Benchmark Date: 24 Apr 2020*"&amp;A563&amp;";*",SRGs!AA:AA,0),0)</f>
        <v>0</v>
      </c>
      <c r="Z563" s="6">
        <f>IFERROR(MATCH("Unified Endpoint Management Agent Security Requirements Guide :: Version 1, Release: 1 Benchmark Date: 20 Nov 2020*"&amp;A563&amp;";*",SRGs!AA:AA,0),0)</f>
        <v>0</v>
      </c>
      <c r="AA563" s="6">
        <f>IFERROR(MATCH("Unified Endpoint Management Server Security Requirements Guide :: Version 1, Release: 1 Benchmark Date: 20 Nov 2020*"&amp;A563&amp;";*",SRGs!AA:AA,0),0)</f>
        <v>0</v>
      </c>
      <c r="AB563" s="6">
        <f>IFERROR(MATCH("Virtual Private Network (VPN) Security Requirements Guide :: Version 2, Release: 4 Benchmark Date: 27 Oct 2021*"&amp;A563&amp;";*",SRGs!AA:AA,0),0)</f>
        <v>0</v>
      </c>
      <c r="AC563" s="6">
        <f>IFERROR(MATCH("Web Server Security Requirements Guide :: Version 3, Release: 1 Benchmark Date: 27 Oct 2022*"&amp;A563&amp;";*",SRGs!AA:AA,0),0)</f>
        <v>0</v>
      </c>
      <c r="AD563" s="21"/>
      <c r="AE563" s="3" t="str">
        <f t="shared" si="64"/>
        <v/>
      </c>
      <c r="AF563" s="2" t="str">
        <f t="shared" si="65"/>
        <v/>
      </c>
      <c r="AG563" s="2" t="str">
        <f t="shared" si="66"/>
        <v/>
      </c>
      <c r="AH563" s="2" t="str">
        <f t="shared" si="67"/>
        <v/>
      </c>
      <c r="AI563" s="2" t="str">
        <f t="shared" si="68"/>
        <v/>
      </c>
      <c r="AJ563" s="2" t="str">
        <f t="shared" si="69"/>
        <v/>
      </c>
      <c r="AK563" s="2" t="str">
        <f t="shared" si="70"/>
        <v/>
      </c>
      <c r="AL563" s="27"/>
      <c r="AM563" s="5" t="str">
        <f t="shared" si="71"/>
        <v/>
      </c>
    </row>
    <row r="564" spans="1:39" s="5" customFormat="1" ht="150" hidden="1">
      <c r="A564" s="1" t="s">
        <v>130</v>
      </c>
      <c r="B564" s="1" t="s">
        <v>4309</v>
      </c>
      <c r="C564" s="1" t="s">
        <v>899</v>
      </c>
      <c r="D564" s="1" t="s">
        <v>1973</v>
      </c>
      <c r="E564" s="1" t="s">
        <v>2977</v>
      </c>
      <c r="F564" s="2" t="s">
        <v>3876</v>
      </c>
      <c r="G564" s="2"/>
      <c r="H564" s="2"/>
      <c r="I564" s="2"/>
      <c r="J564" s="15"/>
      <c r="K564" s="3">
        <f>IFERROR(MATCH("Application Layer Gateway (ALG) Security Requirements Guide (SRG) :: Version 1, Release: 2 Benchmark Date: 24 Jul 2015*"&amp;A564&amp;";*",SRGs!AA:AA,0),0)</f>
        <v>0</v>
      </c>
      <c r="L564" s="2">
        <f>IFERROR(MATCH("Application Server Security Requirements Guide :: Version 3, Release: 3 Benchmark Date: 27 Oct 2022*"&amp;A564&amp;";*",SRGs!AA:AA,0),0)</f>
        <v>0</v>
      </c>
      <c r="M564" s="2">
        <f>IFERROR(MATCH("Authentication, Authorization, and Accounting Services (AAA) Security Requirements Guide :: Version 1, Release: 2 Benchmark Date: 24 Jan 2020*"&amp;A564&amp;";*",SRGs!AA:AA,0),0)</f>
        <v>0</v>
      </c>
      <c r="N564" s="6">
        <f>IFERROR(MATCH("Central Log Server Security Requirements Guide :: Version 2, Release: 2 Benchmark Date: 27 Oct 2022*"&amp;A564&amp;";*",SRGs!AA:AA,0),0)</f>
        <v>0</v>
      </c>
      <c r="O564" s="6">
        <f>IFERROR(MATCH("Database Security Requirements Guide :: Version 3, Release: 3 Benchmark Date: 27 Jul 2022*"&amp;A564&amp;";*",SRGs!AA:AA,0),0)</f>
        <v>0</v>
      </c>
      <c r="P564" s="6">
        <f>IFERROR(MATCH("Container Platform Security Requirements Guide :: Version 1, Release: 3 Benchmark Date: 27 Jan 2022*"&amp;A564&amp;";*",SRGs!AA:AA,0),0)</f>
        <v>0</v>
      </c>
      <c r="Q564" s="6">
        <f>IFERROR(MATCH("Domain Name System (DNS) Security Requirements Guide :: Version 2, Release: 4 Benchmark Date: 23 Oct 2015*"&amp;A564&amp;";*",SRGs!AA:AA,0),0)</f>
        <v>0</v>
      </c>
      <c r="R564" s="6">
        <f>IFERROR(MATCH("Firewall Security Requirements Guide :: Version 2, Release: 3 Benchmark Date: 27 Oct 2022*"&amp;A564&amp;";*",SRGs!AA:AA,0),0)</f>
        <v>0</v>
      </c>
      <c r="S564" s="6">
        <f>IFERROR(MATCH("General Purpose Operating System Security Requirements Guide :: Version 2, Release: 4 Benchmark Date: 27 Jul 2022*"&amp;A564&amp;";*",SRGs!AA:AA,0),0)</f>
        <v>0</v>
      </c>
      <c r="T564" s="6">
        <f>IFERROR(MATCH("Intrusion Detection and Prevention Systems (IDPS) Security Requirements Guide :: Version 2, Release: 6 Benchmark Date: 24 Jul 2020*"&amp;A564&amp;";*",SRGs!AA:AA,0),0)</f>
        <v>0</v>
      </c>
      <c r="U564" s="6">
        <f>IFERROR(MATCH("Layer 2 Switch Security Requirements Guide :: Version 2, Release: 1 Benchmark Date: 18 May 2021*"&amp;A564&amp;";*",SRGs!AA:AA,0),0)</f>
        <v>0</v>
      </c>
      <c r="V564" s="6">
        <f>IFERROR(MATCH("Mainframe Product Security Requirements Guide :: Version 2, Release: 1 Benchmark Date: 27 Oct 2022*"&amp;A564&amp;";*",SRGs!AA:AA,0),0)</f>
        <v>0</v>
      </c>
      <c r="W564" s="6">
        <f>IFERROR(MATCH("Network Device Management Security Requirements Guide :: Version 4, Release: 1 Benchmark Date: 23 Apr 2021*"&amp;A564&amp;";*",SRGs!AA:AA,0),0)</f>
        <v>0</v>
      </c>
      <c r="X564" s="6">
        <f>IFERROR(MATCH("Router Security Requirements Guide :: Version 4, Release: 2 Benchmark Date: 23 Apr 2021*"&amp;A564&amp;";*",SRGs!AA:AA,0),0)</f>
        <v>0</v>
      </c>
      <c r="Y564" s="6">
        <f>IFERROR(MATCH("SDN Controller Security Requirements Guide :: Version 1, Release: 2 Benchmark Date: 24 Apr 2020*"&amp;A564&amp;";*",SRGs!AA:AA,0),0)</f>
        <v>0</v>
      </c>
      <c r="Z564" s="6">
        <f>IFERROR(MATCH("Unified Endpoint Management Agent Security Requirements Guide :: Version 1, Release: 1 Benchmark Date: 20 Nov 2020*"&amp;A564&amp;";*",SRGs!AA:AA,0),0)</f>
        <v>0</v>
      </c>
      <c r="AA564" s="6">
        <f>IFERROR(MATCH("Unified Endpoint Management Server Security Requirements Guide :: Version 1, Release: 1 Benchmark Date: 20 Nov 2020*"&amp;A564&amp;";*",SRGs!AA:AA,0),0)</f>
        <v>0</v>
      </c>
      <c r="AB564" s="6">
        <f>IFERROR(MATCH("Virtual Private Network (VPN) Security Requirements Guide :: Version 2, Release: 4 Benchmark Date: 27 Oct 2021*"&amp;A564&amp;";*",SRGs!AA:AA,0),0)</f>
        <v>0</v>
      </c>
      <c r="AC564" s="6">
        <f>IFERROR(MATCH("Web Server Security Requirements Guide :: Version 3, Release: 1 Benchmark Date: 27 Oct 2022*"&amp;A564&amp;";*",SRGs!AA:AA,0),0)</f>
        <v>0</v>
      </c>
      <c r="AD564" s="21"/>
      <c r="AE564" s="3" t="str">
        <f t="shared" si="64"/>
        <v/>
      </c>
      <c r="AF564" s="2" t="str">
        <f t="shared" si="65"/>
        <v/>
      </c>
      <c r="AG564" s="2" t="str">
        <f t="shared" si="66"/>
        <v/>
      </c>
      <c r="AH564" s="2" t="str">
        <f t="shared" si="67"/>
        <v/>
      </c>
      <c r="AI564" s="2" t="str">
        <f t="shared" si="68"/>
        <v/>
      </c>
      <c r="AJ564" s="2" t="str">
        <f t="shared" si="69"/>
        <v/>
      </c>
      <c r="AK564" s="2" t="str">
        <f t="shared" si="70"/>
        <v/>
      </c>
      <c r="AL564" s="27"/>
      <c r="AM564" s="5" t="str">
        <f t="shared" si="71"/>
        <v/>
      </c>
    </row>
    <row r="565" spans="1:39" s="5" customFormat="1" ht="45" hidden="1">
      <c r="A565" s="1" t="s">
        <v>22373</v>
      </c>
      <c r="B565" s="1" t="s">
        <v>4309</v>
      </c>
      <c r="C565" s="1" t="s">
        <v>900</v>
      </c>
      <c r="D565" s="1" t="s">
        <v>1974</v>
      </c>
      <c r="E565" s="1" t="s">
        <v>2978</v>
      </c>
      <c r="F565" s="2" t="s">
        <v>2591</v>
      </c>
      <c r="G565" s="2"/>
      <c r="H565" s="2"/>
      <c r="I565" s="2"/>
      <c r="J565" s="15"/>
      <c r="K565" s="3">
        <f>IFERROR(MATCH("Application Layer Gateway (ALG) Security Requirements Guide (SRG) :: Version 1, Release: 2 Benchmark Date: 24 Jul 2015*"&amp;A565&amp;";*",SRGs!AA:AA,0),0)</f>
        <v>0</v>
      </c>
      <c r="L565" s="2">
        <f>IFERROR(MATCH("Application Server Security Requirements Guide :: Version 3, Release: 3 Benchmark Date: 27 Oct 2022*"&amp;A565&amp;";*",SRGs!AA:AA,0),0)</f>
        <v>0</v>
      </c>
      <c r="M565" s="2">
        <f>IFERROR(MATCH("Authentication, Authorization, and Accounting Services (AAA) Security Requirements Guide :: Version 1, Release: 2 Benchmark Date: 24 Jan 2020*"&amp;A565&amp;";*",SRGs!AA:AA,0),0)</f>
        <v>0</v>
      </c>
      <c r="N565" s="2">
        <f>IFERROR(MATCH("Central Log Server Security Requirements Guide :: Version 2, Release: 2 Benchmark Date: 27 Oct 2022*"&amp;A565&amp;";*",SRGs!AA:AA,0),0)</f>
        <v>0</v>
      </c>
      <c r="O565" s="2">
        <f>IFERROR(MATCH("Database Security Requirements Guide :: Version 3, Release: 3 Benchmark Date: 27 Jul 2022*"&amp;A565&amp;";*",SRGs!AA:AA,0),0)</f>
        <v>0</v>
      </c>
      <c r="P565" s="6">
        <f>IFERROR(MATCH("Container Platform Security Requirements Guide :: Version 1, Release: 3 Benchmark Date: 27 Jan 2022*"&amp;A565&amp;";*",SRGs!AA:AA,0),0)</f>
        <v>0</v>
      </c>
      <c r="Q565" s="6">
        <f>IFERROR(MATCH("Domain Name System (DNS) Security Requirements Guide :: Version 2, Release: 4 Benchmark Date: 23 Oct 2015*"&amp;A565&amp;";*",SRGs!AA:AA,0),0)</f>
        <v>0</v>
      </c>
      <c r="R565" s="6">
        <f>IFERROR(MATCH("Firewall Security Requirements Guide :: Version 2, Release: 3 Benchmark Date: 27 Oct 2022*"&amp;A565&amp;";*",SRGs!AA:AA,0),0)</f>
        <v>0</v>
      </c>
      <c r="S565" s="6">
        <f>IFERROR(MATCH("General Purpose Operating System Security Requirements Guide :: Version 2, Release: 4 Benchmark Date: 27 Jul 2022*"&amp;A565&amp;";*",SRGs!AA:AA,0),0)</f>
        <v>0</v>
      </c>
      <c r="T565" s="6">
        <f>IFERROR(MATCH("Intrusion Detection and Prevention Systems (IDPS) Security Requirements Guide :: Version 2, Release: 6 Benchmark Date: 24 Jul 2020*"&amp;A565&amp;";*",SRGs!AA:AA,0),0)</f>
        <v>0</v>
      </c>
      <c r="U565" s="6">
        <f>IFERROR(MATCH("Layer 2 Switch Security Requirements Guide :: Version 2, Release: 1 Benchmark Date: 18 May 2021*"&amp;A565&amp;";*",SRGs!AA:AA,0),0)</f>
        <v>0</v>
      </c>
      <c r="V565" s="6">
        <f>IFERROR(MATCH("Mainframe Product Security Requirements Guide :: Version 2, Release: 1 Benchmark Date: 27 Oct 2022*"&amp;A565&amp;";*",SRGs!AA:AA,0),0)</f>
        <v>0</v>
      </c>
      <c r="W565" s="6">
        <f>IFERROR(MATCH("Network Device Management Security Requirements Guide :: Version 4, Release: 1 Benchmark Date: 23 Apr 2021*"&amp;A565&amp;";*",SRGs!AA:AA,0),0)</f>
        <v>0</v>
      </c>
      <c r="X565" s="6">
        <f>IFERROR(MATCH("Router Security Requirements Guide :: Version 4, Release: 2 Benchmark Date: 23 Apr 2021*"&amp;A565&amp;";*",SRGs!AA:AA,0),0)</f>
        <v>0</v>
      </c>
      <c r="Y565" s="6">
        <f>IFERROR(MATCH("SDN Controller Security Requirements Guide :: Version 1, Release: 2 Benchmark Date: 24 Apr 2020*"&amp;A565&amp;";*",SRGs!AA:AA,0),0)</f>
        <v>0</v>
      </c>
      <c r="Z565" s="6">
        <f>IFERROR(MATCH("Unified Endpoint Management Agent Security Requirements Guide :: Version 1, Release: 1 Benchmark Date: 20 Nov 2020*"&amp;A565&amp;";*",SRGs!AA:AA,0),0)</f>
        <v>0</v>
      </c>
      <c r="AA565" s="6">
        <f>IFERROR(MATCH("Unified Endpoint Management Server Security Requirements Guide :: Version 1, Release: 1 Benchmark Date: 20 Nov 2020*"&amp;A565&amp;";*",SRGs!AA:AA,0),0)</f>
        <v>0</v>
      </c>
      <c r="AB565" s="6">
        <f>IFERROR(MATCH("Virtual Private Network (VPN) Security Requirements Guide :: Version 2, Release: 4 Benchmark Date: 27 Oct 2021*"&amp;A565&amp;";*",SRGs!AA:AA,0),0)</f>
        <v>0</v>
      </c>
      <c r="AC565" s="6">
        <f>IFERROR(MATCH("Web Server Security Requirements Guide :: Version 3, Release: 1 Benchmark Date: 27 Oct 2022*"&amp;A565&amp;";*",SRGs!AA:AA,0),0)</f>
        <v>0</v>
      </c>
      <c r="AD565" s="21"/>
      <c r="AE565" s="3" t="str">
        <f t="shared" si="64"/>
        <v/>
      </c>
      <c r="AF565" s="2" t="str">
        <f t="shared" si="65"/>
        <v/>
      </c>
      <c r="AG565" s="2" t="str">
        <f t="shared" si="66"/>
        <v/>
      </c>
      <c r="AH565" s="2" t="str">
        <f t="shared" si="67"/>
        <v/>
      </c>
      <c r="AI565" s="2" t="str">
        <f t="shared" si="68"/>
        <v/>
      </c>
      <c r="AJ565" s="2" t="str">
        <f t="shared" si="69"/>
        <v/>
      </c>
      <c r="AK565" s="2" t="str">
        <f t="shared" si="70"/>
        <v/>
      </c>
      <c r="AL565" s="27"/>
      <c r="AM565" s="5" t="str">
        <f t="shared" si="71"/>
        <v/>
      </c>
    </row>
    <row r="566" spans="1:39" s="5" customFormat="1" ht="90" hidden="1">
      <c r="A566" s="1" t="s">
        <v>22374</v>
      </c>
      <c r="B566" s="1" t="s">
        <v>4309</v>
      </c>
      <c r="C566" s="1" t="s">
        <v>901</v>
      </c>
      <c r="D566" s="1" t="s">
        <v>1975</v>
      </c>
      <c r="E566" s="1" t="s">
        <v>2979</v>
      </c>
      <c r="F566" s="2" t="s">
        <v>2591</v>
      </c>
      <c r="G566" s="2"/>
      <c r="H566" s="2"/>
      <c r="I566" s="2"/>
      <c r="J566" s="15"/>
      <c r="K566" s="3">
        <f>IFERROR(MATCH("Application Layer Gateway (ALG) Security Requirements Guide (SRG) :: Version 1, Release: 2 Benchmark Date: 24 Jul 2015*"&amp;A566&amp;";*",SRGs!AA:AA,0),0)</f>
        <v>0</v>
      </c>
      <c r="L566" s="2">
        <f>IFERROR(MATCH("Application Server Security Requirements Guide :: Version 3, Release: 3 Benchmark Date: 27 Oct 2022*"&amp;A566&amp;";*",SRGs!AA:AA,0),0)</f>
        <v>0</v>
      </c>
      <c r="M566" s="2">
        <f>IFERROR(MATCH("Authentication, Authorization, and Accounting Services (AAA) Security Requirements Guide :: Version 1, Release: 2 Benchmark Date: 24 Jan 2020*"&amp;A566&amp;";*",SRGs!AA:AA,0),0)</f>
        <v>0</v>
      </c>
      <c r="N566" s="2">
        <f>IFERROR(MATCH("Central Log Server Security Requirements Guide :: Version 2, Release: 2 Benchmark Date: 27 Oct 2022*"&amp;A566&amp;";*",SRGs!AA:AA,0),0)</f>
        <v>0</v>
      </c>
      <c r="O566" s="2">
        <f>IFERROR(MATCH("Database Security Requirements Guide :: Version 3, Release: 3 Benchmark Date: 27 Jul 2022*"&amp;A566&amp;";*",SRGs!AA:AA,0),0)</f>
        <v>0</v>
      </c>
      <c r="P566" s="6">
        <f>IFERROR(MATCH("Container Platform Security Requirements Guide :: Version 1, Release: 3 Benchmark Date: 27 Jan 2022*"&amp;A566&amp;";*",SRGs!AA:AA,0),0)</f>
        <v>0</v>
      </c>
      <c r="Q566" s="6">
        <f>IFERROR(MATCH("Domain Name System (DNS) Security Requirements Guide :: Version 2, Release: 4 Benchmark Date: 23 Oct 2015*"&amp;A566&amp;";*",SRGs!AA:AA,0),0)</f>
        <v>0</v>
      </c>
      <c r="R566" s="6">
        <f>IFERROR(MATCH("Firewall Security Requirements Guide :: Version 2, Release: 3 Benchmark Date: 27 Oct 2022*"&amp;A566&amp;";*",SRGs!AA:AA,0),0)</f>
        <v>0</v>
      </c>
      <c r="S566" s="6">
        <f>IFERROR(MATCH("General Purpose Operating System Security Requirements Guide :: Version 2, Release: 4 Benchmark Date: 27 Jul 2022*"&amp;A566&amp;";*",SRGs!AA:AA,0),0)</f>
        <v>0</v>
      </c>
      <c r="T566" s="6">
        <f>IFERROR(MATCH("Intrusion Detection and Prevention Systems (IDPS) Security Requirements Guide :: Version 2, Release: 6 Benchmark Date: 24 Jul 2020*"&amp;A566&amp;";*",SRGs!AA:AA,0),0)</f>
        <v>0</v>
      </c>
      <c r="U566" s="6">
        <f>IFERROR(MATCH("Layer 2 Switch Security Requirements Guide :: Version 2, Release: 1 Benchmark Date: 18 May 2021*"&amp;A566&amp;";*",SRGs!AA:AA,0),0)</f>
        <v>0</v>
      </c>
      <c r="V566" s="6">
        <f>IFERROR(MATCH("Mainframe Product Security Requirements Guide :: Version 2, Release: 1 Benchmark Date: 27 Oct 2022*"&amp;A566&amp;";*",SRGs!AA:AA,0),0)</f>
        <v>0</v>
      </c>
      <c r="W566" s="6">
        <f>IFERROR(MATCH("Network Device Management Security Requirements Guide :: Version 4, Release: 1 Benchmark Date: 23 Apr 2021*"&amp;A566&amp;";*",SRGs!AA:AA,0),0)</f>
        <v>0</v>
      </c>
      <c r="X566" s="6">
        <f>IFERROR(MATCH("Router Security Requirements Guide :: Version 4, Release: 2 Benchmark Date: 23 Apr 2021*"&amp;A566&amp;";*",SRGs!AA:AA,0),0)</f>
        <v>0</v>
      </c>
      <c r="Y566" s="6">
        <f>IFERROR(MATCH("SDN Controller Security Requirements Guide :: Version 1, Release: 2 Benchmark Date: 24 Apr 2020*"&amp;A566&amp;";*",SRGs!AA:AA,0),0)</f>
        <v>0</v>
      </c>
      <c r="Z566" s="6">
        <f>IFERROR(MATCH("Unified Endpoint Management Agent Security Requirements Guide :: Version 1, Release: 1 Benchmark Date: 20 Nov 2020*"&amp;A566&amp;";*",SRGs!AA:AA,0),0)</f>
        <v>0</v>
      </c>
      <c r="AA566" s="6">
        <f>IFERROR(MATCH("Unified Endpoint Management Server Security Requirements Guide :: Version 1, Release: 1 Benchmark Date: 20 Nov 2020*"&amp;A566&amp;";*",SRGs!AA:AA,0),0)</f>
        <v>0</v>
      </c>
      <c r="AB566" s="6">
        <f>IFERROR(MATCH("Virtual Private Network (VPN) Security Requirements Guide :: Version 2, Release: 4 Benchmark Date: 27 Oct 2021*"&amp;A566&amp;";*",SRGs!AA:AA,0),0)</f>
        <v>0</v>
      </c>
      <c r="AC566" s="6">
        <f>IFERROR(MATCH("Web Server Security Requirements Guide :: Version 3, Release: 1 Benchmark Date: 27 Oct 2022*"&amp;A566&amp;";*",SRGs!AA:AA,0),0)</f>
        <v>0</v>
      </c>
      <c r="AD566" s="21"/>
      <c r="AE566" s="3" t="str">
        <f t="shared" si="64"/>
        <v/>
      </c>
      <c r="AF566" s="2" t="str">
        <f t="shared" si="65"/>
        <v/>
      </c>
      <c r="AG566" s="2" t="str">
        <f t="shared" si="66"/>
        <v/>
      </c>
      <c r="AH566" s="2" t="str">
        <f t="shared" si="67"/>
        <v/>
      </c>
      <c r="AI566" s="2" t="str">
        <f t="shared" si="68"/>
        <v/>
      </c>
      <c r="AJ566" s="2" t="str">
        <f t="shared" si="69"/>
        <v/>
      </c>
      <c r="AK566" s="2" t="str">
        <f t="shared" si="70"/>
        <v/>
      </c>
      <c r="AL566" s="27"/>
      <c r="AM566" s="5" t="str">
        <f t="shared" si="71"/>
        <v/>
      </c>
    </row>
    <row r="567" spans="1:39" ht="90" hidden="1">
      <c r="A567" s="1" t="s">
        <v>131</v>
      </c>
      <c r="B567" s="1" t="s">
        <v>4309</v>
      </c>
      <c r="C567" s="1" t="s">
        <v>902</v>
      </c>
      <c r="D567" s="1" t="s">
        <v>1976</v>
      </c>
      <c r="E567" s="1" t="s">
        <v>2980</v>
      </c>
      <c r="F567" s="2" t="s">
        <v>3877</v>
      </c>
      <c r="G567" s="2"/>
      <c r="H567" s="2"/>
      <c r="I567" s="2"/>
      <c r="J567" s="15"/>
      <c r="K567" s="3">
        <f>IFERROR(MATCH("Application Layer Gateway (ALG) Security Requirements Guide (SRG) :: Version 1, Release: 2 Benchmark Date: 24 Jul 2015*"&amp;A567&amp;";*",SRGs!AA:AA,0),0)</f>
        <v>0</v>
      </c>
      <c r="L567" s="2">
        <f>IFERROR(MATCH("Application Server Security Requirements Guide :: Version 3, Release: 3 Benchmark Date: 27 Oct 2022*"&amp;A567&amp;";*",SRGs!AA:AA,0),0)</f>
        <v>0</v>
      </c>
      <c r="M567" s="2">
        <f>IFERROR(MATCH("Authentication, Authorization, and Accounting Services (AAA) Security Requirements Guide :: Version 1, Release: 2 Benchmark Date: 24 Jan 2020*"&amp;A567&amp;";*",SRGs!AA:AA,0),0)</f>
        <v>0</v>
      </c>
      <c r="N567" s="6">
        <f>IFERROR(MATCH("Central Log Server Security Requirements Guide :: Version 2, Release: 2 Benchmark Date: 27 Oct 2022*"&amp;A567&amp;";*",SRGs!AA:AA,0),0)</f>
        <v>0</v>
      </c>
      <c r="O567" s="6">
        <f>IFERROR(MATCH("Database Security Requirements Guide :: Version 3, Release: 3 Benchmark Date: 27 Jul 2022*"&amp;A567&amp;";*",SRGs!AA:AA,0),0)</f>
        <v>0</v>
      </c>
      <c r="P567" s="2">
        <f>IFERROR(MATCH("Container Platform Security Requirements Guide :: Version 1, Release: 3 Benchmark Date: 27 Jan 2022*"&amp;A567&amp;";*",SRGs!AA:AA,0),0)</f>
        <v>0</v>
      </c>
      <c r="Q567" s="2">
        <f>IFERROR(MATCH("Domain Name System (DNS) Security Requirements Guide :: Version 2, Release: 4 Benchmark Date: 23 Oct 2015*"&amp;A567&amp;";*",SRGs!AA:AA,0),0)</f>
        <v>0</v>
      </c>
      <c r="R567" s="2">
        <f>IFERROR(MATCH("Firewall Security Requirements Guide :: Version 2, Release: 3 Benchmark Date: 27 Oct 2022*"&amp;A567&amp;";*",SRGs!AA:AA,0),0)</f>
        <v>0</v>
      </c>
      <c r="S567" s="2">
        <f>IFERROR(MATCH("General Purpose Operating System Security Requirements Guide :: Version 2, Release: 4 Benchmark Date: 27 Jul 2022*"&amp;A567&amp;";*",SRGs!AA:AA,0),0)</f>
        <v>0</v>
      </c>
      <c r="T567" s="2">
        <f>IFERROR(MATCH("Intrusion Detection and Prevention Systems (IDPS) Security Requirements Guide :: Version 2, Release: 6 Benchmark Date: 24 Jul 2020*"&amp;A567&amp;";*",SRGs!AA:AA,0),0)</f>
        <v>0</v>
      </c>
      <c r="U567" s="2">
        <f>IFERROR(MATCH("Layer 2 Switch Security Requirements Guide :: Version 2, Release: 1 Benchmark Date: 18 May 2021*"&amp;A567&amp;";*",SRGs!AA:AA,0),0)</f>
        <v>0</v>
      </c>
      <c r="V567" s="2">
        <f>IFERROR(MATCH("Mainframe Product Security Requirements Guide :: Version 2, Release: 1 Benchmark Date: 27 Oct 2022*"&amp;A567&amp;";*",SRGs!AA:AA,0),0)</f>
        <v>0</v>
      </c>
      <c r="W567" s="2">
        <f>IFERROR(MATCH("Network Device Management Security Requirements Guide :: Version 4, Release: 1 Benchmark Date: 23 Apr 2021*"&amp;A567&amp;";*",SRGs!AA:AA,0),0)</f>
        <v>0</v>
      </c>
      <c r="X567" s="2">
        <f>IFERROR(MATCH("Router Security Requirements Guide :: Version 4, Release: 2 Benchmark Date: 23 Apr 2021*"&amp;A567&amp;";*",SRGs!AA:AA,0),0)</f>
        <v>0</v>
      </c>
      <c r="Y567" s="2">
        <f>IFERROR(MATCH("SDN Controller Security Requirements Guide :: Version 1, Release: 2 Benchmark Date: 24 Apr 2020*"&amp;A567&amp;";*",SRGs!AA:AA,0),0)</f>
        <v>0</v>
      </c>
      <c r="Z567" s="2">
        <f>IFERROR(MATCH("Unified Endpoint Management Agent Security Requirements Guide :: Version 1, Release: 1 Benchmark Date: 20 Nov 2020*"&amp;A567&amp;";*",SRGs!AA:AA,0),0)</f>
        <v>0</v>
      </c>
      <c r="AA567" s="2">
        <f>IFERROR(MATCH("Unified Endpoint Management Server Security Requirements Guide :: Version 1, Release: 1 Benchmark Date: 20 Nov 2020*"&amp;A567&amp;";*",SRGs!AA:AA,0),0)</f>
        <v>0</v>
      </c>
      <c r="AB567" s="2">
        <f>IFERROR(MATCH("Virtual Private Network (VPN) Security Requirements Guide :: Version 2, Release: 4 Benchmark Date: 27 Oct 2021*"&amp;A567&amp;";*",SRGs!AA:AA,0),0)</f>
        <v>0</v>
      </c>
      <c r="AC567" s="2">
        <f>IFERROR(MATCH("Web Server Security Requirements Guide :: Version 3, Release: 1 Benchmark Date: 27 Oct 2022*"&amp;A567&amp;";*",SRGs!AA:AA,0),0)</f>
        <v>0</v>
      </c>
      <c r="AD567" s="22"/>
      <c r="AE567" s="3" t="str">
        <f t="shared" si="64"/>
        <v/>
      </c>
      <c r="AF567" s="2" t="str">
        <f t="shared" si="65"/>
        <v/>
      </c>
      <c r="AG567" s="2" t="str">
        <f t="shared" si="66"/>
        <v/>
      </c>
      <c r="AH567" s="2" t="str">
        <f t="shared" si="67"/>
        <v/>
      </c>
      <c r="AI567" s="2" t="str">
        <f t="shared" si="68"/>
        <v/>
      </c>
      <c r="AJ567" s="2" t="str">
        <f t="shared" si="69"/>
        <v/>
      </c>
      <c r="AK567" s="2" t="str">
        <f t="shared" si="70"/>
        <v/>
      </c>
      <c r="AM567" s="5" t="str">
        <f t="shared" si="71"/>
        <v/>
      </c>
    </row>
    <row r="568" spans="1:39" s="5" customFormat="1" ht="30" hidden="1">
      <c r="A568" s="1" t="s">
        <v>22375</v>
      </c>
      <c r="B568" s="1" t="s">
        <v>4309</v>
      </c>
      <c r="C568" s="1" t="s">
        <v>903</v>
      </c>
      <c r="D568" s="1" t="s">
        <v>1977</v>
      </c>
      <c r="E568" s="1" t="s">
        <v>2981</v>
      </c>
      <c r="F568" s="2" t="s">
        <v>2591</v>
      </c>
      <c r="G568" s="2"/>
      <c r="H568" s="2"/>
      <c r="I568" s="2"/>
      <c r="J568" s="15"/>
      <c r="K568" s="3">
        <f>IFERROR(MATCH("Application Layer Gateway (ALG) Security Requirements Guide (SRG) :: Version 1, Release: 2 Benchmark Date: 24 Jul 2015*"&amp;A568&amp;";*",SRGs!AA:AA,0),0)</f>
        <v>0</v>
      </c>
      <c r="L568" s="2">
        <f>IFERROR(MATCH("Application Server Security Requirements Guide :: Version 3, Release: 3 Benchmark Date: 27 Oct 2022*"&amp;A568&amp;";*",SRGs!AA:AA,0),0)</f>
        <v>0</v>
      </c>
      <c r="M568" s="2">
        <f>IFERROR(MATCH("Authentication, Authorization, and Accounting Services (AAA) Security Requirements Guide :: Version 1, Release: 2 Benchmark Date: 24 Jan 2020*"&amp;A568&amp;";*",SRGs!AA:AA,0),0)</f>
        <v>0</v>
      </c>
      <c r="N568" s="2">
        <f>IFERROR(MATCH("Central Log Server Security Requirements Guide :: Version 2, Release: 2 Benchmark Date: 27 Oct 2022*"&amp;A568&amp;";*",SRGs!AA:AA,0),0)</f>
        <v>0</v>
      </c>
      <c r="O568" s="2">
        <f>IFERROR(MATCH("Database Security Requirements Guide :: Version 3, Release: 3 Benchmark Date: 27 Jul 2022*"&amp;A568&amp;";*",SRGs!AA:AA,0),0)</f>
        <v>0</v>
      </c>
      <c r="P568" s="6">
        <f>IFERROR(MATCH("Container Platform Security Requirements Guide :: Version 1, Release: 3 Benchmark Date: 27 Jan 2022*"&amp;A568&amp;";*",SRGs!AA:AA,0),0)</f>
        <v>0</v>
      </c>
      <c r="Q568" s="6">
        <f>IFERROR(MATCH("Domain Name System (DNS) Security Requirements Guide :: Version 2, Release: 4 Benchmark Date: 23 Oct 2015*"&amp;A568&amp;";*",SRGs!AA:AA,0),0)</f>
        <v>0</v>
      </c>
      <c r="R568" s="6">
        <f>IFERROR(MATCH("Firewall Security Requirements Guide :: Version 2, Release: 3 Benchmark Date: 27 Oct 2022*"&amp;A568&amp;";*",SRGs!AA:AA,0),0)</f>
        <v>0</v>
      </c>
      <c r="S568" s="6">
        <f>IFERROR(MATCH("General Purpose Operating System Security Requirements Guide :: Version 2, Release: 4 Benchmark Date: 27 Jul 2022*"&amp;A568&amp;";*",SRGs!AA:AA,0),0)</f>
        <v>0</v>
      </c>
      <c r="T568" s="6">
        <f>IFERROR(MATCH("Intrusion Detection and Prevention Systems (IDPS) Security Requirements Guide :: Version 2, Release: 6 Benchmark Date: 24 Jul 2020*"&amp;A568&amp;";*",SRGs!AA:AA,0),0)</f>
        <v>0</v>
      </c>
      <c r="U568" s="6">
        <f>IFERROR(MATCH("Layer 2 Switch Security Requirements Guide :: Version 2, Release: 1 Benchmark Date: 18 May 2021*"&amp;A568&amp;";*",SRGs!AA:AA,0),0)</f>
        <v>0</v>
      </c>
      <c r="V568" s="6">
        <f>IFERROR(MATCH("Mainframe Product Security Requirements Guide :: Version 2, Release: 1 Benchmark Date: 27 Oct 2022*"&amp;A568&amp;";*",SRGs!AA:AA,0),0)</f>
        <v>0</v>
      </c>
      <c r="W568" s="6">
        <f>IFERROR(MATCH("Network Device Management Security Requirements Guide :: Version 4, Release: 1 Benchmark Date: 23 Apr 2021*"&amp;A568&amp;";*",SRGs!AA:AA,0),0)</f>
        <v>0</v>
      </c>
      <c r="X568" s="6">
        <f>IFERROR(MATCH("Router Security Requirements Guide :: Version 4, Release: 2 Benchmark Date: 23 Apr 2021*"&amp;A568&amp;";*",SRGs!AA:AA,0),0)</f>
        <v>0</v>
      </c>
      <c r="Y568" s="6">
        <f>IFERROR(MATCH("SDN Controller Security Requirements Guide :: Version 1, Release: 2 Benchmark Date: 24 Apr 2020*"&amp;A568&amp;";*",SRGs!AA:AA,0),0)</f>
        <v>0</v>
      </c>
      <c r="Z568" s="6">
        <f>IFERROR(MATCH("Unified Endpoint Management Agent Security Requirements Guide :: Version 1, Release: 1 Benchmark Date: 20 Nov 2020*"&amp;A568&amp;";*",SRGs!AA:AA,0),0)</f>
        <v>0</v>
      </c>
      <c r="AA568" s="6">
        <f>IFERROR(MATCH("Unified Endpoint Management Server Security Requirements Guide :: Version 1, Release: 1 Benchmark Date: 20 Nov 2020*"&amp;A568&amp;";*",SRGs!AA:AA,0),0)</f>
        <v>0</v>
      </c>
      <c r="AB568" s="6">
        <f>IFERROR(MATCH("Virtual Private Network (VPN) Security Requirements Guide :: Version 2, Release: 4 Benchmark Date: 27 Oct 2021*"&amp;A568&amp;";*",SRGs!AA:AA,0),0)</f>
        <v>0</v>
      </c>
      <c r="AC568" s="6">
        <f>IFERROR(MATCH("Web Server Security Requirements Guide :: Version 3, Release: 1 Benchmark Date: 27 Oct 2022*"&amp;A568&amp;";*",SRGs!AA:AA,0),0)</f>
        <v>0</v>
      </c>
      <c r="AD568" s="21"/>
      <c r="AE568" s="3" t="str">
        <f t="shared" si="64"/>
        <v/>
      </c>
      <c r="AF568" s="2" t="str">
        <f t="shared" si="65"/>
        <v/>
      </c>
      <c r="AG568" s="2" t="str">
        <f t="shared" si="66"/>
        <v/>
      </c>
      <c r="AH568" s="2" t="str">
        <f t="shared" si="67"/>
        <v/>
      </c>
      <c r="AI568" s="2" t="str">
        <f t="shared" si="68"/>
        <v/>
      </c>
      <c r="AJ568" s="2" t="str">
        <f t="shared" si="69"/>
        <v/>
      </c>
      <c r="AK568" s="2" t="str">
        <f t="shared" si="70"/>
        <v/>
      </c>
      <c r="AL568" s="27"/>
      <c r="AM568" s="5" t="str">
        <f t="shared" si="71"/>
        <v/>
      </c>
    </row>
    <row r="569" spans="1:39" s="5" customFormat="1" ht="105" hidden="1">
      <c r="A569" s="1" t="s">
        <v>132</v>
      </c>
      <c r="B569" s="1" t="s">
        <v>4309</v>
      </c>
      <c r="C569" s="1" t="s">
        <v>904</v>
      </c>
      <c r="D569" s="1" t="s">
        <v>1978</v>
      </c>
      <c r="E569" s="1" t="s">
        <v>2982</v>
      </c>
      <c r="F569" s="2" t="s">
        <v>3828</v>
      </c>
      <c r="G569" s="2"/>
      <c r="H569" s="2"/>
      <c r="I569" s="2"/>
      <c r="J569" s="15"/>
      <c r="K569" s="3">
        <f>IFERROR(MATCH("Application Layer Gateway (ALG) Security Requirements Guide (SRG) :: Version 1, Release: 2 Benchmark Date: 24 Jul 2015*"&amp;A569&amp;";*",SRGs!AA:AA,0),0)</f>
        <v>0</v>
      </c>
      <c r="L569" s="2">
        <f>IFERROR(MATCH("Application Server Security Requirements Guide :: Version 3, Release: 3 Benchmark Date: 27 Oct 2022*"&amp;A569&amp;";*",SRGs!AA:AA,0),0)</f>
        <v>0</v>
      </c>
      <c r="M569" s="2">
        <f>IFERROR(MATCH("Authentication, Authorization, and Accounting Services (AAA) Security Requirements Guide :: Version 1, Release: 2 Benchmark Date: 24 Jan 2020*"&amp;A569&amp;";*",SRGs!AA:AA,0),0)</f>
        <v>0</v>
      </c>
      <c r="N569" s="6">
        <f>IFERROR(MATCH("Central Log Server Security Requirements Guide :: Version 2, Release: 2 Benchmark Date: 27 Oct 2022*"&amp;A569&amp;";*",SRGs!AA:AA,0),0)</f>
        <v>0</v>
      </c>
      <c r="O569" s="6">
        <f>IFERROR(MATCH("Database Security Requirements Guide :: Version 3, Release: 3 Benchmark Date: 27 Jul 2022*"&amp;A569&amp;";*",SRGs!AA:AA,0),0)</f>
        <v>0</v>
      </c>
      <c r="P569" s="6">
        <f>IFERROR(MATCH("Container Platform Security Requirements Guide :: Version 1, Release: 3 Benchmark Date: 27 Jan 2022*"&amp;A569&amp;";*",SRGs!AA:AA,0),0)</f>
        <v>0</v>
      </c>
      <c r="Q569" s="6">
        <f>IFERROR(MATCH("Domain Name System (DNS) Security Requirements Guide :: Version 2, Release: 4 Benchmark Date: 23 Oct 2015*"&amp;A569&amp;";*",SRGs!AA:AA,0),0)</f>
        <v>0</v>
      </c>
      <c r="R569" s="6">
        <f>IFERROR(MATCH("Firewall Security Requirements Guide :: Version 2, Release: 3 Benchmark Date: 27 Oct 2022*"&amp;A569&amp;";*",SRGs!AA:AA,0),0)</f>
        <v>0</v>
      </c>
      <c r="S569" s="6">
        <f>IFERROR(MATCH("General Purpose Operating System Security Requirements Guide :: Version 2, Release: 4 Benchmark Date: 27 Jul 2022*"&amp;A569&amp;";*",SRGs!AA:AA,0),0)</f>
        <v>0</v>
      </c>
      <c r="T569" s="6">
        <f>IFERROR(MATCH("Intrusion Detection and Prevention Systems (IDPS) Security Requirements Guide :: Version 2, Release: 6 Benchmark Date: 24 Jul 2020*"&amp;A569&amp;";*",SRGs!AA:AA,0),0)</f>
        <v>0</v>
      </c>
      <c r="U569" s="6">
        <f>IFERROR(MATCH("Layer 2 Switch Security Requirements Guide :: Version 2, Release: 1 Benchmark Date: 18 May 2021*"&amp;A569&amp;";*",SRGs!AA:AA,0),0)</f>
        <v>0</v>
      </c>
      <c r="V569" s="6">
        <f>IFERROR(MATCH("Mainframe Product Security Requirements Guide :: Version 2, Release: 1 Benchmark Date: 27 Oct 2022*"&amp;A569&amp;";*",SRGs!AA:AA,0),0)</f>
        <v>0</v>
      </c>
      <c r="W569" s="6">
        <f>IFERROR(MATCH("Network Device Management Security Requirements Guide :: Version 4, Release: 1 Benchmark Date: 23 Apr 2021*"&amp;A569&amp;";*",SRGs!AA:AA,0),0)</f>
        <v>0</v>
      </c>
      <c r="X569" s="6">
        <f>IFERROR(MATCH("Router Security Requirements Guide :: Version 4, Release: 2 Benchmark Date: 23 Apr 2021*"&amp;A569&amp;";*",SRGs!AA:AA,0),0)</f>
        <v>0</v>
      </c>
      <c r="Y569" s="6">
        <f>IFERROR(MATCH("SDN Controller Security Requirements Guide :: Version 1, Release: 2 Benchmark Date: 24 Apr 2020*"&amp;A569&amp;";*",SRGs!AA:AA,0),0)</f>
        <v>0</v>
      </c>
      <c r="Z569" s="6">
        <f>IFERROR(MATCH("Unified Endpoint Management Agent Security Requirements Guide :: Version 1, Release: 1 Benchmark Date: 20 Nov 2020*"&amp;A569&amp;";*",SRGs!AA:AA,0),0)</f>
        <v>0</v>
      </c>
      <c r="AA569" s="6">
        <f>IFERROR(MATCH("Unified Endpoint Management Server Security Requirements Guide :: Version 1, Release: 1 Benchmark Date: 20 Nov 2020*"&amp;A569&amp;";*",SRGs!AA:AA,0),0)</f>
        <v>0</v>
      </c>
      <c r="AB569" s="6">
        <f>IFERROR(MATCH("Virtual Private Network (VPN) Security Requirements Guide :: Version 2, Release: 4 Benchmark Date: 27 Oct 2021*"&amp;A569&amp;";*",SRGs!AA:AA,0),0)</f>
        <v>0</v>
      </c>
      <c r="AC569" s="6">
        <f>IFERROR(MATCH("Web Server Security Requirements Guide :: Version 3, Release: 1 Benchmark Date: 27 Oct 2022*"&amp;A569&amp;";*",SRGs!AA:AA,0),0)</f>
        <v>0</v>
      </c>
      <c r="AD569" s="21"/>
      <c r="AE569" s="3" t="str">
        <f t="shared" si="64"/>
        <v/>
      </c>
      <c r="AF569" s="2" t="str">
        <f t="shared" si="65"/>
        <v/>
      </c>
      <c r="AG569" s="2" t="str">
        <f t="shared" si="66"/>
        <v/>
      </c>
      <c r="AH569" s="2" t="str">
        <f t="shared" si="67"/>
        <v/>
      </c>
      <c r="AI569" s="2" t="str">
        <f t="shared" si="68"/>
        <v/>
      </c>
      <c r="AJ569" s="2" t="str">
        <f t="shared" si="69"/>
        <v/>
      </c>
      <c r="AK569" s="2" t="str">
        <f t="shared" si="70"/>
        <v/>
      </c>
      <c r="AL569" s="27"/>
      <c r="AM569" s="5" t="str">
        <f t="shared" si="71"/>
        <v/>
      </c>
    </row>
    <row r="570" spans="1:39" ht="90" hidden="1">
      <c r="A570" s="1" t="s">
        <v>22376</v>
      </c>
      <c r="B570" s="1" t="s">
        <v>4309</v>
      </c>
      <c r="C570" s="1" t="s">
        <v>905</v>
      </c>
      <c r="D570" s="1" t="s">
        <v>1979</v>
      </c>
      <c r="E570" s="1" t="s">
        <v>2983</v>
      </c>
      <c r="F570" s="2" t="s">
        <v>2591</v>
      </c>
      <c r="G570" s="2"/>
      <c r="H570" s="2"/>
      <c r="I570" s="2"/>
      <c r="J570" s="15"/>
      <c r="K570" s="3">
        <f>IFERROR(MATCH("Application Layer Gateway (ALG) Security Requirements Guide (SRG) :: Version 1, Release: 2 Benchmark Date: 24 Jul 2015*"&amp;A570&amp;";*",SRGs!AA:AA,0),0)</f>
        <v>0</v>
      </c>
      <c r="L570" s="2">
        <f>IFERROR(MATCH("Application Server Security Requirements Guide :: Version 3, Release: 3 Benchmark Date: 27 Oct 2022*"&amp;A570&amp;";*",SRGs!AA:AA,0),0)</f>
        <v>0</v>
      </c>
      <c r="M570" s="2">
        <f>IFERROR(MATCH("Authentication, Authorization, and Accounting Services (AAA) Security Requirements Guide :: Version 1, Release: 2 Benchmark Date: 24 Jan 2020*"&amp;A570&amp;";*",SRGs!AA:AA,0),0)</f>
        <v>0</v>
      </c>
      <c r="N570" s="2">
        <f>IFERROR(MATCH("Central Log Server Security Requirements Guide :: Version 2, Release: 2 Benchmark Date: 27 Oct 2022*"&amp;A570&amp;";*",SRGs!AA:AA,0),0)</f>
        <v>0</v>
      </c>
      <c r="O570" s="2">
        <f>IFERROR(MATCH("Database Security Requirements Guide :: Version 3, Release: 3 Benchmark Date: 27 Jul 2022*"&amp;A570&amp;";*",SRGs!AA:AA,0),0)</f>
        <v>0</v>
      </c>
      <c r="P570" s="2">
        <f>IFERROR(MATCH("Container Platform Security Requirements Guide :: Version 1, Release: 3 Benchmark Date: 27 Jan 2022*"&amp;A570&amp;";*",SRGs!AA:AA,0),0)</f>
        <v>0</v>
      </c>
      <c r="Q570" s="2">
        <f>IFERROR(MATCH("Domain Name System (DNS) Security Requirements Guide :: Version 2, Release: 4 Benchmark Date: 23 Oct 2015*"&amp;A570&amp;";*",SRGs!AA:AA,0),0)</f>
        <v>0</v>
      </c>
      <c r="R570" s="2">
        <f>IFERROR(MATCH("Firewall Security Requirements Guide :: Version 2, Release: 3 Benchmark Date: 27 Oct 2022*"&amp;A570&amp;";*",SRGs!AA:AA,0),0)</f>
        <v>0</v>
      </c>
      <c r="S570" s="2">
        <f>IFERROR(MATCH("General Purpose Operating System Security Requirements Guide :: Version 2, Release: 4 Benchmark Date: 27 Jul 2022*"&amp;A570&amp;";*",SRGs!AA:AA,0),0)</f>
        <v>0</v>
      </c>
      <c r="T570" s="2">
        <f>IFERROR(MATCH("Intrusion Detection and Prevention Systems (IDPS) Security Requirements Guide :: Version 2, Release: 6 Benchmark Date: 24 Jul 2020*"&amp;A570&amp;";*",SRGs!AA:AA,0),0)</f>
        <v>0</v>
      </c>
      <c r="U570" s="2">
        <f>IFERROR(MATCH("Layer 2 Switch Security Requirements Guide :: Version 2, Release: 1 Benchmark Date: 18 May 2021*"&amp;A570&amp;";*",SRGs!AA:AA,0),0)</f>
        <v>0</v>
      </c>
      <c r="V570" s="2">
        <f>IFERROR(MATCH("Mainframe Product Security Requirements Guide :: Version 2, Release: 1 Benchmark Date: 27 Oct 2022*"&amp;A570&amp;";*",SRGs!AA:AA,0),0)</f>
        <v>0</v>
      </c>
      <c r="W570" s="2">
        <f>IFERROR(MATCH("Network Device Management Security Requirements Guide :: Version 4, Release: 1 Benchmark Date: 23 Apr 2021*"&amp;A570&amp;";*",SRGs!AA:AA,0),0)</f>
        <v>0</v>
      </c>
      <c r="X570" s="2">
        <f>IFERROR(MATCH("Router Security Requirements Guide :: Version 4, Release: 2 Benchmark Date: 23 Apr 2021*"&amp;A570&amp;";*",SRGs!AA:AA,0),0)</f>
        <v>0</v>
      </c>
      <c r="Y570" s="2">
        <f>IFERROR(MATCH("SDN Controller Security Requirements Guide :: Version 1, Release: 2 Benchmark Date: 24 Apr 2020*"&amp;A570&amp;";*",SRGs!AA:AA,0),0)</f>
        <v>0</v>
      </c>
      <c r="Z570" s="2">
        <f>IFERROR(MATCH("Unified Endpoint Management Agent Security Requirements Guide :: Version 1, Release: 1 Benchmark Date: 20 Nov 2020*"&amp;A570&amp;";*",SRGs!AA:AA,0),0)</f>
        <v>0</v>
      </c>
      <c r="AA570" s="2">
        <f>IFERROR(MATCH("Unified Endpoint Management Server Security Requirements Guide :: Version 1, Release: 1 Benchmark Date: 20 Nov 2020*"&amp;A570&amp;";*",SRGs!AA:AA,0),0)</f>
        <v>0</v>
      </c>
      <c r="AB570" s="2">
        <f>IFERROR(MATCH("Virtual Private Network (VPN) Security Requirements Guide :: Version 2, Release: 4 Benchmark Date: 27 Oct 2021*"&amp;A570&amp;";*",SRGs!AA:AA,0),0)</f>
        <v>0</v>
      </c>
      <c r="AC570" s="2">
        <f>IFERROR(MATCH("Web Server Security Requirements Guide :: Version 3, Release: 1 Benchmark Date: 27 Oct 2022*"&amp;A570&amp;";*",SRGs!AA:AA,0),0)</f>
        <v>0</v>
      </c>
      <c r="AD570" s="22"/>
      <c r="AE570" s="3" t="str">
        <f t="shared" si="64"/>
        <v/>
      </c>
      <c r="AF570" s="2" t="str">
        <f t="shared" si="65"/>
        <v/>
      </c>
      <c r="AG570" s="2" t="str">
        <f t="shared" si="66"/>
        <v/>
      </c>
      <c r="AH570" s="2" t="str">
        <f t="shared" si="67"/>
        <v/>
      </c>
      <c r="AI570" s="2" t="str">
        <f t="shared" si="68"/>
        <v/>
      </c>
      <c r="AJ570" s="2" t="str">
        <f t="shared" si="69"/>
        <v/>
      </c>
      <c r="AK570" s="2" t="str">
        <f t="shared" si="70"/>
        <v/>
      </c>
      <c r="AM570" s="5" t="str">
        <f t="shared" si="71"/>
        <v/>
      </c>
    </row>
    <row r="571" spans="1:39" s="5" customFormat="1" ht="90" hidden="1">
      <c r="A571" s="1" t="s">
        <v>22377</v>
      </c>
      <c r="B571" s="1" t="s">
        <v>4309</v>
      </c>
      <c r="C571" s="1" t="s">
        <v>906</v>
      </c>
      <c r="D571" s="1" t="s">
        <v>1980</v>
      </c>
      <c r="E571" s="1" t="s">
        <v>2984</v>
      </c>
      <c r="F571" s="2" t="s">
        <v>2591</v>
      </c>
      <c r="G571" s="2"/>
      <c r="H571" s="2"/>
      <c r="I571" s="2"/>
      <c r="J571" s="15"/>
      <c r="K571" s="3">
        <f>IFERROR(MATCH("Application Layer Gateway (ALG) Security Requirements Guide (SRG) :: Version 1, Release: 2 Benchmark Date: 24 Jul 2015*"&amp;A571&amp;";*",SRGs!AA:AA,0),0)</f>
        <v>0</v>
      </c>
      <c r="L571" s="2">
        <f>IFERROR(MATCH("Application Server Security Requirements Guide :: Version 3, Release: 3 Benchmark Date: 27 Oct 2022*"&amp;A571&amp;";*",SRGs!AA:AA,0),0)</f>
        <v>0</v>
      </c>
      <c r="M571" s="2">
        <f>IFERROR(MATCH("Authentication, Authorization, and Accounting Services (AAA) Security Requirements Guide :: Version 1, Release: 2 Benchmark Date: 24 Jan 2020*"&amp;A571&amp;";*",SRGs!AA:AA,0),0)</f>
        <v>0</v>
      </c>
      <c r="N571" s="2">
        <f>IFERROR(MATCH("Central Log Server Security Requirements Guide :: Version 2, Release: 2 Benchmark Date: 27 Oct 2022*"&amp;A571&amp;";*",SRGs!AA:AA,0),0)</f>
        <v>0</v>
      </c>
      <c r="O571" s="2">
        <f>IFERROR(MATCH("Database Security Requirements Guide :: Version 3, Release: 3 Benchmark Date: 27 Jul 2022*"&amp;A571&amp;";*",SRGs!AA:AA,0),0)</f>
        <v>0</v>
      </c>
      <c r="P571" s="6">
        <f>IFERROR(MATCH("Container Platform Security Requirements Guide :: Version 1, Release: 3 Benchmark Date: 27 Jan 2022*"&amp;A571&amp;";*",SRGs!AA:AA,0),0)</f>
        <v>0</v>
      </c>
      <c r="Q571" s="6">
        <f>IFERROR(MATCH("Domain Name System (DNS) Security Requirements Guide :: Version 2, Release: 4 Benchmark Date: 23 Oct 2015*"&amp;A571&amp;";*",SRGs!AA:AA,0),0)</f>
        <v>0</v>
      </c>
      <c r="R571" s="6">
        <f>IFERROR(MATCH("Firewall Security Requirements Guide :: Version 2, Release: 3 Benchmark Date: 27 Oct 2022*"&amp;A571&amp;";*",SRGs!AA:AA,0),0)</f>
        <v>0</v>
      </c>
      <c r="S571" s="6">
        <f>IFERROR(MATCH("General Purpose Operating System Security Requirements Guide :: Version 2, Release: 4 Benchmark Date: 27 Jul 2022*"&amp;A571&amp;";*",SRGs!AA:AA,0),0)</f>
        <v>0</v>
      </c>
      <c r="T571" s="6">
        <f>IFERROR(MATCH("Intrusion Detection and Prevention Systems (IDPS) Security Requirements Guide :: Version 2, Release: 6 Benchmark Date: 24 Jul 2020*"&amp;A571&amp;";*",SRGs!AA:AA,0),0)</f>
        <v>0</v>
      </c>
      <c r="U571" s="6">
        <f>IFERROR(MATCH("Layer 2 Switch Security Requirements Guide :: Version 2, Release: 1 Benchmark Date: 18 May 2021*"&amp;A571&amp;";*",SRGs!AA:AA,0),0)</f>
        <v>0</v>
      </c>
      <c r="V571" s="6">
        <f>IFERROR(MATCH("Mainframe Product Security Requirements Guide :: Version 2, Release: 1 Benchmark Date: 27 Oct 2022*"&amp;A571&amp;";*",SRGs!AA:AA,0),0)</f>
        <v>0</v>
      </c>
      <c r="W571" s="6">
        <f>IFERROR(MATCH("Network Device Management Security Requirements Guide :: Version 4, Release: 1 Benchmark Date: 23 Apr 2021*"&amp;A571&amp;";*",SRGs!AA:AA,0),0)</f>
        <v>0</v>
      </c>
      <c r="X571" s="6">
        <f>IFERROR(MATCH("Router Security Requirements Guide :: Version 4, Release: 2 Benchmark Date: 23 Apr 2021*"&amp;A571&amp;";*",SRGs!AA:AA,0),0)</f>
        <v>0</v>
      </c>
      <c r="Y571" s="6">
        <f>IFERROR(MATCH("SDN Controller Security Requirements Guide :: Version 1, Release: 2 Benchmark Date: 24 Apr 2020*"&amp;A571&amp;";*",SRGs!AA:AA,0),0)</f>
        <v>0</v>
      </c>
      <c r="Z571" s="6">
        <f>IFERROR(MATCH("Unified Endpoint Management Agent Security Requirements Guide :: Version 1, Release: 1 Benchmark Date: 20 Nov 2020*"&amp;A571&amp;";*",SRGs!AA:AA,0),0)</f>
        <v>0</v>
      </c>
      <c r="AA571" s="6">
        <f>IFERROR(MATCH("Unified Endpoint Management Server Security Requirements Guide :: Version 1, Release: 1 Benchmark Date: 20 Nov 2020*"&amp;A571&amp;";*",SRGs!AA:AA,0),0)</f>
        <v>0</v>
      </c>
      <c r="AB571" s="6">
        <f>IFERROR(MATCH("Virtual Private Network (VPN) Security Requirements Guide :: Version 2, Release: 4 Benchmark Date: 27 Oct 2021*"&amp;A571&amp;";*",SRGs!AA:AA,0),0)</f>
        <v>0</v>
      </c>
      <c r="AC571" s="6">
        <f>IFERROR(MATCH("Web Server Security Requirements Guide :: Version 3, Release: 1 Benchmark Date: 27 Oct 2022*"&amp;A571&amp;";*",SRGs!AA:AA,0),0)</f>
        <v>0</v>
      </c>
      <c r="AD571" s="21"/>
      <c r="AE571" s="3" t="str">
        <f t="shared" si="64"/>
        <v/>
      </c>
      <c r="AF571" s="2" t="str">
        <f t="shared" si="65"/>
        <v/>
      </c>
      <c r="AG571" s="2" t="str">
        <f t="shared" si="66"/>
        <v/>
      </c>
      <c r="AH571" s="2" t="str">
        <f t="shared" si="67"/>
        <v/>
      </c>
      <c r="AI571" s="2" t="str">
        <f t="shared" si="68"/>
        <v/>
      </c>
      <c r="AJ571" s="2" t="str">
        <f t="shared" si="69"/>
        <v/>
      </c>
      <c r="AK571" s="2" t="str">
        <f t="shared" si="70"/>
        <v/>
      </c>
      <c r="AL571" s="27"/>
      <c r="AM571" s="5" t="str">
        <f t="shared" si="71"/>
        <v/>
      </c>
    </row>
    <row r="572" spans="1:39" ht="30" hidden="1">
      <c r="A572" s="1" t="s">
        <v>22378</v>
      </c>
      <c r="B572" s="1" t="s">
        <v>4309</v>
      </c>
      <c r="C572" s="1" t="s">
        <v>907</v>
      </c>
      <c r="D572" s="1" t="s">
        <v>3540</v>
      </c>
      <c r="E572" s="1"/>
      <c r="F572" s="2"/>
      <c r="G572" s="2"/>
      <c r="H572" s="2"/>
      <c r="I572" s="2"/>
      <c r="J572" s="15"/>
      <c r="K572" s="3">
        <f>IFERROR(MATCH("Application Layer Gateway (ALG) Security Requirements Guide (SRG) :: Version 1, Release: 2 Benchmark Date: 24 Jul 2015*"&amp;A572&amp;";*",SRGs!AA:AA,0),0)</f>
        <v>0</v>
      </c>
      <c r="L572" s="2">
        <f>IFERROR(MATCH("Application Server Security Requirements Guide :: Version 3, Release: 3 Benchmark Date: 27 Oct 2022*"&amp;A572&amp;";*",SRGs!AA:AA,0),0)</f>
        <v>0</v>
      </c>
      <c r="M572" s="2">
        <f>IFERROR(MATCH("Authentication, Authorization, and Accounting Services (AAA) Security Requirements Guide :: Version 1, Release: 2 Benchmark Date: 24 Jan 2020*"&amp;A572&amp;";*",SRGs!AA:AA,0),0)</f>
        <v>0</v>
      </c>
      <c r="N572" s="2">
        <f>IFERROR(MATCH("Central Log Server Security Requirements Guide :: Version 2, Release: 2 Benchmark Date: 27 Oct 2022*"&amp;A572&amp;";*",SRGs!AA:AA,0),0)</f>
        <v>0</v>
      </c>
      <c r="O572" s="2">
        <f>IFERROR(MATCH("Database Security Requirements Guide :: Version 3, Release: 3 Benchmark Date: 27 Jul 2022*"&amp;A572&amp;";*",SRGs!AA:AA,0),0)</f>
        <v>0</v>
      </c>
      <c r="P572" s="2">
        <f>IFERROR(MATCH("Container Platform Security Requirements Guide :: Version 1, Release: 3 Benchmark Date: 27 Jan 2022*"&amp;A572&amp;";*",SRGs!AA:AA,0),0)</f>
        <v>0</v>
      </c>
      <c r="Q572" s="2">
        <f>IFERROR(MATCH("Domain Name System (DNS) Security Requirements Guide :: Version 2, Release: 4 Benchmark Date: 23 Oct 2015*"&amp;A572&amp;";*",SRGs!AA:AA,0),0)</f>
        <v>0</v>
      </c>
      <c r="R572" s="2">
        <f>IFERROR(MATCH("Firewall Security Requirements Guide :: Version 2, Release: 3 Benchmark Date: 27 Oct 2022*"&amp;A572&amp;";*",SRGs!AA:AA,0),0)</f>
        <v>0</v>
      </c>
      <c r="S572" s="2">
        <f>IFERROR(MATCH("General Purpose Operating System Security Requirements Guide :: Version 2, Release: 4 Benchmark Date: 27 Jul 2022*"&amp;A572&amp;";*",SRGs!AA:AA,0),0)</f>
        <v>0</v>
      </c>
      <c r="T572" s="2">
        <f>IFERROR(MATCH("Intrusion Detection and Prevention Systems (IDPS) Security Requirements Guide :: Version 2, Release: 6 Benchmark Date: 24 Jul 2020*"&amp;A572&amp;";*",SRGs!AA:AA,0),0)</f>
        <v>0</v>
      </c>
      <c r="U572" s="2">
        <f>IFERROR(MATCH("Layer 2 Switch Security Requirements Guide :: Version 2, Release: 1 Benchmark Date: 18 May 2021*"&amp;A572&amp;";*",SRGs!AA:AA,0),0)</f>
        <v>0</v>
      </c>
      <c r="V572" s="2">
        <f>IFERROR(MATCH("Mainframe Product Security Requirements Guide :: Version 2, Release: 1 Benchmark Date: 27 Oct 2022*"&amp;A572&amp;";*",SRGs!AA:AA,0),0)</f>
        <v>0</v>
      </c>
      <c r="W572" s="2">
        <f>IFERROR(MATCH("Network Device Management Security Requirements Guide :: Version 4, Release: 1 Benchmark Date: 23 Apr 2021*"&amp;A572&amp;";*",SRGs!AA:AA,0),0)</f>
        <v>0</v>
      </c>
      <c r="X572" s="2">
        <f>IFERROR(MATCH("Router Security Requirements Guide :: Version 4, Release: 2 Benchmark Date: 23 Apr 2021*"&amp;A572&amp;";*",SRGs!AA:AA,0),0)</f>
        <v>0</v>
      </c>
      <c r="Y572" s="2">
        <f>IFERROR(MATCH("SDN Controller Security Requirements Guide :: Version 1, Release: 2 Benchmark Date: 24 Apr 2020*"&amp;A572&amp;";*",SRGs!AA:AA,0),0)</f>
        <v>0</v>
      </c>
      <c r="Z572" s="2">
        <f>IFERROR(MATCH("Unified Endpoint Management Agent Security Requirements Guide :: Version 1, Release: 1 Benchmark Date: 20 Nov 2020*"&amp;A572&amp;";*",SRGs!AA:AA,0),0)</f>
        <v>0</v>
      </c>
      <c r="AA572" s="2">
        <f>IFERROR(MATCH("Unified Endpoint Management Server Security Requirements Guide :: Version 1, Release: 1 Benchmark Date: 20 Nov 2020*"&amp;A572&amp;";*",SRGs!AA:AA,0),0)</f>
        <v>0</v>
      </c>
      <c r="AB572" s="2">
        <f>IFERROR(MATCH("Virtual Private Network (VPN) Security Requirements Guide :: Version 2, Release: 4 Benchmark Date: 27 Oct 2021*"&amp;A572&amp;";*",SRGs!AA:AA,0),0)</f>
        <v>0</v>
      </c>
      <c r="AC572" s="2">
        <f>IFERROR(MATCH("Web Server Security Requirements Guide :: Version 3, Release: 1 Benchmark Date: 27 Oct 2022*"&amp;A572&amp;";*",SRGs!AA:AA,0),0)</f>
        <v>0</v>
      </c>
      <c r="AD572" s="22"/>
      <c r="AE572" s="3" t="str">
        <f t="shared" si="64"/>
        <v/>
      </c>
      <c r="AF572" s="2" t="str">
        <f t="shared" si="65"/>
        <v/>
      </c>
      <c r="AG572" s="2" t="str">
        <f t="shared" si="66"/>
        <v/>
      </c>
      <c r="AH572" s="2" t="str">
        <f t="shared" si="67"/>
        <v/>
      </c>
      <c r="AI572" s="2" t="str">
        <f t="shared" si="68"/>
        <v/>
      </c>
      <c r="AJ572" s="2" t="str">
        <f t="shared" si="69"/>
        <v/>
      </c>
      <c r="AK572" s="2" t="str">
        <f t="shared" si="70"/>
        <v/>
      </c>
      <c r="AM572" s="5" t="str">
        <f t="shared" si="71"/>
        <v/>
      </c>
    </row>
    <row r="573" spans="1:39" ht="60" hidden="1">
      <c r="A573" s="1" t="s">
        <v>22379</v>
      </c>
      <c r="B573" s="1" t="s">
        <v>4309</v>
      </c>
      <c r="C573" s="1" t="s">
        <v>908</v>
      </c>
      <c r="D573" s="1" t="s">
        <v>1981</v>
      </c>
      <c r="E573" s="1" t="s">
        <v>2985</v>
      </c>
      <c r="F573" s="2" t="s">
        <v>2591</v>
      </c>
      <c r="G573" s="2"/>
      <c r="H573" s="2"/>
      <c r="I573" s="2"/>
      <c r="J573" s="15"/>
      <c r="K573" s="3">
        <f>IFERROR(MATCH("Application Layer Gateway (ALG) Security Requirements Guide (SRG) :: Version 1, Release: 2 Benchmark Date: 24 Jul 2015*"&amp;A573&amp;";*",SRGs!AA:AA,0),0)</f>
        <v>0</v>
      </c>
      <c r="L573" s="2">
        <f>IFERROR(MATCH("Application Server Security Requirements Guide :: Version 3, Release: 3 Benchmark Date: 27 Oct 2022*"&amp;A573&amp;";*",SRGs!AA:AA,0),0)</f>
        <v>0</v>
      </c>
      <c r="M573" s="2">
        <f>IFERROR(MATCH("Authentication, Authorization, and Accounting Services (AAA) Security Requirements Guide :: Version 1, Release: 2 Benchmark Date: 24 Jan 2020*"&amp;A573&amp;";*",SRGs!AA:AA,0),0)</f>
        <v>0</v>
      </c>
      <c r="N573" s="2">
        <f>IFERROR(MATCH("Central Log Server Security Requirements Guide :: Version 2, Release: 2 Benchmark Date: 27 Oct 2022*"&amp;A573&amp;";*",SRGs!AA:AA,0),0)</f>
        <v>0</v>
      </c>
      <c r="O573" s="2">
        <f>IFERROR(MATCH("Database Security Requirements Guide :: Version 3, Release: 3 Benchmark Date: 27 Jul 2022*"&amp;A573&amp;";*",SRGs!AA:AA,0),0)</f>
        <v>0</v>
      </c>
      <c r="P573" s="2">
        <f>IFERROR(MATCH("Container Platform Security Requirements Guide :: Version 1, Release: 3 Benchmark Date: 27 Jan 2022*"&amp;A573&amp;";*",SRGs!AA:AA,0),0)</f>
        <v>0</v>
      </c>
      <c r="Q573" s="2">
        <f>IFERROR(MATCH("Domain Name System (DNS) Security Requirements Guide :: Version 2, Release: 4 Benchmark Date: 23 Oct 2015*"&amp;A573&amp;";*",SRGs!AA:AA,0),0)</f>
        <v>0</v>
      </c>
      <c r="R573" s="2">
        <f>IFERROR(MATCH("Firewall Security Requirements Guide :: Version 2, Release: 3 Benchmark Date: 27 Oct 2022*"&amp;A573&amp;";*",SRGs!AA:AA,0),0)</f>
        <v>0</v>
      </c>
      <c r="S573" s="2">
        <f>IFERROR(MATCH("General Purpose Operating System Security Requirements Guide :: Version 2, Release: 4 Benchmark Date: 27 Jul 2022*"&amp;A573&amp;";*",SRGs!AA:AA,0),0)</f>
        <v>0</v>
      </c>
      <c r="T573" s="2">
        <f>IFERROR(MATCH("Intrusion Detection and Prevention Systems (IDPS) Security Requirements Guide :: Version 2, Release: 6 Benchmark Date: 24 Jul 2020*"&amp;A573&amp;";*",SRGs!AA:AA,0),0)</f>
        <v>0</v>
      </c>
      <c r="U573" s="2">
        <f>IFERROR(MATCH("Layer 2 Switch Security Requirements Guide :: Version 2, Release: 1 Benchmark Date: 18 May 2021*"&amp;A573&amp;";*",SRGs!AA:AA,0),0)</f>
        <v>0</v>
      </c>
      <c r="V573" s="2">
        <f>IFERROR(MATCH("Mainframe Product Security Requirements Guide :: Version 2, Release: 1 Benchmark Date: 27 Oct 2022*"&amp;A573&amp;";*",SRGs!AA:AA,0),0)</f>
        <v>0</v>
      </c>
      <c r="W573" s="2">
        <f>IFERROR(MATCH("Network Device Management Security Requirements Guide :: Version 4, Release: 1 Benchmark Date: 23 Apr 2021*"&amp;A573&amp;";*",SRGs!AA:AA,0),0)</f>
        <v>0</v>
      </c>
      <c r="X573" s="2">
        <f>IFERROR(MATCH("Router Security Requirements Guide :: Version 4, Release: 2 Benchmark Date: 23 Apr 2021*"&amp;A573&amp;";*",SRGs!AA:AA,0),0)</f>
        <v>0</v>
      </c>
      <c r="Y573" s="2">
        <f>IFERROR(MATCH("SDN Controller Security Requirements Guide :: Version 1, Release: 2 Benchmark Date: 24 Apr 2020*"&amp;A573&amp;";*",SRGs!AA:AA,0),0)</f>
        <v>0</v>
      </c>
      <c r="Z573" s="2">
        <f>IFERROR(MATCH("Unified Endpoint Management Agent Security Requirements Guide :: Version 1, Release: 1 Benchmark Date: 20 Nov 2020*"&amp;A573&amp;";*",SRGs!AA:AA,0),0)</f>
        <v>0</v>
      </c>
      <c r="AA573" s="2">
        <f>IFERROR(MATCH("Unified Endpoint Management Server Security Requirements Guide :: Version 1, Release: 1 Benchmark Date: 20 Nov 2020*"&amp;A573&amp;";*",SRGs!AA:AA,0),0)</f>
        <v>0</v>
      </c>
      <c r="AB573" s="2">
        <f>IFERROR(MATCH("Virtual Private Network (VPN) Security Requirements Guide :: Version 2, Release: 4 Benchmark Date: 27 Oct 2021*"&amp;A573&amp;";*",SRGs!AA:AA,0),0)</f>
        <v>0</v>
      </c>
      <c r="AC573" s="2">
        <f>IFERROR(MATCH("Web Server Security Requirements Guide :: Version 3, Release: 1 Benchmark Date: 27 Oct 2022*"&amp;A573&amp;";*",SRGs!AA:AA,0),0)</f>
        <v>0</v>
      </c>
      <c r="AD573" s="22"/>
      <c r="AE573" s="3" t="str">
        <f t="shared" si="64"/>
        <v/>
      </c>
      <c r="AF573" s="2" t="str">
        <f t="shared" si="65"/>
        <v/>
      </c>
      <c r="AG573" s="2" t="str">
        <f t="shared" si="66"/>
        <v/>
      </c>
      <c r="AH573" s="2" t="str">
        <f t="shared" si="67"/>
        <v/>
      </c>
      <c r="AI573" s="2" t="str">
        <f t="shared" si="68"/>
        <v/>
      </c>
      <c r="AJ573" s="2" t="str">
        <f t="shared" si="69"/>
        <v/>
      </c>
      <c r="AK573" s="2" t="str">
        <f t="shared" si="70"/>
        <v/>
      </c>
      <c r="AM573" s="5" t="str">
        <f t="shared" si="71"/>
        <v/>
      </c>
    </row>
    <row r="574" spans="1:39" ht="90" hidden="1">
      <c r="A574" s="1" t="s">
        <v>133</v>
      </c>
      <c r="B574" s="1" t="s">
        <v>4309</v>
      </c>
      <c r="C574" s="1" t="s">
        <v>909</v>
      </c>
      <c r="D574" s="1" t="s">
        <v>1982</v>
      </c>
      <c r="E574" s="1" t="s">
        <v>2986</v>
      </c>
      <c r="F574" s="2" t="s">
        <v>3878</v>
      </c>
      <c r="G574" s="2"/>
      <c r="H574" s="2"/>
      <c r="I574" s="2"/>
      <c r="J574" s="15"/>
      <c r="K574" s="3">
        <f>IFERROR(MATCH("Application Layer Gateway (ALG) Security Requirements Guide (SRG) :: Version 1, Release: 2 Benchmark Date: 24 Jul 2015*"&amp;A574&amp;";*",SRGs!AA:AA,0),0)</f>
        <v>0</v>
      </c>
      <c r="L574" s="2">
        <f>IFERROR(MATCH("Application Server Security Requirements Guide :: Version 3, Release: 3 Benchmark Date: 27 Oct 2022*"&amp;A574&amp;";*",SRGs!AA:AA,0),0)</f>
        <v>0</v>
      </c>
      <c r="M574" s="2">
        <f>IFERROR(MATCH("Authentication, Authorization, and Accounting Services (AAA) Security Requirements Guide :: Version 1, Release: 2 Benchmark Date: 24 Jan 2020*"&amp;A574&amp;";*",SRGs!AA:AA,0),0)</f>
        <v>0</v>
      </c>
      <c r="N574" s="6">
        <f>IFERROR(MATCH("Central Log Server Security Requirements Guide :: Version 2, Release: 2 Benchmark Date: 27 Oct 2022*"&amp;A574&amp;";*",SRGs!AA:AA,0),0)</f>
        <v>0</v>
      </c>
      <c r="O574" s="6">
        <f>IFERROR(MATCH("Database Security Requirements Guide :: Version 3, Release: 3 Benchmark Date: 27 Jul 2022*"&amp;A574&amp;";*",SRGs!AA:AA,0),0)</f>
        <v>0</v>
      </c>
      <c r="P574" s="2">
        <f>IFERROR(MATCH("Container Platform Security Requirements Guide :: Version 1, Release: 3 Benchmark Date: 27 Jan 2022*"&amp;A574&amp;";*",SRGs!AA:AA,0),0)</f>
        <v>0</v>
      </c>
      <c r="Q574" s="2">
        <f>IFERROR(MATCH("Domain Name System (DNS) Security Requirements Guide :: Version 2, Release: 4 Benchmark Date: 23 Oct 2015*"&amp;A574&amp;";*",SRGs!AA:AA,0),0)</f>
        <v>0</v>
      </c>
      <c r="R574" s="2">
        <f>IFERROR(MATCH("Firewall Security Requirements Guide :: Version 2, Release: 3 Benchmark Date: 27 Oct 2022*"&amp;A574&amp;";*",SRGs!AA:AA,0),0)</f>
        <v>0</v>
      </c>
      <c r="S574" s="2">
        <f>IFERROR(MATCH("General Purpose Operating System Security Requirements Guide :: Version 2, Release: 4 Benchmark Date: 27 Jul 2022*"&amp;A574&amp;";*",SRGs!AA:AA,0),0)</f>
        <v>0</v>
      </c>
      <c r="T574" s="2">
        <f>IFERROR(MATCH("Intrusion Detection and Prevention Systems (IDPS) Security Requirements Guide :: Version 2, Release: 6 Benchmark Date: 24 Jul 2020*"&amp;A574&amp;";*",SRGs!AA:AA,0),0)</f>
        <v>0</v>
      </c>
      <c r="U574" s="2">
        <f>IFERROR(MATCH("Layer 2 Switch Security Requirements Guide :: Version 2, Release: 1 Benchmark Date: 18 May 2021*"&amp;A574&amp;";*",SRGs!AA:AA,0),0)</f>
        <v>0</v>
      </c>
      <c r="V574" s="2">
        <f>IFERROR(MATCH("Mainframe Product Security Requirements Guide :: Version 2, Release: 1 Benchmark Date: 27 Oct 2022*"&amp;A574&amp;";*",SRGs!AA:AA,0),0)</f>
        <v>0</v>
      </c>
      <c r="W574" s="2">
        <f>IFERROR(MATCH("Network Device Management Security Requirements Guide :: Version 4, Release: 1 Benchmark Date: 23 Apr 2021*"&amp;A574&amp;";*",SRGs!AA:AA,0),0)</f>
        <v>0</v>
      </c>
      <c r="X574" s="2">
        <f>IFERROR(MATCH("Router Security Requirements Guide :: Version 4, Release: 2 Benchmark Date: 23 Apr 2021*"&amp;A574&amp;";*",SRGs!AA:AA,0),0)</f>
        <v>0</v>
      </c>
      <c r="Y574" s="2">
        <f>IFERROR(MATCH("SDN Controller Security Requirements Guide :: Version 1, Release: 2 Benchmark Date: 24 Apr 2020*"&amp;A574&amp;";*",SRGs!AA:AA,0),0)</f>
        <v>0</v>
      </c>
      <c r="Z574" s="2">
        <f>IFERROR(MATCH("Unified Endpoint Management Agent Security Requirements Guide :: Version 1, Release: 1 Benchmark Date: 20 Nov 2020*"&amp;A574&amp;";*",SRGs!AA:AA,0),0)</f>
        <v>0</v>
      </c>
      <c r="AA574" s="2">
        <f>IFERROR(MATCH("Unified Endpoint Management Server Security Requirements Guide :: Version 1, Release: 1 Benchmark Date: 20 Nov 2020*"&amp;A574&amp;";*",SRGs!AA:AA,0),0)</f>
        <v>0</v>
      </c>
      <c r="AB574" s="2">
        <f>IFERROR(MATCH("Virtual Private Network (VPN) Security Requirements Guide :: Version 2, Release: 4 Benchmark Date: 27 Oct 2021*"&amp;A574&amp;";*",SRGs!AA:AA,0),0)</f>
        <v>0</v>
      </c>
      <c r="AC574" s="2">
        <f>IFERROR(MATCH("Web Server Security Requirements Guide :: Version 3, Release: 1 Benchmark Date: 27 Oct 2022*"&amp;A574&amp;";*",SRGs!AA:AA,0),0)</f>
        <v>0</v>
      </c>
      <c r="AD574" s="22"/>
      <c r="AE574" s="3" t="str">
        <f t="shared" si="64"/>
        <v/>
      </c>
      <c r="AF574" s="2" t="str">
        <f t="shared" si="65"/>
        <v/>
      </c>
      <c r="AG574" s="2" t="str">
        <f t="shared" si="66"/>
        <v/>
      </c>
      <c r="AH574" s="2" t="str">
        <f t="shared" si="67"/>
        <v/>
      </c>
      <c r="AI574" s="2" t="str">
        <f t="shared" si="68"/>
        <v/>
      </c>
      <c r="AJ574" s="2" t="str">
        <f t="shared" si="69"/>
        <v/>
      </c>
      <c r="AK574" s="2" t="str">
        <f t="shared" si="70"/>
        <v/>
      </c>
      <c r="AM574" s="5" t="str">
        <f t="shared" si="71"/>
        <v/>
      </c>
    </row>
    <row r="575" spans="1:39" s="5" customFormat="1" ht="45" hidden="1">
      <c r="A575" s="1" t="s">
        <v>22380</v>
      </c>
      <c r="B575" s="1" t="s">
        <v>4309</v>
      </c>
      <c r="C575" s="1" t="s">
        <v>910</v>
      </c>
      <c r="D575" s="1" t="s">
        <v>1983</v>
      </c>
      <c r="E575" s="1" t="s">
        <v>2987</v>
      </c>
      <c r="F575" s="2" t="s">
        <v>2591</v>
      </c>
      <c r="G575" s="2"/>
      <c r="H575" s="2"/>
      <c r="I575" s="2"/>
      <c r="J575" s="15"/>
      <c r="K575" s="3">
        <f>IFERROR(MATCH("Application Layer Gateway (ALG) Security Requirements Guide (SRG) :: Version 1, Release: 2 Benchmark Date: 24 Jul 2015*"&amp;A575&amp;";*",SRGs!AA:AA,0),0)</f>
        <v>0</v>
      </c>
      <c r="L575" s="2">
        <f>IFERROR(MATCH("Application Server Security Requirements Guide :: Version 3, Release: 3 Benchmark Date: 27 Oct 2022*"&amp;A575&amp;";*",SRGs!AA:AA,0),0)</f>
        <v>0</v>
      </c>
      <c r="M575" s="2">
        <f>IFERROR(MATCH("Authentication, Authorization, and Accounting Services (AAA) Security Requirements Guide :: Version 1, Release: 2 Benchmark Date: 24 Jan 2020*"&amp;A575&amp;";*",SRGs!AA:AA,0),0)</f>
        <v>0</v>
      </c>
      <c r="N575" s="2">
        <f>IFERROR(MATCH("Central Log Server Security Requirements Guide :: Version 2, Release: 2 Benchmark Date: 27 Oct 2022*"&amp;A575&amp;";*",SRGs!AA:AA,0),0)</f>
        <v>0</v>
      </c>
      <c r="O575" s="2">
        <f>IFERROR(MATCH("Database Security Requirements Guide :: Version 3, Release: 3 Benchmark Date: 27 Jul 2022*"&amp;A575&amp;";*",SRGs!AA:AA,0),0)</f>
        <v>0</v>
      </c>
      <c r="P575" s="6">
        <f>IFERROR(MATCH("Container Platform Security Requirements Guide :: Version 1, Release: 3 Benchmark Date: 27 Jan 2022*"&amp;A575&amp;";*",SRGs!AA:AA,0),0)</f>
        <v>0</v>
      </c>
      <c r="Q575" s="6">
        <f>IFERROR(MATCH("Domain Name System (DNS) Security Requirements Guide :: Version 2, Release: 4 Benchmark Date: 23 Oct 2015*"&amp;A575&amp;";*",SRGs!AA:AA,0),0)</f>
        <v>0</v>
      </c>
      <c r="R575" s="6">
        <f>IFERROR(MATCH("Firewall Security Requirements Guide :: Version 2, Release: 3 Benchmark Date: 27 Oct 2022*"&amp;A575&amp;";*",SRGs!AA:AA,0),0)</f>
        <v>0</v>
      </c>
      <c r="S575" s="6">
        <f>IFERROR(MATCH("General Purpose Operating System Security Requirements Guide :: Version 2, Release: 4 Benchmark Date: 27 Jul 2022*"&amp;A575&amp;";*",SRGs!AA:AA,0),0)</f>
        <v>0</v>
      </c>
      <c r="T575" s="6">
        <f>IFERROR(MATCH("Intrusion Detection and Prevention Systems (IDPS) Security Requirements Guide :: Version 2, Release: 6 Benchmark Date: 24 Jul 2020*"&amp;A575&amp;";*",SRGs!AA:AA,0),0)</f>
        <v>0</v>
      </c>
      <c r="U575" s="6">
        <f>IFERROR(MATCH("Layer 2 Switch Security Requirements Guide :: Version 2, Release: 1 Benchmark Date: 18 May 2021*"&amp;A575&amp;";*",SRGs!AA:AA,0),0)</f>
        <v>0</v>
      </c>
      <c r="V575" s="6">
        <f>IFERROR(MATCH("Mainframe Product Security Requirements Guide :: Version 2, Release: 1 Benchmark Date: 27 Oct 2022*"&amp;A575&amp;";*",SRGs!AA:AA,0),0)</f>
        <v>0</v>
      </c>
      <c r="W575" s="6">
        <f>IFERROR(MATCH("Network Device Management Security Requirements Guide :: Version 4, Release: 1 Benchmark Date: 23 Apr 2021*"&amp;A575&amp;";*",SRGs!AA:AA,0),0)</f>
        <v>0</v>
      </c>
      <c r="X575" s="6">
        <f>IFERROR(MATCH("Router Security Requirements Guide :: Version 4, Release: 2 Benchmark Date: 23 Apr 2021*"&amp;A575&amp;";*",SRGs!AA:AA,0),0)</f>
        <v>0</v>
      </c>
      <c r="Y575" s="6">
        <f>IFERROR(MATCH("SDN Controller Security Requirements Guide :: Version 1, Release: 2 Benchmark Date: 24 Apr 2020*"&amp;A575&amp;";*",SRGs!AA:AA,0),0)</f>
        <v>0</v>
      </c>
      <c r="Z575" s="6">
        <f>IFERROR(MATCH("Unified Endpoint Management Agent Security Requirements Guide :: Version 1, Release: 1 Benchmark Date: 20 Nov 2020*"&amp;A575&amp;";*",SRGs!AA:AA,0),0)</f>
        <v>0</v>
      </c>
      <c r="AA575" s="6">
        <f>IFERROR(MATCH("Unified Endpoint Management Server Security Requirements Guide :: Version 1, Release: 1 Benchmark Date: 20 Nov 2020*"&amp;A575&amp;";*",SRGs!AA:AA,0),0)</f>
        <v>0</v>
      </c>
      <c r="AB575" s="6">
        <f>IFERROR(MATCH("Virtual Private Network (VPN) Security Requirements Guide :: Version 2, Release: 4 Benchmark Date: 27 Oct 2021*"&amp;A575&amp;";*",SRGs!AA:AA,0),0)</f>
        <v>0</v>
      </c>
      <c r="AC575" s="6">
        <f>IFERROR(MATCH("Web Server Security Requirements Guide :: Version 3, Release: 1 Benchmark Date: 27 Oct 2022*"&amp;A575&amp;";*",SRGs!AA:AA,0),0)</f>
        <v>0</v>
      </c>
      <c r="AD575" s="21"/>
      <c r="AE575" s="3" t="str">
        <f t="shared" si="64"/>
        <v/>
      </c>
      <c r="AF575" s="2" t="str">
        <f t="shared" si="65"/>
        <v/>
      </c>
      <c r="AG575" s="2" t="str">
        <f t="shared" si="66"/>
        <v/>
      </c>
      <c r="AH575" s="2" t="str">
        <f t="shared" si="67"/>
        <v/>
      </c>
      <c r="AI575" s="2" t="str">
        <f t="shared" si="68"/>
        <v/>
      </c>
      <c r="AJ575" s="2" t="str">
        <f t="shared" si="69"/>
        <v/>
      </c>
      <c r="AK575" s="2" t="str">
        <f t="shared" si="70"/>
        <v/>
      </c>
      <c r="AL575" s="27"/>
      <c r="AM575" s="5" t="str">
        <f t="shared" si="71"/>
        <v/>
      </c>
    </row>
    <row r="576" spans="1:39" s="5" customFormat="1" ht="60" hidden="1">
      <c r="A576" s="1" t="s">
        <v>22381</v>
      </c>
      <c r="B576" s="1" t="s">
        <v>4309</v>
      </c>
      <c r="C576" s="1" t="s">
        <v>911</v>
      </c>
      <c r="D576" s="1" t="s">
        <v>1984</v>
      </c>
      <c r="E576" s="1" t="s">
        <v>2988</v>
      </c>
      <c r="F576" s="2" t="s">
        <v>2591</v>
      </c>
      <c r="G576" s="2"/>
      <c r="H576" s="2"/>
      <c r="I576" s="2"/>
      <c r="J576" s="15"/>
      <c r="K576" s="3">
        <f>IFERROR(MATCH("Application Layer Gateway (ALG) Security Requirements Guide (SRG) :: Version 1, Release: 2 Benchmark Date: 24 Jul 2015*"&amp;A576&amp;";*",SRGs!AA:AA,0),0)</f>
        <v>0</v>
      </c>
      <c r="L576" s="2">
        <f>IFERROR(MATCH("Application Server Security Requirements Guide :: Version 3, Release: 3 Benchmark Date: 27 Oct 2022*"&amp;A576&amp;";*",SRGs!AA:AA,0),0)</f>
        <v>0</v>
      </c>
      <c r="M576" s="2">
        <f>IFERROR(MATCH("Authentication, Authorization, and Accounting Services (AAA) Security Requirements Guide :: Version 1, Release: 2 Benchmark Date: 24 Jan 2020*"&amp;A576&amp;";*",SRGs!AA:AA,0),0)</f>
        <v>0</v>
      </c>
      <c r="N576" s="2">
        <f>IFERROR(MATCH("Central Log Server Security Requirements Guide :: Version 2, Release: 2 Benchmark Date: 27 Oct 2022*"&amp;A576&amp;";*",SRGs!AA:AA,0),0)</f>
        <v>0</v>
      </c>
      <c r="O576" s="2">
        <f>IFERROR(MATCH("Database Security Requirements Guide :: Version 3, Release: 3 Benchmark Date: 27 Jul 2022*"&amp;A576&amp;";*",SRGs!AA:AA,0),0)</f>
        <v>0</v>
      </c>
      <c r="P576" s="6">
        <f>IFERROR(MATCH("Container Platform Security Requirements Guide :: Version 1, Release: 3 Benchmark Date: 27 Jan 2022*"&amp;A576&amp;";*",SRGs!AA:AA,0),0)</f>
        <v>0</v>
      </c>
      <c r="Q576" s="6">
        <f>IFERROR(MATCH("Domain Name System (DNS) Security Requirements Guide :: Version 2, Release: 4 Benchmark Date: 23 Oct 2015*"&amp;A576&amp;";*",SRGs!AA:AA,0),0)</f>
        <v>0</v>
      </c>
      <c r="R576" s="6">
        <f>IFERROR(MATCH("Firewall Security Requirements Guide :: Version 2, Release: 3 Benchmark Date: 27 Oct 2022*"&amp;A576&amp;";*",SRGs!AA:AA,0),0)</f>
        <v>0</v>
      </c>
      <c r="S576" s="6">
        <f>IFERROR(MATCH("General Purpose Operating System Security Requirements Guide :: Version 2, Release: 4 Benchmark Date: 27 Jul 2022*"&amp;A576&amp;";*",SRGs!AA:AA,0),0)</f>
        <v>0</v>
      </c>
      <c r="T576" s="6">
        <f>IFERROR(MATCH("Intrusion Detection and Prevention Systems (IDPS) Security Requirements Guide :: Version 2, Release: 6 Benchmark Date: 24 Jul 2020*"&amp;A576&amp;";*",SRGs!AA:AA,0),0)</f>
        <v>0</v>
      </c>
      <c r="U576" s="6">
        <f>IFERROR(MATCH("Layer 2 Switch Security Requirements Guide :: Version 2, Release: 1 Benchmark Date: 18 May 2021*"&amp;A576&amp;";*",SRGs!AA:AA,0),0)</f>
        <v>0</v>
      </c>
      <c r="V576" s="6">
        <f>IFERROR(MATCH("Mainframe Product Security Requirements Guide :: Version 2, Release: 1 Benchmark Date: 27 Oct 2022*"&amp;A576&amp;";*",SRGs!AA:AA,0),0)</f>
        <v>0</v>
      </c>
      <c r="W576" s="6">
        <f>IFERROR(MATCH("Network Device Management Security Requirements Guide :: Version 4, Release: 1 Benchmark Date: 23 Apr 2021*"&amp;A576&amp;";*",SRGs!AA:AA,0),0)</f>
        <v>0</v>
      </c>
      <c r="X576" s="6">
        <f>IFERROR(MATCH("Router Security Requirements Guide :: Version 4, Release: 2 Benchmark Date: 23 Apr 2021*"&amp;A576&amp;";*",SRGs!AA:AA,0),0)</f>
        <v>0</v>
      </c>
      <c r="Y576" s="6">
        <f>IFERROR(MATCH("SDN Controller Security Requirements Guide :: Version 1, Release: 2 Benchmark Date: 24 Apr 2020*"&amp;A576&amp;";*",SRGs!AA:AA,0),0)</f>
        <v>0</v>
      </c>
      <c r="Z576" s="6">
        <f>IFERROR(MATCH("Unified Endpoint Management Agent Security Requirements Guide :: Version 1, Release: 1 Benchmark Date: 20 Nov 2020*"&amp;A576&amp;";*",SRGs!AA:AA,0),0)</f>
        <v>0</v>
      </c>
      <c r="AA576" s="6">
        <f>IFERROR(MATCH("Unified Endpoint Management Server Security Requirements Guide :: Version 1, Release: 1 Benchmark Date: 20 Nov 2020*"&amp;A576&amp;";*",SRGs!AA:AA,0),0)</f>
        <v>0</v>
      </c>
      <c r="AB576" s="6">
        <f>IFERROR(MATCH("Virtual Private Network (VPN) Security Requirements Guide :: Version 2, Release: 4 Benchmark Date: 27 Oct 2021*"&amp;A576&amp;";*",SRGs!AA:AA,0),0)</f>
        <v>0</v>
      </c>
      <c r="AC576" s="6">
        <f>IFERROR(MATCH("Web Server Security Requirements Guide :: Version 3, Release: 1 Benchmark Date: 27 Oct 2022*"&amp;A576&amp;";*",SRGs!AA:AA,0),0)</f>
        <v>0</v>
      </c>
      <c r="AD576" s="21"/>
      <c r="AE576" s="3" t="str">
        <f t="shared" si="64"/>
        <v/>
      </c>
      <c r="AF576" s="2" t="str">
        <f t="shared" si="65"/>
        <v/>
      </c>
      <c r="AG576" s="2" t="str">
        <f t="shared" si="66"/>
        <v/>
      </c>
      <c r="AH576" s="2" t="str">
        <f t="shared" si="67"/>
        <v/>
      </c>
      <c r="AI576" s="2" t="str">
        <f t="shared" si="68"/>
        <v/>
      </c>
      <c r="AJ576" s="2" t="str">
        <f t="shared" si="69"/>
        <v/>
      </c>
      <c r="AK576" s="2" t="str">
        <f t="shared" si="70"/>
        <v/>
      </c>
      <c r="AL576" s="27"/>
      <c r="AM576" s="5" t="str">
        <f t="shared" si="71"/>
        <v/>
      </c>
    </row>
    <row r="577" spans="1:39" ht="75" hidden="1">
      <c r="A577" s="1" t="s">
        <v>134</v>
      </c>
      <c r="B577" s="1" t="s">
        <v>4309</v>
      </c>
      <c r="C577" s="1" t="s">
        <v>912</v>
      </c>
      <c r="D577" s="1" t="s">
        <v>1985</v>
      </c>
      <c r="E577" s="1" t="s">
        <v>2989</v>
      </c>
      <c r="F577" s="2" t="s">
        <v>3879</v>
      </c>
      <c r="G577" s="2"/>
      <c r="H577" s="2"/>
      <c r="I577" s="2"/>
      <c r="J577" s="15"/>
      <c r="K577" s="3">
        <f>IFERROR(MATCH("Application Layer Gateway (ALG) Security Requirements Guide (SRG) :: Version 1, Release: 2 Benchmark Date: 24 Jul 2015*"&amp;A577&amp;";*",SRGs!AA:AA,0),0)</f>
        <v>0</v>
      </c>
      <c r="L577" s="2">
        <f>IFERROR(MATCH("Application Server Security Requirements Guide :: Version 3, Release: 3 Benchmark Date: 27 Oct 2022*"&amp;A577&amp;";*",SRGs!AA:AA,0),0)</f>
        <v>0</v>
      </c>
      <c r="M577" s="2">
        <f>IFERROR(MATCH("Authentication, Authorization, and Accounting Services (AAA) Security Requirements Guide :: Version 1, Release: 2 Benchmark Date: 24 Jan 2020*"&amp;A577&amp;";*",SRGs!AA:AA,0),0)</f>
        <v>0</v>
      </c>
      <c r="N577" s="6">
        <f>IFERROR(MATCH("Central Log Server Security Requirements Guide :: Version 2, Release: 2 Benchmark Date: 27 Oct 2022*"&amp;A577&amp;";*",SRGs!AA:AA,0),0)</f>
        <v>0</v>
      </c>
      <c r="O577" s="6">
        <f>IFERROR(MATCH("Database Security Requirements Guide :: Version 3, Release: 3 Benchmark Date: 27 Jul 2022*"&amp;A577&amp;";*",SRGs!AA:AA,0),0)</f>
        <v>0</v>
      </c>
      <c r="P577" s="2">
        <f>IFERROR(MATCH("Container Platform Security Requirements Guide :: Version 1, Release: 3 Benchmark Date: 27 Jan 2022*"&amp;A577&amp;";*",SRGs!AA:AA,0),0)</f>
        <v>0</v>
      </c>
      <c r="Q577" s="2">
        <f>IFERROR(MATCH("Domain Name System (DNS) Security Requirements Guide :: Version 2, Release: 4 Benchmark Date: 23 Oct 2015*"&amp;A577&amp;";*",SRGs!AA:AA,0),0)</f>
        <v>0</v>
      </c>
      <c r="R577" s="2">
        <f>IFERROR(MATCH("Firewall Security Requirements Guide :: Version 2, Release: 3 Benchmark Date: 27 Oct 2022*"&amp;A577&amp;";*",SRGs!AA:AA,0),0)</f>
        <v>0</v>
      </c>
      <c r="S577" s="2">
        <f>IFERROR(MATCH("General Purpose Operating System Security Requirements Guide :: Version 2, Release: 4 Benchmark Date: 27 Jul 2022*"&amp;A577&amp;";*",SRGs!AA:AA,0),0)</f>
        <v>0</v>
      </c>
      <c r="T577" s="2">
        <f>IFERROR(MATCH("Intrusion Detection and Prevention Systems (IDPS) Security Requirements Guide :: Version 2, Release: 6 Benchmark Date: 24 Jul 2020*"&amp;A577&amp;";*",SRGs!AA:AA,0),0)</f>
        <v>0</v>
      </c>
      <c r="U577" s="2">
        <f>IFERROR(MATCH("Layer 2 Switch Security Requirements Guide :: Version 2, Release: 1 Benchmark Date: 18 May 2021*"&amp;A577&amp;";*",SRGs!AA:AA,0),0)</f>
        <v>0</v>
      </c>
      <c r="V577" s="2">
        <f>IFERROR(MATCH("Mainframe Product Security Requirements Guide :: Version 2, Release: 1 Benchmark Date: 27 Oct 2022*"&amp;A577&amp;";*",SRGs!AA:AA,0),0)</f>
        <v>0</v>
      </c>
      <c r="W577" s="2">
        <f>IFERROR(MATCH("Network Device Management Security Requirements Guide :: Version 4, Release: 1 Benchmark Date: 23 Apr 2021*"&amp;A577&amp;";*",SRGs!AA:AA,0),0)</f>
        <v>0</v>
      </c>
      <c r="X577" s="2">
        <f>IFERROR(MATCH("Router Security Requirements Guide :: Version 4, Release: 2 Benchmark Date: 23 Apr 2021*"&amp;A577&amp;";*",SRGs!AA:AA,0),0)</f>
        <v>0</v>
      </c>
      <c r="Y577" s="2">
        <f>IFERROR(MATCH("SDN Controller Security Requirements Guide :: Version 1, Release: 2 Benchmark Date: 24 Apr 2020*"&amp;A577&amp;";*",SRGs!AA:AA,0),0)</f>
        <v>0</v>
      </c>
      <c r="Z577" s="2">
        <f>IFERROR(MATCH("Unified Endpoint Management Agent Security Requirements Guide :: Version 1, Release: 1 Benchmark Date: 20 Nov 2020*"&amp;A577&amp;";*",SRGs!AA:AA,0),0)</f>
        <v>0</v>
      </c>
      <c r="AA577" s="2">
        <f>IFERROR(MATCH("Unified Endpoint Management Server Security Requirements Guide :: Version 1, Release: 1 Benchmark Date: 20 Nov 2020*"&amp;A577&amp;";*",SRGs!AA:AA,0),0)</f>
        <v>0</v>
      </c>
      <c r="AB577" s="2">
        <f>IFERROR(MATCH("Virtual Private Network (VPN) Security Requirements Guide :: Version 2, Release: 4 Benchmark Date: 27 Oct 2021*"&amp;A577&amp;";*",SRGs!AA:AA,0),0)</f>
        <v>0</v>
      </c>
      <c r="AC577" s="2">
        <f>IFERROR(MATCH("Web Server Security Requirements Guide :: Version 3, Release: 1 Benchmark Date: 27 Oct 2022*"&amp;A577&amp;";*",SRGs!AA:AA,0),0)</f>
        <v>0</v>
      </c>
      <c r="AD577" s="22"/>
      <c r="AE577" s="3" t="str">
        <f t="shared" si="64"/>
        <v/>
      </c>
      <c r="AF577" s="2" t="str">
        <f t="shared" si="65"/>
        <v/>
      </c>
      <c r="AG577" s="2" t="str">
        <f t="shared" si="66"/>
        <v/>
      </c>
      <c r="AH577" s="2" t="str">
        <f t="shared" si="67"/>
        <v/>
      </c>
      <c r="AI577" s="2" t="str">
        <f t="shared" si="68"/>
        <v/>
      </c>
      <c r="AJ577" s="2" t="str">
        <f t="shared" si="69"/>
        <v/>
      </c>
      <c r="AK577" s="2" t="str">
        <f t="shared" si="70"/>
        <v/>
      </c>
      <c r="AM577" s="5" t="str">
        <f t="shared" si="71"/>
        <v/>
      </c>
    </row>
    <row r="578" spans="1:39" ht="45" hidden="1">
      <c r="A578" s="1" t="s">
        <v>22382</v>
      </c>
      <c r="B578" s="1" t="s">
        <v>4309</v>
      </c>
      <c r="C578" s="1" t="s">
        <v>913</v>
      </c>
      <c r="D578" s="1" t="s">
        <v>1986</v>
      </c>
      <c r="E578" s="1" t="s">
        <v>2990</v>
      </c>
      <c r="F578" s="2" t="s">
        <v>2591</v>
      </c>
      <c r="G578" s="2"/>
      <c r="H578" s="2"/>
      <c r="I578" s="2"/>
      <c r="J578" s="15"/>
      <c r="K578" s="3">
        <f>IFERROR(MATCH("Application Layer Gateway (ALG) Security Requirements Guide (SRG) :: Version 1, Release: 2 Benchmark Date: 24 Jul 2015*"&amp;A578&amp;";*",SRGs!AA:AA,0),0)</f>
        <v>0</v>
      </c>
      <c r="L578" s="2">
        <f>IFERROR(MATCH("Application Server Security Requirements Guide :: Version 3, Release: 3 Benchmark Date: 27 Oct 2022*"&amp;A578&amp;";*",SRGs!AA:AA,0),0)</f>
        <v>0</v>
      </c>
      <c r="M578" s="2">
        <f>IFERROR(MATCH("Authentication, Authorization, and Accounting Services (AAA) Security Requirements Guide :: Version 1, Release: 2 Benchmark Date: 24 Jan 2020*"&amp;A578&amp;";*",SRGs!AA:AA,0),0)</f>
        <v>0</v>
      </c>
      <c r="N578" s="2">
        <f>IFERROR(MATCH("Central Log Server Security Requirements Guide :: Version 2, Release: 2 Benchmark Date: 27 Oct 2022*"&amp;A578&amp;";*",SRGs!AA:AA,0),0)</f>
        <v>0</v>
      </c>
      <c r="O578" s="2">
        <f>IFERROR(MATCH("Database Security Requirements Guide :: Version 3, Release: 3 Benchmark Date: 27 Jul 2022*"&amp;A578&amp;";*",SRGs!AA:AA,0),0)</f>
        <v>0</v>
      </c>
      <c r="P578" s="2">
        <f>IFERROR(MATCH("Container Platform Security Requirements Guide :: Version 1, Release: 3 Benchmark Date: 27 Jan 2022*"&amp;A578&amp;";*",SRGs!AA:AA,0),0)</f>
        <v>0</v>
      </c>
      <c r="Q578" s="2">
        <f>IFERROR(MATCH("Domain Name System (DNS) Security Requirements Guide :: Version 2, Release: 4 Benchmark Date: 23 Oct 2015*"&amp;A578&amp;";*",SRGs!AA:AA,0),0)</f>
        <v>0</v>
      </c>
      <c r="R578" s="2">
        <f>IFERROR(MATCH("Firewall Security Requirements Guide :: Version 2, Release: 3 Benchmark Date: 27 Oct 2022*"&amp;A578&amp;";*",SRGs!AA:AA,0),0)</f>
        <v>0</v>
      </c>
      <c r="S578" s="2">
        <f>IFERROR(MATCH("General Purpose Operating System Security Requirements Guide :: Version 2, Release: 4 Benchmark Date: 27 Jul 2022*"&amp;A578&amp;";*",SRGs!AA:AA,0),0)</f>
        <v>0</v>
      </c>
      <c r="T578" s="2">
        <f>IFERROR(MATCH("Intrusion Detection and Prevention Systems (IDPS) Security Requirements Guide :: Version 2, Release: 6 Benchmark Date: 24 Jul 2020*"&amp;A578&amp;";*",SRGs!AA:AA,0),0)</f>
        <v>0</v>
      </c>
      <c r="U578" s="2">
        <f>IFERROR(MATCH("Layer 2 Switch Security Requirements Guide :: Version 2, Release: 1 Benchmark Date: 18 May 2021*"&amp;A578&amp;";*",SRGs!AA:AA,0),0)</f>
        <v>0</v>
      </c>
      <c r="V578" s="2">
        <f>IFERROR(MATCH("Mainframe Product Security Requirements Guide :: Version 2, Release: 1 Benchmark Date: 27 Oct 2022*"&amp;A578&amp;";*",SRGs!AA:AA,0),0)</f>
        <v>0</v>
      </c>
      <c r="W578" s="2">
        <f>IFERROR(MATCH("Network Device Management Security Requirements Guide :: Version 4, Release: 1 Benchmark Date: 23 Apr 2021*"&amp;A578&amp;";*",SRGs!AA:AA,0),0)</f>
        <v>0</v>
      </c>
      <c r="X578" s="2">
        <f>IFERROR(MATCH("Router Security Requirements Guide :: Version 4, Release: 2 Benchmark Date: 23 Apr 2021*"&amp;A578&amp;";*",SRGs!AA:AA,0),0)</f>
        <v>0</v>
      </c>
      <c r="Y578" s="2">
        <f>IFERROR(MATCH("SDN Controller Security Requirements Guide :: Version 1, Release: 2 Benchmark Date: 24 Apr 2020*"&amp;A578&amp;";*",SRGs!AA:AA,0),0)</f>
        <v>0</v>
      </c>
      <c r="Z578" s="2">
        <f>IFERROR(MATCH("Unified Endpoint Management Agent Security Requirements Guide :: Version 1, Release: 1 Benchmark Date: 20 Nov 2020*"&amp;A578&amp;";*",SRGs!AA:AA,0),0)</f>
        <v>0</v>
      </c>
      <c r="AA578" s="2">
        <f>IFERROR(MATCH("Unified Endpoint Management Server Security Requirements Guide :: Version 1, Release: 1 Benchmark Date: 20 Nov 2020*"&amp;A578&amp;";*",SRGs!AA:AA,0),0)</f>
        <v>0</v>
      </c>
      <c r="AB578" s="2">
        <f>IFERROR(MATCH("Virtual Private Network (VPN) Security Requirements Guide :: Version 2, Release: 4 Benchmark Date: 27 Oct 2021*"&amp;A578&amp;";*",SRGs!AA:AA,0),0)</f>
        <v>0</v>
      </c>
      <c r="AC578" s="2">
        <f>IFERROR(MATCH("Web Server Security Requirements Guide :: Version 3, Release: 1 Benchmark Date: 27 Oct 2022*"&amp;A578&amp;";*",SRGs!AA:AA,0),0)</f>
        <v>0</v>
      </c>
      <c r="AD578" s="22"/>
      <c r="AE578" s="3" t="str">
        <f t="shared" ref="AE578:AE641" si="72">IF(OR(K578&gt;0,L578&gt;0,AC578&gt;0),"Application","")</f>
        <v/>
      </c>
      <c r="AF578" s="2" t="str">
        <f t="shared" ref="AF578:AF641" si="73">IF(OR(V578&gt;0,S578&gt;0,N578&gt;0),"Server","")</f>
        <v/>
      </c>
      <c r="AG578" s="2" t="str">
        <f t="shared" ref="AG578:AG641" si="74">IF(S578&gt;0,"Laptops/Desktops","")</f>
        <v/>
      </c>
      <c r="AH578" s="2" t="str">
        <f t="shared" ref="AH578:AH641" si="75">IF(OR(M578&gt;0,Q578&gt;0,R578&gt;0,T578&gt;0,U578&gt;0,W578&gt;0,X578&gt;0,Y578&gt;0,AB578&gt;0),"Network Device","")</f>
        <v/>
      </c>
      <c r="AI578" s="2" t="str">
        <f t="shared" ref="AI578:AI641" si="76">IF(O578&gt;0,"Database","")</f>
        <v/>
      </c>
      <c r="AJ578" s="2" t="str">
        <f t="shared" ref="AJ578:AJ641" si="77">IF(P578&gt;0,"Container","")</f>
        <v/>
      </c>
      <c r="AK578" s="2" t="str">
        <f t="shared" ref="AK578:AK641" si="78">IF(OR(Z578&gt;0,AA578&gt;0),"Unified Endpoint Mangement","")</f>
        <v/>
      </c>
      <c r="AM578" s="5" t="str">
        <f t="shared" si="71"/>
        <v/>
      </c>
    </row>
    <row r="579" spans="1:39" ht="45" hidden="1">
      <c r="A579" s="1" t="s">
        <v>135</v>
      </c>
      <c r="B579" s="1" t="s">
        <v>4309</v>
      </c>
      <c r="C579" s="1" t="s">
        <v>914</v>
      </c>
      <c r="D579" s="1" t="s">
        <v>1987</v>
      </c>
      <c r="E579" s="1" t="s">
        <v>2991</v>
      </c>
      <c r="F579" s="2" t="s">
        <v>3880</v>
      </c>
      <c r="G579" s="2"/>
      <c r="H579" s="2"/>
      <c r="I579" s="2"/>
      <c r="J579" s="15"/>
      <c r="K579" s="3">
        <f>IFERROR(MATCH("Application Layer Gateway (ALG) Security Requirements Guide (SRG) :: Version 1, Release: 2 Benchmark Date: 24 Jul 2015*"&amp;A579&amp;";*",SRGs!AA:AA,0),0)</f>
        <v>0</v>
      </c>
      <c r="L579" s="2">
        <f>IFERROR(MATCH("Application Server Security Requirements Guide :: Version 3, Release: 3 Benchmark Date: 27 Oct 2022*"&amp;A579&amp;";*",SRGs!AA:AA,0),0)</f>
        <v>0</v>
      </c>
      <c r="M579" s="2">
        <f>IFERROR(MATCH("Authentication, Authorization, and Accounting Services (AAA) Security Requirements Guide :: Version 1, Release: 2 Benchmark Date: 24 Jan 2020*"&amp;A579&amp;";*",SRGs!AA:AA,0),0)</f>
        <v>0</v>
      </c>
      <c r="N579" s="6">
        <f>IFERROR(MATCH("Central Log Server Security Requirements Guide :: Version 2, Release: 2 Benchmark Date: 27 Oct 2022*"&amp;A579&amp;";*",SRGs!AA:AA,0),0)</f>
        <v>0</v>
      </c>
      <c r="O579" s="6">
        <f>IFERROR(MATCH("Database Security Requirements Guide :: Version 3, Release: 3 Benchmark Date: 27 Jul 2022*"&amp;A579&amp;";*",SRGs!AA:AA,0),0)</f>
        <v>0</v>
      </c>
      <c r="P579" s="2">
        <f>IFERROR(MATCH("Container Platform Security Requirements Guide :: Version 1, Release: 3 Benchmark Date: 27 Jan 2022*"&amp;A579&amp;";*",SRGs!AA:AA,0),0)</f>
        <v>0</v>
      </c>
      <c r="Q579" s="2">
        <f>IFERROR(MATCH("Domain Name System (DNS) Security Requirements Guide :: Version 2, Release: 4 Benchmark Date: 23 Oct 2015*"&amp;A579&amp;";*",SRGs!AA:AA,0),0)</f>
        <v>0</v>
      </c>
      <c r="R579" s="2">
        <f>IFERROR(MATCH("Firewall Security Requirements Guide :: Version 2, Release: 3 Benchmark Date: 27 Oct 2022*"&amp;A579&amp;";*",SRGs!AA:AA,0),0)</f>
        <v>0</v>
      </c>
      <c r="S579" s="2">
        <f>IFERROR(MATCH("General Purpose Operating System Security Requirements Guide :: Version 2, Release: 4 Benchmark Date: 27 Jul 2022*"&amp;A579&amp;";*",SRGs!AA:AA,0),0)</f>
        <v>0</v>
      </c>
      <c r="T579" s="2">
        <f>IFERROR(MATCH("Intrusion Detection and Prevention Systems (IDPS) Security Requirements Guide :: Version 2, Release: 6 Benchmark Date: 24 Jul 2020*"&amp;A579&amp;";*",SRGs!AA:AA,0),0)</f>
        <v>0</v>
      </c>
      <c r="U579" s="2">
        <f>IFERROR(MATCH("Layer 2 Switch Security Requirements Guide :: Version 2, Release: 1 Benchmark Date: 18 May 2021*"&amp;A579&amp;";*",SRGs!AA:AA,0),0)</f>
        <v>0</v>
      </c>
      <c r="V579" s="2">
        <f>IFERROR(MATCH("Mainframe Product Security Requirements Guide :: Version 2, Release: 1 Benchmark Date: 27 Oct 2022*"&amp;A579&amp;";*",SRGs!AA:AA,0),0)</f>
        <v>0</v>
      </c>
      <c r="W579" s="2">
        <f>IFERROR(MATCH("Network Device Management Security Requirements Guide :: Version 4, Release: 1 Benchmark Date: 23 Apr 2021*"&amp;A579&amp;";*",SRGs!AA:AA,0),0)</f>
        <v>0</v>
      </c>
      <c r="X579" s="2">
        <f>IFERROR(MATCH("Router Security Requirements Guide :: Version 4, Release: 2 Benchmark Date: 23 Apr 2021*"&amp;A579&amp;";*",SRGs!AA:AA,0),0)</f>
        <v>0</v>
      </c>
      <c r="Y579" s="2">
        <f>IFERROR(MATCH("SDN Controller Security Requirements Guide :: Version 1, Release: 2 Benchmark Date: 24 Apr 2020*"&amp;A579&amp;";*",SRGs!AA:AA,0),0)</f>
        <v>0</v>
      </c>
      <c r="Z579" s="2">
        <f>IFERROR(MATCH("Unified Endpoint Management Agent Security Requirements Guide :: Version 1, Release: 1 Benchmark Date: 20 Nov 2020*"&amp;A579&amp;";*",SRGs!AA:AA,0),0)</f>
        <v>0</v>
      </c>
      <c r="AA579" s="2">
        <f>IFERROR(MATCH("Unified Endpoint Management Server Security Requirements Guide :: Version 1, Release: 1 Benchmark Date: 20 Nov 2020*"&amp;A579&amp;";*",SRGs!AA:AA,0),0)</f>
        <v>0</v>
      </c>
      <c r="AB579" s="2">
        <f>IFERROR(MATCH("Virtual Private Network (VPN) Security Requirements Guide :: Version 2, Release: 4 Benchmark Date: 27 Oct 2021*"&amp;A579&amp;";*",SRGs!AA:AA,0),0)</f>
        <v>0</v>
      </c>
      <c r="AC579" s="2">
        <f>IFERROR(MATCH("Web Server Security Requirements Guide :: Version 3, Release: 1 Benchmark Date: 27 Oct 2022*"&amp;A579&amp;";*",SRGs!AA:AA,0),0)</f>
        <v>0</v>
      </c>
      <c r="AD579" s="22"/>
      <c r="AE579" s="3" t="str">
        <f t="shared" si="72"/>
        <v/>
      </c>
      <c r="AF579" s="2" t="str">
        <f t="shared" si="73"/>
        <v/>
      </c>
      <c r="AG579" s="2" t="str">
        <f t="shared" si="74"/>
        <v/>
      </c>
      <c r="AH579" s="2" t="str">
        <f t="shared" si="75"/>
        <v/>
      </c>
      <c r="AI579" s="2" t="str">
        <f t="shared" si="76"/>
        <v/>
      </c>
      <c r="AJ579" s="2" t="str">
        <f t="shared" si="77"/>
        <v/>
      </c>
      <c r="AK579" s="2" t="str">
        <f t="shared" si="78"/>
        <v/>
      </c>
      <c r="AM579" s="5" t="str">
        <f t="shared" ref="AM579:AM642" si="79">_xlfn.TEXTJOIN("; ",TRUE,AE579:AK579)</f>
        <v/>
      </c>
    </row>
    <row r="580" spans="1:39" s="5" customFormat="1" ht="120">
      <c r="A580" s="1" t="s">
        <v>136</v>
      </c>
      <c r="B580" s="1" t="s">
        <v>4309</v>
      </c>
      <c r="C580" s="1" t="s">
        <v>915</v>
      </c>
      <c r="D580" s="1" t="s">
        <v>1988</v>
      </c>
      <c r="E580" s="1" t="s">
        <v>2992</v>
      </c>
      <c r="F580" s="2" t="s">
        <v>3881</v>
      </c>
      <c r="G580" s="2" t="s">
        <v>4227</v>
      </c>
      <c r="H580" s="2"/>
      <c r="I580" s="10">
        <v>1</v>
      </c>
      <c r="J580" s="13"/>
      <c r="K580" s="3">
        <f>IFERROR(MATCH("Application Layer Gateway (ALG) Security Requirements Guide (SRG) :: Version 1, Release: 2 Benchmark Date: 24 Jul 2015*"&amp;A580&amp;";*",SRGs!AA:AA,0),0)</f>
        <v>0</v>
      </c>
      <c r="L580" s="2">
        <f>IFERROR(MATCH("Application Server Security Requirements Guide :: Version 3, Release: 3 Benchmark Date: 27 Oct 2022*"&amp;A580&amp;";*",SRGs!AA:AA,0),0)</f>
        <v>0</v>
      </c>
      <c r="M580" s="2">
        <f>IFERROR(MATCH("Authentication, Authorization, and Accounting Services (AAA) Security Requirements Guide :: Version 1, Release: 2 Benchmark Date: 24 Jan 2020*"&amp;A580&amp;";*",SRGs!AA:AA,0),0)</f>
        <v>0</v>
      </c>
      <c r="N580" s="6">
        <f>IFERROR(MATCH("Central Log Server Security Requirements Guide :: Version 2, Release: 2 Benchmark Date: 27 Oct 2022*"&amp;A580&amp;";*",SRGs!AA:AA,0),0)</f>
        <v>0</v>
      </c>
      <c r="O580" s="6">
        <f>IFERROR(MATCH("Database Security Requirements Guide :: Version 3, Release: 3 Benchmark Date: 27 Jul 2022*"&amp;A580&amp;";*",SRGs!AA:AA,0),0)</f>
        <v>0</v>
      </c>
      <c r="P580" s="6">
        <f>IFERROR(MATCH("Container Platform Security Requirements Guide :: Version 1, Release: 3 Benchmark Date: 27 Jan 2022*"&amp;A580&amp;";*",SRGs!AA:AA,0),0)</f>
        <v>0</v>
      </c>
      <c r="Q580" s="6">
        <f>IFERROR(MATCH("Domain Name System (DNS) Security Requirements Guide :: Version 2, Release: 4 Benchmark Date: 23 Oct 2015*"&amp;A580&amp;";*",SRGs!AA:AA,0),0)</f>
        <v>0</v>
      </c>
      <c r="R580" s="6">
        <f>IFERROR(MATCH("Firewall Security Requirements Guide :: Version 2, Release: 3 Benchmark Date: 27 Oct 2022*"&amp;A580&amp;";*",SRGs!AA:AA,0),0)</f>
        <v>0</v>
      </c>
      <c r="S580" s="6">
        <f>IFERROR(MATCH("General Purpose Operating System Security Requirements Guide :: Version 2, Release: 4 Benchmark Date: 27 Jul 2022*"&amp;A580&amp;";*",SRGs!AA:AA,0),0)</f>
        <v>0</v>
      </c>
      <c r="T580" s="6">
        <f>IFERROR(MATCH("Intrusion Detection and Prevention Systems (IDPS) Security Requirements Guide :: Version 2, Release: 6 Benchmark Date: 24 Jul 2020*"&amp;A580&amp;";*",SRGs!AA:AA,0),0)</f>
        <v>0</v>
      </c>
      <c r="U580" s="6">
        <f>IFERROR(MATCH("Layer 2 Switch Security Requirements Guide :: Version 2, Release: 1 Benchmark Date: 18 May 2021*"&amp;A580&amp;";*",SRGs!AA:AA,0),0)</f>
        <v>0</v>
      </c>
      <c r="V580" s="6">
        <f>IFERROR(MATCH("Mainframe Product Security Requirements Guide :: Version 2, Release: 1 Benchmark Date: 27 Oct 2022*"&amp;A580&amp;";*",SRGs!AA:AA,0),0)</f>
        <v>0</v>
      </c>
      <c r="W580" s="6">
        <f>IFERROR(MATCH("Network Device Management Security Requirements Guide :: Version 4, Release: 1 Benchmark Date: 23 Apr 2021*"&amp;A580&amp;";*",SRGs!AA:AA,0),0)</f>
        <v>0</v>
      </c>
      <c r="X580" s="6">
        <f>IFERROR(MATCH("Router Security Requirements Guide :: Version 4, Release: 2 Benchmark Date: 23 Apr 2021*"&amp;A580&amp;";*",SRGs!AA:AA,0),0)</f>
        <v>0</v>
      </c>
      <c r="Y580" s="6">
        <f>IFERROR(MATCH("SDN Controller Security Requirements Guide :: Version 1, Release: 2 Benchmark Date: 24 Apr 2020*"&amp;A580&amp;";*",SRGs!AA:AA,0),0)</f>
        <v>0</v>
      </c>
      <c r="Z580" s="6">
        <f>IFERROR(MATCH("Unified Endpoint Management Agent Security Requirements Guide :: Version 1, Release: 1 Benchmark Date: 20 Nov 2020*"&amp;A580&amp;";*",SRGs!AA:AA,0),0)</f>
        <v>0</v>
      </c>
      <c r="AA580" s="6">
        <f>IFERROR(MATCH("Unified Endpoint Management Server Security Requirements Guide :: Version 1, Release: 1 Benchmark Date: 20 Nov 2020*"&amp;A580&amp;";*",SRGs!AA:AA,0),0)</f>
        <v>0</v>
      </c>
      <c r="AB580" s="6">
        <f>IFERROR(MATCH("Virtual Private Network (VPN) Security Requirements Guide :: Version 2, Release: 4 Benchmark Date: 27 Oct 2021*"&amp;A580&amp;";*",SRGs!AA:AA,0),0)</f>
        <v>0</v>
      </c>
      <c r="AC580" s="6">
        <f>IFERROR(MATCH("Web Server Security Requirements Guide :: Version 3, Release: 1 Benchmark Date: 27 Oct 2022*"&amp;A580&amp;";*",SRGs!AA:AA,0),0)</f>
        <v>0</v>
      </c>
      <c r="AD580" s="21"/>
      <c r="AE580" s="3" t="str">
        <f t="shared" si="72"/>
        <v/>
      </c>
      <c r="AF580" s="2" t="str">
        <f t="shared" si="73"/>
        <v/>
      </c>
      <c r="AG580" s="2" t="str">
        <f t="shared" si="74"/>
        <v/>
      </c>
      <c r="AH580" s="2" t="str">
        <f t="shared" si="75"/>
        <v/>
      </c>
      <c r="AI580" s="2" t="str">
        <f t="shared" si="76"/>
        <v/>
      </c>
      <c r="AJ580" s="2" t="str">
        <f t="shared" si="77"/>
        <v/>
      </c>
      <c r="AK580" s="2" t="str">
        <f t="shared" si="78"/>
        <v/>
      </c>
      <c r="AL580" s="27"/>
      <c r="AM580" s="5" t="str">
        <f t="shared" si="79"/>
        <v/>
      </c>
    </row>
    <row r="581" spans="1:39" ht="105" hidden="1">
      <c r="A581" s="1" t="s">
        <v>137</v>
      </c>
      <c r="B581" s="1" t="s">
        <v>4309</v>
      </c>
      <c r="C581" s="1" t="s">
        <v>916</v>
      </c>
      <c r="D581" s="1" t="s">
        <v>1989</v>
      </c>
      <c r="E581" s="1" t="s">
        <v>2993</v>
      </c>
      <c r="F581" s="2" t="s">
        <v>3882</v>
      </c>
      <c r="G581" s="2"/>
      <c r="H581" s="2"/>
      <c r="I581" s="2"/>
      <c r="J581" s="15"/>
      <c r="K581" s="3">
        <f>IFERROR(MATCH("Application Layer Gateway (ALG) Security Requirements Guide (SRG) :: Version 1, Release: 2 Benchmark Date: 24 Jul 2015*"&amp;A581&amp;";*",SRGs!AA:AA,0),0)</f>
        <v>0</v>
      </c>
      <c r="L581" s="2">
        <f>IFERROR(MATCH("Application Server Security Requirements Guide :: Version 3, Release: 3 Benchmark Date: 27 Oct 2022*"&amp;A581&amp;";*",SRGs!AA:AA,0),0)</f>
        <v>0</v>
      </c>
      <c r="M581" s="2">
        <f>IFERROR(MATCH("Authentication, Authorization, and Accounting Services (AAA) Security Requirements Guide :: Version 1, Release: 2 Benchmark Date: 24 Jan 2020*"&amp;A581&amp;";*",SRGs!AA:AA,0),0)</f>
        <v>0</v>
      </c>
      <c r="N581" s="6">
        <f>IFERROR(MATCH("Central Log Server Security Requirements Guide :: Version 2, Release: 2 Benchmark Date: 27 Oct 2022*"&amp;A581&amp;";*",SRGs!AA:AA,0),0)</f>
        <v>0</v>
      </c>
      <c r="O581" s="6">
        <f>IFERROR(MATCH("Database Security Requirements Guide :: Version 3, Release: 3 Benchmark Date: 27 Jul 2022*"&amp;A581&amp;";*",SRGs!AA:AA,0),0)</f>
        <v>0</v>
      </c>
      <c r="P581" s="2">
        <f>IFERROR(MATCH("Container Platform Security Requirements Guide :: Version 1, Release: 3 Benchmark Date: 27 Jan 2022*"&amp;A581&amp;";*",SRGs!AA:AA,0),0)</f>
        <v>0</v>
      </c>
      <c r="Q581" s="2">
        <f>IFERROR(MATCH("Domain Name System (DNS) Security Requirements Guide :: Version 2, Release: 4 Benchmark Date: 23 Oct 2015*"&amp;A581&amp;";*",SRGs!AA:AA,0),0)</f>
        <v>0</v>
      </c>
      <c r="R581" s="2">
        <f>IFERROR(MATCH("Firewall Security Requirements Guide :: Version 2, Release: 3 Benchmark Date: 27 Oct 2022*"&amp;A581&amp;";*",SRGs!AA:AA,0),0)</f>
        <v>0</v>
      </c>
      <c r="S581" s="2">
        <f>IFERROR(MATCH("General Purpose Operating System Security Requirements Guide :: Version 2, Release: 4 Benchmark Date: 27 Jul 2022*"&amp;A581&amp;";*",SRGs!AA:AA,0),0)</f>
        <v>0</v>
      </c>
      <c r="T581" s="2">
        <f>IFERROR(MATCH("Intrusion Detection and Prevention Systems (IDPS) Security Requirements Guide :: Version 2, Release: 6 Benchmark Date: 24 Jul 2020*"&amp;A581&amp;";*",SRGs!AA:AA,0),0)</f>
        <v>0</v>
      </c>
      <c r="U581" s="2">
        <f>IFERROR(MATCH("Layer 2 Switch Security Requirements Guide :: Version 2, Release: 1 Benchmark Date: 18 May 2021*"&amp;A581&amp;";*",SRGs!AA:AA,0),0)</f>
        <v>0</v>
      </c>
      <c r="V581" s="2">
        <f>IFERROR(MATCH("Mainframe Product Security Requirements Guide :: Version 2, Release: 1 Benchmark Date: 27 Oct 2022*"&amp;A581&amp;";*",SRGs!AA:AA,0),0)</f>
        <v>0</v>
      </c>
      <c r="W581" s="2">
        <f>IFERROR(MATCH("Network Device Management Security Requirements Guide :: Version 4, Release: 1 Benchmark Date: 23 Apr 2021*"&amp;A581&amp;";*",SRGs!AA:AA,0),0)</f>
        <v>0</v>
      </c>
      <c r="X581" s="2">
        <f>IFERROR(MATCH("Router Security Requirements Guide :: Version 4, Release: 2 Benchmark Date: 23 Apr 2021*"&amp;A581&amp;";*",SRGs!AA:AA,0),0)</f>
        <v>0</v>
      </c>
      <c r="Y581" s="2">
        <f>IFERROR(MATCH("SDN Controller Security Requirements Guide :: Version 1, Release: 2 Benchmark Date: 24 Apr 2020*"&amp;A581&amp;";*",SRGs!AA:AA,0),0)</f>
        <v>0</v>
      </c>
      <c r="Z581" s="2">
        <f>IFERROR(MATCH("Unified Endpoint Management Agent Security Requirements Guide :: Version 1, Release: 1 Benchmark Date: 20 Nov 2020*"&amp;A581&amp;";*",SRGs!AA:AA,0),0)</f>
        <v>0</v>
      </c>
      <c r="AA581" s="2">
        <f>IFERROR(MATCH("Unified Endpoint Management Server Security Requirements Guide :: Version 1, Release: 1 Benchmark Date: 20 Nov 2020*"&amp;A581&amp;";*",SRGs!AA:AA,0),0)</f>
        <v>0</v>
      </c>
      <c r="AB581" s="2">
        <f>IFERROR(MATCH("Virtual Private Network (VPN) Security Requirements Guide :: Version 2, Release: 4 Benchmark Date: 27 Oct 2021*"&amp;A581&amp;";*",SRGs!AA:AA,0),0)</f>
        <v>0</v>
      </c>
      <c r="AC581" s="2">
        <f>IFERROR(MATCH("Web Server Security Requirements Guide :: Version 3, Release: 1 Benchmark Date: 27 Oct 2022*"&amp;A581&amp;";*",SRGs!AA:AA,0),0)</f>
        <v>0</v>
      </c>
      <c r="AD581" s="22"/>
      <c r="AE581" s="3" t="str">
        <f t="shared" si="72"/>
        <v/>
      </c>
      <c r="AF581" s="2" t="str">
        <f t="shared" si="73"/>
        <v/>
      </c>
      <c r="AG581" s="2" t="str">
        <f t="shared" si="74"/>
        <v/>
      </c>
      <c r="AH581" s="2" t="str">
        <f t="shared" si="75"/>
        <v/>
      </c>
      <c r="AI581" s="2" t="str">
        <f t="shared" si="76"/>
        <v/>
      </c>
      <c r="AJ581" s="2" t="str">
        <f t="shared" si="77"/>
        <v/>
      </c>
      <c r="AK581" s="2" t="str">
        <f t="shared" si="78"/>
        <v/>
      </c>
      <c r="AM581" s="5" t="str">
        <f t="shared" si="79"/>
        <v/>
      </c>
    </row>
    <row r="582" spans="1:39" s="5" customFormat="1" ht="30" hidden="1">
      <c r="A582" s="1" t="s">
        <v>22383</v>
      </c>
      <c r="B582" s="1" t="s">
        <v>4309</v>
      </c>
      <c r="C582" s="1" t="s">
        <v>917</v>
      </c>
      <c r="D582" s="1" t="s">
        <v>3541</v>
      </c>
      <c r="E582" s="1"/>
      <c r="F582" s="2"/>
      <c r="G582" s="2"/>
      <c r="H582" s="2"/>
      <c r="I582" s="2"/>
      <c r="J582" s="15"/>
      <c r="K582" s="3">
        <f>IFERROR(MATCH("Application Layer Gateway (ALG) Security Requirements Guide (SRG) :: Version 1, Release: 2 Benchmark Date: 24 Jul 2015*"&amp;A582&amp;";*",SRGs!AA:AA,0),0)</f>
        <v>0</v>
      </c>
      <c r="L582" s="2">
        <f>IFERROR(MATCH("Application Server Security Requirements Guide :: Version 3, Release: 3 Benchmark Date: 27 Oct 2022*"&amp;A582&amp;";*",SRGs!AA:AA,0),0)</f>
        <v>0</v>
      </c>
      <c r="M582" s="2">
        <f>IFERROR(MATCH("Authentication, Authorization, and Accounting Services (AAA) Security Requirements Guide :: Version 1, Release: 2 Benchmark Date: 24 Jan 2020*"&amp;A582&amp;";*",SRGs!AA:AA,0),0)</f>
        <v>0</v>
      </c>
      <c r="N582" s="2">
        <f>IFERROR(MATCH("Central Log Server Security Requirements Guide :: Version 2, Release: 2 Benchmark Date: 27 Oct 2022*"&amp;A582&amp;";*",SRGs!AA:AA,0),0)</f>
        <v>0</v>
      </c>
      <c r="O582" s="2">
        <f>IFERROR(MATCH("Database Security Requirements Guide :: Version 3, Release: 3 Benchmark Date: 27 Jul 2022*"&amp;A582&amp;";*",SRGs!AA:AA,0),0)</f>
        <v>0</v>
      </c>
      <c r="P582" s="6">
        <f>IFERROR(MATCH("Container Platform Security Requirements Guide :: Version 1, Release: 3 Benchmark Date: 27 Jan 2022*"&amp;A582&amp;";*",SRGs!AA:AA,0),0)</f>
        <v>0</v>
      </c>
      <c r="Q582" s="6">
        <f>IFERROR(MATCH("Domain Name System (DNS) Security Requirements Guide :: Version 2, Release: 4 Benchmark Date: 23 Oct 2015*"&amp;A582&amp;";*",SRGs!AA:AA,0),0)</f>
        <v>0</v>
      </c>
      <c r="R582" s="6">
        <f>IFERROR(MATCH("Firewall Security Requirements Guide :: Version 2, Release: 3 Benchmark Date: 27 Oct 2022*"&amp;A582&amp;";*",SRGs!AA:AA,0),0)</f>
        <v>0</v>
      </c>
      <c r="S582" s="6">
        <f>IFERROR(MATCH("General Purpose Operating System Security Requirements Guide :: Version 2, Release: 4 Benchmark Date: 27 Jul 2022*"&amp;A582&amp;";*",SRGs!AA:AA,0),0)</f>
        <v>0</v>
      </c>
      <c r="T582" s="6">
        <f>IFERROR(MATCH("Intrusion Detection and Prevention Systems (IDPS) Security Requirements Guide :: Version 2, Release: 6 Benchmark Date: 24 Jul 2020*"&amp;A582&amp;";*",SRGs!AA:AA,0),0)</f>
        <v>0</v>
      </c>
      <c r="U582" s="6">
        <f>IFERROR(MATCH("Layer 2 Switch Security Requirements Guide :: Version 2, Release: 1 Benchmark Date: 18 May 2021*"&amp;A582&amp;";*",SRGs!AA:AA,0),0)</f>
        <v>0</v>
      </c>
      <c r="V582" s="6">
        <f>IFERROR(MATCH("Mainframe Product Security Requirements Guide :: Version 2, Release: 1 Benchmark Date: 27 Oct 2022*"&amp;A582&amp;";*",SRGs!AA:AA,0),0)</f>
        <v>0</v>
      </c>
      <c r="W582" s="6">
        <f>IFERROR(MATCH("Network Device Management Security Requirements Guide :: Version 4, Release: 1 Benchmark Date: 23 Apr 2021*"&amp;A582&amp;";*",SRGs!AA:AA,0),0)</f>
        <v>0</v>
      </c>
      <c r="X582" s="6">
        <f>IFERROR(MATCH("Router Security Requirements Guide :: Version 4, Release: 2 Benchmark Date: 23 Apr 2021*"&amp;A582&amp;";*",SRGs!AA:AA,0),0)</f>
        <v>0</v>
      </c>
      <c r="Y582" s="6">
        <f>IFERROR(MATCH("SDN Controller Security Requirements Guide :: Version 1, Release: 2 Benchmark Date: 24 Apr 2020*"&amp;A582&amp;";*",SRGs!AA:AA,0),0)</f>
        <v>0</v>
      </c>
      <c r="Z582" s="6">
        <f>IFERROR(MATCH("Unified Endpoint Management Agent Security Requirements Guide :: Version 1, Release: 1 Benchmark Date: 20 Nov 2020*"&amp;A582&amp;";*",SRGs!AA:AA,0),0)</f>
        <v>0</v>
      </c>
      <c r="AA582" s="6">
        <f>IFERROR(MATCH("Unified Endpoint Management Server Security Requirements Guide :: Version 1, Release: 1 Benchmark Date: 20 Nov 2020*"&amp;A582&amp;";*",SRGs!AA:AA,0),0)</f>
        <v>0</v>
      </c>
      <c r="AB582" s="6">
        <f>IFERROR(MATCH("Virtual Private Network (VPN) Security Requirements Guide :: Version 2, Release: 4 Benchmark Date: 27 Oct 2021*"&amp;A582&amp;";*",SRGs!AA:AA,0),0)</f>
        <v>0</v>
      </c>
      <c r="AC582" s="6">
        <f>IFERROR(MATCH("Web Server Security Requirements Guide :: Version 3, Release: 1 Benchmark Date: 27 Oct 2022*"&amp;A582&amp;";*",SRGs!AA:AA,0),0)</f>
        <v>0</v>
      </c>
      <c r="AD582" s="21"/>
      <c r="AE582" s="3" t="str">
        <f t="shared" si="72"/>
        <v/>
      </c>
      <c r="AF582" s="2" t="str">
        <f t="shared" si="73"/>
        <v/>
      </c>
      <c r="AG582" s="2" t="str">
        <f t="shared" si="74"/>
        <v/>
      </c>
      <c r="AH582" s="2" t="str">
        <f t="shared" si="75"/>
        <v/>
      </c>
      <c r="AI582" s="2" t="str">
        <f t="shared" si="76"/>
        <v/>
      </c>
      <c r="AJ582" s="2" t="str">
        <f t="shared" si="77"/>
        <v/>
      </c>
      <c r="AK582" s="2" t="str">
        <f t="shared" si="78"/>
        <v/>
      </c>
      <c r="AL582" s="27"/>
      <c r="AM582" s="5" t="str">
        <f t="shared" si="79"/>
        <v/>
      </c>
    </row>
    <row r="583" spans="1:39" ht="75" hidden="1">
      <c r="A583" s="1" t="s">
        <v>138</v>
      </c>
      <c r="B583" s="1" t="s">
        <v>4309</v>
      </c>
      <c r="C583" s="1" t="s">
        <v>918</v>
      </c>
      <c r="D583" s="1" t="s">
        <v>1990</v>
      </c>
      <c r="E583" s="1" t="s">
        <v>2994</v>
      </c>
      <c r="F583" s="2" t="s">
        <v>3883</v>
      </c>
      <c r="G583" s="2"/>
      <c r="H583" s="2"/>
      <c r="I583" s="2"/>
      <c r="J583" s="15"/>
      <c r="K583" s="3">
        <f>IFERROR(MATCH("Application Layer Gateway (ALG) Security Requirements Guide (SRG) :: Version 1, Release: 2 Benchmark Date: 24 Jul 2015*"&amp;A583&amp;";*",SRGs!AA:AA,0),0)</f>
        <v>0</v>
      </c>
      <c r="L583" s="2">
        <f>IFERROR(MATCH("Application Server Security Requirements Guide :: Version 3, Release: 3 Benchmark Date: 27 Oct 2022*"&amp;A583&amp;";*",SRGs!AA:AA,0),0)</f>
        <v>0</v>
      </c>
      <c r="M583" s="2">
        <f>IFERROR(MATCH("Authentication, Authorization, and Accounting Services (AAA) Security Requirements Guide :: Version 1, Release: 2 Benchmark Date: 24 Jan 2020*"&amp;A583&amp;";*",SRGs!AA:AA,0),0)</f>
        <v>0</v>
      </c>
      <c r="N583" s="6">
        <f>IFERROR(MATCH("Central Log Server Security Requirements Guide :: Version 2, Release: 2 Benchmark Date: 27 Oct 2022*"&amp;A583&amp;";*",SRGs!AA:AA,0),0)</f>
        <v>0</v>
      </c>
      <c r="O583" s="6">
        <f>IFERROR(MATCH("Database Security Requirements Guide :: Version 3, Release: 3 Benchmark Date: 27 Jul 2022*"&amp;A583&amp;";*",SRGs!AA:AA,0),0)</f>
        <v>0</v>
      </c>
      <c r="P583" s="2">
        <f>IFERROR(MATCH("Container Platform Security Requirements Guide :: Version 1, Release: 3 Benchmark Date: 27 Jan 2022*"&amp;A583&amp;";*",SRGs!AA:AA,0),0)</f>
        <v>0</v>
      </c>
      <c r="Q583" s="2">
        <f>IFERROR(MATCH("Domain Name System (DNS) Security Requirements Guide :: Version 2, Release: 4 Benchmark Date: 23 Oct 2015*"&amp;A583&amp;";*",SRGs!AA:AA,0),0)</f>
        <v>0</v>
      </c>
      <c r="R583" s="2">
        <f>IFERROR(MATCH("Firewall Security Requirements Guide :: Version 2, Release: 3 Benchmark Date: 27 Oct 2022*"&amp;A583&amp;";*",SRGs!AA:AA,0),0)</f>
        <v>0</v>
      </c>
      <c r="S583" s="2">
        <f>IFERROR(MATCH("General Purpose Operating System Security Requirements Guide :: Version 2, Release: 4 Benchmark Date: 27 Jul 2022*"&amp;A583&amp;";*",SRGs!AA:AA,0),0)</f>
        <v>0</v>
      </c>
      <c r="T583" s="2">
        <f>IFERROR(MATCH("Intrusion Detection and Prevention Systems (IDPS) Security Requirements Guide :: Version 2, Release: 6 Benchmark Date: 24 Jul 2020*"&amp;A583&amp;";*",SRGs!AA:AA,0),0)</f>
        <v>0</v>
      </c>
      <c r="U583" s="2">
        <f>IFERROR(MATCH("Layer 2 Switch Security Requirements Guide :: Version 2, Release: 1 Benchmark Date: 18 May 2021*"&amp;A583&amp;";*",SRGs!AA:AA,0),0)</f>
        <v>0</v>
      </c>
      <c r="V583" s="2">
        <f>IFERROR(MATCH("Mainframe Product Security Requirements Guide :: Version 2, Release: 1 Benchmark Date: 27 Oct 2022*"&amp;A583&amp;";*",SRGs!AA:AA,0),0)</f>
        <v>0</v>
      </c>
      <c r="W583" s="2">
        <f>IFERROR(MATCH("Network Device Management Security Requirements Guide :: Version 4, Release: 1 Benchmark Date: 23 Apr 2021*"&amp;A583&amp;";*",SRGs!AA:AA,0),0)</f>
        <v>0</v>
      </c>
      <c r="X583" s="2">
        <f>IFERROR(MATCH("Router Security Requirements Guide :: Version 4, Release: 2 Benchmark Date: 23 Apr 2021*"&amp;A583&amp;";*",SRGs!AA:AA,0),0)</f>
        <v>0</v>
      </c>
      <c r="Y583" s="2">
        <f>IFERROR(MATCH("SDN Controller Security Requirements Guide :: Version 1, Release: 2 Benchmark Date: 24 Apr 2020*"&amp;A583&amp;";*",SRGs!AA:AA,0),0)</f>
        <v>0</v>
      </c>
      <c r="Z583" s="2">
        <f>IFERROR(MATCH("Unified Endpoint Management Agent Security Requirements Guide :: Version 1, Release: 1 Benchmark Date: 20 Nov 2020*"&amp;A583&amp;";*",SRGs!AA:AA,0),0)</f>
        <v>0</v>
      </c>
      <c r="AA583" s="2">
        <f>IFERROR(MATCH("Unified Endpoint Management Server Security Requirements Guide :: Version 1, Release: 1 Benchmark Date: 20 Nov 2020*"&amp;A583&amp;";*",SRGs!AA:AA,0),0)</f>
        <v>0</v>
      </c>
      <c r="AB583" s="2">
        <f>IFERROR(MATCH("Virtual Private Network (VPN) Security Requirements Guide :: Version 2, Release: 4 Benchmark Date: 27 Oct 2021*"&amp;A583&amp;";*",SRGs!AA:AA,0),0)</f>
        <v>0</v>
      </c>
      <c r="AC583" s="2">
        <f>IFERROR(MATCH("Web Server Security Requirements Guide :: Version 3, Release: 1 Benchmark Date: 27 Oct 2022*"&amp;A583&amp;";*",SRGs!AA:AA,0),0)</f>
        <v>0</v>
      </c>
      <c r="AD583" s="22"/>
      <c r="AE583" s="3" t="str">
        <f t="shared" si="72"/>
        <v/>
      </c>
      <c r="AF583" s="2" t="str">
        <f t="shared" si="73"/>
        <v/>
      </c>
      <c r="AG583" s="2" t="str">
        <f t="shared" si="74"/>
        <v/>
      </c>
      <c r="AH583" s="2" t="str">
        <f t="shared" si="75"/>
        <v/>
      </c>
      <c r="AI583" s="2" t="str">
        <f t="shared" si="76"/>
        <v/>
      </c>
      <c r="AJ583" s="2" t="str">
        <f t="shared" si="77"/>
        <v/>
      </c>
      <c r="AK583" s="2" t="str">
        <f t="shared" si="78"/>
        <v/>
      </c>
      <c r="AM583" s="5" t="str">
        <f t="shared" si="79"/>
        <v/>
      </c>
    </row>
    <row r="584" spans="1:39" ht="45" hidden="1">
      <c r="A584" s="1" t="s">
        <v>22384</v>
      </c>
      <c r="B584" s="1" t="s">
        <v>4309</v>
      </c>
      <c r="C584" s="1" t="s">
        <v>919</v>
      </c>
      <c r="D584" s="1" t="s">
        <v>1991</v>
      </c>
      <c r="E584" s="1" t="s">
        <v>2995</v>
      </c>
      <c r="F584" s="2" t="s">
        <v>2591</v>
      </c>
      <c r="G584" s="2"/>
      <c r="H584" s="2"/>
      <c r="I584" s="2"/>
      <c r="J584" s="15"/>
      <c r="K584" s="3">
        <f>IFERROR(MATCH("Application Layer Gateway (ALG) Security Requirements Guide (SRG) :: Version 1, Release: 2 Benchmark Date: 24 Jul 2015*"&amp;A584&amp;";*",SRGs!AA:AA,0),0)</f>
        <v>0</v>
      </c>
      <c r="L584" s="2">
        <f>IFERROR(MATCH("Application Server Security Requirements Guide :: Version 3, Release: 3 Benchmark Date: 27 Oct 2022*"&amp;A584&amp;";*",SRGs!AA:AA,0),0)</f>
        <v>0</v>
      </c>
      <c r="M584" s="2">
        <f>IFERROR(MATCH("Authentication, Authorization, and Accounting Services (AAA) Security Requirements Guide :: Version 1, Release: 2 Benchmark Date: 24 Jan 2020*"&amp;A584&amp;";*",SRGs!AA:AA,0),0)</f>
        <v>0</v>
      </c>
      <c r="N584" s="2">
        <f>IFERROR(MATCH("Central Log Server Security Requirements Guide :: Version 2, Release: 2 Benchmark Date: 27 Oct 2022*"&amp;A584&amp;";*",SRGs!AA:AA,0),0)</f>
        <v>0</v>
      </c>
      <c r="O584" s="2">
        <f>IFERROR(MATCH("Database Security Requirements Guide :: Version 3, Release: 3 Benchmark Date: 27 Jul 2022*"&amp;A584&amp;";*",SRGs!AA:AA,0),0)</f>
        <v>0</v>
      </c>
      <c r="P584" s="2">
        <f>IFERROR(MATCH("Container Platform Security Requirements Guide :: Version 1, Release: 3 Benchmark Date: 27 Jan 2022*"&amp;A584&amp;";*",SRGs!AA:AA,0),0)</f>
        <v>0</v>
      </c>
      <c r="Q584" s="2">
        <f>IFERROR(MATCH("Domain Name System (DNS) Security Requirements Guide :: Version 2, Release: 4 Benchmark Date: 23 Oct 2015*"&amp;A584&amp;";*",SRGs!AA:AA,0),0)</f>
        <v>0</v>
      </c>
      <c r="R584" s="2">
        <f>IFERROR(MATCH("Firewall Security Requirements Guide :: Version 2, Release: 3 Benchmark Date: 27 Oct 2022*"&amp;A584&amp;";*",SRGs!AA:AA,0),0)</f>
        <v>0</v>
      </c>
      <c r="S584" s="2">
        <f>IFERROR(MATCH("General Purpose Operating System Security Requirements Guide :: Version 2, Release: 4 Benchmark Date: 27 Jul 2022*"&amp;A584&amp;";*",SRGs!AA:AA,0),0)</f>
        <v>0</v>
      </c>
      <c r="T584" s="2">
        <f>IFERROR(MATCH("Intrusion Detection and Prevention Systems (IDPS) Security Requirements Guide :: Version 2, Release: 6 Benchmark Date: 24 Jul 2020*"&amp;A584&amp;";*",SRGs!AA:AA,0),0)</f>
        <v>0</v>
      </c>
      <c r="U584" s="2">
        <f>IFERROR(MATCH("Layer 2 Switch Security Requirements Guide :: Version 2, Release: 1 Benchmark Date: 18 May 2021*"&amp;A584&amp;";*",SRGs!AA:AA,0),0)</f>
        <v>0</v>
      </c>
      <c r="V584" s="2">
        <f>IFERROR(MATCH("Mainframe Product Security Requirements Guide :: Version 2, Release: 1 Benchmark Date: 27 Oct 2022*"&amp;A584&amp;";*",SRGs!AA:AA,0),0)</f>
        <v>0</v>
      </c>
      <c r="W584" s="2">
        <f>IFERROR(MATCH("Network Device Management Security Requirements Guide :: Version 4, Release: 1 Benchmark Date: 23 Apr 2021*"&amp;A584&amp;";*",SRGs!AA:AA,0),0)</f>
        <v>0</v>
      </c>
      <c r="X584" s="2">
        <f>IFERROR(MATCH("Router Security Requirements Guide :: Version 4, Release: 2 Benchmark Date: 23 Apr 2021*"&amp;A584&amp;";*",SRGs!AA:AA,0),0)</f>
        <v>0</v>
      </c>
      <c r="Y584" s="2">
        <f>IFERROR(MATCH("SDN Controller Security Requirements Guide :: Version 1, Release: 2 Benchmark Date: 24 Apr 2020*"&amp;A584&amp;";*",SRGs!AA:AA,0),0)</f>
        <v>0</v>
      </c>
      <c r="Z584" s="2">
        <f>IFERROR(MATCH("Unified Endpoint Management Agent Security Requirements Guide :: Version 1, Release: 1 Benchmark Date: 20 Nov 2020*"&amp;A584&amp;";*",SRGs!AA:AA,0),0)</f>
        <v>0</v>
      </c>
      <c r="AA584" s="2">
        <f>IFERROR(MATCH("Unified Endpoint Management Server Security Requirements Guide :: Version 1, Release: 1 Benchmark Date: 20 Nov 2020*"&amp;A584&amp;";*",SRGs!AA:AA,0),0)</f>
        <v>0</v>
      </c>
      <c r="AB584" s="2">
        <f>IFERROR(MATCH("Virtual Private Network (VPN) Security Requirements Guide :: Version 2, Release: 4 Benchmark Date: 27 Oct 2021*"&amp;A584&amp;";*",SRGs!AA:AA,0),0)</f>
        <v>0</v>
      </c>
      <c r="AC584" s="2">
        <f>IFERROR(MATCH("Web Server Security Requirements Guide :: Version 3, Release: 1 Benchmark Date: 27 Oct 2022*"&amp;A584&amp;";*",SRGs!AA:AA,0),0)</f>
        <v>0</v>
      </c>
      <c r="AD584" s="22"/>
      <c r="AE584" s="3" t="str">
        <f t="shared" si="72"/>
        <v/>
      </c>
      <c r="AF584" s="2" t="str">
        <f t="shared" si="73"/>
        <v/>
      </c>
      <c r="AG584" s="2" t="str">
        <f t="shared" si="74"/>
        <v/>
      </c>
      <c r="AH584" s="2" t="str">
        <f t="shared" si="75"/>
        <v/>
      </c>
      <c r="AI584" s="2" t="str">
        <f t="shared" si="76"/>
        <v/>
      </c>
      <c r="AJ584" s="2" t="str">
        <f t="shared" si="77"/>
        <v/>
      </c>
      <c r="AK584" s="2" t="str">
        <f t="shared" si="78"/>
        <v/>
      </c>
      <c r="AM584" s="5" t="str">
        <f t="shared" si="79"/>
        <v/>
      </c>
    </row>
    <row r="585" spans="1:39" ht="105">
      <c r="A585" s="1" t="s">
        <v>121</v>
      </c>
      <c r="B585" s="1" t="s">
        <v>4309</v>
      </c>
      <c r="C585" s="1" t="s">
        <v>866</v>
      </c>
      <c r="D585" s="1" t="s">
        <v>1946</v>
      </c>
      <c r="E585" s="1" t="s">
        <v>2950</v>
      </c>
      <c r="F585" s="2" t="s">
        <v>3861</v>
      </c>
      <c r="G585" s="2" t="s">
        <v>4226</v>
      </c>
      <c r="H585" s="2"/>
      <c r="I585" s="10">
        <v>1</v>
      </c>
      <c r="J585" s="13"/>
      <c r="K585" s="3">
        <f>IFERROR(MATCH("Application Layer Gateway (ALG) Security Requirements Guide (SRG) :: Version 1, Release: 2 Benchmark Date: 24 Jul 2015*"&amp;A585&amp;";*",SRGs!AA:AA,0),0)</f>
        <v>0</v>
      </c>
      <c r="L585" s="2">
        <f>IFERROR(MATCH("Application Server Security Requirements Guide :: Version 3, Release: 3 Benchmark Date: 27 Oct 2022*"&amp;A585&amp;";*",SRGs!AA:AA,0),0)</f>
        <v>0</v>
      </c>
      <c r="M585" s="2">
        <f>IFERROR(MATCH("Authentication, Authorization, and Accounting Services (AAA) Security Requirements Guide :: Version 1, Release: 2 Benchmark Date: 24 Jan 2020*"&amp;A585&amp;";*",SRGs!AA:AA,0),0)</f>
        <v>0</v>
      </c>
      <c r="N585" s="6">
        <f>IFERROR(MATCH("Central Log Server Security Requirements Guide :: Version 2, Release: 2 Benchmark Date: 27 Oct 2022*"&amp;A585&amp;";*",SRGs!AA:AA,0),0)</f>
        <v>0</v>
      </c>
      <c r="O585" s="6">
        <f>IFERROR(MATCH("Database Security Requirements Guide :: Version 3, Release: 3 Benchmark Date: 27 Jul 2022*"&amp;A585&amp;";*",SRGs!AA:AA,0),0)</f>
        <v>0</v>
      </c>
      <c r="P585" s="2">
        <f>IFERROR(MATCH("Container Platform Security Requirements Guide :: Version 1, Release: 3 Benchmark Date: 27 Jan 2022*"&amp;A585&amp;";*",SRGs!AA:AA,0),0)</f>
        <v>0</v>
      </c>
      <c r="Q585" s="2">
        <f>IFERROR(MATCH("Domain Name System (DNS) Security Requirements Guide :: Version 2, Release: 4 Benchmark Date: 23 Oct 2015*"&amp;A585&amp;";*",SRGs!AA:AA,0),0)</f>
        <v>0</v>
      </c>
      <c r="R585" s="2">
        <f>IFERROR(MATCH("Firewall Security Requirements Guide :: Version 2, Release: 3 Benchmark Date: 27 Oct 2022*"&amp;A585&amp;";*",SRGs!AA:AA,0),0)</f>
        <v>0</v>
      </c>
      <c r="S585" s="2">
        <f>IFERROR(MATCH("General Purpose Operating System Security Requirements Guide :: Version 2, Release: 4 Benchmark Date: 27 Jul 2022*"&amp;A585&amp;";*",SRGs!AA:AA,0),0)</f>
        <v>0</v>
      </c>
      <c r="T585" s="2">
        <f>IFERROR(MATCH("Intrusion Detection and Prevention Systems (IDPS) Security Requirements Guide :: Version 2, Release: 6 Benchmark Date: 24 Jul 2020*"&amp;A585&amp;";*",SRGs!AA:AA,0),0)</f>
        <v>0</v>
      </c>
      <c r="U585" s="2">
        <f>IFERROR(MATCH("Layer 2 Switch Security Requirements Guide :: Version 2, Release: 1 Benchmark Date: 18 May 2021*"&amp;A585&amp;";*",SRGs!AA:AA,0),0)</f>
        <v>0</v>
      </c>
      <c r="V585" s="2">
        <f>IFERROR(MATCH("Mainframe Product Security Requirements Guide :: Version 2, Release: 1 Benchmark Date: 27 Oct 2022*"&amp;A585&amp;";*",SRGs!AA:AA,0),0)</f>
        <v>0</v>
      </c>
      <c r="W585" s="2">
        <f>IFERROR(MATCH("Network Device Management Security Requirements Guide :: Version 4, Release: 1 Benchmark Date: 23 Apr 2021*"&amp;A585&amp;";*",SRGs!AA:AA,0),0)</f>
        <v>0</v>
      </c>
      <c r="X585" s="2">
        <f>IFERROR(MATCH("Router Security Requirements Guide :: Version 4, Release: 2 Benchmark Date: 23 Apr 2021*"&amp;A585&amp;";*",SRGs!AA:AA,0),0)</f>
        <v>0</v>
      </c>
      <c r="Y585" s="2">
        <f>IFERROR(MATCH("SDN Controller Security Requirements Guide :: Version 1, Release: 2 Benchmark Date: 24 Apr 2020*"&amp;A585&amp;";*",SRGs!AA:AA,0),0)</f>
        <v>0</v>
      </c>
      <c r="Z585" s="2">
        <f>IFERROR(MATCH("Unified Endpoint Management Agent Security Requirements Guide :: Version 1, Release: 1 Benchmark Date: 20 Nov 2020*"&amp;A585&amp;";*",SRGs!AA:AA,0),0)</f>
        <v>0</v>
      </c>
      <c r="AA585" s="2">
        <f>IFERROR(MATCH("Unified Endpoint Management Server Security Requirements Guide :: Version 1, Release: 1 Benchmark Date: 20 Nov 2020*"&amp;A585&amp;";*",SRGs!AA:AA,0),0)</f>
        <v>0</v>
      </c>
      <c r="AB585" s="2">
        <f>IFERROR(MATCH("Virtual Private Network (VPN) Security Requirements Guide :: Version 2, Release: 4 Benchmark Date: 27 Oct 2021*"&amp;A585&amp;";*",SRGs!AA:AA,0),0)</f>
        <v>0</v>
      </c>
      <c r="AC585" s="2">
        <f>IFERROR(MATCH("Web Server Security Requirements Guide :: Version 3, Release: 1 Benchmark Date: 27 Oct 2022*"&amp;A585&amp;";*",SRGs!AA:AA,0),0)</f>
        <v>0</v>
      </c>
      <c r="AD585" s="22"/>
      <c r="AE585" s="3" t="str">
        <f t="shared" si="72"/>
        <v/>
      </c>
      <c r="AF585" s="2" t="str">
        <f t="shared" si="73"/>
        <v/>
      </c>
      <c r="AG585" s="2" t="str">
        <f t="shared" si="74"/>
        <v/>
      </c>
      <c r="AH585" s="2" t="str">
        <f t="shared" si="75"/>
        <v/>
      </c>
      <c r="AI585" s="2" t="str">
        <f t="shared" si="76"/>
        <v/>
      </c>
      <c r="AJ585" s="2" t="str">
        <f t="shared" si="77"/>
        <v/>
      </c>
      <c r="AK585" s="2" t="str">
        <f t="shared" si="78"/>
        <v/>
      </c>
      <c r="AM585" s="5" t="str">
        <f t="shared" si="79"/>
        <v/>
      </c>
    </row>
    <row r="586" spans="1:39" s="5" customFormat="1" ht="30" hidden="1">
      <c r="A586" s="1" t="s">
        <v>22385</v>
      </c>
      <c r="B586" s="1" t="s">
        <v>4309</v>
      </c>
      <c r="C586" s="1" t="s">
        <v>867</v>
      </c>
      <c r="D586" s="1" t="s">
        <v>1947</v>
      </c>
      <c r="E586" s="1" t="s">
        <v>2951</v>
      </c>
      <c r="F586" s="2" t="s">
        <v>3862</v>
      </c>
      <c r="G586" s="2"/>
      <c r="H586" s="2"/>
      <c r="I586" s="2"/>
      <c r="J586" s="15"/>
      <c r="K586" s="3">
        <f>IFERROR(MATCH("Application Layer Gateway (ALG) Security Requirements Guide (SRG) :: Version 1, Release: 2 Benchmark Date: 24 Jul 2015*"&amp;A586&amp;";*",SRGs!AA:AA,0),0)</f>
        <v>0</v>
      </c>
      <c r="L586" s="2">
        <f>IFERROR(MATCH("Application Server Security Requirements Guide :: Version 3, Release: 3 Benchmark Date: 27 Oct 2022*"&amp;A586&amp;";*",SRGs!AA:AA,0),0)</f>
        <v>0</v>
      </c>
      <c r="M586" s="2">
        <f>IFERROR(MATCH("Authentication, Authorization, and Accounting Services (AAA) Security Requirements Guide :: Version 1, Release: 2 Benchmark Date: 24 Jan 2020*"&amp;A586&amp;";*",SRGs!AA:AA,0),0)</f>
        <v>0</v>
      </c>
      <c r="N586" s="6">
        <f>IFERROR(MATCH("Central Log Server Security Requirements Guide :: Version 2, Release: 2 Benchmark Date: 27 Oct 2022*"&amp;A586&amp;";*",SRGs!AA:AA,0),0)</f>
        <v>0</v>
      </c>
      <c r="O586" s="6">
        <f>IFERROR(MATCH("Database Security Requirements Guide :: Version 3, Release: 3 Benchmark Date: 27 Jul 2022*"&amp;A586&amp;";*",SRGs!AA:AA,0),0)</f>
        <v>0</v>
      </c>
      <c r="P586" s="6">
        <f>IFERROR(MATCH("Container Platform Security Requirements Guide :: Version 1, Release: 3 Benchmark Date: 27 Jan 2022*"&amp;A586&amp;";*",SRGs!AA:AA,0),0)</f>
        <v>0</v>
      </c>
      <c r="Q586" s="6">
        <f>IFERROR(MATCH("Domain Name System (DNS) Security Requirements Guide :: Version 2, Release: 4 Benchmark Date: 23 Oct 2015*"&amp;A586&amp;";*",SRGs!AA:AA,0),0)</f>
        <v>0</v>
      </c>
      <c r="R586" s="6">
        <f>IFERROR(MATCH("Firewall Security Requirements Guide :: Version 2, Release: 3 Benchmark Date: 27 Oct 2022*"&amp;A586&amp;";*",SRGs!AA:AA,0),0)</f>
        <v>0</v>
      </c>
      <c r="S586" s="6">
        <f>IFERROR(MATCH("General Purpose Operating System Security Requirements Guide :: Version 2, Release: 4 Benchmark Date: 27 Jul 2022*"&amp;A586&amp;";*",SRGs!AA:AA,0),0)</f>
        <v>0</v>
      </c>
      <c r="T586" s="6">
        <f>IFERROR(MATCH("Intrusion Detection and Prevention Systems (IDPS) Security Requirements Guide :: Version 2, Release: 6 Benchmark Date: 24 Jul 2020*"&amp;A586&amp;";*",SRGs!AA:AA,0),0)</f>
        <v>0</v>
      </c>
      <c r="U586" s="6">
        <f>IFERROR(MATCH("Layer 2 Switch Security Requirements Guide :: Version 2, Release: 1 Benchmark Date: 18 May 2021*"&amp;A586&amp;";*",SRGs!AA:AA,0),0)</f>
        <v>0</v>
      </c>
      <c r="V586" s="6">
        <f>IFERROR(MATCH("Mainframe Product Security Requirements Guide :: Version 2, Release: 1 Benchmark Date: 27 Oct 2022*"&amp;A586&amp;";*",SRGs!AA:AA,0),0)</f>
        <v>0</v>
      </c>
      <c r="W586" s="6">
        <f>IFERROR(MATCH("Network Device Management Security Requirements Guide :: Version 4, Release: 1 Benchmark Date: 23 Apr 2021*"&amp;A586&amp;";*",SRGs!AA:AA,0),0)</f>
        <v>0</v>
      </c>
      <c r="X586" s="6">
        <f>IFERROR(MATCH("Router Security Requirements Guide :: Version 4, Release: 2 Benchmark Date: 23 Apr 2021*"&amp;A586&amp;";*",SRGs!AA:AA,0),0)</f>
        <v>0</v>
      </c>
      <c r="Y586" s="6">
        <f>IFERROR(MATCH("SDN Controller Security Requirements Guide :: Version 1, Release: 2 Benchmark Date: 24 Apr 2020*"&amp;A586&amp;";*",SRGs!AA:AA,0),0)</f>
        <v>0</v>
      </c>
      <c r="Z586" s="6">
        <f>IFERROR(MATCH("Unified Endpoint Management Agent Security Requirements Guide :: Version 1, Release: 1 Benchmark Date: 20 Nov 2020*"&amp;A586&amp;";*",SRGs!AA:AA,0),0)</f>
        <v>0</v>
      </c>
      <c r="AA586" s="6">
        <f>IFERROR(MATCH("Unified Endpoint Management Server Security Requirements Guide :: Version 1, Release: 1 Benchmark Date: 20 Nov 2020*"&amp;A586&amp;";*",SRGs!AA:AA,0),0)</f>
        <v>0</v>
      </c>
      <c r="AB586" s="6">
        <f>IFERROR(MATCH("Virtual Private Network (VPN) Security Requirements Guide :: Version 2, Release: 4 Benchmark Date: 27 Oct 2021*"&amp;A586&amp;";*",SRGs!AA:AA,0),0)</f>
        <v>0</v>
      </c>
      <c r="AC586" s="6">
        <f>IFERROR(MATCH("Web Server Security Requirements Guide :: Version 3, Release: 1 Benchmark Date: 27 Oct 2022*"&amp;A586&amp;";*",SRGs!AA:AA,0),0)</f>
        <v>0</v>
      </c>
      <c r="AD586" s="21"/>
      <c r="AE586" s="3" t="str">
        <f t="shared" si="72"/>
        <v/>
      </c>
      <c r="AF586" s="2" t="str">
        <f t="shared" si="73"/>
        <v/>
      </c>
      <c r="AG586" s="2" t="str">
        <f t="shared" si="74"/>
        <v/>
      </c>
      <c r="AH586" s="2" t="str">
        <f t="shared" si="75"/>
        <v/>
      </c>
      <c r="AI586" s="2" t="str">
        <f t="shared" si="76"/>
        <v/>
      </c>
      <c r="AJ586" s="2" t="str">
        <f t="shared" si="77"/>
        <v/>
      </c>
      <c r="AK586" s="2" t="str">
        <f t="shared" si="78"/>
        <v/>
      </c>
      <c r="AL586" s="27"/>
      <c r="AM586" s="5" t="str">
        <f t="shared" si="79"/>
        <v/>
      </c>
    </row>
    <row r="587" spans="1:39" ht="60" hidden="1">
      <c r="A587" s="1" t="s">
        <v>22386</v>
      </c>
      <c r="B587" s="1" t="s">
        <v>4309</v>
      </c>
      <c r="C587" s="1" t="s">
        <v>868</v>
      </c>
      <c r="D587" s="1" t="s">
        <v>1948</v>
      </c>
      <c r="E587" s="1" t="s">
        <v>2952</v>
      </c>
      <c r="F587" s="2" t="s">
        <v>3863</v>
      </c>
      <c r="G587" s="2"/>
      <c r="H587" s="2"/>
      <c r="I587" s="2"/>
      <c r="J587" s="15"/>
      <c r="K587" s="3">
        <f>IFERROR(MATCH("Application Layer Gateway (ALG) Security Requirements Guide (SRG) :: Version 1, Release: 2 Benchmark Date: 24 Jul 2015*"&amp;A587&amp;";*",SRGs!AA:AA,0),0)</f>
        <v>0</v>
      </c>
      <c r="L587" s="2">
        <f>IFERROR(MATCH("Application Server Security Requirements Guide :: Version 3, Release: 3 Benchmark Date: 27 Oct 2022*"&amp;A587&amp;";*",SRGs!AA:AA,0),0)</f>
        <v>0</v>
      </c>
      <c r="M587" s="2">
        <f>IFERROR(MATCH("Authentication, Authorization, and Accounting Services (AAA) Security Requirements Guide :: Version 1, Release: 2 Benchmark Date: 24 Jan 2020*"&amp;A587&amp;";*",SRGs!AA:AA,0),0)</f>
        <v>0</v>
      </c>
      <c r="N587" s="6">
        <f>IFERROR(MATCH("Central Log Server Security Requirements Guide :: Version 2, Release: 2 Benchmark Date: 27 Oct 2022*"&amp;A587&amp;";*",SRGs!AA:AA,0),0)</f>
        <v>0</v>
      </c>
      <c r="O587" s="6">
        <f>IFERROR(MATCH("Database Security Requirements Guide :: Version 3, Release: 3 Benchmark Date: 27 Jul 2022*"&amp;A587&amp;";*",SRGs!AA:AA,0),0)</f>
        <v>0</v>
      </c>
      <c r="P587" s="2">
        <f>IFERROR(MATCH("Container Platform Security Requirements Guide :: Version 1, Release: 3 Benchmark Date: 27 Jan 2022*"&amp;A587&amp;";*",SRGs!AA:AA,0),0)</f>
        <v>0</v>
      </c>
      <c r="Q587" s="2">
        <f>IFERROR(MATCH("Domain Name System (DNS) Security Requirements Guide :: Version 2, Release: 4 Benchmark Date: 23 Oct 2015*"&amp;A587&amp;";*",SRGs!AA:AA,0),0)</f>
        <v>0</v>
      </c>
      <c r="R587" s="2">
        <f>IFERROR(MATCH("Firewall Security Requirements Guide :: Version 2, Release: 3 Benchmark Date: 27 Oct 2022*"&amp;A587&amp;";*",SRGs!AA:AA,0),0)</f>
        <v>0</v>
      </c>
      <c r="S587" s="2">
        <f>IFERROR(MATCH("General Purpose Operating System Security Requirements Guide :: Version 2, Release: 4 Benchmark Date: 27 Jul 2022*"&amp;A587&amp;";*",SRGs!AA:AA,0),0)</f>
        <v>0</v>
      </c>
      <c r="T587" s="2">
        <f>IFERROR(MATCH("Intrusion Detection and Prevention Systems (IDPS) Security Requirements Guide :: Version 2, Release: 6 Benchmark Date: 24 Jul 2020*"&amp;A587&amp;";*",SRGs!AA:AA,0),0)</f>
        <v>0</v>
      </c>
      <c r="U587" s="2">
        <f>IFERROR(MATCH("Layer 2 Switch Security Requirements Guide :: Version 2, Release: 1 Benchmark Date: 18 May 2021*"&amp;A587&amp;";*",SRGs!AA:AA,0),0)</f>
        <v>0</v>
      </c>
      <c r="V587" s="2">
        <f>IFERROR(MATCH("Mainframe Product Security Requirements Guide :: Version 2, Release: 1 Benchmark Date: 27 Oct 2022*"&amp;A587&amp;";*",SRGs!AA:AA,0),0)</f>
        <v>0</v>
      </c>
      <c r="W587" s="2">
        <f>IFERROR(MATCH("Network Device Management Security Requirements Guide :: Version 4, Release: 1 Benchmark Date: 23 Apr 2021*"&amp;A587&amp;";*",SRGs!AA:AA,0),0)</f>
        <v>0</v>
      </c>
      <c r="X587" s="2">
        <f>IFERROR(MATCH("Router Security Requirements Guide :: Version 4, Release: 2 Benchmark Date: 23 Apr 2021*"&amp;A587&amp;";*",SRGs!AA:AA,0),0)</f>
        <v>0</v>
      </c>
      <c r="Y587" s="2">
        <f>IFERROR(MATCH("SDN Controller Security Requirements Guide :: Version 1, Release: 2 Benchmark Date: 24 Apr 2020*"&amp;A587&amp;";*",SRGs!AA:AA,0),0)</f>
        <v>0</v>
      </c>
      <c r="Z587" s="2">
        <f>IFERROR(MATCH("Unified Endpoint Management Agent Security Requirements Guide :: Version 1, Release: 1 Benchmark Date: 20 Nov 2020*"&amp;A587&amp;";*",SRGs!AA:AA,0),0)</f>
        <v>0</v>
      </c>
      <c r="AA587" s="2">
        <f>IFERROR(MATCH("Unified Endpoint Management Server Security Requirements Guide :: Version 1, Release: 1 Benchmark Date: 20 Nov 2020*"&amp;A587&amp;";*",SRGs!AA:AA,0),0)</f>
        <v>0</v>
      </c>
      <c r="AB587" s="2">
        <f>IFERROR(MATCH("Virtual Private Network (VPN) Security Requirements Guide :: Version 2, Release: 4 Benchmark Date: 27 Oct 2021*"&amp;A587&amp;";*",SRGs!AA:AA,0),0)</f>
        <v>0</v>
      </c>
      <c r="AC587" s="2">
        <f>IFERROR(MATCH("Web Server Security Requirements Guide :: Version 3, Release: 1 Benchmark Date: 27 Oct 2022*"&amp;A587&amp;";*",SRGs!AA:AA,0),0)</f>
        <v>0</v>
      </c>
      <c r="AD587" s="22"/>
      <c r="AE587" s="3" t="str">
        <f t="shared" si="72"/>
        <v/>
      </c>
      <c r="AF587" s="2" t="str">
        <f t="shared" si="73"/>
        <v/>
      </c>
      <c r="AG587" s="2" t="str">
        <f t="shared" si="74"/>
        <v/>
      </c>
      <c r="AH587" s="2" t="str">
        <f t="shared" si="75"/>
        <v/>
      </c>
      <c r="AI587" s="2" t="str">
        <f t="shared" si="76"/>
        <v/>
      </c>
      <c r="AJ587" s="2" t="str">
        <f t="shared" si="77"/>
        <v/>
      </c>
      <c r="AK587" s="2" t="str">
        <f t="shared" si="78"/>
        <v/>
      </c>
      <c r="AM587" s="5" t="str">
        <f t="shared" si="79"/>
        <v/>
      </c>
    </row>
    <row r="588" spans="1:39" ht="75" hidden="1">
      <c r="A588" s="1" t="s">
        <v>22387</v>
      </c>
      <c r="B588" s="1" t="s">
        <v>4309</v>
      </c>
      <c r="C588" s="1" t="s">
        <v>869</v>
      </c>
      <c r="D588" s="1" t="s">
        <v>1949</v>
      </c>
      <c r="E588" s="1" t="s">
        <v>2953</v>
      </c>
      <c r="F588" s="2" t="s">
        <v>3864</v>
      </c>
      <c r="G588" s="2"/>
      <c r="H588" s="2"/>
      <c r="I588" s="2"/>
      <c r="J588" s="15"/>
      <c r="K588" s="3">
        <f>IFERROR(MATCH("Application Layer Gateway (ALG) Security Requirements Guide (SRG) :: Version 1, Release: 2 Benchmark Date: 24 Jul 2015*"&amp;A588&amp;";*",SRGs!AA:AA,0),0)</f>
        <v>0</v>
      </c>
      <c r="L588" s="2">
        <f>IFERROR(MATCH("Application Server Security Requirements Guide :: Version 3, Release: 3 Benchmark Date: 27 Oct 2022*"&amp;A588&amp;";*",SRGs!AA:AA,0),0)</f>
        <v>0</v>
      </c>
      <c r="M588" s="2">
        <f>IFERROR(MATCH("Authentication, Authorization, and Accounting Services (AAA) Security Requirements Guide :: Version 1, Release: 2 Benchmark Date: 24 Jan 2020*"&amp;A588&amp;";*",SRGs!AA:AA,0),0)</f>
        <v>0</v>
      </c>
      <c r="N588" s="6">
        <f>IFERROR(MATCH("Central Log Server Security Requirements Guide :: Version 2, Release: 2 Benchmark Date: 27 Oct 2022*"&amp;A588&amp;";*",SRGs!AA:AA,0),0)</f>
        <v>0</v>
      </c>
      <c r="O588" s="6">
        <f>IFERROR(MATCH("Database Security Requirements Guide :: Version 3, Release: 3 Benchmark Date: 27 Jul 2022*"&amp;A588&amp;";*",SRGs!AA:AA,0),0)</f>
        <v>0</v>
      </c>
      <c r="P588" s="2">
        <f>IFERROR(MATCH("Container Platform Security Requirements Guide :: Version 1, Release: 3 Benchmark Date: 27 Jan 2022*"&amp;A588&amp;";*",SRGs!AA:AA,0),0)</f>
        <v>0</v>
      </c>
      <c r="Q588" s="2">
        <f>IFERROR(MATCH("Domain Name System (DNS) Security Requirements Guide :: Version 2, Release: 4 Benchmark Date: 23 Oct 2015*"&amp;A588&amp;";*",SRGs!AA:AA,0),0)</f>
        <v>0</v>
      </c>
      <c r="R588" s="2">
        <f>IFERROR(MATCH("Firewall Security Requirements Guide :: Version 2, Release: 3 Benchmark Date: 27 Oct 2022*"&amp;A588&amp;";*",SRGs!AA:AA,0),0)</f>
        <v>0</v>
      </c>
      <c r="S588" s="2">
        <f>IFERROR(MATCH("General Purpose Operating System Security Requirements Guide :: Version 2, Release: 4 Benchmark Date: 27 Jul 2022*"&amp;A588&amp;";*",SRGs!AA:AA,0),0)</f>
        <v>0</v>
      </c>
      <c r="T588" s="2">
        <f>IFERROR(MATCH("Intrusion Detection and Prevention Systems (IDPS) Security Requirements Guide :: Version 2, Release: 6 Benchmark Date: 24 Jul 2020*"&amp;A588&amp;";*",SRGs!AA:AA,0),0)</f>
        <v>0</v>
      </c>
      <c r="U588" s="2">
        <f>IFERROR(MATCH("Layer 2 Switch Security Requirements Guide :: Version 2, Release: 1 Benchmark Date: 18 May 2021*"&amp;A588&amp;";*",SRGs!AA:AA,0),0)</f>
        <v>0</v>
      </c>
      <c r="V588" s="2">
        <f>IFERROR(MATCH("Mainframe Product Security Requirements Guide :: Version 2, Release: 1 Benchmark Date: 27 Oct 2022*"&amp;A588&amp;";*",SRGs!AA:AA,0),0)</f>
        <v>0</v>
      </c>
      <c r="W588" s="2">
        <f>IFERROR(MATCH("Network Device Management Security Requirements Guide :: Version 4, Release: 1 Benchmark Date: 23 Apr 2021*"&amp;A588&amp;";*",SRGs!AA:AA,0),0)</f>
        <v>0</v>
      </c>
      <c r="X588" s="2">
        <f>IFERROR(MATCH("Router Security Requirements Guide :: Version 4, Release: 2 Benchmark Date: 23 Apr 2021*"&amp;A588&amp;";*",SRGs!AA:AA,0),0)</f>
        <v>0</v>
      </c>
      <c r="Y588" s="2">
        <f>IFERROR(MATCH("SDN Controller Security Requirements Guide :: Version 1, Release: 2 Benchmark Date: 24 Apr 2020*"&amp;A588&amp;";*",SRGs!AA:AA,0),0)</f>
        <v>0</v>
      </c>
      <c r="Z588" s="2">
        <f>IFERROR(MATCH("Unified Endpoint Management Agent Security Requirements Guide :: Version 1, Release: 1 Benchmark Date: 20 Nov 2020*"&amp;A588&amp;";*",SRGs!AA:AA,0),0)</f>
        <v>0</v>
      </c>
      <c r="AA588" s="2">
        <f>IFERROR(MATCH("Unified Endpoint Management Server Security Requirements Guide :: Version 1, Release: 1 Benchmark Date: 20 Nov 2020*"&amp;A588&amp;";*",SRGs!AA:AA,0),0)</f>
        <v>0</v>
      </c>
      <c r="AB588" s="2">
        <f>IFERROR(MATCH("Virtual Private Network (VPN) Security Requirements Guide :: Version 2, Release: 4 Benchmark Date: 27 Oct 2021*"&amp;A588&amp;";*",SRGs!AA:AA,0),0)</f>
        <v>0</v>
      </c>
      <c r="AC588" s="2">
        <f>IFERROR(MATCH("Web Server Security Requirements Guide :: Version 3, Release: 1 Benchmark Date: 27 Oct 2022*"&amp;A588&amp;";*",SRGs!AA:AA,0),0)</f>
        <v>0</v>
      </c>
      <c r="AD588" s="22"/>
      <c r="AE588" s="3" t="str">
        <f t="shared" si="72"/>
        <v/>
      </c>
      <c r="AF588" s="2" t="str">
        <f t="shared" si="73"/>
        <v/>
      </c>
      <c r="AG588" s="2" t="str">
        <f t="shared" si="74"/>
        <v/>
      </c>
      <c r="AH588" s="2" t="str">
        <f t="shared" si="75"/>
        <v/>
      </c>
      <c r="AI588" s="2" t="str">
        <f t="shared" si="76"/>
        <v/>
      </c>
      <c r="AJ588" s="2" t="str">
        <f t="shared" si="77"/>
        <v/>
      </c>
      <c r="AK588" s="2" t="str">
        <f t="shared" si="78"/>
        <v/>
      </c>
      <c r="AM588" s="5" t="str">
        <f t="shared" si="79"/>
        <v/>
      </c>
    </row>
    <row r="589" spans="1:39" s="5" customFormat="1" ht="75" hidden="1">
      <c r="A589" s="1" t="s">
        <v>139</v>
      </c>
      <c r="B589" s="1" t="s">
        <v>4309</v>
      </c>
      <c r="C589" s="1" t="s">
        <v>920</v>
      </c>
      <c r="D589" s="1" t="s">
        <v>1992</v>
      </c>
      <c r="E589" s="1" t="s">
        <v>2996</v>
      </c>
      <c r="F589" s="2" t="s">
        <v>3884</v>
      </c>
      <c r="G589" s="2"/>
      <c r="H589" s="2"/>
      <c r="I589" s="2"/>
      <c r="J589" s="15"/>
      <c r="K589" s="3">
        <f>IFERROR(MATCH("Application Layer Gateway (ALG) Security Requirements Guide (SRG) :: Version 1, Release: 2 Benchmark Date: 24 Jul 2015*"&amp;A589&amp;";*",SRGs!AA:AA,0),0)</f>
        <v>0</v>
      </c>
      <c r="L589" s="2">
        <f>IFERROR(MATCH("Application Server Security Requirements Guide :: Version 3, Release: 3 Benchmark Date: 27 Oct 2022*"&amp;A589&amp;";*",SRGs!AA:AA,0),0)</f>
        <v>0</v>
      </c>
      <c r="M589" s="2">
        <f>IFERROR(MATCH("Authentication, Authorization, and Accounting Services (AAA) Security Requirements Guide :: Version 1, Release: 2 Benchmark Date: 24 Jan 2020*"&amp;A589&amp;";*",SRGs!AA:AA,0),0)</f>
        <v>0</v>
      </c>
      <c r="N589" s="6">
        <f>IFERROR(MATCH("Central Log Server Security Requirements Guide :: Version 2, Release: 2 Benchmark Date: 27 Oct 2022*"&amp;A589&amp;";*",SRGs!AA:AA,0),0)</f>
        <v>0</v>
      </c>
      <c r="O589" s="6">
        <f>IFERROR(MATCH("Database Security Requirements Guide :: Version 3, Release: 3 Benchmark Date: 27 Jul 2022*"&amp;A589&amp;";*",SRGs!AA:AA,0),0)</f>
        <v>0</v>
      </c>
      <c r="P589" s="6">
        <f>IFERROR(MATCH("Container Platform Security Requirements Guide :: Version 1, Release: 3 Benchmark Date: 27 Jan 2022*"&amp;A589&amp;";*",SRGs!AA:AA,0),0)</f>
        <v>0</v>
      </c>
      <c r="Q589" s="6">
        <f>IFERROR(MATCH("Domain Name System (DNS) Security Requirements Guide :: Version 2, Release: 4 Benchmark Date: 23 Oct 2015*"&amp;A589&amp;";*",SRGs!AA:AA,0),0)</f>
        <v>0</v>
      </c>
      <c r="R589" s="6">
        <f>IFERROR(MATCH("Firewall Security Requirements Guide :: Version 2, Release: 3 Benchmark Date: 27 Oct 2022*"&amp;A589&amp;";*",SRGs!AA:AA,0),0)</f>
        <v>0</v>
      </c>
      <c r="S589" s="6">
        <f>IFERROR(MATCH("General Purpose Operating System Security Requirements Guide :: Version 2, Release: 4 Benchmark Date: 27 Jul 2022*"&amp;A589&amp;";*",SRGs!AA:AA,0),0)</f>
        <v>0</v>
      </c>
      <c r="T589" s="6">
        <f>IFERROR(MATCH("Intrusion Detection and Prevention Systems (IDPS) Security Requirements Guide :: Version 2, Release: 6 Benchmark Date: 24 Jul 2020*"&amp;A589&amp;";*",SRGs!AA:AA,0),0)</f>
        <v>0</v>
      </c>
      <c r="U589" s="6">
        <f>IFERROR(MATCH("Layer 2 Switch Security Requirements Guide :: Version 2, Release: 1 Benchmark Date: 18 May 2021*"&amp;A589&amp;";*",SRGs!AA:AA,0),0)</f>
        <v>0</v>
      </c>
      <c r="V589" s="6">
        <f>IFERROR(MATCH("Mainframe Product Security Requirements Guide :: Version 2, Release: 1 Benchmark Date: 27 Oct 2022*"&amp;A589&amp;";*",SRGs!AA:AA,0),0)</f>
        <v>0</v>
      </c>
      <c r="W589" s="6">
        <f>IFERROR(MATCH("Network Device Management Security Requirements Guide :: Version 4, Release: 1 Benchmark Date: 23 Apr 2021*"&amp;A589&amp;";*",SRGs!AA:AA,0),0)</f>
        <v>0</v>
      </c>
      <c r="X589" s="6">
        <f>IFERROR(MATCH("Router Security Requirements Guide :: Version 4, Release: 2 Benchmark Date: 23 Apr 2021*"&amp;A589&amp;";*",SRGs!AA:AA,0),0)</f>
        <v>0</v>
      </c>
      <c r="Y589" s="6">
        <f>IFERROR(MATCH("SDN Controller Security Requirements Guide :: Version 1, Release: 2 Benchmark Date: 24 Apr 2020*"&amp;A589&amp;";*",SRGs!AA:AA,0),0)</f>
        <v>0</v>
      </c>
      <c r="Z589" s="6">
        <f>IFERROR(MATCH("Unified Endpoint Management Agent Security Requirements Guide :: Version 1, Release: 1 Benchmark Date: 20 Nov 2020*"&amp;A589&amp;";*",SRGs!AA:AA,0),0)</f>
        <v>0</v>
      </c>
      <c r="AA589" s="6">
        <f>IFERROR(MATCH("Unified Endpoint Management Server Security Requirements Guide :: Version 1, Release: 1 Benchmark Date: 20 Nov 2020*"&amp;A589&amp;";*",SRGs!AA:AA,0),0)</f>
        <v>0</v>
      </c>
      <c r="AB589" s="6">
        <f>IFERROR(MATCH("Virtual Private Network (VPN) Security Requirements Guide :: Version 2, Release: 4 Benchmark Date: 27 Oct 2021*"&amp;A589&amp;";*",SRGs!AA:AA,0),0)</f>
        <v>0</v>
      </c>
      <c r="AC589" s="6">
        <f>IFERROR(MATCH("Web Server Security Requirements Guide :: Version 3, Release: 1 Benchmark Date: 27 Oct 2022*"&amp;A589&amp;";*",SRGs!AA:AA,0),0)</f>
        <v>0</v>
      </c>
      <c r="AD589" s="21"/>
      <c r="AE589" s="3" t="str">
        <f t="shared" si="72"/>
        <v/>
      </c>
      <c r="AF589" s="2" t="str">
        <f t="shared" si="73"/>
        <v/>
      </c>
      <c r="AG589" s="2" t="str">
        <f t="shared" si="74"/>
        <v/>
      </c>
      <c r="AH589" s="2" t="str">
        <f t="shared" si="75"/>
        <v/>
      </c>
      <c r="AI589" s="2" t="str">
        <f t="shared" si="76"/>
        <v/>
      </c>
      <c r="AJ589" s="2" t="str">
        <f t="shared" si="77"/>
        <v/>
      </c>
      <c r="AK589" s="2" t="str">
        <f t="shared" si="78"/>
        <v/>
      </c>
      <c r="AL589" s="27"/>
      <c r="AM589" s="5" t="str">
        <f t="shared" si="79"/>
        <v/>
      </c>
    </row>
    <row r="590" spans="1:39" s="5" customFormat="1" ht="90" hidden="1">
      <c r="A590" s="1" t="s">
        <v>140</v>
      </c>
      <c r="B590" s="1" t="s">
        <v>4309</v>
      </c>
      <c r="C590" s="1" t="s">
        <v>921</v>
      </c>
      <c r="D590" s="1" t="s">
        <v>1993</v>
      </c>
      <c r="E590" s="1" t="s">
        <v>2997</v>
      </c>
      <c r="F590" s="2" t="s">
        <v>3885</v>
      </c>
      <c r="G590" s="2"/>
      <c r="H590" s="2"/>
      <c r="I590" s="2"/>
      <c r="J590" s="15"/>
      <c r="K590" s="3">
        <f>IFERROR(MATCH("Application Layer Gateway (ALG) Security Requirements Guide (SRG) :: Version 1, Release: 2 Benchmark Date: 24 Jul 2015*"&amp;A590&amp;";*",SRGs!AA:AA,0),0)</f>
        <v>0</v>
      </c>
      <c r="L590" s="2">
        <f>IFERROR(MATCH("Application Server Security Requirements Guide :: Version 3, Release: 3 Benchmark Date: 27 Oct 2022*"&amp;A590&amp;";*",SRGs!AA:AA,0),0)</f>
        <v>0</v>
      </c>
      <c r="M590" s="2">
        <f>IFERROR(MATCH("Authentication, Authorization, and Accounting Services (AAA) Security Requirements Guide :: Version 1, Release: 2 Benchmark Date: 24 Jan 2020*"&amp;A590&amp;";*",SRGs!AA:AA,0),0)</f>
        <v>0</v>
      </c>
      <c r="N590" s="6">
        <f>IFERROR(MATCH("Central Log Server Security Requirements Guide :: Version 2, Release: 2 Benchmark Date: 27 Oct 2022*"&amp;A590&amp;";*",SRGs!AA:AA,0),0)</f>
        <v>0</v>
      </c>
      <c r="O590" s="6">
        <f>IFERROR(MATCH("Database Security Requirements Guide :: Version 3, Release: 3 Benchmark Date: 27 Jul 2022*"&amp;A590&amp;";*",SRGs!AA:AA,0),0)</f>
        <v>0</v>
      </c>
      <c r="P590" s="6">
        <f>IFERROR(MATCH("Container Platform Security Requirements Guide :: Version 1, Release: 3 Benchmark Date: 27 Jan 2022*"&amp;A590&amp;";*",SRGs!AA:AA,0),0)</f>
        <v>0</v>
      </c>
      <c r="Q590" s="6">
        <f>IFERROR(MATCH("Domain Name System (DNS) Security Requirements Guide :: Version 2, Release: 4 Benchmark Date: 23 Oct 2015*"&amp;A590&amp;";*",SRGs!AA:AA,0),0)</f>
        <v>0</v>
      </c>
      <c r="R590" s="6">
        <f>IFERROR(MATCH("Firewall Security Requirements Guide :: Version 2, Release: 3 Benchmark Date: 27 Oct 2022*"&amp;A590&amp;";*",SRGs!AA:AA,0),0)</f>
        <v>0</v>
      </c>
      <c r="S590" s="6">
        <f>IFERROR(MATCH("General Purpose Operating System Security Requirements Guide :: Version 2, Release: 4 Benchmark Date: 27 Jul 2022*"&amp;A590&amp;";*",SRGs!AA:AA,0),0)</f>
        <v>0</v>
      </c>
      <c r="T590" s="6">
        <f>IFERROR(MATCH("Intrusion Detection and Prevention Systems (IDPS) Security Requirements Guide :: Version 2, Release: 6 Benchmark Date: 24 Jul 2020*"&amp;A590&amp;";*",SRGs!AA:AA,0),0)</f>
        <v>0</v>
      </c>
      <c r="U590" s="6">
        <f>IFERROR(MATCH("Layer 2 Switch Security Requirements Guide :: Version 2, Release: 1 Benchmark Date: 18 May 2021*"&amp;A590&amp;";*",SRGs!AA:AA,0),0)</f>
        <v>0</v>
      </c>
      <c r="V590" s="6">
        <f>IFERROR(MATCH("Mainframe Product Security Requirements Guide :: Version 2, Release: 1 Benchmark Date: 27 Oct 2022*"&amp;A590&amp;";*",SRGs!AA:AA,0),0)</f>
        <v>0</v>
      </c>
      <c r="W590" s="6">
        <f>IFERROR(MATCH("Network Device Management Security Requirements Guide :: Version 4, Release: 1 Benchmark Date: 23 Apr 2021*"&amp;A590&amp;";*",SRGs!AA:AA,0),0)</f>
        <v>0</v>
      </c>
      <c r="X590" s="6">
        <f>IFERROR(MATCH("Router Security Requirements Guide :: Version 4, Release: 2 Benchmark Date: 23 Apr 2021*"&amp;A590&amp;";*",SRGs!AA:AA,0),0)</f>
        <v>0</v>
      </c>
      <c r="Y590" s="6">
        <f>IFERROR(MATCH("SDN Controller Security Requirements Guide :: Version 1, Release: 2 Benchmark Date: 24 Apr 2020*"&amp;A590&amp;";*",SRGs!AA:AA,0),0)</f>
        <v>0</v>
      </c>
      <c r="Z590" s="6">
        <f>IFERROR(MATCH("Unified Endpoint Management Agent Security Requirements Guide :: Version 1, Release: 1 Benchmark Date: 20 Nov 2020*"&amp;A590&amp;";*",SRGs!AA:AA,0),0)</f>
        <v>0</v>
      </c>
      <c r="AA590" s="6">
        <f>IFERROR(MATCH("Unified Endpoint Management Server Security Requirements Guide :: Version 1, Release: 1 Benchmark Date: 20 Nov 2020*"&amp;A590&amp;";*",SRGs!AA:AA,0),0)</f>
        <v>0</v>
      </c>
      <c r="AB590" s="6">
        <f>IFERROR(MATCH("Virtual Private Network (VPN) Security Requirements Guide :: Version 2, Release: 4 Benchmark Date: 27 Oct 2021*"&amp;A590&amp;";*",SRGs!AA:AA,0),0)</f>
        <v>0</v>
      </c>
      <c r="AC590" s="6">
        <f>IFERROR(MATCH("Web Server Security Requirements Guide :: Version 3, Release: 1 Benchmark Date: 27 Oct 2022*"&amp;A590&amp;";*",SRGs!AA:AA,0),0)</f>
        <v>0</v>
      </c>
      <c r="AD590" s="21"/>
      <c r="AE590" s="3" t="str">
        <f t="shared" si="72"/>
        <v/>
      </c>
      <c r="AF590" s="2" t="str">
        <f t="shared" si="73"/>
        <v/>
      </c>
      <c r="AG590" s="2" t="str">
        <f t="shared" si="74"/>
        <v/>
      </c>
      <c r="AH590" s="2" t="str">
        <f t="shared" si="75"/>
        <v/>
      </c>
      <c r="AI590" s="2" t="str">
        <f t="shared" si="76"/>
        <v/>
      </c>
      <c r="AJ590" s="2" t="str">
        <f t="shared" si="77"/>
        <v/>
      </c>
      <c r="AK590" s="2" t="str">
        <f t="shared" si="78"/>
        <v/>
      </c>
      <c r="AL590" s="27"/>
      <c r="AM590" s="5" t="str">
        <f t="shared" si="79"/>
        <v/>
      </c>
    </row>
    <row r="591" spans="1:39" ht="225" hidden="1">
      <c r="A591" s="1" t="s">
        <v>141</v>
      </c>
      <c r="B591" s="1" t="s">
        <v>4309</v>
      </c>
      <c r="C591" s="1" t="s">
        <v>922</v>
      </c>
      <c r="D591" s="1" t="s">
        <v>1994</v>
      </c>
      <c r="E591" s="1" t="s">
        <v>2998</v>
      </c>
      <c r="F591" s="2" t="s">
        <v>3886</v>
      </c>
      <c r="G591" s="2"/>
      <c r="H591" s="2"/>
      <c r="I591" s="2"/>
      <c r="J591" s="15"/>
      <c r="K591" s="3">
        <f>IFERROR(MATCH("Application Layer Gateway (ALG) Security Requirements Guide (SRG) :: Version 1, Release: 2 Benchmark Date: 24 Jul 2015*"&amp;A591&amp;";*",SRGs!AA:AA,0),0)</f>
        <v>0</v>
      </c>
      <c r="L591" s="2">
        <f>IFERROR(MATCH("Application Server Security Requirements Guide :: Version 3, Release: 3 Benchmark Date: 27 Oct 2022*"&amp;A591&amp;";*",SRGs!AA:AA,0),0)</f>
        <v>0</v>
      </c>
      <c r="M591" s="2">
        <f>IFERROR(MATCH("Authentication, Authorization, and Accounting Services (AAA) Security Requirements Guide :: Version 1, Release: 2 Benchmark Date: 24 Jan 2020*"&amp;A591&amp;";*",SRGs!AA:AA,0),0)</f>
        <v>0</v>
      </c>
      <c r="N591" s="6">
        <f>IFERROR(MATCH("Central Log Server Security Requirements Guide :: Version 2, Release: 2 Benchmark Date: 27 Oct 2022*"&amp;A591&amp;";*",SRGs!AA:AA,0),0)</f>
        <v>0</v>
      </c>
      <c r="O591" s="6">
        <f>IFERROR(MATCH("Database Security Requirements Guide :: Version 3, Release: 3 Benchmark Date: 27 Jul 2022*"&amp;A591&amp;";*",SRGs!AA:AA,0),0)</f>
        <v>0</v>
      </c>
      <c r="P591" s="2">
        <f>IFERROR(MATCH("Container Platform Security Requirements Guide :: Version 1, Release: 3 Benchmark Date: 27 Jan 2022*"&amp;A591&amp;";*",SRGs!AA:AA,0),0)</f>
        <v>0</v>
      </c>
      <c r="Q591" s="2">
        <f>IFERROR(MATCH("Domain Name System (DNS) Security Requirements Guide :: Version 2, Release: 4 Benchmark Date: 23 Oct 2015*"&amp;A591&amp;";*",SRGs!AA:AA,0),0)</f>
        <v>0</v>
      </c>
      <c r="R591" s="2">
        <f>IFERROR(MATCH("Firewall Security Requirements Guide :: Version 2, Release: 3 Benchmark Date: 27 Oct 2022*"&amp;A591&amp;";*",SRGs!AA:AA,0),0)</f>
        <v>0</v>
      </c>
      <c r="S591" s="2">
        <f>IFERROR(MATCH("General Purpose Operating System Security Requirements Guide :: Version 2, Release: 4 Benchmark Date: 27 Jul 2022*"&amp;A591&amp;";*",SRGs!AA:AA,0),0)</f>
        <v>0</v>
      </c>
      <c r="T591" s="2">
        <f>IFERROR(MATCH("Intrusion Detection and Prevention Systems (IDPS) Security Requirements Guide :: Version 2, Release: 6 Benchmark Date: 24 Jul 2020*"&amp;A591&amp;";*",SRGs!AA:AA,0),0)</f>
        <v>0</v>
      </c>
      <c r="U591" s="2">
        <f>IFERROR(MATCH("Layer 2 Switch Security Requirements Guide :: Version 2, Release: 1 Benchmark Date: 18 May 2021*"&amp;A591&amp;";*",SRGs!AA:AA,0),0)</f>
        <v>0</v>
      </c>
      <c r="V591" s="2">
        <f>IFERROR(MATCH("Mainframe Product Security Requirements Guide :: Version 2, Release: 1 Benchmark Date: 27 Oct 2022*"&amp;A591&amp;";*",SRGs!AA:AA,0),0)</f>
        <v>0</v>
      </c>
      <c r="W591" s="2">
        <f>IFERROR(MATCH("Network Device Management Security Requirements Guide :: Version 4, Release: 1 Benchmark Date: 23 Apr 2021*"&amp;A591&amp;";*",SRGs!AA:AA,0),0)</f>
        <v>0</v>
      </c>
      <c r="X591" s="2">
        <f>IFERROR(MATCH("Router Security Requirements Guide :: Version 4, Release: 2 Benchmark Date: 23 Apr 2021*"&amp;A591&amp;";*",SRGs!AA:AA,0),0)</f>
        <v>0</v>
      </c>
      <c r="Y591" s="2">
        <f>IFERROR(MATCH("SDN Controller Security Requirements Guide :: Version 1, Release: 2 Benchmark Date: 24 Apr 2020*"&amp;A591&amp;";*",SRGs!AA:AA,0),0)</f>
        <v>0</v>
      </c>
      <c r="Z591" s="2">
        <f>IFERROR(MATCH("Unified Endpoint Management Agent Security Requirements Guide :: Version 1, Release: 1 Benchmark Date: 20 Nov 2020*"&amp;A591&amp;";*",SRGs!AA:AA,0),0)</f>
        <v>0</v>
      </c>
      <c r="AA591" s="2">
        <f>IFERROR(MATCH("Unified Endpoint Management Server Security Requirements Guide :: Version 1, Release: 1 Benchmark Date: 20 Nov 2020*"&amp;A591&amp;";*",SRGs!AA:AA,0),0)</f>
        <v>0</v>
      </c>
      <c r="AB591" s="2">
        <f>IFERROR(MATCH("Virtual Private Network (VPN) Security Requirements Guide :: Version 2, Release: 4 Benchmark Date: 27 Oct 2021*"&amp;A591&amp;";*",SRGs!AA:AA,0),0)</f>
        <v>0</v>
      </c>
      <c r="AC591" s="2">
        <f>IFERROR(MATCH("Web Server Security Requirements Guide :: Version 3, Release: 1 Benchmark Date: 27 Oct 2022*"&amp;A591&amp;";*",SRGs!AA:AA,0),0)</f>
        <v>0</v>
      </c>
      <c r="AD591" s="22"/>
      <c r="AE591" s="3" t="str">
        <f t="shared" si="72"/>
        <v/>
      </c>
      <c r="AF591" s="2" t="str">
        <f t="shared" si="73"/>
        <v/>
      </c>
      <c r="AG591" s="2" t="str">
        <f t="shared" si="74"/>
        <v/>
      </c>
      <c r="AH591" s="2" t="str">
        <f t="shared" si="75"/>
        <v/>
      </c>
      <c r="AI591" s="2" t="str">
        <f t="shared" si="76"/>
        <v/>
      </c>
      <c r="AJ591" s="2" t="str">
        <f t="shared" si="77"/>
        <v/>
      </c>
      <c r="AK591" s="2" t="str">
        <f t="shared" si="78"/>
        <v/>
      </c>
      <c r="AM591" s="5" t="str">
        <f t="shared" si="79"/>
        <v/>
      </c>
    </row>
    <row r="592" spans="1:39" ht="60" hidden="1">
      <c r="A592" s="1" t="s">
        <v>142</v>
      </c>
      <c r="B592" s="1" t="s">
        <v>4309</v>
      </c>
      <c r="C592" s="1" t="s">
        <v>923</v>
      </c>
      <c r="D592" s="1" t="s">
        <v>1995</v>
      </c>
      <c r="E592" s="1" t="s">
        <v>2999</v>
      </c>
      <c r="F592" s="2" t="s">
        <v>3887</v>
      </c>
      <c r="G592" s="2"/>
      <c r="H592" s="2"/>
      <c r="I592" s="2"/>
      <c r="J592" s="15"/>
      <c r="K592" s="3">
        <f>IFERROR(MATCH("Application Layer Gateway (ALG) Security Requirements Guide (SRG) :: Version 1, Release: 2 Benchmark Date: 24 Jul 2015*"&amp;A592&amp;";*",SRGs!AA:AA,0),0)</f>
        <v>0</v>
      </c>
      <c r="L592" s="2">
        <f>IFERROR(MATCH("Application Server Security Requirements Guide :: Version 3, Release: 3 Benchmark Date: 27 Oct 2022*"&amp;A592&amp;";*",SRGs!AA:AA,0),0)</f>
        <v>0</v>
      </c>
      <c r="M592" s="2">
        <f>IFERROR(MATCH("Authentication, Authorization, and Accounting Services (AAA) Security Requirements Guide :: Version 1, Release: 2 Benchmark Date: 24 Jan 2020*"&amp;A592&amp;";*",SRGs!AA:AA,0),0)</f>
        <v>0</v>
      </c>
      <c r="N592" s="6">
        <f>IFERROR(MATCH("Central Log Server Security Requirements Guide :: Version 2, Release: 2 Benchmark Date: 27 Oct 2022*"&amp;A592&amp;";*",SRGs!AA:AA,0),0)</f>
        <v>0</v>
      </c>
      <c r="O592" s="6">
        <f>IFERROR(MATCH("Database Security Requirements Guide :: Version 3, Release: 3 Benchmark Date: 27 Jul 2022*"&amp;A592&amp;";*",SRGs!AA:AA,0),0)</f>
        <v>0</v>
      </c>
      <c r="P592" s="2">
        <f>IFERROR(MATCH("Container Platform Security Requirements Guide :: Version 1, Release: 3 Benchmark Date: 27 Jan 2022*"&amp;A592&amp;";*",SRGs!AA:AA,0),0)</f>
        <v>0</v>
      </c>
      <c r="Q592" s="2">
        <f>IFERROR(MATCH("Domain Name System (DNS) Security Requirements Guide :: Version 2, Release: 4 Benchmark Date: 23 Oct 2015*"&amp;A592&amp;";*",SRGs!AA:AA,0),0)</f>
        <v>0</v>
      </c>
      <c r="R592" s="2">
        <f>IFERROR(MATCH("Firewall Security Requirements Guide :: Version 2, Release: 3 Benchmark Date: 27 Oct 2022*"&amp;A592&amp;";*",SRGs!AA:AA,0),0)</f>
        <v>0</v>
      </c>
      <c r="S592" s="2">
        <f>IFERROR(MATCH("General Purpose Operating System Security Requirements Guide :: Version 2, Release: 4 Benchmark Date: 27 Jul 2022*"&amp;A592&amp;";*",SRGs!AA:AA,0),0)</f>
        <v>0</v>
      </c>
      <c r="T592" s="2">
        <f>IFERROR(MATCH("Intrusion Detection and Prevention Systems (IDPS) Security Requirements Guide :: Version 2, Release: 6 Benchmark Date: 24 Jul 2020*"&amp;A592&amp;";*",SRGs!AA:AA,0),0)</f>
        <v>0</v>
      </c>
      <c r="U592" s="2">
        <f>IFERROR(MATCH("Layer 2 Switch Security Requirements Guide :: Version 2, Release: 1 Benchmark Date: 18 May 2021*"&amp;A592&amp;";*",SRGs!AA:AA,0),0)</f>
        <v>0</v>
      </c>
      <c r="V592" s="2">
        <f>IFERROR(MATCH("Mainframe Product Security Requirements Guide :: Version 2, Release: 1 Benchmark Date: 27 Oct 2022*"&amp;A592&amp;";*",SRGs!AA:AA,0),0)</f>
        <v>0</v>
      </c>
      <c r="W592" s="2">
        <f>IFERROR(MATCH("Network Device Management Security Requirements Guide :: Version 4, Release: 1 Benchmark Date: 23 Apr 2021*"&amp;A592&amp;";*",SRGs!AA:AA,0),0)</f>
        <v>0</v>
      </c>
      <c r="X592" s="2">
        <f>IFERROR(MATCH("Router Security Requirements Guide :: Version 4, Release: 2 Benchmark Date: 23 Apr 2021*"&amp;A592&amp;";*",SRGs!AA:AA,0),0)</f>
        <v>0</v>
      </c>
      <c r="Y592" s="2">
        <f>IFERROR(MATCH("SDN Controller Security Requirements Guide :: Version 1, Release: 2 Benchmark Date: 24 Apr 2020*"&amp;A592&amp;";*",SRGs!AA:AA,0),0)</f>
        <v>0</v>
      </c>
      <c r="Z592" s="2">
        <f>IFERROR(MATCH("Unified Endpoint Management Agent Security Requirements Guide :: Version 1, Release: 1 Benchmark Date: 20 Nov 2020*"&amp;A592&amp;";*",SRGs!AA:AA,0),0)</f>
        <v>0</v>
      </c>
      <c r="AA592" s="2">
        <f>IFERROR(MATCH("Unified Endpoint Management Server Security Requirements Guide :: Version 1, Release: 1 Benchmark Date: 20 Nov 2020*"&amp;A592&amp;";*",SRGs!AA:AA,0),0)</f>
        <v>0</v>
      </c>
      <c r="AB592" s="2">
        <f>IFERROR(MATCH("Virtual Private Network (VPN) Security Requirements Guide :: Version 2, Release: 4 Benchmark Date: 27 Oct 2021*"&amp;A592&amp;";*",SRGs!AA:AA,0),0)</f>
        <v>0</v>
      </c>
      <c r="AC592" s="2">
        <f>IFERROR(MATCH("Web Server Security Requirements Guide :: Version 3, Release: 1 Benchmark Date: 27 Oct 2022*"&amp;A592&amp;";*",SRGs!AA:AA,0),0)</f>
        <v>0</v>
      </c>
      <c r="AD592" s="22"/>
      <c r="AE592" s="3" t="str">
        <f t="shared" si="72"/>
        <v/>
      </c>
      <c r="AF592" s="2" t="str">
        <f t="shared" si="73"/>
        <v/>
      </c>
      <c r="AG592" s="2" t="str">
        <f t="shared" si="74"/>
        <v/>
      </c>
      <c r="AH592" s="2" t="str">
        <f t="shared" si="75"/>
        <v/>
      </c>
      <c r="AI592" s="2" t="str">
        <f t="shared" si="76"/>
        <v/>
      </c>
      <c r="AJ592" s="2" t="str">
        <f t="shared" si="77"/>
        <v/>
      </c>
      <c r="AK592" s="2" t="str">
        <f t="shared" si="78"/>
        <v/>
      </c>
      <c r="AM592" s="5" t="str">
        <f t="shared" si="79"/>
        <v/>
      </c>
    </row>
    <row r="593" spans="1:39" s="5" customFormat="1" ht="270">
      <c r="A593" s="1" t="s">
        <v>122</v>
      </c>
      <c r="B593" s="1" t="s">
        <v>4309</v>
      </c>
      <c r="C593" s="1" t="s">
        <v>870</v>
      </c>
      <c r="D593" s="1" t="s">
        <v>1950</v>
      </c>
      <c r="E593" s="1" t="s">
        <v>2954</v>
      </c>
      <c r="F593" s="2" t="s">
        <v>3865</v>
      </c>
      <c r="G593" s="2" t="s">
        <v>4228</v>
      </c>
      <c r="H593" s="2" t="s">
        <v>4267</v>
      </c>
      <c r="I593" s="10">
        <v>1</v>
      </c>
      <c r="J593" s="13"/>
      <c r="K593" s="3">
        <f>IFERROR(MATCH("Application Layer Gateway (ALG) Security Requirements Guide (SRG) :: Version 1, Release: 2 Benchmark Date: 24 Jul 2015*"&amp;A593&amp;";*",SRGs!AA:AA,0),0)</f>
        <v>0</v>
      </c>
      <c r="L593" s="2">
        <f>IFERROR(MATCH("Application Server Security Requirements Guide :: Version 3, Release: 3 Benchmark Date: 27 Oct 2022*"&amp;A593&amp;";*",SRGs!AA:AA,0),0)</f>
        <v>0</v>
      </c>
      <c r="M593" s="2">
        <f>IFERROR(MATCH("Authentication, Authorization, and Accounting Services (AAA) Security Requirements Guide :: Version 1, Release: 2 Benchmark Date: 24 Jan 2020*"&amp;A593&amp;";*",SRGs!AA:AA,0),0)</f>
        <v>0</v>
      </c>
      <c r="N593" s="6">
        <f>IFERROR(MATCH("Central Log Server Security Requirements Guide :: Version 2, Release: 2 Benchmark Date: 27 Oct 2022*"&amp;A593&amp;";*",SRGs!AA:AA,0),0)</f>
        <v>0</v>
      </c>
      <c r="O593" s="6">
        <f>IFERROR(MATCH("Database Security Requirements Guide :: Version 3, Release: 3 Benchmark Date: 27 Jul 2022*"&amp;A593&amp;";*",SRGs!AA:AA,0),0)</f>
        <v>0</v>
      </c>
      <c r="P593" s="6">
        <f>IFERROR(MATCH("Container Platform Security Requirements Guide :: Version 1, Release: 3 Benchmark Date: 27 Jan 2022*"&amp;A593&amp;";*",SRGs!AA:AA,0),0)</f>
        <v>0</v>
      </c>
      <c r="Q593" s="6">
        <f>IFERROR(MATCH("Domain Name System (DNS) Security Requirements Guide :: Version 2, Release: 4 Benchmark Date: 23 Oct 2015*"&amp;A593&amp;";*",SRGs!AA:AA,0),0)</f>
        <v>0</v>
      </c>
      <c r="R593" s="6">
        <f>IFERROR(MATCH("Firewall Security Requirements Guide :: Version 2, Release: 3 Benchmark Date: 27 Oct 2022*"&amp;A593&amp;";*",SRGs!AA:AA,0),0)</f>
        <v>0</v>
      </c>
      <c r="S593" s="6">
        <f>IFERROR(MATCH("General Purpose Operating System Security Requirements Guide :: Version 2, Release: 4 Benchmark Date: 27 Jul 2022*"&amp;A593&amp;";*",SRGs!AA:AA,0),0)</f>
        <v>0</v>
      </c>
      <c r="T593" s="6">
        <f>IFERROR(MATCH("Intrusion Detection and Prevention Systems (IDPS) Security Requirements Guide :: Version 2, Release: 6 Benchmark Date: 24 Jul 2020*"&amp;A593&amp;";*",SRGs!AA:AA,0),0)</f>
        <v>0</v>
      </c>
      <c r="U593" s="6">
        <f>IFERROR(MATCH("Layer 2 Switch Security Requirements Guide :: Version 2, Release: 1 Benchmark Date: 18 May 2021*"&amp;A593&amp;";*",SRGs!AA:AA,0),0)</f>
        <v>0</v>
      </c>
      <c r="V593" s="6">
        <f>IFERROR(MATCH("Mainframe Product Security Requirements Guide :: Version 2, Release: 1 Benchmark Date: 27 Oct 2022*"&amp;A593&amp;";*",SRGs!AA:AA,0),0)</f>
        <v>0</v>
      </c>
      <c r="W593" s="6">
        <f>IFERROR(MATCH("Network Device Management Security Requirements Guide :: Version 4, Release: 1 Benchmark Date: 23 Apr 2021*"&amp;A593&amp;";*",SRGs!AA:AA,0),0)</f>
        <v>0</v>
      </c>
      <c r="X593" s="6">
        <f>IFERROR(MATCH("Router Security Requirements Guide :: Version 4, Release: 2 Benchmark Date: 23 Apr 2021*"&amp;A593&amp;";*",SRGs!AA:AA,0),0)</f>
        <v>0</v>
      </c>
      <c r="Y593" s="6">
        <f>IFERROR(MATCH("SDN Controller Security Requirements Guide :: Version 1, Release: 2 Benchmark Date: 24 Apr 2020*"&amp;A593&amp;";*",SRGs!AA:AA,0),0)</f>
        <v>0</v>
      </c>
      <c r="Z593" s="6">
        <f>IFERROR(MATCH("Unified Endpoint Management Agent Security Requirements Guide :: Version 1, Release: 1 Benchmark Date: 20 Nov 2020*"&amp;A593&amp;";*",SRGs!AA:AA,0),0)</f>
        <v>0</v>
      </c>
      <c r="AA593" s="6">
        <f>IFERROR(MATCH("Unified Endpoint Management Server Security Requirements Guide :: Version 1, Release: 1 Benchmark Date: 20 Nov 2020*"&amp;A593&amp;";*",SRGs!AA:AA,0),0)</f>
        <v>0</v>
      </c>
      <c r="AB593" s="6">
        <f>IFERROR(MATCH("Virtual Private Network (VPN) Security Requirements Guide :: Version 2, Release: 4 Benchmark Date: 27 Oct 2021*"&amp;A593&amp;";*",SRGs!AA:AA,0),0)</f>
        <v>0</v>
      </c>
      <c r="AC593" s="6">
        <f>IFERROR(MATCH("Web Server Security Requirements Guide :: Version 3, Release: 1 Benchmark Date: 27 Oct 2022*"&amp;A593&amp;";*",SRGs!AA:AA,0),0)</f>
        <v>0</v>
      </c>
      <c r="AD593" s="21"/>
      <c r="AE593" s="3" t="str">
        <f t="shared" si="72"/>
        <v/>
      </c>
      <c r="AF593" s="2" t="str">
        <f t="shared" si="73"/>
        <v/>
      </c>
      <c r="AG593" s="2" t="str">
        <f t="shared" si="74"/>
        <v/>
      </c>
      <c r="AH593" s="2" t="str">
        <f t="shared" si="75"/>
        <v/>
      </c>
      <c r="AI593" s="2" t="str">
        <f t="shared" si="76"/>
        <v/>
      </c>
      <c r="AJ593" s="2" t="str">
        <f t="shared" si="77"/>
        <v/>
      </c>
      <c r="AK593" s="2" t="str">
        <f t="shared" si="78"/>
        <v/>
      </c>
      <c r="AL593" s="27"/>
      <c r="AM593" s="5" t="str">
        <f t="shared" si="79"/>
        <v/>
      </c>
    </row>
    <row r="594" spans="1:39" ht="45" hidden="1">
      <c r="A594" s="1" t="s">
        <v>22388</v>
      </c>
      <c r="B594" s="1" t="s">
        <v>4309</v>
      </c>
      <c r="C594" s="1" t="s">
        <v>871</v>
      </c>
      <c r="D594" s="1" t="s">
        <v>1951</v>
      </c>
      <c r="E594" s="1" t="s">
        <v>2955</v>
      </c>
      <c r="F594" s="2" t="s">
        <v>2591</v>
      </c>
      <c r="G594" s="2"/>
      <c r="H594" s="2"/>
      <c r="I594" s="2"/>
      <c r="J594" s="15"/>
      <c r="K594" s="3">
        <f>IFERROR(MATCH("Application Layer Gateway (ALG) Security Requirements Guide (SRG) :: Version 1, Release: 2 Benchmark Date: 24 Jul 2015*"&amp;A594&amp;";*",SRGs!AA:AA,0),0)</f>
        <v>0</v>
      </c>
      <c r="L594" s="2">
        <f>IFERROR(MATCH("Application Server Security Requirements Guide :: Version 3, Release: 3 Benchmark Date: 27 Oct 2022*"&amp;A594&amp;";*",SRGs!AA:AA,0),0)</f>
        <v>0</v>
      </c>
      <c r="M594" s="2">
        <f>IFERROR(MATCH("Authentication, Authorization, and Accounting Services (AAA) Security Requirements Guide :: Version 1, Release: 2 Benchmark Date: 24 Jan 2020*"&amp;A594&amp;";*",SRGs!AA:AA,0),0)</f>
        <v>0</v>
      </c>
      <c r="N594" s="2">
        <f>IFERROR(MATCH("Central Log Server Security Requirements Guide :: Version 2, Release: 2 Benchmark Date: 27 Oct 2022*"&amp;A594&amp;";*",SRGs!AA:AA,0),0)</f>
        <v>0</v>
      </c>
      <c r="O594" s="2">
        <f>IFERROR(MATCH("Database Security Requirements Guide :: Version 3, Release: 3 Benchmark Date: 27 Jul 2022*"&amp;A594&amp;";*",SRGs!AA:AA,0),0)</f>
        <v>0</v>
      </c>
      <c r="P594" s="2">
        <f>IFERROR(MATCH("Container Platform Security Requirements Guide :: Version 1, Release: 3 Benchmark Date: 27 Jan 2022*"&amp;A594&amp;";*",SRGs!AA:AA,0),0)</f>
        <v>0</v>
      </c>
      <c r="Q594" s="2">
        <f>IFERROR(MATCH("Domain Name System (DNS) Security Requirements Guide :: Version 2, Release: 4 Benchmark Date: 23 Oct 2015*"&amp;A594&amp;";*",SRGs!AA:AA,0),0)</f>
        <v>0</v>
      </c>
      <c r="R594" s="2">
        <f>IFERROR(MATCH("Firewall Security Requirements Guide :: Version 2, Release: 3 Benchmark Date: 27 Oct 2022*"&amp;A594&amp;";*",SRGs!AA:AA,0),0)</f>
        <v>0</v>
      </c>
      <c r="S594" s="2">
        <f>IFERROR(MATCH("General Purpose Operating System Security Requirements Guide :: Version 2, Release: 4 Benchmark Date: 27 Jul 2022*"&amp;A594&amp;";*",SRGs!AA:AA,0),0)</f>
        <v>0</v>
      </c>
      <c r="T594" s="2">
        <f>IFERROR(MATCH("Intrusion Detection and Prevention Systems (IDPS) Security Requirements Guide :: Version 2, Release: 6 Benchmark Date: 24 Jul 2020*"&amp;A594&amp;";*",SRGs!AA:AA,0),0)</f>
        <v>0</v>
      </c>
      <c r="U594" s="2">
        <f>IFERROR(MATCH("Layer 2 Switch Security Requirements Guide :: Version 2, Release: 1 Benchmark Date: 18 May 2021*"&amp;A594&amp;";*",SRGs!AA:AA,0),0)</f>
        <v>0</v>
      </c>
      <c r="V594" s="2">
        <f>IFERROR(MATCH("Mainframe Product Security Requirements Guide :: Version 2, Release: 1 Benchmark Date: 27 Oct 2022*"&amp;A594&amp;";*",SRGs!AA:AA,0),0)</f>
        <v>0</v>
      </c>
      <c r="W594" s="2">
        <f>IFERROR(MATCH("Network Device Management Security Requirements Guide :: Version 4, Release: 1 Benchmark Date: 23 Apr 2021*"&amp;A594&amp;";*",SRGs!AA:AA,0),0)</f>
        <v>0</v>
      </c>
      <c r="X594" s="2">
        <f>IFERROR(MATCH("Router Security Requirements Guide :: Version 4, Release: 2 Benchmark Date: 23 Apr 2021*"&amp;A594&amp;";*",SRGs!AA:AA,0),0)</f>
        <v>0</v>
      </c>
      <c r="Y594" s="2">
        <f>IFERROR(MATCH("SDN Controller Security Requirements Guide :: Version 1, Release: 2 Benchmark Date: 24 Apr 2020*"&amp;A594&amp;";*",SRGs!AA:AA,0),0)</f>
        <v>0</v>
      </c>
      <c r="Z594" s="2">
        <f>IFERROR(MATCH("Unified Endpoint Management Agent Security Requirements Guide :: Version 1, Release: 1 Benchmark Date: 20 Nov 2020*"&amp;A594&amp;";*",SRGs!AA:AA,0),0)</f>
        <v>0</v>
      </c>
      <c r="AA594" s="2">
        <f>IFERROR(MATCH("Unified Endpoint Management Server Security Requirements Guide :: Version 1, Release: 1 Benchmark Date: 20 Nov 2020*"&amp;A594&amp;";*",SRGs!AA:AA,0),0)</f>
        <v>0</v>
      </c>
      <c r="AB594" s="2">
        <f>IFERROR(MATCH("Virtual Private Network (VPN) Security Requirements Guide :: Version 2, Release: 4 Benchmark Date: 27 Oct 2021*"&amp;A594&amp;";*",SRGs!AA:AA,0),0)</f>
        <v>0</v>
      </c>
      <c r="AC594" s="2">
        <f>IFERROR(MATCH("Web Server Security Requirements Guide :: Version 3, Release: 1 Benchmark Date: 27 Oct 2022*"&amp;A594&amp;";*",SRGs!AA:AA,0),0)</f>
        <v>0</v>
      </c>
      <c r="AD594" s="22"/>
      <c r="AE594" s="3" t="str">
        <f t="shared" si="72"/>
        <v/>
      </c>
      <c r="AF594" s="2" t="str">
        <f t="shared" si="73"/>
        <v/>
      </c>
      <c r="AG594" s="2" t="str">
        <f t="shared" si="74"/>
        <v/>
      </c>
      <c r="AH594" s="2" t="str">
        <f t="shared" si="75"/>
        <v/>
      </c>
      <c r="AI594" s="2" t="str">
        <f t="shared" si="76"/>
        <v/>
      </c>
      <c r="AJ594" s="2" t="str">
        <f t="shared" si="77"/>
        <v/>
      </c>
      <c r="AK594" s="2" t="str">
        <f t="shared" si="78"/>
        <v/>
      </c>
      <c r="AM594" s="5" t="str">
        <f t="shared" si="79"/>
        <v/>
      </c>
    </row>
    <row r="595" spans="1:39" s="5" customFormat="1" ht="45" hidden="1">
      <c r="A595" s="1" t="s">
        <v>22389</v>
      </c>
      <c r="B595" s="1" t="s">
        <v>4309</v>
      </c>
      <c r="C595" s="1" t="s">
        <v>872</v>
      </c>
      <c r="D595" s="1" t="s">
        <v>1952</v>
      </c>
      <c r="E595" s="1" t="s">
        <v>2956</v>
      </c>
      <c r="F595" s="2" t="s">
        <v>3866</v>
      </c>
      <c r="G595" s="2"/>
      <c r="H595" s="2"/>
      <c r="I595" s="2"/>
      <c r="J595" s="15"/>
      <c r="K595" s="3">
        <f>IFERROR(MATCH("Application Layer Gateway (ALG) Security Requirements Guide (SRG) :: Version 1, Release: 2 Benchmark Date: 24 Jul 2015*"&amp;A595&amp;";*",SRGs!AA:AA,0),0)</f>
        <v>0</v>
      </c>
      <c r="L595" s="2">
        <f>IFERROR(MATCH("Application Server Security Requirements Guide :: Version 3, Release: 3 Benchmark Date: 27 Oct 2022*"&amp;A595&amp;";*",SRGs!AA:AA,0),0)</f>
        <v>0</v>
      </c>
      <c r="M595" s="2">
        <f>IFERROR(MATCH("Authentication, Authorization, and Accounting Services (AAA) Security Requirements Guide :: Version 1, Release: 2 Benchmark Date: 24 Jan 2020*"&amp;A595&amp;";*",SRGs!AA:AA,0),0)</f>
        <v>0</v>
      </c>
      <c r="N595" s="6">
        <f>IFERROR(MATCH("Central Log Server Security Requirements Guide :: Version 2, Release: 2 Benchmark Date: 27 Oct 2022*"&amp;A595&amp;";*",SRGs!AA:AA,0),0)</f>
        <v>0</v>
      </c>
      <c r="O595" s="6">
        <f>IFERROR(MATCH("Database Security Requirements Guide :: Version 3, Release: 3 Benchmark Date: 27 Jul 2022*"&amp;A595&amp;";*",SRGs!AA:AA,0),0)</f>
        <v>0</v>
      </c>
      <c r="P595" s="6">
        <f>IFERROR(MATCH("Container Platform Security Requirements Guide :: Version 1, Release: 3 Benchmark Date: 27 Jan 2022*"&amp;A595&amp;";*",SRGs!AA:AA,0),0)</f>
        <v>0</v>
      </c>
      <c r="Q595" s="6">
        <f>IFERROR(MATCH("Domain Name System (DNS) Security Requirements Guide :: Version 2, Release: 4 Benchmark Date: 23 Oct 2015*"&amp;A595&amp;";*",SRGs!AA:AA,0),0)</f>
        <v>0</v>
      </c>
      <c r="R595" s="6">
        <f>IFERROR(MATCH("Firewall Security Requirements Guide :: Version 2, Release: 3 Benchmark Date: 27 Oct 2022*"&amp;A595&amp;";*",SRGs!AA:AA,0),0)</f>
        <v>0</v>
      </c>
      <c r="S595" s="6">
        <f>IFERROR(MATCH("General Purpose Operating System Security Requirements Guide :: Version 2, Release: 4 Benchmark Date: 27 Jul 2022*"&amp;A595&amp;";*",SRGs!AA:AA,0),0)</f>
        <v>0</v>
      </c>
      <c r="T595" s="6">
        <f>IFERROR(MATCH("Intrusion Detection and Prevention Systems (IDPS) Security Requirements Guide :: Version 2, Release: 6 Benchmark Date: 24 Jul 2020*"&amp;A595&amp;";*",SRGs!AA:AA,0),0)</f>
        <v>0</v>
      </c>
      <c r="U595" s="6">
        <f>IFERROR(MATCH("Layer 2 Switch Security Requirements Guide :: Version 2, Release: 1 Benchmark Date: 18 May 2021*"&amp;A595&amp;";*",SRGs!AA:AA,0),0)</f>
        <v>0</v>
      </c>
      <c r="V595" s="6">
        <f>IFERROR(MATCH("Mainframe Product Security Requirements Guide :: Version 2, Release: 1 Benchmark Date: 27 Oct 2022*"&amp;A595&amp;";*",SRGs!AA:AA,0),0)</f>
        <v>0</v>
      </c>
      <c r="W595" s="6">
        <f>IFERROR(MATCH("Network Device Management Security Requirements Guide :: Version 4, Release: 1 Benchmark Date: 23 Apr 2021*"&amp;A595&amp;";*",SRGs!AA:AA,0),0)</f>
        <v>0</v>
      </c>
      <c r="X595" s="6">
        <f>IFERROR(MATCH("Router Security Requirements Guide :: Version 4, Release: 2 Benchmark Date: 23 Apr 2021*"&amp;A595&amp;";*",SRGs!AA:AA,0),0)</f>
        <v>0</v>
      </c>
      <c r="Y595" s="6">
        <f>IFERROR(MATCH("SDN Controller Security Requirements Guide :: Version 1, Release: 2 Benchmark Date: 24 Apr 2020*"&amp;A595&amp;";*",SRGs!AA:AA,0),0)</f>
        <v>0</v>
      </c>
      <c r="Z595" s="6">
        <f>IFERROR(MATCH("Unified Endpoint Management Agent Security Requirements Guide :: Version 1, Release: 1 Benchmark Date: 20 Nov 2020*"&amp;A595&amp;";*",SRGs!AA:AA,0),0)</f>
        <v>0</v>
      </c>
      <c r="AA595" s="6">
        <f>IFERROR(MATCH("Unified Endpoint Management Server Security Requirements Guide :: Version 1, Release: 1 Benchmark Date: 20 Nov 2020*"&amp;A595&amp;";*",SRGs!AA:AA,0),0)</f>
        <v>0</v>
      </c>
      <c r="AB595" s="6">
        <f>IFERROR(MATCH("Virtual Private Network (VPN) Security Requirements Guide :: Version 2, Release: 4 Benchmark Date: 27 Oct 2021*"&amp;A595&amp;";*",SRGs!AA:AA,0),0)</f>
        <v>0</v>
      </c>
      <c r="AC595" s="6">
        <f>IFERROR(MATCH("Web Server Security Requirements Guide :: Version 3, Release: 1 Benchmark Date: 27 Oct 2022*"&amp;A595&amp;";*",SRGs!AA:AA,0),0)</f>
        <v>0</v>
      </c>
      <c r="AD595" s="21"/>
      <c r="AE595" s="3" t="str">
        <f t="shared" si="72"/>
        <v/>
      </c>
      <c r="AF595" s="2" t="str">
        <f t="shared" si="73"/>
        <v/>
      </c>
      <c r="AG595" s="2" t="str">
        <f t="shared" si="74"/>
        <v/>
      </c>
      <c r="AH595" s="2" t="str">
        <f t="shared" si="75"/>
        <v/>
      </c>
      <c r="AI595" s="2" t="str">
        <f t="shared" si="76"/>
        <v/>
      </c>
      <c r="AJ595" s="2" t="str">
        <f t="shared" si="77"/>
        <v/>
      </c>
      <c r="AK595" s="2" t="str">
        <f t="shared" si="78"/>
        <v/>
      </c>
      <c r="AL595" s="27"/>
      <c r="AM595" s="5" t="str">
        <f t="shared" si="79"/>
        <v/>
      </c>
    </row>
    <row r="596" spans="1:39" ht="45" hidden="1">
      <c r="A596" s="1" t="s">
        <v>22390</v>
      </c>
      <c r="B596" s="1" t="s">
        <v>4309</v>
      </c>
      <c r="C596" s="1" t="s">
        <v>873</v>
      </c>
      <c r="D596" s="1" t="s">
        <v>1953</v>
      </c>
      <c r="E596" s="1" t="s">
        <v>2957</v>
      </c>
      <c r="F596" s="2" t="s">
        <v>3867</v>
      </c>
      <c r="G596" s="2"/>
      <c r="H596" s="2"/>
      <c r="I596" s="2"/>
      <c r="J596" s="15"/>
      <c r="K596" s="3">
        <f>IFERROR(MATCH("Application Layer Gateway (ALG) Security Requirements Guide (SRG) :: Version 1, Release: 2 Benchmark Date: 24 Jul 2015*"&amp;A596&amp;";*",SRGs!AA:AA,0),0)</f>
        <v>0</v>
      </c>
      <c r="L596" s="2">
        <f>IFERROR(MATCH("Application Server Security Requirements Guide :: Version 3, Release: 3 Benchmark Date: 27 Oct 2022*"&amp;A596&amp;";*",SRGs!AA:AA,0),0)</f>
        <v>0</v>
      </c>
      <c r="M596" s="2">
        <f>IFERROR(MATCH("Authentication, Authorization, and Accounting Services (AAA) Security Requirements Guide :: Version 1, Release: 2 Benchmark Date: 24 Jan 2020*"&amp;A596&amp;";*",SRGs!AA:AA,0),0)</f>
        <v>0</v>
      </c>
      <c r="N596" s="6">
        <f>IFERROR(MATCH("Central Log Server Security Requirements Guide :: Version 2, Release: 2 Benchmark Date: 27 Oct 2022*"&amp;A596&amp;";*",SRGs!AA:AA,0),0)</f>
        <v>0</v>
      </c>
      <c r="O596" s="6">
        <f>IFERROR(MATCH("Database Security Requirements Guide :: Version 3, Release: 3 Benchmark Date: 27 Jul 2022*"&amp;A596&amp;";*",SRGs!AA:AA,0),0)</f>
        <v>0</v>
      </c>
      <c r="P596" s="2">
        <f>IFERROR(MATCH("Container Platform Security Requirements Guide :: Version 1, Release: 3 Benchmark Date: 27 Jan 2022*"&amp;A596&amp;";*",SRGs!AA:AA,0),0)</f>
        <v>0</v>
      </c>
      <c r="Q596" s="2">
        <f>IFERROR(MATCH("Domain Name System (DNS) Security Requirements Guide :: Version 2, Release: 4 Benchmark Date: 23 Oct 2015*"&amp;A596&amp;";*",SRGs!AA:AA,0),0)</f>
        <v>0</v>
      </c>
      <c r="R596" s="2">
        <f>IFERROR(MATCH("Firewall Security Requirements Guide :: Version 2, Release: 3 Benchmark Date: 27 Oct 2022*"&amp;A596&amp;";*",SRGs!AA:AA,0),0)</f>
        <v>0</v>
      </c>
      <c r="S596" s="2">
        <f>IFERROR(MATCH("General Purpose Operating System Security Requirements Guide :: Version 2, Release: 4 Benchmark Date: 27 Jul 2022*"&amp;A596&amp;";*",SRGs!AA:AA,0),0)</f>
        <v>0</v>
      </c>
      <c r="T596" s="2">
        <f>IFERROR(MATCH("Intrusion Detection and Prevention Systems (IDPS) Security Requirements Guide :: Version 2, Release: 6 Benchmark Date: 24 Jul 2020*"&amp;A596&amp;";*",SRGs!AA:AA,0),0)</f>
        <v>0</v>
      </c>
      <c r="U596" s="2">
        <f>IFERROR(MATCH("Layer 2 Switch Security Requirements Guide :: Version 2, Release: 1 Benchmark Date: 18 May 2021*"&amp;A596&amp;";*",SRGs!AA:AA,0),0)</f>
        <v>0</v>
      </c>
      <c r="V596" s="2">
        <f>IFERROR(MATCH("Mainframe Product Security Requirements Guide :: Version 2, Release: 1 Benchmark Date: 27 Oct 2022*"&amp;A596&amp;";*",SRGs!AA:AA,0),0)</f>
        <v>0</v>
      </c>
      <c r="W596" s="2">
        <f>IFERROR(MATCH("Network Device Management Security Requirements Guide :: Version 4, Release: 1 Benchmark Date: 23 Apr 2021*"&amp;A596&amp;";*",SRGs!AA:AA,0),0)</f>
        <v>0</v>
      </c>
      <c r="X596" s="2">
        <f>IFERROR(MATCH("Router Security Requirements Guide :: Version 4, Release: 2 Benchmark Date: 23 Apr 2021*"&amp;A596&amp;";*",SRGs!AA:AA,0),0)</f>
        <v>0</v>
      </c>
      <c r="Y596" s="2">
        <f>IFERROR(MATCH("SDN Controller Security Requirements Guide :: Version 1, Release: 2 Benchmark Date: 24 Apr 2020*"&amp;A596&amp;";*",SRGs!AA:AA,0),0)</f>
        <v>0</v>
      </c>
      <c r="Z596" s="2">
        <f>IFERROR(MATCH("Unified Endpoint Management Agent Security Requirements Guide :: Version 1, Release: 1 Benchmark Date: 20 Nov 2020*"&amp;A596&amp;";*",SRGs!AA:AA,0),0)</f>
        <v>0</v>
      </c>
      <c r="AA596" s="2">
        <f>IFERROR(MATCH("Unified Endpoint Management Server Security Requirements Guide :: Version 1, Release: 1 Benchmark Date: 20 Nov 2020*"&amp;A596&amp;";*",SRGs!AA:AA,0),0)</f>
        <v>0</v>
      </c>
      <c r="AB596" s="2">
        <f>IFERROR(MATCH("Virtual Private Network (VPN) Security Requirements Guide :: Version 2, Release: 4 Benchmark Date: 27 Oct 2021*"&amp;A596&amp;";*",SRGs!AA:AA,0),0)</f>
        <v>0</v>
      </c>
      <c r="AC596" s="2">
        <f>IFERROR(MATCH("Web Server Security Requirements Guide :: Version 3, Release: 1 Benchmark Date: 27 Oct 2022*"&amp;A596&amp;";*",SRGs!AA:AA,0),0)</f>
        <v>0</v>
      </c>
      <c r="AD596" s="22"/>
      <c r="AE596" s="3" t="str">
        <f t="shared" si="72"/>
        <v/>
      </c>
      <c r="AF596" s="2" t="str">
        <f t="shared" si="73"/>
        <v/>
      </c>
      <c r="AG596" s="2" t="str">
        <f t="shared" si="74"/>
        <v/>
      </c>
      <c r="AH596" s="2" t="str">
        <f t="shared" si="75"/>
        <v/>
      </c>
      <c r="AI596" s="2" t="str">
        <f t="shared" si="76"/>
        <v/>
      </c>
      <c r="AJ596" s="2" t="str">
        <f t="shared" si="77"/>
        <v/>
      </c>
      <c r="AK596" s="2" t="str">
        <f t="shared" si="78"/>
        <v/>
      </c>
      <c r="AM596" s="5" t="str">
        <f t="shared" si="79"/>
        <v/>
      </c>
    </row>
    <row r="597" spans="1:39" ht="105" hidden="1">
      <c r="A597" s="1" t="s">
        <v>22391</v>
      </c>
      <c r="B597" s="1" t="s">
        <v>4309</v>
      </c>
      <c r="C597" s="1" t="s">
        <v>874</v>
      </c>
      <c r="D597" s="1" t="s">
        <v>1954</v>
      </c>
      <c r="E597" s="1" t="s">
        <v>2958</v>
      </c>
      <c r="F597" s="2" t="s">
        <v>2591</v>
      </c>
      <c r="G597" s="2"/>
      <c r="H597" s="2"/>
      <c r="I597" s="2"/>
      <c r="J597" s="15"/>
      <c r="K597" s="3">
        <f>IFERROR(MATCH("Application Layer Gateway (ALG) Security Requirements Guide (SRG) :: Version 1, Release: 2 Benchmark Date: 24 Jul 2015*"&amp;A597&amp;";*",SRGs!AA:AA,0),0)</f>
        <v>0</v>
      </c>
      <c r="L597" s="2">
        <f>IFERROR(MATCH("Application Server Security Requirements Guide :: Version 3, Release: 3 Benchmark Date: 27 Oct 2022*"&amp;A597&amp;";*",SRGs!AA:AA,0),0)</f>
        <v>0</v>
      </c>
      <c r="M597" s="2">
        <f>IFERROR(MATCH("Authentication, Authorization, and Accounting Services (AAA) Security Requirements Guide :: Version 1, Release: 2 Benchmark Date: 24 Jan 2020*"&amp;A597&amp;";*",SRGs!AA:AA,0),0)</f>
        <v>0</v>
      </c>
      <c r="N597" s="2">
        <f>IFERROR(MATCH("Central Log Server Security Requirements Guide :: Version 2, Release: 2 Benchmark Date: 27 Oct 2022*"&amp;A597&amp;";*",SRGs!AA:AA,0),0)</f>
        <v>0</v>
      </c>
      <c r="O597" s="2">
        <f>IFERROR(MATCH("Database Security Requirements Guide :: Version 3, Release: 3 Benchmark Date: 27 Jul 2022*"&amp;A597&amp;";*",SRGs!AA:AA,0),0)</f>
        <v>0</v>
      </c>
      <c r="P597" s="2">
        <f>IFERROR(MATCH("Container Platform Security Requirements Guide :: Version 1, Release: 3 Benchmark Date: 27 Jan 2022*"&amp;A597&amp;";*",SRGs!AA:AA,0),0)</f>
        <v>0</v>
      </c>
      <c r="Q597" s="2">
        <f>IFERROR(MATCH("Domain Name System (DNS) Security Requirements Guide :: Version 2, Release: 4 Benchmark Date: 23 Oct 2015*"&amp;A597&amp;";*",SRGs!AA:AA,0),0)</f>
        <v>0</v>
      </c>
      <c r="R597" s="2">
        <f>IFERROR(MATCH("Firewall Security Requirements Guide :: Version 2, Release: 3 Benchmark Date: 27 Oct 2022*"&amp;A597&amp;";*",SRGs!AA:AA,0),0)</f>
        <v>0</v>
      </c>
      <c r="S597" s="2">
        <f>IFERROR(MATCH("General Purpose Operating System Security Requirements Guide :: Version 2, Release: 4 Benchmark Date: 27 Jul 2022*"&amp;A597&amp;";*",SRGs!AA:AA,0),0)</f>
        <v>0</v>
      </c>
      <c r="T597" s="2">
        <f>IFERROR(MATCH("Intrusion Detection and Prevention Systems (IDPS) Security Requirements Guide :: Version 2, Release: 6 Benchmark Date: 24 Jul 2020*"&amp;A597&amp;";*",SRGs!AA:AA,0),0)</f>
        <v>0</v>
      </c>
      <c r="U597" s="2">
        <f>IFERROR(MATCH("Layer 2 Switch Security Requirements Guide :: Version 2, Release: 1 Benchmark Date: 18 May 2021*"&amp;A597&amp;";*",SRGs!AA:AA,0),0)</f>
        <v>0</v>
      </c>
      <c r="V597" s="2">
        <f>IFERROR(MATCH("Mainframe Product Security Requirements Guide :: Version 2, Release: 1 Benchmark Date: 27 Oct 2022*"&amp;A597&amp;";*",SRGs!AA:AA,0),0)</f>
        <v>0</v>
      </c>
      <c r="W597" s="2">
        <f>IFERROR(MATCH("Network Device Management Security Requirements Guide :: Version 4, Release: 1 Benchmark Date: 23 Apr 2021*"&amp;A597&amp;";*",SRGs!AA:AA,0),0)</f>
        <v>0</v>
      </c>
      <c r="X597" s="2">
        <f>IFERROR(MATCH("Router Security Requirements Guide :: Version 4, Release: 2 Benchmark Date: 23 Apr 2021*"&amp;A597&amp;";*",SRGs!AA:AA,0),0)</f>
        <v>0</v>
      </c>
      <c r="Y597" s="2">
        <f>IFERROR(MATCH("SDN Controller Security Requirements Guide :: Version 1, Release: 2 Benchmark Date: 24 Apr 2020*"&amp;A597&amp;";*",SRGs!AA:AA,0),0)</f>
        <v>0</v>
      </c>
      <c r="Z597" s="2">
        <f>IFERROR(MATCH("Unified Endpoint Management Agent Security Requirements Guide :: Version 1, Release: 1 Benchmark Date: 20 Nov 2020*"&amp;A597&amp;";*",SRGs!AA:AA,0),0)</f>
        <v>0</v>
      </c>
      <c r="AA597" s="2">
        <f>IFERROR(MATCH("Unified Endpoint Management Server Security Requirements Guide :: Version 1, Release: 1 Benchmark Date: 20 Nov 2020*"&amp;A597&amp;";*",SRGs!AA:AA,0),0)</f>
        <v>0</v>
      </c>
      <c r="AB597" s="2">
        <f>IFERROR(MATCH("Virtual Private Network (VPN) Security Requirements Guide :: Version 2, Release: 4 Benchmark Date: 27 Oct 2021*"&amp;A597&amp;";*",SRGs!AA:AA,0),0)</f>
        <v>0</v>
      </c>
      <c r="AC597" s="2">
        <f>IFERROR(MATCH("Web Server Security Requirements Guide :: Version 3, Release: 1 Benchmark Date: 27 Oct 2022*"&amp;A597&amp;";*",SRGs!AA:AA,0),0)</f>
        <v>0</v>
      </c>
      <c r="AD597" s="22"/>
      <c r="AE597" s="3" t="str">
        <f t="shared" si="72"/>
        <v/>
      </c>
      <c r="AF597" s="2" t="str">
        <f t="shared" si="73"/>
        <v/>
      </c>
      <c r="AG597" s="2" t="str">
        <f t="shared" si="74"/>
        <v/>
      </c>
      <c r="AH597" s="2" t="str">
        <f t="shared" si="75"/>
        <v/>
      </c>
      <c r="AI597" s="2" t="str">
        <f t="shared" si="76"/>
        <v/>
      </c>
      <c r="AJ597" s="2" t="str">
        <f t="shared" si="77"/>
        <v/>
      </c>
      <c r="AK597" s="2" t="str">
        <f t="shared" si="78"/>
        <v/>
      </c>
      <c r="AM597" s="5" t="str">
        <f t="shared" si="79"/>
        <v/>
      </c>
    </row>
    <row r="598" spans="1:39" s="5" customFormat="1" ht="90" hidden="1">
      <c r="A598" s="1" t="s">
        <v>22392</v>
      </c>
      <c r="B598" s="1" t="s">
        <v>4309</v>
      </c>
      <c r="C598" s="1" t="s">
        <v>875</v>
      </c>
      <c r="D598" s="1" t="s">
        <v>1955</v>
      </c>
      <c r="E598" s="1" t="s">
        <v>2959</v>
      </c>
      <c r="F598" s="2" t="s">
        <v>3868</v>
      </c>
      <c r="G598" s="2"/>
      <c r="H598" s="2"/>
      <c r="I598" s="2"/>
      <c r="J598" s="15"/>
      <c r="K598" s="3">
        <f>IFERROR(MATCH("Application Layer Gateway (ALG) Security Requirements Guide (SRG) :: Version 1, Release: 2 Benchmark Date: 24 Jul 2015*"&amp;A598&amp;";*",SRGs!AA:AA,0),0)</f>
        <v>0</v>
      </c>
      <c r="L598" s="2">
        <f>IFERROR(MATCH("Application Server Security Requirements Guide :: Version 3, Release: 3 Benchmark Date: 27 Oct 2022*"&amp;A598&amp;";*",SRGs!AA:AA,0),0)</f>
        <v>0</v>
      </c>
      <c r="M598" s="2">
        <f>IFERROR(MATCH("Authentication, Authorization, and Accounting Services (AAA) Security Requirements Guide :: Version 1, Release: 2 Benchmark Date: 24 Jan 2020*"&amp;A598&amp;";*",SRGs!AA:AA,0),0)</f>
        <v>0</v>
      </c>
      <c r="N598" s="6">
        <f>IFERROR(MATCH("Central Log Server Security Requirements Guide :: Version 2, Release: 2 Benchmark Date: 27 Oct 2022*"&amp;A598&amp;";*",SRGs!AA:AA,0),0)</f>
        <v>0</v>
      </c>
      <c r="O598" s="6">
        <f>IFERROR(MATCH("Database Security Requirements Guide :: Version 3, Release: 3 Benchmark Date: 27 Jul 2022*"&amp;A598&amp;";*",SRGs!AA:AA,0),0)</f>
        <v>0</v>
      </c>
      <c r="P598" s="6">
        <f>IFERROR(MATCH("Container Platform Security Requirements Guide :: Version 1, Release: 3 Benchmark Date: 27 Jan 2022*"&amp;A598&amp;";*",SRGs!AA:AA,0),0)</f>
        <v>0</v>
      </c>
      <c r="Q598" s="6">
        <f>IFERROR(MATCH("Domain Name System (DNS) Security Requirements Guide :: Version 2, Release: 4 Benchmark Date: 23 Oct 2015*"&amp;A598&amp;";*",SRGs!AA:AA,0),0)</f>
        <v>0</v>
      </c>
      <c r="R598" s="6">
        <f>IFERROR(MATCH("Firewall Security Requirements Guide :: Version 2, Release: 3 Benchmark Date: 27 Oct 2022*"&amp;A598&amp;";*",SRGs!AA:AA,0),0)</f>
        <v>0</v>
      </c>
      <c r="S598" s="6">
        <f>IFERROR(MATCH("General Purpose Operating System Security Requirements Guide :: Version 2, Release: 4 Benchmark Date: 27 Jul 2022*"&amp;A598&amp;";*",SRGs!AA:AA,0),0)</f>
        <v>0</v>
      </c>
      <c r="T598" s="6">
        <f>IFERROR(MATCH("Intrusion Detection and Prevention Systems (IDPS) Security Requirements Guide :: Version 2, Release: 6 Benchmark Date: 24 Jul 2020*"&amp;A598&amp;";*",SRGs!AA:AA,0),0)</f>
        <v>0</v>
      </c>
      <c r="U598" s="6">
        <f>IFERROR(MATCH("Layer 2 Switch Security Requirements Guide :: Version 2, Release: 1 Benchmark Date: 18 May 2021*"&amp;A598&amp;";*",SRGs!AA:AA,0),0)</f>
        <v>0</v>
      </c>
      <c r="V598" s="6">
        <f>IFERROR(MATCH("Mainframe Product Security Requirements Guide :: Version 2, Release: 1 Benchmark Date: 27 Oct 2022*"&amp;A598&amp;";*",SRGs!AA:AA,0),0)</f>
        <v>0</v>
      </c>
      <c r="W598" s="6">
        <f>IFERROR(MATCH("Network Device Management Security Requirements Guide :: Version 4, Release: 1 Benchmark Date: 23 Apr 2021*"&amp;A598&amp;";*",SRGs!AA:AA,0),0)</f>
        <v>0</v>
      </c>
      <c r="X598" s="6">
        <f>IFERROR(MATCH("Router Security Requirements Guide :: Version 4, Release: 2 Benchmark Date: 23 Apr 2021*"&amp;A598&amp;";*",SRGs!AA:AA,0),0)</f>
        <v>0</v>
      </c>
      <c r="Y598" s="6">
        <f>IFERROR(MATCH("SDN Controller Security Requirements Guide :: Version 1, Release: 2 Benchmark Date: 24 Apr 2020*"&amp;A598&amp;";*",SRGs!AA:AA,0),0)</f>
        <v>0</v>
      </c>
      <c r="Z598" s="6">
        <f>IFERROR(MATCH("Unified Endpoint Management Agent Security Requirements Guide :: Version 1, Release: 1 Benchmark Date: 20 Nov 2020*"&amp;A598&amp;";*",SRGs!AA:AA,0),0)</f>
        <v>0</v>
      </c>
      <c r="AA598" s="6">
        <f>IFERROR(MATCH("Unified Endpoint Management Server Security Requirements Guide :: Version 1, Release: 1 Benchmark Date: 20 Nov 2020*"&amp;A598&amp;";*",SRGs!AA:AA,0),0)</f>
        <v>0</v>
      </c>
      <c r="AB598" s="6">
        <f>IFERROR(MATCH("Virtual Private Network (VPN) Security Requirements Guide :: Version 2, Release: 4 Benchmark Date: 27 Oct 2021*"&amp;A598&amp;";*",SRGs!AA:AA,0),0)</f>
        <v>0</v>
      </c>
      <c r="AC598" s="6">
        <f>IFERROR(MATCH("Web Server Security Requirements Guide :: Version 3, Release: 1 Benchmark Date: 27 Oct 2022*"&amp;A598&amp;";*",SRGs!AA:AA,0),0)</f>
        <v>0</v>
      </c>
      <c r="AD598" s="21"/>
      <c r="AE598" s="3" t="str">
        <f t="shared" si="72"/>
        <v/>
      </c>
      <c r="AF598" s="2" t="str">
        <f t="shared" si="73"/>
        <v/>
      </c>
      <c r="AG598" s="2" t="str">
        <f t="shared" si="74"/>
        <v/>
      </c>
      <c r="AH598" s="2" t="str">
        <f t="shared" si="75"/>
        <v/>
      </c>
      <c r="AI598" s="2" t="str">
        <f t="shared" si="76"/>
        <v/>
      </c>
      <c r="AJ598" s="2" t="str">
        <f t="shared" si="77"/>
        <v/>
      </c>
      <c r="AK598" s="2" t="str">
        <f t="shared" si="78"/>
        <v/>
      </c>
      <c r="AL598" s="27"/>
      <c r="AM598" s="5" t="str">
        <f t="shared" si="79"/>
        <v/>
      </c>
    </row>
    <row r="599" spans="1:39" ht="30" hidden="1">
      <c r="A599" s="1" t="s">
        <v>22393</v>
      </c>
      <c r="B599" s="1" t="s">
        <v>4309</v>
      </c>
      <c r="C599" s="1" t="s">
        <v>876</v>
      </c>
      <c r="D599" s="1" t="s">
        <v>3534</v>
      </c>
      <c r="E599" s="1"/>
      <c r="F599" s="2"/>
      <c r="G599" s="2"/>
      <c r="H599" s="2"/>
      <c r="I599" s="2"/>
      <c r="J599" s="15"/>
      <c r="K599" s="3">
        <f>IFERROR(MATCH("Application Layer Gateway (ALG) Security Requirements Guide (SRG) :: Version 1, Release: 2 Benchmark Date: 24 Jul 2015*"&amp;A599&amp;";*",SRGs!AA:AA,0),0)</f>
        <v>0</v>
      </c>
      <c r="L599" s="2">
        <f>IFERROR(MATCH("Application Server Security Requirements Guide :: Version 3, Release: 3 Benchmark Date: 27 Oct 2022*"&amp;A599&amp;";*",SRGs!AA:AA,0),0)</f>
        <v>0</v>
      </c>
      <c r="M599" s="2">
        <f>IFERROR(MATCH("Authentication, Authorization, and Accounting Services (AAA) Security Requirements Guide :: Version 1, Release: 2 Benchmark Date: 24 Jan 2020*"&amp;A599&amp;";*",SRGs!AA:AA,0),0)</f>
        <v>0</v>
      </c>
      <c r="N599" s="2">
        <f>IFERROR(MATCH("Central Log Server Security Requirements Guide :: Version 2, Release: 2 Benchmark Date: 27 Oct 2022*"&amp;A599&amp;";*",SRGs!AA:AA,0),0)</f>
        <v>0</v>
      </c>
      <c r="O599" s="2">
        <f>IFERROR(MATCH("Database Security Requirements Guide :: Version 3, Release: 3 Benchmark Date: 27 Jul 2022*"&amp;A599&amp;";*",SRGs!AA:AA,0),0)</f>
        <v>0</v>
      </c>
      <c r="P599" s="2">
        <f>IFERROR(MATCH("Container Platform Security Requirements Guide :: Version 1, Release: 3 Benchmark Date: 27 Jan 2022*"&amp;A599&amp;";*",SRGs!AA:AA,0),0)</f>
        <v>0</v>
      </c>
      <c r="Q599" s="2">
        <f>IFERROR(MATCH("Domain Name System (DNS) Security Requirements Guide :: Version 2, Release: 4 Benchmark Date: 23 Oct 2015*"&amp;A599&amp;";*",SRGs!AA:AA,0),0)</f>
        <v>0</v>
      </c>
      <c r="R599" s="2">
        <f>IFERROR(MATCH("Firewall Security Requirements Guide :: Version 2, Release: 3 Benchmark Date: 27 Oct 2022*"&amp;A599&amp;";*",SRGs!AA:AA,0),0)</f>
        <v>0</v>
      </c>
      <c r="S599" s="2">
        <f>IFERROR(MATCH("General Purpose Operating System Security Requirements Guide :: Version 2, Release: 4 Benchmark Date: 27 Jul 2022*"&amp;A599&amp;";*",SRGs!AA:AA,0),0)</f>
        <v>0</v>
      </c>
      <c r="T599" s="2">
        <f>IFERROR(MATCH("Intrusion Detection and Prevention Systems (IDPS) Security Requirements Guide :: Version 2, Release: 6 Benchmark Date: 24 Jul 2020*"&amp;A599&amp;";*",SRGs!AA:AA,0),0)</f>
        <v>0</v>
      </c>
      <c r="U599" s="2">
        <f>IFERROR(MATCH("Layer 2 Switch Security Requirements Guide :: Version 2, Release: 1 Benchmark Date: 18 May 2021*"&amp;A599&amp;";*",SRGs!AA:AA,0),0)</f>
        <v>0</v>
      </c>
      <c r="V599" s="2">
        <f>IFERROR(MATCH("Mainframe Product Security Requirements Guide :: Version 2, Release: 1 Benchmark Date: 27 Oct 2022*"&amp;A599&amp;";*",SRGs!AA:AA,0),0)</f>
        <v>0</v>
      </c>
      <c r="W599" s="2">
        <f>IFERROR(MATCH("Network Device Management Security Requirements Guide :: Version 4, Release: 1 Benchmark Date: 23 Apr 2021*"&amp;A599&amp;";*",SRGs!AA:AA,0),0)</f>
        <v>0</v>
      </c>
      <c r="X599" s="2">
        <f>IFERROR(MATCH("Router Security Requirements Guide :: Version 4, Release: 2 Benchmark Date: 23 Apr 2021*"&amp;A599&amp;";*",SRGs!AA:AA,0),0)</f>
        <v>0</v>
      </c>
      <c r="Y599" s="2">
        <f>IFERROR(MATCH("SDN Controller Security Requirements Guide :: Version 1, Release: 2 Benchmark Date: 24 Apr 2020*"&amp;A599&amp;";*",SRGs!AA:AA,0),0)</f>
        <v>0</v>
      </c>
      <c r="Z599" s="2">
        <f>IFERROR(MATCH("Unified Endpoint Management Agent Security Requirements Guide :: Version 1, Release: 1 Benchmark Date: 20 Nov 2020*"&amp;A599&amp;";*",SRGs!AA:AA,0),0)</f>
        <v>0</v>
      </c>
      <c r="AA599" s="2">
        <f>IFERROR(MATCH("Unified Endpoint Management Server Security Requirements Guide :: Version 1, Release: 1 Benchmark Date: 20 Nov 2020*"&amp;A599&amp;";*",SRGs!AA:AA,0),0)</f>
        <v>0</v>
      </c>
      <c r="AB599" s="2">
        <f>IFERROR(MATCH("Virtual Private Network (VPN) Security Requirements Guide :: Version 2, Release: 4 Benchmark Date: 27 Oct 2021*"&amp;A599&amp;";*",SRGs!AA:AA,0),0)</f>
        <v>0</v>
      </c>
      <c r="AC599" s="2">
        <f>IFERROR(MATCH("Web Server Security Requirements Guide :: Version 3, Release: 1 Benchmark Date: 27 Oct 2022*"&amp;A599&amp;";*",SRGs!AA:AA,0),0)</f>
        <v>0</v>
      </c>
      <c r="AD599" s="22"/>
      <c r="AE599" s="3" t="str">
        <f t="shared" si="72"/>
        <v/>
      </c>
      <c r="AF599" s="2" t="str">
        <f t="shared" si="73"/>
        <v/>
      </c>
      <c r="AG599" s="2" t="str">
        <f t="shared" si="74"/>
        <v/>
      </c>
      <c r="AH599" s="2" t="str">
        <f t="shared" si="75"/>
        <v/>
      </c>
      <c r="AI599" s="2" t="str">
        <f t="shared" si="76"/>
        <v/>
      </c>
      <c r="AJ599" s="2" t="str">
        <f t="shared" si="77"/>
        <v/>
      </c>
      <c r="AK599" s="2" t="str">
        <f t="shared" si="78"/>
        <v/>
      </c>
      <c r="AM599" s="5" t="str">
        <f t="shared" si="79"/>
        <v/>
      </c>
    </row>
    <row r="600" spans="1:39" s="5" customFormat="1" ht="30" hidden="1">
      <c r="A600" s="1" t="s">
        <v>22394</v>
      </c>
      <c r="B600" s="1" t="s">
        <v>4309</v>
      </c>
      <c r="C600" s="1" t="s">
        <v>877</v>
      </c>
      <c r="D600" s="1" t="s">
        <v>1956</v>
      </c>
      <c r="E600" s="1" t="s">
        <v>2960</v>
      </c>
      <c r="F600" s="2" t="s">
        <v>2591</v>
      </c>
      <c r="G600" s="2"/>
      <c r="H600" s="2"/>
      <c r="I600" s="2"/>
      <c r="J600" s="15"/>
      <c r="K600" s="3">
        <f>IFERROR(MATCH("Application Layer Gateway (ALG) Security Requirements Guide (SRG) :: Version 1, Release: 2 Benchmark Date: 24 Jul 2015*"&amp;A600&amp;";*",SRGs!AA:AA,0),0)</f>
        <v>0</v>
      </c>
      <c r="L600" s="2">
        <f>IFERROR(MATCH("Application Server Security Requirements Guide :: Version 3, Release: 3 Benchmark Date: 27 Oct 2022*"&amp;A600&amp;";*",SRGs!AA:AA,0),0)</f>
        <v>0</v>
      </c>
      <c r="M600" s="2">
        <f>IFERROR(MATCH("Authentication, Authorization, and Accounting Services (AAA) Security Requirements Guide :: Version 1, Release: 2 Benchmark Date: 24 Jan 2020*"&amp;A600&amp;";*",SRGs!AA:AA,0),0)</f>
        <v>0</v>
      </c>
      <c r="N600" s="2">
        <f>IFERROR(MATCH("Central Log Server Security Requirements Guide :: Version 2, Release: 2 Benchmark Date: 27 Oct 2022*"&amp;A600&amp;";*",SRGs!AA:AA,0),0)</f>
        <v>0</v>
      </c>
      <c r="O600" s="2">
        <f>IFERROR(MATCH("Database Security Requirements Guide :: Version 3, Release: 3 Benchmark Date: 27 Jul 2022*"&amp;A600&amp;";*",SRGs!AA:AA,0),0)</f>
        <v>0</v>
      </c>
      <c r="P600" s="6">
        <f>IFERROR(MATCH("Container Platform Security Requirements Guide :: Version 1, Release: 3 Benchmark Date: 27 Jan 2022*"&amp;A600&amp;";*",SRGs!AA:AA,0),0)</f>
        <v>0</v>
      </c>
      <c r="Q600" s="6">
        <f>IFERROR(MATCH("Domain Name System (DNS) Security Requirements Guide :: Version 2, Release: 4 Benchmark Date: 23 Oct 2015*"&amp;A600&amp;";*",SRGs!AA:AA,0),0)</f>
        <v>0</v>
      </c>
      <c r="R600" s="6">
        <f>IFERROR(MATCH("Firewall Security Requirements Guide :: Version 2, Release: 3 Benchmark Date: 27 Oct 2022*"&amp;A600&amp;";*",SRGs!AA:AA,0),0)</f>
        <v>0</v>
      </c>
      <c r="S600" s="6">
        <f>IFERROR(MATCH("General Purpose Operating System Security Requirements Guide :: Version 2, Release: 4 Benchmark Date: 27 Jul 2022*"&amp;A600&amp;";*",SRGs!AA:AA,0),0)</f>
        <v>0</v>
      </c>
      <c r="T600" s="6">
        <f>IFERROR(MATCH("Intrusion Detection and Prevention Systems (IDPS) Security Requirements Guide :: Version 2, Release: 6 Benchmark Date: 24 Jul 2020*"&amp;A600&amp;";*",SRGs!AA:AA,0),0)</f>
        <v>0</v>
      </c>
      <c r="U600" s="6">
        <f>IFERROR(MATCH("Layer 2 Switch Security Requirements Guide :: Version 2, Release: 1 Benchmark Date: 18 May 2021*"&amp;A600&amp;";*",SRGs!AA:AA,0),0)</f>
        <v>0</v>
      </c>
      <c r="V600" s="6">
        <f>IFERROR(MATCH("Mainframe Product Security Requirements Guide :: Version 2, Release: 1 Benchmark Date: 27 Oct 2022*"&amp;A600&amp;";*",SRGs!AA:AA,0),0)</f>
        <v>0</v>
      </c>
      <c r="W600" s="6">
        <f>IFERROR(MATCH("Network Device Management Security Requirements Guide :: Version 4, Release: 1 Benchmark Date: 23 Apr 2021*"&amp;A600&amp;";*",SRGs!AA:AA,0),0)</f>
        <v>0</v>
      </c>
      <c r="X600" s="6">
        <f>IFERROR(MATCH("Router Security Requirements Guide :: Version 4, Release: 2 Benchmark Date: 23 Apr 2021*"&amp;A600&amp;";*",SRGs!AA:AA,0),0)</f>
        <v>0</v>
      </c>
      <c r="Y600" s="6">
        <f>IFERROR(MATCH("SDN Controller Security Requirements Guide :: Version 1, Release: 2 Benchmark Date: 24 Apr 2020*"&amp;A600&amp;";*",SRGs!AA:AA,0),0)</f>
        <v>0</v>
      </c>
      <c r="Z600" s="6">
        <f>IFERROR(MATCH("Unified Endpoint Management Agent Security Requirements Guide :: Version 1, Release: 1 Benchmark Date: 20 Nov 2020*"&amp;A600&amp;";*",SRGs!AA:AA,0),0)</f>
        <v>0</v>
      </c>
      <c r="AA600" s="6">
        <f>IFERROR(MATCH("Unified Endpoint Management Server Security Requirements Guide :: Version 1, Release: 1 Benchmark Date: 20 Nov 2020*"&amp;A600&amp;";*",SRGs!AA:AA,0),0)</f>
        <v>0</v>
      </c>
      <c r="AB600" s="6">
        <f>IFERROR(MATCH("Virtual Private Network (VPN) Security Requirements Guide :: Version 2, Release: 4 Benchmark Date: 27 Oct 2021*"&amp;A600&amp;";*",SRGs!AA:AA,0),0)</f>
        <v>0</v>
      </c>
      <c r="AC600" s="6">
        <f>IFERROR(MATCH("Web Server Security Requirements Guide :: Version 3, Release: 1 Benchmark Date: 27 Oct 2022*"&amp;A600&amp;";*",SRGs!AA:AA,0),0)</f>
        <v>0</v>
      </c>
      <c r="AD600" s="21"/>
      <c r="AE600" s="3" t="str">
        <f t="shared" si="72"/>
        <v/>
      </c>
      <c r="AF600" s="2" t="str">
        <f t="shared" si="73"/>
        <v/>
      </c>
      <c r="AG600" s="2" t="str">
        <f t="shared" si="74"/>
        <v/>
      </c>
      <c r="AH600" s="2" t="str">
        <f t="shared" si="75"/>
        <v/>
      </c>
      <c r="AI600" s="2" t="str">
        <f t="shared" si="76"/>
        <v/>
      </c>
      <c r="AJ600" s="2" t="str">
        <f t="shared" si="77"/>
        <v/>
      </c>
      <c r="AK600" s="2" t="str">
        <f t="shared" si="78"/>
        <v/>
      </c>
      <c r="AL600" s="27"/>
      <c r="AM600" s="5" t="str">
        <f t="shared" si="79"/>
        <v/>
      </c>
    </row>
    <row r="601" spans="1:39" ht="150" hidden="1">
      <c r="A601" s="1" t="s">
        <v>22395</v>
      </c>
      <c r="B601" s="1" t="s">
        <v>4309</v>
      </c>
      <c r="C601" s="1" t="s">
        <v>878</v>
      </c>
      <c r="D601" s="1" t="s">
        <v>1957</v>
      </c>
      <c r="E601" s="1" t="s">
        <v>2961</v>
      </c>
      <c r="F601" s="2" t="s">
        <v>2591</v>
      </c>
      <c r="G601" s="2"/>
      <c r="H601" s="2"/>
      <c r="I601" s="2"/>
      <c r="J601" s="15"/>
      <c r="K601" s="3">
        <f>IFERROR(MATCH("Application Layer Gateway (ALG) Security Requirements Guide (SRG) :: Version 1, Release: 2 Benchmark Date: 24 Jul 2015*"&amp;A601&amp;";*",SRGs!AA:AA,0),0)</f>
        <v>0</v>
      </c>
      <c r="L601" s="2">
        <f>IFERROR(MATCH("Application Server Security Requirements Guide :: Version 3, Release: 3 Benchmark Date: 27 Oct 2022*"&amp;A601&amp;";*",SRGs!AA:AA,0),0)</f>
        <v>0</v>
      </c>
      <c r="M601" s="2">
        <f>IFERROR(MATCH("Authentication, Authorization, and Accounting Services (AAA) Security Requirements Guide :: Version 1, Release: 2 Benchmark Date: 24 Jan 2020*"&amp;A601&amp;";*",SRGs!AA:AA,0),0)</f>
        <v>0</v>
      </c>
      <c r="N601" s="2">
        <f>IFERROR(MATCH("Central Log Server Security Requirements Guide :: Version 2, Release: 2 Benchmark Date: 27 Oct 2022*"&amp;A601&amp;";*",SRGs!AA:AA,0),0)</f>
        <v>0</v>
      </c>
      <c r="O601" s="2">
        <f>IFERROR(MATCH("Database Security Requirements Guide :: Version 3, Release: 3 Benchmark Date: 27 Jul 2022*"&amp;A601&amp;";*",SRGs!AA:AA,0),0)</f>
        <v>0</v>
      </c>
      <c r="P601" s="2">
        <f>IFERROR(MATCH("Container Platform Security Requirements Guide :: Version 1, Release: 3 Benchmark Date: 27 Jan 2022*"&amp;A601&amp;";*",SRGs!AA:AA,0),0)</f>
        <v>0</v>
      </c>
      <c r="Q601" s="2">
        <f>IFERROR(MATCH("Domain Name System (DNS) Security Requirements Guide :: Version 2, Release: 4 Benchmark Date: 23 Oct 2015*"&amp;A601&amp;";*",SRGs!AA:AA,0),0)</f>
        <v>0</v>
      </c>
      <c r="R601" s="2">
        <f>IFERROR(MATCH("Firewall Security Requirements Guide :: Version 2, Release: 3 Benchmark Date: 27 Oct 2022*"&amp;A601&amp;";*",SRGs!AA:AA,0),0)</f>
        <v>0</v>
      </c>
      <c r="S601" s="2">
        <f>IFERROR(MATCH("General Purpose Operating System Security Requirements Guide :: Version 2, Release: 4 Benchmark Date: 27 Jul 2022*"&amp;A601&amp;";*",SRGs!AA:AA,0),0)</f>
        <v>0</v>
      </c>
      <c r="T601" s="2">
        <f>IFERROR(MATCH("Intrusion Detection and Prevention Systems (IDPS) Security Requirements Guide :: Version 2, Release: 6 Benchmark Date: 24 Jul 2020*"&amp;A601&amp;";*",SRGs!AA:AA,0),0)</f>
        <v>0</v>
      </c>
      <c r="U601" s="2">
        <f>IFERROR(MATCH("Layer 2 Switch Security Requirements Guide :: Version 2, Release: 1 Benchmark Date: 18 May 2021*"&amp;A601&amp;";*",SRGs!AA:AA,0),0)</f>
        <v>0</v>
      </c>
      <c r="V601" s="2">
        <f>IFERROR(MATCH("Mainframe Product Security Requirements Guide :: Version 2, Release: 1 Benchmark Date: 27 Oct 2022*"&amp;A601&amp;";*",SRGs!AA:AA,0),0)</f>
        <v>0</v>
      </c>
      <c r="W601" s="2">
        <f>IFERROR(MATCH("Network Device Management Security Requirements Guide :: Version 4, Release: 1 Benchmark Date: 23 Apr 2021*"&amp;A601&amp;";*",SRGs!AA:AA,0),0)</f>
        <v>0</v>
      </c>
      <c r="X601" s="2">
        <f>IFERROR(MATCH("Router Security Requirements Guide :: Version 4, Release: 2 Benchmark Date: 23 Apr 2021*"&amp;A601&amp;";*",SRGs!AA:AA,0),0)</f>
        <v>0</v>
      </c>
      <c r="Y601" s="2">
        <f>IFERROR(MATCH("SDN Controller Security Requirements Guide :: Version 1, Release: 2 Benchmark Date: 24 Apr 2020*"&amp;A601&amp;";*",SRGs!AA:AA,0),0)</f>
        <v>0</v>
      </c>
      <c r="Z601" s="2">
        <f>IFERROR(MATCH("Unified Endpoint Management Agent Security Requirements Guide :: Version 1, Release: 1 Benchmark Date: 20 Nov 2020*"&amp;A601&amp;";*",SRGs!AA:AA,0),0)</f>
        <v>0</v>
      </c>
      <c r="AA601" s="2">
        <f>IFERROR(MATCH("Unified Endpoint Management Server Security Requirements Guide :: Version 1, Release: 1 Benchmark Date: 20 Nov 2020*"&amp;A601&amp;";*",SRGs!AA:AA,0),0)</f>
        <v>0</v>
      </c>
      <c r="AB601" s="2">
        <f>IFERROR(MATCH("Virtual Private Network (VPN) Security Requirements Guide :: Version 2, Release: 4 Benchmark Date: 27 Oct 2021*"&amp;A601&amp;";*",SRGs!AA:AA,0),0)</f>
        <v>0</v>
      </c>
      <c r="AC601" s="2">
        <f>IFERROR(MATCH("Web Server Security Requirements Guide :: Version 3, Release: 1 Benchmark Date: 27 Oct 2022*"&amp;A601&amp;";*",SRGs!AA:AA,0),0)</f>
        <v>0</v>
      </c>
      <c r="AD601" s="22"/>
      <c r="AE601" s="3" t="str">
        <f t="shared" si="72"/>
        <v/>
      </c>
      <c r="AF601" s="2" t="str">
        <f t="shared" si="73"/>
        <v/>
      </c>
      <c r="AG601" s="2" t="str">
        <f t="shared" si="74"/>
        <v/>
      </c>
      <c r="AH601" s="2" t="str">
        <f t="shared" si="75"/>
        <v/>
      </c>
      <c r="AI601" s="2" t="str">
        <f t="shared" si="76"/>
        <v/>
      </c>
      <c r="AJ601" s="2" t="str">
        <f t="shared" si="77"/>
        <v/>
      </c>
      <c r="AK601" s="2" t="str">
        <f t="shared" si="78"/>
        <v/>
      </c>
      <c r="AM601" s="5" t="str">
        <f t="shared" si="79"/>
        <v/>
      </c>
    </row>
    <row r="602" spans="1:39" ht="90" hidden="1">
      <c r="A602" s="1" t="s">
        <v>123</v>
      </c>
      <c r="B602" s="1" t="s">
        <v>4309</v>
      </c>
      <c r="C602" s="1" t="s">
        <v>879</v>
      </c>
      <c r="D602" s="1" t="s">
        <v>1958</v>
      </c>
      <c r="E602" s="1" t="s">
        <v>2962</v>
      </c>
      <c r="F602" s="2" t="s">
        <v>3869</v>
      </c>
      <c r="G602" s="2"/>
      <c r="H602" s="2"/>
      <c r="I602" s="2"/>
      <c r="J602" s="15"/>
      <c r="K602" s="3">
        <f>IFERROR(MATCH("Application Layer Gateway (ALG) Security Requirements Guide (SRG) :: Version 1, Release: 2 Benchmark Date: 24 Jul 2015*"&amp;A602&amp;";*",SRGs!AA:AA,0),0)</f>
        <v>0</v>
      </c>
      <c r="L602" s="2">
        <f>IFERROR(MATCH("Application Server Security Requirements Guide :: Version 3, Release: 3 Benchmark Date: 27 Oct 2022*"&amp;A602&amp;";*",SRGs!AA:AA,0),0)</f>
        <v>0</v>
      </c>
      <c r="M602" s="2">
        <f>IFERROR(MATCH("Authentication, Authorization, and Accounting Services (AAA) Security Requirements Guide :: Version 1, Release: 2 Benchmark Date: 24 Jan 2020*"&amp;A602&amp;";*",SRGs!AA:AA,0),0)</f>
        <v>0</v>
      </c>
      <c r="N602" s="6">
        <f>IFERROR(MATCH("Central Log Server Security Requirements Guide :: Version 2, Release: 2 Benchmark Date: 27 Oct 2022*"&amp;A602&amp;";*",SRGs!AA:AA,0),0)</f>
        <v>0</v>
      </c>
      <c r="O602" s="6">
        <f>IFERROR(MATCH("Database Security Requirements Guide :: Version 3, Release: 3 Benchmark Date: 27 Jul 2022*"&amp;A602&amp;";*",SRGs!AA:AA,0),0)</f>
        <v>0</v>
      </c>
      <c r="P602" s="2">
        <f>IFERROR(MATCH("Container Platform Security Requirements Guide :: Version 1, Release: 3 Benchmark Date: 27 Jan 2022*"&amp;A602&amp;";*",SRGs!AA:AA,0),0)</f>
        <v>0</v>
      </c>
      <c r="Q602" s="2">
        <f>IFERROR(MATCH("Domain Name System (DNS) Security Requirements Guide :: Version 2, Release: 4 Benchmark Date: 23 Oct 2015*"&amp;A602&amp;";*",SRGs!AA:AA,0),0)</f>
        <v>0</v>
      </c>
      <c r="R602" s="2">
        <f>IFERROR(MATCH("Firewall Security Requirements Guide :: Version 2, Release: 3 Benchmark Date: 27 Oct 2022*"&amp;A602&amp;";*",SRGs!AA:AA,0),0)</f>
        <v>0</v>
      </c>
      <c r="S602" s="2">
        <f>IFERROR(MATCH("General Purpose Operating System Security Requirements Guide :: Version 2, Release: 4 Benchmark Date: 27 Jul 2022*"&amp;A602&amp;";*",SRGs!AA:AA,0),0)</f>
        <v>0</v>
      </c>
      <c r="T602" s="2">
        <f>IFERROR(MATCH("Intrusion Detection and Prevention Systems (IDPS) Security Requirements Guide :: Version 2, Release: 6 Benchmark Date: 24 Jul 2020*"&amp;A602&amp;";*",SRGs!AA:AA,0),0)</f>
        <v>0</v>
      </c>
      <c r="U602" s="2">
        <f>IFERROR(MATCH("Layer 2 Switch Security Requirements Guide :: Version 2, Release: 1 Benchmark Date: 18 May 2021*"&amp;A602&amp;";*",SRGs!AA:AA,0),0)</f>
        <v>0</v>
      </c>
      <c r="V602" s="2">
        <f>IFERROR(MATCH("Mainframe Product Security Requirements Guide :: Version 2, Release: 1 Benchmark Date: 27 Oct 2022*"&amp;A602&amp;";*",SRGs!AA:AA,0),0)</f>
        <v>0</v>
      </c>
      <c r="W602" s="2">
        <f>IFERROR(MATCH("Network Device Management Security Requirements Guide :: Version 4, Release: 1 Benchmark Date: 23 Apr 2021*"&amp;A602&amp;";*",SRGs!AA:AA,0),0)</f>
        <v>0</v>
      </c>
      <c r="X602" s="2">
        <f>IFERROR(MATCH("Router Security Requirements Guide :: Version 4, Release: 2 Benchmark Date: 23 Apr 2021*"&amp;A602&amp;";*",SRGs!AA:AA,0),0)</f>
        <v>0</v>
      </c>
      <c r="Y602" s="2">
        <f>IFERROR(MATCH("SDN Controller Security Requirements Guide :: Version 1, Release: 2 Benchmark Date: 24 Apr 2020*"&amp;A602&amp;";*",SRGs!AA:AA,0),0)</f>
        <v>0</v>
      </c>
      <c r="Z602" s="2">
        <f>IFERROR(MATCH("Unified Endpoint Management Agent Security Requirements Guide :: Version 1, Release: 1 Benchmark Date: 20 Nov 2020*"&amp;A602&amp;";*",SRGs!AA:AA,0),0)</f>
        <v>0</v>
      </c>
      <c r="AA602" s="2">
        <f>IFERROR(MATCH("Unified Endpoint Management Server Security Requirements Guide :: Version 1, Release: 1 Benchmark Date: 20 Nov 2020*"&amp;A602&amp;";*",SRGs!AA:AA,0),0)</f>
        <v>0</v>
      </c>
      <c r="AB602" s="2">
        <f>IFERROR(MATCH("Virtual Private Network (VPN) Security Requirements Guide :: Version 2, Release: 4 Benchmark Date: 27 Oct 2021*"&amp;A602&amp;";*",SRGs!AA:AA,0),0)</f>
        <v>0</v>
      </c>
      <c r="AC602" s="2">
        <f>IFERROR(MATCH("Web Server Security Requirements Guide :: Version 3, Release: 1 Benchmark Date: 27 Oct 2022*"&amp;A602&amp;";*",SRGs!AA:AA,0),0)</f>
        <v>0</v>
      </c>
      <c r="AD602" s="22"/>
      <c r="AE602" s="3" t="str">
        <f t="shared" si="72"/>
        <v/>
      </c>
      <c r="AF602" s="2" t="str">
        <f t="shared" si="73"/>
        <v/>
      </c>
      <c r="AG602" s="2" t="str">
        <f t="shared" si="74"/>
        <v/>
      </c>
      <c r="AH602" s="2" t="str">
        <f t="shared" si="75"/>
        <v/>
      </c>
      <c r="AI602" s="2" t="str">
        <f t="shared" si="76"/>
        <v/>
      </c>
      <c r="AJ602" s="2" t="str">
        <f t="shared" si="77"/>
        <v/>
      </c>
      <c r="AK602" s="2" t="str">
        <f t="shared" si="78"/>
        <v/>
      </c>
      <c r="AM602" s="5" t="str">
        <f t="shared" si="79"/>
        <v/>
      </c>
    </row>
    <row r="603" spans="1:39" ht="90">
      <c r="A603" s="1" t="s">
        <v>124</v>
      </c>
      <c r="B603" s="1" t="s">
        <v>4309</v>
      </c>
      <c r="C603" s="1" t="s">
        <v>880</v>
      </c>
      <c r="D603" s="1" t="s">
        <v>1959</v>
      </c>
      <c r="E603" s="1" t="s">
        <v>2963</v>
      </c>
      <c r="F603" s="2" t="s">
        <v>3870</v>
      </c>
      <c r="G603" s="2" t="s">
        <v>4226</v>
      </c>
      <c r="H603" s="2"/>
      <c r="I603" s="10">
        <v>1</v>
      </c>
      <c r="J603" s="13"/>
      <c r="K603" s="3">
        <f>IFERROR(MATCH("Application Layer Gateway (ALG) Security Requirements Guide (SRG) :: Version 1, Release: 2 Benchmark Date: 24 Jul 2015*"&amp;A603&amp;";*",SRGs!AA:AA,0),0)</f>
        <v>0</v>
      </c>
      <c r="L603" s="2">
        <f>IFERROR(MATCH("Application Server Security Requirements Guide :: Version 3, Release: 3 Benchmark Date: 27 Oct 2022*"&amp;A603&amp;";*",SRGs!AA:AA,0),0)</f>
        <v>0</v>
      </c>
      <c r="M603" s="2">
        <f>IFERROR(MATCH("Authentication, Authorization, and Accounting Services (AAA) Security Requirements Guide :: Version 1, Release: 2 Benchmark Date: 24 Jan 2020*"&amp;A603&amp;";*",SRGs!AA:AA,0),0)</f>
        <v>0</v>
      </c>
      <c r="N603" s="6">
        <f>IFERROR(MATCH("Central Log Server Security Requirements Guide :: Version 2, Release: 2 Benchmark Date: 27 Oct 2022*"&amp;A603&amp;";*",SRGs!AA:AA,0),0)</f>
        <v>0</v>
      </c>
      <c r="O603" s="6">
        <f>IFERROR(MATCH("Database Security Requirements Guide :: Version 3, Release: 3 Benchmark Date: 27 Jul 2022*"&amp;A603&amp;";*",SRGs!AA:AA,0),0)</f>
        <v>0</v>
      </c>
      <c r="P603" s="2">
        <f>IFERROR(MATCH("Container Platform Security Requirements Guide :: Version 1, Release: 3 Benchmark Date: 27 Jan 2022*"&amp;A603&amp;";*",SRGs!AA:AA,0),0)</f>
        <v>0</v>
      </c>
      <c r="Q603" s="2">
        <f>IFERROR(MATCH("Domain Name System (DNS) Security Requirements Guide :: Version 2, Release: 4 Benchmark Date: 23 Oct 2015*"&amp;A603&amp;";*",SRGs!AA:AA,0),0)</f>
        <v>0</v>
      </c>
      <c r="R603" s="2">
        <f>IFERROR(MATCH("Firewall Security Requirements Guide :: Version 2, Release: 3 Benchmark Date: 27 Oct 2022*"&amp;A603&amp;";*",SRGs!AA:AA,0),0)</f>
        <v>0</v>
      </c>
      <c r="S603" s="2">
        <f>IFERROR(MATCH("General Purpose Operating System Security Requirements Guide :: Version 2, Release: 4 Benchmark Date: 27 Jul 2022*"&amp;A603&amp;";*",SRGs!AA:AA,0),0)</f>
        <v>0</v>
      </c>
      <c r="T603" s="2">
        <f>IFERROR(MATCH("Intrusion Detection and Prevention Systems (IDPS) Security Requirements Guide :: Version 2, Release: 6 Benchmark Date: 24 Jul 2020*"&amp;A603&amp;";*",SRGs!AA:AA,0),0)</f>
        <v>0</v>
      </c>
      <c r="U603" s="2">
        <f>IFERROR(MATCH("Layer 2 Switch Security Requirements Guide :: Version 2, Release: 1 Benchmark Date: 18 May 2021*"&amp;A603&amp;";*",SRGs!AA:AA,0),0)</f>
        <v>0</v>
      </c>
      <c r="V603" s="2">
        <f>IFERROR(MATCH("Mainframe Product Security Requirements Guide :: Version 2, Release: 1 Benchmark Date: 27 Oct 2022*"&amp;A603&amp;";*",SRGs!AA:AA,0),0)</f>
        <v>0</v>
      </c>
      <c r="W603" s="2">
        <f>IFERROR(MATCH("Network Device Management Security Requirements Guide :: Version 4, Release: 1 Benchmark Date: 23 Apr 2021*"&amp;A603&amp;";*",SRGs!AA:AA,0),0)</f>
        <v>0</v>
      </c>
      <c r="X603" s="2">
        <f>IFERROR(MATCH("Router Security Requirements Guide :: Version 4, Release: 2 Benchmark Date: 23 Apr 2021*"&amp;A603&amp;";*",SRGs!AA:AA,0),0)</f>
        <v>0</v>
      </c>
      <c r="Y603" s="2">
        <f>IFERROR(MATCH("SDN Controller Security Requirements Guide :: Version 1, Release: 2 Benchmark Date: 24 Apr 2020*"&amp;A603&amp;";*",SRGs!AA:AA,0),0)</f>
        <v>0</v>
      </c>
      <c r="Z603" s="2">
        <f>IFERROR(MATCH("Unified Endpoint Management Agent Security Requirements Guide :: Version 1, Release: 1 Benchmark Date: 20 Nov 2020*"&amp;A603&amp;";*",SRGs!AA:AA,0),0)</f>
        <v>0</v>
      </c>
      <c r="AA603" s="2">
        <f>IFERROR(MATCH("Unified Endpoint Management Server Security Requirements Guide :: Version 1, Release: 1 Benchmark Date: 20 Nov 2020*"&amp;A603&amp;";*",SRGs!AA:AA,0),0)</f>
        <v>0</v>
      </c>
      <c r="AB603" s="2">
        <f>IFERROR(MATCH("Virtual Private Network (VPN) Security Requirements Guide :: Version 2, Release: 4 Benchmark Date: 27 Oct 2021*"&amp;A603&amp;";*",SRGs!AA:AA,0),0)</f>
        <v>0</v>
      </c>
      <c r="AC603" s="2">
        <f>IFERROR(MATCH("Web Server Security Requirements Guide :: Version 3, Release: 1 Benchmark Date: 27 Oct 2022*"&amp;A603&amp;";*",SRGs!AA:AA,0),0)</f>
        <v>0</v>
      </c>
      <c r="AD603" s="22"/>
      <c r="AE603" s="3" t="str">
        <f t="shared" si="72"/>
        <v/>
      </c>
      <c r="AF603" s="2" t="str">
        <f t="shared" si="73"/>
        <v/>
      </c>
      <c r="AG603" s="2" t="str">
        <f t="shared" si="74"/>
        <v/>
      </c>
      <c r="AH603" s="2" t="str">
        <f t="shared" si="75"/>
        <v/>
      </c>
      <c r="AI603" s="2" t="str">
        <f t="shared" si="76"/>
        <v/>
      </c>
      <c r="AJ603" s="2" t="str">
        <f t="shared" si="77"/>
        <v/>
      </c>
      <c r="AK603" s="2" t="str">
        <f t="shared" si="78"/>
        <v/>
      </c>
      <c r="AM603" s="5" t="str">
        <f t="shared" si="79"/>
        <v/>
      </c>
    </row>
    <row r="604" spans="1:39" ht="45" hidden="1">
      <c r="A604" s="1" t="s">
        <v>22396</v>
      </c>
      <c r="B604" s="1" t="s">
        <v>4309</v>
      </c>
      <c r="C604" s="1" t="s">
        <v>881</v>
      </c>
      <c r="D604" s="1" t="s">
        <v>3535</v>
      </c>
      <c r="E604" s="1"/>
      <c r="F604" s="2"/>
      <c r="G604" s="2"/>
      <c r="H604" s="2"/>
      <c r="I604" s="2"/>
      <c r="J604" s="15"/>
      <c r="K604" s="3">
        <f>IFERROR(MATCH("Application Layer Gateway (ALG) Security Requirements Guide (SRG) :: Version 1, Release: 2 Benchmark Date: 24 Jul 2015*"&amp;A604&amp;";*",SRGs!AA:AA,0),0)</f>
        <v>0</v>
      </c>
      <c r="L604" s="2">
        <f>IFERROR(MATCH("Application Server Security Requirements Guide :: Version 3, Release: 3 Benchmark Date: 27 Oct 2022*"&amp;A604&amp;";*",SRGs!AA:AA,0),0)</f>
        <v>0</v>
      </c>
      <c r="M604" s="2">
        <f>IFERROR(MATCH("Authentication, Authorization, and Accounting Services (AAA) Security Requirements Guide :: Version 1, Release: 2 Benchmark Date: 24 Jan 2020*"&amp;A604&amp;";*",SRGs!AA:AA,0),0)</f>
        <v>0</v>
      </c>
      <c r="N604" s="2">
        <f>IFERROR(MATCH("Central Log Server Security Requirements Guide :: Version 2, Release: 2 Benchmark Date: 27 Oct 2022*"&amp;A604&amp;";*",SRGs!AA:AA,0),0)</f>
        <v>0</v>
      </c>
      <c r="O604" s="2">
        <f>IFERROR(MATCH("Database Security Requirements Guide :: Version 3, Release: 3 Benchmark Date: 27 Jul 2022*"&amp;A604&amp;";*",SRGs!AA:AA,0),0)</f>
        <v>0</v>
      </c>
      <c r="P604" s="2">
        <f>IFERROR(MATCH("Container Platform Security Requirements Guide :: Version 1, Release: 3 Benchmark Date: 27 Jan 2022*"&amp;A604&amp;";*",SRGs!AA:AA,0),0)</f>
        <v>0</v>
      </c>
      <c r="Q604" s="2">
        <f>IFERROR(MATCH("Domain Name System (DNS) Security Requirements Guide :: Version 2, Release: 4 Benchmark Date: 23 Oct 2015*"&amp;A604&amp;";*",SRGs!AA:AA,0),0)</f>
        <v>0</v>
      </c>
      <c r="R604" s="2">
        <f>IFERROR(MATCH("Firewall Security Requirements Guide :: Version 2, Release: 3 Benchmark Date: 27 Oct 2022*"&amp;A604&amp;";*",SRGs!AA:AA,0),0)</f>
        <v>0</v>
      </c>
      <c r="S604" s="2">
        <f>IFERROR(MATCH("General Purpose Operating System Security Requirements Guide :: Version 2, Release: 4 Benchmark Date: 27 Jul 2022*"&amp;A604&amp;";*",SRGs!AA:AA,0),0)</f>
        <v>0</v>
      </c>
      <c r="T604" s="2">
        <f>IFERROR(MATCH("Intrusion Detection and Prevention Systems (IDPS) Security Requirements Guide :: Version 2, Release: 6 Benchmark Date: 24 Jul 2020*"&amp;A604&amp;";*",SRGs!AA:AA,0),0)</f>
        <v>0</v>
      </c>
      <c r="U604" s="2">
        <f>IFERROR(MATCH("Layer 2 Switch Security Requirements Guide :: Version 2, Release: 1 Benchmark Date: 18 May 2021*"&amp;A604&amp;";*",SRGs!AA:AA,0),0)</f>
        <v>0</v>
      </c>
      <c r="V604" s="2">
        <f>IFERROR(MATCH("Mainframe Product Security Requirements Guide :: Version 2, Release: 1 Benchmark Date: 27 Oct 2022*"&amp;A604&amp;";*",SRGs!AA:AA,0),0)</f>
        <v>0</v>
      </c>
      <c r="W604" s="2">
        <f>IFERROR(MATCH("Network Device Management Security Requirements Guide :: Version 4, Release: 1 Benchmark Date: 23 Apr 2021*"&amp;A604&amp;";*",SRGs!AA:AA,0),0)</f>
        <v>0</v>
      </c>
      <c r="X604" s="2">
        <f>IFERROR(MATCH("Router Security Requirements Guide :: Version 4, Release: 2 Benchmark Date: 23 Apr 2021*"&amp;A604&amp;";*",SRGs!AA:AA,0),0)</f>
        <v>0</v>
      </c>
      <c r="Y604" s="2">
        <f>IFERROR(MATCH("SDN Controller Security Requirements Guide :: Version 1, Release: 2 Benchmark Date: 24 Apr 2020*"&amp;A604&amp;";*",SRGs!AA:AA,0),0)</f>
        <v>0</v>
      </c>
      <c r="Z604" s="2">
        <f>IFERROR(MATCH("Unified Endpoint Management Agent Security Requirements Guide :: Version 1, Release: 1 Benchmark Date: 20 Nov 2020*"&amp;A604&amp;";*",SRGs!AA:AA,0),0)</f>
        <v>0</v>
      </c>
      <c r="AA604" s="2">
        <f>IFERROR(MATCH("Unified Endpoint Management Server Security Requirements Guide :: Version 1, Release: 1 Benchmark Date: 20 Nov 2020*"&amp;A604&amp;";*",SRGs!AA:AA,0),0)</f>
        <v>0</v>
      </c>
      <c r="AB604" s="2">
        <f>IFERROR(MATCH("Virtual Private Network (VPN) Security Requirements Guide :: Version 2, Release: 4 Benchmark Date: 27 Oct 2021*"&amp;A604&amp;";*",SRGs!AA:AA,0),0)</f>
        <v>0</v>
      </c>
      <c r="AC604" s="2">
        <f>IFERROR(MATCH("Web Server Security Requirements Guide :: Version 3, Release: 1 Benchmark Date: 27 Oct 2022*"&amp;A604&amp;";*",SRGs!AA:AA,0),0)</f>
        <v>0</v>
      </c>
      <c r="AD604" s="22"/>
      <c r="AE604" s="3" t="str">
        <f t="shared" si="72"/>
        <v/>
      </c>
      <c r="AF604" s="2" t="str">
        <f t="shared" si="73"/>
        <v/>
      </c>
      <c r="AG604" s="2" t="str">
        <f t="shared" si="74"/>
        <v/>
      </c>
      <c r="AH604" s="2" t="str">
        <f t="shared" si="75"/>
        <v/>
      </c>
      <c r="AI604" s="2" t="str">
        <f t="shared" si="76"/>
        <v/>
      </c>
      <c r="AJ604" s="2" t="str">
        <f t="shared" si="77"/>
        <v/>
      </c>
      <c r="AK604" s="2" t="str">
        <f t="shared" si="78"/>
        <v/>
      </c>
      <c r="AM604" s="5" t="str">
        <f t="shared" si="79"/>
        <v/>
      </c>
    </row>
    <row r="605" spans="1:39" s="5" customFormat="1" ht="60" hidden="1">
      <c r="A605" s="1" t="s">
        <v>22397</v>
      </c>
      <c r="B605" s="1" t="s">
        <v>4309</v>
      </c>
      <c r="C605" s="1" t="s">
        <v>882</v>
      </c>
      <c r="D605" s="1" t="s">
        <v>1960</v>
      </c>
      <c r="E605" s="1" t="s">
        <v>2964</v>
      </c>
      <c r="F605" s="2" t="s">
        <v>2591</v>
      </c>
      <c r="G605" s="2"/>
      <c r="H605" s="2"/>
      <c r="I605" s="2"/>
      <c r="J605" s="15"/>
      <c r="K605" s="3">
        <f>IFERROR(MATCH("Application Layer Gateway (ALG) Security Requirements Guide (SRG) :: Version 1, Release: 2 Benchmark Date: 24 Jul 2015*"&amp;A605&amp;";*",SRGs!AA:AA,0),0)</f>
        <v>0</v>
      </c>
      <c r="L605" s="2">
        <f>IFERROR(MATCH("Application Server Security Requirements Guide :: Version 3, Release: 3 Benchmark Date: 27 Oct 2022*"&amp;A605&amp;";*",SRGs!AA:AA,0),0)</f>
        <v>0</v>
      </c>
      <c r="M605" s="2">
        <f>IFERROR(MATCH("Authentication, Authorization, and Accounting Services (AAA) Security Requirements Guide :: Version 1, Release: 2 Benchmark Date: 24 Jan 2020*"&amp;A605&amp;";*",SRGs!AA:AA,0),0)</f>
        <v>0</v>
      </c>
      <c r="N605" s="2">
        <f>IFERROR(MATCH("Central Log Server Security Requirements Guide :: Version 2, Release: 2 Benchmark Date: 27 Oct 2022*"&amp;A605&amp;";*",SRGs!AA:AA,0),0)</f>
        <v>0</v>
      </c>
      <c r="O605" s="2">
        <f>IFERROR(MATCH("Database Security Requirements Guide :: Version 3, Release: 3 Benchmark Date: 27 Jul 2022*"&amp;A605&amp;";*",SRGs!AA:AA,0),0)</f>
        <v>0</v>
      </c>
      <c r="P605" s="6">
        <f>IFERROR(MATCH("Container Platform Security Requirements Guide :: Version 1, Release: 3 Benchmark Date: 27 Jan 2022*"&amp;A605&amp;";*",SRGs!AA:AA,0),0)</f>
        <v>0</v>
      </c>
      <c r="Q605" s="6">
        <f>IFERROR(MATCH("Domain Name System (DNS) Security Requirements Guide :: Version 2, Release: 4 Benchmark Date: 23 Oct 2015*"&amp;A605&amp;";*",SRGs!AA:AA,0),0)</f>
        <v>0</v>
      </c>
      <c r="R605" s="6">
        <f>IFERROR(MATCH("Firewall Security Requirements Guide :: Version 2, Release: 3 Benchmark Date: 27 Oct 2022*"&amp;A605&amp;";*",SRGs!AA:AA,0),0)</f>
        <v>0</v>
      </c>
      <c r="S605" s="6">
        <f>IFERROR(MATCH("General Purpose Operating System Security Requirements Guide :: Version 2, Release: 4 Benchmark Date: 27 Jul 2022*"&amp;A605&amp;";*",SRGs!AA:AA,0),0)</f>
        <v>0</v>
      </c>
      <c r="T605" s="6">
        <f>IFERROR(MATCH("Intrusion Detection and Prevention Systems (IDPS) Security Requirements Guide :: Version 2, Release: 6 Benchmark Date: 24 Jul 2020*"&amp;A605&amp;";*",SRGs!AA:AA,0),0)</f>
        <v>0</v>
      </c>
      <c r="U605" s="6">
        <f>IFERROR(MATCH("Layer 2 Switch Security Requirements Guide :: Version 2, Release: 1 Benchmark Date: 18 May 2021*"&amp;A605&amp;";*",SRGs!AA:AA,0),0)</f>
        <v>0</v>
      </c>
      <c r="V605" s="6">
        <f>IFERROR(MATCH("Mainframe Product Security Requirements Guide :: Version 2, Release: 1 Benchmark Date: 27 Oct 2022*"&amp;A605&amp;";*",SRGs!AA:AA,0),0)</f>
        <v>0</v>
      </c>
      <c r="W605" s="6">
        <f>IFERROR(MATCH("Network Device Management Security Requirements Guide :: Version 4, Release: 1 Benchmark Date: 23 Apr 2021*"&amp;A605&amp;";*",SRGs!AA:AA,0),0)</f>
        <v>0</v>
      </c>
      <c r="X605" s="6">
        <f>IFERROR(MATCH("Router Security Requirements Guide :: Version 4, Release: 2 Benchmark Date: 23 Apr 2021*"&amp;A605&amp;";*",SRGs!AA:AA,0),0)</f>
        <v>0</v>
      </c>
      <c r="Y605" s="6">
        <f>IFERROR(MATCH("SDN Controller Security Requirements Guide :: Version 1, Release: 2 Benchmark Date: 24 Apr 2020*"&amp;A605&amp;";*",SRGs!AA:AA,0),0)</f>
        <v>0</v>
      </c>
      <c r="Z605" s="6">
        <f>IFERROR(MATCH("Unified Endpoint Management Agent Security Requirements Guide :: Version 1, Release: 1 Benchmark Date: 20 Nov 2020*"&amp;A605&amp;";*",SRGs!AA:AA,0),0)</f>
        <v>0</v>
      </c>
      <c r="AA605" s="6">
        <f>IFERROR(MATCH("Unified Endpoint Management Server Security Requirements Guide :: Version 1, Release: 1 Benchmark Date: 20 Nov 2020*"&amp;A605&amp;";*",SRGs!AA:AA,0),0)</f>
        <v>0</v>
      </c>
      <c r="AB605" s="6">
        <f>IFERROR(MATCH("Virtual Private Network (VPN) Security Requirements Guide :: Version 2, Release: 4 Benchmark Date: 27 Oct 2021*"&amp;A605&amp;";*",SRGs!AA:AA,0),0)</f>
        <v>0</v>
      </c>
      <c r="AC605" s="6">
        <f>IFERROR(MATCH("Web Server Security Requirements Guide :: Version 3, Release: 1 Benchmark Date: 27 Oct 2022*"&amp;A605&amp;";*",SRGs!AA:AA,0),0)</f>
        <v>0</v>
      </c>
      <c r="AD605" s="21"/>
      <c r="AE605" s="3" t="str">
        <f t="shared" si="72"/>
        <v/>
      </c>
      <c r="AF605" s="2" t="str">
        <f t="shared" si="73"/>
        <v/>
      </c>
      <c r="AG605" s="2" t="str">
        <f t="shared" si="74"/>
        <v/>
      </c>
      <c r="AH605" s="2" t="str">
        <f t="shared" si="75"/>
        <v/>
      </c>
      <c r="AI605" s="2" t="str">
        <f t="shared" si="76"/>
        <v/>
      </c>
      <c r="AJ605" s="2" t="str">
        <f t="shared" si="77"/>
        <v/>
      </c>
      <c r="AK605" s="2" t="str">
        <f t="shared" si="78"/>
        <v/>
      </c>
      <c r="AL605" s="27"/>
      <c r="AM605" s="5" t="str">
        <f t="shared" si="79"/>
        <v/>
      </c>
    </row>
    <row r="606" spans="1:39" ht="30" hidden="1">
      <c r="A606" s="1" t="s">
        <v>22398</v>
      </c>
      <c r="B606" s="1" t="s">
        <v>4309</v>
      </c>
      <c r="C606" s="1" t="s">
        <v>883</v>
      </c>
      <c r="D606" s="1" t="s">
        <v>3536</v>
      </c>
      <c r="E606" s="1"/>
      <c r="F606" s="2"/>
      <c r="G606" s="2"/>
      <c r="H606" s="2"/>
      <c r="I606" s="2"/>
      <c r="J606" s="15"/>
      <c r="K606" s="3">
        <f>IFERROR(MATCH("Application Layer Gateway (ALG) Security Requirements Guide (SRG) :: Version 1, Release: 2 Benchmark Date: 24 Jul 2015*"&amp;A606&amp;";*",SRGs!AA:AA,0),0)</f>
        <v>0</v>
      </c>
      <c r="L606" s="2">
        <f>IFERROR(MATCH("Application Server Security Requirements Guide :: Version 3, Release: 3 Benchmark Date: 27 Oct 2022*"&amp;A606&amp;";*",SRGs!AA:AA,0),0)</f>
        <v>0</v>
      </c>
      <c r="M606" s="2">
        <f>IFERROR(MATCH("Authentication, Authorization, and Accounting Services (AAA) Security Requirements Guide :: Version 1, Release: 2 Benchmark Date: 24 Jan 2020*"&amp;A606&amp;";*",SRGs!AA:AA,0),0)</f>
        <v>0</v>
      </c>
      <c r="N606" s="2">
        <f>IFERROR(MATCH("Central Log Server Security Requirements Guide :: Version 2, Release: 2 Benchmark Date: 27 Oct 2022*"&amp;A606&amp;";*",SRGs!AA:AA,0),0)</f>
        <v>0</v>
      </c>
      <c r="O606" s="2">
        <f>IFERROR(MATCH("Database Security Requirements Guide :: Version 3, Release: 3 Benchmark Date: 27 Jul 2022*"&amp;A606&amp;";*",SRGs!AA:AA,0),0)</f>
        <v>0</v>
      </c>
      <c r="P606" s="2">
        <f>IFERROR(MATCH("Container Platform Security Requirements Guide :: Version 1, Release: 3 Benchmark Date: 27 Jan 2022*"&amp;A606&amp;";*",SRGs!AA:AA,0),0)</f>
        <v>0</v>
      </c>
      <c r="Q606" s="2">
        <f>IFERROR(MATCH("Domain Name System (DNS) Security Requirements Guide :: Version 2, Release: 4 Benchmark Date: 23 Oct 2015*"&amp;A606&amp;";*",SRGs!AA:AA,0),0)</f>
        <v>0</v>
      </c>
      <c r="R606" s="2">
        <f>IFERROR(MATCH("Firewall Security Requirements Guide :: Version 2, Release: 3 Benchmark Date: 27 Oct 2022*"&amp;A606&amp;";*",SRGs!AA:AA,0),0)</f>
        <v>0</v>
      </c>
      <c r="S606" s="2">
        <f>IFERROR(MATCH("General Purpose Operating System Security Requirements Guide :: Version 2, Release: 4 Benchmark Date: 27 Jul 2022*"&amp;A606&amp;";*",SRGs!AA:AA,0),0)</f>
        <v>0</v>
      </c>
      <c r="T606" s="2">
        <f>IFERROR(MATCH("Intrusion Detection and Prevention Systems (IDPS) Security Requirements Guide :: Version 2, Release: 6 Benchmark Date: 24 Jul 2020*"&amp;A606&amp;";*",SRGs!AA:AA,0),0)</f>
        <v>0</v>
      </c>
      <c r="U606" s="2">
        <f>IFERROR(MATCH("Layer 2 Switch Security Requirements Guide :: Version 2, Release: 1 Benchmark Date: 18 May 2021*"&amp;A606&amp;";*",SRGs!AA:AA,0),0)</f>
        <v>0</v>
      </c>
      <c r="V606" s="2">
        <f>IFERROR(MATCH("Mainframe Product Security Requirements Guide :: Version 2, Release: 1 Benchmark Date: 27 Oct 2022*"&amp;A606&amp;";*",SRGs!AA:AA,0),0)</f>
        <v>0</v>
      </c>
      <c r="W606" s="2">
        <f>IFERROR(MATCH("Network Device Management Security Requirements Guide :: Version 4, Release: 1 Benchmark Date: 23 Apr 2021*"&amp;A606&amp;";*",SRGs!AA:AA,0),0)</f>
        <v>0</v>
      </c>
      <c r="X606" s="2">
        <f>IFERROR(MATCH("Router Security Requirements Guide :: Version 4, Release: 2 Benchmark Date: 23 Apr 2021*"&amp;A606&amp;";*",SRGs!AA:AA,0),0)</f>
        <v>0</v>
      </c>
      <c r="Y606" s="2">
        <f>IFERROR(MATCH("SDN Controller Security Requirements Guide :: Version 1, Release: 2 Benchmark Date: 24 Apr 2020*"&amp;A606&amp;";*",SRGs!AA:AA,0),0)</f>
        <v>0</v>
      </c>
      <c r="Z606" s="2">
        <f>IFERROR(MATCH("Unified Endpoint Management Agent Security Requirements Guide :: Version 1, Release: 1 Benchmark Date: 20 Nov 2020*"&amp;A606&amp;";*",SRGs!AA:AA,0),0)</f>
        <v>0</v>
      </c>
      <c r="AA606" s="2">
        <f>IFERROR(MATCH("Unified Endpoint Management Server Security Requirements Guide :: Version 1, Release: 1 Benchmark Date: 20 Nov 2020*"&amp;A606&amp;";*",SRGs!AA:AA,0),0)</f>
        <v>0</v>
      </c>
      <c r="AB606" s="2">
        <f>IFERROR(MATCH("Virtual Private Network (VPN) Security Requirements Guide :: Version 2, Release: 4 Benchmark Date: 27 Oct 2021*"&amp;A606&amp;";*",SRGs!AA:AA,0),0)</f>
        <v>0</v>
      </c>
      <c r="AC606" s="2">
        <f>IFERROR(MATCH("Web Server Security Requirements Guide :: Version 3, Release: 1 Benchmark Date: 27 Oct 2022*"&amp;A606&amp;";*",SRGs!AA:AA,0),0)</f>
        <v>0</v>
      </c>
      <c r="AD606" s="22"/>
      <c r="AE606" s="3" t="str">
        <f t="shared" si="72"/>
        <v/>
      </c>
      <c r="AF606" s="2" t="str">
        <f t="shared" si="73"/>
        <v/>
      </c>
      <c r="AG606" s="2" t="str">
        <f t="shared" si="74"/>
        <v/>
      </c>
      <c r="AH606" s="2" t="str">
        <f t="shared" si="75"/>
        <v/>
      </c>
      <c r="AI606" s="2" t="str">
        <f t="shared" si="76"/>
        <v/>
      </c>
      <c r="AJ606" s="2" t="str">
        <f t="shared" si="77"/>
        <v/>
      </c>
      <c r="AK606" s="2" t="str">
        <f t="shared" si="78"/>
        <v/>
      </c>
      <c r="AM606" s="5" t="str">
        <f t="shared" si="79"/>
        <v/>
      </c>
    </row>
    <row r="607" spans="1:39" ht="165">
      <c r="A607" s="1" t="s">
        <v>125</v>
      </c>
      <c r="B607" s="1" t="s">
        <v>4309</v>
      </c>
      <c r="C607" s="1" t="s">
        <v>884</v>
      </c>
      <c r="D607" s="1" t="s">
        <v>1961</v>
      </c>
      <c r="E607" s="1" t="s">
        <v>2965</v>
      </c>
      <c r="F607" s="2" t="s">
        <v>3871</v>
      </c>
      <c r="G607" s="2" t="s">
        <v>4226</v>
      </c>
      <c r="H607" s="2"/>
      <c r="I607" s="10">
        <v>1</v>
      </c>
      <c r="J607" s="13"/>
      <c r="K607" s="3">
        <f>IFERROR(MATCH("Application Layer Gateway (ALG) Security Requirements Guide (SRG) :: Version 1, Release: 2 Benchmark Date: 24 Jul 2015*"&amp;A607&amp;";*",SRGs!AA:AA,0),0)</f>
        <v>0</v>
      </c>
      <c r="L607" s="2">
        <f>IFERROR(MATCH("Application Server Security Requirements Guide :: Version 3, Release: 3 Benchmark Date: 27 Oct 2022*"&amp;A607&amp;";*",SRGs!AA:AA,0),0)</f>
        <v>0</v>
      </c>
      <c r="M607" s="2">
        <f>IFERROR(MATCH("Authentication, Authorization, and Accounting Services (AAA) Security Requirements Guide :: Version 1, Release: 2 Benchmark Date: 24 Jan 2020*"&amp;A607&amp;";*",SRGs!AA:AA,0),0)</f>
        <v>0</v>
      </c>
      <c r="N607" s="6">
        <f>IFERROR(MATCH("Central Log Server Security Requirements Guide :: Version 2, Release: 2 Benchmark Date: 27 Oct 2022*"&amp;A607&amp;";*",SRGs!AA:AA,0),0)</f>
        <v>0</v>
      </c>
      <c r="O607" s="6">
        <f>IFERROR(MATCH("Database Security Requirements Guide :: Version 3, Release: 3 Benchmark Date: 27 Jul 2022*"&amp;A607&amp;";*",SRGs!AA:AA,0),0)</f>
        <v>0</v>
      </c>
      <c r="P607" s="2">
        <f>IFERROR(MATCH("Container Platform Security Requirements Guide :: Version 1, Release: 3 Benchmark Date: 27 Jan 2022*"&amp;A607&amp;";*",SRGs!AA:AA,0),0)</f>
        <v>0</v>
      </c>
      <c r="Q607" s="2">
        <f>IFERROR(MATCH("Domain Name System (DNS) Security Requirements Guide :: Version 2, Release: 4 Benchmark Date: 23 Oct 2015*"&amp;A607&amp;";*",SRGs!AA:AA,0),0)</f>
        <v>0</v>
      </c>
      <c r="R607" s="2">
        <f>IFERROR(MATCH("Firewall Security Requirements Guide :: Version 2, Release: 3 Benchmark Date: 27 Oct 2022*"&amp;A607&amp;";*",SRGs!AA:AA,0),0)</f>
        <v>0</v>
      </c>
      <c r="S607" s="2">
        <f>IFERROR(MATCH("General Purpose Operating System Security Requirements Guide :: Version 2, Release: 4 Benchmark Date: 27 Jul 2022*"&amp;A607&amp;";*",SRGs!AA:AA,0),0)</f>
        <v>0</v>
      </c>
      <c r="T607" s="2">
        <f>IFERROR(MATCH("Intrusion Detection and Prevention Systems (IDPS) Security Requirements Guide :: Version 2, Release: 6 Benchmark Date: 24 Jul 2020*"&amp;A607&amp;";*",SRGs!AA:AA,0),0)</f>
        <v>0</v>
      </c>
      <c r="U607" s="2">
        <f>IFERROR(MATCH("Layer 2 Switch Security Requirements Guide :: Version 2, Release: 1 Benchmark Date: 18 May 2021*"&amp;A607&amp;";*",SRGs!AA:AA,0),0)</f>
        <v>0</v>
      </c>
      <c r="V607" s="2">
        <f>IFERROR(MATCH("Mainframe Product Security Requirements Guide :: Version 2, Release: 1 Benchmark Date: 27 Oct 2022*"&amp;A607&amp;";*",SRGs!AA:AA,0),0)</f>
        <v>0</v>
      </c>
      <c r="W607" s="2">
        <f>IFERROR(MATCH("Network Device Management Security Requirements Guide :: Version 4, Release: 1 Benchmark Date: 23 Apr 2021*"&amp;A607&amp;";*",SRGs!AA:AA,0),0)</f>
        <v>0</v>
      </c>
      <c r="X607" s="2">
        <f>IFERROR(MATCH("Router Security Requirements Guide :: Version 4, Release: 2 Benchmark Date: 23 Apr 2021*"&amp;A607&amp;";*",SRGs!AA:AA,0),0)</f>
        <v>0</v>
      </c>
      <c r="Y607" s="2">
        <f>IFERROR(MATCH("SDN Controller Security Requirements Guide :: Version 1, Release: 2 Benchmark Date: 24 Apr 2020*"&amp;A607&amp;";*",SRGs!AA:AA,0),0)</f>
        <v>0</v>
      </c>
      <c r="Z607" s="2">
        <f>IFERROR(MATCH("Unified Endpoint Management Agent Security Requirements Guide :: Version 1, Release: 1 Benchmark Date: 20 Nov 2020*"&amp;A607&amp;";*",SRGs!AA:AA,0),0)</f>
        <v>0</v>
      </c>
      <c r="AA607" s="2">
        <f>IFERROR(MATCH("Unified Endpoint Management Server Security Requirements Guide :: Version 1, Release: 1 Benchmark Date: 20 Nov 2020*"&amp;A607&amp;";*",SRGs!AA:AA,0),0)</f>
        <v>0</v>
      </c>
      <c r="AB607" s="2">
        <f>IFERROR(MATCH("Virtual Private Network (VPN) Security Requirements Guide :: Version 2, Release: 4 Benchmark Date: 27 Oct 2021*"&amp;A607&amp;";*",SRGs!AA:AA,0),0)</f>
        <v>0</v>
      </c>
      <c r="AC607" s="2">
        <f>IFERROR(MATCH("Web Server Security Requirements Guide :: Version 3, Release: 1 Benchmark Date: 27 Oct 2022*"&amp;A607&amp;";*",SRGs!AA:AA,0),0)</f>
        <v>0</v>
      </c>
      <c r="AD607" s="22"/>
      <c r="AE607" s="3" t="str">
        <f t="shared" si="72"/>
        <v/>
      </c>
      <c r="AF607" s="2" t="str">
        <f t="shared" si="73"/>
        <v/>
      </c>
      <c r="AG607" s="2" t="str">
        <f t="shared" si="74"/>
        <v/>
      </c>
      <c r="AH607" s="2" t="str">
        <f t="shared" si="75"/>
        <v/>
      </c>
      <c r="AI607" s="2" t="str">
        <f t="shared" si="76"/>
        <v/>
      </c>
      <c r="AJ607" s="2" t="str">
        <f t="shared" si="77"/>
        <v/>
      </c>
      <c r="AK607" s="2" t="str">
        <f t="shared" si="78"/>
        <v/>
      </c>
      <c r="AM607" s="5" t="str">
        <f t="shared" si="79"/>
        <v/>
      </c>
    </row>
    <row r="608" spans="1:39" s="5" customFormat="1" ht="105" hidden="1">
      <c r="A608" s="1" t="s">
        <v>22399</v>
      </c>
      <c r="B608" s="1" t="s">
        <v>4309</v>
      </c>
      <c r="C608" s="1" t="s">
        <v>885</v>
      </c>
      <c r="D608" s="1" t="s">
        <v>1962</v>
      </c>
      <c r="E608" s="1" t="s">
        <v>2966</v>
      </c>
      <c r="F608" s="2" t="s">
        <v>2591</v>
      </c>
      <c r="G608" s="2"/>
      <c r="H608" s="2"/>
      <c r="I608" s="2"/>
      <c r="J608" s="15"/>
      <c r="K608" s="3">
        <f>IFERROR(MATCH("Application Layer Gateway (ALG) Security Requirements Guide (SRG) :: Version 1, Release: 2 Benchmark Date: 24 Jul 2015*"&amp;A608&amp;";*",SRGs!AA:AA,0),0)</f>
        <v>0</v>
      </c>
      <c r="L608" s="2">
        <f>IFERROR(MATCH("Application Server Security Requirements Guide :: Version 3, Release: 3 Benchmark Date: 27 Oct 2022*"&amp;A608&amp;";*",SRGs!AA:AA,0),0)</f>
        <v>0</v>
      </c>
      <c r="M608" s="2">
        <f>IFERROR(MATCH("Authentication, Authorization, and Accounting Services (AAA) Security Requirements Guide :: Version 1, Release: 2 Benchmark Date: 24 Jan 2020*"&amp;A608&amp;";*",SRGs!AA:AA,0),0)</f>
        <v>0</v>
      </c>
      <c r="N608" s="2">
        <f>IFERROR(MATCH("Central Log Server Security Requirements Guide :: Version 2, Release: 2 Benchmark Date: 27 Oct 2022*"&amp;A608&amp;";*",SRGs!AA:AA,0),0)</f>
        <v>0</v>
      </c>
      <c r="O608" s="2">
        <f>IFERROR(MATCH("Database Security Requirements Guide :: Version 3, Release: 3 Benchmark Date: 27 Jul 2022*"&amp;A608&amp;";*",SRGs!AA:AA,0),0)</f>
        <v>0</v>
      </c>
      <c r="P608" s="6">
        <f>IFERROR(MATCH("Container Platform Security Requirements Guide :: Version 1, Release: 3 Benchmark Date: 27 Jan 2022*"&amp;A608&amp;";*",SRGs!AA:AA,0),0)</f>
        <v>0</v>
      </c>
      <c r="Q608" s="6">
        <f>IFERROR(MATCH("Domain Name System (DNS) Security Requirements Guide :: Version 2, Release: 4 Benchmark Date: 23 Oct 2015*"&amp;A608&amp;";*",SRGs!AA:AA,0),0)</f>
        <v>0</v>
      </c>
      <c r="R608" s="6">
        <f>IFERROR(MATCH("Firewall Security Requirements Guide :: Version 2, Release: 3 Benchmark Date: 27 Oct 2022*"&amp;A608&amp;";*",SRGs!AA:AA,0),0)</f>
        <v>0</v>
      </c>
      <c r="S608" s="6">
        <f>IFERROR(MATCH("General Purpose Operating System Security Requirements Guide :: Version 2, Release: 4 Benchmark Date: 27 Jul 2022*"&amp;A608&amp;";*",SRGs!AA:AA,0),0)</f>
        <v>0</v>
      </c>
      <c r="T608" s="6">
        <f>IFERROR(MATCH("Intrusion Detection and Prevention Systems (IDPS) Security Requirements Guide :: Version 2, Release: 6 Benchmark Date: 24 Jul 2020*"&amp;A608&amp;";*",SRGs!AA:AA,0),0)</f>
        <v>0</v>
      </c>
      <c r="U608" s="6">
        <f>IFERROR(MATCH("Layer 2 Switch Security Requirements Guide :: Version 2, Release: 1 Benchmark Date: 18 May 2021*"&amp;A608&amp;";*",SRGs!AA:AA,0),0)</f>
        <v>0</v>
      </c>
      <c r="V608" s="6">
        <f>IFERROR(MATCH("Mainframe Product Security Requirements Guide :: Version 2, Release: 1 Benchmark Date: 27 Oct 2022*"&amp;A608&amp;";*",SRGs!AA:AA,0),0)</f>
        <v>0</v>
      </c>
      <c r="W608" s="6">
        <f>IFERROR(MATCH("Network Device Management Security Requirements Guide :: Version 4, Release: 1 Benchmark Date: 23 Apr 2021*"&amp;A608&amp;";*",SRGs!AA:AA,0),0)</f>
        <v>0</v>
      </c>
      <c r="X608" s="6">
        <f>IFERROR(MATCH("Router Security Requirements Guide :: Version 4, Release: 2 Benchmark Date: 23 Apr 2021*"&amp;A608&amp;";*",SRGs!AA:AA,0),0)</f>
        <v>0</v>
      </c>
      <c r="Y608" s="6">
        <f>IFERROR(MATCH("SDN Controller Security Requirements Guide :: Version 1, Release: 2 Benchmark Date: 24 Apr 2020*"&amp;A608&amp;";*",SRGs!AA:AA,0),0)</f>
        <v>0</v>
      </c>
      <c r="Z608" s="6">
        <f>IFERROR(MATCH("Unified Endpoint Management Agent Security Requirements Guide :: Version 1, Release: 1 Benchmark Date: 20 Nov 2020*"&amp;A608&amp;";*",SRGs!AA:AA,0),0)</f>
        <v>0</v>
      </c>
      <c r="AA608" s="6">
        <f>IFERROR(MATCH("Unified Endpoint Management Server Security Requirements Guide :: Version 1, Release: 1 Benchmark Date: 20 Nov 2020*"&amp;A608&amp;";*",SRGs!AA:AA,0),0)</f>
        <v>0</v>
      </c>
      <c r="AB608" s="6">
        <f>IFERROR(MATCH("Virtual Private Network (VPN) Security Requirements Guide :: Version 2, Release: 4 Benchmark Date: 27 Oct 2021*"&amp;A608&amp;";*",SRGs!AA:AA,0),0)</f>
        <v>0</v>
      </c>
      <c r="AC608" s="6">
        <f>IFERROR(MATCH("Web Server Security Requirements Guide :: Version 3, Release: 1 Benchmark Date: 27 Oct 2022*"&amp;A608&amp;";*",SRGs!AA:AA,0),0)</f>
        <v>0</v>
      </c>
      <c r="AD608" s="21"/>
      <c r="AE608" s="3" t="str">
        <f t="shared" si="72"/>
        <v/>
      </c>
      <c r="AF608" s="2" t="str">
        <f t="shared" si="73"/>
        <v/>
      </c>
      <c r="AG608" s="2" t="str">
        <f t="shared" si="74"/>
        <v/>
      </c>
      <c r="AH608" s="2" t="str">
        <f t="shared" si="75"/>
        <v/>
      </c>
      <c r="AI608" s="2" t="str">
        <f t="shared" si="76"/>
        <v/>
      </c>
      <c r="AJ608" s="2" t="str">
        <f t="shared" si="77"/>
        <v/>
      </c>
      <c r="AK608" s="2" t="str">
        <f t="shared" si="78"/>
        <v/>
      </c>
      <c r="AL608" s="27"/>
      <c r="AM608" s="5" t="str">
        <f t="shared" si="79"/>
        <v/>
      </c>
    </row>
    <row r="609" spans="1:39" ht="90" hidden="1">
      <c r="A609" s="1" t="s">
        <v>22400</v>
      </c>
      <c r="B609" s="1" t="s">
        <v>4309</v>
      </c>
      <c r="C609" s="1" t="s">
        <v>886</v>
      </c>
      <c r="D609" s="1" t="s">
        <v>1963</v>
      </c>
      <c r="E609" s="1" t="s">
        <v>2967</v>
      </c>
      <c r="F609" s="2" t="s">
        <v>3630</v>
      </c>
      <c r="G609" s="2"/>
      <c r="H609" s="2"/>
      <c r="I609" s="2"/>
      <c r="J609" s="15"/>
      <c r="K609" s="3">
        <f>IFERROR(MATCH("Application Layer Gateway (ALG) Security Requirements Guide (SRG) :: Version 1, Release: 2 Benchmark Date: 24 Jul 2015*"&amp;A609&amp;";*",SRGs!AA:AA,0),0)</f>
        <v>0</v>
      </c>
      <c r="L609" s="2">
        <f>IFERROR(MATCH("Application Server Security Requirements Guide :: Version 3, Release: 3 Benchmark Date: 27 Oct 2022*"&amp;A609&amp;";*",SRGs!AA:AA,0),0)</f>
        <v>0</v>
      </c>
      <c r="M609" s="2">
        <f>IFERROR(MATCH("Authentication, Authorization, and Accounting Services (AAA) Security Requirements Guide :: Version 1, Release: 2 Benchmark Date: 24 Jan 2020*"&amp;A609&amp;";*",SRGs!AA:AA,0),0)</f>
        <v>0</v>
      </c>
      <c r="N609" s="6">
        <f>IFERROR(MATCH("Central Log Server Security Requirements Guide :: Version 2, Release: 2 Benchmark Date: 27 Oct 2022*"&amp;A609&amp;";*",SRGs!AA:AA,0),0)</f>
        <v>0</v>
      </c>
      <c r="O609" s="6">
        <f>IFERROR(MATCH("Database Security Requirements Guide :: Version 3, Release: 3 Benchmark Date: 27 Jul 2022*"&amp;A609&amp;";*",SRGs!AA:AA,0),0)</f>
        <v>0</v>
      </c>
      <c r="P609" s="2">
        <f>IFERROR(MATCH("Container Platform Security Requirements Guide :: Version 1, Release: 3 Benchmark Date: 27 Jan 2022*"&amp;A609&amp;";*",SRGs!AA:AA,0),0)</f>
        <v>0</v>
      </c>
      <c r="Q609" s="2">
        <f>IFERROR(MATCH("Domain Name System (DNS) Security Requirements Guide :: Version 2, Release: 4 Benchmark Date: 23 Oct 2015*"&amp;A609&amp;";*",SRGs!AA:AA,0),0)</f>
        <v>0</v>
      </c>
      <c r="R609" s="2">
        <f>IFERROR(MATCH("Firewall Security Requirements Guide :: Version 2, Release: 3 Benchmark Date: 27 Oct 2022*"&amp;A609&amp;";*",SRGs!AA:AA,0),0)</f>
        <v>0</v>
      </c>
      <c r="S609" s="2">
        <f>IFERROR(MATCH("General Purpose Operating System Security Requirements Guide :: Version 2, Release: 4 Benchmark Date: 27 Jul 2022*"&amp;A609&amp;";*",SRGs!AA:AA,0),0)</f>
        <v>0</v>
      </c>
      <c r="T609" s="2">
        <f>IFERROR(MATCH("Intrusion Detection and Prevention Systems (IDPS) Security Requirements Guide :: Version 2, Release: 6 Benchmark Date: 24 Jul 2020*"&amp;A609&amp;";*",SRGs!AA:AA,0),0)</f>
        <v>0</v>
      </c>
      <c r="U609" s="2">
        <f>IFERROR(MATCH("Layer 2 Switch Security Requirements Guide :: Version 2, Release: 1 Benchmark Date: 18 May 2021*"&amp;A609&amp;";*",SRGs!AA:AA,0),0)</f>
        <v>0</v>
      </c>
      <c r="V609" s="2">
        <f>IFERROR(MATCH("Mainframe Product Security Requirements Guide :: Version 2, Release: 1 Benchmark Date: 27 Oct 2022*"&amp;A609&amp;";*",SRGs!AA:AA,0),0)</f>
        <v>0</v>
      </c>
      <c r="W609" s="2">
        <f>IFERROR(MATCH("Network Device Management Security Requirements Guide :: Version 4, Release: 1 Benchmark Date: 23 Apr 2021*"&amp;A609&amp;";*",SRGs!AA:AA,0),0)</f>
        <v>0</v>
      </c>
      <c r="X609" s="2">
        <f>IFERROR(MATCH("Router Security Requirements Guide :: Version 4, Release: 2 Benchmark Date: 23 Apr 2021*"&amp;A609&amp;";*",SRGs!AA:AA,0),0)</f>
        <v>0</v>
      </c>
      <c r="Y609" s="2">
        <f>IFERROR(MATCH("SDN Controller Security Requirements Guide :: Version 1, Release: 2 Benchmark Date: 24 Apr 2020*"&amp;A609&amp;";*",SRGs!AA:AA,0),0)</f>
        <v>0</v>
      </c>
      <c r="Z609" s="2">
        <f>IFERROR(MATCH("Unified Endpoint Management Agent Security Requirements Guide :: Version 1, Release: 1 Benchmark Date: 20 Nov 2020*"&amp;A609&amp;";*",SRGs!AA:AA,0),0)</f>
        <v>0</v>
      </c>
      <c r="AA609" s="2">
        <f>IFERROR(MATCH("Unified Endpoint Management Server Security Requirements Guide :: Version 1, Release: 1 Benchmark Date: 20 Nov 2020*"&amp;A609&amp;";*",SRGs!AA:AA,0),0)</f>
        <v>0</v>
      </c>
      <c r="AB609" s="2">
        <f>IFERROR(MATCH("Virtual Private Network (VPN) Security Requirements Guide :: Version 2, Release: 4 Benchmark Date: 27 Oct 2021*"&amp;A609&amp;";*",SRGs!AA:AA,0),0)</f>
        <v>0</v>
      </c>
      <c r="AC609" s="2">
        <f>IFERROR(MATCH("Web Server Security Requirements Guide :: Version 3, Release: 1 Benchmark Date: 27 Oct 2022*"&amp;A609&amp;";*",SRGs!AA:AA,0),0)</f>
        <v>0</v>
      </c>
      <c r="AD609" s="22"/>
      <c r="AE609" s="3" t="str">
        <f t="shared" si="72"/>
        <v/>
      </c>
      <c r="AF609" s="2" t="str">
        <f t="shared" si="73"/>
        <v/>
      </c>
      <c r="AG609" s="2" t="str">
        <f t="shared" si="74"/>
        <v/>
      </c>
      <c r="AH609" s="2" t="str">
        <f t="shared" si="75"/>
        <v/>
      </c>
      <c r="AI609" s="2" t="str">
        <f t="shared" si="76"/>
        <v/>
      </c>
      <c r="AJ609" s="2" t="str">
        <f t="shared" si="77"/>
        <v/>
      </c>
      <c r="AK609" s="2" t="str">
        <f t="shared" si="78"/>
        <v/>
      </c>
      <c r="AM609" s="5" t="str">
        <f t="shared" si="79"/>
        <v/>
      </c>
    </row>
    <row r="610" spans="1:39" s="5" customFormat="1" ht="90" hidden="1">
      <c r="A610" s="1" t="s">
        <v>22401</v>
      </c>
      <c r="B610" s="1" t="s">
        <v>4309</v>
      </c>
      <c r="C610" s="1" t="s">
        <v>887</v>
      </c>
      <c r="D610" s="1" t="s">
        <v>1964</v>
      </c>
      <c r="E610" s="1" t="s">
        <v>2968</v>
      </c>
      <c r="F610" s="2" t="s">
        <v>2591</v>
      </c>
      <c r="G610" s="2"/>
      <c r="H610" s="2"/>
      <c r="I610" s="2"/>
      <c r="J610" s="15"/>
      <c r="K610" s="3">
        <f>IFERROR(MATCH("Application Layer Gateway (ALG) Security Requirements Guide (SRG) :: Version 1, Release: 2 Benchmark Date: 24 Jul 2015*"&amp;A610&amp;";*",SRGs!AA:AA,0),0)</f>
        <v>0</v>
      </c>
      <c r="L610" s="2">
        <f>IFERROR(MATCH("Application Server Security Requirements Guide :: Version 3, Release: 3 Benchmark Date: 27 Oct 2022*"&amp;A610&amp;";*",SRGs!AA:AA,0),0)</f>
        <v>0</v>
      </c>
      <c r="M610" s="2">
        <f>IFERROR(MATCH("Authentication, Authorization, and Accounting Services (AAA) Security Requirements Guide :: Version 1, Release: 2 Benchmark Date: 24 Jan 2020*"&amp;A610&amp;";*",SRGs!AA:AA,0),0)</f>
        <v>0</v>
      </c>
      <c r="N610" s="2">
        <f>IFERROR(MATCH("Central Log Server Security Requirements Guide :: Version 2, Release: 2 Benchmark Date: 27 Oct 2022*"&amp;A610&amp;";*",SRGs!AA:AA,0),0)</f>
        <v>0</v>
      </c>
      <c r="O610" s="2">
        <f>IFERROR(MATCH("Database Security Requirements Guide :: Version 3, Release: 3 Benchmark Date: 27 Jul 2022*"&amp;A610&amp;";*",SRGs!AA:AA,0),0)</f>
        <v>0</v>
      </c>
      <c r="P610" s="6">
        <f>IFERROR(MATCH("Container Platform Security Requirements Guide :: Version 1, Release: 3 Benchmark Date: 27 Jan 2022*"&amp;A610&amp;";*",SRGs!AA:AA,0),0)</f>
        <v>0</v>
      </c>
      <c r="Q610" s="6">
        <f>IFERROR(MATCH("Domain Name System (DNS) Security Requirements Guide :: Version 2, Release: 4 Benchmark Date: 23 Oct 2015*"&amp;A610&amp;";*",SRGs!AA:AA,0),0)</f>
        <v>0</v>
      </c>
      <c r="R610" s="6">
        <f>IFERROR(MATCH("Firewall Security Requirements Guide :: Version 2, Release: 3 Benchmark Date: 27 Oct 2022*"&amp;A610&amp;";*",SRGs!AA:AA,0),0)</f>
        <v>0</v>
      </c>
      <c r="S610" s="6">
        <f>IFERROR(MATCH("General Purpose Operating System Security Requirements Guide :: Version 2, Release: 4 Benchmark Date: 27 Jul 2022*"&amp;A610&amp;";*",SRGs!AA:AA,0),0)</f>
        <v>0</v>
      </c>
      <c r="T610" s="6">
        <f>IFERROR(MATCH("Intrusion Detection and Prevention Systems (IDPS) Security Requirements Guide :: Version 2, Release: 6 Benchmark Date: 24 Jul 2020*"&amp;A610&amp;";*",SRGs!AA:AA,0),0)</f>
        <v>0</v>
      </c>
      <c r="U610" s="6">
        <f>IFERROR(MATCH("Layer 2 Switch Security Requirements Guide :: Version 2, Release: 1 Benchmark Date: 18 May 2021*"&amp;A610&amp;";*",SRGs!AA:AA,0),0)</f>
        <v>0</v>
      </c>
      <c r="V610" s="6">
        <f>IFERROR(MATCH("Mainframe Product Security Requirements Guide :: Version 2, Release: 1 Benchmark Date: 27 Oct 2022*"&amp;A610&amp;";*",SRGs!AA:AA,0),0)</f>
        <v>0</v>
      </c>
      <c r="W610" s="6">
        <f>IFERROR(MATCH("Network Device Management Security Requirements Guide :: Version 4, Release: 1 Benchmark Date: 23 Apr 2021*"&amp;A610&amp;";*",SRGs!AA:AA,0),0)</f>
        <v>0</v>
      </c>
      <c r="X610" s="6">
        <f>IFERROR(MATCH("Router Security Requirements Guide :: Version 4, Release: 2 Benchmark Date: 23 Apr 2021*"&amp;A610&amp;";*",SRGs!AA:AA,0),0)</f>
        <v>0</v>
      </c>
      <c r="Y610" s="6">
        <f>IFERROR(MATCH("SDN Controller Security Requirements Guide :: Version 1, Release: 2 Benchmark Date: 24 Apr 2020*"&amp;A610&amp;";*",SRGs!AA:AA,0),0)</f>
        <v>0</v>
      </c>
      <c r="Z610" s="6">
        <f>IFERROR(MATCH("Unified Endpoint Management Agent Security Requirements Guide :: Version 1, Release: 1 Benchmark Date: 20 Nov 2020*"&amp;A610&amp;";*",SRGs!AA:AA,0),0)</f>
        <v>0</v>
      </c>
      <c r="AA610" s="6">
        <f>IFERROR(MATCH("Unified Endpoint Management Server Security Requirements Guide :: Version 1, Release: 1 Benchmark Date: 20 Nov 2020*"&amp;A610&amp;";*",SRGs!AA:AA,0),0)</f>
        <v>0</v>
      </c>
      <c r="AB610" s="6">
        <f>IFERROR(MATCH("Virtual Private Network (VPN) Security Requirements Guide :: Version 2, Release: 4 Benchmark Date: 27 Oct 2021*"&amp;A610&amp;";*",SRGs!AA:AA,0),0)</f>
        <v>0</v>
      </c>
      <c r="AC610" s="6">
        <f>IFERROR(MATCH("Web Server Security Requirements Guide :: Version 3, Release: 1 Benchmark Date: 27 Oct 2022*"&amp;A610&amp;";*",SRGs!AA:AA,0),0)</f>
        <v>0</v>
      </c>
      <c r="AD610" s="21"/>
      <c r="AE610" s="3" t="str">
        <f t="shared" si="72"/>
        <v/>
      </c>
      <c r="AF610" s="2" t="str">
        <f t="shared" si="73"/>
        <v/>
      </c>
      <c r="AG610" s="2" t="str">
        <f t="shared" si="74"/>
        <v/>
      </c>
      <c r="AH610" s="2" t="str">
        <f t="shared" si="75"/>
        <v/>
      </c>
      <c r="AI610" s="2" t="str">
        <f t="shared" si="76"/>
        <v/>
      </c>
      <c r="AJ610" s="2" t="str">
        <f t="shared" si="77"/>
        <v/>
      </c>
      <c r="AK610" s="2" t="str">
        <f t="shared" si="78"/>
        <v/>
      </c>
      <c r="AL610" s="27"/>
      <c r="AM610" s="5" t="str">
        <f t="shared" si="79"/>
        <v/>
      </c>
    </row>
    <row r="611" spans="1:39" s="5" customFormat="1" ht="75" hidden="1">
      <c r="A611" s="1" t="s">
        <v>22402</v>
      </c>
      <c r="B611" s="1" t="s">
        <v>4309</v>
      </c>
      <c r="C611" s="1" t="s">
        <v>888</v>
      </c>
      <c r="D611" s="1" t="s">
        <v>1965</v>
      </c>
      <c r="E611" s="1" t="s">
        <v>2969</v>
      </c>
      <c r="F611" s="2" t="s">
        <v>2591</v>
      </c>
      <c r="G611" s="2"/>
      <c r="H611" s="2"/>
      <c r="I611" s="2"/>
      <c r="J611" s="15"/>
      <c r="K611" s="3">
        <f>IFERROR(MATCH("Application Layer Gateway (ALG) Security Requirements Guide (SRG) :: Version 1, Release: 2 Benchmark Date: 24 Jul 2015*"&amp;A611&amp;";*",SRGs!AA:AA,0),0)</f>
        <v>0</v>
      </c>
      <c r="L611" s="2">
        <f>IFERROR(MATCH("Application Server Security Requirements Guide :: Version 3, Release: 3 Benchmark Date: 27 Oct 2022*"&amp;A611&amp;";*",SRGs!AA:AA,0),0)</f>
        <v>0</v>
      </c>
      <c r="M611" s="2">
        <f>IFERROR(MATCH("Authentication, Authorization, and Accounting Services (AAA) Security Requirements Guide :: Version 1, Release: 2 Benchmark Date: 24 Jan 2020*"&amp;A611&amp;";*",SRGs!AA:AA,0),0)</f>
        <v>0</v>
      </c>
      <c r="N611" s="2">
        <f>IFERROR(MATCH("Central Log Server Security Requirements Guide :: Version 2, Release: 2 Benchmark Date: 27 Oct 2022*"&amp;A611&amp;";*",SRGs!AA:AA,0),0)</f>
        <v>0</v>
      </c>
      <c r="O611" s="2">
        <f>IFERROR(MATCH("Database Security Requirements Guide :: Version 3, Release: 3 Benchmark Date: 27 Jul 2022*"&amp;A611&amp;";*",SRGs!AA:AA,0),0)</f>
        <v>0</v>
      </c>
      <c r="P611" s="6">
        <f>IFERROR(MATCH("Container Platform Security Requirements Guide :: Version 1, Release: 3 Benchmark Date: 27 Jan 2022*"&amp;A611&amp;";*",SRGs!AA:AA,0),0)</f>
        <v>0</v>
      </c>
      <c r="Q611" s="6">
        <f>IFERROR(MATCH("Domain Name System (DNS) Security Requirements Guide :: Version 2, Release: 4 Benchmark Date: 23 Oct 2015*"&amp;A611&amp;";*",SRGs!AA:AA,0),0)</f>
        <v>0</v>
      </c>
      <c r="R611" s="6">
        <f>IFERROR(MATCH("Firewall Security Requirements Guide :: Version 2, Release: 3 Benchmark Date: 27 Oct 2022*"&amp;A611&amp;";*",SRGs!AA:AA,0),0)</f>
        <v>0</v>
      </c>
      <c r="S611" s="6">
        <f>IFERROR(MATCH("General Purpose Operating System Security Requirements Guide :: Version 2, Release: 4 Benchmark Date: 27 Jul 2022*"&amp;A611&amp;";*",SRGs!AA:AA,0),0)</f>
        <v>0</v>
      </c>
      <c r="T611" s="6">
        <f>IFERROR(MATCH("Intrusion Detection and Prevention Systems (IDPS) Security Requirements Guide :: Version 2, Release: 6 Benchmark Date: 24 Jul 2020*"&amp;A611&amp;";*",SRGs!AA:AA,0),0)</f>
        <v>0</v>
      </c>
      <c r="U611" s="6">
        <f>IFERROR(MATCH("Layer 2 Switch Security Requirements Guide :: Version 2, Release: 1 Benchmark Date: 18 May 2021*"&amp;A611&amp;";*",SRGs!AA:AA,0),0)</f>
        <v>0</v>
      </c>
      <c r="V611" s="6">
        <f>IFERROR(MATCH("Mainframe Product Security Requirements Guide :: Version 2, Release: 1 Benchmark Date: 27 Oct 2022*"&amp;A611&amp;";*",SRGs!AA:AA,0),0)</f>
        <v>0</v>
      </c>
      <c r="W611" s="6">
        <f>IFERROR(MATCH("Network Device Management Security Requirements Guide :: Version 4, Release: 1 Benchmark Date: 23 Apr 2021*"&amp;A611&amp;";*",SRGs!AA:AA,0),0)</f>
        <v>0</v>
      </c>
      <c r="X611" s="6">
        <f>IFERROR(MATCH("Router Security Requirements Guide :: Version 4, Release: 2 Benchmark Date: 23 Apr 2021*"&amp;A611&amp;";*",SRGs!AA:AA,0),0)</f>
        <v>0</v>
      </c>
      <c r="Y611" s="6">
        <f>IFERROR(MATCH("SDN Controller Security Requirements Guide :: Version 1, Release: 2 Benchmark Date: 24 Apr 2020*"&amp;A611&amp;";*",SRGs!AA:AA,0),0)</f>
        <v>0</v>
      </c>
      <c r="Z611" s="6">
        <f>IFERROR(MATCH("Unified Endpoint Management Agent Security Requirements Guide :: Version 1, Release: 1 Benchmark Date: 20 Nov 2020*"&amp;A611&amp;";*",SRGs!AA:AA,0),0)</f>
        <v>0</v>
      </c>
      <c r="AA611" s="6">
        <f>IFERROR(MATCH("Unified Endpoint Management Server Security Requirements Guide :: Version 1, Release: 1 Benchmark Date: 20 Nov 2020*"&amp;A611&amp;";*",SRGs!AA:AA,0),0)</f>
        <v>0</v>
      </c>
      <c r="AB611" s="6">
        <f>IFERROR(MATCH("Virtual Private Network (VPN) Security Requirements Guide :: Version 2, Release: 4 Benchmark Date: 27 Oct 2021*"&amp;A611&amp;";*",SRGs!AA:AA,0),0)</f>
        <v>0</v>
      </c>
      <c r="AC611" s="6">
        <f>IFERROR(MATCH("Web Server Security Requirements Guide :: Version 3, Release: 1 Benchmark Date: 27 Oct 2022*"&amp;A611&amp;";*",SRGs!AA:AA,0),0)</f>
        <v>0</v>
      </c>
      <c r="AD611" s="21"/>
      <c r="AE611" s="3" t="str">
        <f t="shared" si="72"/>
        <v/>
      </c>
      <c r="AF611" s="2" t="str">
        <f t="shared" si="73"/>
        <v/>
      </c>
      <c r="AG611" s="2" t="str">
        <f t="shared" si="74"/>
        <v/>
      </c>
      <c r="AH611" s="2" t="str">
        <f t="shared" si="75"/>
        <v/>
      </c>
      <c r="AI611" s="2" t="str">
        <f t="shared" si="76"/>
        <v/>
      </c>
      <c r="AJ611" s="2" t="str">
        <f t="shared" si="77"/>
        <v/>
      </c>
      <c r="AK611" s="2" t="str">
        <f t="shared" si="78"/>
        <v/>
      </c>
      <c r="AL611" s="27"/>
      <c r="AM611" s="5" t="str">
        <f t="shared" si="79"/>
        <v/>
      </c>
    </row>
    <row r="612" spans="1:39" s="5" customFormat="1" hidden="1">
      <c r="A612" s="1" t="s">
        <v>126</v>
      </c>
      <c r="B612" s="1" t="s">
        <v>4309</v>
      </c>
      <c r="C612" s="1" t="s">
        <v>889</v>
      </c>
      <c r="D612" s="1" t="s">
        <v>3537</v>
      </c>
      <c r="E612" s="1"/>
      <c r="F612" s="2"/>
      <c r="G612" s="2"/>
      <c r="H612" s="2"/>
      <c r="I612" s="2"/>
      <c r="J612" s="15"/>
      <c r="K612" s="3">
        <f>IFERROR(MATCH("Application Layer Gateway (ALG) Security Requirements Guide (SRG) :: Version 1, Release: 2 Benchmark Date: 24 Jul 2015*"&amp;A612&amp;";*",SRGs!AA:AA,0),0)</f>
        <v>0</v>
      </c>
      <c r="L612" s="2">
        <f>IFERROR(MATCH("Application Server Security Requirements Guide :: Version 3, Release: 3 Benchmark Date: 27 Oct 2022*"&amp;A612&amp;";*",SRGs!AA:AA,0),0)</f>
        <v>0</v>
      </c>
      <c r="M612" s="2">
        <f>IFERROR(MATCH("Authentication, Authorization, and Accounting Services (AAA) Security Requirements Guide :: Version 1, Release: 2 Benchmark Date: 24 Jan 2020*"&amp;A612&amp;";*",SRGs!AA:AA,0),0)</f>
        <v>0</v>
      </c>
      <c r="N612" s="2">
        <f>IFERROR(MATCH("Central Log Server Security Requirements Guide :: Version 2, Release: 2 Benchmark Date: 27 Oct 2022*"&amp;A612&amp;";*",SRGs!AA:AA,0),0)</f>
        <v>0</v>
      </c>
      <c r="O612" s="2">
        <f>IFERROR(MATCH("Database Security Requirements Guide :: Version 3, Release: 3 Benchmark Date: 27 Jul 2022*"&amp;A612&amp;";*",SRGs!AA:AA,0),0)</f>
        <v>0</v>
      </c>
      <c r="P612" s="6">
        <f>IFERROR(MATCH("Container Platform Security Requirements Guide :: Version 1, Release: 3 Benchmark Date: 27 Jan 2022*"&amp;A612&amp;";*",SRGs!AA:AA,0),0)</f>
        <v>0</v>
      </c>
      <c r="Q612" s="6">
        <f>IFERROR(MATCH("Domain Name System (DNS) Security Requirements Guide :: Version 2, Release: 4 Benchmark Date: 23 Oct 2015*"&amp;A612&amp;";*",SRGs!AA:AA,0),0)</f>
        <v>0</v>
      </c>
      <c r="R612" s="6">
        <f>IFERROR(MATCH("Firewall Security Requirements Guide :: Version 2, Release: 3 Benchmark Date: 27 Oct 2022*"&amp;A612&amp;";*",SRGs!AA:AA,0),0)</f>
        <v>0</v>
      </c>
      <c r="S612" s="6">
        <f>IFERROR(MATCH("General Purpose Operating System Security Requirements Guide :: Version 2, Release: 4 Benchmark Date: 27 Jul 2022*"&amp;A612&amp;";*",SRGs!AA:AA,0),0)</f>
        <v>0</v>
      </c>
      <c r="T612" s="6">
        <f>IFERROR(MATCH("Intrusion Detection and Prevention Systems (IDPS) Security Requirements Guide :: Version 2, Release: 6 Benchmark Date: 24 Jul 2020*"&amp;A612&amp;";*",SRGs!AA:AA,0),0)</f>
        <v>0</v>
      </c>
      <c r="U612" s="6">
        <f>IFERROR(MATCH("Layer 2 Switch Security Requirements Guide :: Version 2, Release: 1 Benchmark Date: 18 May 2021*"&amp;A612&amp;";*",SRGs!AA:AA,0),0)</f>
        <v>0</v>
      </c>
      <c r="V612" s="6">
        <f>IFERROR(MATCH("Mainframe Product Security Requirements Guide :: Version 2, Release: 1 Benchmark Date: 27 Oct 2022*"&amp;A612&amp;";*",SRGs!AA:AA,0),0)</f>
        <v>0</v>
      </c>
      <c r="W612" s="6">
        <f>IFERROR(MATCH("Network Device Management Security Requirements Guide :: Version 4, Release: 1 Benchmark Date: 23 Apr 2021*"&amp;A612&amp;";*",SRGs!AA:AA,0),0)</f>
        <v>0</v>
      </c>
      <c r="X612" s="6">
        <f>IFERROR(MATCH("Router Security Requirements Guide :: Version 4, Release: 2 Benchmark Date: 23 Apr 2021*"&amp;A612&amp;";*",SRGs!AA:AA,0),0)</f>
        <v>0</v>
      </c>
      <c r="Y612" s="6">
        <f>IFERROR(MATCH("SDN Controller Security Requirements Guide :: Version 1, Release: 2 Benchmark Date: 24 Apr 2020*"&amp;A612&amp;";*",SRGs!AA:AA,0),0)</f>
        <v>0</v>
      </c>
      <c r="Z612" s="6">
        <f>IFERROR(MATCH("Unified Endpoint Management Agent Security Requirements Guide :: Version 1, Release: 1 Benchmark Date: 20 Nov 2020*"&amp;A612&amp;";*",SRGs!AA:AA,0),0)</f>
        <v>0</v>
      </c>
      <c r="AA612" s="6">
        <f>IFERROR(MATCH("Unified Endpoint Management Server Security Requirements Guide :: Version 1, Release: 1 Benchmark Date: 20 Nov 2020*"&amp;A612&amp;";*",SRGs!AA:AA,0),0)</f>
        <v>0</v>
      </c>
      <c r="AB612" s="6">
        <f>IFERROR(MATCH("Virtual Private Network (VPN) Security Requirements Guide :: Version 2, Release: 4 Benchmark Date: 27 Oct 2021*"&amp;A612&amp;";*",SRGs!AA:AA,0),0)</f>
        <v>0</v>
      </c>
      <c r="AC612" s="6">
        <f>IFERROR(MATCH("Web Server Security Requirements Guide :: Version 3, Release: 1 Benchmark Date: 27 Oct 2022*"&amp;A612&amp;";*",SRGs!AA:AA,0),0)</f>
        <v>0</v>
      </c>
      <c r="AD612" s="21"/>
      <c r="AE612" s="3" t="str">
        <f t="shared" si="72"/>
        <v/>
      </c>
      <c r="AF612" s="2" t="str">
        <f t="shared" si="73"/>
        <v/>
      </c>
      <c r="AG612" s="2" t="str">
        <f t="shared" si="74"/>
        <v/>
      </c>
      <c r="AH612" s="2" t="str">
        <f t="shared" si="75"/>
        <v/>
      </c>
      <c r="AI612" s="2" t="str">
        <f t="shared" si="76"/>
        <v/>
      </c>
      <c r="AJ612" s="2" t="str">
        <f t="shared" si="77"/>
        <v/>
      </c>
      <c r="AK612" s="2" t="str">
        <f t="shared" si="78"/>
        <v/>
      </c>
      <c r="AL612" s="27"/>
      <c r="AM612" s="5" t="str">
        <f t="shared" si="79"/>
        <v/>
      </c>
    </row>
    <row r="613" spans="1:39" ht="90" hidden="1">
      <c r="A613" s="1" t="s">
        <v>127</v>
      </c>
      <c r="B613" s="1" t="s">
        <v>4309</v>
      </c>
      <c r="C613" s="1" t="s">
        <v>890</v>
      </c>
      <c r="D613" s="1" t="s">
        <v>1966</v>
      </c>
      <c r="E613" s="1" t="s">
        <v>2970</v>
      </c>
      <c r="F613" s="2" t="s">
        <v>3872</v>
      </c>
      <c r="G613" s="2"/>
      <c r="H613" s="2"/>
      <c r="I613" s="2"/>
      <c r="J613" s="15"/>
      <c r="K613" s="3">
        <f>IFERROR(MATCH("Application Layer Gateway (ALG) Security Requirements Guide (SRG) :: Version 1, Release: 2 Benchmark Date: 24 Jul 2015*"&amp;A613&amp;";*",SRGs!AA:AA,0),0)</f>
        <v>0</v>
      </c>
      <c r="L613" s="2">
        <f>IFERROR(MATCH("Application Server Security Requirements Guide :: Version 3, Release: 3 Benchmark Date: 27 Oct 2022*"&amp;A613&amp;";*",SRGs!AA:AA,0),0)</f>
        <v>0</v>
      </c>
      <c r="M613" s="2">
        <f>IFERROR(MATCH("Authentication, Authorization, and Accounting Services (AAA) Security Requirements Guide :: Version 1, Release: 2 Benchmark Date: 24 Jan 2020*"&amp;A613&amp;";*",SRGs!AA:AA,0),0)</f>
        <v>0</v>
      </c>
      <c r="N613" s="6">
        <f>IFERROR(MATCH("Central Log Server Security Requirements Guide :: Version 2, Release: 2 Benchmark Date: 27 Oct 2022*"&amp;A613&amp;";*",SRGs!AA:AA,0),0)</f>
        <v>0</v>
      </c>
      <c r="O613" s="6">
        <f>IFERROR(MATCH("Database Security Requirements Guide :: Version 3, Release: 3 Benchmark Date: 27 Jul 2022*"&amp;A613&amp;";*",SRGs!AA:AA,0),0)</f>
        <v>0</v>
      </c>
      <c r="P613" s="2">
        <f>IFERROR(MATCH("Container Platform Security Requirements Guide :: Version 1, Release: 3 Benchmark Date: 27 Jan 2022*"&amp;A613&amp;";*",SRGs!AA:AA,0),0)</f>
        <v>0</v>
      </c>
      <c r="Q613" s="2">
        <f>IFERROR(MATCH("Domain Name System (DNS) Security Requirements Guide :: Version 2, Release: 4 Benchmark Date: 23 Oct 2015*"&amp;A613&amp;";*",SRGs!AA:AA,0),0)</f>
        <v>0</v>
      </c>
      <c r="R613" s="2">
        <f>IFERROR(MATCH("Firewall Security Requirements Guide :: Version 2, Release: 3 Benchmark Date: 27 Oct 2022*"&amp;A613&amp;";*",SRGs!AA:AA,0),0)</f>
        <v>0</v>
      </c>
      <c r="S613" s="2">
        <f>IFERROR(MATCH("General Purpose Operating System Security Requirements Guide :: Version 2, Release: 4 Benchmark Date: 27 Jul 2022*"&amp;A613&amp;";*",SRGs!AA:AA,0),0)</f>
        <v>0</v>
      </c>
      <c r="T613" s="2">
        <f>IFERROR(MATCH("Intrusion Detection and Prevention Systems (IDPS) Security Requirements Guide :: Version 2, Release: 6 Benchmark Date: 24 Jul 2020*"&amp;A613&amp;";*",SRGs!AA:AA,0),0)</f>
        <v>0</v>
      </c>
      <c r="U613" s="2">
        <f>IFERROR(MATCH("Layer 2 Switch Security Requirements Guide :: Version 2, Release: 1 Benchmark Date: 18 May 2021*"&amp;A613&amp;";*",SRGs!AA:AA,0),0)</f>
        <v>0</v>
      </c>
      <c r="V613" s="2">
        <f>IFERROR(MATCH("Mainframe Product Security Requirements Guide :: Version 2, Release: 1 Benchmark Date: 27 Oct 2022*"&amp;A613&amp;";*",SRGs!AA:AA,0),0)</f>
        <v>0</v>
      </c>
      <c r="W613" s="2">
        <f>IFERROR(MATCH("Network Device Management Security Requirements Guide :: Version 4, Release: 1 Benchmark Date: 23 Apr 2021*"&amp;A613&amp;";*",SRGs!AA:AA,0),0)</f>
        <v>0</v>
      </c>
      <c r="X613" s="2">
        <f>IFERROR(MATCH("Router Security Requirements Guide :: Version 4, Release: 2 Benchmark Date: 23 Apr 2021*"&amp;A613&amp;";*",SRGs!AA:AA,0),0)</f>
        <v>0</v>
      </c>
      <c r="Y613" s="2">
        <f>IFERROR(MATCH("SDN Controller Security Requirements Guide :: Version 1, Release: 2 Benchmark Date: 24 Apr 2020*"&amp;A613&amp;";*",SRGs!AA:AA,0),0)</f>
        <v>0</v>
      </c>
      <c r="Z613" s="2">
        <f>IFERROR(MATCH("Unified Endpoint Management Agent Security Requirements Guide :: Version 1, Release: 1 Benchmark Date: 20 Nov 2020*"&amp;A613&amp;";*",SRGs!AA:AA,0),0)</f>
        <v>0</v>
      </c>
      <c r="AA613" s="2">
        <f>IFERROR(MATCH("Unified Endpoint Management Server Security Requirements Guide :: Version 1, Release: 1 Benchmark Date: 20 Nov 2020*"&amp;A613&amp;";*",SRGs!AA:AA,0),0)</f>
        <v>0</v>
      </c>
      <c r="AB613" s="2">
        <f>IFERROR(MATCH("Virtual Private Network (VPN) Security Requirements Guide :: Version 2, Release: 4 Benchmark Date: 27 Oct 2021*"&amp;A613&amp;";*",SRGs!AA:AA,0),0)</f>
        <v>0</v>
      </c>
      <c r="AC613" s="2">
        <f>IFERROR(MATCH("Web Server Security Requirements Guide :: Version 3, Release: 1 Benchmark Date: 27 Oct 2022*"&amp;A613&amp;";*",SRGs!AA:AA,0),0)</f>
        <v>0</v>
      </c>
      <c r="AD613" s="22"/>
      <c r="AE613" s="3" t="str">
        <f t="shared" si="72"/>
        <v/>
      </c>
      <c r="AF613" s="2" t="str">
        <f t="shared" si="73"/>
        <v/>
      </c>
      <c r="AG613" s="2" t="str">
        <f t="shared" si="74"/>
        <v/>
      </c>
      <c r="AH613" s="2" t="str">
        <f t="shared" si="75"/>
        <v/>
      </c>
      <c r="AI613" s="2" t="str">
        <f t="shared" si="76"/>
        <v/>
      </c>
      <c r="AJ613" s="2" t="str">
        <f t="shared" si="77"/>
        <v/>
      </c>
      <c r="AK613" s="2" t="str">
        <f t="shared" si="78"/>
        <v/>
      </c>
      <c r="AM613" s="5" t="str">
        <f t="shared" si="79"/>
        <v/>
      </c>
    </row>
    <row r="614" spans="1:39" s="5" customFormat="1" ht="60" hidden="1">
      <c r="A614" s="1" t="s">
        <v>22403</v>
      </c>
      <c r="B614" s="1" t="s">
        <v>4309</v>
      </c>
      <c r="C614" s="1" t="s">
        <v>891</v>
      </c>
      <c r="D614" s="1" t="s">
        <v>1967</v>
      </c>
      <c r="E614" s="1" t="s">
        <v>2971</v>
      </c>
      <c r="F614" s="2" t="s">
        <v>2591</v>
      </c>
      <c r="G614" s="2"/>
      <c r="H614" s="2"/>
      <c r="I614" s="2"/>
      <c r="J614" s="15"/>
      <c r="K614" s="3">
        <f>IFERROR(MATCH("Application Layer Gateway (ALG) Security Requirements Guide (SRG) :: Version 1, Release: 2 Benchmark Date: 24 Jul 2015*"&amp;A614&amp;";*",SRGs!AA:AA,0),0)</f>
        <v>0</v>
      </c>
      <c r="L614" s="2">
        <f>IFERROR(MATCH("Application Server Security Requirements Guide :: Version 3, Release: 3 Benchmark Date: 27 Oct 2022*"&amp;A614&amp;";*",SRGs!AA:AA,0),0)</f>
        <v>0</v>
      </c>
      <c r="M614" s="2">
        <f>IFERROR(MATCH("Authentication, Authorization, and Accounting Services (AAA) Security Requirements Guide :: Version 1, Release: 2 Benchmark Date: 24 Jan 2020*"&amp;A614&amp;";*",SRGs!AA:AA,0),0)</f>
        <v>0</v>
      </c>
      <c r="N614" s="2">
        <f>IFERROR(MATCH("Central Log Server Security Requirements Guide :: Version 2, Release: 2 Benchmark Date: 27 Oct 2022*"&amp;A614&amp;";*",SRGs!AA:AA,0),0)</f>
        <v>0</v>
      </c>
      <c r="O614" s="2">
        <f>IFERROR(MATCH("Database Security Requirements Guide :: Version 3, Release: 3 Benchmark Date: 27 Jul 2022*"&amp;A614&amp;";*",SRGs!AA:AA,0),0)</f>
        <v>0</v>
      </c>
      <c r="P614" s="6">
        <f>IFERROR(MATCH("Container Platform Security Requirements Guide :: Version 1, Release: 3 Benchmark Date: 27 Jan 2022*"&amp;A614&amp;";*",SRGs!AA:AA,0),0)</f>
        <v>0</v>
      </c>
      <c r="Q614" s="6">
        <f>IFERROR(MATCH("Domain Name System (DNS) Security Requirements Guide :: Version 2, Release: 4 Benchmark Date: 23 Oct 2015*"&amp;A614&amp;";*",SRGs!AA:AA,0),0)</f>
        <v>0</v>
      </c>
      <c r="R614" s="6">
        <f>IFERROR(MATCH("Firewall Security Requirements Guide :: Version 2, Release: 3 Benchmark Date: 27 Oct 2022*"&amp;A614&amp;";*",SRGs!AA:AA,0),0)</f>
        <v>0</v>
      </c>
      <c r="S614" s="6">
        <f>IFERROR(MATCH("General Purpose Operating System Security Requirements Guide :: Version 2, Release: 4 Benchmark Date: 27 Jul 2022*"&amp;A614&amp;";*",SRGs!AA:AA,0),0)</f>
        <v>0</v>
      </c>
      <c r="T614" s="6">
        <f>IFERROR(MATCH("Intrusion Detection and Prevention Systems (IDPS) Security Requirements Guide :: Version 2, Release: 6 Benchmark Date: 24 Jul 2020*"&amp;A614&amp;";*",SRGs!AA:AA,0),0)</f>
        <v>0</v>
      </c>
      <c r="U614" s="6">
        <f>IFERROR(MATCH("Layer 2 Switch Security Requirements Guide :: Version 2, Release: 1 Benchmark Date: 18 May 2021*"&amp;A614&amp;";*",SRGs!AA:AA,0),0)</f>
        <v>0</v>
      </c>
      <c r="V614" s="6">
        <f>IFERROR(MATCH("Mainframe Product Security Requirements Guide :: Version 2, Release: 1 Benchmark Date: 27 Oct 2022*"&amp;A614&amp;";*",SRGs!AA:AA,0),0)</f>
        <v>0</v>
      </c>
      <c r="W614" s="6">
        <f>IFERROR(MATCH("Network Device Management Security Requirements Guide :: Version 4, Release: 1 Benchmark Date: 23 Apr 2021*"&amp;A614&amp;";*",SRGs!AA:AA,0),0)</f>
        <v>0</v>
      </c>
      <c r="X614" s="6">
        <f>IFERROR(MATCH("Router Security Requirements Guide :: Version 4, Release: 2 Benchmark Date: 23 Apr 2021*"&amp;A614&amp;";*",SRGs!AA:AA,0),0)</f>
        <v>0</v>
      </c>
      <c r="Y614" s="6">
        <f>IFERROR(MATCH("SDN Controller Security Requirements Guide :: Version 1, Release: 2 Benchmark Date: 24 Apr 2020*"&amp;A614&amp;";*",SRGs!AA:AA,0),0)</f>
        <v>0</v>
      </c>
      <c r="Z614" s="6">
        <f>IFERROR(MATCH("Unified Endpoint Management Agent Security Requirements Guide :: Version 1, Release: 1 Benchmark Date: 20 Nov 2020*"&amp;A614&amp;";*",SRGs!AA:AA,0),0)</f>
        <v>0</v>
      </c>
      <c r="AA614" s="6">
        <f>IFERROR(MATCH("Unified Endpoint Management Server Security Requirements Guide :: Version 1, Release: 1 Benchmark Date: 20 Nov 2020*"&amp;A614&amp;";*",SRGs!AA:AA,0),0)</f>
        <v>0</v>
      </c>
      <c r="AB614" s="6">
        <f>IFERROR(MATCH("Virtual Private Network (VPN) Security Requirements Guide :: Version 2, Release: 4 Benchmark Date: 27 Oct 2021*"&amp;A614&amp;";*",SRGs!AA:AA,0),0)</f>
        <v>0</v>
      </c>
      <c r="AC614" s="6">
        <f>IFERROR(MATCH("Web Server Security Requirements Guide :: Version 3, Release: 1 Benchmark Date: 27 Oct 2022*"&amp;A614&amp;";*",SRGs!AA:AA,0),0)</f>
        <v>0</v>
      </c>
      <c r="AD614" s="21"/>
      <c r="AE614" s="3" t="str">
        <f t="shared" si="72"/>
        <v/>
      </c>
      <c r="AF614" s="2" t="str">
        <f t="shared" si="73"/>
        <v/>
      </c>
      <c r="AG614" s="2" t="str">
        <f t="shared" si="74"/>
        <v/>
      </c>
      <c r="AH614" s="2" t="str">
        <f t="shared" si="75"/>
        <v/>
      </c>
      <c r="AI614" s="2" t="str">
        <f t="shared" si="76"/>
        <v/>
      </c>
      <c r="AJ614" s="2" t="str">
        <f t="shared" si="77"/>
        <v/>
      </c>
      <c r="AK614" s="2" t="str">
        <f t="shared" si="78"/>
        <v/>
      </c>
      <c r="AL614" s="27"/>
      <c r="AM614" s="5" t="str">
        <f t="shared" si="79"/>
        <v/>
      </c>
    </row>
    <row r="615" spans="1:39" ht="30" hidden="1">
      <c r="A615" s="1" t="s">
        <v>22404</v>
      </c>
      <c r="B615" s="1" t="s">
        <v>4309</v>
      </c>
      <c r="C615" s="1" t="s">
        <v>892</v>
      </c>
      <c r="D615" s="1" t="s">
        <v>3538</v>
      </c>
      <c r="E615" s="1"/>
      <c r="F615" s="2"/>
      <c r="G615" s="2"/>
      <c r="H615" s="2"/>
      <c r="I615" s="2"/>
      <c r="J615" s="15"/>
      <c r="K615" s="3">
        <f>IFERROR(MATCH("Application Layer Gateway (ALG) Security Requirements Guide (SRG) :: Version 1, Release: 2 Benchmark Date: 24 Jul 2015*"&amp;A615&amp;";*",SRGs!AA:AA,0),0)</f>
        <v>0</v>
      </c>
      <c r="L615" s="2">
        <f>IFERROR(MATCH("Application Server Security Requirements Guide :: Version 3, Release: 3 Benchmark Date: 27 Oct 2022*"&amp;A615&amp;";*",SRGs!AA:AA,0),0)</f>
        <v>0</v>
      </c>
      <c r="M615" s="2">
        <f>IFERROR(MATCH("Authentication, Authorization, and Accounting Services (AAA) Security Requirements Guide :: Version 1, Release: 2 Benchmark Date: 24 Jan 2020*"&amp;A615&amp;";*",SRGs!AA:AA,0),0)</f>
        <v>0</v>
      </c>
      <c r="N615" s="2">
        <f>IFERROR(MATCH("Central Log Server Security Requirements Guide :: Version 2, Release: 2 Benchmark Date: 27 Oct 2022*"&amp;A615&amp;";*",SRGs!AA:AA,0),0)</f>
        <v>0</v>
      </c>
      <c r="O615" s="2">
        <f>IFERROR(MATCH("Database Security Requirements Guide :: Version 3, Release: 3 Benchmark Date: 27 Jul 2022*"&amp;A615&amp;";*",SRGs!AA:AA,0),0)</f>
        <v>0</v>
      </c>
      <c r="P615" s="2">
        <f>IFERROR(MATCH("Container Platform Security Requirements Guide :: Version 1, Release: 3 Benchmark Date: 27 Jan 2022*"&amp;A615&amp;";*",SRGs!AA:AA,0),0)</f>
        <v>0</v>
      </c>
      <c r="Q615" s="2">
        <f>IFERROR(MATCH("Domain Name System (DNS) Security Requirements Guide :: Version 2, Release: 4 Benchmark Date: 23 Oct 2015*"&amp;A615&amp;";*",SRGs!AA:AA,0),0)</f>
        <v>0</v>
      </c>
      <c r="R615" s="2">
        <f>IFERROR(MATCH("Firewall Security Requirements Guide :: Version 2, Release: 3 Benchmark Date: 27 Oct 2022*"&amp;A615&amp;";*",SRGs!AA:AA,0),0)</f>
        <v>0</v>
      </c>
      <c r="S615" s="2">
        <f>IFERROR(MATCH("General Purpose Operating System Security Requirements Guide :: Version 2, Release: 4 Benchmark Date: 27 Jul 2022*"&amp;A615&amp;";*",SRGs!AA:AA,0),0)</f>
        <v>0</v>
      </c>
      <c r="T615" s="2">
        <f>IFERROR(MATCH("Intrusion Detection and Prevention Systems (IDPS) Security Requirements Guide :: Version 2, Release: 6 Benchmark Date: 24 Jul 2020*"&amp;A615&amp;";*",SRGs!AA:AA,0),0)</f>
        <v>0</v>
      </c>
      <c r="U615" s="2">
        <f>IFERROR(MATCH("Layer 2 Switch Security Requirements Guide :: Version 2, Release: 1 Benchmark Date: 18 May 2021*"&amp;A615&amp;";*",SRGs!AA:AA,0),0)</f>
        <v>0</v>
      </c>
      <c r="V615" s="2">
        <f>IFERROR(MATCH("Mainframe Product Security Requirements Guide :: Version 2, Release: 1 Benchmark Date: 27 Oct 2022*"&amp;A615&amp;";*",SRGs!AA:AA,0),0)</f>
        <v>0</v>
      </c>
      <c r="W615" s="2">
        <f>IFERROR(MATCH("Network Device Management Security Requirements Guide :: Version 4, Release: 1 Benchmark Date: 23 Apr 2021*"&amp;A615&amp;";*",SRGs!AA:AA,0),0)</f>
        <v>0</v>
      </c>
      <c r="X615" s="2">
        <f>IFERROR(MATCH("Router Security Requirements Guide :: Version 4, Release: 2 Benchmark Date: 23 Apr 2021*"&amp;A615&amp;";*",SRGs!AA:AA,0),0)</f>
        <v>0</v>
      </c>
      <c r="Y615" s="2">
        <f>IFERROR(MATCH("SDN Controller Security Requirements Guide :: Version 1, Release: 2 Benchmark Date: 24 Apr 2020*"&amp;A615&amp;";*",SRGs!AA:AA,0),0)</f>
        <v>0</v>
      </c>
      <c r="Z615" s="2">
        <f>IFERROR(MATCH("Unified Endpoint Management Agent Security Requirements Guide :: Version 1, Release: 1 Benchmark Date: 20 Nov 2020*"&amp;A615&amp;";*",SRGs!AA:AA,0),0)</f>
        <v>0</v>
      </c>
      <c r="AA615" s="2">
        <f>IFERROR(MATCH("Unified Endpoint Management Server Security Requirements Guide :: Version 1, Release: 1 Benchmark Date: 20 Nov 2020*"&amp;A615&amp;";*",SRGs!AA:AA,0),0)</f>
        <v>0</v>
      </c>
      <c r="AB615" s="2">
        <f>IFERROR(MATCH("Virtual Private Network (VPN) Security Requirements Guide :: Version 2, Release: 4 Benchmark Date: 27 Oct 2021*"&amp;A615&amp;";*",SRGs!AA:AA,0),0)</f>
        <v>0</v>
      </c>
      <c r="AC615" s="2">
        <f>IFERROR(MATCH("Web Server Security Requirements Guide :: Version 3, Release: 1 Benchmark Date: 27 Oct 2022*"&amp;A615&amp;";*",SRGs!AA:AA,0),0)</f>
        <v>0</v>
      </c>
      <c r="AD615" s="22"/>
      <c r="AE615" s="3" t="str">
        <f t="shared" si="72"/>
        <v/>
      </c>
      <c r="AF615" s="2" t="str">
        <f t="shared" si="73"/>
        <v/>
      </c>
      <c r="AG615" s="2" t="str">
        <f t="shared" si="74"/>
        <v/>
      </c>
      <c r="AH615" s="2" t="str">
        <f t="shared" si="75"/>
        <v/>
      </c>
      <c r="AI615" s="2" t="str">
        <f t="shared" si="76"/>
        <v/>
      </c>
      <c r="AJ615" s="2" t="str">
        <f t="shared" si="77"/>
        <v/>
      </c>
      <c r="AK615" s="2" t="str">
        <f t="shared" si="78"/>
        <v/>
      </c>
      <c r="AM615" s="5" t="str">
        <f t="shared" si="79"/>
        <v/>
      </c>
    </row>
    <row r="616" spans="1:39" s="5" customFormat="1" ht="60" hidden="1">
      <c r="A616" s="1" t="s">
        <v>22405</v>
      </c>
      <c r="B616" s="1" t="s">
        <v>4309</v>
      </c>
      <c r="C616" s="1" t="s">
        <v>893</v>
      </c>
      <c r="D616" s="1" t="s">
        <v>1968</v>
      </c>
      <c r="E616" s="1" t="s">
        <v>2972</v>
      </c>
      <c r="F616" s="2" t="s">
        <v>3873</v>
      </c>
      <c r="G616" s="2"/>
      <c r="H616" s="2"/>
      <c r="I616" s="2"/>
      <c r="J616" s="15"/>
      <c r="K616" s="3">
        <f>IFERROR(MATCH("Application Layer Gateway (ALG) Security Requirements Guide (SRG) :: Version 1, Release: 2 Benchmark Date: 24 Jul 2015*"&amp;A616&amp;";*",SRGs!AA:AA,0),0)</f>
        <v>0</v>
      </c>
      <c r="L616" s="2">
        <f>IFERROR(MATCH("Application Server Security Requirements Guide :: Version 3, Release: 3 Benchmark Date: 27 Oct 2022*"&amp;A616&amp;";*",SRGs!AA:AA,0),0)</f>
        <v>0</v>
      </c>
      <c r="M616" s="2">
        <f>IFERROR(MATCH("Authentication, Authorization, and Accounting Services (AAA) Security Requirements Guide :: Version 1, Release: 2 Benchmark Date: 24 Jan 2020*"&amp;A616&amp;";*",SRGs!AA:AA,0),0)</f>
        <v>0</v>
      </c>
      <c r="N616" s="6">
        <f>IFERROR(MATCH("Central Log Server Security Requirements Guide :: Version 2, Release: 2 Benchmark Date: 27 Oct 2022*"&amp;A616&amp;";*",SRGs!AA:AA,0),0)</f>
        <v>0</v>
      </c>
      <c r="O616" s="6">
        <f>IFERROR(MATCH("Database Security Requirements Guide :: Version 3, Release: 3 Benchmark Date: 27 Jul 2022*"&amp;A616&amp;";*",SRGs!AA:AA,0),0)</f>
        <v>0</v>
      </c>
      <c r="P616" s="6">
        <f>IFERROR(MATCH("Container Platform Security Requirements Guide :: Version 1, Release: 3 Benchmark Date: 27 Jan 2022*"&amp;A616&amp;";*",SRGs!AA:AA,0),0)</f>
        <v>0</v>
      </c>
      <c r="Q616" s="6">
        <f>IFERROR(MATCH("Domain Name System (DNS) Security Requirements Guide :: Version 2, Release: 4 Benchmark Date: 23 Oct 2015*"&amp;A616&amp;";*",SRGs!AA:AA,0),0)</f>
        <v>0</v>
      </c>
      <c r="R616" s="6">
        <f>IFERROR(MATCH("Firewall Security Requirements Guide :: Version 2, Release: 3 Benchmark Date: 27 Oct 2022*"&amp;A616&amp;";*",SRGs!AA:AA,0),0)</f>
        <v>0</v>
      </c>
      <c r="S616" s="6">
        <f>IFERROR(MATCH("General Purpose Operating System Security Requirements Guide :: Version 2, Release: 4 Benchmark Date: 27 Jul 2022*"&amp;A616&amp;";*",SRGs!AA:AA,0),0)</f>
        <v>0</v>
      </c>
      <c r="T616" s="6">
        <f>IFERROR(MATCH("Intrusion Detection and Prevention Systems (IDPS) Security Requirements Guide :: Version 2, Release: 6 Benchmark Date: 24 Jul 2020*"&amp;A616&amp;";*",SRGs!AA:AA,0),0)</f>
        <v>0</v>
      </c>
      <c r="U616" s="6">
        <f>IFERROR(MATCH("Layer 2 Switch Security Requirements Guide :: Version 2, Release: 1 Benchmark Date: 18 May 2021*"&amp;A616&amp;";*",SRGs!AA:AA,0),0)</f>
        <v>0</v>
      </c>
      <c r="V616" s="6">
        <f>IFERROR(MATCH("Mainframe Product Security Requirements Guide :: Version 2, Release: 1 Benchmark Date: 27 Oct 2022*"&amp;A616&amp;";*",SRGs!AA:AA,0),0)</f>
        <v>0</v>
      </c>
      <c r="W616" s="6">
        <f>IFERROR(MATCH("Network Device Management Security Requirements Guide :: Version 4, Release: 1 Benchmark Date: 23 Apr 2021*"&amp;A616&amp;";*",SRGs!AA:AA,0),0)</f>
        <v>0</v>
      </c>
      <c r="X616" s="6">
        <f>IFERROR(MATCH("Router Security Requirements Guide :: Version 4, Release: 2 Benchmark Date: 23 Apr 2021*"&amp;A616&amp;";*",SRGs!AA:AA,0),0)</f>
        <v>0</v>
      </c>
      <c r="Y616" s="6">
        <f>IFERROR(MATCH("SDN Controller Security Requirements Guide :: Version 1, Release: 2 Benchmark Date: 24 Apr 2020*"&amp;A616&amp;";*",SRGs!AA:AA,0),0)</f>
        <v>0</v>
      </c>
      <c r="Z616" s="6">
        <f>IFERROR(MATCH("Unified Endpoint Management Agent Security Requirements Guide :: Version 1, Release: 1 Benchmark Date: 20 Nov 2020*"&amp;A616&amp;";*",SRGs!AA:AA,0),0)</f>
        <v>0</v>
      </c>
      <c r="AA616" s="6">
        <f>IFERROR(MATCH("Unified Endpoint Management Server Security Requirements Guide :: Version 1, Release: 1 Benchmark Date: 20 Nov 2020*"&amp;A616&amp;";*",SRGs!AA:AA,0),0)</f>
        <v>0</v>
      </c>
      <c r="AB616" s="6">
        <f>IFERROR(MATCH("Virtual Private Network (VPN) Security Requirements Guide :: Version 2, Release: 4 Benchmark Date: 27 Oct 2021*"&amp;A616&amp;";*",SRGs!AA:AA,0),0)</f>
        <v>0</v>
      </c>
      <c r="AC616" s="6">
        <f>IFERROR(MATCH("Web Server Security Requirements Guide :: Version 3, Release: 1 Benchmark Date: 27 Oct 2022*"&amp;A616&amp;";*",SRGs!AA:AA,0),0)</f>
        <v>0</v>
      </c>
      <c r="AD616" s="21"/>
      <c r="AE616" s="3" t="str">
        <f t="shared" si="72"/>
        <v/>
      </c>
      <c r="AF616" s="2" t="str">
        <f t="shared" si="73"/>
        <v/>
      </c>
      <c r="AG616" s="2" t="str">
        <f t="shared" si="74"/>
        <v/>
      </c>
      <c r="AH616" s="2" t="str">
        <f t="shared" si="75"/>
        <v/>
      </c>
      <c r="AI616" s="2" t="str">
        <f t="shared" si="76"/>
        <v/>
      </c>
      <c r="AJ616" s="2" t="str">
        <f t="shared" si="77"/>
        <v/>
      </c>
      <c r="AK616" s="2" t="str">
        <f t="shared" si="78"/>
        <v/>
      </c>
      <c r="AL616" s="27"/>
      <c r="AM616" s="5" t="str">
        <f t="shared" si="79"/>
        <v/>
      </c>
    </row>
    <row r="617" spans="1:39" s="5" customFormat="1" ht="90" hidden="1">
      <c r="A617" s="1" t="s">
        <v>128</v>
      </c>
      <c r="B617" s="1" t="s">
        <v>4309</v>
      </c>
      <c r="C617" s="1" t="s">
        <v>894</v>
      </c>
      <c r="D617" s="1" t="s">
        <v>1969</v>
      </c>
      <c r="E617" s="1" t="s">
        <v>2973</v>
      </c>
      <c r="F617" s="2" t="s">
        <v>3874</v>
      </c>
      <c r="G617" s="2"/>
      <c r="H617" s="2"/>
      <c r="I617" s="2"/>
      <c r="J617" s="15"/>
      <c r="K617" s="3">
        <f>IFERROR(MATCH("Application Layer Gateway (ALG) Security Requirements Guide (SRG) :: Version 1, Release: 2 Benchmark Date: 24 Jul 2015*"&amp;A617&amp;";*",SRGs!AA:AA,0),0)</f>
        <v>0</v>
      </c>
      <c r="L617" s="2">
        <f>IFERROR(MATCH("Application Server Security Requirements Guide :: Version 3, Release: 3 Benchmark Date: 27 Oct 2022*"&amp;A617&amp;";*",SRGs!AA:AA,0),0)</f>
        <v>0</v>
      </c>
      <c r="M617" s="2">
        <f>IFERROR(MATCH("Authentication, Authorization, and Accounting Services (AAA) Security Requirements Guide :: Version 1, Release: 2 Benchmark Date: 24 Jan 2020*"&amp;A617&amp;";*",SRGs!AA:AA,0),0)</f>
        <v>0</v>
      </c>
      <c r="N617" s="6">
        <f>IFERROR(MATCH("Central Log Server Security Requirements Guide :: Version 2, Release: 2 Benchmark Date: 27 Oct 2022*"&amp;A617&amp;";*",SRGs!AA:AA,0),0)</f>
        <v>0</v>
      </c>
      <c r="O617" s="6">
        <f>IFERROR(MATCH("Database Security Requirements Guide :: Version 3, Release: 3 Benchmark Date: 27 Jul 2022*"&amp;A617&amp;";*",SRGs!AA:AA,0),0)</f>
        <v>0</v>
      </c>
      <c r="P617" s="6">
        <f>IFERROR(MATCH("Container Platform Security Requirements Guide :: Version 1, Release: 3 Benchmark Date: 27 Jan 2022*"&amp;A617&amp;";*",SRGs!AA:AA,0),0)</f>
        <v>0</v>
      </c>
      <c r="Q617" s="6">
        <f>IFERROR(MATCH("Domain Name System (DNS) Security Requirements Guide :: Version 2, Release: 4 Benchmark Date: 23 Oct 2015*"&amp;A617&amp;";*",SRGs!AA:AA,0),0)</f>
        <v>0</v>
      </c>
      <c r="R617" s="6">
        <f>IFERROR(MATCH("Firewall Security Requirements Guide :: Version 2, Release: 3 Benchmark Date: 27 Oct 2022*"&amp;A617&amp;";*",SRGs!AA:AA,0),0)</f>
        <v>0</v>
      </c>
      <c r="S617" s="6">
        <f>IFERROR(MATCH("General Purpose Operating System Security Requirements Guide :: Version 2, Release: 4 Benchmark Date: 27 Jul 2022*"&amp;A617&amp;";*",SRGs!AA:AA,0),0)</f>
        <v>0</v>
      </c>
      <c r="T617" s="6">
        <f>IFERROR(MATCH("Intrusion Detection and Prevention Systems (IDPS) Security Requirements Guide :: Version 2, Release: 6 Benchmark Date: 24 Jul 2020*"&amp;A617&amp;";*",SRGs!AA:AA,0),0)</f>
        <v>0</v>
      </c>
      <c r="U617" s="6">
        <f>IFERROR(MATCH("Layer 2 Switch Security Requirements Guide :: Version 2, Release: 1 Benchmark Date: 18 May 2021*"&amp;A617&amp;";*",SRGs!AA:AA,0),0)</f>
        <v>0</v>
      </c>
      <c r="V617" s="6">
        <f>IFERROR(MATCH("Mainframe Product Security Requirements Guide :: Version 2, Release: 1 Benchmark Date: 27 Oct 2022*"&amp;A617&amp;";*",SRGs!AA:AA,0),0)</f>
        <v>0</v>
      </c>
      <c r="W617" s="6">
        <f>IFERROR(MATCH("Network Device Management Security Requirements Guide :: Version 4, Release: 1 Benchmark Date: 23 Apr 2021*"&amp;A617&amp;";*",SRGs!AA:AA,0),0)</f>
        <v>0</v>
      </c>
      <c r="X617" s="6">
        <f>IFERROR(MATCH("Router Security Requirements Guide :: Version 4, Release: 2 Benchmark Date: 23 Apr 2021*"&amp;A617&amp;";*",SRGs!AA:AA,0),0)</f>
        <v>0</v>
      </c>
      <c r="Y617" s="6">
        <f>IFERROR(MATCH("SDN Controller Security Requirements Guide :: Version 1, Release: 2 Benchmark Date: 24 Apr 2020*"&amp;A617&amp;";*",SRGs!AA:AA,0),0)</f>
        <v>0</v>
      </c>
      <c r="Z617" s="6">
        <f>IFERROR(MATCH("Unified Endpoint Management Agent Security Requirements Guide :: Version 1, Release: 1 Benchmark Date: 20 Nov 2020*"&amp;A617&amp;";*",SRGs!AA:AA,0),0)</f>
        <v>0</v>
      </c>
      <c r="AA617" s="6">
        <f>IFERROR(MATCH("Unified Endpoint Management Server Security Requirements Guide :: Version 1, Release: 1 Benchmark Date: 20 Nov 2020*"&amp;A617&amp;";*",SRGs!AA:AA,0),0)</f>
        <v>0</v>
      </c>
      <c r="AB617" s="6">
        <f>IFERROR(MATCH("Virtual Private Network (VPN) Security Requirements Guide :: Version 2, Release: 4 Benchmark Date: 27 Oct 2021*"&amp;A617&amp;";*",SRGs!AA:AA,0),0)</f>
        <v>0</v>
      </c>
      <c r="AC617" s="6">
        <f>IFERROR(MATCH("Web Server Security Requirements Guide :: Version 3, Release: 1 Benchmark Date: 27 Oct 2022*"&amp;A617&amp;";*",SRGs!AA:AA,0),0)</f>
        <v>0</v>
      </c>
      <c r="AD617" s="21"/>
      <c r="AE617" s="3" t="str">
        <f t="shared" si="72"/>
        <v/>
      </c>
      <c r="AF617" s="2" t="str">
        <f t="shared" si="73"/>
        <v/>
      </c>
      <c r="AG617" s="2" t="str">
        <f t="shared" si="74"/>
        <v/>
      </c>
      <c r="AH617" s="2" t="str">
        <f t="shared" si="75"/>
        <v/>
      </c>
      <c r="AI617" s="2" t="str">
        <f t="shared" si="76"/>
        <v/>
      </c>
      <c r="AJ617" s="2" t="str">
        <f t="shared" si="77"/>
        <v/>
      </c>
      <c r="AK617" s="2" t="str">
        <f t="shared" si="78"/>
        <v/>
      </c>
      <c r="AL617" s="27"/>
      <c r="AM617" s="5" t="str">
        <f t="shared" si="79"/>
        <v/>
      </c>
    </row>
    <row r="618" spans="1:39" s="5" customFormat="1" ht="30" hidden="1">
      <c r="A618" s="1" t="s">
        <v>22406</v>
      </c>
      <c r="B618" s="1" t="s">
        <v>4309</v>
      </c>
      <c r="C618" s="1" t="s">
        <v>895</v>
      </c>
      <c r="D618" s="1" t="s">
        <v>1970</v>
      </c>
      <c r="E618" s="1" t="s">
        <v>2974</v>
      </c>
      <c r="F618" s="2" t="s">
        <v>2591</v>
      </c>
      <c r="G618" s="2"/>
      <c r="H618" s="2"/>
      <c r="I618" s="2"/>
      <c r="J618" s="15"/>
      <c r="K618" s="3">
        <f>IFERROR(MATCH("Application Layer Gateway (ALG) Security Requirements Guide (SRG) :: Version 1, Release: 2 Benchmark Date: 24 Jul 2015*"&amp;A618&amp;";*",SRGs!AA:AA,0),0)</f>
        <v>0</v>
      </c>
      <c r="L618" s="2">
        <f>IFERROR(MATCH("Application Server Security Requirements Guide :: Version 3, Release: 3 Benchmark Date: 27 Oct 2022*"&amp;A618&amp;";*",SRGs!AA:AA,0),0)</f>
        <v>0</v>
      </c>
      <c r="M618" s="2">
        <f>IFERROR(MATCH("Authentication, Authorization, and Accounting Services (AAA) Security Requirements Guide :: Version 1, Release: 2 Benchmark Date: 24 Jan 2020*"&amp;A618&amp;";*",SRGs!AA:AA,0),0)</f>
        <v>0</v>
      </c>
      <c r="N618" s="2">
        <f>IFERROR(MATCH("Central Log Server Security Requirements Guide :: Version 2, Release: 2 Benchmark Date: 27 Oct 2022*"&amp;A618&amp;";*",SRGs!AA:AA,0),0)</f>
        <v>0</v>
      </c>
      <c r="O618" s="2">
        <f>IFERROR(MATCH("Database Security Requirements Guide :: Version 3, Release: 3 Benchmark Date: 27 Jul 2022*"&amp;A618&amp;";*",SRGs!AA:AA,0),0)</f>
        <v>0</v>
      </c>
      <c r="P618" s="6">
        <f>IFERROR(MATCH("Container Platform Security Requirements Guide :: Version 1, Release: 3 Benchmark Date: 27 Jan 2022*"&amp;A618&amp;";*",SRGs!AA:AA,0),0)</f>
        <v>0</v>
      </c>
      <c r="Q618" s="6">
        <f>IFERROR(MATCH("Domain Name System (DNS) Security Requirements Guide :: Version 2, Release: 4 Benchmark Date: 23 Oct 2015*"&amp;A618&amp;";*",SRGs!AA:AA,0),0)</f>
        <v>0</v>
      </c>
      <c r="R618" s="6">
        <f>IFERROR(MATCH("Firewall Security Requirements Guide :: Version 2, Release: 3 Benchmark Date: 27 Oct 2022*"&amp;A618&amp;";*",SRGs!AA:AA,0),0)</f>
        <v>0</v>
      </c>
      <c r="S618" s="6">
        <f>IFERROR(MATCH("General Purpose Operating System Security Requirements Guide :: Version 2, Release: 4 Benchmark Date: 27 Jul 2022*"&amp;A618&amp;";*",SRGs!AA:AA,0),0)</f>
        <v>0</v>
      </c>
      <c r="T618" s="6">
        <f>IFERROR(MATCH("Intrusion Detection and Prevention Systems (IDPS) Security Requirements Guide :: Version 2, Release: 6 Benchmark Date: 24 Jul 2020*"&amp;A618&amp;";*",SRGs!AA:AA,0),0)</f>
        <v>0</v>
      </c>
      <c r="U618" s="6">
        <f>IFERROR(MATCH("Layer 2 Switch Security Requirements Guide :: Version 2, Release: 1 Benchmark Date: 18 May 2021*"&amp;A618&amp;";*",SRGs!AA:AA,0),0)</f>
        <v>0</v>
      </c>
      <c r="V618" s="6">
        <f>IFERROR(MATCH("Mainframe Product Security Requirements Guide :: Version 2, Release: 1 Benchmark Date: 27 Oct 2022*"&amp;A618&amp;";*",SRGs!AA:AA,0),0)</f>
        <v>0</v>
      </c>
      <c r="W618" s="6">
        <f>IFERROR(MATCH("Network Device Management Security Requirements Guide :: Version 4, Release: 1 Benchmark Date: 23 Apr 2021*"&amp;A618&amp;";*",SRGs!AA:AA,0),0)</f>
        <v>0</v>
      </c>
      <c r="X618" s="6">
        <f>IFERROR(MATCH("Router Security Requirements Guide :: Version 4, Release: 2 Benchmark Date: 23 Apr 2021*"&amp;A618&amp;";*",SRGs!AA:AA,0),0)</f>
        <v>0</v>
      </c>
      <c r="Y618" s="6">
        <f>IFERROR(MATCH("SDN Controller Security Requirements Guide :: Version 1, Release: 2 Benchmark Date: 24 Apr 2020*"&amp;A618&amp;";*",SRGs!AA:AA,0),0)</f>
        <v>0</v>
      </c>
      <c r="Z618" s="6">
        <f>IFERROR(MATCH("Unified Endpoint Management Agent Security Requirements Guide :: Version 1, Release: 1 Benchmark Date: 20 Nov 2020*"&amp;A618&amp;";*",SRGs!AA:AA,0),0)</f>
        <v>0</v>
      </c>
      <c r="AA618" s="6">
        <f>IFERROR(MATCH("Unified Endpoint Management Server Security Requirements Guide :: Version 1, Release: 1 Benchmark Date: 20 Nov 2020*"&amp;A618&amp;";*",SRGs!AA:AA,0),0)</f>
        <v>0</v>
      </c>
      <c r="AB618" s="6">
        <f>IFERROR(MATCH("Virtual Private Network (VPN) Security Requirements Guide :: Version 2, Release: 4 Benchmark Date: 27 Oct 2021*"&amp;A618&amp;";*",SRGs!AA:AA,0),0)</f>
        <v>0</v>
      </c>
      <c r="AC618" s="6">
        <f>IFERROR(MATCH("Web Server Security Requirements Guide :: Version 3, Release: 1 Benchmark Date: 27 Oct 2022*"&amp;A618&amp;";*",SRGs!AA:AA,0),0)</f>
        <v>0</v>
      </c>
      <c r="AD618" s="21"/>
      <c r="AE618" s="3" t="str">
        <f t="shared" si="72"/>
        <v/>
      </c>
      <c r="AF618" s="2" t="str">
        <f t="shared" si="73"/>
        <v/>
      </c>
      <c r="AG618" s="2" t="str">
        <f t="shared" si="74"/>
        <v/>
      </c>
      <c r="AH618" s="2" t="str">
        <f t="shared" si="75"/>
        <v/>
      </c>
      <c r="AI618" s="2" t="str">
        <f t="shared" si="76"/>
        <v/>
      </c>
      <c r="AJ618" s="2" t="str">
        <f t="shared" si="77"/>
        <v/>
      </c>
      <c r="AK618" s="2" t="str">
        <f t="shared" si="78"/>
        <v/>
      </c>
      <c r="AL618" s="27"/>
      <c r="AM618" s="5" t="str">
        <f t="shared" si="79"/>
        <v/>
      </c>
    </row>
    <row r="619" spans="1:39" s="5" customFormat="1" ht="30" hidden="1">
      <c r="A619" s="1" t="s">
        <v>22407</v>
      </c>
      <c r="B619" s="1" t="s">
        <v>4309</v>
      </c>
      <c r="C619" s="1" t="s">
        <v>896</v>
      </c>
      <c r="D619" s="1" t="s">
        <v>1971</v>
      </c>
      <c r="E619" s="1" t="s">
        <v>2975</v>
      </c>
      <c r="F619" s="2" t="s">
        <v>2591</v>
      </c>
      <c r="G619" s="2"/>
      <c r="H619" s="2"/>
      <c r="I619" s="2"/>
      <c r="J619" s="15"/>
      <c r="K619" s="3">
        <f>IFERROR(MATCH("Application Layer Gateway (ALG) Security Requirements Guide (SRG) :: Version 1, Release: 2 Benchmark Date: 24 Jul 2015*"&amp;A619&amp;";*",SRGs!AA:AA,0),0)</f>
        <v>0</v>
      </c>
      <c r="L619" s="2">
        <f>IFERROR(MATCH("Application Server Security Requirements Guide :: Version 3, Release: 3 Benchmark Date: 27 Oct 2022*"&amp;A619&amp;";*",SRGs!AA:AA,0),0)</f>
        <v>0</v>
      </c>
      <c r="M619" s="2">
        <f>IFERROR(MATCH("Authentication, Authorization, and Accounting Services (AAA) Security Requirements Guide :: Version 1, Release: 2 Benchmark Date: 24 Jan 2020*"&amp;A619&amp;";*",SRGs!AA:AA,0),0)</f>
        <v>0</v>
      </c>
      <c r="N619" s="2">
        <f>IFERROR(MATCH("Central Log Server Security Requirements Guide :: Version 2, Release: 2 Benchmark Date: 27 Oct 2022*"&amp;A619&amp;";*",SRGs!AA:AA,0),0)</f>
        <v>0</v>
      </c>
      <c r="O619" s="2">
        <f>IFERROR(MATCH("Database Security Requirements Guide :: Version 3, Release: 3 Benchmark Date: 27 Jul 2022*"&amp;A619&amp;";*",SRGs!AA:AA,0),0)</f>
        <v>0</v>
      </c>
      <c r="P619" s="6">
        <f>IFERROR(MATCH("Container Platform Security Requirements Guide :: Version 1, Release: 3 Benchmark Date: 27 Jan 2022*"&amp;A619&amp;";*",SRGs!AA:AA,0),0)</f>
        <v>0</v>
      </c>
      <c r="Q619" s="6">
        <f>IFERROR(MATCH("Domain Name System (DNS) Security Requirements Guide :: Version 2, Release: 4 Benchmark Date: 23 Oct 2015*"&amp;A619&amp;";*",SRGs!AA:AA,0),0)</f>
        <v>0</v>
      </c>
      <c r="R619" s="6">
        <f>IFERROR(MATCH("Firewall Security Requirements Guide :: Version 2, Release: 3 Benchmark Date: 27 Oct 2022*"&amp;A619&amp;";*",SRGs!AA:AA,0),0)</f>
        <v>0</v>
      </c>
      <c r="S619" s="6">
        <f>IFERROR(MATCH("General Purpose Operating System Security Requirements Guide :: Version 2, Release: 4 Benchmark Date: 27 Jul 2022*"&amp;A619&amp;";*",SRGs!AA:AA,0),0)</f>
        <v>0</v>
      </c>
      <c r="T619" s="6">
        <f>IFERROR(MATCH("Intrusion Detection and Prevention Systems (IDPS) Security Requirements Guide :: Version 2, Release: 6 Benchmark Date: 24 Jul 2020*"&amp;A619&amp;";*",SRGs!AA:AA,0),0)</f>
        <v>0</v>
      </c>
      <c r="U619" s="6">
        <f>IFERROR(MATCH("Layer 2 Switch Security Requirements Guide :: Version 2, Release: 1 Benchmark Date: 18 May 2021*"&amp;A619&amp;";*",SRGs!AA:AA,0),0)</f>
        <v>0</v>
      </c>
      <c r="V619" s="6">
        <f>IFERROR(MATCH("Mainframe Product Security Requirements Guide :: Version 2, Release: 1 Benchmark Date: 27 Oct 2022*"&amp;A619&amp;";*",SRGs!AA:AA,0),0)</f>
        <v>0</v>
      </c>
      <c r="W619" s="6">
        <f>IFERROR(MATCH("Network Device Management Security Requirements Guide :: Version 4, Release: 1 Benchmark Date: 23 Apr 2021*"&amp;A619&amp;";*",SRGs!AA:AA,0),0)</f>
        <v>0</v>
      </c>
      <c r="X619" s="6">
        <f>IFERROR(MATCH("Router Security Requirements Guide :: Version 4, Release: 2 Benchmark Date: 23 Apr 2021*"&amp;A619&amp;";*",SRGs!AA:AA,0),0)</f>
        <v>0</v>
      </c>
      <c r="Y619" s="6">
        <f>IFERROR(MATCH("SDN Controller Security Requirements Guide :: Version 1, Release: 2 Benchmark Date: 24 Apr 2020*"&amp;A619&amp;";*",SRGs!AA:AA,0),0)</f>
        <v>0</v>
      </c>
      <c r="Z619" s="6">
        <f>IFERROR(MATCH("Unified Endpoint Management Agent Security Requirements Guide :: Version 1, Release: 1 Benchmark Date: 20 Nov 2020*"&amp;A619&amp;";*",SRGs!AA:AA,0),0)</f>
        <v>0</v>
      </c>
      <c r="AA619" s="6">
        <f>IFERROR(MATCH("Unified Endpoint Management Server Security Requirements Guide :: Version 1, Release: 1 Benchmark Date: 20 Nov 2020*"&amp;A619&amp;";*",SRGs!AA:AA,0),0)</f>
        <v>0</v>
      </c>
      <c r="AB619" s="6">
        <f>IFERROR(MATCH("Virtual Private Network (VPN) Security Requirements Guide :: Version 2, Release: 4 Benchmark Date: 27 Oct 2021*"&amp;A619&amp;";*",SRGs!AA:AA,0),0)</f>
        <v>0</v>
      </c>
      <c r="AC619" s="6">
        <f>IFERROR(MATCH("Web Server Security Requirements Guide :: Version 3, Release: 1 Benchmark Date: 27 Oct 2022*"&amp;A619&amp;";*",SRGs!AA:AA,0),0)</f>
        <v>0</v>
      </c>
      <c r="AD619" s="21"/>
      <c r="AE619" s="3" t="str">
        <f t="shared" si="72"/>
        <v/>
      </c>
      <c r="AF619" s="2" t="str">
        <f t="shared" si="73"/>
        <v/>
      </c>
      <c r="AG619" s="2" t="str">
        <f t="shared" si="74"/>
        <v/>
      </c>
      <c r="AH619" s="2" t="str">
        <f t="shared" si="75"/>
        <v/>
      </c>
      <c r="AI619" s="2" t="str">
        <f t="shared" si="76"/>
        <v/>
      </c>
      <c r="AJ619" s="2" t="str">
        <f t="shared" si="77"/>
        <v/>
      </c>
      <c r="AK619" s="2" t="str">
        <f t="shared" si="78"/>
        <v/>
      </c>
      <c r="AL619" s="27"/>
      <c r="AM619" s="5" t="str">
        <f t="shared" si="79"/>
        <v/>
      </c>
    </row>
    <row r="620" spans="1:39" s="5" customFormat="1" ht="270" hidden="1">
      <c r="A620" s="1" t="s">
        <v>143</v>
      </c>
      <c r="B620" s="1" t="s">
        <v>4310</v>
      </c>
      <c r="C620" s="1" t="s">
        <v>322</v>
      </c>
      <c r="D620" s="1" t="s">
        <v>1996</v>
      </c>
      <c r="E620" s="1" t="s">
        <v>3000</v>
      </c>
      <c r="F620" s="2" t="s">
        <v>3679</v>
      </c>
      <c r="G620" s="2"/>
      <c r="H620" s="2"/>
      <c r="I620" s="2"/>
      <c r="J620" s="15"/>
      <c r="K620" s="3">
        <f>IFERROR(MATCH("Application Layer Gateway (ALG) Security Requirements Guide (SRG) :: Version 1, Release: 2 Benchmark Date: 24 Jul 2015*"&amp;A620&amp;";*",SRGs!AA:AA,0),0)</f>
        <v>0</v>
      </c>
      <c r="L620" s="2">
        <f>IFERROR(MATCH("Application Server Security Requirements Guide :: Version 3, Release: 3 Benchmark Date: 27 Oct 2022*"&amp;A620&amp;";*",SRGs!AA:AA,0),0)</f>
        <v>0</v>
      </c>
      <c r="M620" s="2">
        <f>IFERROR(MATCH("Authentication, Authorization, and Accounting Services (AAA) Security Requirements Guide :: Version 1, Release: 2 Benchmark Date: 24 Jan 2020*"&amp;A620&amp;";*",SRGs!AA:AA,0),0)</f>
        <v>0</v>
      </c>
      <c r="N620" s="6">
        <f>IFERROR(MATCH("Central Log Server Security Requirements Guide :: Version 2, Release: 2 Benchmark Date: 27 Oct 2022*"&amp;A620&amp;";*",SRGs!AA:AA,0),0)</f>
        <v>0</v>
      </c>
      <c r="O620" s="6">
        <f>IFERROR(MATCH("Database Security Requirements Guide :: Version 3, Release: 3 Benchmark Date: 27 Jul 2022*"&amp;A620&amp;";*",SRGs!AA:AA,0),0)</f>
        <v>0</v>
      </c>
      <c r="P620" s="6">
        <f>IFERROR(MATCH("Container Platform Security Requirements Guide :: Version 1, Release: 3 Benchmark Date: 27 Jan 2022*"&amp;A620&amp;";*",SRGs!AA:AA,0),0)</f>
        <v>0</v>
      </c>
      <c r="Q620" s="6">
        <f>IFERROR(MATCH("Domain Name System (DNS) Security Requirements Guide :: Version 2, Release: 4 Benchmark Date: 23 Oct 2015*"&amp;A620&amp;";*",SRGs!AA:AA,0),0)</f>
        <v>0</v>
      </c>
      <c r="R620" s="6">
        <f>IFERROR(MATCH("Firewall Security Requirements Guide :: Version 2, Release: 3 Benchmark Date: 27 Oct 2022*"&amp;A620&amp;";*",SRGs!AA:AA,0),0)</f>
        <v>0</v>
      </c>
      <c r="S620" s="6">
        <f>IFERROR(MATCH("General Purpose Operating System Security Requirements Guide :: Version 2, Release: 4 Benchmark Date: 27 Jul 2022*"&amp;A620&amp;";*",SRGs!AA:AA,0),0)</f>
        <v>0</v>
      </c>
      <c r="T620" s="6">
        <f>IFERROR(MATCH("Intrusion Detection and Prevention Systems (IDPS) Security Requirements Guide :: Version 2, Release: 6 Benchmark Date: 24 Jul 2020*"&amp;A620&amp;";*",SRGs!AA:AA,0),0)</f>
        <v>0</v>
      </c>
      <c r="U620" s="6">
        <f>IFERROR(MATCH("Layer 2 Switch Security Requirements Guide :: Version 2, Release: 1 Benchmark Date: 18 May 2021*"&amp;A620&amp;";*",SRGs!AA:AA,0),0)</f>
        <v>0</v>
      </c>
      <c r="V620" s="6">
        <f>IFERROR(MATCH("Mainframe Product Security Requirements Guide :: Version 2, Release: 1 Benchmark Date: 27 Oct 2022*"&amp;A620&amp;";*",SRGs!AA:AA,0),0)</f>
        <v>0</v>
      </c>
      <c r="W620" s="6">
        <f>IFERROR(MATCH("Network Device Management Security Requirements Guide :: Version 4, Release: 1 Benchmark Date: 23 Apr 2021*"&amp;A620&amp;";*",SRGs!AA:AA,0),0)</f>
        <v>0</v>
      </c>
      <c r="X620" s="6">
        <f>IFERROR(MATCH("Router Security Requirements Guide :: Version 4, Release: 2 Benchmark Date: 23 Apr 2021*"&amp;A620&amp;";*",SRGs!AA:AA,0),0)</f>
        <v>0</v>
      </c>
      <c r="Y620" s="6">
        <f>IFERROR(MATCH("SDN Controller Security Requirements Guide :: Version 1, Release: 2 Benchmark Date: 24 Apr 2020*"&amp;A620&amp;";*",SRGs!AA:AA,0),0)</f>
        <v>0</v>
      </c>
      <c r="Z620" s="6">
        <f>IFERROR(MATCH("Unified Endpoint Management Agent Security Requirements Guide :: Version 1, Release: 1 Benchmark Date: 20 Nov 2020*"&amp;A620&amp;";*",SRGs!AA:AA,0),0)</f>
        <v>0</v>
      </c>
      <c r="AA620" s="6">
        <f>IFERROR(MATCH("Unified Endpoint Management Server Security Requirements Guide :: Version 1, Release: 1 Benchmark Date: 20 Nov 2020*"&amp;A620&amp;";*",SRGs!AA:AA,0),0)</f>
        <v>0</v>
      </c>
      <c r="AB620" s="6">
        <f>IFERROR(MATCH("Virtual Private Network (VPN) Security Requirements Guide :: Version 2, Release: 4 Benchmark Date: 27 Oct 2021*"&amp;A620&amp;";*",SRGs!AA:AA,0),0)</f>
        <v>0</v>
      </c>
      <c r="AC620" s="6">
        <f>IFERROR(MATCH("Web Server Security Requirements Guide :: Version 3, Release: 1 Benchmark Date: 27 Oct 2022*"&amp;A620&amp;";*",SRGs!AA:AA,0),0)</f>
        <v>0</v>
      </c>
      <c r="AD620" s="21"/>
      <c r="AE620" s="3" t="str">
        <f t="shared" si="72"/>
        <v/>
      </c>
      <c r="AF620" s="2" t="str">
        <f t="shared" si="73"/>
        <v/>
      </c>
      <c r="AG620" s="2" t="str">
        <f t="shared" si="74"/>
        <v/>
      </c>
      <c r="AH620" s="2" t="str">
        <f t="shared" si="75"/>
        <v/>
      </c>
      <c r="AI620" s="2" t="str">
        <f t="shared" si="76"/>
        <v/>
      </c>
      <c r="AJ620" s="2" t="str">
        <f t="shared" si="77"/>
        <v/>
      </c>
      <c r="AK620" s="2" t="str">
        <f t="shared" si="78"/>
        <v/>
      </c>
      <c r="AL620" s="27"/>
      <c r="AM620" s="5" t="str">
        <f t="shared" si="79"/>
        <v/>
      </c>
    </row>
    <row r="621" spans="1:39" s="5" customFormat="1" ht="300" hidden="1">
      <c r="A621" s="1" t="s">
        <v>152</v>
      </c>
      <c r="B621" s="1" t="s">
        <v>4310</v>
      </c>
      <c r="C621" s="1" t="s">
        <v>938</v>
      </c>
      <c r="D621" s="1" t="s">
        <v>2005</v>
      </c>
      <c r="E621" s="1" t="s">
        <v>3009</v>
      </c>
      <c r="F621" s="2" t="s">
        <v>3896</v>
      </c>
      <c r="G621" s="2"/>
      <c r="H621" s="2"/>
      <c r="I621" s="2"/>
      <c r="J621" s="15"/>
      <c r="K621" s="3">
        <f>IFERROR(MATCH("Application Layer Gateway (ALG) Security Requirements Guide (SRG) :: Version 1, Release: 2 Benchmark Date: 24 Jul 2015*"&amp;A621&amp;";*",SRGs!AA:AA,0),0)</f>
        <v>0</v>
      </c>
      <c r="L621" s="2">
        <f>IFERROR(MATCH("Application Server Security Requirements Guide :: Version 3, Release: 3 Benchmark Date: 27 Oct 2022*"&amp;A621&amp;";*",SRGs!AA:AA,0),0)</f>
        <v>0</v>
      </c>
      <c r="M621" s="2">
        <f>IFERROR(MATCH("Authentication, Authorization, and Accounting Services (AAA) Security Requirements Guide :: Version 1, Release: 2 Benchmark Date: 24 Jan 2020*"&amp;A621&amp;";*",SRGs!AA:AA,0),0)</f>
        <v>0</v>
      </c>
      <c r="N621" s="6">
        <f>IFERROR(MATCH("Central Log Server Security Requirements Guide :: Version 2, Release: 2 Benchmark Date: 27 Oct 2022*"&amp;A621&amp;";*",SRGs!AA:AA,0),0)</f>
        <v>0</v>
      </c>
      <c r="O621" s="6">
        <f>IFERROR(MATCH("Database Security Requirements Guide :: Version 3, Release: 3 Benchmark Date: 27 Jul 2022*"&amp;A621&amp;";*",SRGs!AA:AA,0),0)</f>
        <v>0</v>
      </c>
      <c r="P621" s="6">
        <f>IFERROR(MATCH("Container Platform Security Requirements Guide :: Version 1, Release: 3 Benchmark Date: 27 Jan 2022*"&amp;A621&amp;";*",SRGs!AA:AA,0),0)</f>
        <v>0</v>
      </c>
      <c r="Q621" s="6">
        <f>IFERROR(MATCH("Domain Name System (DNS) Security Requirements Guide :: Version 2, Release: 4 Benchmark Date: 23 Oct 2015*"&amp;A621&amp;";*",SRGs!AA:AA,0),0)</f>
        <v>0</v>
      </c>
      <c r="R621" s="6">
        <f>IFERROR(MATCH("Firewall Security Requirements Guide :: Version 2, Release: 3 Benchmark Date: 27 Oct 2022*"&amp;A621&amp;";*",SRGs!AA:AA,0),0)</f>
        <v>0</v>
      </c>
      <c r="S621" s="6">
        <f>IFERROR(MATCH("General Purpose Operating System Security Requirements Guide :: Version 2, Release: 4 Benchmark Date: 27 Jul 2022*"&amp;A621&amp;";*",SRGs!AA:AA,0),0)</f>
        <v>0</v>
      </c>
      <c r="T621" s="6">
        <f>IFERROR(MATCH("Intrusion Detection and Prevention Systems (IDPS) Security Requirements Guide :: Version 2, Release: 6 Benchmark Date: 24 Jul 2020*"&amp;A621&amp;";*",SRGs!AA:AA,0),0)</f>
        <v>0</v>
      </c>
      <c r="U621" s="6">
        <f>IFERROR(MATCH("Layer 2 Switch Security Requirements Guide :: Version 2, Release: 1 Benchmark Date: 18 May 2021*"&amp;A621&amp;";*",SRGs!AA:AA,0),0)</f>
        <v>0</v>
      </c>
      <c r="V621" s="6">
        <f>IFERROR(MATCH("Mainframe Product Security Requirements Guide :: Version 2, Release: 1 Benchmark Date: 27 Oct 2022*"&amp;A621&amp;";*",SRGs!AA:AA,0),0)</f>
        <v>0</v>
      </c>
      <c r="W621" s="6">
        <f>IFERROR(MATCH("Network Device Management Security Requirements Guide :: Version 4, Release: 1 Benchmark Date: 23 Apr 2021*"&amp;A621&amp;";*",SRGs!AA:AA,0),0)</f>
        <v>0</v>
      </c>
      <c r="X621" s="6">
        <f>IFERROR(MATCH("Router Security Requirements Guide :: Version 4, Release: 2 Benchmark Date: 23 Apr 2021*"&amp;A621&amp;";*",SRGs!AA:AA,0),0)</f>
        <v>0</v>
      </c>
      <c r="Y621" s="6">
        <f>IFERROR(MATCH("SDN Controller Security Requirements Guide :: Version 1, Release: 2 Benchmark Date: 24 Apr 2020*"&amp;A621&amp;";*",SRGs!AA:AA,0),0)</f>
        <v>0</v>
      </c>
      <c r="Z621" s="6">
        <f>IFERROR(MATCH("Unified Endpoint Management Agent Security Requirements Guide :: Version 1, Release: 1 Benchmark Date: 20 Nov 2020*"&amp;A621&amp;";*",SRGs!AA:AA,0),0)</f>
        <v>0</v>
      </c>
      <c r="AA621" s="6">
        <f>IFERROR(MATCH("Unified Endpoint Management Server Security Requirements Guide :: Version 1, Release: 1 Benchmark Date: 20 Nov 2020*"&amp;A621&amp;";*",SRGs!AA:AA,0),0)</f>
        <v>0</v>
      </c>
      <c r="AB621" s="6">
        <f>IFERROR(MATCH("Virtual Private Network (VPN) Security Requirements Guide :: Version 2, Release: 4 Benchmark Date: 27 Oct 2021*"&amp;A621&amp;";*",SRGs!AA:AA,0),0)</f>
        <v>0</v>
      </c>
      <c r="AC621" s="6">
        <f>IFERROR(MATCH("Web Server Security Requirements Guide :: Version 3, Release: 1 Benchmark Date: 27 Oct 2022*"&amp;A621&amp;";*",SRGs!AA:AA,0),0)</f>
        <v>0</v>
      </c>
      <c r="AD621" s="21"/>
      <c r="AE621" s="3" t="str">
        <f t="shared" si="72"/>
        <v/>
      </c>
      <c r="AF621" s="2" t="str">
        <f t="shared" si="73"/>
        <v/>
      </c>
      <c r="AG621" s="2" t="str">
        <f t="shared" si="74"/>
        <v/>
      </c>
      <c r="AH621" s="2" t="str">
        <f t="shared" si="75"/>
        <v/>
      </c>
      <c r="AI621" s="2" t="str">
        <f t="shared" si="76"/>
        <v/>
      </c>
      <c r="AJ621" s="2" t="str">
        <f t="shared" si="77"/>
        <v/>
      </c>
      <c r="AK621" s="2" t="str">
        <f t="shared" si="78"/>
        <v/>
      </c>
      <c r="AL621" s="27"/>
      <c r="AM621" s="5" t="str">
        <f t="shared" si="79"/>
        <v/>
      </c>
    </row>
    <row r="622" spans="1:39" ht="255" hidden="1">
      <c r="A622" s="1" t="s">
        <v>153</v>
      </c>
      <c r="B622" s="1" t="s">
        <v>4310</v>
      </c>
      <c r="C622" s="1" t="s">
        <v>939</v>
      </c>
      <c r="D622" s="1" t="s">
        <v>2006</v>
      </c>
      <c r="E622" s="1" t="s">
        <v>3010</v>
      </c>
      <c r="F622" s="2" t="s">
        <v>3897</v>
      </c>
      <c r="G622" s="2"/>
      <c r="H622" s="2"/>
      <c r="I622" s="2"/>
      <c r="J622" s="15"/>
      <c r="K622" s="3">
        <f>IFERROR(MATCH("Application Layer Gateway (ALG) Security Requirements Guide (SRG) :: Version 1, Release: 2 Benchmark Date: 24 Jul 2015*"&amp;A622&amp;";*",SRGs!AA:AA,0),0)</f>
        <v>0</v>
      </c>
      <c r="L622" s="2">
        <f>IFERROR(MATCH("Application Server Security Requirements Guide :: Version 3, Release: 3 Benchmark Date: 27 Oct 2022*"&amp;A622&amp;";*",SRGs!AA:AA,0),0)</f>
        <v>0</v>
      </c>
      <c r="M622" s="2">
        <f>IFERROR(MATCH("Authentication, Authorization, and Accounting Services (AAA) Security Requirements Guide :: Version 1, Release: 2 Benchmark Date: 24 Jan 2020*"&amp;A622&amp;";*",SRGs!AA:AA,0),0)</f>
        <v>0</v>
      </c>
      <c r="N622" s="6">
        <f>IFERROR(MATCH("Central Log Server Security Requirements Guide :: Version 2, Release: 2 Benchmark Date: 27 Oct 2022*"&amp;A622&amp;";*",SRGs!AA:AA,0),0)</f>
        <v>0</v>
      </c>
      <c r="O622" s="6">
        <f>IFERROR(MATCH("Database Security Requirements Guide :: Version 3, Release: 3 Benchmark Date: 27 Jul 2022*"&amp;A622&amp;";*",SRGs!AA:AA,0),0)</f>
        <v>0</v>
      </c>
      <c r="P622" s="2">
        <f>IFERROR(MATCH("Container Platform Security Requirements Guide :: Version 1, Release: 3 Benchmark Date: 27 Jan 2022*"&amp;A622&amp;";*",SRGs!AA:AA,0),0)</f>
        <v>0</v>
      </c>
      <c r="Q622" s="2">
        <f>IFERROR(MATCH("Domain Name System (DNS) Security Requirements Guide :: Version 2, Release: 4 Benchmark Date: 23 Oct 2015*"&amp;A622&amp;";*",SRGs!AA:AA,0),0)</f>
        <v>0</v>
      </c>
      <c r="R622" s="2">
        <f>IFERROR(MATCH("Firewall Security Requirements Guide :: Version 2, Release: 3 Benchmark Date: 27 Oct 2022*"&amp;A622&amp;";*",SRGs!AA:AA,0),0)</f>
        <v>0</v>
      </c>
      <c r="S622" s="2">
        <f>IFERROR(MATCH("General Purpose Operating System Security Requirements Guide :: Version 2, Release: 4 Benchmark Date: 27 Jul 2022*"&amp;A622&amp;";*",SRGs!AA:AA,0),0)</f>
        <v>0</v>
      </c>
      <c r="T622" s="2">
        <f>IFERROR(MATCH("Intrusion Detection and Prevention Systems (IDPS) Security Requirements Guide :: Version 2, Release: 6 Benchmark Date: 24 Jul 2020*"&amp;A622&amp;";*",SRGs!AA:AA,0),0)</f>
        <v>0</v>
      </c>
      <c r="U622" s="2">
        <f>IFERROR(MATCH("Layer 2 Switch Security Requirements Guide :: Version 2, Release: 1 Benchmark Date: 18 May 2021*"&amp;A622&amp;";*",SRGs!AA:AA,0),0)</f>
        <v>0</v>
      </c>
      <c r="V622" s="2">
        <f>IFERROR(MATCH("Mainframe Product Security Requirements Guide :: Version 2, Release: 1 Benchmark Date: 27 Oct 2022*"&amp;A622&amp;";*",SRGs!AA:AA,0),0)</f>
        <v>0</v>
      </c>
      <c r="W622" s="2">
        <f>IFERROR(MATCH("Network Device Management Security Requirements Guide :: Version 4, Release: 1 Benchmark Date: 23 Apr 2021*"&amp;A622&amp;";*",SRGs!AA:AA,0),0)</f>
        <v>0</v>
      </c>
      <c r="X622" s="2">
        <f>IFERROR(MATCH("Router Security Requirements Guide :: Version 4, Release: 2 Benchmark Date: 23 Apr 2021*"&amp;A622&amp;";*",SRGs!AA:AA,0),0)</f>
        <v>0</v>
      </c>
      <c r="Y622" s="2">
        <f>IFERROR(MATCH("SDN Controller Security Requirements Guide :: Version 1, Release: 2 Benchmark Date: 24 Apr 2020*"&amp;A622&amp;";*",SRGs!AA:AA,0),0)</f>
        <v>0</v>
      </c>
      <c r="Z622" s="2">
        <f>IFERROR(MATCH("Unified Endpoint Management Agent Security Requirements Guide :: Version 1, Release: 1 Benchmark Date: 20 Nov 2020*"&amp;A622&amp;";*",SRGs!AA:AA,0),0)</f>
        <v>0</v>
      </c>
      <c r="AA622" s="2">
        <f>IFERROR(MATCH("Unified Endpoint Management Server Security Requirements Guide :: Version 1, Release: 1 Benchmark Date: 20 Nov 2020*"&amp;A622&amp;";*",SRGs!AA:AA,0),0)</f>
        <v>0</v>
      </c>
      <c r="AB622" s="2">
        <f>IFERROR(MATCH("Virtual Private Network (VPN) Security Requirements Guide :: Version 2, Release: 4 Benchmark Date: 27 Oct 2021*"&amp;A622&amp;";*",SRGs!AA:AA,0),0)</f>
        <v>0</v>
      </c>
      <c r="AC622" s="2">
        <f>IFERROR(MATCH("Web Server Security Requirements Guide :: Version 3, Release: 1 Benchmark Date: 27 Oct 2022*"&amp;A622&amp;";*",SRGs!AA:AA,0),0)</f>
        <v>0</v>
      </c>
      <c r="AD622" s="22"/>
      <c r="AE622" s="3" t="str">
        <f t="shared" si="72"/>
        <v/>
      </c>
      <c r="AF622" s="2" t="str">
        <f t="shared" si="73"/>
        <v/>
      </c>
      <c r="AG622" s="2" t="str">
        <f t="shared" si="74"/>
        <v/>
      </c>
      <c r="AH622" s="2" t="str">
        <f t="shared" si="75"/>
        <v/>
      </c>
      <c r="AI622" s="2" t="str">
        <f t="shared" si="76"/>
        <v/>
      </c>
      <c r="AJ622" s="2" t="str">
        <f t="shared" si="77"/>
        <v/>
      </c>
      <c r="AK622" s="2" t="str">
        <f t="shared" si="78"/>
        <v/>
      </c>
      <c r="AM622" s="5" t="str">
        <f t="shared" si="79"/>
        <v/>
      </c>
    </row>
    <row r="623" spans="1:39" ht="409.5" hidden="1">
      <c r="A623" s="1" t="s">
        <v>144</v>
      </c>
      <c r="B623" s="1" t="s">
        <v>4310</v>
      </c>
      <c r="C623" s="1" t="s">
        <v>924</v>
      </c>
      <c r="D623" s="1" t="s">
        <v>1997</v>
      </c>
      <c r="E623" s="1" t="s">
        <v>3001</v>
      </c>
      <c r="F623" s="2" t="s">
        <v>3888</v>
      </c>
      <c r="G623" s="2"/>
      <c r="H623" s="2" t="s">
        <v>4271</v>
      </c>
      <c r="I623" s="10">
        <v>3</v>
      </c>
      <c r="J623" s="13"/>
      <c r="K623" s="3">
        <f>IFERROR(MATCH("Application Layer Gateway (ALG) Security Requirements Guide (SRG) :: Version 1, Release: 2 Benchmark Date: 24 Jul 2015*"&amp;A623&amp;";*",SRGs!AA:AA,0),0)</f>
        <v>0</v>
      </c>
      <c r="L623" s="2">
        <f>IFERROR(MATCH("Application Server Security Requirements Guide :: Version 3, Release: 3 Benchmark Date: 27 Oct 2022*"&amp;A623&amp;";*",SRGs!AA:AA,0),0)</f>
        <v>0</v>
      </c>
      <c r="M623" s="2">
        <f>IFERROR(MATCH("Authentication, Authorization, and Accounting Services (AAA) Security Requirements Guide :: Version 1, Release: 2 Benchmark Date: 24 Jan 2020*"&amp;A623&amp;";*",SRGs!AA:AA,0),0)</f>
        <v>0</v>
      </c>
      <c r="N623" s="6">
        <f>IFERROR(MATCH("Central Log Server Security Requirements Guide :: Version 2, Release: 2 Benchmark Date: 27 Oct 2022*"&amp;A623&amp;";*",SRGs!AA:AA,0),0)</f>
        <v>0</v>
      </c>
      <c r="O623" s="6">
        <f>IFERROR(MATCH("Database Security Requirements Guide :: Version 3, Release: 3 Benchmark Date: 27 Jul 2022*"&amp;A623&amp;";*",SRGs!AA:AA,0),0)</f>
        <v>0</v>
      </c>
      <c r="P623" s="2">
        <f>IFERROR(MATCH("Container Platform Security Requirements Guide :: Version 1, Release: 3 Benchmark Date: 27 Jan 2022*"&amp;A623&amp;";*",SRGs!AA:AA,0),0)</f>
        <v>0</v>
      </c>
      <c r="Q623" s="2">
        <f>IFERROR(MATCH("Domain Name System (DNS) Security Requirements Guide :: Version 2, Release: 4 Benchmark Date: 23 Oct 2015*"&amp;A623&amp;";*",SRGs!AA:AA,0),0)</f>
        <v>0</v>
      </c>
      <c r="R623" s="2">
        <f>IFERROR(MATCH("Firewall Security Requirements Guide :: Version 2, Release: 3 Benchmark Date: 27 Oct 2022*"&amp;A623&amp;";*",SRGs!AA:AA,0),0)</f>
        <v>0</v>
      </c>
      <c r="S623" s="2">
        <f>IFERROR(MATCH("General Purpose Operating System Security Requirements Guide :: Version 2, Release: 4 Benchmark Date: 27 Jul 2022*"&amp;A623&amp;";*",SRGs!AA:AA,0),0)</f>
        <v>0</v>
      </c>
      <c r="T623" s="2">
        <f>IFERROR(MATCH("Intrusion Detection and Prevention Systems (IDPS) Security Requirements Guide :: Version 2, Release: 6 Benchmark Date: 24 Jul 2020*"&amp;A623&amp;";*",SRGs!AA:AA,0),0)</f>
        <v>0</v>
      </c>
      <c r="U623" s="2">
        <f>IFERROR(MATCH("Layer 2 Switch Security Requirements Guide :: Version 2, Release: 1 Benchmark Date: 18 May 2021*"&amp;A623&amp;";*",SRGs!AA:AA,0),0)</f>
        <v>0</v>
      </c>
      <c r="V623" s="2">
        <f>IFERROR(MATCH("Mainframe Product Security Requirements Guide :: Version 2, Release: 1 Benchmark Date: 27 Oct 2022*"&amp;A623&amp;";*",SRGs!AA:AA,0),0)</f>
        <v>0</v>
      </c>
      <c r="W623" s="2">
        <f>IFERROR(MATCH("Network Device Management Security Requirements Guide :: Version 4, Release: 1 Benchmark Date: 23 Apr 2021*"&amp;A623&amp;";*",SRGs!AA:AA,0),0)</f>
        <v>0</v>
      </c>
      <c r="X623" s="2">
        <f>IFERROR(MATCH("Router Security Requirements Guide :: Version 4, Release: 2 Benchmark Date: 23 Apr 2021*"&amp;A623&amp;";*",SRGs!AA:AA,0),0)</f>
        <v>0</v>
      </c>
      <c r="Y623" s="2">
        <f>IFERROR(MATCH("SDN Controller Security Requirements Guide :: Version 1, Release: 2 Benchmark Date: 24 Apr 2020*"&amp;A623&amp;";*",SRGs!AA:AA,0),0)</f>
        <v>0</v>
      </c>
      <c r="Z623" s="2">
        <f>IFERROR(MATCH("Unified Endpoint Management Agent Security Requirements Guide :: Version 1, Release: 1 Benchmark Date: 20 Nov 2020*"&amp;A623&amp;";*",SRGs!AA:AA,0),0)</f>
        <v>0</v>
      </c>
      <c r="AA623" s="2">
        <f>IFERROR(MATCH("Unified Endpoint Management Server Security Requirements Guide :: Version 1, Release: 1 Benchmark Date: 20 Nov 2020*"&amp;A623&amp;";*",SRGs!AA:AA,0),0)</f>
        <v>0</v>
      </c>
      <c r="AB623" s="2">
        <f>IFERROR(MATCH("Virtual Private Network (VPN) Security Requirements Guide :: Version 2, Release: 4 Benchmark Date: 27 Oct 2021*"&amp;A623&amp;";*",SRGs!AA:AA,0),0)</f>
        <v>0</v>
      </c>
      <c r="AC623" s="2">
        <f>IFERROR(MATCH("Web Server Security Requirements Guide :: Version 3, Release: 1 Benchmark Date: 27 Oct 2022*"&amp;A623&amp;";*",SRGs!AA:AA,0),0)</f>
        <v>0</v>
      </c>
      <c r="AD623" s="22"/>
      <c r="AE623" s="3" t="str">
        <f t="shared" si="72"/>
        <v/>
      </c>
      <c r="AF623" s="2" t="str">
        <f t="shared" si="73"/>
        <v/>
      </c>
      <c r="AG623" s="2" t="str">
        <f t="shared" si="74"/>
        <v/>
      </c>
      <c r="AH623" s="2" t="str">
        <f t="shared" si="75"/>
        <v/>
      </c>
      <c r="AI623" s="2" t="str">
        <f t="shared" si="76"/>
        <v/>
      </c>
      <c r="AJ623" s="2" t="str">
        <f t="shared" si="77"/>
        <v/>
      </c>
      <c r="AK623" s="2" t="str">
        <f t="shared" si="78"/>
        <v/>
      </c>
      <c r="AM623" s="5" t="str">
        <f t="shared" si="79"/>
        <v/>
      </c>
    </row>
    <row r="624" spans="1:39" ht="30" hidden="1">
      <c r="A624" s="1" t="s">
        <v>22408</v>
      </c>
      <c r="B624" s="1" t="s">
        <v>4310</v>
      </c>
      <c r="C624" s="1" t="s">
        <v>925</v>
      </c>
      <c r="D624" s="1" t="s">
        <v>3542</v>
      </c>
      <c r="E624" s="1"/>
      <c r="F624" s="2"/>
      <c r="G624" s="2"/>
      <c r="H624" s="2"/>
      <c r="I624" s="2"/>
      <c r="J624" s="15"/>
      <c r="K624" s="3">
        <f>IFERROR(MATCH("Application Layer Gateway (ALG) Security Requirements Guide (SRG) :: Version 1, Release: 2 Benchmark Date: 24 Jul 2015*"&amp;A624&amp;";*",SRGs!AA:AA,0),0)</f>
        <v>0</v>
      </c>
      <c r="L624" s="2">
        <f>IFERROR(MATCH("Application Server Security Requirements Guide :: Version 3, Release: 3 Benchmark Date: 27 Oct 2022*"&amp;A624&amp;";*",SRGs!AA:AA,0),0)</f>
        <v>0</v>
      </c>
      <c r="M624" s="2">
        <f>IFERROR(MATCH("Authentication, Authorization, and Accounting Services (AAA) Security Requirements Guide :: Version 1, Release: 2 Benchmark Date: 24 Jan 2020*"&amp;A624&amp;";*",SRGs!AA:AA,0),0)</f>
        <v>0</v>
      </c>
      <c r="N624" s="2">
        <f>IFERROR(MATCH("Central Log Server Security Requirements Guide :: Version 2, Release: 2 Benchmark Date: 27 Oct 2022*"&amp;A624&amp;";*",SRGs!AA:AA,0),0)</f>
        <v>0</v>
      </c>
      <c r="O624" s="2">
        <f>IFERROR(MATCH("Database Security Requirements Guide :: Version 3, Release: 3 Benchmark Date: 27 Jul 2022*"&amp;A624&amp;";*",SRGs!AA:AA,0),0)</f>
        <v>0</v>
      </c>
      <c r="P624" s="2">
        <f>IFERROR(MATCH("Container Platform Security Requirements Guide :: Version 1, Release: 3 Benchmark Date: 27 Jan 2022*"&amp;A624&amp;";*",SRGs!AA:AA,0),0)</f>
        <v>0</v>
      </c>
      <c r="Q624" s="2">
        <f>IFERROR(MATCH("Domain Name System (DNS) Security Requirements Guide :: Version 2, Release: 4 Benchmark Date: 23 Oct 2015*"&amp;A624&amp;";*",SRGs!AA:AA,0),0)</f>
        <v>0</v>
      </c>
      <c r="R624" s="2">
        <f>IFERROR(MATCH("Firewall Security Requirements Guide :: Version 2, Release: 3 Benchmark Date: 27 Oct 2022*"&amp;A624&amp;";*",SRGs!AA:AA,0),0)</f>
        <v>0</v>
      </c>
      <c r="S624" s="2">
        <f>IFERROR(MATCH("General Purpose Operating System Security Requirements Guide :: Version 2, Release: 4 Benchmark Date: 27 Jul 2022*"&amp;A624&amp;";*",SRGs!AA:AA,0),0)</f>
        <v>0</v>
      </c>
      <c r="T624" s="2">
        <f>IFERROR(MATCH("Intrusion Detection and Prevention Systems (IDPS) Security Requirements Guide :: Version 2, Release: 6 Benchmark Date: 24 Jul 2020*"&amp;A624&amp;";*",SRGs!AA:AA,0),0)</f>
        <v>0</v>
      </c>
      <c r="U624" s="2">
        <f>IFERROR(MATCH("Layer 2 Switch Security Requirements Guide :: Version 2, Release: 1 Benchmark Date: 18 May 2021*"&amp;A624&amp;";*",SRGs!AA:AA,0),0)</f>
        <v>0</v>
      </c>
      <c r="V624" s="2">
        <f>IFERROR(MATCH("Mainframe Product Security Requirements Guide :: Version 2, Release: 1 Benchmark Date: 27 Oct 2022*"&amp;A624&amp;";*",SRGs!AA:AA,0),0)</f>
        <v>0</v>
      </c>
      <c r="W624" s="2">
        <f>IFERROR(MATCH("Network Device Management Security Requirements Guide :: Version 4, Release: 1 Benchmark Date: 23 Apr 2021*"&amp;A624&amp;";*",SRGs!AA:AA,0),0)</f>
        <v>0</v>
      </c>
      <c r="X624" s="2">
        <f>IFERROR(MATCH("Router Security Requirements Guide :: Version 4, Release: 2 Benchmark Date: 23 Apr 2021*"&amp;A624&amp;";*",SRGs!AA:AA,0),0)</f>
        <v>0</v>
      </c>
      <c r="Y624" s="2">
        <f>IFERROR(MATCH("SDN Controller Security Requirements Guide :: Version 1, Release: 2 Benchmark Date: 24 Apr 2020*"&amp;A624&amp;";*",SRGs!AA:AA,0),0)</f>
        <v>0</v>
      </c>
      <c r="Z624" s="2">
        <f>IFERROR(MATCH("Unified Endpoint Management Agent Security Requirements Guide :: Version 1, Release: 1 Benchmark Date: 20 Nov 2020*"&amp;A624&amp;";*",SRGs!AA:AA,0),0)</f>
        <v>0</v>
      </c>
      <c r="AA624" s="2">
        <f>IFERROR(MATCH("Unified Endpoint Management Server Security Requirements Guide :: Version 1, Release: 1 Benchmark Date: 20 Nov 2020*"&amp;A624&amp;";*",SRGs!AA:AA,0),0)</f>
        <v>0</v>
      </c>
      <c r="AB624" s="2">
        <f>IFERROR(MATCH("Virtual Private Network (VPN) Security Requirements Guide :: Version 2, Release: 4 Benchmark Date: 27 Oct 2021*"&amp;A624&amp;";*",SRGs!AA:AA,0),0)</f>
        <v>0</v>
      </c>
      <c r="AC624" s="2">
        <f>IFERROR(MATCH("Web Server Security Requirements Guide :: Version 3, Release: 1 Benchmark Date: 27 Oct 2022*"&amp;A624&amp;";*",SRGs!AA:AA,0),0)</f>
        <v>0</v>
      </c>
      <c r="AD624" s="22"/>
      <c r="AE624" s="3" t="str">
        <f t="shared" si="72"/>
        <v/>
      </c>
      <c r="AF624" s="2" t="str">
        <f t="shared" si="73"/>
        <v/>
      </c>
      <c r="AG624" s="2" t="str">
        <f t="shared" si="74"/>
        <v/>
      </c>
      <c r="AH624" s="2" t="str">
        <f t="shared" si="75"/>
        <v/>
      </c>
      <c r="AI624" s="2" t="str">
        <f t="shared" si="76"/>
        <v/>
      </c>
      <c r="AJ624" s="2" t="str">
        <f t="shared" si="77"/>
        <v/>
      </c>
      <c r="AK624" s="2" t="str">
        <f t="shared" si="78"/>
        <v/>
      </c>
      <c r="AM624" s="5" t="str">
        <f t="shared" si="79"/>
        <v/>
      </c>
    </row>
    <row r="625" spans="1:39" ht="30" hidden="1">
      <c r="A625" s="1" t="s">
        <v>22409</v>
      </c>
      <c r="B625" s="1" t="s">
        <v>4310</v>
      </c>
      <c r="C625" s="1" t="s">
        <v>926</v>
      </c>
      <c r="D625" s="1" t="s">
        <v>3543</v>
      </c>
      <c r="E625" s="1"/>
      <c r="F625" s="2"/>
      <c r="G625" s="2"/>
      <c r="H625" s="2"/>
      <c r="I625" s="2"/>
      <c r="J625" s="15"/>
      <c r="K625" s="3">
        <f>IFERROR(MATCH("Application Layer Gateway (ALG) Security Requirements Guide (SRG) :: Version 1, Release: 2 Benchmark Date: 24 Jul 2015*"&amp;A625&amp;";*",SRGs!AA:AA,0),0)</f>
        <v>0</v>
      </c>
      <c r="L625" s="2">
        <f>IFERROR(MATCH("Application Server Security Requirements Guide :: Version 3, Release: 3 Benchmark Date: 27 Oct 2022*"&amp;A625&amp;";*",SRGs!AA:AA,0),0)</f>
        <v>0</v>
      </c>
      <c r="M625" s="2">
        <f>IFERROR(MATCH("Authentication, Authorization, and Accounting Services (AAA) Security Requirements Guide :: Version 1, Release: 2 Benchmark Date: 24 Jan 2020*"&amp;A625&amp;";*",SRGs!AA:AA,0),0)</f>
        <v>0</v>
      </c>
      <c r="N625" s="2">
        <f>IFERROR(MATCH("Central Log Server Security Requirements Guide :: Version 2, Release: 2 Benchmark Date: 27 Oct 2022*"&amp;A625&amp;";*",SRGs!AA:AA,0),0)</f>
        <v>0</v>
      </c>
      <c r="O625" s="2">
        <f>IFERROR(MATCH("Database Security Requirements Guide :: Version 3, Release: 3 Benchmark Date: 27 Jul 2022*"&amp;A625&amp;";*",SRGs!AA:AA,0),0)</f>
        <v>0</v>
      </c>
      <c r="P625" s="2">
        <f>IFERROR(MATCH("Container Platform Security Requirements Guide :: Version 1, Release: 3 Benchmark Date: 27 Jan 2022*"&amp;A625&amp;";*",SRGs!AA:AA,0),0)</f>
        <v>0</v>
      </c>
      <c r="Q625" s="2">
        <f>IFERROR(MATCH("Domain Name System (DNS) Security Requirements Guide :: Version 2, Release: 4 Benchmark Date: 23 Oct 2015*"&amp;A625&amp;";*",SRGs!AA:AA,0),0)</f>
        <v>0</v>
      </c>
      <c r="R625" s="2">
        <f>IFERROR(MATCH("Firewall Security Requirements Guide :: Version 2, Release: 3 Benchmark Date: 27 Oct 2022*"&amp;A625&amp;";*",SRGs!AA:AA,0),0)</f>
        <v>0</v>
      </c>
      <c r="S625" s="2">
        <f>IFERROR(MATCH("General Purpose Operating System Security Requirements Guide :: Version 2, Release: 4 Benchmark Date: 27 Jul 2022*"&amp;A625&amp;";*",SRGs!AA:AA,0),0)</f>
        <v>0</v>
      </c>
      <c r="T625" s="2">
        <f>IFERROR(MATCH("Intrusion Detection and Prevention Systems (IDPS) Security Requirements Guide :: Version 2, Release: 6 Benchmark Date: 24 Jul 2020*"&amp;A625&amp;";*",SRGs!AA:AA,0),0)</f>
        <v>0</v>
      </c>
      <c r="U625" s="2">
        <f>IFERROR(MATCH("Layer 2 Switch Security Requirements Guide :: Version 2, Release: 1 Benchmark Date: 18 May 2021*"&amp;A625&amp;";*",SRGs!AA:AA,0),0)</f>
        <v>0</v>
      </c>
      <c r="V625" s="2">
        <f>IFERROR(MATCH("Mainframe Product Security Requirements Guide :: Version 2, Release: 1 Benchmark Date: 27 Oct 2022*"&amp;A625&amp;";*",SRGs!AA:AA,0),0)</f>
        <v>0</v>
      </c>
      <c r="W625" s="2">
        <f>IFERROR(MATCH("Network Device Management Security Requirements Guide :: Version 4, Release: 1 Benchmark Date: 23 Apr 2021*"&amp;A625&amp;";*",SRGs!AA:AA,0),0)</f>
        <v>0</v>
      </c>
      <c r="X625" s="2">
        <f>IFERROR(MATCH("Router Security Requirements Guide :: Version 4, Release: 2 Benchmark Date: 23 Apr 2021*"&amp;A625&amp;";*",SRGs!AA:AA,0),0)</f>
        <v>0</v>
      </c>
      <c r="Y625" s="2">
        <f>IFERROR(MATCH("SDN Controller Security Requirements Guide :: Version 1, Release: 2 Benchmark Date: 24 Apr 2020*"&amp;A625&amp;";*",SRGs!AA:AA,0),0)</f>
        <v>0</v>
      </c>
      <c r="Z625" s="2">
        <f>IFERROR(MATCH("Unified Endpoint Management Agent Security Requirements Guide :: Version 1, Release: 1 Benchmark Date: 20 Nov 2020*"&amp;A625&amp;";*",SRGs!AA:AA,0),0)</f>
        <v>0</v>
      </c>
      <c r="AA625" s="2">
        <f>IFERROR(MATCH("Unified Endpoint Management Server Security Requirements Guide :: Version 1, Release: 1 Benchmark Date: 20 Nov 2020*"&amp;A625&amp;";*",SRGs!AA:AA,0),0)</f>
        <v>0</v>
      </c>
      <c r="AB625" s="2">
        <f>IFERROR(MATCH("Virtual Private Network (VPN) Security Requirements Guide :: Version 2, Release: 4 Benchmark Date: 27 Oct 2021*"&amp;A625&amp;";*",SRGs!AA:AA,0),0)</f>
        <v>0</v>
      </c>
      <c r="AC625" s="2">
        <f>IFERROR(MATCH("Web Server Security Requirements Guide :: Version 3, Release: 1 Benchmark Date: 27 Oct 2022*"&amp;A625&amp;";*",SRGs!AA:AA,0),0)</f>
        <v>0</v>
      </c>
      <c r="AD625" s="22"/>
      <c r="AE625" s="3" t="str">
        <f t="shared" si="72"/>
        <v/>
      </c>
      <c r="AF625" s="2" t="str">
        <f t="shared" si="73"/>
        <v/>
      </c>
      <c r="AG625" s="2" t="str">
        <f t="shared" si="74"/>
        <v/>
      </c>
      <c r="AH625" s="2" t="str">
        <f t="shared" si="75"/>
        <v/>
      </c>
      <c r="AI625" s="2" t="str">
        <f t="shared" si="76"/>
        <v/>
      </c>
      <c r="AJ625" s="2" t="str">
        <f t="shared" si="77"/>
        <v/>
      </c>
      <c r="AK625" s="2" t="str">
        <f t="shared" si="78"/>
        <v/>
      </c>
      <c r="AM625" s="5" t="str">
        <f t="shared" si="79"/>
        <v/>
      </c>
    </row>
    <row r="626" spans="1:39" s="5" customFormat="1" ht="45" hidden="1">
      <c r="A626" s="1" t="s">
        <v>22410</v>
      </c>
      <c r="B626" s="1" t="s">
        <v>4310</v>
      </c>
      <c r="C626" s="1" t="s">
        <v>927</v>
      </c>
      <c r="D626" s="1" t="s">
        <v>3544</v>
      </c>
      <c r="E626" s="1"/>
      <c r="F626" s="2"/>
      <c r="G626" s="2"/>
      <c r="H626" s="2"/>
      <c r="I626" s="2"/>
      <c r="J626" s="15"/>
      <c r="K626" s="3">
        <f>IFERROR(MATCH("Application Layer Gateway (ALG) Security Requirements Guide (SRG) :: Version 1, Release: 2 Benchmark Date: 24 Jul 2015*"&amp;A626&amp;";*",SRGs!AA:AA,0),0)</f>
        <v>0</v>
      </c>
      <c r="L626" s="2">
        <f>IFERROR(MATCH("Application Server Security Requirements Guide :: Version 3, Release: 3 Benchmark Date: 27 Oct 2022*"&amp;A626&amp;";*",SRGs!AA:AA,0),0)</f>
        <v>0</v>
      </c>
      <c r="M626" s="2">
        <f>IFERROR(MATCH("Authentication, Authorization, and Accounting Services (AAA) Security Requirements Guide :: Version 1, Release: 2 Benchmark Date: 24 Jan 2020*"&amp;A626&amp;";*",SRGs!AA:AA,0),0)</f>
        <v>0</v>
      </c>
      <c r="N626" s="2">
        <f>IFERROR(MATCH("Central Log Server Security Requirements Guide :: Version 2, Release: 2 Benchmark Date: 27 Oct 2022*"&amp;A626&amp;";*",SRGs!AA:AA,0),0)</f>
        <v>0</v>
      </c>
      <c r="O626" s="2">
        <f>IFERROR(MATCH("Database Security Requirements Guide :: Version 3, Release: 3 Benchmark Date: 27 Jul 2022*"&amp;A626&amp;";*",SRGs!AA:AA,0),0)</f>
        <v>0</v>
      </c>
      <c r="P626" s="6">
        <f>IFERROR(MATCH("Container Platform Security Requirements Guide :: Version 1, Release: 3 Benchmark Date: 27 Jan 2022*"&amp;A626&amp;";*",SRGs!AA:AA,0),0)</f>
        <v>0</v>
      </c>
      <c r="Q626" s="6">
        <f>IFERROR(MATCH("Domain Name System (DNS) Security Requirements Guide :: Version 2, Release: 4 Benchmark Date: 23 Oct 2015*"&amp;A626&amp;";*",SRGs!AA:AA,0),0)</f>
        <v>0</v>
      </c>
      <c r="R626" s="6">
        <f>IFERROR(MATCH("Firewall Security Requirements Guide :: Version 2, Release: 3 Benchmark Date: 27 Oct 2022*"&amp;A626&amp;";*",SRGs!AA:AA,0),0)</f>
        <v>0</v>
      </c>
      <c r="S626" s="6">
        <f>IFERROR(MATCH("General Purpose Operating System Security Requirements Guide :: Version 2, Release: 4 Benchmark Date: 27 Jul 2022*"&amp;A626&amp;";*",SRGs!AA:AA,0),0)</f>
        <v>0</v>
      </c>
      <c r="T626" s="6">
        <f>IFERROR(MATCH("Intrusion Detection and Prevention Systems (IDPS) Security Requirements Guide :: Version 2, Release: 6 Benchmark Date: 24 Jul 2020*"&amp;A626&amp;";*",SRGs!AA:AA,0),0)</f>
        <v>0</v>
      </c>
      <c r="U626" s="6">
        <f>IFERROR(MATCH("Layer 2 Switch Security Requirements Guide :: Version 2, Release: 1 Benchmark Date: 18 May 2021*"&amp;A626&amp;";*",SRGs!AA:AA,0),0)</f>
        <v>0</v>
      </c>
      <c r="V626" s="6">
        <f>IFERROR(MATCH("Mainframe Product Security Requirements Guide :: Version 2, Release: 1 Benchmark Date: 27 Oct 2022*"&amp;A626&amp;";*",SRGs!AA:AA,0),0)</f>
        <v>0</v>
      </c>
      <c r="W626" s="6">
        <f>IFERROR(MATCH("Network Device Management Security Requirements Guide :: Version 4, Release: 1 Benchmark Date: 23 Apr 2021*"&amp;A626&amp;";*",SRGs!AA:AA,0),0)</f>
        <v>0</v>
      </c>
      <c r="X626" s="6">
        <f>IFERROR(MATCH("Router Security Requirements Guide :: Version 4, Release: 2 Benchmark Date: 23 Apr 2021*"&amp;A626&amp;";*",SRGs!AA:AA,0),0)</f>
        <v>0</v>
      </c>
      <c r="Y626" s="6">
        <f>IFERROR(MATCH("SDN Controller Security Requirements Guide :: Version 1, Release: 2 Benchmark Date: 24 Apr 2020*"&amp;A626&amp;";*",SRGs!AA:AA,0),0)</f>
        <v>0</v>
      </c>
      <c r="Z626" s="6">
        <f>IFERROR(MATCH("Unified Endpoint Management Agent Security Requirements Guide :: Version 1, Release: 1 Benchmark Date: 20 Nov 2020*"&amp;A626&amp;";*",SRGs!AA:AA,0),0)</f>
        <v>0</v>
      </c>
      <c r="AA626" s="6">
        <f>IFERROR(MATCH("Unified Endpoint Management Server Security Requirements Guide :: Version 1, Release: 1 Benchmark Date: 20 Nov 2020*"&amp;A626&amp;";*",SRGs!AA:AA,0),0)</f>
        <v>0</v>
      </c>
      <c r="AB626" s="6">
        <f>IFERROR(MATCH("Virtual Private Network (VPN) Security Requirements Guide :: Version 2, Release: 4 Benchmark Date: 27 Oct 2021*"&amp;A626&amp;";*",SRGs!AA:AA,0),0)</f>
        <v>0</v>
      </c>
      <c r="AC626" s="6">
        <f>IFERROR(MATCH("Web Server Security Requirements Guide :: Version 3, Release: 1 Benchmark Date: 27 Oct 2022*"&amp;A626&amp;";*",SRGs!AA:AA,0),0)</f>
        <v>0</v>
      </c>
      <c r="AD626" s="21"/>
      <c r="AE626" s="3" t="str">
        <f t="shared" si="72"/>
        <v/>
      </c>
      <c r="AF626" s="2" t="str">
        <f t="shared" si="73"/>
        <v/>
      </c>
      <c r="AG626" s="2" t="str">
        <f t="shared" si="74"/>
        <v/>
      </c>
      <c r="AH626" s="2" t="str">
        <f t="shared" si="75"/>
        <v/>
      </c>
      <c r="AI626" s="2" t="str">
        <f t="shared" si="76"/>
        <v/>
      </c>
      <c r="AJ626" s="2" t="str">
        <f t="shared" si="77"/>
        <v/>
      </c>
      <c r="AK626" s="2" t="str">
        <f t="shared" si="78"/>
        <v/>
      </c>
      <c r="AL626" s="27"/>
      <c r="AM626" s="5" t="str">
        <f t="shared" si="79"/>
        <v/>
      </c>
    </row>
    <row r="627" spans="1:39" s="5" customFormat="1" hidden="1">
      <c r="A627" s="1" t="s">
        <v>145</v>
      </c>
      <c r="B627" s="1" t="s">
        <v>4310</v>
      </c>
      <c r="C627" s="1" t="s">
        <v>928</v>
      </c>
      <c r="D627" s="1" t="s">
        <v>3544</v>
      </c>
      <c r="E627" s="1"/>
      <c r="F627" s="2"/>
      <c r="G627" s="2"/>
      <c r="H627" s="2"/>
      <c r="I627" s="2"/>
      <c r="J627" s="15"/>
      <c r="K627" s="3">
        <f>IFERROR(MATCH("Application Layer Gateway (ALG) Security Requirements Guide (SRG) :: Version 1, Release: 2 Benchmark Date: 24 Jul 2015*"&amp;A627&amp;";*",SRGs!AA:AA,0),0)</f>
        <v>0</v>
      </c>
      <c r="L627" s="2">
        <f>IFERROR(MATCH("Application Server Security Requirements Guide :: Version 3, Release: 3 Benchmark Date: 27 Oct 2022*"&amp;A627&amp;";*",SRGs!AA:AA,0),0)</f>
        <v>0</v>
      </c>
      <c r="M627" s="2">
        <f>IFERROR(MATCH("Authentication, Authorization, and Accounting Services (AAA) Security Requirements Guide :: Version 1, Release: 2 Benchmark Date: 24 Jan 2020*"&amp;A627&amp;";*",SRGs!AA:AA,0),0)</f>
        <v>0</v>
      </c>
      <c r="N627" s="2">
        <f>IFERROR(MATCH("Central Log Server Security Requirements Guide :: Version 2, Release: 2 Benchmark Date: 27 Oct 2022*"&amp;A627&amp;";*",SRGs!AA:AA,0),0)</f>
        <v>0</v>
      </c>
      <c r="O627" s="2">
        <f>IFERROR(MATCH("Database Security Requirements Guide :: Version 3, Release: 3 Benchmark Date: 27 Jul 2022*"&amp;A627&amp;";*",SRGs!AA:AA,0),0)</f>
        <v>0</v>
      </c>
      <c r="P627" s="6">
        <f>IFERROR(MATCH("Container Platform Security Requirements Guide :: Version 1, Release: 3 Benchmark Date: 27 Jan 2022*"&amp;A627&amp;";*",SRGs!AA:AA,0),0)</f>
        <v>0</v>
      </c>
      <c r="Q627" s="6">
        <f>IFERROR(MATCH("Domain Name System (DNS) Security Requirements Guide :: Version 2, Release: 4 Benchmark Date: 23 Oct 2015*"&amp;A627&amp;";*",SRGs!AA:AA,0),0)</f>
        <v>0</v>
      </c>
      <c r="R627" s="6">
        <f>IFERROR(MATCH("Firewall Security Requirements Guide :: Version 2, Release: 3 Benchmark Date: 27 Oct 2022*"&amp;A627&amp;";*",SRGs!AA:AA,0),0)</f>
        <v>0</v>
      </c>
      <c r="S627" s="6">
        <f>IFERROR(MATCH("General Purpose Operating System Security Requirements Guide :: Version 2, Release: 4 Benchmark Date: 27 Jul 2022*"&amp;A627&amp;";*",SRGs!AA:AA,0),0)</f>
        <v>0</v>
      </c>
      <c r="T627" s="6">
        <f>IFERROR(MATCH("Intrusion Detection and Prevention Systems (IDPS) Security Requirements Guide :: Version 2, Release: 6 Benchmark Date: 24 Jul 2020*"&amp;A627&amp;";*",SRGs!AA:AA,0),0)</f>
        <v>0</v>
      </c>
      <c r="U627" s="6">
        <f>IFERROR(MATCH("Layer 2 Switch Security Requirements Guide :: Version 2, Release: 1 Benchmark Date: 18 May 2021*"&amp;A627&amp;";*",SRGs!AA:AA,0),0)</f>
        <v>0</v>
      </c>
      <c r="V627" s="6">
        <f>IFERROR(MATCH("Mainframe Product Security Requirements Guide :: Version 2, Release: 1 Benchmark Date: 27 Oct 2022*"&amp;A627&amp;";*",SRGs!AA:AA,0),0)</f>
        <v>0</v>
      </c>
      <c r="W627" s="6">
        <f>IFERROR(MATCH("Network Device Management Security Requirements Guide :: Version 4, Release: 1 Benchmark Date: 23 Apr 2021*"&amp;A627&amp;";*",SRGs!AA:AA,0),0)</f>
        <v>0</v>
      </c>
      <c r="X627" s="6">
        <f>IFERROR(MATCH("Router Security Requirements Guide :: Version 4, Release: 2 Benchmark Date: 23 Apr 2021*"&amp;A627&amp;";*",SRGs!AA:AA,0),0)</f>
        <v>0</v>
      </c>
      <c r="Y627" s="6">
        <f>IFERROR(MATCH("SDN Controller Security Requirements Guide :: Version 1, Release: 2 Benchmark Date: 24 Apr 2020*"&amp;A627&amp;";*",SRGs!AA:AA,0),0)</f>
        <v>0</v>
      </c>
      <c r="Z627" s="6">
        <f>IFERROR(MATCH("Unified Endpoint Management Agent Security Requirements Guide :: Version 1, Release: 1 Benchmark Date: 20 Nov 2020*"&amp;A627&amp;";*",SRGs!AA:AA,0),0)</f>
        <v>0</v>
      </c>
      <c r="AA627" s="6">
        <f>IFERROR(MATCH("Unified Endpoint Management Server Security Requirements Guide :: Version 1, Release: 1 Benchmark Date: 20 Nov 2020*"&amp;A627&amp;";*",SRGs!AA:AA,0),0)</f>
        <v>0</v>
      </c>
      <c r="AB627" s="6">
        <f>IFERROR(MATCH("Virtual Private Network (VPN) Security Requirements Guide :: Version 2, Release: 4 Benchmark Date: 27 Oct 2021*"&amp;A627&amp;";*",SRGs!AA:AA,0),0)</f>
        <v>0</v>
      </c>
      <c r="AC627" s="6">
        <f>IFERROR(MATCH("Web Server Security Requirements Guide :: Version 3, Release: 1 Benchmark Date: 27 Oct 2022*"&amp;A627&amp;";*",SRGs!AA:AA,0),0)</f>
        <v>0</v>
      </c>
      <c r="AD627" s="21"/>
      <c r="AE627" s="3" t="str">
        <f t="shared" si="72"/>
        <v/>
      </c>
      <c r="AF627" s="2" t="str">
        <f t="shared" si="73"/>
        <v/>
      </c>
      <c r="AG627" s="2" t="str">
        <f t="shared" si="74"/>
        <v/>
      </c>
      <c r="AH627" s="2" t="str">
        <f t="shared" si="75"/>
        <v/>
      </c>
      <c r="AI627" s="2" t="str">
        <f t="shared" si="76"/>
        <v/>
      </c>
      <c r="AJ627" s="2" t="str">
        <f t="shared" si="77"/>
        <v/>
      </c>
      <c r="AK627" s="2" t="str">
        <f t="shared" si="78"/>
        <v/>
      </c>
      <c r="AL627" s="27"/>
      <c r="AM627" s="5" t="str">
        <f t="shared" si="79"/>
        <v/>
      </c>
    </row>
    <row r="628" spans="1:39" ht="225" hidden="1">
      <c r="A628" s="1" t="s">
        <v>146</v>
      </c>
      <c r="B628" s="1" t="s">
        <v>4310</v>
      </c>
      <c r="C628" s="1" t="s">
        <v>929</v>
      </c>
      <c r="D628" s="1" t="s">
        <v>1998</v>
      </c>
      <c r="E628" s="1" t="s">
        <v>3002</v>
      </c>
      <c r="F628" s="2" t="s">
        <v>3889</v>
      </c>
      <c r="G628" s="2"/>
      <c r="H628" s="2"/>
      <c r="I628" s="2"/>
      <c r="J628" s="15"/>
      <c r="K628" s="3">
        <f>IFERROR(MATCH("Application Layer Gateway (ALG) Security Requirements Guide (SRG) :: Version 1, Release: 2 Benchmark Date: 24 Jul 2015*"&amp;A628&amp;";*",SRGs!AA:AA,0),0)</f>
        <v>0</v>
      </c>
      <c r="L628" s="2">
        <f>IFERROR(MATCH("Application Server Security Requirements Guide :: Version 3, Release: 3 Benchmark Date: 27 Oct 2022*"&amp;A628&amp;";*",SRGs!AA:AA,0),0)</f>
        <v>0</v>
      </c>
      <c r="M628" s="2">
        <f>IFERROR(MATCH("Authentication, Authorization, and Accounting Services (AAA) Security Requirements Guide :: Version 1, Release: 2 Benchmark Date: 24 Jan 2020*"&amp;A628&amp;";*",SRGs!AA:AA,0),0)</f>
        <v>0</v>
      </c>
      <c r="N628" s="6">
        <f>IFERROR(MATCH("Central Log Server Security Requirements Guide :: Version 2, Release: 2 Benchmark Date: 27 Oct 2022*"&amp;A628&amp;";*",SRGs!AA:AA,0),0)</f>
        <v>0</v>
      </c>
      <c r="O628" s="6">
        <f>IFERROR(MATCH("Database Security Requirements Guide :: Version 3, Release: 3 Benchmark Date: 27 Jul 2022*"&amp;A628&amp;";*",SRGs!AA:AA,0),0)</f>
        <v>0</v>
      </c>
      <c r="P628" s="2">
        <f>IFERROR(MATCH("Container Platform Security Requirements Guide :: Version 1, Release: 3 Benchmark Date: 27 Jan 2022*"&amp;A628&amp;";*",SRGs!AA:AA,0),0)</f>
        <v>0</v>
      </c>
      <c r="Q628" s="2">
        <f>IFERROR(MATCH("Domain Name System (DNS) Security Requirements Guide :: Version 2, Release: 4 Benchmark Date: 23 Oct 2015*"&amp;A628&amp;";*",SRGs!AA:AA,0),0)</f>
        <v>0</v>
      </c>
      <c r="R628" s="2">
        <f>IFERROR(MATCH("Firewall Security Requirements Guide :: Version 2, Release: 3 Benchmark Date: 27 Oct 2022*"&amp;A628&amp;";*",SRGs!AA:AA,0),0)</f>
        <v>0</v>
      </c>
      <c r="S628" s="2">
        <f>IFERROR(MATCH("General Purpose Operating System Security Requirements Guide :: Version 2, Release: 4 Benchmark Date: 27 Jul 2022*"&amp;A628&amp;";*",SRGs!AA:AA,0),0)</f>
        <v>0</v>
      </c>
      <c r="T628" s="2">
        <f>IFERROR(MATCH("Intrusion Detection and Prevention Systems (IDPS) Security Requirements Guide :: Version 2, Release: 6 Benchmark Date: 24 Jul 2020*"&amp;A628&amp;";*",SRGs!AA:AA,0),0)</f>
        <v>0</v>
      </c>
      <c r="U628" s="2">
        <f>IFERROR(MATCH("Layer 2 Switch Security Requirements Guide :: Version 2, Release: 1 Benchmark Date: 18 May 2021*"&amp;A628&amp;";*",SRGs!AA:AA,0),0)</f>
        <v>0</v>
      </c>
      <c r="V628" s="2">
        <f>IFERROR(MATCH("Mainframe Product Security Requirements Guide :: Version 2, Release: 1 Benchmark Date: 27 Oct 2022*"&amp;A628&amp;";*",SRGs!AA:AA,0),0)</f>
        <v>0</v>
      </c>
      <c r="W628" s="2">
        <f>IFERROR(MATCH("Network Device Management Security Requirements Guide :: Version 4, Release: 1 Benchmark Date: 23 Apr 2021*"&amp;A628&amp;";*",SRGs!AA:AA,0),0)</f>
        <v>0</v>
      </c>
      <c r="X628" s="2">
        <f>IFERROR(MATCH("Router Security Requirements Guide :: Version 4, Release: 2 Benchmark Date: 23 Apr 2021*"&amp;A628&amp;";*",SRGs!AA:AA,0),0)</f>
        <v>0</v>
      </c>
      <c r="Y628" s="2">
        <f>IFERROR(MATCH("SDN Controller Security Requirements Guide :: Version 1, Release: 2 Benchmark Date: 24 Apr 2020*"&amp;A628&amp;";*",SRGs!AA:AA,0),0)</f>
        <v>0</v>
      </c>
      <c r="Z628" s="2">
        <f>IFERROR(MATCH("Unified Endpoint Management Agent Security Requirements Guide :: Version 1, Release: 1 Benchmark Date: 20 Nov 2020*"&amp;A628&amp;";*",SRGs!AA:AA,0),0)</f>
        <v>0</v>
      </c>
      <c r="AA628" s="2">
        <f>IFERROR(MATCH("Unified Endpoint Management Server Security Requirements Guide :: Version 1, Release: 1 Benchmark Date: 20 Nov 2020*"&amp;A628&amp;";*",SRGs!AA:AA,0),0)</f>
        <v>0</v>
      </c>
      <c r="AB628" s="2">
        <f>IFERROR(MATCH("Virtual Private Network (VPN) Security Requirements Guide :: Version 2, Release: 4 Benchmark Date: 27 Oct 2021*"&amp;A628&amp;";*",SRGs!AA:AA,0),0)</f>
        <v>0</v>
      </c>
      <c r="AC628" s="2">
        <f>IFERROR(MATCH("Web Server Security Requirements Guide :: Version 3, Release: 1 Benchmark Date: 27 Oct 2022*"&amp;A628&amp;";*",SRGs!AA:AA,0),0)</f>
        <v>0</v>
      </c>
      <c r="AD628" s="22"/>
      <c r="AE628" s="3" t="str">
        <f t="shared" si="72"/>
        <v/>
      </c>
      <c r="AF628" s="2" t="str">
        <f t="shared" si="73"/>
        <v/>
      </c>
      <c r="AG628" s="2" t="str">
        <f t="shared" si="74"/>
        <v/>
      </c>
      <c r="AH628" s="2" t="str">
        <f t="shared" si="75"/>
        <v/>
      </c>
      <c r="AI628" s="2" t="str">
        <f t="shared" si="76"/>
        <v/>
      </c>
      <c r="AJ628" s="2" t="str">
        <f t="shared" si="77"/>
        <v/>
      </c>
      <c r="AK628" s="2" t="str">
        <f t="shared" si="78"/>
        <v/>
      </c>
      <c r="AM628" s="5" t="str">
        <f t="shared" si="79"/>
        <v/>
      </c>
    </row>
    <row r="629" spans="1:39" ht="150" hidden="1">
      <c r="A629" s="1" t="s">
        <v>22411</v>
      </c>
      <c r="B629" s="1" t="s">
        <v>4310</v>
      </c>
      <c r="C629" s="1" t="s">
        <v>930</v>
      </c>
      <c r="D629" s="1" t="s">
        <v>1999</v>
      </c>
      <c r="E629" s="1" t="s">
        <v>3003</v>
      </c>
      <c r="F629" s="2" t="s">
        <v>3890</v>
      </c>
      <c r="G629" s="2"/>
      <c r="H629" s="2"/>
      <c r="I629" s="2"/>
      <c r="J629" s="15"/>
      <c r="K629" s="3">
        <f>IFERROR(MATCH("Application Layer Gateway (ALG) Security Requirements Guide (SRG) :: Version 1, Release: 2 Benchmark Date: 24 Jul 2015*"&amp;A629&amp;";*",SRGs!AA:AA,0),0)</f>
        <v>0</v>
      </c>
      <c r="L629" s="2">
        <f>IFERROR(MATCH("Application Server Security Requirements Guide :: Version 3, Release: 3 Benchmark Date: 27 Oct 2022*"&amp;A629&amp;";*",SRGs!AA:AA,0),0)</f>
        <v>0</v>
      </c>
      <c r="M629" s="2">
        <f>IFERROR(MATCH("Authentication, Authorization, and Accounting Services (AAA) Security Requirements Guide :: Version 1, Release: 2 Benchmark Date: 24 Jan 2020*"&amp;A629&amp;";*",SRGs!AA:AA,0),0)</f>
        <v>0</v>
      </c>
      <c r="N629" s="6">
        <f>IFERROR(MATCH("Central Log Server Security Requirements Guide :: Version 2, Release: 2 Benchmark Date: 27 Oct 2022*"&amp;A629&amp;";*",SRGs!AA:AA,0),0)</f>
        <v>0</v>
      </c>
      <c r="O629" s="6">
        <f>IFERROR(MATCH("Database Security Requirements Guide :: Version 3, Release: 3 Benchmark Date: 27 Jul 2022*"&amp;A629&amp;";*",SRGs!AA:AA,0),0)</f>
        <v>0</v>
      </c>
      <c r="P629" s="2">
        <f>IFERROR(MATCH("Container Platform Security Requirements Guide :: Version 1, Release: 3 Benchmark Date: 27 Jan 2022*"&amp;A629&amp;";*",SRGs!AA:AA,0),0)</f>
        <v>0</v>
      </c>
      <c r="Q629" s="2">
        <f>IFERROR(MATCH("Domain Name System (DNS) Security Requirements Guide :: Version 2, Release: 4 Benchmark Date: 23 Oct 2015*"&amp;A629&amp;";*",SRGs!AA:AA,0),0)</f>
        <v>0</v>
      </c>
      <c r="R629" s="2">
        <f>IFERROR(MATCH("Firewall Security Requirements Guide :: Version 2, Release: 3 Benchmark Date: 27 Oct 2022*"&amp;A629&amp;";*",SRGs!AA:AA,0),0)</f>
        <v>0</v>
      </c>
      <c r="S629" s="2">
        <f>IFERROR(MATCH("General Purpose Operating System Security Requirements Guide :: Version 2, Release: 4 Benchmark Date: 27 Jul 2022*"&amp;A629&amp;";*",SRGs!AA:AA,0),0)</f>
        <v>0</v>
      </c>
      <c r="T629" s="2">
        <f>IFERROR(MATCH("Intrusion Detection and Prevention Systems (IDPS) Security Requirements Guide :: Version 2, Release: 6 Benchmark Date: 24 Jul 2020*"&amp;A629&amp;";*",SRGs!AA:AA,0),0)</f>
        <v>0</v>
      </c>
      <c r="U629" s="2">
        <f>IFERROR(MATCH("Layer 2 Switch Security Requirements Guide :: Version 2, Release: 1 Benchmark Date: 18 May 2021*"&amp;A629&amp;";*",SRGs!AA:AA,0),0)</f>
        <v>0</v>
      </c>
      <c r="V629" s="2">
        <f>IFERROR(MATCH("Mainframe Product Security Requirements Guide :: Version 2, Release: 1 Benchmark Date: 27 Oct 2022*"&amp;A629&amp;";*",SRGs!AA:AA,0),0)</f>
        <v>0</v>
      </c>
      <c r="W629" s="2">
        <f>IFERROR(MATCH("Network Device Management Security Requirements Guide :: Version 4, Release: 1 Benchmark Date: 23 Apr 2021*"&amp;A629&amp;";*",SRGs!AA:AA,0),0)</f>
        <v>0</v>
      </c>
      <c r="X629" s="2">
        <f>IFERROR(MATCH("Router Security Requirements Guide :: Version 4, Release: 2 Benchmark Date: 23 Apr 2021*"&amp;A629&amp;";*",SRGs!AA:AA,0),0)</f>
        <v>0</v>
      </c>
      <c r="Y629" s="2">
        <f>IFERROR(MATCH("SDN Controller Security Requirements Guide :: Version 1, Release: 2 Benchmark Date: 24 Apr 2020*"&amp;A629&amp;";*",SRGs!AA:AA,0),0)</f>
        <v>0</v>
      </c>
      <c r="Z629" s="2">
        <f>IFERROR(MATCH("Unified Endpoint Management Agent Security Requirements Guide :: Version 1, Release: 1 Benchmark Date: 20 Nov 2020*"&amp;A629&amp;";*",SRGs!AA:AA,0),0)</f>
        <v>0</v>
      </c>
      <c r="AA629" s="2">
        <f>IFERROR(MATCH("Unified Endpoint Management Server Security Requirements Guide :: Version 1, Release: 1 Benchmark Date: 20 Nov 2020*"&amp;A629&amp;";*",SRGs!AA:AA,0),0)</f>
        <v>0</v>
      </c>
      <c r="AB629" s="2">
        <f>IFERROR(MATCH("Virtual Private Network (VPN) Security Requirements Guide :: Version 2, Release: 4 Benchmark Date: 27 Oct 2021*"&amp;A629&amp;";*",SRGs!AA:AA,0),0)</f>
        <v>0</v>
      </c>
      <c r="AC629" s="2">
        <f>IFERROR(MATCH("Web Server Security Requirements Guide :: Version 3, Release: 1 Benchmark Date: 27 Oct 2022*"&amp;A629&amp;";*",SRGs!AA:AA,0),0)</f>
        <v>0</v>
      </c>
      <c r="AD629" s="22"/>
      <c r="AE629" s="3" t="str">
        <f t="shared" si="72"/>
        <v/>
      </c>
      <c r="AF629" s="2" t="str">
        <f t="shared" si="73"/>
        <v/>
      </c>
      <c r="AG629" s="2" t="str">
        <f t="shared" si="74"/>
        <v/>
      </c>
      <c r="AH629" s="2" t="str">
        <f t="shared" si="75"/>
        <v/>
      </c>
      <c r="AI629" s="2" t="str">
        <f t="shared" si="76"/>
        <v/>
      </c>
      <c r="AJ629" s="2" t="str">
        <f t="shared" si="77"/>
        <v/>
      </c>
      <c r="AK629" s="2" t="str">
        <f t="shared" si="78"/>
        <v/>
      </c>
      <c r="AM629" s="5" t="str">
        <f t="shared" si="79"/>
        <v/>
      </c>
    </row>
    <row r="630" spans="1:39" s="5" customFormat="1" hidden="1">
      <c r="A630" s="1" t="s">
        <v>147</v>
      </c>
      <c r="B630" s="1" t="s">
        <v>4310</v>
      </c>
      <c r="C630" s="1" t="s">
        <v>931</v>
      </c>
      <c r="D630" s="1" t="s">
        <v>3545</v>
      </c>
      <c r="E630" s="1"/>
      <c r="F630" s="2"/>
      <c r="G630" s="2"/>
      <c r="H630" s="2"/>
      <c r="I630" s="2"/>
      <c r="J630" s="15"/>
      <c r="K630" s="3">
        <f>IFERROR(MATCH("Application Layer Gateway (ALG) Security Requirements Guide (SRG) :: Version 1, Release: 2 Benchmark Date: 24 Jul 2015*"&amp;A630&amp;";*",SRGs!AA:AA,0),0)</f>
        <v>0</v>
      </c>
      <c r="L630" s="2">
        <f>IFERROR(MATCH("Application Server Security Requirements Guide :: Version 3, Release: 3 Benchmark Date: 27 Oct 2022*"&amp;A630&amp;";*",SRGs!AA:AA,0),0)</f>
        <v>0</v>
      </c>
      <c r="M630" s="2">
        <f>IFERROR(MATCH("Authentication, Authorization, and Accounting Services (AAA) Security Requirements Guide :: Version 1, Release: 2 Benchmark Date: 24 Jan 2020*"&amp;A630&amp;";*",SRGs!AA:AA,0),0)</f>
        <v>0</v>
      </c>
      <c r="N630" s="2">
        <f>IFERROR(MATCH("Central Log Server Security Requirements Guide :: Version 2, Release: 2 Benchmark Date: 27 Oct 2022*"&amp;A630&amp;";*",SRGs!AA:AA,0),0)</f>
        <v>0</v>
      </c>
      <c r="O630" s="2">
        <f>IFERROR(MATCH("Database Security Requirements Guide :: Version 3, Release: 3 Benchmark Date: 27 Jul 2022*"&amp;A630&amp;";*",SRGs!AA:AA,0),0)</f>
        <v>0</v>
      </c>
      <c r="P630" s="6">
        <f>IFERROR(MATCH("Container Platform Security Requirements Guide :: Version 1, Release: 3 Benchmark Date: 27 Jan 2022*"&amp;A630&amp;";*",SRGs!AA:AA,0),0)</f>
        <v>0</v>
      </c>
      <c r="Q630" s="6">
        <f>IFERROR(MATCH("Domain Name System (DNS) Security Requirements Guide :: Version 2, Release: 4 Benchmark Date: 23 Oct 2015*"&amp;A630&amp;";*",SRGs!AA:AA,0),0)</f>
        <v>0</v>
      </c>
      <c r="R630" s="6">
        <f>IFERROR(MATCH("Firewall Security Requirements Guide :: Version 2, Release: 3 Benchmark Date: 27 Oct 2022*"&amp;A630&amp;";*",SRGs!AA:AA,0),0)</f>
        <v>0</v>
      </c>
      <c r="S630" s="6">
        <f>IFERROR(MATCH("General Purpose Operating System Security Requirements Guide :: Version 2, Release: 4 Benchmark Date: 27 Jul 2022*"&amp;A630&amp;";*",SRGs!AA:AA,0),0)</f>
        <v>0</v>
      </c>
      <c r="T630" s="6">
        <f>IFERROR(MATCH("Intrusion Detection and Prevention Systems (IDPS) Security Requirements Guide :: Version 2, Release: 6 Benchmark Date: 24 Jul 2020*"&amp;A630&amp;";*",SRGs!AA:AA,0),0)</f>
        <v>0</v>
      </c>
      <c r="U630" s="6">
        <f>IFERROR(MATCH("Layer 2 Switch Security Requirements Guide :: Version 2, Release: 1 Benchmark Date: 18 May 2021*"&amp;A630&amp;";*",SRGs!AA:AA,0),0)</f>
        <v>0</v>
      </c>
      <c r="V630" s="6">
        <f>IFERROR(MATCH("Mainframe Product Security Requirements Guide :: Version 2, Release: 1 Benchmark Date: 27 Oct 2022*"&amp;A630&amp;";*",SRGs!AA:AA,0),0)</f>
        <v>0</v>
      </c>
      <c r="W630" s="6">
        <f>IFERROR(MATCH("Network Device Management Security Requirements Guide :: Version 4, Release: 1 Benchmark Date: 23 Apr 2021*"&amp;A630&amp;";*",SRGs!AA:AA,0),0)</f>
        <v>0</v>
      </c>
      <c r="X630" s="6">
        <f>IFERROR(MATCH("Router Security Requirements Guide :: Version 4, Release: 2 Benchmark Date: 23 Apr 2021*"&amp;A630&amp;";*",SRGs!AA:AA,0),0)</f>
        <v>0</v>
      </c>
      <c r="Y630" s="6">
        <f>IFERROR(MATCH("SDN Controller Security Requirements Guide :: Version 1, Release: 2 Benchmark Date: 24 Apr 2020*"&amp;A630&amp;";*",SRGs!AA:AA,0),0)</f>
        <v>0</v>
      </c>
      <c r="Z630" s="6">
        <f>IFERROR(MATCH("Unified Endpoint Management Agent Security Requirements Guide :: Version 1, Release: 1 Benchmark Date: 20 Nov 2020*"&amp;A630&amp;";*",SRGs!AA:AA,0),0)</f>
        <v>0</v>
      </c>
      <c r="AA630" s="6">
        <f>IFERROR(MATCH("Unified Endpoint Management Server Security Requirements Guide :: Version 1, Release: 1 Benchmark Date: 20 Nov 2020*"&amp;A630&amp;";*",SRGs!AA:AA,0),0)</f>
        <v>0</v>
      </c>
      <c r="AB630" s="6">
        <f>IFERROR(MATCH("Virtual Private Network (VPN) Security Requirements Guide :: Version 2, Release: 4 Benchmark Date: 27 Oct 2021*"&amp;A630&amp;";*",SRGs!AA:AA,0),0)</f>
        <v>0</v>
      </c>
      <c r="AC630" s="6">
        <f>IFERROR(MATCH("Web Server Security Requirements Guide :: Version 3, Release: 1 Benchmark Date: 27 Oct 2022*"&amp;A630&amp;";*",SRGs!AA:AA,0),0)</f>
        <v>0</v>
      </c>
      <c r="AD630" s="21"/>
      <c r="AE630" s="3" t="str">
        <f t="shared" si="72"/>
        <v/>
      </c>
      <c r="AF630" s="2" t="str">
        <f t="shared" si="73"/>
        <v/>
      </c>
      <c r="AG630" s="2" t="str">
        <f t="shared" si="74"/>
        <v/>
      </c>
      <c r="AH630" s="2" t="str">
        <f t="shared" si="75"/>
        <v/>
      </c>
      <c r="AI630" s="2" t="str">
        <f t="shared" si="76"/>
        <v/>
      </c>
      <c r="AJ630" s="2" t="str">
        <f t="shared" si="77"/>
        <v/>
      </c>
      <c r="AK630" s="2" t="str">
        <f t="shared" si="78"/>
        <v/>
      </c>
      <c r="AL630" s="27"/>
      <c r="AM630" s="5" t="str">
        <f t="shared" si="79"/>
        <v/>
      </c>
    </row>
    <row r="631" spans="1:39" s="5" customFormat="1" hidden="1">
      <c r="A631" s="1" t="s">
        <v>148</v>
      </c>
      <c r="B631" s="1" t="s">
        <v>4310</v>
      </c>
      <c r="C631" s="1" t="s">
        <v>932</v>
      </c>
      <c r="D631" s="1" t="s">
        <v>3544</v>
      </c>
      <c r="E631" s="1"/>
      <c r="F631" s="2"/>
      <c r="G631" s="2"/>
      <c r="H631" s="2"/>
      <c r="I631" s="2"/>
      <c r="J631" s="15"/>
      <c r="K631" s="3">
        <f>IFERROR(MATCH("Application Layer Gateway (ALG) Security Requirements Guide (SRG) :: Version 1, Release: 2 Benchmark Date: 24 Jul 2015*"&amp;A631&amp;";*",SRGs!AA:AA,0),0)</f>
        <v>0</v>
      </c>
      <c r="L631" s="2">
        <f>IFERROR(MATCH("Application Server Security Requirements Guide :: Version 3, Release: 3 Benchmark Date: 27 Oct 2022*"&amp;A631&amp;";*",SRGs!AA:AA,0),0)</f>
        <v>0</v>
      </c>
      <c r="M631" s="2">
        <f>IFERROR(MATCH("Authentication, Authorization, and Accounting Services (AAA) Security Requirements Guide :: Version 1, Release: 2 Benchmark Date: 24 Jan 2020*"&amp;A631&amp;";*",SRGs!AA:AA,0),0)</f>
        <v>0</v>
      </c>
      <c r="N631" s="2">
        <f>IFERROR(MATCH("Central Log Server Security Requirements Guide :: Version 2, Release: 2 Benchmark Date: 27 Oct 2022*"&amp;A631&amp;";*",SRGs!AA:AA,0),0)</f>
        <v>0</v>
      </c>
      <c r="O631" s="2">
        <f>IFERROR(MATCH("Database Security Requirements Guide :: Version 3, Release: 3 Benchmark Date: 27 Jul 2022*"&amp;A631&amp;";*",SRGs!AA:AA,0),0)</f>
        <v>0</v>
      </c>
      <c r="P631" s="6">
        <f>IFERROR(MATCH("Container Platform Security Requirements Guide :: Version 1, Release: 3 Benchmark Date: 27 Jan 2022*"&amp;A631&amp;";*",SRGs!AA:AA,0),0)</f>
        <v>0</v>
      </c>
      <c r="Q631" s="6">
        <f>IFERROR(MATCH("Domain Name System (DNS) Security Requirements Guide :: Version 2, Release: 4 Benchmark Date: 23 Oct 2015*"&amp;A631&amp;";*",SRGs!AA:AA,0),0)</f>
        <v>0</v>
      </c>
      <c r="R631" s="6">
        <f>IFERROR(MATCH("Firewall Security Requirements Guide :: Version 2, Release: 3 Benchmark Date: 27 Oct 2022*"&amp;A631&amp;";*",SRGs!AA:AA,0),0)</f>
        <v>0</v>
      </c>
      <c r="S631" s="6">
        <f>IFERROR(MATCH("General Purpose Operating System Security Requirements Guide :: Version 2, Release: 4 Benchmark Date: 27 Jul 2022*"&amp;A631&amp;";*",SRGs!AA:AA,0),0)</f>
        <v>0</v>
      </c>
      <c r="T631" s="6">
        <f>IFERROR(MATCH("Intrusion Detection and Prevention Systems (IDPS) Security Requirements Guide :: Version 2, Release: 6 Benchmark Date: 24 Jul 2020*"&amp;A631&amp;";*",SRGs!AA:AA,0),0)</f>
        <v>0</v>
      </c>
      <c r="U631" s="6">
        <f>IFERROR(MATCH("Layer 2 Switch Security Requirements Guide :: Version 2, Release: 1 Benchmark Date: 18 May 2021*"&amp;A631&amp;";*",SRGs!AA:AA,0),0)</f>
        <v>0</v>
      </c>
      <c r="V631" s="6">
        <f>IFERROR(MATCH("Mainframe Product Security Requirements Guide :: Version 2, Release: 1 Benchmark Date: 27 Oct 2022*"&amp;A631&amp;";*",SRGs!AA:AA,0),0)</f>
        <v>0</v>
      </c>
      <c r="W631" s="6">
        <f>IFERROR(MATCH("Network Device Management Security Requirements Guide :: Version 4, Release: 1 Benchmark Date: 23 Apr 2021*"&amp;A631&amp;";*",SRGs!AA:AA,0),0)</f>
        <v>0</v>
      </c>
      <c r="X631" s="6">
        <f>IFERROR(MATCH("Router Security Requirements Guide :: Version 4, Release: 2 Benchmark Date: 23 Apr 2021*"&amp;A631&amp;";*",SRGs!AA:AA,0),0)</f>
        <v>0</v>
      </c>
      <c r="Y631" s="6">
        <f>IFERROR(MATCH("SDN Controller Security Requirements Guide :: Version 1, Release: 2 Benchmark Date: 24 Apr 2020*"&amp;A631&amp;";*",SRGs!AA:AA,0),0)</f>
        <v>0</v>
      </c>
      <c r="Z631" s="6">
        <f>IFERROR(MATCH("Unified Endpoint Management Agent Security Requirements Guide :: Version 1, Release: 1 Benchmark Date: 20 Nov 2020*"&amp;A631&amp;";*",SRGs!AA:AA,0),0)</f>
        <v>0</v>
      </c>
      <c r="AA631" s="6">
        <f>IFERROR(MATCH("Unified Endpoint Management Server Security Requirements Guide :: Version 1, Release: 1 Benchmark Date: 20 Nov 2020*"&amp;A631&amp;";*",SRGs!AA:AA,0),0)</f>
        <v>0</v>
      </c>
      <c r="AB631" s="6">
        <f>IFERROR(MATCH("Virtual Private Network (VPN) Security Requirements Guide :: Version 2, Release: 4 Benchmark Date: 27 Oct 2021*"&amp;A631&amp;";*",SRGs!AA:AA,0),0)</f>
        <v>0</v>
      </c>
      <c r="AC631" s="6">
        <f>IFERROR(MATCH("Web Server Security Requirements Guide :: Version 3, Release: 1 Benchmark Date: 27 Oct 2022*"&amp;A631&amp;";*",SRGs!AA:AA,0),0)</f>
        <v>0</v>
      </c>
      <c r="AD631" s="21"/>
      <c r="AE631" s="3" t="str">
        <f t="shared" si="72"/>
        <v/>
      </c>
      <c r="AF631" s="2" t="str">
        <f t="shared" si="73"/>
        <v/>
      </c>
      <c r="AG631" s="2" t="str">
        <f t="shared" si="74"/>
        <v/>
      </c>
      <c r="AH631" s="2" t="str">
        <f t="shared" si="75"/>
        <v/>
      </c>
      <c r="AI631" s="2" t="str">
        <f t="shared" si="76"/>
        <v/>
      </c>
      <c r="AJ631" s="2" t="str">
        <f t="shared" si="77"/>
        <v/>
      </c>
      <c r="AK631" s="2" t="str">
        <f t="shared" si="78"/>
        <v/>
      </c>
      <c r="AL631" s="27"/>
      <c r="AM631" s="5" t="str">
        <f t="shared" si="79"/>
        <v/>
      </c>
    </row>
    <row r="632" spans="1:39" s="5" customFormat="1" ht="135" hidden="1">
      <c r="A632" s="1" t="s">
        <v>149</v>
      </c>
      <c r="B632" s="1" t="s">
        <v>4310</v>
      </c>
      <c r="C632" s="1" t="s">
        <v>933</v>
      </c>
      <c r="D632" s="1" t="s">
        <v>2000</v>
      </c>
      <c r="E632" s="1" t="s">
        <v>3004</v>
      </c>
      <c r="F632" s="2" t="s">
        <v>3891</v>
      </c>
      <c r="G632" s="2"/>
      <c r="H632" s="2"/>
      <c r="I632" s="2"/>
      <c r="J632" s="15"/>
      <c r="K632" s="3">
        <f>IFERROR(MATCH("Application Layer Gateway (ALG) Security Requirements Guide (SRG) :: Version 1, Release: 2 Benchmark Date: 24 Jul 2015*"&amp;A632&amp;";*",SRGs!AA:AA,0),0)</f>
        <v>0</v>
      </c>
      <c r="L632" s="2">
        <f>IFERROR(MATCH("Application Server Security Requirements Guide :: Version 3, Release: 3 Benchmark Date: 27 Oct 2022*"&amp;A632&amp;";*",SRGs!AA:AA,0),0)</f>
        <v>0</v>
      </c>
      <c r="M632" s="2">
        <f>IFERROR(MATCH("Authentication, Authorization, and Accounting Services (AAA) Security Requirements Guide :: Version 1, Release: 2 Benchmark Date: 24 Jan 2020*"&amp;A632&amp;";*",SRGs!AA:AA,0),0)</f>
        <v>0</v>
      </c>
      <c r="N632" s="6">
        <f>IFERROR(MATCH("Central Log Server Security Requirements Guide :: Version 2, Release: 2 Benchmark Date: 27 Oct 2022*"&amp;A632&amp;";*",SRGs!AA:AA,0),0)</f>
        <v>0</v>
      </c>
      <c r="O632" s="6">
        <f>IFERROR(MATCH("Database Security Requirements Guide :: Version 3, Release: 3 Benchmark Date: 27 Jul 2022*"&amp;A632&amp;";*",SRGs!AA:AA,0),0)</f>
        <v>0</v>
      </c>
      <c r="P632" s="6">
        <f>IFERROR(MATCH("Container Platform Security Requirements Guide :: Version 1, Release: 3 Benchmark Date: 27 Jan 2022*"&amp;A632&amp;";*",SRGs!AA:AA,0),0)</f>
        <v>0</v>
      </c>
      <c r="Q632" s="6">
        <f>IFERROR(MATCH("Domain Name System (DNS) Security Requirements Guide :: Version 2, Release: 4 Benchmark Date: 23 Oct 2015*"&amp;A632&amp;";*",SRGs!AA:AA,0),0)</f>
        <v>0</v>
      </c>
      <c r="R632" s="6">
        <f>IFERROR(MATCH("Firewall Security Requirements Guide :: Version 2, Release: 3 Benchmark Date: 27 Oct 2022*"&amp;A632&amp;";*",SRGs!AA:AA,0),0)</f>
        <v>0</v>
      </c>
      <c r="S632" s="6">
        <f>IFERROR(MATCH("General Purpose Operating System Security Requirements Guide :: Version 2, Release: 4 Benchmark Date: 27 Jul 2022*"&amp;A632&amp;";*",SRGs!AA:AA,0),0)</f>
        <v>0</v>
      </c>
      <c r="T632" s="6">
        <f>IFERROR(MATCH("Intrusion Detection and Prevention Systems (IDPS) Security Requirements Guide :: Version 2, Release: 6 Benchmark Date: 24 Jul 2020*"&amp;A632&amp;";*",SRGs!AA:AA,0),0)</f>
        <v>0</v>
      </c>
      <c r="U632" s="6">
        <f>IFERROR(MATCH("Layer 2 Switch Security Requirements Guide :: Version 2, Release: 1 Benchmark Date: 18 May 2021*"&amp;A632&amp;";*",SRGs!AA:AA,0),0)</f>
        <v>0</v>
      </c>
      <c r="V632" s="6">
        <f>IFERROR(MATCH("Mainframe Product Security Requirements Guide :: Version 2, Release: 1 Benchmark Date: 27 Oct 2022*"&amp;A632&amp;";*",SRGs!AA:AA,0),0)</f>
        <v>0</v>
      </c>
      <c r="W632" s="6">
        <f>IFERROR(MATCH("Network Device Management Security Requirements Guide :: Version 4, Release: 1 Benchmark Date: 23 Apr 2021*"&amp;A632&amp;";*",SRGs!AA:AA,0),0)</f>
        <v>0</v>
      </c>
      <c r="X632" s="6">
        <f>IFERROR(MATCH("Router Security Requirements Guide :: Version 4, Release: 2 Benchmark Date: 23 Apr 2021*"&amp;A632&amp;";*",SRGs!AA:AA,0),0)</f>
        <v>0</v>
      </c>
      <c r="Y632" s="6">
        <f>IFERROR(MATCH("SDN Controller Security Requirements Guide :: Version 1, Release: 2 Benchmark Date: 24 Apr 2020*"&amp;A632&amp;";*",SRGs!AA:AA,0),0)</f>
        <v>0</v>
      </c>
      <c r="Z632" s="6">
        <f>IFERROR(MATCH("Unified Endpoint Management Agent Security Requirements Guide :: Version 1, Release: 1 Benchmark Date: 20 Nov 2020*"&amp;A632&amp;";*",SRGs!AA:AA,0),0)</f>
        <v>0</v>
      </c>
      <c r="AA632" s="6">
        <f>IFERROR(MATCH("Unified Endpoint Management Server Security Requirements Guide :: Version 1, Release: 1 Benchmark Date: 20 Nov 2020*"&amp;A632&amp;";*",SRGs!AA:AA,0),0)</f>
        <v>0</v>
      </c>
      <c r="AB632" s="6">
        <f>IFERROR(MATCH("Virtual Private Network (VPN) Security Requirements Guide :: Version 2, Release: 4 Benchmark Date: 27 Oct 2021*"&amp;A632&amp;";*",SRGs!AA:AA,0),0)</f>
        <v>0</v>
      </c>
      <c r="AC632" s="6">
        <f>IFERROR(MATCH("Web Server Security Requirements Guide :: Version 3, Release: 1 Benchmark Date: 27 Oct 2022*"&amp;A632&amp;";*",SRGs!AA:AA,0),0)</f>
        <v>0</v>
      </c>
      <c r="AD632" s="21"/>
      <c r="AE632" s="3" t="str">
        <f t="shared" si="72"/>
        <v/>
      </c>
      <c r="AF632" s="2" t="str">
        <f t="shared" si="73"/>
        <v/>
      </c>
      <c r="AG632" s="2" t="str">
        <f t="shared" si="74"/>
        <v/>
      </c>
      <c r="AH632" s="2" t="str">
        <f t="shared" si="75"/>
        <v/>
      </c>
      <c r="AI632" s="2" t="str">
        <f t="shared" si="76"/>
        <v/>
      </c>
      <c r="AJ632" s="2" t="str">
        <f t="shared" si="77"/>
        <v/>
      </c>
      <c r="AK632" s="2" t="str">
        <f t="shared" si="78"/>
        <v/>
      </c>
      <c r="AL632" s="27"/>
      <c r="AM632" s="5" t="str">
        <f t="shared" si="79"/>
        <v/>
      </c>
    </row>
    <row r="633" spans="1:39" s="5" customFormat="1" ht="409.5" hidden="1">
      <c r="A633" s="1" t="s">
        <v>150</v>
      </c>
      <c r="B633" s="1" t="s">
        <v>4310</v>
      </c>
      <c r="C633" s="1" t="s">
        <v>934</v>
      </c>
      <c r="D633" s="1" t="s">
        <v>2001</v>
      </c>
      <c r="E633" s="1" t="s">
        <v>3005</v>
      </c>
      <c r="F633" s="2" t="s">
        <v>3892</v>
      </c>
      <c r="G633" s="2"/>
      <c r="H633" s="2" t="s">
        <v>4278</v>
      </c>
      <c r="I633" s="10">
        <v>3</v>
      </c>
      <c r="J633" s="13"/>
      <c r="K633" s="3">
        <f>IFERROR(MATCH("Application Layer Gateway (ALG) Security Requirements Guide (SRG) :: Version 1, Release: 2 Benchmark Date: 24 Jul 2015*"&amp;A633&amp;";*",SRGs!AA:AA,0),0)</f>
        <v>0</v>
      </c>
      <c r="L633" s="2">
        <f>IFERROR(MATCH("Application Server Security Requirements Guide :: Version 3, Release: 3 Benchmark Date: 27 Oct 2022*"&amp;A633&amp;";*",SRGs!AA:AA,0),0)</f>
        <v>0</v>
      </c>
      <c r="M633" s="2">
        <f>IFERROR(MATCH("Authentication, Authorization, and Accounting Services (AAA) Security Requirements Guide :: Version 1, Release: 2 Benchmark Date: 24 Jan 2020*"&amp;A633&amp;";*",SRGs!AA:AA,0),0)</f>
        <v>0</v>
      </c>
      <c r="N633" s="6">
        <f>IFERROR(MATCH("Central Log Server Security Requirements Guide :: Version 2, Release: 2 Benchmark Date: 27 Oct 2022*"&amp;A633&amp;";*",SRGs!AA:AA,0),0)</f>
        <v>0</v>
      </c>
      <c r="O633" s="6">
        <f>IFERROR(MATCH("Database Security Requirements Guide :: Version 3, Release: 3 Benchmark Date: 27 Jul 2022*"&amp;A633&amp;";*",SRGs!AA:AA,0),0)</f>
        <v>0</v>
      </c>
      <c r="P633" s="6">
        <f>IFERROR(MATCH("Container Platform Security Requirements Guide :: Version 1, Release: 3 Benchmark Date: 27 Jan 2022*"&amp;A633&amp;";*",SRGs!AA:AA,0),0)</f>
        <v>0</v>
      </c>
      <c r="Q633" s="6">
        <f>IFERROR(MATCH("Domain Name System (DNS) Security Requirements Guide :: Version 2, Release: 4 Benchmark Date: 23 Oct 2015*"&amp;A633&amp;";*",SRGs!AA:AA,0),0)</f>
        <v>0</v>
      </c>
      <c r="R633" s="6">
        <f>IFERROR(MATCH("Firewall Security Requirements Guide :: Version 2, Release: 3 Benchmark Date: 27 Oct 2022*"&amp;A633&amp;";*",SRGs!AA:AA,0),0)</f>
        <v>0</v>
      </c>
      <c r="S633" s="6">
        <f>IFERROR(MATCH("General Purpose Operating System Security Requirements Guide :: Version 2, Release: 4 Benchmark Date: 27 Jul 2022*"&amp;A633&amp;";*",SRGs!AA:AA,0),0)</f>
        <v>0</v>
      </c>
      <c r="T633" s="6">
        <f>IFERROR(MATCH("Intrusion Detection and Prevention Systems (IDPS) Security Requirements Guide :: Version 2, Release: 6 Benchmark Date: 24 Jul 2020*"&amp;A633&amp;";*",SRGs!AA:AA,0),0)</f>
        <v>0</v>
      </c>
      <c r="U633" s="6">
        <f>IFERROR(MATCH("Layer 2 Switch Security Requirements Guide :: Version 2, Release: 1 Benchmark Date: 18 May 2021*"&amp;A633&amp;";*",SRGs!AA:AA,0),0)</f>
        <v>0</v>
      </c>
      <c r="V633" s="6">
        <f>IFERROR(MATCH("Mainframe Product Security Requirements Guide :: Version 2, Release: 1 Benchmark Date: 27 Oct 2022*"&amp;A633&amp;";*",SRGs!AA:AA,0),0)</f>
        <v>0</v>
      </c>
      <c r="W633" s="6">
        <f>IFERROR(MATCH("Network Device Management Security Requirements Guide :: Version 4, Release: 1 Benchmark Date: 23 Apr 2021*"&amp;A633&amp;";*",SRGs!AA:AA,0),0)</f>
        <v>0</v>
      </c>
      <c r="X633" s="6">
        <f>IFERROR(MATCH("Router Security Requirements Guide :: Version 4, Release: 2 Benchmark Date: 23 Apr 2021*"&amp;A633&amp;";*",SRGs!AA:AA,0),0)</f>
        <v>0</v>
      </c>
      <c r="Y633" s="6">
        <f>IFERROR(MATCH("SDN Controller Security Requirements Guide :: Version 1, Release: 2 Benchmark Date: 24 Apr 2020*"&amp;A633&amp;";*",SRGs!AA:AA,0),0)</f>
        <v>0</v>
      </c>
      <c r="Z633" s="6">
        <f>IFERROR(MATCH("Unified Endpoint Management Agent Security Requirements Guide :: Version 1, Release: 1 Benchmark Date: 20 Nov 2020*"&amp;A633&amp;";*",SRGs!AA:AA,0),0)</f>
        <v>0</v>
      </c>
      <c r="AA633" s="6">
        <f>IFERROR(MATCH("Unified Endpoint Management Server Security Requirements Guide :: Version 1, Release: 1 Benchmark Date: 20 Nov 2020*"&amp;A633&amp;";*",SRGs!AA:AA,0),0)</f>
        <v>0</v>
      </c>
      <c r="AB633" s="6">
        <f>IFERROR(MATCH("Virtual Private Network (VPN) Security Requirements Guide :: Version 2, Release: 4 Benchmark Date: 27 Oct 2021*"&amp;A633&amp;";*",SRGs!AA:AA,0),0)</f>
        <v>0</v>
      </c>
      <c r="AC633" s="6">
        <f>IFERROR(MATCH("Web Server Security Requirements Guide :: Version 3, Release: 1 Benchmark Date: 27 Oct 2022*"&amp;A633&amp;";*",SRGs!AA:AA,0),0)</f>
        <v>0</v>
      </c>
      <c r="AD633" s="21"/>
      <c r="AE633" s="3" t="str">
        <f t="shared" si="72"/>
        <v/>
      </c>
      <c r="AF633" s="2" t="str">
        <f t="shared" si="73"/>
        <v/>
      </c>
      <c r="AG633" s="2" t="str">
        <f t="shared" si="74"/>
        <v/>
      </c>
      <c r="AH633" s="2" t="str">
        <f t="shared" si="75"/>
        <v/>
      </c>
      <c r="AI633" s="2" t="str">
        <f t="shared" si="76"/>
        <v/>
      </c>
      <c r="AJ633" s="2" t="str">
        <f t="shared" si="77"/>
        <v/>
      </c>
      <c r="AK633" s="2" t="str">
        <f t="shared" si="78"/>
        <v/>
      </c>
      <c r="AL633" s="27"/>
      <c r="AM633" s="5" t="str">
        <f t="shared" si="79"/>
        <v/>
      </c>
    </row>
    <row r="634" spans="1:39" s="5" customFormat="1" ht="195" hidden="1">
      <c r="A634" s="1" t="s">
        <v>22412</v>
      </c>
      <c r="B634" s="1" t="s">
        <v>4310</v>
      </c>
      <c r="C634" s="1" t="s">
        <v>935</v>
      </c>
      <c r="D634" s="1" t="s">
        <v>2002</v>
      </c>
      <c r="E634" s="1" t="s">
        <v>3006</v>
      </c>
      <c r="F634" s="2" t="s">
        <v>3893</v>
      </c>
      <c r="G634" s="2"/>
      <c r="H634" s="2"/>
      <c r="I634" s="2"/>
      <c r="J634" s="15"/>
      <c r="K634" s="3">
        <f>IFERROR(MATCH("Application Layer Gateway (ALG) Security Requirements Guide (SRG) :: Version 1, Release: 2 Benchmark Date: 24 Jul 2015*"&amp;A634&amp;";*",SRGs!AA:AA,0),0)</f>
        <v>0</v>
      </c>
      <c r="L634" s="2">
        <f>IFERROR(MATCH("Application Server Security Requirements Guide :: Version 3, Release: 3 Benchmark Date: 27 Oct 2022*"&amp;A634&amp;";*",SRGs!AA:AA,0),0)</f>
        <v>0</v>
      </c>
      <c r="M634" s="2">
        <f>IFERROR(MATCH("Authentication, Authorization, and Accounting Services (AAA) Security Requirements Guide :: Version 1, Release: 2 Benchmark Date: 24 Jan 2020*"&amp;A634&amp;";*",SRGs!AA:AA,0),0)</f>
        <v>0</v>
      </c>
      <c r="N634" s="6">
        <f>IFERROR(MATCH("Central Log Server Security Requirements Guide :: Version 2, Release: 2 Benchmark Date: 27 Oct 2022*"&amp;A634&amp;";*",SRGs!AA:AA,0),0)</f>
        <v>0</v>
      </c>
      <c r="O634" s="6">
        <f>IFERROR(MATCH("Database Security Requirements Guide :: Version 3, Release: 3 Benchmark Date: 27 Jul 2022*"&amp;A634&amp;";*",SRGs!AA:AA,0),0)</f>
        <v>0</v>
      </c>
      <c r="P634" s="6">
        <f>IFERROR(MATCH("Container Platform Security Requirements Guide :: Version 1, Release: 3 Benchmark Date: 27 Jan 2022*"&amp;A634&amp;";*",SRGs!AA:AA,0),0)</f>
        <v>0</v>
      </c>
      <c r="Q634" s="6">
        <f>IFERROR(MATCH("Domain Name System (DNS) Security Requirements Guide :: Version 2, Release: 4 Benchmark Date: 23 Oct 2015*"&amp;A634&amp;";*",SRGs!AA:AA,0),0)</f>
        <v>0</v>
      </c>
      <c r="R634" s="6">
        <f>IFERROR(MATCH("Firewall Security Requirements Guide :: Version 2, Release: 3 Benchmark Date: 27 Oct 2022*"&amp;A634&amp;";*",SRGs!AA:AA,0),0)</f>
        <v>0</v>
      </c>
      <c r="S634" s="6">
        <f>IFERROR(MATCH("General Purpose Operating System Security Requirements Guide :: Version 2, Release: 4 Benchmark Date: 27 Jul 2022*"&amp;A634&amp;";*",SRGs!AA:AA,0),0)</f>
        <v>0</v>
      </c>
      <c r="T634" s="6">
        <f>IFERROR(MATCH("Intrusion Detection and Prevention Systems (IDPS) Security Requirements Guide :: Version 2, Release: 6 Benchmark Date: 24 Jul 2020*"&amp;A634&amp;";*",SRGs!AA:AA,0),0)</f>
        <v>0</v>
      </c>
      <c r="U634" s="6">
        <f>IFERROR(MATCH("Layer 2 Switch Security Requirements Guide :: Version 2, Release: 1 Benchmark Date: 18 May 2021*"&amp;A634&amp;";*",SRGs!AA:AA,0),0)</f>
        <v>0</v>
      </c>
      <c r="V634" s="6">
        <f>IFERROR(MATCH("Mainframe Product Security Requirements Guide :: Version 2, Release: 1 Benchmark Date: 27 Oct 2022*"&amp;A634&amp;";*",SRGs!AA:AA,0),0)</f>
        <v>0</v>
      </c>
      <c r="W634" s="6">
        <f>IFERROR(MATCH("Network Device Management Security Requirements Guide :: Version 4, Release: 1 Benchmark Date: 23 Apr 2021*"&amp;A634&amp;";*",SRGs!AA:AA,0),0)</f>
        <v>0</v>
      </c>
      <c r="X634" s="6">
        <f>IFERROR(MATCH("Router Security Requirements Guide :: Version 4, Release: 2 Benchmark Date: 23 Apr 2021*"&amp;A634&amp;";*",SRGs!AA:AA,0),0)</f>
        <v>0</v>
      </c>
      <c r="Y634" s="6">
        <f>IFERROR(MATCH("SDN Controller Security Requirements Guide :: Version 1, Release: 2 Benchmark Date: 24 Apr 2020*"&amp;A634&amp;";*",SRGs!AA:AA,0),0)</f>
        <v>0</v>
      </c>
      <c r="Z634" s="6">
        <f>IFERROR(MATCH("Unified Endpoint Management Agent Security Requirements Guide :: Version 1, Release: 1 Benchmark Date: 20 Nov 2020*"&amp;A634&amp;";*",SRGs!AA:AA,0),0)</f>
        <v>0</v>
      </c>
      <c r="AA634" s="6">
        <f>IFERROR(MATCH("Unified Endpoint Management Server Security Requirements Guide :: Version 1, Release: 1 Benchmark Date: 20 Nov 2020*"&amp;A634&amp;";*",SRGs!AA:AA,0),0)</f>
        <v>0</v>
      </c>
      <c r="AB634" s="6">
        <f>IFERROR(MATCH("Virtual Private Network (VPN) Security Requirements Guide :: Version 2, Release: 4 Benchmark Date: 27 Oct 2021*"&amp;A634&amp;";*",SRGs!AA:AA,0),0)</f>
        <v>0</v>
      </c>
      <c r="AC634" s="6">
        <f>IFERROR(MATCH("Web Server Security Requirements Guide :: Version 3, Release: 1 Benchmark Date: 27 Oct 2022*"&amp;A634&amp;";*",SRGs!AA:AA,0),0)</f>
        <v>0</v>
      </c>
      <c r="AD634" s="21"/>
      <c r="AE634" s="3" t="str">
        <f t="shared" si="72"/>
        <v/>
      </c>
      <c r="AF634" s="2" t="str">
        <f t="shared" si="73"/>
        <v/>
      </c>
      <c r="AG634" s="2" t="str">
        <f t="shared" si="74"/>
        <v/>
      </c>
      <c r="AH634" s="2" t="str">
        <f t="shared" si="75"/>
        <v/>
      </c>
      <c r="AI634" s="2" t="str">
        <f t="shared" si="76"/>
        <v/>
      </c>
      <c r="AJ634" s="2" t="str">
        <f t="shared" si="77"/>
        <v/>
      </c>
      <c r="AK634" s="2" t="str">
        <f t="shared" si="78"/>
        <v/>
      </c>
      <c r="AL634" s="27"/>
      <c r="AM634" s="5" t="str">
        <f t="shared" si="79"/>
        <v/>
      </c>
    </row>
    <row r="635" spans="1:39" s="5" customFormat="1" ht="150" hidden="1">
      <c r="A635" s="1" t="s">
        <v>22413</v>
      </c>
      <c r="B635" s="1" t="s">
        <v>4310</v>
      </c>
      <c r="C635" s="1" t="s">
        <v>936</v>
      </c>
      <c r="D635" s="1" t="s">
        <v>2003</v>
      </c>
      <c r="E635" s="1" t="s">
        <v>3007</v>
      </c>
      <c r="F635" s="2" t="s">
        <v>3894</v>
      </c>
      <c r="G635" s="2"/>
      <c r="H635" s="2"/>
      <c r="I635" s="2"/>
      <c r="J635" s="15"/>
      <c r="K635" s="3">
        <f>IFERROR(MATCH("Application Layer Gateway (ALG) Security Requirements Guide (SRG) :: Version 1, Release: 2 Benchmark Date: 24 Jul 2015*"&amp;A635&amp;";*",SRGs!AA:AA,0),0)</f>
        <v>0</v>
      </c>
      <c r="L635" s="2">
        <f>IFERROR(MATCH("Application Server Security Requirements Guide :: Version 3, Release: 3 Benchmark Date: 27 Oct 2022*"&amp;A635&amp;";*",SRGs!AA:AA,0),0)</f>
        <v>0</v>
      </c>
      <c r="M635" s="2">
        <f>IFERROR(MATCH("Authentication, Authorization, and Accounting Services (AAA) Security Requirements Guide :: Version 1, Release: 2 Benchmark Date: 24 Jan 2020*"&amp;A635&amp;";*",SRGs!AA:AA,0),0)</f>
        <v>0</v>
      </c>
      <c r="N635" s="6">
        <f>IFERROR(MATCH("Central Log Server Security Requirements Guide :: Version 2, Release: 2 Benchmark Date: 27 Oct 2022*"&amp;A635&amp;";*",SRGs!AA:AA,0),0)</f>
        <v>0</v>
      </c>
      <c r="O635" s="6">
        <f>IFERROR(MATCH("Database Security Requirements Guide :: Version 3, Release: 3 Benchmark Date: 27 Jul 2022*"&amp;A635&amp;";*",SRGs!AA:AA,0),0)</f>
        <v>0</v>
      </c>
      <c r="P635" s="6">
        <f>IFERROR(MATCH("Container Platform Security Requirements Guide :: Version 1, Release: 3 Benchmark Date: 27 Jan 2022*"&amp;A635&amp;";*",SRGs!AA:AA,0),0)</f>
        <v>0</v>
      </c>
      <c r="Q635" s="6">
        <f>IFERROR(MATCH("Domain Name System (DNS) Security Requirements Guide :: Version 2, Release: 4 Benchmark Date: 23 Oct 2015*"&amp;A635&amp;";*",SRGs!AA:AA,0),0)</f>
        <v>0</v>
      </c>
      <c r="R635" s="6">
        <f>IFERROR(MATCH("Firewall Security Requirements Guide :: Version 2, Release: 3 Benchmark Date: 27 Oct 2022*"&amp;A635&amp;";*",SRGs!AA:AA,0),0)</f>
        <v>0</v>
      </c>
      <c r="S635" s="6">
        <f>IFERROR(MATCH("General Purpose Operating System Security Requirements Guide :: Version 2, Release: 4 Benchmark Date: 27 Jul 2022*"&amp;A635&amp;";*",SRGs!AA:AA,0),0)</f>
        <v>0</v>
      </c>
      <c r="T635" s="6">
        <f>IFERROR(MATCH("Intrusion Detection and Prevention Systems (IDPS) Security Requirements Guide :: Version 2, Release: 6 Benchmark Date: 24 Jul 2020*"&amp;A635&amp;";*",SRGs!AA:AA,0),0)</f>
        <v>0</v>
      </c>
      <c r="U635" s="6">
        <f>IFERROR(MATCH("Layer 2 Switch Security Requirements Guide :: Version 2, Release: 1 Benchmark Date: 18 May 2021*"&amp;A635&amp;";*",SRGs!AA:AA,0),0)</f>
        <v>0</v>
      </c>
      <c r="V635" s="6">
        <f>IFERROR(MATCH("Mainframe Product Security Requirements Guide :: Version 2, Release: 1 Benchmark Date: 27 Oct 2022*"&amp;A635&amp;";*",SRGs!AA:AA,0),0)</f>
        <v>0</v>
      </c>
      <c r="W635" s="6">
        <f>IFERROR(MATCH("Network Device Management Security Requirements Guide :: Version 4, Release: 1 Benchmark Date: 23 Apr 2021*"&amp;A635&amp;";*",SRGs!AA:AA,0),0)</f>
        <v>0</v>
      </c>
      <c r="X635" s="6">
        <f>IFERROR(MATCH("Router Security Requirements Guide :: Version 4, Release: 2 Benchmark Date: 23 Apr 2021*"&amp;A635&amp;";*",SRGs!AA:AA,0),0)</f>
        <v>0</v>
      </c>
      <c r="Y635" s="6">
        <f>IFERROR(MATCH("SDN Controller Security Requirements Guide :: Version 1, Release: 2 Benchmark Date: 24 Apr 2020*"&amp;A635&amp;";*",SRGs!AA:AA,0),0)</f>
        <v>0</v>
      </c>
      <c r="Z635" s="6">
        <f>IFERROR(MATCH("Unified Endpoint Management Agent Security Requirements Guide :: Version 1, Release: 1 Benchmark Date: 20 Nov 2020*"&amp;A635&amp;";*",SRGs!AA:AA,0),0)</f>
        <v>0</v>
      </c>
      <c r="AA635" s="6">
        <f>IFERROR(MATCH("Unified Endpoint Management Server Security Requirements Guide :: Version 1, Release: 1 Benchmark Date: 20 Nov 2020*"&amp;A635&amp;";*",SRGs!AA:AA,0),0)</f>
        <v>0</v>
      </c>
      <c r="AB635" s="6">
        <f>IFERROR(MATCH("Virtual Private Network (VPN) Security Requirements Guide :: Version 2, Release: 4 Benchmark Date: 27 Oct 2021*"&amp;A635&amp;";*",SRGs!AA:AA,0),0)</f>
        <v>0</v>
      </c>
      <c r="AC635" s="6">
        <f>IFERROR(MATCH("Web Server Security Requirements Guide :: Version 3, Release: 1 Benchmark Date: 27 Oct 2022*"&amp;A635&amp;";*",SRGs!AA:AA,0),0)</f>
        <v>0</v>
      </c>
      <c r="AD635" s="21"/>
      <c r="AE635" s="3" t="str">
        <f t="shared" si="72"/>
        <v/>
      </c>
      <c r="AF635" s="2" t="str">
        <f t="shared" si="73"/>
        <v/>
      </c>
      <c r="AG635" s="2" t="str">
        <f t="shared" si="74"/>
        <v/>
      </c>
      <c r="AH635" s="2" t="str">
        <f t="shared" si="75"/>
        <v/>
      </c>
      <c r="AI635" s="2" t="str">
        <f t="shared" si="76"/>
        <v/>
      </c>
      <c r="AJ635" s="2" t="str">
        <f t="shared" si="77"/>
        <v/>
      </c>
      <c r="AK635" s="2" t="str">
        <f t="shared" si="78"/>
        <v/>
      </c>
      <c r="AL635" s="27"/>
      <c r="AM635" s="5" t="str">
        <f t="shared" si="79"/>
        <v/>
      </c>
    </row>
    <row r="636" spans="1:39" s="5" customFormat="1" ht="405" hidden="1">
      <c r="A636" s="1" t="s">
        <v>151</v>
      </c>
      <c r="B636" s="1" t="s">
        <v>4310</v>
      </c>
      <c r="C636" s="1" t="s">
        <v>937</v>
      </c>
      <c r="D636" s="1" t="s">
        <v>2004</v>
      </c>
      <c r="E636" s="1" t="s">
        <v>3008</v>
      </c>
      <c r="F636" s="2" t="s">
        <v>3895</v>
      </c>
      <c r="G636" s="2"/>
      <c r="H636" s="2"/>
      <c r="I636" s="2"/>
      <c r="J636" s="15"/>
      <c r="K636" s="3">
        <f>IFERROR(MATCH("Application Layer Gateway (ALG) Security Requirements Guide (SRG) :: Version 1, Release: 2 Benchmark Date: 24 Jul 2015*"&amp;A636&amp;";*",SRGs!AA:AA,0),0)</f>
        <v>0</v>
      </c>
      <c r="L636" s="2">
        <f>IFERROR(MATCH("Application Server Security Requirements Guide :: Version 3, Release: 3 Benchmark Date: 27 Oct 2022*"&amp;A636&amp;";*",SRGs!AA:AA,0),0)</f>
        <v>0</v>
      </c>
      <c r="M636" s="2">
        <f>IFERROR(MATCH("Authentication, Authorization, and Accounting Services (AAA) Security Requirements Guide :: Version 1, Release: 2 Benchmark Date: 24 Jan 2020*"&amp;A636&amp;";*",SRGs!AA:AA,0),0)</f>
        <v>0</v>
      </c>
      <c r="N636" s="6">
        <f>IFERROR(MATCH("Central Log Server Security Requirements Guide :: Version 2, Release: 2 Benchmark Date: 27 Oct 2022*"&amp;A636&amp;";*",SRGs!AA:AA,0),0)</f>
        <v>0</v>
      </c>
      <c r="O636" s="6">
        <f>IFERROR(MATCH("Database Security Requirements Guide :: Version 3, Release: 3 Benchmark Date: 27 Jul 2022*"&amp;A636&amp;";*",SRGs!AA:AA,0),0)</f>
        <v>0</v>
      </c>
      <c r="P636" s="6">
        <f>IFERROR(MATCH("Container Platform Security Requirements Guide :: Version 1, Release: 3 Benchmark Date: 27 Jan 2022*"&amp;A636&amp;";*",SRGs!AA:AA,0),0)</f>
        <v>0</v>
      </c>
      <c r="Q636" s="6">
        <f>IFERROR(MATCH("Domain Name System (DNS) Security Requirements Guide :: Version 2, Release: 4 Benchmark Date: 23 Oct 2015*"&amp;A636&amp;";*",SRGs!AA:AA,0),0)</f>
        <v>0</v>
      </c>
      <c r="R636" s="6">
        <f>IFERROR(MATCH("Firewall Security Requirements Guide :: Version 2, Release: 3 Benchmark Date: 27 Oct 2022*"&amp;A636&amp;";*",SRGs!AA:AA,0),0)</f>
        <v>0</v>
      </c>
      <c r="S636" s="6">
        <f>IFERROR(MATCH("General Purpose Operating System Security Requirements Guide :: Version 2, Release: 4 Benchmark Date: 27 Jul 2022*"&amp;A636&amp;";*",SRGs!AA:AA,0),0)</f>
        <v>0</v>
      </c>
      <c r="T636" s="6">
        <f>IFERROR(MATCH("Intrusion Detection and Prevention Systems (IDPS) Security Requirements Guide :: Version 2, Release: 6 Benchmark Date: 24 Jul 2020*"&amp;A636&amp;";*",SRGs!AA:AA,0),0)</f>
        <v>0</v>
      </c>
      <c r="U636" s="6">
        <f>IFERROR(MATCH("Layer 2 Switch Security Requirements Guide :: Version 2, Release: 1 Benchmark Date: 18 May 2021*"&amp;A636&amp;";*",SRGs!AA:AA,0),0)</f>
        <v>0</v>
      </c>
      <c r="V636" s="6">
        <f>IFERROR(MATCH("Mainframe Product Security Requirements Guide :: Version 2, Release: 1 Benchmark Date: 27 Oct 2022*"&amp;A636&amp;";*",SRGs!AA:AA,0),0)</f>
        <v>0</v>
      </c>
      <c r="W636" s="6">
        <f>IFERROR(MATCH("Network Device Management Security Requirements Guide :: Version 4, Release: 1 Benchmark Date: 23 Apr 2021*"&amp;A636&amp;";*",SRGs!AA:AA,0),0)</f>
        <v>0</v>
      </c>
      <c r="X636" s="6">
        <f>IFERROR(MATCH("Router Security Requirements Guide :: Version 4, Release: 2 Benchmark Date: 23 Apr 2021*"&amp;A636&amp;";*",SRGs!AA:AA,0),0)</f>
        <v>0</v>
      </c>
      <c r="Y636" s="6">
        <f>IFERROR(MATCH("SDN Controller Security Requirements Guide :: Version 1, Release: 2 Benchmark Date: 24 Apr 2020*"&amp;A636&amp;";*",SRGs!AA:AA,0),0)</f>
        <v>0</v>
      </c>
      <c r="Z636" s="6">
        <f>IFERROR(MATCH("Unified Endpoint Management Agent Security Requirements Guide :: Version 1, Release: 1 Benchmark Date: 20 Nov 2020*"&amp;A636&amp;";*",SRGs!AA:AA,0),0)</f>
        <v>0</v>
      </c>
      <c r="AA636" s="6">
        <f>IFERROR(MATCH("Unified Endpoint Management Server Security Requirements Guide :: Version 1, Release: 1 Benchmark Date: 20 Nov 2020*"&amp;A636&amp;";*",SRGs!AA:AA,0),0)</f>
        <v>0</v>
      </c>
      <c r="AB636" s="6">
        <f>IFERROR(MATCH("Virtual Private Network (VPN) Security Requirements Guide :: Version 2, Release: 4 Benchmark Date: 27 Oct 2021*"&amp;A636&amp;";*",SRGs!AA:AA,0),0)</f>
        <v>0</v>
      </c>
      <c r="AC636" s="6">
        <f>IFERROR(MATCH("Web Server Security Requirements Guide :: Version 3, Release: 1 Benchmark Date: 27 Oct 2022*"&amp;A636&amp;";*",SRGs!AA:AA,0),0)</f>
        <v>0</v>
      </c>
      <c r="AD636" s="21"/>
      <c r="AE636" s="3" t="str">
        <f t="shared" si="72"/>
        <v/>
      </c>
      <c r="AF636" s="2" t="str">
        <f t="shared" si="73"/>
        <v/>
      </c>
      <c r="AG636" s="2" t="str">
        <f t="shared" si="74"/>
        <v/>
      </c>
      <c r="AH636" s="2" t="str">
        <f t="shared" si="75"/>
        <v/>
      </c>
      <c r="AI636" s="2" t="str">
        <f t="shared" si="76"/>
        <v/>
      </c>
      <c r="AJ636" s="2" t="str">
        <f t="shared" si="77"/>
        <v/>
      </c>
      <c r="AK636" s="2" t="str">
        <f t="shared" si="78"/>
        <v/>
      </c>
      <c r="AL636" s="27"/>
      <c r="AM636" s="5" t="str">
        <f t="shared" si="79"/>
        <v/>
      </c>
    </row>
    <row r="637" spans="1:39" s="5" customFormat="1" ht="409.5" hidden="1">
      <c r="A637" s="1" t="s">
        <v>154</v>
      </c>
      <c r="B637" s="1" t="s">
        <v>4311</v>
      </c>
      <c r="C637" s="1" t="s">
        <v>940</v>
      </c>
      <c r="D637" s="1" t="s">
        <v>2007</v>
      </c>
      <c r="E637" s="1" t="s">
        <v>3011</v>
      </c>
      <c r="F637" s="2" t="s">
        <v>3898</v>
      </c>
      <c r="G637" s="2"/>
      <c r="H637" s="2"/>
      <c r="I637" s="2"/>
      <c r="J637" s="15"/>
      <c r="K637" s="3">
        <f>IFERROR(MATCH("Application Layer Gateway (ALG) Security Requirements Guide (SRG) :: Version 1, Release: 2 Benchmark Date: 24 Jul 2015*"&amp;A637&amp;";*",SRGs!AA:AA,0),0)</f>
        <v>0</v>
      </c>
      <c r="L637" s="2">
        <f>IFERROR(MATCH("Application Server Security Requirements Guide :: Version 3, Release: 3 Benchmark Date: 27 Oct 2022*"&amp;A637&amp;";*",SRGs!AA:AA,0),0)</f>
        <v>0</v>
      </c>
      <c r="M637" s="2">
        <f>IFERROR(MATCH("Authentication, Authorization, and Accounting Services (AAA) Security Requirements Guide :: Version 1, Release: 2 Benchmark Date: 24 Jan 2020*"&amp;A637&amp;";*",SRGs!AA:AA,0),0)</f>
        <v>0</v>
      </c>
      <c r="N637" s="6">
        <f>IFERROR(MATCH("Central Log Server Security Requirements Guide :: Version 2, Release: 2 Benchmark Date: 27 Oct 2022*"&amp;A637&amp;";*",SRGs!AA:AA,0),0)</f>
        <v>0</v>
      </c>
      <c r="O637" s="6">
        <f>IFERROR(MATCH("Database Security Requirements Guide :: Version 3, Release: 3 Benchmark Date: 27 Jul 2022*"&amp;A637&amp;";*",SRGs!AA:AA,0),0)</f>
        <v>0</v>
      </c>
      <c r="P637" s="6">
        <f>IFERROR(MATCH("Container Platform Security Requirements Guide :: Version 1, Release: 3 Benchmark Date: 27 Jan 2022*"&amp;A637&amp;";*",SRGs!AA:AA,0),0)</f>
        <v>0</v>
      </c>
      <c r="Q637" s="6">
        <f>IFERROR(MATCH("Domain Name System (DNS) Security Requirements Guide :: Version 2, Release: 4 Benchmark Date: 23 Oct 2015*"&amp;A637&amp;";*",SRGs!AA:AA,0),0)</f>
        <v>0</v>
      </c>
      <c r="R637" s="6">
        <f>IFERROR(MATCH("Firewall Security Requirements Guide :: Version 2, Release: 3 Benchmark Date: 27 Oct 2022*"&amp;A637&amp;";*",SRGs!AA:AA,0),0)</f>
        <v>0</v>
      </c>
      <c r="S637" s="6">
        <f>IFERROR(MATCH("General Purpose Operating System Security Requirements Guide :: Version 2, Release: 4 Benchmark Date: 27 Jul 2022*"&amp;A637&amp;";*",SRGs!AA:AA,0),0)</f>
        <v>0</v>
      </c>
      <c r="T637" s="6">
        <f>IFERROR(MATCH("Intrusion Detection and Prevention Systems (IDPS) Security Requirements Guide :: Version 2, Release: 6 Benchmark Date: 24 Jul 2020*"&amp;A637&amp;";*",SRGs!AA:AA,0),0)</f>
        <v>0</v>
      </c>
      <c r="U637" s="6">
        <f>IFERROR(MATCH("Layer 2 Switch Security Requirements Guide :: Version 2, Release: 1 Benchmark Date: 18 May 2021*"&amp;A637&amp;";*",SRGs!AA:AA,0),0)</f>
        <v>0</v>
      </c>
      <c r="V637" s="6">
        <f>IFERROR(MATCH("Mainframe Product Security Requirements Guide :: Version 2, Release: 1 Benchmark Date: 27 Oct 2022*"&amp;A637&amp;";*",SRGs!AA:AA,0),0)</f>
        <v>0</v>
      </c>
      <c r="W637" s="6">
        <f>IFERROR(MATCH("Network Device Management Security Requirements Guide :: Version 4, Release: 1 Benchmark Date: 23 Apr 2021*"&amp;A637&amp;";*",SRGs!AA:AA,0),0)</f>
        <v>0</v>
      </c>
      <c r="X637" s="6">
        <f>IFERROR(MATCH("Router Security Requirements Guide :: Version 4, Release: 2 Benchmark Date: 23 Apr 2021*"&amp;A637&amp;";*",SRGs!AA:AA,0),0)</f>
        <v>0</v>
      </c>
      <c r="Y637" s="6">
        <f>IFERROR(MATCH("SDN Controller Security Requirements Guide :: Version 1, Release: 2 Benchmark Date: 24 Apr 2020*"&amp;A637&amp;";*",SRGs!AA:AA,0),0)</f>
        <v>0</v>
      </c>
      <c r="Z637" s="6">
        <f>IFERROR(MATCH("Unified Endpoint Management Agent Security Requirements Guide :: Version 1, Release: 1 Benchmark Date: 20 Nov 2020*"&amp;A637&amp;";*",SRGs!AA:AA,0),0)</f>
        <v>0</v>
      </c>
      <c r="AA637" s="6">
        <f>IFERROR(MATCH("Unified Endpoint Management Server Security Requirements Guide :: Version 1, Release: 1 Benchmark Date: 20 Nov 2020*"&amp;A637&amp;";*",SRGs!AA:AA,0),0)</f>
        <v>0</v>
      </c>
      <c r="AB637" s="6">
        <f>IFERROR(MATCH("Virtual Private Network (VPN) Security Requirements Guide :: Version 2, Release: 4 Benchmark Date: 27 Oct 2021*"&amp;A637&amp;";*",SRGs!AA:AA,0),0)</f>
        <v>0</v>
      </c>
      <c r="AC637" s="6">
        <f>IFERROR(MATCH("Web Server Security Requirements Guide :: Version 3, Release: 1 Benchmark Date: 27 Oct 2022*"&amp;A637&amp;";*",SRGs!AA:AA,0),0)</f>
        <v>0</v>
      </c>
      <c r="AD637" s="21"/>
      <c r="AE637" s="3" t="str">
        <f t="shared" si="72"/>
        <v/>
      </c>
      <c r="AF637" s="2" t="str">
        <f t="shared" si="73"/>
        <v/>
      </c>
      <c r="AG637" s="2" t="str">
        <f t="shared" si="74"/>
        <v/>
      </c>
      <c r="AH637" s="2" t="str">
        <f t="shared" si="75"/>
        <v/>
      </c>
      <c r="AI637" s="2" t="str">
        <f t="shared" si="76"/>
        <v/>
      </c>
      <c r="AJ637" s="2" t="str">
        <f t="shared" si="77"/>
        <v/>
      </c>
      <c r="AK637" s="2" t="str">
        <f t="shared" si="78"/>
        <v/>
      </c>
      <c r="AL637" s="27"/>
      <c r="AM637" s="5" t="str">
        <f t="shared" si="79"/>
        <v/>
      </c>
    </row>
    <row r="638" spans="1:39" ht="135" hidden="1">
      <c r="A638" s="1" t="s">
        <v>163</v>
      </c>
      <c r="B638" s="1" t="s">
        <v>4311</v>
      </c>
      <c r="C638" s="1" t="s">
        <v>951</v>
      </c>
      <c r="D638" s="1" t="s">
        <v>2018</v>
      </c>
      <c r="E638" s="1" t="s">
        <v>3022</v>
      </c>
      <c r="F638" s="2" t="s">
        <v>3907</v>
      </c>
      <c r="G638" s="2"/>
      <c r="H638" s="2"/>
      <c r="I638" s="2"/>
      <c r="J638" s="15"/>
      <c r="K638" s="3">
        <f>IFERROR(MATCH("Application Layer Gateway (ALG) Security Requirements Guide (SRG) :: Version 1, Release: 2 Benchmark Date: 24 Jul 2015*"&amp;A638&amp;";*",SRGs!AA:AA,0),0)</f>
        <v>0</v>
      </c>
      <c r="L638" s="2">
        <f>IFERROR(MATCH("Application Server Security Requirements Guide :: Version 3, Release: 3 Benchmark Date: 27 Oct 2022*"&amp;A638&amp;";*",SRGs!AA:AA,0),0)</f>
        <v>0</v>
      </c>
      <c r="M638" s="2">
        <f>IFERROR(MATCH("Authentication, Authorization, and Accounting Services (AAA) Security Requirements Guide :: Version 1, Release: 2 Benchmark Date: 24 Jan 2020*"&amp;A638&amp;";*",SRGs!AA:AA,0),0)</f>
        <v>0</v>
      </c>
      <c r="N638" s="6">
        <f>IFERROR(MATCH("Central Log Server Security Requirements Guide :: Version 2, Release: 2 Benchmark Date: 27 Oct 2022*"&amp;A638&amp;";*",SRGs!AA:AA,0),0)</f>
        <v>0</v>
      </c>
      <c r="O638" s="6">
        <f>IFERROR(MATCH("Database Security Requirements Guide :: Version 3, Release: 3 Benchmark Date: 27 Jul 2022*"&amp;A638&amp;";*",SRGs!AA:AA,0),0)</f>
        <v>0</v>
      </c>
      <c r="P638" s="2">
        <f>IFERROR(MATCH("Container Platform Security Requirements Guide :: Version 1, Release: 3 Benchmark Date: 27 Jan 2022*"&amp;A638&amp;";*",SRGs!AA:AA,0),0)</f>
        <v>0</v>
      </c>
      <c r="Q638" s="2">
        <f>IFERROR(MATCH("Domain Name System (DNS) Security Requirements Guide :: Version 2, Release: 4 Benchmark Date: 23 Oct 2015*"&amp;A638&amp;";*",SRGs!AA:AA,0),0)</f>
        <v>0</v>
      </c>
      <c r="R638" s="2">
        <f>IFERROR(MATCH("Firewall Security Requirements Guide :: Version 2, Release: 3 Benchmark Date: 27 Oct 2022*"&amp;A638&amp;";*",SRGs!AA:AA,0),0)</f>
        <v>0</v>
      </c>
      <c r="S638" s="2">
        <f>IFERROR(MATCH("General Purpose Operating System Security Requirements Guide :: Version 2, Release: 4 Benchmark Date: 27 Jul 2022*"&amp;A638&amp;";*",SRGs!AA:AA,0),0)</f>
        <v>0</v>
      </c>
      <c r="T638" s="2">
        <f>IFERROR(MATCH("Intrusion Detection and Prevention Systems (IDPS) Security Requirements Guide :: Version 2, Release: 6 Benchmark Date: 24 Jul 2020*"&amp;A638&amp;";*",SRGs!AA:AA,0),0)</f>
        <v>0</v>
      </c>
      <c r="U638" s="2">
        <f>IFERROR(MATCH("Layer 2 Switch Security Requirements Guide :: Version 2, Release: 1 Benchmark Date: 18 May 2021*"&amp;A638&amp;";*",SRGs!AA:AA,0),0)</f>
        <v>0</v>
      </c>
      <c r="V638" s="2">
        <f>IFERROR(MATCH("Mainframe Product Security Requirements Guide :: Version 2, Release: 1 Benchmark Date: 27 Oct 2022*"&amp;A638&amp;";*",SRGs!AA:AA,0),0)</f>
        <v>0</v>
      </c>
      <c r="W638" s="2">
        <f>IFERROR(MATCH("Network Device Management Security Requirements Guide :: Version 4, Release: 1 Benchmark Date: 23 Apr 2021*"&amp;A638&amp;";*",SRGs!AA:AA,0),0)</f>
        <v>0</v>
      </c>
      <c r="X638" s="2">
        <f>IFERROR(MATCH("Router Security Requirements Guide :: Version 4, Release: 2 Benchmark Date: 23 Apr 2021*"&amp;A638&amp;";*",SRGs!AA:AA,0),0)</f>
        <v>0</v>
      </c>
      <c r="Y638" s="2">
        <f>IFERROR(MATCH("SDN Controller Security Requirements Guide :: Version 1, Release: 2 Benchmark Date: 24 Apr 2020*"&amp;A638&amp;";*",SRGs!AA:AA,0),0)</f>
        <v>0</v>
      </c>
      <c r="Z638" s="2">
        <f>IFERROR(MATCH("Unified Endpoint Management Agent Security Requirements Guide :: Version 1, Release: 1 Benchmark Date: 20 Nov 2020*"&amp;A638&amp;";*",SRGs!AA:AA,0),0)</f>
        <v>0</v>
      </c>
      <c r="AA638" s="2">
        <f>IFERROR(MATCH("Unified Endpoint Management Server Security Requirements Guide :: Version 1, Release: 1 Benchmark Date: 20 Nov 2020*"&amp;A638&amp;";*",SRGs!AA:AA,0),0)</f>
        <v>0</v>
      </c>
      <c r="AB638" s="2">
        <f>IFERROR(MATCH("Virtual Private Network (VPN) Security Requirements Guide :: Version 2, Release: 4 Benchmark Date: 27 Oct 2021*"&amp;A638&amp;";*",SRGs!AA:AA,0),0)</f>
        <v>0</v>
      </c>
      <c r="AC638" s="2">
        <f>IFERROR(MATCH("Web Server Security Requirements Guide :: Version 3, Release: 1 Benchmark Date: 27 Oct 2022*"&amp;A638&amp;";*",SRGs!AA:AA,0),0)</f>
        <v>0</v>
      </c>
      <c r="AD638" s="22"/>
      <c r="AE638" s="3" t="str">
        <f t="shared" si="72"/>
        <v/>
      </c>
      <c r="AF638" s="2" t="str">
        <f t="shared" si="73"/>
        <v/>
      </c>
      <c r="AG638" s="2" t="str">
        <f t="shared" si="74"/>
        <v/>
      </c>
      <c r="AH638" s="2" t="str">
        <f t="shared" si="75"/>
        <v/>
      </c>
      <c r="AI638" s="2" t="str">
        <f t="shared" si="76"/>
        <v/>
      </c>
      <c r="AJ638" s="2" t="str">
        <f t="shared" si="77"/>
        <v/>
      </c>
      <c r="AK638" s="2" t="str">
        <f t="shared" si="78"/>
        <v/>
      </c>
      <c r="AM638" s="5" t="str">
        <f t="shared" si="79"/>
        <v/>
      </c>
    </row>
    <row r="639" spans="1:39" s="5" customFormat="1" ht="300" hidden="1">
      <c r="A639" s="1" t="s">
        <v>164</v>
      </c>
      <c r="B639" s="1" t="s">
        <v>4311</v>
      </c>
      <c r="C639" s="1" t="s">
        <v>952</v>
      </c>
      <c r="D639" s="1" t="s">
        <v>2019</v>
      </c>
      <c r="E639" s="1" t="s">
        <v>3023</v>
      </c>
      <c r="F639" s="2" t="s">
        <v>3908</v>
      </c>
      <c r="G639" s="2"/>
      <c r="H639" s="2"/>
      <c r="I639" s="2"/>
      <c r="J639" s="15"/>
      <c r="K639" s="3">
        <f>IFERROR(MATCH("Application Layer Gateway (ALG) Security Requirements Guide (SRG) :: Version 1, Release: 2 Benchmark Date: 24 Jul 2015*"&amp;A639&amp;";*",SRGs!AA:AA,0),0)</f>
        <v>0</v>
      </c>
      <c r="L639" s="2">
        <f>IFERROR(MATCH("Application Server Security Requirements Guide :: Version 3, Release: 3 Benchmark Date: 27 Oct 2022*"&amp;A639&amp;";*",SRGs!AA:AA,0),0)</f>
        <v>0</v>
      </c>
      <c r="M639" s="2">
        <f>IFERROR(MATCH("Authentication, Authorization, and Accounting Services (AAA) Security Requirements Guide :: Version 1, Release: 2 Benchmark Date: 24 Jan 2020*"&amp;A639&amp;";*",SRGs!AA:AA,0),0)</f>
        <v>0</v>
      </c>
      <c r="N639" s="6">
        <f>IFERROR(MATCH("Central Log Server Security Requirements Guide :: Version 2, Release: 2 Benchmark Date: 27 Oct 2022*"&amp;A639&amp;";*",SRGs!AA:AA,0),0)</f>
        <v>0</v>
      </c>
      <c r="O639" s="6">
        <f>IFERROR(MATCH("Database Security Requirements Guide :: Version 3, Release: 3 Benchmark Date: 27 Jul 2022*"&amp;A639&amp;";*",SRGs!AA:AA,0),0)</f>
        <v>0</v>
      </c>
      <c r="P639" s="6">
        <f>IFERROR(MATCH("Container Platform Security Requirements Guide :: Version 1, Release: 3 Benchmark Date: 27 Jan 2022*"&amp;A639&amp;";*",SRGs!AA:AA,0),0)</f>
        <v>0</v>
      </c>
      <c r="Q639" s="6">
        <f>IFERROR(MATCH("Domain Name System (DNS) Security Requirements Guide :: Version 2, Release: 4 Benchmark Date: 23 Oct 2015*"&amp;A639&amp;";*",SRGs!AA:AA,0),0)</f>
        <v>0</v>
      </c>
      <c r="R639" s="6">
        <f>IFERROR(MATCH("Firewall Security Requirements Guide :: Version 2, Release: 3 Benchmark Date: 27 Oct 2022*"&amp;A639&amp;";*",SRGs!AA:AA,0),0)</f>
        <v>0</v>
      </c>
      <c r="S639" s="6">
        <f>IFERROR(MATCH("General Purpose Operating System Security Requirements Guide :: Version 2, Release: 4 Benchmark Date: 27 Jul 2022*"&amp;A639&amp;";*",SRGs!AA:AA,0),0)</f>
        <v>0</v>
      </c>
      <c r="T639" s="6">
        <f>IFERROR(MATCH("Intrusion Detection and Prevention Systems (IDPS) Security Requirements Guide :: Version 2, Release: 6 Benchmark Date: 24 Jul 2020*"&amp;A639&amp;";*",SRGs!AA:AA,0),0)</f>
        <v>0</v>
      </c>
      <c r="U639" s="6">
        <f>IFERROR(MATCH("Layer 2 Switch Security Requirements Guide :: Version 2, Release: 1 Benchmark Date: 18 May 2021*"&amp;A639&amp;";*",SRGs!AA:AA,0),0)</f>
        <v>0</v>
      </c>
      <c r="V639" s="6">
        <f>IFERROR(MATCH("Mainframe Product Security Requirements Guide :: Version 2, Release: 1 Benchmark Date: 27 Oct 2022*"&amp;A639&amp;";*",SRGs!AA:AA,0),0)</f>
        <v>0</v>
      </c>
      <c r="W639" s="6">
        <f>IFERROR(MATCH("Network Device Management Security Requirements Guide :: Version 4, Release: 1 Benchmark Date: 23 Apr 2021*"&amp;A639&amp;";*",SRGs!AA:AA,0),0)</f>
        <v>0</v>
      </c>
      <c r="X639" s="6">
        <f>IFERROR(MATCH("Router Security Requirements Guide :: Version 4, Release: 2 Benchmark Date: 23 Apr 2021*"&amp;A639&amp;";*",SRGs!AA:AA,0),0)</f>
        <v>0</v>
      </c>
      <c r="Y639" s="6">
        <f>IFERROR(MATCH("SDN Controller Security Requirements Guide :: Version 1, Release: 2 Benchmark Date: 24 Apr 2020*"&amp;A639&amp;";*",SRGs!AA:AA,0),0)</f>
        <v>0</v>
      </c>
      <c r="Z639" s="6">
        <f>IFERROR(MATCH("Unified Endpoint Management Agent Security Requirements Guide :: Version 1, Release: 1 Benchmark Date: 20 Nov 2020*"&amp;A639&amp;";*",SRGs!AA:AA,0),0)</f>
        <v>0</v>
      </c>
      <c r="AA639" s="6">
        <f>IFERROR(MATCH("Unified Endpoint Management Server Security Requirements Guide :: Version 1, Release: 1 Benchmark Date: 20 Nov 2020*"&amp;A639&amp;";*",SRGs!AA:AA,0),0)</f>
        <v>0</v>
      </c>
      <c r="AB639" s="6">
        <f>IFERROR(MATCH("Virtual Private Network (VPN) Security Requirements Guide :: Version 2, Release: 4 Benchmark Date: 27 Oct 2021*"&amp;A639&amp;";*",SRGs!AA:AA,0),0)</f>
        <v>0</v>
      </c>
      <c r="AC639" s="6">
        <f>IFERROR(MATCH("Web Server Security Requirements Guide :: Version 3, Release: 1 Benchmark Date: 27 Oct 2022*"&amp;A639&amp;";*",SRGs!AA:AA,0),0)</f>
        <v>0</v>
      </c>
      <c r="AD639" s="21"/>
      <c r="AE639" s="3" t="str">
        <f t="shared" si="72"/>
        <v/>
      </c>
      <c r="AF639" s="2" t="str">
        <f t="shared" si="73"/>
        <v/>
      </c>
      <c r="AG639" s="2" t="str">
        <f t="shared" si="74"/>
        <v/>
      </c>
      <c r="AH639" s="2" t="str">
        <f t="shared" si="75"/>
        <v/>
      </c>
      <c r="AI639" s="2" t="str">
        <f t="shared" si="76"/>
        <v/>
      </c>
      <c r="AJ639" s="2" t="str">
        <f t="shared" si="77"/>
        <v/>
      </c>
      <c r="AK639" s="2" t="str">
        <f t="shared" si="78"/>
        <v/>
      </c>
      <c r="AL639" s="27"/>
      <c r="AM639" s="5" t="str">
        <f t="shared" si="79"/>
        <v/>
      </c>
    </row>
    <row r="640" spans="1:39" s="5" customFormat="1" ht="409.5" hidden="1">
      <c r="A640" s="1" t="s">
        <v>165</v>
      </c>
      <c r="B640" s="1" t="s">
        <v>4311</v>
      </c>
      <c r="C640" s="1" t="s">
        <v>953</v>
      </c>
      <c r="D640" s="1" t="s">
        <v>2020</v>
      </c>
      <c r="E640" s="1" t="s">
        <v>3024</v>
      </c>
      <c r="F640" s="2" t="s">
        <v>3909</v>
      </c>
      <c r="G640" s="2"/>
      <c r="H640" s="2"/>
      <c r="I640" s="2"/>
      <c r="J640" s="15"/>
      <c r="K640" s="3">
        <f>IFERROR(MATCH("Application Layer Gateway (ALG) Security Requirements Guide (SRG) :: Version 1, Release: 2 Benchmark Date: 24 Jul 2015*"&amp;A640&amp;";*",SRGs!AA:AA,0),0)</f>
        <v>0</v>
      </c>
      <c r="L640" s="2">
        <f>IFERROR(MATCH("Application Server Security Requirements Guide :: Version 3, Release: 3 Benchmark Date: 27 Oct 2022*"&amp;A640&amp;";*",SRGs!AA:AA,0),0)</f>
        <v>0</v>
      </c>
      <c r="M640" s="2">
        <f>IFERROR(MATCH("Authentication, Authorization, and Accounting Services (AAA) Security Requirements Guide :: Version 1, Release: 2 Benchmark Date: 24 Jan 2020*"&amp;A640&amp;";*",SRGs!AA:AA,0),0)</f>
        <v>0</v>
      </c>
      <c r="N640" s="6">
        <f>IFERROR(MATCH("Central Log Server Security Requirements Guide :: Version 2, Release: 2 Benchmark Date: 27 Oct 2022*"&amp;A640&amp;";*",SRGs!AA:AA,0),0)</f>
        <v>0</v>
      </c>
      <c r="O640" s="6">
        <f>IFERROR(MATCH("Database Security Requirements Guide :: Version 3, Release: 3 Benchmark Date: 27 Jul 2022*"&amp;A640&amp;";*",SRGs!AA:AA,0),0)</f>
        <v>0</v>
      </c>
      <c r="P640" s="6">
        <f>IFERROR(MATCH("Container Platform Security Requirements Guide :: Version 1, Release: 3 Benchmark Date: 27 Jan 2022*"&amp;A640&amp;";*",SRGs!AA:AA,0),0)</f>
        <v>0</v>
      </c>
      <c r="Q640" s="6">
        <f>IFERROR(MATCH("Domain Name System (DNS) Security Requirements Guide :: Version 2, Release: 4 Benchmark Date: 23 Oct 2015*"&amp;A640&amp;";*",SRGs!AA:AA,0),0)</f>
        <v>0</v>
      </c>
      <c r="R640" s="6">
        <f>IFERROR(MATCH("Firewall Security Requirements Guide :: Version 2, Release: 3 Benchmark Date: 27 Oct 2022*"&amp;A640&amp;";*",SRGs!AA:AA,0),0)</f>
        <v>0</v>
      </c>
      <c r="S640" s="6">
        <f>IFERROR(MATCH("General Purpose Operating System Security Requirements Guide :: Version 2, Release: 4 Benchmark Date: 27 Jul 2022*"&amp;A640&amp;";*",SRGs!AA:AA,0),0)</f>
        <v>0</v>
      </c>
      <c r="T640" s="6">
        <f>IFERROR(MATCH("Intrusion Detection and Prevention Systems (IDPS) Security Requirements Guide :: Version 2, Release: 6 Benchmark Date: 24 Jul 2020*"&amp;A640&amp;";*",SRGs!AA:AA,0),0)</f>
        <v>0</v>
      </c>
      <c r="U640" s="6">
        <f>IFERROR(MATCH("Layer 2 Switch Security Requirements Guide :: Version 2, Release: 1 Benchmark Date: 18 May 2021*"&amp;A640&amp;";*",SRGs!AA:AA,0),0)</f>
        <v>0</v>
      </c>
      <c r="V640" s="6">
        <f>IFERROR(MATCH("Mainframe Product Security Requirements Guide :: Version 2, Release: 1 Benchmark Date: 27 Oct 2022*"&amp;A640&amp;";*",SRGs!AA:AA,0),0)</f>
        <v>0</v>
      </c>
      <c r="W640" s="6">
        <f>IFERROR(MATCH("Network Device Management Security Requirements Guide :: Version 4, Release: 1 Benchmark Date: 23 Apr 2021*"&amp;A640&amp;";*",SRGs!AA:AA,0),0)</f>
        <v>0</v>
      </c>
      <c r="X640" s="6">
        <f>IFERROR(MATCH("Router Security Requirements Guide :: Version 4, Release: 2 Benchmark Date: 23 Apr 2021*"&amp;A640&amp;";*",SRGs!AA:AA,0),0)</f>
        <v>0</v>
      </c>
      <c r="Y640" s="6">
        <f>IFERROR(MATCH("SDN Controller Security Requirements Guide :: Version 1, Release: 2 Benchmark Date: 24 Apr 2020*"&amp;A640&amp;";*",SRGs!AA:AA,0),0)</f>
        <v>0</v>
      </c>
      <c r="Z640" s="6">
        <f>IFERROR(MATCH("Unified Endpoint Management Agent Security Requirements Guide :: Version 1, Release: 1 Benchmark Date: 20 Nov 2020*"&amp;A640&amp;";*",SRGs!AA:AA,0),0)</f>
        <v>0</v>
      </c>
      <c r="AA640" s="6">
        <f>IFERROR(MATCH("Unified Endpoint Management Server Security Requirements Guide :: Version 1, Release: 1 Benchmark Date: 20 Nov 2020*"&amp;A640&amp;";*",SRGs!AA:AA,0),0)</f>
        <v>0</v>
      </c>
      <c r="AB640" s="6">
        <f>IFERROR(MATCH("Virtual Private Network (VPN) Security Requirements Guide :: Version 2, Release: 4 Benchmark Date: 27 Oct 2021*"&amp;A640&amp;";*",SRGs!AA:AA,0),0)</f>
        <v>0</v>
      </c>
      <c r="AC640" s="6">
        <f>IFERROR(MATCH("Web Server Security Requirements Guide :: Version 3, Release: 1 Benchmark Date: 27 Oct 2022*"&amp;A640&amp;";*",SRGs!AA:AA,0),0)</f>
        <v>0</v>
      </c>
      <c r="AD640" s="21"/>
      <c r="AE640" s="3" t="str">
        <f t="shared" si="72"/>
        <v/>
      </c>
      <c r="AF640" s="2" t="str">
        <f t="shared" si="73"/>
        <v/>
      </c>
      <c r="AG640" s="2" t="str">
        <f t="shared" si="74"/>
        <v/>
      </c>
      <c r="AH640" s="2" t="str">
        <f t="shared" si="75"/>
        <v/>
      </c>
      <c r="AI640" s="2" t="str">
        <f t="shared" si="76"/>
        <v/>
      </c>
      <c r="AJ640" s="2" t="str">
        <f t="shared" si="77"/>
        <v/>
      </c>
      <c r="AK640" s="2" t="str">
        <f t="shared" si="78"/>
        <v/>
      </c>
      <c r="AL640" s="27"/>
      <c r="AM640" s="5" t="str">
        <f t="shared" si="79"/>
        <v/>
      </c>
    </row>
    <row r="641" spans="1:39" ht="210" hidden="1">
      <c r="A641" s="1" t="s">
        <v>166</v>
      </c>
      <c r="B641" s="1" t="s">
        <v>4311</v>
      </c>
      <c r="C641" s="1" t="s">
        <v>954</v>
      </c>
      <c r="D641" s="1" t="s">
        <v>2021</v>
      </c>
      <c r="E641" s="1" t="s">
        <v>3025</v>
      </c>
      <c r="F641" s="2" t="s">
        <v>3910</v>
      </c>
      <c r="G641" s="2"/>
      <c r="H641" s="2"/>
      <c r="I641" s="2"/>
      <c r="J641" s="15"/>
      <c r="K641" s="3">
        <f>IFERROR(MATCH("Application Layer Gateway (ALG) Security Requirements Guide (SRG) :: Version 1, Release: 2 Benchmark Date: 24 Jul 2015*"&amp;A641&amp;";*",SRGs!AA:AA,0),0)</f>
        <v>0</v>
      </c>
      <c r="L641" s="2">
        <f>IFERROR(MATCH("Application Server Security Requirements Guide :: Version 3, Release: 3 Benchmark Date: 27 Oct 2022*"&amp;A641&amp;";*",SRGs!AA:AA,0),0)</f>
        <v>0</v>
      </c>
      <c r="M641" s="2">
        <f>IFERROR(MATCH("Authentication, Authorization, and Accounting Services (AAA) Security Requirements Guide :: Version 1, Release: 2 Benchmark Date: 24 Jan 2020*"&amp;A641&amp;";*",SRGs!AA:AA,0),0)</f>
        <v>0</v>
      </c>
      <c r="N641" s="6">
        <f>IFERROR(MATCH("Central Log Server Security Requirements Guide :: Version 2, Release: 2 Benchmark Date: 27 Oct 2022*"&amp;A641&amp;";*",SRGs!AA:AA,0),0)</f>
        <v>0</v>
      </c>
      <c r="O641" s="6">
        <f>IFERROR(MATCH("Database Security Requirements Guide :: Version 3, Release: 3 Benchmark Date: 27 Jul 2022*"&amp;A641&amp;";*",SRGs!AA:AA,0),0)</f>
        <v>0</v>
      </c>
      <c r="P641" s="2">
        <f>IFERROR(MATCH("Container Platform Security Requirements Guide :: Version 1, Release: 3 Benchmark Date: 27 Jan 2022*"&amp;A641&amp;";*",SRGs!AA:AA,0),0)</f>
        <v>0</v>
      </c>
      <c r="Q641" s="2">
        <f>IFERROR(MATCH("Domain Name System (DNS) Security Requirements Guide :: Version 2, Release: 4 Benchmark Date: 23 Oct 2015*"&amp;A641&amp;";*",SRGs!AA:AA,0),0)</f>
        <v>0</v>
      </c>
      <c r="R641" s="2">
        <f>IFERROR(MATCH("Firewall Security Requirements Guide :: Version 2, Release: 3 Benchmark Date: 27 Oct 2022*"&amp;A641&amp;";*",SRGs!AA:AA,0),0)</f>
        <v>0</v>
      </c>
      <c r="S641" s="2">
        <f>IFERROR(MATCH("General Purpose Operating System Security Requirements Guide :: Version 2, Release: 4 Benchmark Date: 27 Jul 2022*"&amp;A641&amp;";*",SRGs!AA:AA,0),0)</f>
        <v>0</v>
      </c>
      <c r="T641" s="2">
        <f>IFERROR(MATCH("Intrusion Detection and Prevention Systems (IDPS) Security Requirements Guide :: Version 2, Release: 6 Benchmark Date: 24 Jul 2020*"&amp;A641&amp;";*",SRGs!AA:AA,0),0)</f>
        <v>0</v>
      </c>
      <c r="U641" s="2">
        <f>IFERROR(MATCH("Layer 2 Switch Security Requirements Guide :: Version 2, Release: 1 Benchmark Date: 18 May 2021*"&amp;A641&amp;";*",SRGs!AA:AA,0),0)</f>
        <v>0</v>
      </c>
      <c r="V641" s="2">
        <f>IFERROR(MATCH("Mainframe Product Security Requirements Guide :: Version 2, Release: 1 Benchmark Date: 27 Oct 2022*"&amp;A641&amp;";*",SRGs!AA:AA,0),0)</f>
        <v>0</v>
      </c>
      <c r="W641" s="2">
        <f>IFERROR(MATCH("Network Device Management Security Requirements Guide :: Version 4, Release: 1 Benchmark Date: 23 Apr 2021*"&amp;A641&amp;";*",SRGs!AA:AA,0),0)</f>
        <v>0</v>
      </c>
      <c r="X641" s="2">
        <f>IFERROR(MATCH("Router Security Requirements Guide :: Version 4, Release: 2 Benchmark Date: 23 Apr 2021*"&amp;A641&amp;";*",SRGs!AA:AA,0),0)</f>
        <v>0</v>
      </c>
      <c r="Y641" s="2">
        <f>IFERROR(MATCH("SDN Controller Security Requirements Guide :: Version 1, Release: 2 Benchmark Date: 24 Apr 2020*"&amp;A641&amp;";*",SRGs!AA:AA,0),0)</f>
        <v>0</v>
      </c>
      <c r="Z641" s="2">
        <f>IFERROR(MATCH("Unified Endpoint Management Agent Security Requirements Guide :: Version 1, Release: 1 Benchmark Date: 20 Nov 2020*"&amp;A641&amp;";*",SRGs!AA:AA,0),0)</f>
        <v>0</v>
      </c>
      <c r="AA641" s="2">
        <f>IFERROR(MATCH("Unified Endpoint Management Server Security Requirements Guide :: Version 1, Release: 1 Benchmark Date: 20 Nov 2020*"&amp;A641&amp;";*",SRGs!AA:AA,0),0)</f>
        <v>0</v>
      </c>
      <c r="AB641" s="2">
        <f>IFERROR(MATCH("Virtual Private Network (VPN) Security Requirements Guide :: Version 2, Release: 4 Benchmark Date: 27 Oct 2021*"&amp;A641&amp;";*",SRGs!AA:AA,0),0)</f>
        <v>0</v>
      </c>
      <c r="AC641" s="2">
        <f>IFERROR(MATCH("Web Server Security Requirements Guide :: Version 3, Release: 1 Benchmark Date: 27 Oct 2022*"&amp;A641&amp;";*",SRGs!AA:AA,0),0)</f>
        <v>0</v>
      </c>
      <c r="AD641" s="22"/>
      <c r="AE641" s="3" t="str">
        <f t="shared" si="72"/>
        <v/>
      </c>
      <c r="AF641" s="2" t="str">
        <f t="shared" si="73"/>
        <v/>
      </c>
      <c r="AG641" s="2" t="str">
        <f t="shared" si="74"/>
        <v/>
      </c>
      <c r="AH641" s="2" t="str">
        <f t="shared" si="75"/>
        <v/>
      </c>
      <c r="AI641" s="2" t="str">
        <f t="shared" si="76"/>
        <v/>
      </c>
      <c r="AJ641" s="2" t="str">
        <f t="shared" si="77"/>
        <v/>
      </c>
      <c r="AK641" s="2" t="str">
        <f t="shared" si="78"/>
        <v/>
      </c>
      <c r="AM641" s="5" t="str">
        <f t="shared" si="79"/>
        <v/>
      </c>
    </row>
    <row r="642" spans="1:39" s="5" customFormat="1" ht="165" hidden="1">
      <c r="A642" s="1" t="s">
        <v>167</v>
      </c>
      <c r="B642" s="1" t="s">
        <v>4311</v>
      </c>
      <c r="C642" s="1" t="s">
        <v>955</v>
      </c>
      <c r="D642" s="1" t="s">
        <v>2022</v>
      </c>
      <c r="E642" s="1" t="s">
        <v>3026</v>
      </c>
      <c r="F642" s="2" t="s">
        <v>3911</v>
      </c>
      <c r="G642" s="2"/>
      <c r="H642" s="2"/>
      <c r="I642" s="2"/>
      <c r="J642" s="15"/>
      <c r="K642" s="3">
        <f>IFERROR(MATCH("Application Layer Gateway (ALG) Security Requirements Guide (SRG) :: Version 1, Release: 2 Benchmark Date: 24 Jul 2015*"&amp;A642&amp;";*",SRGs!AA:AA,0),0)</f>
        <v>0</v>
      </c>
      <c r="L642" s="2">
        <f>IFERROR(MATCH("Application Server Security Requirements Guide :: Version 3, Release: 3 Benchmark Date: 27 Oct 2022*"&amp;A642&amp;";*",SRGs!AA:AA,0),0)</f>
        <v>0</v>
      </c>
      <c r="M642" s="2">
        <f>IFERROR(MATCH("Authentication, Authorization, and Accounting Services (AAA) Security Requirements Guide :: Version 1, Release: 2 Benchmark Date: 24 Jan 2020*"&amp;A642&amp;";*",SRGs!AA:AA,0),0)</f>
        <v>0</v>
      </c>
      <c r="N642" s="6">
        <f>IFERROR(MATCH("Central Log Server Security Requirements Guide :: Version 2, Release: 2 Benchmark Date: 27 Oct 2022*"&amp;A642&amp;";*",SRGs!AA:AA,0),0)</f>
        <v>0</v>
      </c>
      <c r="O642" s="6">
        <f>IFERROR(MATCH("Database Security Requirements Guide :: Version 3, Release: 3 Benchmark Date: 27 Jul 2022*"&amp;A642&amp;";*",SRGs!AA:AA,0),0)</f>
        <v>0</v>
      </c>
      <c r="P642" s="6">
        <f>IFERROR(MATCH("Container Platform Security Requirements Guide :: Version 1, Release: 3 Benchmark Date: 27 Jan 2022*"&amp;A642&amp;";*",SRGs!AA:AA,0),0)</f>
        <v>0</v>
      </c>
      <c r="Q642" s="6">
        <f>IFERROR(MATCH("Domain Name System (DNS) Security Requirements Guide :: Version 2, Release: 4 Benchmark Date: 23 Oct 2015*"&amp;A642&amp;";*",SRGs!AA:AA,0),0)</f>
        <v>0</v>
      </c>
      <c r="R642" s="6">
        <f>IFERROR(MATCH("Firewall Security Requirements Guide :: Version 2, Release: 3 Benchmark Date: 27 Oct 2022*"&amp;A642&amp;";*",SRGs!AA:AA,0),0)</f>
        <v>0</v>
      </c>
      <c r="S642" s="6">
        <f>IFERROR(MATCH("General Purpose Operating System Security Requirements Guide :: Version 2, Release: 4 Benchmark Date: 27 Jul 2022*"&amp;A642&amp;";*",SRGs!AA:AA,0),0)</f>
        <v>0</v>
      </c>
      <c r="T642" s="6">
        <f>IFERROR(MATCH("Intrusion Detection and Prevention Systems (IDPS) Security Requirements Guide :: Version 2, Release: 6 Benchmark Date: 24 Jul 2020*"&amp;A642&amp;";*",SRGs!AA:AA,0),0)</f>
        <v>0</v>
      </c>
      <c r="U642" s="6">
        <f>IFERROR(MATCH("Layer 2 Switch Security Requirements Guide :: Version 2, Release: 1 Benchmark Date: 18 May 2021*"&amp;A642&amp;";*",SRGs!AA:AA,0),0)</f>
        <v>0</v>
      </c>
      <c r="V642" s="6">
        <f>IFERROR(MATCH("Mainframe Product Security Requirements Guide :: Version 2, Release: 1 Benchmark Date: 27 Oct 2022*"&amp;A642&amp;";*",SRGs!AA:AA,0),0)</f>
        <v>0</v>
      </c>
      <c r="W642" s="6">
        <f>IFERROR(MATCH("Network Device Management Security Requirements Guide :: Version 4, Release: 1 Benchmark Date: 23 Apr 2021*"&amp;A642&amp;";*",SRGs!AA:AA,0),0)</f>
        <v>0</v>
      </c>
      <c r="X642" s="6">
        <f>IFERROR(MATCH("Router Security Requirements Guide :: Version 4, Release: 2 Benchmark Date: 23 Apr 2021*"&amp;A642&amp;";*",SRGs!AA:AA,0),0)</f>
        <v>0</v>
      </c>
      <c r="Y642" s="6">
        <f>IFERROR(MATCH("SDN Controller Security Requirements Guide :: Version 1, Release: 2 Benchmark Date: 24 Apr 2020*"&amp;A642&amp;";*",SRGs!AA:AA,0),0)</f>
        <v>0</v>
      </c>
      <c r="Z642" s="6">
        <f>IFERROR(MATCH("Unified Endpoint Management Agent Security Requirements Guide :: Version 1, Release: 1 Benchmark Date: 20 Nov 2020*"&amp;A642&amp;";*",SRGs!AA:AA,0),0)</f>
        <v>0</v>
      </c>
      <c r="AA642" s="6">
        <f>IFERROR(MATCH("Unified Endpoint Management Server Security Requirements Guide :: Version 1, Release: 1 Benchmark Date: 20 Nov 2020*"&amp;A642&amp;";*",SRGs!AA:AA,0),0)</f>
        <v>0</v>
      </c>
      <c r="AB642" s="6">
        <f>IFERROR(MATCH("Virtual Private Network (VPN) Security Requirements Guide :: Version 2, Release: 4 Benchmark Date: 27 Oct 2021*"&amp;A642&amp;";*",SRGs!AA:AA,0),0)</f>
        <v>0</v>
      </c>
      <c r="AC642" s="6">
        <f>IFERROR(MATCH("Web Server Security Requirements Guide :: Version 3, Release: 1 Benchmark Date: 27 Oct 2022*"&amp;A642&amp;";*",SRGs!AA:AA,0),0)</f>
        <v>0</v>
      </c>
      <c r="AD642" s="21"/>
      <c r="AE642" s="3" t="str">
        <f t="shared" ref="AE642:AE705" si="80">IF(OR(K642&gt;0,L642&gt;0,AC642&gt;0),"Application","")</f>
        <v/>
      </c>
      <c r="AF642" s="2" t="str">
        <f t="shared" ref="AF642:AF705" si="81">IF(OR(V642&gt;0,S642&gt;0,N642&gt;0),"Server","")</f>
        <v/>
      </c>
      <c r="AG642" s="2" t="str">
        <f t="shared" ref="AG642:AG705" si="82">IF(S642&gt;0,"Laptops/Desktops","")</f>
        <v/>
      </c>
      <c r="AH642" s="2" t="str">
        <f t="shared" ref="AH642:AH705" si="83">IF(OR(M642&gt;0,Q642&gt;0,R642&gt;0,T642&gt;0,U642&gt;0,W642&gt;0,X642&gt;0,Y642&gt;0,AB642&gt;0),"Network Device","")</f>
        <v/>
      </c>
      <c r="AI642" s="2" t="str">
        <f t="shared" ref="AI642:AI705" si="84">IF(O642&gt;0,"Database","")</f>
        <v/>
      </c>
      <c r="AJ642" s="2" t="str">
        <f t="shared" ref="AJ642:AJ705" si="85">IF(P642&gt;0,"Container","")</f>
        <v/>
      </c>
      <c r="AK642" s="2" t="str">
        <f t="shared" ref="AK642:AK705" si="86">IF(OR(Z642&gt;0,AA642&gt;0),"Unified Endpoint Mangement","")</f>
        <v/>
      </c>
      <c r="AL642" s="27"/>
      <c r="AM642" s="5" t="str">
        <f t="shared" si="79"/>
        <v/>
      </c>
    </row>
    <row r="643" spans="1:39" s="5" customFormat="1" ht="135" hidden="1">
      <c r="A643" s="1" t="s">
        <v>168</v>
      </c>
      <c r="B643" s="1" t="s">
        <v>4311</v>
      </c>
      <c r="C643" s="1" t="s">
        <v>956</v>
      </c>
      <c r="D643" s="1" t="s">
        <v>2023</v>
      </c>
      <c r="E643" s="1" t="s">
        <v>3027</v>
      </c>
      <c r="F643" s="2" t="s">
        <v>3912</v>
      </c>
      <c r="G643" s="2"/>
      <c r="H643" s="2"/>
      <c r="I643" s="2"/>
      <c r="J643" s="15"/>
      <c r="K643" s="3">
        <f>IFERROR(MATCH("Application Layer Gateway (ALG) Security Requirements Guide (SRG) :: Version 1, Release: 2 Benchmark Date: 24 Jul 2015*"&amp;A643&amp;";*",SRGs!AA:AA,0),0)</f>
        <v>0</v>
      </c>
      <c r="L643" s="2">
        <f>IFERROR(MATCH("Application Server Security Requirements Guide :: Version 3, Release: 3 Benchmark Date: 27 Oct 2022*"&amp;A643&amp;";*",SRGs!AA:AA,0),0)</f>
        <v>0</v>
      </c>
      <c r="M643" s="2">
        <f>IFERROR(MATCH("Authentication, Authorization, and Accounting Services (AAA) Security Requirements Guide :: Version 1, Release: 2 Benchmark Date: 24 Jan 2020*"&amp;A643&amp;";*",SRGs!AA:AA,0),0)</f>
        <v>0</v>
      </c>
      <c r="N643" s="6">
        <f>IFERROR(MATCH("Central Log Server Security Requirements Guide :: Version 2, Release: 2 Benchmark Date: 27 Oct 2022*"&amp;A643&amp;";*",SRGs!AA:AA,0),0)</f>
        <v>0</v>
      </c>
      <c r="O643" s="6">
        <f>IFERROR(MATCH("Database Security Requirements Guide :: Version 3, Release: 3 Benchmark Date: 27 Jul 2022*"&amp;A643&amp;";*",SRGs!AA:AA,0),0)</f>
        <v>0</v>
      </c>
      <c r="P643" s="6">
        <f>IFERROR(MATCH("Container Platform Security Requirements Guide :: Version 1, Release: 3 Benchmark Date: 27 Jan 2022*"&amp;A643&amp;";*",SRGs!AA:AA,0),0)</f>
        <v>0</v>
      </c>
      <c r="Q643" s="6">
        <f>IFERROR(MATCH("Domain Name System (DNS) Security Requirements Guide :: Version 2, Release: 4 Benchmark Date: 23 Oct 2015*"&amp;A643&amp;";*",SRGs!AA:AA,0),0)</f>
        <v>0</v>
      </c>
      <c r="R643" s="6">
        <f>IFERROR(MATCH("Firewall Security Requirements Guide :: Version 2, Release: 3 Benchmark Date: 27 Oct 2022*"&amp;A643&amp;";*",SRGs!AA:AA,0),0)</f>
        <v>0</v>
      </c>
      <c r="S643" s="6">
        <f>IFERROR(MATCH("General Purpose Operating System Security Requirements Guide :: Version 2, Release: 4 Benchmark Date: 27 Jul 2022*"&amp;A643&amp;";*",SRGs!AA:AA,0),0)</f>
        <v>0</v>
      </c>
      <c r="T643" s="6">
        <f>IFERROR(MATCH("Intrusion Detection and Prevention Systems (IDPS) Security Requirements Guide :: Version 2, Release: 6 Benchmark Date: 24 Jul 2020*"&amp;A643&amp;";*",SRGs!AA:AA,0),0)</f>
        <v>0</v>
      </c>
      <c r="U643" s="6">
        <f>IFERROR(MATCH("Layer 2 Switch Security Requirements Guide :: Version 2, Release: 1 Benchmark Date: 18 May 2021*"&amp;A643&amp;";*",SRGs!AA:AA,0),0)</f>
        <v>0</v>
      </c>
      <c r="V643" s="6">
        <f>IFERROR(MATCH("Mainframe Product Security Requirements Guide :: Version 2, Release: 1 Benchmark Date: 27 Oct 2022*"&amp;A643&amp;";*",SRGs!AA:AA,0),0)</f>
        <v>0</v>
      </c>
      <c r="W643" s="6">
        <f>IFERROR(MATCH("Network Device Management Security Requirements Guide :: Version 4, Release: 1 Benchmark Date: 23 Apr 2021*"&amp;A643&amp;";*",SRGs!AA:AA,0),0)</f>
        <v>0</v>
      </c>
      <c r="X643" s="6">
        <f>IFERROR(MATCH("Router Security Requirements Guide :: Version 4, Release: 2 Benchmark Date: 23 Apr 2021*"&amp;A643&amp;";*",SRGs!AA:AA,0),0)</f>
        <v>0</v>
      </c>
      <c r="Y643" s="6">
        <f>IFERROR(MATCH("SDN Controller Security Requirements Guide :: Version 1, Release: 2 Benchmark Date: 24 Apr 2020*"&amp;A643&amp;";*",SRGs!AA:AA,0),0)</f>
        <v>0</v>
      </c>
      <c r="Z643" s="6">
        <f>IFERROR(MATCH("Unified Endpoint Management Agent Security Requirements Guide :: Version 1, Release: 1 Benchmark Date: 20 Nov 2020*"&amp;A643&amp;";*",SRGs!AA:AA,0),0)</f>
        <v>0</v>
      </c>
      <c r="AA643" s="6">
        <f>IFERROR(MATCH("Unified Endpoint Management Server Security Requirements Guide :: Version 1, Release: 1 Benchmark Date: 20 Nov 2020*"&amp;A643&amp;";*",SRGs!AA:AA,0),0)</f>
        <v>0</v>
      </c>
      <c r="AB643" s="6">
        <f>IFERROR(MATCH("Virtual Private Network (VPN) Security Requirements Guide :: Version 2, Release: 4 Benchmark Date: 27 Oct 2021*"&amp;A643&amp;";*",SRGs!AA:AA,0),0)</f>
        <v>0</v>
      </c>
      <c r="AC643" s="6">
        <f>IFERROR(MATCH("Web Server Security Requirements Guide :: Version 3, Release: 1 Benchmark Date: 27 Oct 2022*"&amp;A643&amp;";*",SRGs!AA:AA,0),0)</f>
        <v>0</v>
      </c>
      <c r="AD643" s="21"/>
      <c r="AE643" s="3" t="str">
        <f t="shared" si="80"/>
        <v/>
      </c>
      <c r="AF643" s="2" t="str">
        <f t="shared" si="81"/>
        <v/>
      </c>
      <c r="AG643" s="2" t="str">
        <f t="shared" si="82"/>
        <v/>
      </c>
      <c r="AH643" s="2" t="str">
        <f t="shared" si="83"/>
        <v/>
      </c>
      <c r="AI643" s="2" t="str">
        <f t="shared" si="84"/>
        <v/>
      </c>
      <c r="AJ643" s="2" t="str">
        <f t="shared" si="85"/>
        <v/>
      </c>
      <c r="AK643" s="2" t="str">
        <f t="shared" si="86"/>
        <v/>
      </c>
      <c r="AL643" s="27"/>
      <c r="AM643" s="5" t="str">
        <f t="shared" ref="AM643:AM706" si="87">_xlfn.TEXTJOIN("; ",TRUE,AE643:AK643)</f>
        <v/>
      </c>
    </row>
    <row r="644" spans="1:39" s="5" customFormat="1" ht="180" hidden="1">
      <c r="A644" s="1" t="s">
        <v>169</v>
      </c>
      <c r="B644" s="1" t="s">
        <v>4311</v>
      </c>
      <c r="C644" s="1" t="s">
        <v>957</v>
      </c>
      <c r="D644" s="1" t="s">
        <v>2024</v>
      </c>
      <c r="E644" s="1" t="s">
        <v>3028</v>
      </c>
      <c r="F644" s="2" t="s">
        <v>3913</v>
      </c>
      <c r="G644" s="2"/>
      <c r="H644" s="2" t="s">
        <v>4268</v>
      </c>
      <c r="I644" s="10">
        <v>3</v>
      </c>
      <c r="J644" s="13"/>
      <c r="K644" s="3">
        <f>IFERROR(MATCH("Application Layer Gateway (ALG) Security Requirements Guide (SRG) :: Version 1, Release: 2 Benchmark Date: 24 Jul 2015*"&amp;A644&amp;";*",SRGs!AA:AA,0),0)</f>
        <v>0</v>
      </c>
      <c r="L644" s="2">
        <f>IFERROR(MATCH("Application Server Security Requirements Guide :: Version 3, Release: 3 Benchmark Date: 27 Oct 2022*"&amp;A644&amp;";*",SRGs!AA:AA,0),0)</f>
        <v>0</v>
      </c>
      <c r="M644" s="2">
        <f>IFERROR(MATCH("Authentication, Authorization, and Accounting Services (AAA) Security Requirements Guide :: Version 1, Release: 2 Benchmark Date: 24 Jan 2020*"&amp;A644&amp;";*",SRGs!AA:AA,0),0)</f>
        <v>0</v>
      </c>
      <c r="N644" s="6">
        <f>IFERROR(MATCH("Central Log Server Security Requirements Guide :: Version 2, Release: 2 Benchmark Date: 27 Oct 2022*"&amp;A644&amp;";*",SRGs!AA:AA,0),0)</f>
        <v>0</v>
      </c>
      <c r="O644" s="6">
        <f>IFERROR(MATCH("Database Security Requirements Guide :: Version 3, Release: 3 Benchmark Date: 27 Jul 2022*"&amp;A644&amp;";*",SRGs!AA:AA,0),0)</f>
        <v>0</v>
      </c>
      <c r="P644" s="6">
        <f>IFERROR(MATCH("Container Platform Security Requirements Guide :: Version 1, Release: 3 Benchmark Date: 27 Jan 2022*"&amp;A644&amp;";*",SRGs!AA:AA,0),0)</f>
        <v>0</v>
      </c>
      <c r="Q644" s="6">
        <f>IFERROR(MATCH("Domain Name System (DNS) Security Requirements Guide :: Version 2, Release: 4 Benchmark Date: 23 Oct 2015*"&amp;A644&amp;";*",SRGs!AA:AA,0),0)</f>
        <v>0</v>
      </c>
      <c r="R644" s="6">
        <f>IFERROR(MATCH("Firewall Security Requirements Guide :: Version 2, Release: 3 Benchmark Date: 27 Oct 2022*"&amp;A644&amp;";*",SRGs!AA:AA,0),0)</f>
        <v>0</v>
      </c>
      <c r="S644" s="6">
        <f>IFERROR(MATCH("General Purpose Operating System Security Requirements Guide :: Version 2, Release: 4 Benchmark Date: 27 Jul 2022*"&amp;A644&amp;";*",SRGs!AA:AA,0),0)</f>
        <v>0</v>
      </c>
      <c r="T644" s="6">
        <f>IFERROR(MATCH("Intrusion Detection and Prevention Systems (IDPS) Security Requirements Guide :: Version 2, Release: 6 Benchmark Date: 24 Jul 2020*"&amp;A644&amp;";*",SRGs!AA:AA,0),0)</f>
        <v>0</v>
      </c>
      <c r="U644" s="6">
        <f>IFERROR(MATCH("Layer 2 Switch Security Requirements Guide :: Version 2, Release: 1 Benchmark Date: 18 May 2021*"&amp;A644&amp;";*",SRGs!AA:AA,0),0)</f>
        <v>0</v>
      </c>
      <c r="V644" s="6">
        <f>IFERROR(MATCH("Mainframe Product Security Requirements Guide :: Version 2, Release: 1 Benchmark Date: 27 Oct 2022*"&amp;A644&amp;";*",SRGs!AA:AA,0),0)</f>
        <v>0</v>
      </c>
      <c r="W644" s="6">
        <f>IFERROR(MATCH("Network Device Management Security Requirements Guide :: Version 4, Release: 1 Benchmark Date: 23 Apr 2021*"&amp;A644&amp;";*",SRGs!AA:AA,0),0)</f>
        <v>0</v>
      </c>
      <c r="X644" s="6">
        <f>IFERROR(MATCH("Router Security Requirements Guide :: Version 4, Release: 2 Benchmark Date: 23 Apr 2021*"&amp;A644&amp;";*",SRGs!AA:AA,0),0)</f>
        <v>0</v>
      </c>
      <c r="Y644" s="6">
        <f>IFERROR(MATCH("SDN Controller Security Requirements Guide :: Version 1, Release: 2 Benchmark Date: 24 Apr 2020*"&amp;A644&amp;";*",SRGs!AA:AA,0),0)</f>
        <v>0</v>
      </c>
      <c r="Z644" s="6">
        <f>IFERROR(MATCH("Unified Endpoint Management Agent Security Requirements Guide :: Version 1, Release: 1 Benchmark Date: 20 Nov 2020*"&amp;A644&amp;";*",SRGs!AA:AA,0),0)</f>
        <v>0</v>
      </c>
      <c r="AA644" s="6">
        <f>IFERROR(MATCH("Unified Endpoint Management Server Security Requirements Guide :: Version 1, Release: 1 Benchmark Date: 20 Nov 2020*"&amp;A644&amp;";*",SRGs!AA:AA,0),0)</f>
        <v>0</v>
      </c>
      <c r="AB644" s="6">
        <f>IFERROR(MATCH("Virtual Private Network (VPN) Security Requirements Guide :: Version 2, Release: 4 Benchmark Date: 27 Oct 2021*"&amp;A644&amp;";*",SRGs!AA:AA,0),0)</f>
        <v>0</v>
      </c>
      <c r="AC644" s="6">
        <f>IFERROR(MATCH("Web Server Security Requirements Guide :: Version 3, Release: 1 Benchmark Date: 27 Oct 2022*"&amp;A644&amp;";*",SRGs!AA:AA,0),0)</f>
        <v>0</v>
      </c>
      <c r="AD644" s="21"/>
      <c r="AE644" s="3" t="str">
        <f t="shared" si="80"/>
        <v/>
      </c>
      <c r="AF644" s="2" t="str">
        <f t="shared" si="81"/>
        <v/>
      </c>
      <c r="AG644" s="2" t="str">
        <f t="shared" si="82"/>
        <v/>
      </c>
      <c r="AH644" s="2" t="str">
        <f t="shared" si="83"/>
        <v/>
      </c>
      <c r="AI644" s="2" t="str">
        <f t="shared" si="84"/>
        <v/>
      </c>
      <c r="AJ644" s="2" t="str">
        <f t="shared" si="85"/>
        <v/>
      </c>
      <c r="AK644" s="2" t="str">
        <f t="shared" si="86"/>
        <v/>
      </c>
      <c r="AL644" s="27"/>
      <c r="AM644" s="5" t="str">
        <f t="shared" si="87"/>
        <v/>
      </c>
    </row>
    <row r="645" spans="1:39" s="5" customFormat="1" ht="75" hidden="1">
      <c r="A645" s="1" t="s">
        <v>22414</v>
      </c>
      <c r="B645" s="1" t="s">
        <v>4311</v>
      </c>
      <c r="C645" s="1" t="s">
        <v>958</v>
      </c>
      <c r="D645" s="1" t="s">
        <v>2025</v>
      </c>
      <c r="E645" s="1" t="s">
        <v>3029</v>
      </c>
      <c r="F645" s="2" t="s">
        <v>2591</v>
      </c>
      <c r="G645" s="2"/>
      <c r="H645" s="2" t="s">
        <v>4294</v>
      </c>
      <c r="I645" s="10">
        <v>3</v>
      </c>
      <c r="J645" s="13"/>
      <c r="K645" s="3">
        <f>IFERROR(MATCH("Application Layer Gateway (ALG) Security Requirements Guide (SRG) :: Version 1, Release: 2 Benchmark Date: 24 Jul 2015*"&amp;A645&amp;";*",SRGs!AA:AA,0),0)</f>
        <v>0</v>
      </c>
      <c r="L645" s="2">
        <f>IFERROR(MATCH("Application Server Security Requirements Guide :: Version 3, Release: 3 Benchmark Date: 27 Oct 2022*"&amp;A645&amp;";*",SRGs!AA:AA,0),0)</f>
        <v>0</v>
      </c>
      <c r="M645" s="2">
        <f>IFERROR(MATCH("Authentication, Authorization, and Accounting Services (AAA) Security Requirements Guide :: Version 1, Release: 2 Benchmark Date: 24 Jan 2020*"&amp;A645&amp;";*",SRGs!AA:AA,0),0)</f>
        <v>0</v>
      </c>
      <c r="N645" s="2">
        <f>IFERROR(MATCH("Central Log Server Security Requirements Guide :: Version 2, Release: 2 Benchmark Date: 27 Oct 2022*"&amp;A645&amp;";*",SRGs!AA:AA,0),0)</f>
        <v>0</v>
      </c>
      <c r="O645" s="2">
        <f>IFERROR(MATCH("Database Security Requirements Guide :: Version 3, Release: 3 Benchmark Date: 27 Jul 2022*"&amp;A645&amp;";*",SRGs!AA:AA,0),0)</f>
        <v>0</v>
      </c>
      <c r="P645" s="6">
        <f>IFERROR(MATCH("Container Platform Security Requirements Guide :: Version 1, Release: 3 Benchmark Date: 27 Jan 2022*"&amp;A645&amp;";*",SRGs!AA:AA,0),0)</f>
        <v>0</v>
      </c>
      <c r="Q645" s="6">
        <f>IFERROR(MATCH("Domain Name System (DNS) Security Requirements Guide :: Version 2, Release: 4 Benchmark Date: 23 Oct 2015*"&amp;A645&amp;";*",SRGs!AA:AA,0),0)</f>
        <v>0</v>
      </c>
      <c r="R645" s="6">
        <f>IFERROR(MATCH("Firewall Security Requirements Guide :: Version 2, Release: 3 Benchmark Date: 27 Oct 2022*"&amp;A645&amp;";*",SRGs!AA:AA,0),0)</f>
        <v>0</v>
      </c>
      <c r="S645" s="6">
        <f>IFERROR(MATCH("General Purpose Operating System Security Requirements Guide :: Version 2, Release: 4 Benchmark Date: 27 Jul 2022*"&amp;A645&amp;";*",SRGs!AA:AA,0),0)</f>
        <v>0</v>
      </c>
      <c r="T645" s="6">
        <f>IFERROR(MATCH("Intrusion Detection and Prevention Systems (IDPS) Security Requirements Guide :: Version 2, Release: 6 Benchmark Date: 24 Jul 2020*"&amp;A645&amp;";*",SRGs!AA:AA,0),0)</f>
        <v>0</v>
      </c>
      <c r="U645" s="6">
        <f>IFERROR(MATCH("Layer 2 Switch Security Requirements Guide :: Version 2, Release: 1 Benchmark Date: 18 May 2021*"&amp;A645&amp;";*",SRGs!AA:AA,0),0)</f>
        <v>0</v>
      </c>
      <c r="V645" s="6">
        <f>IFERROR(MATCH("Mainframe Product Security Requirements Guide :: Version 2, Release: 1 Benchmark Date: 27 Oct 2022*"&amp;A645&amp;";*",SRGs!AA:AA,0),0)</f>
        <v>0</v>
      </c>
      <c r="W645" s="6">
        <f>IFERROR(MATCH("Network Device Management Security Requirements Guide :: Version 4, Release: 1 Benchmark Date: 23 Apr 2021*"&amp;A645&amp;";*",SRGs!AA:AA,0),0)</f>
        <v>0</v>
      </c>
      <c r="X645" s="6">
        <f>IFERROR(MATCH("Router Security Requirements Guide :: Version 4, Release: 2 Benchmark Date: 23 Apr 2021*"&amp;A645&amp;";*",SRGs!AA:AA,0),0)</f>
        <v>0</v>
      </c>
      <c r="Y645" s="6">
        <f>IFERROR(MATCH("SDN Controller Security Requirements Guide :: Version 1, Release: 2 Benchmark Date: 24 Apr 2020*"&amp;A645&amp;";*",SRGs!AA:AA,0),0)</f>
        <v>0</v>
      </c>
      <c r="Z645" s="6">
        <f>IFERROR(MATCH("Unified Endpoint Management Agent Security Requirements Guide :: Version 1, Release: 1 Benchmark Date: 20 Nov 2020*"&amp;A645&amp;";*",SRGs!AA:AA,0),0)</f>
        <v>0</v>
      </c>
      <c r="AA645" s="6">
        <f>IFERROR(MATCH("Unified Endpoint Management Server Security Requirements Guide :: Version 1, Release: 1 Benchmark Date: 20 Nov 2020*"&amp;A645&amp;";*",SRGs!AA:AA,0),0)</f>
        <v>0</v>
      </c>
      <c r="AB645" s="6">
        <f>IFERROR(MATCH("Virtual Private Network (VPN) Security Requirements Guide :: Version 2, Release: 4 Benchmark Date: 27 Oct 2021*"&amp;A645&amp;";*",SRGs!AA:AA,0),0)</f>
        <v>0</v>
      </c>
      <c r="AC645" s="6">
        <f>IFERROR(MATCH("Web Server Security Requirements Guide :: Version 3, Release: 1 Benchmark Date: 27 Oct 2022*"&amp;A645&amp;";*",SRGs!AA:AA,0),0)</f>
        <v>0</v>
      </c>
      <c r="AD645" s="21"/>
      <c r="AE645" s="3" t="str">
        <f t="shared" si="80"/>
        <v/>
      </c>
      <c r="AF645" s="2" t="str">
        <f t="shared" si="81"/>
        <v/>
      </c>
      <c r="AG645" s="2" t="str">
        <f t="shared" si="82"/>
        <v/>
      </c>
      <c r="AH645" s="2" t="str">
        <f t="shared" si="83"/>
        <v/>
      </c>
      <c r="AI645" s="2" t="str">
        <f t="shared" si="84"/>
        <v/>
      </c>
      <c r="AJ645" s="2" t="str">
        <f t="shared" si="85"/>
        <v/>
      </c>
      <c r="AK645" s="2" t="str">
        <f t="shared" si="86"/>
        <v/>
      </c>
      <c r="AL645" s="27"/>
      <c r="AM645" s="5" t="str">
        <f t="shared" si="87"/>
        <v/>
      </c>
    </row>
    <row r="646" spans="1:39" s="5" customFormat="1" ht="90" hidden="1">
      <c r="A646" s="1" t="s">
        <v>170</v>
      </c>
      <c r="B646" s="1" t="s">
        <v>4311</v>
      </c>
      <c r="C646" s="1" t="s">
        <v>959</v>
      </c>
      <c r="D646" s="1" t="s">
        <v>2026</v>
      </c>
      <c r="E646" s="1" t="s">
        <v>3030</v>
      </c>
      <c r="F646" s="2" t="s">
        <v>3914</v>
      </c>
      <c r="G646" s="2"/>
      <c r="H646" s="2"/>
      <c r="I646" s="2"/>
      <c r="J646" s="15"/>
      <c r="K646" s="3">
        <f>IFERROR(MATCH("Application Layer Gateway (ALG) Security Requirements Guide (SRG) :: Version 1, Release: 2 Benchmark Date: 24 Jul 2015*"&amp;A646&amp;";*",SRGs!AA:AA,0),0)</f>
        <v>0</v>
      </c>
      <c r="L646" s="2">
        <f>IFERROR(MATCH("Application Server Security Requirements Guide :: Version 3, Release: 3 Benchmark Date: 27 Oct 2022*"&amp;A646&amp;";*",SRGs!AA:AA,0),0)</f>
        <v>0</v>
      </c>
      <c r="M646" s="2">
        <f>IFERROR(MATCH("Authentication, Authorization, and Accounting Services (AAA) Security Requirements Guide :: Version 1, Release: 2 Benchmark Date: 24 Jan 2020*"&amp;A646&amp;";*",SRGs!AA:AA,0),0)</f>
        <v>0</v>
      </c>
      <c r="N646" s="6">
        <f>IFERROR(MATCH("Central Log Server Security Requirements Guide :: Version 2, Release: 2 Benchmark Date: 27 Oct 2022*"&amp;A646&amp;";*",SRGs!AA:AA,0),0)</f>
        <v>0</v>
      </c>
      <c r="O646" s="6">
        <f>IFERROR(MATCH("Database Security Requirements Guide :: Version 3, Release: 3 Benchmark Date: 27 Jul 2022*"&amp;A646&amp;";*",SRGs!AA:AA,0),0)</f>
        <v>0</v>
      </c>
      <c r="P646" s="6">
        <f>IFERROR(MATCH("Container Platform Security Requirements Guide :: Version 1, Release: 3 Benchmark Date: 27 Jan 2022*"&amp;A646&amp;";*",SRGs!AA:AA,0),0)</f>
        <v>0</v>
      </c>
      <c r="Q646" s="6">
        <f>IFERROR(MATCH("Domain Name System (DNS) Security Requirements Guide :: Version 2, Release: 4 Benchmark Date: 23 Oct 2015*"&amp;A646&amp;";*",SRGs!AA:AA,0),0)</f>
        <v>0</v>
      </c>
      <c r="R646" s="6">
        <f>IFERROR(MATCH("Firewall Security Requirements Guide :: Version 2, Release: 3 Benchmark Date: 27 Oct 2022*"&amp;A646&amp;";*",SRGs!AA:AA,0),0)</f>
        <v>0</v>
      </c>
      <c r="S646" s="6">
        <f>IFERROR(MATCH("General Purpose Operating System Security Requirements Guide :: Version 2, Release: 4 Benchmark Date: 27 Jul 2022*"&amp;A646&amp;";*",SRGs!AA:AA,0),0)</f>
        <v>0</v>
      </c>
      <c r="T646" s="6">
        <f>IFERROR(MATCH("Intrusion Detection and Prevention Systems (IDPS) Security Requirements Guide :: Version 2, Release: 6 Benchmark Date: 24 Jul 2020*"&amp;A646&amp;";*",SRGs!AA:AA,0),0)</f>
        <v>0</v>
      </c>
      <c r="U646" s="6">
        <f>IFERROR(MATCH("Layer 2 Switch Security Requirements Guide :: Version 2, Release: 1 Benchmark Date: 18 May 2021*"&amp;A646&amp;";*",SRGs!AA:AA,0),0)</f>
        <v>0</v>
      </c>
      <c r="V646" s="6">
        <f>IFERROR(MATCH("Mainframe Product Security Requirements Guide :: Version 2, Release: 1 Benchmark Date: 27 Oct 2022*"&amp;A646&amp;";*",SRGs!AA:AA,0),0)</f>
        <v>0</v>
      </c>
      <c r="W646" s="6">
        <f>IFERROR(MATCH("Network Device Management Security Requirements Guide :: Version 4, Release: 1 Benchmark Date: 23 Apr 2021*"&amp;A646&amp;";*",SRGs!AA:AA,0),0)</f>
        <v>0</v>
      </c>
      <c r="X646" s="6">
        <f>IFERROR(MATCH("Router Security Requirements Guide :: Version 4, Release: 2 Benchmark Date: 23 Apr 2021*"&amp;A646&amp;";*",SRGs!AA:AA,0),0)</f>
        <v>0</v>
      </c>
      <c r="Y646" s="6">
        <f>IFERROR(MATCH("SDN Controller Security Requirements Guide :: Version 1, Release: 2 Benchmark Date: 24 Apr 2020*"&amp;A646&amp;";*",SRGs!AA:AA,0),0)</f>
        <v>0</v>
      </c>
      <c r="Z646" s="6">
        <f>IFERROR(MATCH("Unified Endpoint Management Agent Security Requirements Guide :: Version 1, Release: 1 Benchmark Date: 20 Nov 2020*"&amp;A646&amp;";*",SRGs!AA:AA,0),0)</f>
        <v>0</v>
      </c>
      <c r="AA646" s="6">
        <f>IFERROR(MATCH("Unified Endpoint Management Server Security Requirements Guide :: Version 1, Release: 1 Benchmark Date: 20 Nov 2020*"&amp;A646&amp;";*",SRGs!AA:AA,0),0)</f>
        <v>0</v>
      </c>
      <c r="AB646" s="6">
        <f>IFERROR(MATCH("Virtual Private Network (VPN) Security Requirements Guide :: Version 2, Release: 4 Benchmark Date: 27 Oct 2021*"&amp;A646&amp;";*",SRGs!AA:AA,0),0)</f>
        <v>0</v>
      </c>
      <c r="AC646" s="6">
        <f>IFERROR(MATCH("Web Server Security Requirements Guide :: Version 3, Release: 1 Benchmark Date: 27 Oct 2022*"&amp;A646&amp;";*",SRGs!AA:AA,0),0)</f>
        <v>0</v>
      </c>
      <c r="AD646" s="21"/>
      <c r="AE646" s="3" t="str">
        <f t="shared" si="80"/>
        <v/>
      </c>
      <c r="AF646" s="2" t="str">
        <f t="shared" si="81"/>
        <v/>
      </c>
      <c r="AG646" s="2" t="str">
        <f t="shared" si="82"/>
        <v/>
      </c>
      <c r="AH646" s="2" t="str">
        <f t="shared" si="83"/>
        <v/>
      </c>
      <c r="AI646" s="2" t="str">
        <f t="shared" si="84"/>
        <v/>
      </c>
      <c r="AJ646" s="2" t="str">
        <f t="shared" si="85"/>
        <v/>
      </c>
      <c r="AK646" s="2" t="str">
        <f t="shared" si="86"/>
        <v/>
      </c>
      <c r="AL646" s="27"/>
      <c r="AM646" s="5" t="str">
        <f t="shared" si="87"/>
        <v/>
      </c>
    </row>
    <row r="647" spans="1:39" s="5" customFormat="1" ht="405" hidden="1">
      <c r="A647" s="1" t="s">
        <v>171</v>
      </c>
      <c r="B647" s="1" t="s">
        <v>4311</v>
      </c>
      <c r="C647" s="1" t="s">
        <v>960</v>
      </c>
      <c r="D647" s="1" t="s">
        <v>2027</v>
      </c>
      <c r="E647" s="1" t="s">
        <v>3031</v>
      </c>
      <c r="F647" s="2" t="s">
        <v>3915</v>
      </c>
      <c r="G647" s="2"/>
      <c r="H647" s="2"/>
      <c r="I647" s="2"/>
      <c r="J647" s="15"/>
      <c r="K647" s="3">
        <f>IFERROR(MATCH("Application Layer Gateway (ALG) Security Requirements Guide (SRG) :: Version 1, Release: 2 Benchmark Date: 24 Jul 2015*"&amp;A647&amp;";*",SRGs!AA:AA,0),0)</f>
        <v>0</v>
      </c>
      <c r="L647" s="2">
        <f>IFERROR(MATCH("Application Server Security Requirements Guide :: Version 3, Release: 3 Benchmark Date: 27 Oct 2022*"&amp;A647&amp;";*",SRGs!AA:AA,0),0)</f>
        <v>0</v>
      </c>
      <c r="M647" s="2">
        <f>IFERROR(MATCH("Authentication, Authorization, and Accounting Services (AAA) Security Requirements Guide :: Version 1, Release: 2 Benchmark Date: 24 Jan 2020*"&amp;A647&amp;";*",SRGs!AA:AA,0),0)</f>
        <v>0</v>
      </c>
      <c r="N647" s="6">
        <f>IFERROR(MATCH("Central Log Server Security Requirements Guide :: Version 2, Release: 2 Benchmark Date: 27 Oct 2022*"&amp;A647&amp;";*",SRGs!AA:AA,0),0)</f>
        <v>0</v>
      </c>
      <c r="O647" s="6">
        <f>IFERROR(MATCH("Database Security Requirements Guide :: Version 3, Release: 3 Benchmark Date: 27 Jul 2022*"&amp;A647&amp;";*",SRGs!AA:AA,0),0)</f>
        <v>0</v>
      </c>
      <c r="P647" s="6">
        <f>IFERROR(MATCH("Container Platform Security Requirements Guide :: Version 1, Release: 3 Benchmark Date: 27 Jan 2022*"&amp;A647&amp;";*",SRGs!AA:AA,0),0)</f>
        <v>0</v>
      </c>
      <c r="Q647" s="6">
        <f>IFERROR(MATCH("Domain Name System (DNS) Security Requirements Guide :: Version 2, Release: 4 Benchmark Date: 23 Oct 2015*"&amp;A647&amp;";*",SRGs!AA:AA,0),0)</f>
        <v>0</v>
      </c>
      <c r="R647" s="6">
        <f>IFERROR(MATCH("Firewall Security Requirements Guide :: Version 2, Release: 3 Benchmark Date: 27 Oct 2022*"&amp;A647&amp;";*",SRGs!AA:AA,0),0)</f>
        <v>0</v>
      </c>
      <c r="S647" s="6">
        <f>IFERROR(MATCH("General Purpose Operating System Security Requirements Guide :: Version 2, Release: 4 Benchmark Date: 27 Jul 2022*"&amp;A647&amp;";*",SRGs!AA:AA,0),0)</f>
        <v>0</v>
      </c>
      <c r="T647" s="6">
        <f>IFERROR(MATCH("Intrusion Detection and Prevention Systems (IDPS) Security Requirements Guide :: Version 2, Release: 6 Benchmark Date: 24 Jul 2020*"&amp;A647&amp;";*",SRGs!AA:AA,0),0)</f>
        <v>0</v>
      </c>
      <c r="U647" s="6">
        <f>IFERROR(MATCH("Layer 2 Switch Security Requirements Guide :: Version 2, Release: 1 Benchmark Date: 18 May 2021*"&amp;A647&amp;";*",SRGs!AA:AA,0),0)</f>
        <v>0</v>
      </c>
      <c r="V647" s="6">
        <f>IFERROR(MATCH("Mainframe Product Security Requirements Guide :: Version 2, Release: 1 Benchmark Date: 27 Oct 2022*"&amp;A647&amp;";*",SRGs!AA:AA,0),0)</f>
        <v>0</v>
      </c>
      <c r="W647" s="6">
        <f>IFERROR(MATCH("Network Device Management Security Requirements Guide :: Version 4, Release: 1 Benchmark Date: 23 Apr 2021*"&amp;A647&amp;";*",SRGs!AA:AA,0),0)</f>
        <v>0</v>
      </c>
      <c r="X647" s="6">
        <f>IFERROR(MATCH("Router Security Requirements Guide :: Version 4, Release: 2 Benchmark Date: 23 Apr 2021*"&amp;A647&amp;";*",SRGs!AA:AA,0),0)</f>
        <v>0</v>
      </c>
      <c r="Y647" s="6">
        <f>IFERROR(MATCH("SDN Controller Security Requirements Guide :: Version 1, Release: 2 Benchmark Date: 24 Apr 2020*"&amp;A647&amp;";*",SRGs!AA:AA,0),0)</f>
        <v>0</v>
      </c>
      <c r="Z647" s="6">
        <f>IFERROR(MATCH("Unified Endpoint Management Agent Security Requirements Guide :: Version 1, Release: 1 Benchmark Date: 20 Nov 2020*"&amp;A647&amp;";*",SRGs!AA:AA,0),0)</f>
        <v>0</v>
      </c>
      <c r="AA647" s="6">
        <f>IFERROR(MATCH("Unified Endpoint Management Server Security Requirements Guide :: Version 1, Release: 1 Benchmark Date: 20 Nov 2020*"&amp;A647&amp;";*",SRGs!AA:AA,0),0)</f>
        <v>0</v>
      </c>
      <c r="AB647" s="6">
        <f>IFERROR(MATCH("Virtual Private Network (VPN) Security Requirements Guide :: Version 2, Release: 4 Benchmark Date: 27 Oct 2021*"&amp;A647&amp;";*",SRGs!AA:AA,0),0)</f>
        <v>0</v>
      </c>
      <c r="AC647" s="6">
        <f>IFERROR(MATCH("Web Server Security Requirements Guide :: Version 3, Release: 1 Benchmark Date: 27 Oct 2022*"&amp;A647&amp;";*",SRGs!AA:AA,0),0)</f>
        <v>0</v>
      </c>
      <c r="AD647" s="21"/>
      <c r="AE647" s="3" t="str">
        <f t="shared" si="80"/>
        <v/>
      </c>
      <c r="AF647" s="2" t="str">
        <f t="shared" si="81"/>
        <v/>
      </c>
      <c r="AG647" s="2" t="str">
        <f t="shared" si="82"/>
        <v/>
      </c>
      <c r="AH647" s="2" t="str">
        <f t="shared" si="83"/>
        <v/>
      </c>
      <c r="AI647" s="2" t="str">
        <f t="shared" si="84"/>
        <v/>
      </c>
      <c r="AJ647" s="2" t="str">
        <f t="shared" si="85"/>
        <v/>
      </c>
      <c r="AK647" s="2" t="str">
        <f t="shared" si="86"/>
        <v/>
      </c>
      <c r="AL647" s="27"/>
      <c r="AM647" s="5" t="str">
        <f t="shared" si="87"/>
        <v/>
      </c>
    </row>
    <row r="648" spans="1:39" s="5" customFormat="1" ht="90" hidden="1">
      <c r="A648" s="1" t="s">
        <v>172</v>
      </c>
      <c r="B648" s="1" t="s">
        <v>4311</v>
      </c>
      <c r="C648" s="1" t="s">
        <v>961</v>
      </c>
      <c r="D648" s="1" t="s">
        <v>2028</v>
      </c>
      <c r="E648" s="1" t="s">
        <v>3032</v>
      </c>
      <c r="F648" s="2" t="s">
        <v>3916</v>
      </c>
      <c r="G648" s="2"/>
      <c r="H648" s="2"/>
      <c r="I648" s="2"/>
      <c r="J648" s="15"/>
      <c r="K648" s="3">
        <f>IFERROR(MATCH("Application Layer Gateway (ALG) Security Requirements Guide (SRG) :: Version 1, Release: 2 Benchmark Date: 24 Jul 2015*"&amp;A648&amp;";*",SRGs!AA:AA,0),0)</f>
        <v>0</v>
      </c>
      <c r="L648" s="2">
        <f>IFERROR(MATCH("Application Server Security Requirements Guide :: Version 3, Release: 3 Benchmark Date: 27 Oct 2022*"&amp;A648&amp;";*",SRGs!AA:AA,0),0)</f>
        <v>0</v>
      </c>
      <c r="M648" s="2">
        <f>IFERROR(MATCH("Authentication, Authorization, and Accounting Services (AAA) Security Requirements Guide :: Version 1, Release: 2 Benchmark Date: 24 Jan 2020*"&amp;A648&amp;";*",SRGs!AA:AA,0),0)</f>
        <v>0</v>
      </c>
      <c r="N648" s="6">
        <f>IFERROR(MATCH("Central Log Server Security Requirements Guide :: Version 2, Release: 2 Benchmark Date: 27 Oct 2022*"&amp;A648&amp;";*",SRGs!AA:AA,0),0)</f>
        <v>0</v>
      </c>
      <c r="O648" s="6">
        <f>IFERROR(MATCH("Database Security Requirements Guide :: Version 3, Release: 3 Benchmark Date: 27 Jul 2022*"&amp;A648&amp;";*",SRGs!AA:AA,0),0)</f>
        <v>0</v>
      </c>
      <c r="P648" s="6">
        <f>IFERROR(MATCH("Container Platform Security Requirements Guide :: Version 1, Release: 3 Benchmark Date: 27 Jan 2022*"&amp;A648&amp;";*",SRGs!AA:AA,0),0)</f>
        <v>0</v>
      </c>
      <c r="Q648" s="6">
        <f>IFERROR(MATCH("Domain Name System (DNS) Security Requirements Guide :: Version 2, Release: 4 Benchmark Date: 23 Oct 2015*"&amp;A648&amp;";*",SRGs!AA:AA,0),0)</f>
        <v>0</v>
      </c>
      <c r="R648" s="6">
        <f>IFERROR(MATCH("Firewall Security Requirements Guide :: Version 2, Release: 3 Benchmark Date: 27 Oct 2022*"&amp;A648&amp;";*",SRGs!AA:AA,0),0)</f>
        <v>0</v>
      </c>
      <c r="S648" s="6">
        <f>IFERROR(MATCH("General Purpose Operating System Security Requirements Guide :: Version 2, Release: 4 Benchmark Date: 27 Jul 2022*"&amp;A648&amp;";*",SRGs!AA:AA,0),0)</f>
        <v>0</v>
      </c>
      <c r="T648" s="6">
        <f>IFERROR(MATCH("Intrusion Detection and Prevention Systems (IDPS) Security Requirements Guide :: Version 2, Release: 6 Benchmark Date: 24 Jul 2020*"&amp;A648&amp;";*",SRGs!AA:AA,0),0)</f>
        <v>0</v>
      </c>
      <c r="U648" s="6">
        <f>IFERROR(MATCH("Layer 2 Switch Security Requirements Guide :: Version 2, Release: 1 Benchmark Date: 18 May 2021*"&amp;A648&amp;";*",SRGs!AA:AA,0),0)</f>
        <v>0</v>
      </c>
      <c r="V648" s="6">
        <f>IFERROR(MATCH("Mainframe Product Security Requirements Guide :: Version 2, Release: 1 Benchmark Date: 27 Oct 2022*"&amp;A648&amp;";*",SRGs!AA:AA,0),0)</f>
        <v>0</v>
      </c>
      <c r="W648" s="6">
        <f>IFERROR(MATCH("Network Device Management Security Requirements Guide :: Version 4, Release: 1 Benchmark Date: 23 Apr 2021*"&amp;A648&amp;";*",SRGs!AA:AA,0),0)</f>
        <v>0</v>
      </c>
      <c r="X648" s="6">
        <f>IFERROR(MATCH("Router Security Requirements Guide :: Version 4, Release: 2 Benchmark Date: 23 Apr 2021*"&amp;A648&amp;";*",SRGs!AA:AA,0),0)</f>
        <v>0</v>
      </c>
      <c r="Y648" s="6">
        <f>IFERROR(MATCH("SDN Controller Security Requirements Guide :: Version 1, Release: 2 Benchmark Date: 24 Apr 2020*"&amp;A648&amp;";*",SRGs!AA:AA,0),0)</f>
        <v>0</v>
      </c>
      <c r="Z648" s="6">
        <f>IFERROR(MATCH("Unified Endpoint Management Agent Security Requirements Guide :: Version 1, Release: 1 Benchmark Date: 20 Nov 2020*"&amp;A648&amp;";*",SRGs!AA:AA,0),0)</f>
        <v>0</v>
      </c>
      <c r="AA648" s="6">
        <f>IFERROR(MATCH("Unified Endpoint Management Server Security Requirements Guide :: Version 1, Release: 1 Benchmark Date: 20 Nov 2020*"&amp;A648&amp;";*",SRGs!AA:AA,0),0)</f>
        <v>0</v>
      </c>
      <c r="AB648" s="6">
        <f>IFERROR(MATCH("Virtual Private Network (VPN) Security Requirements Guide :: Version 2, Release: 4 Benchmark Date: 27 Oct 2021*"&amp;A648&amp;";*",SRGs!AA:AA,0),0)</f>
        <v>0</v>
      </c>
      <c r="AC648" s="6">
        <f>IFERROR(MATCH("Web Server Security Requirements Guide :: Version 3, Release: 1 Benchmark Date: 27 Oct 2022*"&amp;A648&amp;";*",SRGs!AA:AA,0),0)</f>
        <v>0</v>
      </c>
      <c r="AD648" s="21"/>
      <c r="AE648" s="3" t="str">
        <f t="shared" si="80"/>
        <v/>
      </c>
      <c r="AF648" s="2" t="str">
        <f t="shared" si="81"/>
        <v/>
      </c>
      <c r="AG648" s="2" t="str">
        <f t="shared" si="82"/>
        <v/>
      </c>
      <c r="AH648" s="2" t="str">
        <f t="shared" si="83"/>
        <v/>
      </c>
      <c r="AI648" s="2" t="str">
        <f t="shared" si="84"/>
        <v/>
      </c>
      <c r="AJ648" s="2" t="str">
        <f t="shared" si="85"/>
        <v/>
      </c>
      <c r="AK648" s="2" t="str">
        <f t="shared" si="86"/>
        <v/>
      </c>
      <c r="AL648" s="27"/>
      <c r="AM648" s="5" t="str">
        <f t="shared" si="87"/>
        <v/>
      </c>
    </row>
    <row r="649" spans="1:39" s="5" customFormat="1" ht="75" hidden="1">
      <c r="A649" s="1" t="s">
        <v>155</v>
      </c>
      <c r="B649" s="1" t="s">
        <v>4311</v>
      </c>
      <c r="C649" s="1" t="s">
        <v>941</v>
      </c>
      <c r="D649" s="1" t="s">
        <v>2008</v>
      </c>
      <c r="E649" s="1" t="s">
        <v>3012</v>
      </c>
      <c r="F649" s="2" t="s">
        <v>2591</v>
      </c>
      <c r="G649" s="2"/>
      <c r="H649" s="2"/>
      <c r="I649" s="2"/>
      <c r="J649" s="15"/>
      <c r="K649" s="3">
        <f>IFERROR(MATCH("Application Layer Gateway (ALG) Security Requirements Guide (SRG) :: Version 1, Release: 2 Benchmark Date: 24 Jul 2015*"&amp;A649&amp;";*",SRGs!AA:AA,0),0)</f>
        <v>0</v>
      </c>
      <c r="L649" s="2">
        <f>IFERROR(MATCH("Application Server Security Requirements Guide :: Version 3, Release: 3 Benchmark Date: 27 Oct 2022*"&amp;A649&amp;";*",SRGs!AA:AA,0),0)</f>
        <v>0</v>
      </c>
      <c r="M649" s="2">
        <f>IFERROR(MATCH("Authentication, Authorization, and Accounting Services (AAA) Security Requirements Guide :: Version 1, Release: 2 Benchmark Date: 24 Jan 2020*"&amp;A649&amp;";*",SRGs!AA:AA,0),0)</f>
        <v>0</v>
      </c>
      <c r="N649" s="2">
        <f>IFERROR(MATCH("Central Log Server Security Requirements Guide :: Version 2, Release: 2 Benchmark Date: 27 Oct 2022*"&amp;A649&amp;";*",SRGs!AA:AA,0),0)</f>
        <v>0</v>
      </c>
      <c r="O649" s="2">
        <f>IFERROR(MATCH("Database Security Requirements Guide :: Version 3, Release: 3 Benchmark Date: 27 Jul 2022*"&amp;A649&amp;";*",SRGs!AA:AA,0),0)</f>
        <v>0</v>
      </c>
      <c r="P649" s="6">
        <f>IFERROR(MATCH("Container Platform Security Requirements Guide :: Version 1, Release: 3 Benchmark Date: 27 Jan 2022*"&amp;A649&amp;";*",SRGs!AA:AA,0),0)</f>
        <v>0</v>
      </c>
      <c r="Q649" s="6">
        <f>IFERROR(MATCH("Domain Name System (DNS) Security Requirements Guide :: Version 2, Release: 4 Benchmark Date: 23 Oct 2015*"&amp;A649&amp;";*",SRGs!AA:AA,0),0)</f>
        <v>0</v>
      </c>
      <c r="R649" s="6">
        <f>IFERROR(MATCH("Firewall Security Requirements Guide :: Version 2, Release: 3 Benchmark Date: 27 Oct 2022*"&amp;A649&amp;";*",SRGs!AA:AA,0),0)</f>
        <v>0</v>
      </c>
      <c r="S649" s="6">
        <f>IFERROR(MATCH("General Purpose Operating System Security Requirements Guide :: Version 2, Release: 4 Benchmark Date: 27 Jul 2022*"&amp;A649&amp;";*",SRGs!AA:AA,0),0)</f>
        <v>0</v>
      </c>
      <c r="T649" s="6">
        <f>IFERROR(MATCH("Intrusion Detection and Prevention Systems (IDPS) Security Requirements Guide :: Version 2, Release: 6 Benchmark Date: 24 Jul 2020*"&amp;A649&amp;";*",SRGs!AA:AA,0),0)</f>
        <v>0</v>
      </c>
      <c r="U649" s="6">
        <f>IFERROR(MATCH("Layer 2 Switch Security Requirements Guide :: Version 2, Release: 1 Benchmark Date: 18 May 2021*"&amp;A649&amp;";*",SRGs!AA:AA,0),0)</f>
        <v>0</v>
      </c>
      <c r="V649" s="6">
        <f>IFERROR(MATCH("Mainframe Product Security Requirements Guide :: Version 2, Release: 1 Benchmark Date: 27 Oct 2022*"&amp;A649&amp;";*",SRGs!AA:AA,0),0)</f>
        <v>0</v>
      </c>
      <c r="W649" s="6">
        <f>IFERROR(MATCH("Network Device Management Security Requirements Guide :: Version 4, Release: 1 Benchmark Date: 23 Apr 2021*"&amp;A649&amp;";*",SRGs!AA:AA,0),0)</f>
        <v>0</v>
      </c>
      <c r="X649" s="6">
        <f>IFERROR(MATCH("Router Security Requirements Guide :: Version 4, Release: 2 Benchmark Date: 23 Apr 2021*"&amp;A649&amp;";*",SRGs!AA:AA,0),0)</f>
        <v>0</v>
      </c>
      <c r="Y649" s="6">
        <f>IFERROR(MATCH("SDN Controller Security Requirements Guide :: Version 1, Release: 2 Benchmark Date: 24 Apr 2020*"&amp;A649&amp;";*",SRGs!AA:AA,0),0)</f>
        <v>0</v>
      </c>
      <c r="Z649" s="6">
        <f>IFERROR(MATCH("Unified Endpoint Management Agent Security Requirements Guide :: Version 1, Release: 1 Benchmark Date: 20 Nov 2020*"&amp;A649&amp;";*",SRGs!AA:AA,0),0)</f>
        <v>0</v>
      </c>
      <c r="AA649" s="6">
        <f>IFERROR(MATCH("Unified Endpoint Management Server Security Requirements Guide :: Version 1, Release: 1 Benchmark Date: 20 Nov 2020*"&amp;A649&amp;";*",SRGs!AA:AA,0),0)</f>
        <v>0</v>
      </c>
      <c r="AB649" s="6">
        <f>IFERROR(MATCH("Virtual Private Network (VPN) Security Requirements Guide :: Version 2, Release: 4 Benchmark Date: 27 Oct 2021*"&amp;A649&amp;";*",SRGs!AA:AA,0),0)</f>
        <v>0</v>
      </c>
      <c r="AC649" s="6">
        <f>IFERROR(MATCH("Web Server Security Requirements Guide :: Version 3, Release: 1 Benchmark Date: 27 Oct 2022*"&amp;A649&amp;";*",SRGs!AA:AA,0),0)</f>
        <v>0</v>
      </c>
      <c r="AD649" s="21"/>
      <c r="AE649" s="3" t="str">
        <f t="shared" si="80"/>
        <v/>
      </c>
      <c r="AF649" s="2" t="str">
        <f t="shared" si="81"/>
        <v/>
      </c>
      <c r="AG649" s="2" t="str">
        <f t="shared" si="82"/>
        <v/>
      </c>
      <c r="AH649" s="2" t="str">
        <f t="shared" si="83"/>
        <v/>
      </c>
      <c r="AI649" s="2" t="str">
        <f t="shared" si="84"/>
        <v/>
      </c>
      <c r="AJ649" s="2" t="str">
        <f t="shared" si="85"/>
        <v/>
      </c>
      <c r="AK649" s="2" t="str">
        <f t="shared" si="86"/>
        <v/>
      </c>
      <c r="AL649" s="27"/>
      <c r="AM649" s="5" t="str">
        <f t="shared" si="87"/>
        <v/>
      </c>
    </row>
    <row r="650" spans="1:39" s="5" customFormat="1" ht="120" hidden="1">
      <c r="A650" s="1" t="s">
        <v>173</v>
      </c>
      <c r="B650" s="1" t="s">
        <v>4311</v>
      </c>
      <c r="C650" s="1" t="s">
        <v>962</v>
      </c>
      <c r="D650" s="1" t="s">
        <v>2029</v>
      </c>
      <c r="E650" s="1" t="s">
        <v>3033</v>
      </c>
      <c r="F650" s="2" t="s">
        <v>3917</v>
      </c>
      <c r="G650" s="2"/>
      <c r="H650" s="2"/>
      <c r="I650" s="2"/>
      <c r="J650" s="15"/>
      <c r="K650" s="3">
        <f>IFERROR(MATCH("Application Layer Gateway (ALG) Security Requirements Guide (SRG) :: Version 1, Release: 2 Benchmark Date: 24 Jul 2015*"&amp;A650&amp;";*",SRGs!AA:AA,0),0)</f>
        <v>0</v>
      </c>
      <c r="L650" s="2">
        <f>IFERROR(MATCH("Application Server Security Requirements Guide :: Version 3, Release: 3 Benchmark Date: 27 Oct 2022*"&amp;A650&amp;";*",SRGs!AA:AA,0),0)</f>
        <v>0</v>
      </c>
      <c r="M650" s="2">
        <f>IFERROR(MATCH("Authentication, Authorization, and Accounting Services (AAA) Security Requirements Guide :: Version 1, Release: 2 Benchmark Date: 24 Jan 2020*"&amp;A650&amp;";*",SRGs!AA:AA,0),0)</f>
        <v>0</v>
      </c>
      <c r="N650" s="6">
        <f>IFERROR(MATCH("Central Log Server Security Requirements Guide :: Version 2, Release: 2 Benchmark Date: 27 Oct 2022*"&amp;A650&amp;";*",SRGs!AA:AA,0),0)</f>
        <v>0</v>
      </c>
      <c r="O650" s="6">
        <f>IFERROR(MATCH("Database Security Requirements Guide :: Version 3, Release: 3 Benchmark Date: 27 Jul 2022*"&amp;A650&amp;";*",SRGs!AA:AA,0),0)</f>
        <v>0</v>
      </c>
      <c r="P650" s="6">
        <f>IFERROR(MATCH("Container Platform Security Requirements Guide :: Version 1, Release: 3 Benchmark Date: 27 Jan 2022*"&amp;A650&amp;";*",SRGs!AA:AA,0),0)</f>
        <v>0</v>
      </c>
      <c r="Q650" s="6">
        <f>IFERROR(MATCH("Domain Name System (DNS) Security Requirements Guide :: Version 2, Release: 4 Benchmark Date: 23 Oct 2015*"&amp;A650&amp;";*",SRGs!AA:AA,0),0)</f>
        <v>0</v>
      </c>
      <c r="R650" s="6">
        <f>IFERROR(MATCH("Firewall Security Requirements Guide :: Version 2, Release: 3 Benchmark Date: 27 Oct 2022*"&amp;A650&amp;";*",SRGs!AA:AA,0),0)</f>
        <v>0</v>
      </c>
      <c r="S650" s="6">
        <f>IFERROR(MATCH("General Purpose Operating System Security Requirements Guide :: Version 2, Release: 4 Benchmark Date: 27 Jul 2022*"&amp;A650&amp;";*",SRGs!AA:AA,0),0)</f>
        <v>0</v>
      </c>
      <c r="T650" s="6">
        <f>IFERROR(MATCH("Intrusion Detection and Prevention Systems (IDPS) Security Requirements Guide :: Version 2, Release: 6 Benchmark Date: 24 Jul 2020*"&amp;A650&amp;";*",SRGs!AA:AA,0),0)</f>
        <v>0</v>
      </c>
      <c r="U650" s="6">
        <f>IFERROR(MATCH("Layer 2 Switch Security Requirements Guide :: Version 2, Release: 1 Benchmark Date: 18 May 2021*"&amp;A650&amp;";*",SRGs!AA:AA,0),0)</f>
        <v>0</v>
      </c>
      <c r="V650" s="6">
        <f>IFERROR(MATCH("Mainframe Product Security Requirements Guide :: Version 2, Release: 1 Benchmark Date: 27 Oct 2022*"&amp;A650&amp;";*",SRGs!AA:AA,0),0)</f>
        <v>0</v>
      </c>
      <c r="W650" s="6">
        <f>IFERROR(MATCH("Network Device Management Security Requirements Guide :: Version 4, Release: 1 Benchmark Date: 23 Apr 2021*"&amp;A650&amp;";*",SRGs!AA:AA,0),0)</f>
        <v>0</v>
      </c>
      <c r="X650" s="6">
        <f>IFERROR(MATCH("Router Security Requirements Guide :: Version 4, Release: 2 Benchmark Date: 23 Apr 2021*"&amp;A650&amp;";*",SRGs!AA:AA,0),0)</f>
        <v>0</v>
      </c>
      <c r="Y650" s="6">
        <f>IFERROR(MATCH("SDN Controller Security Requirements Guide :: Version 1, Release: 2 Benchmark Date: 24 Apr 2020*"&amp;A650&amp;";*",SRGs!AA:AA,0),0)</f>
        <v>0</v>
      </c>
      <c r="Z650" s="6">
        <f>IFERROR(MATCH("Unified Endpoint Management Agent Security Requirements Guide :: Version 1, Release: 1 Benchmark Date: 20 Nov 2020*"&amp;A650&amp;";*",SRGs!AA:AA,0),0)</f>
        <v>0</v>
      </c>
      <c r="AA650" s="6">
        <f>IFERROR(MATCH("Unified Endpoint Management Server Security Requirements Guide :: Version 1, Release: 1 Benchmark Date: 20 Nov 2020*"&amp;A650&amp;";*",SRGs!AA:AA,0),0)</f>
        <v>0</v>
      </c>
      <c r="AB650" s="6">
        <f>IFERROR(MATCH("Virtual Private Network (VPN) Security Requirements Guide :: Version 2, Release: 4 Benchmark Date: 27 Oct 2021*"&amp;A650&amp;";*",SRGs!AA:AA,0),0)</f>
        <v>0</v>
      </c>
      <c r="AC650" s="6">
        <f>IFERROR(MATCH("Web Server Security Requirements Guide :: Version 3, Release: 1 Benchmark Date: 27 Oct 2022*"&amp;A650&amp;";*",SRGs!AA:AA,0),0)</f>
        <v>0</v>
      </c>
      <c r="AD650" s="21"/>
      <c r="AE650" s="3" t="str">
        <f t="shared" si="80"/>
        <v/>
      </c>
      <c r="AF650" s="2" t="str">
        <f t="shared" si="81"/>
        <v/>
      </c>
      <c r="AG650" s="2" t="str">
        <f t="shared" si="82"/>
        <v/>
      </c>
      <c r="AH650" s="2" t="str">
        <f t="shared" si="83"/>
        <v/>
      </c>
      <c r="AI650" s="2" t="str">
        <f t="shared" si="84"/>
        <v/>
      </c>
      <c r="AJ650" s="2" t="str">
        <f t="shared" si="85"/>
        <v/>
      </c>
      <c r="AK650" s="2" t="str">
        <f t="shared" si="86"/>
        <v/>
      </c>
      <c r="AL650" s="27"/>
      <c r="AM650" s="5" t="str">
        <f t="shared" si="87"/>
        <v/>
      </c>
    </row>
    <row r="651" spans="1:39" s="5" customFormat="1" ht="135" hidden="1">
      <c r="A651" s="1" t="s">
        <v>22415</v>
      </c>
      <c r="B651" s="1" t="s">
        <v>4311</v>
      </c>
      <c r="C651" s="1" t="s">
        <v>963</v>
      </c>
      <c r="D651" s="1" t="s">
        <v>2030</v>
      </c>
      <c r="E651" s="1" t="s">
        <v>3034</v>
      </c>
      <c r="F651" s="2" t="s">
        <v>2591</v>
      </c>
      <c r="G651" s="2"/>
      <c r="H651" s="2"/>
      <c r="I651" s="2"/>
      <c r="J651" s="15"/>
      <c r="K651" s="3">
        <f>IFERROR(MATCH("Application Layer Gateway (ALG) Security Requirements Guide (SRG) :: Version 1, Release: 2 Benchmark Date: 24 Jul 2015*"&amp;A651&amp;";*",SRGs!AA:AA,0),0)</f>
        <v>0</v>
      </c>
      <c r="L651" s="2">
        <f>IFERROR(MATCH("Application Server Security Requirements Guide :: Version 3, Release: 3 Benchmark Date: 27 Oct 2022*"&amp;A651&amp;";*",SRGs!AA:AA,0),0)</f>
        <v>0</v>
      </c>
      <c r="M651" s="2">
        <f>IFERROR(MATCH("Authentication, Authorization, and Accounting Services (AAA) Security Requirements Guide :: Version 1, Release: 2 Benchmark Date: 24 Jan 2020*"&amp;A651&amp;";*",SRGs!AA:AA,0),0)</f>
        <v>0</v>
      </c>
      <c r="N651" s="2">
        <f>IFERROR(MATCH("Central Log Server Security Requirements Guide :: Version 2, Release: 2 Benchmark Date: 27 Oct 2022*"&amp;A651&amp;";*",SRGs!AA:AA,0),0)</f>
        <v>0</v>
      </c>
      <c r="O651" s="2">
        <f>IFERROR(MATCH("Database Security Requirements Guide :: Version 3, Release: 3 Benchmark Date: 27 Jul 2022*"&amp;A651&amp;";*",SRGs!AA:AA,0),0)</f>
        <v>0</v>
      </c>
      <c r="P651" s="6">
        <f>IFERROR(MATCH("Container Platform Security Requirements Guide :: Version 1, Release: 3 Benchmark Date: 27 Jan 2022*"&amp;A651&amp;";*",SRGs!AA:AA,0),0)</f>
        <v>0</v>
      </c>
      <c r="Q651" s="6">
        <f>IFERROR(MATCH("Domain Name System (DNS) Security Requirements Guide :: Version 2, Release: 4 Benchmark Date: 23 Oct 2015*"&amp;A651&amp;";*",SRGs!AA:AA,0),0)</f>
        <v>0</v>
      </c>
      <c r="R651" s="6">
        <f>IFERROR(MATCH("Firewall Security Requirements Guide :: Version 2, Release: 3 Benchmark Date: 27 Oct 2022*"&amp;A651&amp;";*",SRGs!AA:AA,0),0)</f>
        <v>0</v>
      </c>
      <c r="S651" s="6">
        <f>IFERROR(MATCH("General Purpose Operating System Security Requirements Guide :: Version 2, Release: 4 Benchmark Date: 27 Jul 2022*"&amp;A651&amp;";*",SRGs!AA:AA,0),0)</f>
        <v>0</v>
      </c>
      <c r="T651" s="6">
        <f>IFERROR(MATCH("Intrusion Detection and Prevention Systems (IDPS) Security Requirements Guide :: Version 2, Release: 6 Benchmark Date: 24 Jul 2020*"&amp;A651&amp;";*",SRGs!AA:AA,0),0)</f>
        <v>0</v>
      </c>
      <c r="U651" s="6">
        <f>IFERROR(MATCH("Layer 2 Switch Security Requirements Guide :: Version 2, Release: 1 Benchmark Date: 18 May 2021*"&amp;A651&amp;";*",SRGs!AA:AA,0),0)</f>
        <v>0</v>
      </c>
      <c r="V651" s="6">
        <f>IFERROR(MATCH("Mainframe Product Security Requirements Guide :: Version 2, Release: 1 Benchmark Date: 27 Oct 2022*"&amp;A651&amp;";*",SRGs!AA:AA,0),0)</f>
        <v>0</v>
      </c>
      <c r="W651" s="6">
        <f>IFERROR(MATCH("Network Device Management Security Requirements Guide :: Version 4, Release: 1 Benchmark Date: 23 Apr 2021*"&amp;A651&amp;";*",SRGs!AA:AA,0),0)</f>
        <v>0</v>
      </c>
      <c r="X651" s="6">
        <f>IFERROR(MATCH("Router Security Requirements Guide :: Version 4, Release: 2 Benchmark Date: 23 Apr 2021*"&amp;A651&amp;";*",SRGs!AA:AA,0),0)</f>
        <v>0</v>
      </c>
      <c r="Y651" s="6">
        <f>IFERROR(MATCH("SDN Controller Security Requirements Guide :: Version 1, Release: 2 Benchmark Date: 24 Apr 2020*"&amp;A651&amp;";*",SRGs!AA:AA,0),0)</f>
        <v>0</v>
      </c>
      <c r="Z651" s="6">
        <f>IFERROR(MATCH("Unified Endpoint Management Agent Security Requirements Guide :: Version 1, Release: 1 Benchmark Date: 20 Nov 2020*"&amp;A651&amp;";*",SRGs!AA:AA,0),0)</f>
        <v>0</v>
      </c>
      <c r="AA651" s="6">
        <f>IFERROR(MATCH("Unified Endpoint Management Server Security Requirements Guide :: Version 1, Release: 1 Benchmark Date: 20 Nov 2020*"&amp;A651&amp;";*",SRGs!AA:AA,0),0)</f>
        <v>0</v>
      </c>
      <c r="AB651" s="6">
        <f>IFERROR(MATCH("Virtual Private Network (VPN) Security Requirements Guide :: Version 2, Release: 4 Benchmark Date: 27 Oct 2021*"&amp;A651&amp;";*",SRGs!AA:AA,0),0)</f>
        <v>0</v>
      </c>
      <c r="AC651" s="6">
        <f>IFERROR(MATCH("Web Server Security Requirements Guide :: Version 3, Release: 1 Benchmark Date: 27 Oct 2022*"&amp;A651&amp;";*",SRGs!AA:AA,0),0)</f>
        <v>0</v>
      </c>
      <c r="AD651" s="21"/>
      <c r="AE651" s="3" t="str">
        <f t="shared" si="80"/>
        <v/>
      </c>
      <c r="AF651" s="2" t="str">
        <f t="shared" si="81"/>
        <v/>
      </c>
      <c r="AG651" s="2" t="str">
        <f t="shared" si="82"/>
        <v/>
      </c>
      <c r="AH651" s="2" t="str">
        <f t="shared" si="83"/>
        <v/>
      </c>
      <c r="AI651" s="2" t="str">
        <f t="shared" si="84"/>
        <v/>
      </c>
      <c r="AJ651" s="2" t="str">
        <f t="shared" si="85"/>
        <v/>
      </c>
      <c r="AK651" s="2" t="str">
        <f t="shared" si="86"/>
        <v/>
      </c>
      <c r="AL651" s="27"/>
      <c r="AM651" s="5" t="str">
        <f t="shared" si="87"/>
        <v/>
      </c>
    </row>
    <row r="652" spans="1:39" s="5" customFormat="1" ht="225" hidden="1">
      <c r="A652" s="1" t="s">
        <v>174</v>
      </c>
      <c r="B652" s="1" t="s">
        <v>4311</v>
      </c>
      <c r="C652" s="1" t="s">
        <v>964</v>
      </c>
      <c r="D652" s="1" t="s">
        <v>2031</v>
      </c>
      <c r="E652" s="1" t="s">
        <v>3035</v>
      </c>
      <c r="F652" s="2" t="s">
        <v>3918</v>
      </c>
      <c r="G652" s="2"/>
      <c r="H652" s="2"/>
      <c r="I652" s="2"/>
      <c r="J652" s="15"/>
      <c r="K652" s="3">
        <f>IFERROR(MATCH("Application Layer Gateway (ALG) Security Requirements Guide (SRG) :: Version 1, Release: 2 Benchmark Date: 24 Jul 2015*"&amp;A652&amp;";*",SRGs!AA:AA,0),0)</f>
        <v>0</v>
      </c>
      <c r="L652" s="2">
        <f>IFERROR(MATCH("Application Server Security Requirements Guide :: Version 3, Release: 3 Benchmark Date: 27 Oct 2022*"&amp;A652&amp;";*",SRGs!AA:AA,0),0)</f>
        <v>0</v>
      </c>
      <c r="M652" s="2">
        <f>IFERROR(MATCH("Authentication, Authorization, and Accounting Services (AAA) Security Requirements Guide :: Version 1, Release: 2 Benchmark Date: 24 Jan 2020*"&amp;A652&amp;";*",SRGs!AA:AA,0),0)</f>
        <v>0</v>
      </c>
      <c r="N652" s="6">
        <f>IFERROR(MATCH("Central Log Server Security Requirements Guide :: Version 2, Release: 2 Benchmark Date: 27 Oct 2022*"&amp;A652&amp;";*",SRGs!AA:AA,0),0)</f>
        <v>0</v>
      </c>
      <c r="O652" s="6">
        <f>IFERROR(MATCH("Database Security Requirements Guide :: Version 3, Release: 3 Benchmark Date: 27 Jul 2022*"&amp;A652&amp;";*",SRGs!AA:AA,0),0)</f>
        <v>0</v>
      </c>
      <c r="P652" s="6">
        <f>IFERROR(MATCH("Container Platform Security Requirements Guide :: Version 1, Release: 3 Benchmark Date: 27 Jan 2022*"&amp;A652&amp;";*",SRGs!AA:AA,0),0)</f>
        <v>0</v>
      </c>
      <c r="Q652" s="6">
        <f>IFERROR(MATCH("Domain Name System (DNS) Security Requirements Guide :: Version 2, Release: 4 Benchmark Date: 23 Oct 2015*"&amp;A652&amp;";*",SRGs!AA:AA,0),0)</f>
        <v>0</v>
      </c>
      <c r="R652" s="6">
        <f>IFERROR(MATCH("Firewall Security Requirements Guide :: Version 2, Release: 3 Benchmark Date: 27 Oct 2022*"&amp;A652&amp;";*",SRGs!AA:AA,0),0)</f>
        <v>0</v>
      </c>
      <c r="S652" s="6">
        <f>IFERROR(MATCH("General Purpose Operating System Security Requirements Guide :: Version 2, Release: 4 Benchmark Date: 27 Jul 2022*"&amp;A652&amp;";*",SRGs!AA:AA,0),0)</f>
        <v>0</v>
      </c>
      <c r="T652" s="6">
        <f>IFERROR(MATCH("Intrusion Detection and Prevention Systems (IDPS) Security Requirements Guide :: Version 2, Release: 6 Benchmark Date: 24 Jul 2020*"&amp;A652&amp;";*",SRGs!AA:AA,0),0)</f>
        <v>0</v>
      </c>
      <c r="U652" s="6">
        <f>IFERROR(MATCH("Layer 2 Switch Security Requirements Guide :: Version 2, Release: 1 Benchmark Date: 18 May 2021*"&amp;A652&amp;";*",SRGs!AA:AA,0),0)</f>
        <v>0</v>
      </c>
      <c r="V652" s="6">
        <f>IFERROR(MATCH("Mainframe Product Security Requirements Guide :: Version 2, Release: 1 Benchmark Date: 27 Oct 2022*"&amp;A652&amp;";*",SRGs!AA:AA,0),0)</f>
        <v>0</v>
      </c>
      <c r="W652" s="6">
        <f>IFERROR(MATCH("Network Device Management Security Requirements Guide :: Version 4, Release: 1 Benchmark Date: 23 Apr 2021*"&amp;A652&amp;";*",SRGs!AA:AA,0),0)</f>
        <v>0</v>
      </c>
      <c r="X652" s="6">
        <f>IFERROR(MATCH("Router Security Requirements Guide :: Version 4, Release: 2 Benchmark Date: 23 Apr 2021*"&amp;A652&amp;";*",SRGs!AA:AA,0),0)</f>
        <v>0</v>
      </c>
      <c r="Y652" s="6">
        <f>IFERROR(MATCH("SDN Controller Security Requirements Guide :: Version 1, Release: 2 Benchmark Date: 24 Apr 2020*"&amp;A652&amp;";*",SRGs!AA:AA,0),0)</f>
        <v>0</v>
      </c>
      <c r="Z652" s="6">
        <f>IFERROR(MATCH("Unified Endpoint Management Agent Security Requirements Guide :: Version 1, Release: 1 Benchmark Date: 20 Nov 2020*"&amp;A652&amp;";*",SRGs!AA:AA,0),0)</f>
        <v>0</v>
      </c>
      <c r="AA652" s="6">
        <f>IFERROR(MATCH("Unified Endpoint Management Server Security Requirements Guide :: Version 1, Release: 1 Benchmark Date: 20 Nov 2020*"&amp;A652&amp;";*",SRGs!AA:AA,0),0)</f>
        <v>0</v>
      </c>
      <c r="AB652" s="6">
        <f>IFERROR(MATCH("Virtual Private Network (VPN) Security Requirements Guide :: Version 2, Release: 4 Benchmark Date: 27 Oct 2021*"&amp;A652&amp;";*",SRGs!AA:AA,0),0)</f>
        <v>0</v>
      </c>
      <c r="AC652" s="6">
        <f>IFERROR(MATCH("Web Server Security Requirements Guide :: Version 3, Release: 1 Benchmark Date: 27 Oct 2022*"&amp;A652&amp;";*",SRGs!AA:AA,0),0)</f>
        <v>0</v>
      </c>
      <c r="AD652" s="21"/>
      <c r="AE652" s="3" t="str">
        <f t="shared" si="80"/>
        <v/>
      </c>
      <c r="AF652" s="2" t="str">
        <f t="shared" si="81"/>
        <v/>
      </c>
      <c r="AG652" s="2" t="str">
        <f t="shared" si="82"/>
        <v/>
      </c>
      <c r="AH652" s="2" t="str">
        <f t="shared" si="83"/>
        <v/>
      </c>
      <c r="AI652" s="2" t="str">
        <f t="shared" si="84"/>
        <v/>
      </c>
      <c r="AJ652" s="2" t="str">
        <f t="shared" si="85"/>
        <v/>
      </c>
      <c r="AK652" s="2" t="str">
        <f t="shared" si="86"/>
        <v/>
      </c>
      <c r="AL652" s="27"/>
      <c r="AM652" s="5" t="str">
        <f t="shared" si="87"/>
        <v/>
      </c>
    </row>
    <row r="653" spans="1:39" s="5" customFormat="1" ht="409.5" hidden="1">
      <c r="A653" s="1" t="s">
        <v>175</v>
      </c>
      <c r="B653" s="1" t="s">
        <v>4311</v>
      </c>
      <c r="C653" s="1" t="s">
        <v>965</v>
      </c>
      <c r="D653" s="1" t="s">
        <v>2032</v>
      </c>
      <c r="E653" s="1" t="s">
        <v>3036</v>
      </c>
      <c r="F653" s="2" t="s">
        <v>3919</v>
      </c>
      <c r="G653" s="2"/>
      <c r="H653" s="2"/>
      <c r="I653" s="2"/>
      <c r="J653" s="15"/>
      <c r="K653" s="3">
        <f>IFERROR(MATCH("Application Layer Gateway (ALG) Security Requirements Guide (SRG) :: Version 1, Release: 2 Benchmark Date: 24 Jul 2015*"&amp;A653&amp;";*",SRGs!AA:AA,0),0)</f>
        <v>0</v>
      </c>
      <c r="L653" s="2">
        <f>IFERROR(MATCH("Application Server Security Requirements Guide :: Version 3, Release: 3 Benchmark Date: 27 Oct 2022*"&amp;A653&amp;";*",SRGs!AA:AA,0),0)</f>
        <v>0</v>
      </c>
      <c r="M653" s="2">
        <f>IFERROR(MATCH("Authentication, Authorization, and Accounting Services (AAA) Security Requirements Guide :: Version 1, Release: 2 Benchmark Date: 24 Jan 2020*"&amp;A653&amp;";*",SRGs!AA:AA,0),0)</f>
        <v>0</v>
      </c>
      <c r="N653" s="6">
        <f>IFERROR(MATCH("Central Log Server Security Requirements Guide :: Version 2, Release: 2 Benchmark Date: 27 Oct 2022*"&amp;A653&amp;";*",SRGs!AA:AA,0),0)</f>
        <v>0</v>
      </c>
      <c r="O653" s="6">
        <f>IFERROR(MATCH("Database Security Requirements Guide :: Version 3, Release: 3 Benchmark Date: 27 Jul 2022*"&amp;A653&amp;";*",SRGs!AA:AA,0),0)</f>
        <v>0</v>
      </c>
      <c r="P653" s="6">
        <f>IFERROR(MATCH("Container Platform Security Requirements Guide :: Version 1, Release: 3 Benchmark Date: 27 Jan 2022*"&amp;A653&amp;";*",SRGs!AA:AA,0),0)</f>
        <v>0</v>
      </c>
      <c r="Q653" s="6">
        <f>IFERROR(MATCH("Domain Name System (DNS) Security Requirements Guide :: Version 2, Release: 4 Benchmark Date: 23 Oct 2015*"&amp;A653&amp;";*",SRGs!AA:AA,0),0)</f>
        <v>0</v>
      </c>
      <c r="R653" s="6">
        <f>IFERROR(MATCH("Firewall Security Requirements Guide :: Version 2, Release: 3 Benchmark Date: 27 Oct 2022*"&amp;A653&amp;";*",SRGs!AA:AA,0),0)</f>
        <v>0</v>
      </c>
      <c r="S653" s="6">
        <f>IFERROR(MATCH("General Purpose Operating System Security Requirements Guide :: Version 2, Release: 4 Benchmark Date: 27 Jul 2022*"&amp;A653&amp;";*",SRGs!AA:AA,0),0)</f>
        <v>0</v>
      </c>
      <c r="T653" s="6">
        <f>IFERROR(MATCH("Intrusion Detection and Prevention Systems (IDPS) Security Requirements Guide :: Version 2, Release: 6 Benchmark Date: 24 Jul 2020*"&amp;A653&amp;";*",SRGs!AA:AA,0),0)</f>
        <v>0</v>
      </c>
      <c r="U653" s="6">
        <f>IFERROR(MATCH("Layer 2 Switch Security Requirements Guide :: Version 2, Release: 1 Benchmark Date: 18 May 2021*"&amp;A653&amp;";*",SRGs!AA:AA,0),0)</f>
        <v>0</v>
      </c>
      <c r="V653" s="6">
        <f>IFERROR(MATCH("Mainframe Product Security Requirements Guide :: Version 2, Release: 1 Benchmark Date: 27 Oct 2022*"&amp;A653&amp;";*",SRGs!AA:AA,0),0)</f>
        <v>0</v>
      </c>
      <c r="W653" s="6">
        <f>IFERROR(MATCH("Network Device Management Security Requirements Guide :: Version 4, Release: 1 Benchmark Date: 23 Apr 2021*"&amp;A653&amp;";*",SRGs!AA:AA,0),0)</f>
        <v>0</v>
      </c>
      <c r="X653" s="6">
        <f>IFERROR(MATCH("Router Security Requirements Guide :: Version 4, Release: 2 Benchmark Date: 23 Apr 2021*"&amp;A653&amp;";*",SRGs!AA:AA,0),0)</f>
        <v>0</v>
      </c>
      <c r="Y653" s="6">
        <f>IFERROR(MATCH("SDN Controller Security Requirements Guide :: Version 1, Release: 2 Benchmark Date: 24 Apr 2020*"&amp;A653&amp;";*",SRGs!AA:AA,0),0)</f>
        <v>0</v>
      </c>
      <c r="Z653" s="6">
        <f>IFERROR(MATCH("Unified Endpoint Management Agent Security Requirements Guide :: Version 1, Release: 1 Benchmark Date: 20 Nov 2020*"&amp;A653&amp;";*",SRGs!AA:AA,0),0)</f>
        <v>0</v>
      </c>
      <c r="AA653" s="6">
        <f>IFERROR(MATCH("Unified Endpoint Management Server Security Requirements Guide :: Version 1, Release: 1 Benchmark Date: 20 Nov 2020*"&amp;A653&amp;";*",SRGs!AA:AA,0),0)</f>
        <v>0</v>
      </c>
      <c r="AB653" s="6">
        <f>IFERROR(MATCH("Virtual Private Network (VPN) Security Requirements Guide :: Version 2, Release: 4 Benchmark Date: 27 Oct 2021*"&amp;A653&amp;";*",SRGs!AA:AA,0),0)</f>
        <v>0</v>
      </c>
      <c r="AC653" s="6">
        <f>IFERROR(MATCH("Web Server Security Requirements Guide :: Version 3, Release: 1 Benchmark Date: 27 Oct 2022*"&amp;A653&amp;";*",SRGs!AA:AA,0),0)</f>
        <v>0</v>
      </c>
      <c r="AD653" s="21"/>
      <c r="AE653" s="3" t="str">
        <f t="shared" si="80"/>
        <v/>
      </c>
      <c r="AF653" s="2" t="str">
        <f t="shared" si="81"/>
        <v/>
      </c>
      <c r="AG653" s="2" t="str">
        <f t="shared" si="82"/>
        <v/>
      </c>
      <c r="AH653" s="2" t="str">
        <f t="shared" si="83"/>
        <v/>
      </c>
      <c r="AI653" s="2" t="str">
        <f t="shared" si="84"/>
        <v/>
      </c>
      <c r="AJ653" s="2" t="str">
        <f t="shared" si="85"/>
        <v/>
      </c>
      <c r="AK653" s="2" t="str">
        <f t="shared" si="86"/>
        <v/>
      </c>
      <c r="AL653" s="27"/>
      <c r="AM653" s="5" t="str">
        <f t="shared" si="87"/>
        <v/>
      </c>
    </row>
    <row r="654" spans="1:39" s="5" customFormat="1" ht="240" hidden="1">
      <c r="A654" s="1" t="s">
        <v>176</v>
      </c>
      <c r="B654" s="1" t="s">
        <v>4311</v>
      </c>
      <c r="C654" s="1" t="s">
        <v>966</v>
      </c>
      <c r="D654" s="1" t="s">
        <v>2033</v>
      </c>
      <c r="E654" s="1" t="s">
        <v>3037</v>
      </c>
      <c r="F654" s="2" t="s">
        <v>3920</v>
      </c>
      <c r="G654" s="2"/>
      <c r="H654" s="2"/>
      <c r="I654" s="2"/>
      <c r="J654" s="15"/>
      <c r="K654" s="3">
        <f>IFERROR(MATCH("Application Layer Gateway (ALG) Security Requirements Guide (SRG) :: Version 1, Release: 2 Benchmark Date: 24 Jul 2015*"&amp;A654&amp;";*",SRGs!AA:AA,0),0)</f>
        <v>0</v>
      </c>
      <c r="L654" s="2">
        <f>IFERROR(MATCH("Application Server Security Requirements Guide :: Version 3, Release: 3 Benchmark Date: 27 Oct 2022*"&amp;A654&amp;";*",SRGs!AA:AA,0),0)</f>
        <v>0</v>
      </c>
      <c r="M654" s="2">
        <f>IFERROR(MATCH("Authentication, Authorization, and Accounting Services (AAA) Security Requirements Guide :: Version 1, Release: 2 Benchmark Date: 24 Jan 2020*"&amp;A654&amp;";*",SRGs!AA:AA,0),0)</f>
        <v>0</v>
      </c>
      <c r="N654" s="6">
        <f>IFERROR(MATCH("Central Log Server Security Requirements Guide :: Version 2, Release: 2 Benchmark Date: 27 Oct 2022*"&amp;A654&amp;";*",SRGs!AA:AA,0),0)</f>
        <v>0</v>
      </c>
      <c r="O654" s="6">
        <f>IFERROR(MATCH("Database Security Requirements Guide :: Version 3, Release: 3 Benchmark Date: 27 Jul 2022*"&amp;A654&amp;";*",SRGs!AA:AA,0),0)</f>
        <v>0</v>
      </c>
      <c r="P654" s="6">
        <f>IFERROR(MATCH("Container Platform Security Requirements Guide :: Version 1, Release: 3 Benchmark Date: 27 Jan 2022*"&amp;A654&amp;";*",SRGs!AA:AA,0),0)</f>
        <v>0</v>
      </c>
      <c r="Q654" s="6">
        <f>IFERROR(MATCH("Domain Name System (DNS) Security Requirements Guide :: Version 2, Release: 4 Benchmark Date: 23 Oct 2015*"&amp;A654&amp;";*",SRGs!AA:AA,0),0)</f>
        <v>0</v>
      </c>
      <c r="R654" s="6">
        <f>IFERROR(MATCH("Firewall Security Requirements Guide :: Version 2, Release: 3 Benchmark Date: 27 Oct 2022*"&amp;A654&amp;";*",SRGs!AA:AA,0),0)</f>
        <v>0</v>
      </c>
      <c r="S654" s="6">
        <f>IFERROR(MATCH("General Purpose Operating System Security Requirements Guide :: Version 2, Release: 4 Benchmark Date: 27 Jul 2022*"&amp;A654&amp;";*",SRGs!AA:AA,0),0)</f>
        <v>0</v>
      </c>
      <c r="T654" s="6">
        <f>IFERROR(MATCH("Intrusion Detection and Prevention Systems (IDPS) Security Requirements Guide :: Version 2, Release: 6 Benchmark Date: 24 Jul 2020*"&amp;A654&amp;";*",SRGs!AA:AA,0),0)</f>
        <v>0</v>
      </c>
      <c r="U654" s="6">
        <f>IFERROR(MATCH("Layer 2 Switch Security Requirements Guide :: Version 2, Release: 1 Benchmark Date: 18 May 2021*"&amp;A654&amp;";*",SRGs!AA:AA,0),0)</f>
        <v>0</v>
      </c>
      <c r="V654" s="6">
        <f>IFERROR(MATCH("Mainframe Product Security Requirements Guide :: Version 2, Release: 1 Benchmark Date: 27 Oct 2022*"&amp;A654&amp;";*",SRGs!AA:AA,0),0)</f>
        <v>0</v>
      </c>
      <c r="W654" s="6">
        <f>IFERROR(MATCH("Network Device Management Security Requirements Guide :: Version 4, Release: 1 Benchmark Date: 23 Apr 2021*"&amp;A654&amp;";*",SRGs!AA:AA,0),0)</f>
        <v>0</v>
      </c>
      <c r="X654" s="6">
        <f>IFERROR(MATCH("Router Security Requirements Guide :: Version 4, Release: 2 Benchmark Date: 23 Apr 2021*"&amp;A654&amp;";*",SRGs!AA:AA,0),0)</f>
        <v>0</v>
      </c>
      <c r="Y654" s="6">
        <f>IFERROR(MATCH("SDN Controller Security Requirements Guide :: Version 1, Release: 2 Benchmark Date: 24 Apr 2020*"&amp;A654&amp;";*",SRGs!AA:AA,0),0)</f>
        <v>0</v>
      </c>
      <c r="Z654" s="6">
        <f>IFERROR(MATCH("Unified Endpoint Management Agent Security Requirements Guide :: Version 1, Release: 1 Benchmark Date: 20 Nov 2020*"&amp;A654&amp;";*",SRGs!AA:AA,0),0)</f>
        <v>0</v>
      </c>
      <c r="AA654" s="6">
        <f>IFERROR(MATCH("Unified Endpoint Management Server Security Requirements Guide :: Version 1, Release: 1 Benchmark Date: 20 Nov 2020*"&amp;A654&amp;";*",SRGs!AA:AA,0),0)</f>
        <v>0</v>
      </c>
      <c r="AB654" s="6">
        <f>IFERROR(MATCH("Virtual Private Network (VPN) Security Requirements Guide :: Version 2, Release: 4 Benchmark Date: 27 Oct 2021*"&amp;A654&amp;";*",SRGs!AA:AA,0),0)</f>
        <v>0</v>
      </c>
      <c r="AC654" s="6">
        <f>IFERROR(MATCH("Web Server Security Requirements Guide :: Version 3, Release: 1 Benchmark Date: 27 Oct 2022*"&amp;A654&amp;";*",SRGs!AA:AA,0),0)</f>
        <v>0</v>
      </c>
      <c r="AD654" s="21"/>
      <c r="AE654" s="3" t="str">
        <f t="shared" si="80"/>
        <v/>
      </c>
      <c r="AF654" s="2" t="str">
        <f t="shared" si="81"/>
        <v/>
      </c>
      <c r="AG654" s="2" t="str">
        <f t="shared" si="82"/>
        <v/>
      </c>
      <c r="AH654" s="2" t="str">
        <f t="shared" si="83"/>
        <v/>
      </c>
      <c r="AI654" s="2" t="str">
        <f t="shared" si="84"/>
        <v/>
      </c>
      <c r="AJ654" s="2" t="str">
        <f t="shared" si="85"/>
        <v/>
      </c>
      <c r="AK654" s="2" t="str">
        <f t="shared" si="86"/>
        <v/>
      </c>
      <c r="AL654" s="27"/>
      <c r="AM654" s="5" t="str">
        <f t="shared" si="87"/>
        <v/>
      </c>
    </row>
    <row r="655" spans="1:39" ht="150" hidden="1">
      <c r="A655" s="1" t="s">
        <v>177</v>
      </c>
      <c r="B655" s="1" t="s">
        <v>4311</v>
      </c>
      <c r="C655" s="1" t="s">
        <v>967</v>
      </c>
      <c r="D655" s="1" t="s">
        <v>2034</v>
      </c>
      <c r="E655" s="1" t="s">
        <v>3038</v>
      </c>
      <c r="F655" s="2" t="s">
        <v>3921</v>
      </c>
      <c r="G655" s="2"/>
      <c r="H655" s="2"/>
      <c r="I655" s="2"/>
      <c r="J655" s="15"/>
      <c r="K655" s="3">
        <f>IFERROR(MATCH("Application Layer Gateway (ALG) Security Requirements Guide (SRG) :: Version 1, Release: 2 Benchmark Date: 24 Jul 2015*"&amp;A655&amp;";*",SRGs!AA:AA,0),0)</f>
        <v>0</v>
      </c>
      <c r="L655" s="2">
        <f>IFERROR(MATCH("Application Server Security Requirements Guide :: Version 3, Release: 3 Benchmark Date: 27 Oct 2022*"&amp;A655&amp;";*",SRGs!AA:AA,0),0)</f>
        <v>0</v>
      </c>
      <c r="M655" s="2">
        <f>IFERROR(MATCH("Authentication, Authorization, and Accounting Services (AAA) Security Requirements Guide :: Version 1, Release: 2 Benchmark Date: 24 Jan 2020*"&amp;A655&amp;";*",SRGs!AA:AA,0),0)</f>
        <v>0</v>
      </c>
      <c r="N655" s="6">
        <f>IFERROR(MATCH("Central Log Server Security Requirements Guide :: Version 2, Release: 2 Benchmark Date: 27 Oct 2022*"&amp;A655&amp;";*",SRGs!AA:AA,0),0)</f>
        <v>0</v>
      </c>
      <c r="O655" s="6">
        <f>IFERROR(MATCH("Database Security Requirements Guide :: Version 3, Release: 3 Benchmark Date: 27 Jul 2022*"&amp;A655&amp;";*",SRGs!AA:AA,0),0)</f>
        <v>0</v>
      </c>
      <c r="P655" s="2">
        <f>IFERROR(MATCH("Container Platform Security Requirements Guide :: Version 1, Release: 3 Benchmark Date: 27 Jan 2022*"&amp;A655&amp;";*",SRGs!AA:AA,0),0)</f>
        <v>0</v>
      </c>
      <c r="Q655" s="2">
        <f>IFERROR(MATCH("Domain Name System (DNS) Security Requirements Guide :: Version 2, Release: 4 Benchmark Date: 23 Oct 2015*"&amp;A655&amp;";*",SRGs!AA:AA,0),0)</f>
        <v>0</v>
      </c>
      <c r="R655" s="2">
        <f>IFERROR(MATCH("Firewall Security Requirements Guide :: Version 2, Release: 3 Benchmark Date: 27 Oct 2022*"&amp;A655&amp;";*",SRGs!AA:AA,0),0)</f>
        <v>0</v>
      </c>
      <c r="S655" s="2">
        <f>IFERROR(MATCH("General Purpose Operating System Security Requirements Guide :: Version 2, Release: 4 Benchmark Date: 27 Jul 2022*"&amp;A655&amp;";*",SRGs!AA:AA,0),0)</f>
        <v>0</v>
      </c>
      <c r="T655" s="2">
        <f>IFERROR(MATCH("Intrusion Detection and Prevention Systems (IDPS) Security Requirements Guide :: Version 2, Release: 6 Benchmark Date: 24 Jul 2020*"&amp;A655&amp;";*",SRGs!AA:AA,0),0)</f>
        <v>0</v>
      </c>
      <c r="U655" s="2">
        <f>IFERROR(MATCH("Layer 2 Switch Security Requirements Guide :: Version 2, Release: 1 Benchmark Date: 18 May 2021*"&amp;A655&amp;";*",SRGs!AA:AA,0),0)</f>
        <v>0</v>
      </c>
      <c r="V655" s="2">
        <f>IFERROR(MATCH("Mainframe Product Security Requirements Guide :: Version 2, Release: 1 Benchmark Date: 27 Oct 2022*"&amp;A655&amp;";*",SRGs!AA:AA,0),0)</f>
        <v>0</v>
      </c>
      <c r="W655" s="2">
        <f>IFERROR(MATCH("Network Device Management Security Requirements Guide :: Version 4, Release: 1 Benchmark Date: 23 Apr 2021*"&amp;A655&amp;";*",SRGs!AA:AA,0),0)</f>
        <v>0</v>
      </c>
      <c r="X655" s="2">
        <f>IFERROR(MATCH("Router Security Requirements Guide :: Version 4, Release: 2 Benchmark Date: 23 Apr 2021*"&amp;A655&amp;";*",SRGs!AA:AA,0),0)</f>
        <v>0</v>
      </c>
      <c r="Y655" s="2">
        <f>IFERROR(MATCH("SDN Controller Security Requirements Guide :: Version 1, Release: 2 Benchmark Date: 24 Apr 2020*"&amp;A655&amp;";*",SRGs!AA:AA,0),0)</f>
        <v>0</v>
      </c>
      <c r="Z655" s="2">
        <f>IFERROR(MATCH("Unified Endpoint Management Agent Security Requirements Guide :: Version 1, Release: 1 Benchmark Date: 20 Nov 2020*"&amp;A655&amp;";*",SRGs!AA:AA,0),0)</f>
        <v>0</v>
      </c>
      <c r="AA655" s="2">
        <f>IFERROR(MATCH("Unified Endpoint Management Server Security Requirements Guide :: Version 1, Release: 1 Benchmark Date: 20 Nov 2020*"&amp;A655&amp;";*",SRGs!AA:AA,0),0)</f>
        <v>0</v>
      </c>
      <c r="AB655" s="2">
        <f>IFERROR(MATCH("Virtual Private Network (VPN) Security Requirements Guide :: Version 2, Release: 4 Benchmark Date: 27 Oct 2021*"&amp;A655&amp;";*",SRGs!AA:AA,0),0)</f>
        <v>0</v>
      </c>
      <c r="AC655" s="2">
        <f>IFERROR(MATCH("Web Server Security Requirements Guide :: Version 3, Release: 1 Benchmark Date: 27 Oct 2022*"&amp;A655&amp;";*",SRGs!AA:AA,0),0)</f>
        <v>0</v>
      </c>
      <c r="AD655" s="22"/>
      <c r="AE655" s="3" t="str">
        <f t="shared" si="80"/>
        <v/>
      </c>
      <c r="AF655" s="2" t="str">
        <f t="shared" si="81"/>
        <v/>
      </c>
      <c r="AG655" s="2" t="str">
        <f t="shared" si="82"/>
        <v/>
      </c>
      <c r="AH655" s="2" t="str">
        <f t="shared" si="83"/>
        <v/>
      </c>
      <c r="AI655" s="2" t="str">
        <f t="shared" si="84"/>
        <v/>
      </c>
      <c r="AJ655" s="2" t="str">
        <f t="shared" si="85"/>
        <v/>
      </c>
      <c r="AK655" s="2" t="str">
        <f t="shared" si="86"/>
        <v/>
      </c>
      <c r="AM655" s="5" t="str">
        <f t="shared" si="87"/>
        <v/>
      </c>
    </row>
    <row r="656" spans="1:39" s="5" customFormat="1" ht="120" hidden="1">
      <c r="A656" s="1" t="s">
        <v>178</v>
      </c>
      <c r="B656" s="1" t="s">
        <v>4311</v>
      </c>
      <c r="C656" s="1" t="s">
        <v>968</v>
      </c>
      <c r="D656" s="1" t="s">
        <v>2035</v>
      </c>
      <c r="E656" s="1" t="s">
        <v>3039</v>
      </c>
      <c r="F656" s="2" t="s">
        <v>3922</v>
      </c>
      <c r="G656" s="2"/>
      <c r="H656" s="2"/>
      <c r="I656" s="2"/>
      <c r="J656" s="15"/>
      <c r="K656" s="3">
        <f>IFERROR(MATCH("Application Layer Gateway (ALG) Security Requirements Guide (SRG) :: Version 1, Release: 2 Benchmark Date: 24 Jul 2015*"&amp;A656&amp;";*",SRGs!AA:AA,0),0)</f>
        <v>0</v>
      </c>
      <c r="L656" s="2">
        <f>IFERROR(MATCH("Application Server Security Requirements Guide :: Version 3, Release: 3 Benchmark Date: 27 Oct 2022*"&amp;A656&amp;";*",SRGs!AA:AA,0),0)</f>
        <v>0</v>
      </c>
      <c r="M656" s="2">
        <f>IFERROR(MATCH("Authentication, Authorization, and Accounting Services (AAA) Security Requirements Guide :: Version 1, Release: 2 Benchmark Date: 24 Jan 2020*"&amp;A656&amp;";*",SRGs!AA:AA,0),0)</f>
        <v>0</v>
      </c>
      <c r="N656" s="6">
        <f>IFERROR(MATCH("Central Log Server Security Requirements Guide :: Version 2, Release: 2 Benchmark Date: 27 Oct 2022*"&amp;A656&amp;";*",SRGs!AA:AA,0),0)</f>
        <v>0</v>
      </c>
      <c r="O656" s="6">
        <f>IFERROR(MATCH("Database Security Requirements Guide :: Version 3, Release: 3 Benchmark Date: 27 Jul 2022*"&amp;A656&amp;";*",SRGs!AA:AA,0),0)</f>
        <v>0</v>
      </c>
      <c r="P656" s="6">
        <f>IFERROR(MATCH("Container Platform Security Requirements Guide :: Version 1, Release: 3 Benchmark Date: 27 Jan 2022*"&amp;A656&amp;";*",SRGs!AA:AA,0),0)</f>
        <v>0</v>
      </c>
      <c r="Q656" s="6">
        <f>IFERROR(MATCH("Domain Name System (DNS) Security Requirements Guide :: Version 2, Release: 4 Benchmark Date: 23 Oct 2015*"&amp;A656&amp;";*",SRGs!AA:AA,0),0)</f>
        <v>0</v>
      </c>
      <c r="R656" s="6">
        <f>IFERROR(MATCH("Firewall Security Requirements Guide :: Version 2, Release: 3 Benchmark Date: 27 Oct 2022*"&amp;A656&amp;";*",SRGs!AA:AA,0),0)</f>
        <v>0</v>
      </c>
      <c r="S656" s="6">
        <f>IFERROR(MATCH("General Purpose Operating System Security Requirements Guide :: Version 2, Release: 4 Benchmark Date: 27 Jul 2022*"&amp;A656&amp;";*",SRGs!AA:AA,0),0)</f>
        <v>0</v>
      </c>
      <c r="T656" s="6">
        <f>IFERROR(MATCH("Intrusion Detection and Prevention Systems (IDPS) Security Requirements Guide :: Version 2, Release: 6 Benchmark Date: 24 Jul 2020*"&amp;A656&amp;";*",SRGs!AA:AA,0),0)</f>
        <v>0</v>
      </c>
      <c r="U656" s="6">
        <f>IFERROR(MATCH("Layer 2 Switch Security Requirements Guide :: Version 2, Release: 1 Benchmark Date: 18 May 2021*"&amp;A656&amp;";*",SRGs!AA:AA,0),0)</f>
        <v>0</v>
      </c>
      <c r="V656" s="6">
        <f>IFERROR(MATCH("Mainframe Product Security Requirements Guide :: Version 2, Release: 1 Benchmark Date: 27 Oct 2022*"&amp;A656&amp;";*",SRGs!AA:AA,0),0)</f>
        <v>0</v>
      </c>
      <c r="W656" s="6">
        <f>IFERROR(MATCH("Network Device Management Security Requirements Guide :: Version 4, Release: 1 Benchmark Date: 23 Apr 2021*"&amp;A656&amp;";*",SRGs!AA:AA,0),0)</f>
        <v>0</v>
      </c>
      <c r="X656" s="6">
        <f>IFERROR(MATCH("Router Security Requirements Guide :: Version 4, Release: 2 Benchmark Date: 23 Apr 2021*"&amp;A656&amp;";*",SRGs!AA:AA,0),0)</f>
        <v>0</v>
      </c>
      <c r="Y656" s="6">
        <f>IFERROR(MATCH("SDN Controller Security Requirements Guide :: Version 1, Release: 2 Benchmark Date: 24 Apr 2020*"&amp;A656&amp;";*",SRGs!AA:AA,0),0)</f>
        <v>0</v>
      </c>
      <c r="Z656" s="6">
        <f>IFERROR(MATCH("Unified Endpoint Management Agent Security Requirements Guide :: Version 1, Release: 1 Benchmark Date: 20 Nov 2020*"&amp;A656&amp;";*",SRGs!AA:AA,0),0)</f>
        <v>0</v>
      </c>
      <c r="AA656" s="6">
        <f>IFERROR(MATCH("Unified Endpoint Management Server Security Requirements Guide :: Version 1, Release: 1 Benchmark Date: 20 Nov 2020*"&amp;A656&amp;";*",SRGs!AA:AA,0),0)</f>
        <v>0</v>
      </c>
      <c r="AB656" s="6">
        <f>IFERROR(MATCH("Virtual Private Network (VPN) Security Requirements Guide :: Version 2, Release: 4 Benchmark Date: 27 Oct 2021*"&amp;A656&amp;";*",SRGs!AA:AA,0),0)</f>
        <v>0</v>
      </c>
      <c r="AC656" s="6">
        <f>IFERROR(MATCH("Web Server Security Requirements Guide :: Version 3, Release: 1 Benchmark Date: 27 Oct 2022*"&amp;A656&amp;";*",SRGs!AA:AA,0),0)</f>
        <v>0</v>
      </c>
      <c r="AD656" s="21"/>
      <c r="AE656" s="3" t="str">
        <f t="shared" si="80"/>
        <v/>
      </c>
      <c r="AF656" s="2" t="str">
        <f t="shared" si="81"/>
        <v/>
      </c>
      <c r="AG656" s="2" t="str">
        <f t="shared" si="82"/>
        <v/>
      </c>
      <c r="AH656" s="2" t="str">
        <f t="shared" si="83"/>
        <v/>
      </c>
      <c r="AI656" s="2" t="str">
        <f t="shared" si="84"/>
        <v/>
      </c>
      <c r="AJ656" s="2" t="str">
        <f t="shared" si="85"/>
        <v/>
      </c>
      <c r="AK656" s="2" t="str">
        <f t="shared" si="86"/>
        <v/>
      </c>
      <c r="AL656" s="27"/>
      <c r="AM656" s="5" t="str">
        <f t="shared" si="87"/>
        <v/>
      </c>
    </row>
    <row r="657" spans="1:39" s="5" customFormat="1" ht="150" hidden="1">
      <c r="A657" s="1" t="s">
        <v>179</v>
      </c>
      <c r="B657" s="1" t="s">
        <v>4311</v>
      </c>
      <c r="C657" s="1" t="s">
        <v>969</v>
      </c>
      <c r="D657" s="1" t="s">
        <v>2036</v>
      </c>
      <c r="E657" s="1" t="s">
        <v>3040</v>
      </c>
      <c r="F657" s="2" t="s">
        <v>3923</v>
      </c>
      <c r="G657" s="2"/>
      <c r="H657" s="2"/>
      <c r="I657" s="2"/>
      <c r="J657" s="15"/>
      <c r="K657" s="3">
        <f>IFERROR(MATCH("Application Layer Gateway (ALG) Security Requirements Guide (SRG) :: Version 1, Release: 2 Benchmark Date: 24 Jul 2015*"&amp;A657&amp;";*",SRGs!AA:AA,0),0)</f>
        <v>0</v>
      </c>
      <c r="L657" s="2">
        <f>IFERROR(MATCH("Application Server Security Requirements Guide :: Version 3, Release: 3 Benchmark Date: 27 Oct 2022*"&amp;A657&amp;";*",SRGs!AA:AA,0),0)</f>
        <v>0</v>
      </c>
      <c r="M657" s="2">
        <f>IFERROR(MATCH("Authentication, Authorization, and Accounting Services (AAA) Security Requirements Guide :: Version 1, Release: 2 Benchmark Date: 24 Jan 2020*"&amp;A657&amp;";*",SRGs!AA:AA,0),0)</f>
        <v>0</v>
      </c>
      <c r="N657" s="6">
        <f>IFERROR(MATCH("Central Log Server Security Requirements Guide :: Version 2, Release: 2 Benchmark Date: 27 Oct 2022*"&amp;A657&amp;";*",SRGs!AA:AA,0),0)</f>
        <v>0</v>
      </c>
      <c r="O657" s="6">
        <f>IFERROR(MATCH("Database Security Requirements Guide :: Version 3, Release: 3 Benchmark Date: 27 Jul 2022*"&amp;A657&amp;";*",SRGs!AA:AA,0),0)</f>
        <v>0</v>
      </c>
      <c r="P657" s="6">
        <f>IFERROR(MATCH("Container Platform Security Requirements Guide :: Version 1, Release: 3 Benchmark Date: 27 Jan 2022*"&amp;A657&amp;";*",SRGs!AA:AA,0),0)</f>
        <v>0</v>
      </c>
      <c r="Q657" s="6">
        <f>IFERROR(MATCH("Domain Name System (DNS) Security Requirements Guide :: Version 2, Release: 4 Benchmark Date: 23 Oct 2015*"&amp;A657&amp;";*",SRGs!AA:AA,0),0)</f>
        <v>0</v>
      </c>
      <c r="R657" s="6">
        <f>IFERROR(MATCH("Firewall Security Requirements Guide :: Version 2, Release: 3 Benchmark Date: 27 Oct 2022*"&amp;A657&amp;";*",SRGs!AA:AA,0),0)</f>
        <v>0</v>
      </c>
      <c r="S657" s="6">
        <f>IFERROR(MATCH("General Purpose Operating System Security Requirements Guide :: Version 2, Release: 4 Benchmark Date: 27 Jul 2022*"&amp;A657&amp;";*",SRGs!AA:AA,0),0)</f>
        <v>0</v>
      </c>
      <c r="T657" s="6">
        <f>IFERROR(MATCH("Intrusion Detection and Prevention Systems (IDPS) Security Requirements Guide :: Version 2, Release: 6 Benchmark Date: 24 Jul 2020*"&amp;A657&amp;";*",SRGs!AA:AA,0),0)</f>
        <v>0</v>
      </c>
      <c r="U657" s="6">
        <f>IFERROR(MATCH("Layer 2 Switch Security Requirements Guide :: Version 2, Release: 1 Benchmark Date: 18 May 2021*"&amp;A657&amp;";*",SRGs!AA:AA,0),0)</f>
        <v>0</v>
      </c>
      <c r="V657" s="6">
        <f>IFERROR(MATCH("Mainframe Product Security Requirements Guide :: Version 2, Release: 1 Benchmark Date: 27 Oct 2022*"&amp;A657&amp;";*",SRGs!AA:AA,0),0)</f>
        <v>0</v>
      </c>
      <c r="W657" s="6">
        <f>IFERROR(MATCH("Network Device Management Security Requirements Guide :: Version 4, Release: 1 Benchmark Date: 23 Apr 2021*"&amp;A657&amp;";*",SRGs!AA:AA,0),0)</f>
        <v>0</v>
      </c>
      <c r="X657" s="6">
        <f>IFERROR(MATCH("Router Security Requirements Guide :: Version 4, Release: 2 Benchmark Date: 23 Apr 2021*"&amp;A657&amp;";*",SRGs!AA:AA,0),0)</f>
        <v>0</v>
      </c>
      <c r="Y657" s="6">
        <f>IFERROR(MATCH("SDN Controller Security Requirements Guide :: Version 1, Release: 2 Benchmark Date: 24 Apr 2020*"&amp;A657&amp;";*",SRGs!AA:AA,0),0)</f>
        <v>0</v>
      </c>
      <c r="Z657" s="6">
        <f>IFERROR(MATCH("Unified Endpoint Management Agent Security Requirements Guide :: Version 1, Release: 1 Benchmark Date: 20 Nov 2020*"&amp;A657&amp;";*",SRGs!AA:AA,0),0)</f>
        <v>0</v>
      </c>
      <c r="AA657" s="6">
        <f>IFERROR(MATCH("Unified Endpoint Management Server Security Requirements Guide :: Version 1, Release: 1 Benchmark Date: 20 Nov 2020*"&amp;A657&amp;";*",SRGs!AA:AA,0),0)</f>
        <v>0</v>
      </c>
      <c r="AB657" s="6">
        <f>IFERROR(MATCH("Virtual Private Network (VPN) Security Requirements Guide :: Version 2, Release: 4 Benchmark Date: 27 Oct 2021*"&amp;A657&amp;";*",SRGs!AA:AA,0),0)</f>
        <v>0</v>
      </c>
      <c r="AC657" s="6">
        <f>IFERROR(MATCH("Web Server Security Requirements Guide :: Version 3, Release: 1 Benchmark Date: 27 Oct 2022*"&amp;A657&amp;";*",SRGs!AA:AA,0),0)</f>
        <v>0</v>
      </c>
      <c r="AD657" s="21"/>
      <c r="AE657" s="3" t="str">
        <f t="shared" si="80"/>
        <v/>
      </c>
      <c r="AF657" s="2" t="str">
        <f t="shared" si="81"/>
        <v/>
      </c>
      <c r="AG657" s="2" t="str">
        <f t="shared" si="82"/>
        <v/>
      </c>
      <c r="AH657" s="2" t="str">
        <f t="shared" si="83"/>
        <v/>
      </c>
      <c r="AI657" s="2" t="str">
        <f t="shared" si="84"/>
        <v/>
      </c>
      <c r="AJ657" s="2" t="str">
        <f t="shared" si="85"/>
        <v/>
      </c>
      <c r="AK657" s="2" t="str">
        <f t="shared" si="86"/>
        <v/>
      </c>
      <c r="AL657" s="27"/>
      <c r="AM657" s="5" t="str">
        <f t="shared" si="87"/>
        <v/>
      </c>
    </row>
    <row r="658" spans="1:39" s="5" customFormat="1" ht="165" hidden="1">
      <c r="A658" s="1" t="s">
        <v>180</v>
      </c>
      <c r="B658" s="1" t="s">
        <v>4311</v>
      </c>
      <c r="C658" s="1" t="s">
        <v>970</v>
      </c>
      <c r="D658" s="1" t="s">
        <v>2037</v>
      </c>
      <c r="E658" s="1" t="s">
        <v>3041</v>
      </c>
      <c r="F658" s="2" t="s">
        <v>3924</v>
      </c>
      <c r="G658" s="2"/>
      <c r="H658" s="2"/>
      <c r="I658" s="2"/>
      <c r="J658" s="15"/>
      <c r="K658" s="3">
        <f>IFERROR(MATCH("Application Layer Gateway (ALG) Security Requirements Guide (SRG) :: Version 1, Release: 2 Benchmark Date: 24 Jul 2015*"&amp;A658&amp;";*",SRGs!AA:AA,0),0)</f>
        <v>0</v>
      </c>
      <c r="L658" s="2">
        <f>IFERROR(MATCH("Application Server Security Requirements Guide :: Version 3, Release: 3 Benchmark Date: 27 Oct 2022*"&amp;A658&amp;";*",SRGs!AA:AA,0),0)</f>
        <v>0</v>
      </c>
      <c r="M658" s="2">
        <f>IFERROR(MATCH("Authentication, Authorization, and Accounting Services (AAA) Security Requirements Guide :: Version 1, Release: 2 Benchmark Date: 24 Jan 2020*"&amp;A658&amp;";*",SRGs!AA:AA,0),0)</f>
        <v>0</v>
      </c>
      <c r="N658" s="6">
        <f>IFERROR(MATCH("Central Log Server Security Requirements Guide :: Version 2, Release: 2 Benchmark Date: 27 Oct 2022*"&amp;A658&amp;";*",SRGs!AA:AA,0),0)</f>
        <v>0</v>
      </c>
      <c r="O658" s="6">
        <f>IFERROR(MATCH("Database Security Requirements Guide :: Version 3, Release: 3 Benchmark Date: 27 Jul 2022*"&amp;A658&amp;";*",SRGs!AA:AA,0),0)</f>
        <v>0</v>
      </c>
      <c r="P658" s="6">
        <f>IFERROR(MATCH("Container Platform Security Requirements Guide :: Version 1, Release: 3 Benchmark Date: 27 Jan 2022*"&amp;A658&amp;";*",SRGs!AA:AA,0),0)</f>
        <v>0</v>
      </c>
      <c r="Q658" s="6">
        <f>IFERROR(MATCH("Domain Name System (DNS) Security Requirements Guide :: Version 2, Release: 4 Benchmark Date: 23 Oct 2015*"&amp;A658&amp;";*",SRGs!AA:AA,0),0)</f>
        <v>0</v>
      </c>
      <c r="R658" s="6">
        <f>IFERROR(MATCH("Firewall Security Requirements Guide :: Version 2, Release: 3 Benchmark Date: 27 Oct 2022*"&amp;A658&amp;";*",SRGs!AA:AA,0),0)</f>
        <v>0</v>
      </c>
      <c r="S658" s="6">
        <f>IFERROR(MATCH("General Purpose Operating System Security Requirements Guide :: Version 2, Release: 4 Benchmark Date: 27 Jul 2022*"&amp;A658&amp;";*",SRGs!AA:AA,0),0)</f>
        <v>0</v>
      </c>
      <c r="T658" s="6">
        <f>IFERROR(MATCH("Intrusion Detection and Prevention Systems (IDPS) Security Requirements Guide :: Version 2, Release: 6 Benchmark Date: 24 Jul 2020*"&amp;A658&amp;";*",SRGs!AA:AA,0),0)</f>
        <v>0</v>
      </c>
      <c r="U658" s="6">
        <f>IFERROR(MATCH("Layer 2 Switch Security Requirements Guide :: Version 2, Release: 1 Benchmark Date: 18 May 2021*"&amp;A658&amp;";*",SRGs!AA:AA,0),0)</f>
        <v>0</v>
      </c>
      <c r="V658" s="6">
        <f>IFERROR(MATCH("Mainframe Product Security Requirements Guide :: Version 2, Release: 1 Benchmark Date: 27 Oct 2022*"&amp;A658&amp;";*",SRGs!AA:AA,0),0)</f>
        <v>0</v>
      </c>
      <c r="W658" s="6">
        <f>IFERROR(MATCH("Network Device Management Security Requirements Guide :: Version 4, Release: 1 Benchmark Date: 23 Apr 2021*"&amp;A658&amp;";*",SRGs!AA:AA,0),0)</f>
        <v>0</v>
      </c>
      <c r="X658" s="6">
        <f>IFERROR(MATCH("Router Security Requirements Guide :: Version 4, Release: 2 Benchmark Date: 23 Apr 2021*"&amp;A658&amp;";*",SRGs!AA:AA,0),0)</f>
        <v>0</v>
      </c>
      <c r="Y658" s="6">
        <f>IFERROR(MATCH("SDN Controller Security Requirements Guide :: Version 1, Release: 2 Benchmark Date: 24 Apr 2020*"&amp;A658&amp;";*",SRGs!AA:AA,0),0)</f>
        <v>0</v>
      </c>
      <c r="Z658" s="6">
        <f>IFERROR(MATCH("Unified Endpoint Management Agent Security Requirements Guide :: Version 1, Release: 1 Benchmark Date: 20 Nov 2020*"&amp;A658&amp;";*",SRGs!AA:AA,0),0)</f>
        <v>0</v>
      </c>
      <c r="AA658" s="6">
        <f>IFERROR(MATCH("Unified Endpoint Management Server Security Requirements Guide :: Version 1, Release: 1 Benchmark Date: 20 Nov 2020*"&amp;A658&amp;";*",SRGs!AA:AA,0),0)</f>
        <v>0</v>
      </c>
      <c r="AB658" s="6">
        <f>IFERROR(MATCH("Virtual Private Network (VPN) Security Requirements Guide :: Version 2, Release: 4 Benchmark Date: 27 Oct 2021*"&amp;A658&amp;";*",SRGs!AA:AA,0),0)</f>
        <v>0</v>
      </c>
      <c r="AC658" s="6">
        <f>IFERROR(MATCH("Web Server Security Requirements Guide :: Version 3, Release: 1 Benchmark Date: 27 Oct 2022*"&amp;A658&amp;";*",SRGs!AA:AA,0),0)</f>
        <v>0</v>
      </c>
      <c r="AD658" s="21"/>
      <c r="AE658" s="3" t="str">
        <f t="shared" si="80"/>
        <v/>
      </c>
      <c r="AF658" s="2" t="str">
        <f t="shared" si="81"/>
        <v/>
      </c>
      <c r="AG658" s="2" t="str">
        <f t="shared" si="82"/>
        <v/>
      </c>
      <c r="AH658" s="2" t="str">
        <f t="shared" si="83"/>
        <v/>
      </c>
      <c r="AI658" s="2" t="str">
        <f t="shared" si="84"/>
        <v/>
      </c>
      <c r="AJ658" s="2" t="str">
        <f t="shared" si="85"/>
        <v/>
      </c>
      <c r="AK658" s="2" t="str">
        <f t="shared" si="86"/>
        <v/>
      </c>
      <c r="AL658" s="27"/>
      <c r="AM658" s="5" t="str">
        <f t="shared" si="87"/>
        <v/>
      </c>
    </row>
    <row r="659" spans="1:39" s="5" customFormat="1" ht="135" hidden="1">
      <c r="A659" s="1" t="s">
        <v>181</v>
      </c>
      <c r="B659" s="1" t="s">
        <v>4311</v>
      </c>
      <c r="C659" s="1" t="s">
        <v>971</v>
      </c>
      <c r="D659" s="1" t="s">
        <v>2038</v>
      </c>
      <c r="E659" s="1" t="s">
        <v>3042</v>
      </c>
      <c r="F659" s="2" t="s">
        <v>3925</v>
      </c>
      <c r="G659" s="2"/>
      <c r="H659" s="2"/>
      <c r="I659" s="2"/>
      <c r="J659" s="15"/>
      <c r="K659" s="3">
        <f>IFERROR(MATCH("Application Layer Gateway (ALG) Security Requirements Guide (SRG) :: Version 1, Release: 2 Benchmark Date: 24 Jul 2015*"&amp;A659&amp;";*",SRGs!AA:AA,0),0)</f>
        <v>0</v>
      </c>
      <c r="L659" s="2">
        <f>IFERROR(MATCH("Application Server Security Requirements Guide :: Version 3, Release: 3 Benchmark Date: 27 Oct 2022*"&amp;A659&amp;";*",SRGs!AA:AA,0),0)</f>
        <v>0</v>
      </c>
      <c r="M659" s="2">
        <f>IFERROR(MATCH("Authentication, Authorization, and Accounting Services (AAA) Security Requirements Guide :: Version 1, Release: 2 Benchmark Date: 24 Jan 2020*"&amp;A659&amp;";*",SRGs!AA:AA,0),0)</f>
        <v>0</v>
      </c>
      <c r="N659" s="6">
        <f>IFERROR(MATCH("Central Log Server Security Requirements Guide :: Version 2, Release: 2 Benchmark Date: 27 Oct 2022*"&amp;A659&amp;";*",SRGs!AA:AA,0),0)</f>
        <v>0</v>
      </c>
      <c r="O659" s="6">
        <f>IFERROR(MATCH("Database Security Requirements Guide :: Version 3, Release: 3 Benchmark Date: 27 Jul 2022*"&amp;A659&amp;";*",SRGs!AA:AA,0),0)</f>
        <v>0</v>
      </c>
      <c r="P659" s="6">
        <f>IFERROR(MATCH("Container Platform Security Requirements Guide :: Version 1, Release: 3 Benchmark Date: 27 Jan 2022*"&amp;A659&amp;";*",SRGs!AA:AA,0),0)</f>
        <v>0</v>
      </c>
      <c r="Q659" s="6">
        <f>IFERROR(MATCH("Domain Name System (DNS) Security Requirements Guide :: Version 2, Release: 4 Benchmark Date: 23 Oct 2015*"&amp;A659&amp;";*",SRGs!AA:AA,0),0)</f>
        <v>0</v>
      </c>
      <c r="R659" s="6">
        <f>IFERROR(MATCH("Firewall Security Requirements Guide :: Version 2, Release: 3 Benchmark Date: 27 Oct 2022*"&amp;A659&amp;";*",SRGs!AA:AA,0),0)</f>
        <v>0</v>
      </c>
      <c r="S659" s="6">
        <f>IFERROR(MATCH("General Purpose Operating System Security Requirements Guide :: Version 2, Release: 4 Benchmark Date: 27 Jul 2022*"&amp;A659&amp;";*",SRGs!AA:AA,0),0)</f>
        <v>0</v>
      </c>
      <c r="T659" s="6">
        <f>IFERROR(MATCH("Intrusion Detection and Prevention Systems (IDPS) Security Requirements Guide :: Version 2, Release: 6 Benchmark Date: 24 Jul 2020*"&amp;A659&amp;";*",SRGs!AA:AA,0),0)</f>
        <v>0</v>
      </c>
      <c r="U659" s="6">
        <f>IFERROR(MATCH("Layer 2 Switch Security Requirements Guide :: Version 2, Release: 1 Benchmark Date: 18 May 2021*"&amp;A659&amp;";*",SRGs!AA:AA,0),0)</f>
        <v>0</v>
      </c>
      <c r="V659" s="6">
        <f>IFERROR(MATCH("Mainframe Product Security Requirements Guide :: Version 2, Release: 1 Benchmark Date: 27 Oct 2022*"&amp;A659&amp;";*",SRGs!AA:AA,0),0)</f>
        <v>0</v>
      </c>
      <c r="W659" s="6">
        <f>IFERROR(MATCH("Network Device Management Security Requirements Guide :: Version 4, Release: 1 Benchmark Date: 23 Apr 2021*"&amp;A659&amp;";*",SRGs!AA:AA,0),0)</f>
        <v>0</v>
      </c>
      <c r="X659" s="6">
        <f>IFERROR(MATCH("Router Security Requirements Guide :: Version 4, Release: 2 Benchmark Date: 23 Apr 2021*"&amp;A659&amp;";*",SRGs!AA:AA,0),0)</f>
        <v>0</v>
      </c>
      <c r="Y659" s="6">
        <f>IFERROR(MATCH("SDN Controller Security Requirements Guide :: Version 1, Release: 2 Benchmark Date: 24 Apr 2020*"&amp;A659&amp;";*",SRGs!AA:AA,0),0)</f>
        <v>0</v>
      </c>
      <c r="Z659" s="6">
        <f>IFERROR(MATCH("Unified Endpoint Management Agent Security Requirements Guide :: Version 1, Release: 1 Benchmark Date: 20 Nov 2020*"&amp;A659&amp;";*",SRGs!AA:AA,0),0)</f>
        <v>0</v>
      </c>
      <c r="AA659" s="6">
        <f>IFERROR(MATCH("Unified Endpoint Management Server Security Requirements Guide :: Version 1, Release: 1 Benchmark Date: 20 Nov 2020*"&amp;A659&amp;";*",SRGs!AA:AA,0),0)</f>
        <v>0</v>
      </c>
      <c r="AB659" s="6">
        <f>IFERROR(MATCH("Virtual Private Network (VPN) Security Requirements Guide :: Version 2, Release: 4 Benchmark Date: 27 Oct 2021*"&amp;A659&amp;";*",SRGs!AA:AA,0),0)</f>
        <v>0</v>
      </c>
      <c r="AC659" s="6">
        <f>IFERROR(MATCH("Web Server Security Requirements Guide :: Version 3, Release: 1 Benchmark Date: 27 Oct 2022*"&amp;A659&amp;";*",SRGs!AA:AA,0),0)</f>
        <v>0</v>
      </c>
      <c r="AD659" s="21"/>
      <c r="AE659" s="3" t="str">
        <f t="shared" si="80"/>
        <v/>
      </c>
      <c r="AF659" s="2" t="str">
        <f t="shared" si="81"/>
        <v/>
      </c>
      <c r="AG659" s="2" t="str">
        <f t="shared" si="82"/>
        <v/>
      </c>
      <c r="AH659" s="2" t="str">
        <f t="shared" si="83"/>
        <v/>
      </c>
      <c r="AI659" s="2" t="str">
        <f t="shared" si="84"/>
        <v/>
      </c>
      <c r="AJ659" s="2" t="str">
        <f t="shared" si="85"/>
        <v/>
      </c>
      <c r="AK659" s="2" t="str">
        <f t="shared" si="86"/>
        <v/>
      </c>
      <c r="AL659" s="27"/>
      <c r="AM659" s="5" t="str">
        <f t="shared" si="87"/>
        <v/>
      </c>
    </row>
    <row r="660" spans="1:39" ht="75" hidden="1">
      <c r="A660" s="1" t="s">
        <v>182</v>
      </c>
      <c r="B660" s="1" t="s">
        <v>4311</v>
      </c>
      <c r="C660" s="1" t="s">
        <v>972</v>
      </c>
      <c r="D660" s="1" t="s">
        <v>2039</v>
      </c>
      <c r="E660" s="1" t="s">
        <v>3043</v>
      </c>
      <c r="F660" s="2" t="s">
        <v>3926</v>
      </c>
      <c r="G660" s="2"/>
      <c r="H660" s="2"/>
      <c r="I660" s="2"/>
      <c r="J660" s="15"/>
      <c r="K660" s="3">
        <f>IFERROR(MATCH("Application Layer Gateway (ALG) Security Requirements Guide (SRG) :: Version 1, Release: 2 Benchmark Date: 24 Jul 2015*"&amp;A660&amp;";*",SRGs!AA:AA,0),0)</f>
        <v>0</v>
      </c>
      <c r="L660" s="2">
        <f>IFERROR(MATCH("Application Server Security Requirements Guide :: Version 3, Release: 3 Benchmark Date: 27 Oct 2022*"&amp;A660&amp;";*",SRGs!AA:AA,0),0)</f>
        <v>0</v>
      </c>
      <c r="M660" s="2">
        <f>IFERROR(MATCH("Authentication, Authorization, and Accounting Services (AAA) Security Requirements Guide :: Version 1, Release: 2 Benchmark Date: 24 Jan 2020*"&amp;A660&amp;";*",SRGs!AA:AA,0),0)</f>
        <v>0</v>
      </c>
      <c r="N660" s="6">
        <f>IFERROR(MATCH("Central Log Server Security Requirements Guide :: Version 2, Release: 2 Benchmark Date: 27 Oct 2022*"&amp;A660&amp;";*",SRGs!AA:AA,0),0)</f>
        <v>0</v>
      </c>
      <c r="O660" s="6">
        <f>IFERROR(MATCH("Database Security Requirements Guide :: Version 3, Release: 3 Benchmark Date: 27 Jul 2022*"&amp;A660&amp;";*",SRGs!AA:AA,0),0)</f>
        <v>0</v>
      </c>
      <c r="P660" s="2">
        <f>IFERROR(MATCH("Container Platform Security Requirements Guide :: Version 1, Release: 3 Benchmark Date: 27 Jan 2022*"&amp;A660&amp;";*",SRGs!AA:AA,0),0)</f>
        <v>0</v>
      </c>
      <c r="Q660" s="2">
        <f>IFERROR(MATCH("Domain Name System (DNS) Security Requirements Guide :: Version 2, Release: 4 Benchmark Date: 23 Oct 2015*"&amp;A660&amp;";*",SRGs!AA:AA,0),0)</f>
        <v>0</v>
      </c>
      <c r="R660" s="2">
        <f>IFERROR(MATCH("Firewall Security Requirements Guide :: Version 2, Release: 3 Benchmark Date: 27 Oct 2022*"&amp;A660&amp;";*",SRGs!AA:AA,0),0)</f>
        <v>0</v>
      </c>
      <c r="S660" s="2">
        <f>IFERROR(MATCH("General Purpose Operating System Security Requirements Guide :: Version 2, Release: 4 Benchmark Date: 27 Jul 2022*"&amp;A660&amp;";*",SRGs!AA:AA,0),0)</f>
        <v>0</v>
      </c>
      <c r="T660" s="2">
        <f>IFERROR(MATCH("Intrusion Detection and Prevention Systems (IDPS) Security Requirements Guide :: Version 2, Release: 6 Benchmark Date: 24 Jul 2020*"&amp;A660&amp;";*",SRGs!AA:AA,0),0)</f>
        <v>0</v>
      </c>
      <c r="U660" s="2">
        <f>IFERROR(MATCH("Layer 2 Switch Security Requirements Guide :: Version 2, Release: 1 Benchmark Date: 18 May 2021*"&amp;A660&amp;";*",SRGs!AA:AA,0),0)</f>
        <v>0</v>
      </c>
      <c r="V660" s="2">
        <f>IFERROR(MATCH("Mainframe Product Security Requirements Guide :: Version 2, Release: 1 Benchmark Date: 27 Oct 2022*"&amp;A660&amp;";*",SRGs!AA:AA,0),0)</f>
        <v>0</v>
      </c>
      <c r="W660" s="2">
        <f>IFERROR(MATCH("Network Device Management Security Requirements Guide :: Version 4, Release: 1 Benchmark Date: 23 Apr 2021*"&amp;A660&amp;";*",SRGs!AA:AA,0),0)</f>
        <v>0</v>
      </c>
      <c r="X660" s="2">
        <f>IFERROR(MATCH("Router Security Requirements Guide :: Version 4, Release: 2 Benchmark Date: 23 Apr 2021*"&amp;A660&amp;";*",SRGs!AA:AA,0),0)</f>
        <v>0</v>
      </c>
      <c r="Y660" s="2">
        <f>IFERROR(MATCH("SDN Controller Security Requirements Guide :: Version 1, Release: 2 Benchmark Date: 24 Apr 2020*"&amp;A660&amp;";*",SRGs!AA:AA,0),0)</f>
        <v>0</v>
      </c>
      <c r="Z660" s="2">
        <f>IFERROR(MATCH("Unified Endpoint Management Agent Security Requirements Guide :: Version 1, Release: 1 Benchmark Date: 20 Nov 2020*"&amp;A660&amp;";*",SRGs!AA:AA,0),0)</f>
        <v>0</v>
      </c>
      <c r="AA660" s="2">
        <f>IFERROR(MATCH("Unified Endpoint Management Server Security Requirements Guide :: Version 1, Release: 1 Benchmark Date: 20 Nov 2020*"&amp;A660&amp;";*",SRGs!AA:AA,0),0)</f>
        <v>0</v>
      </c>
      <c r="AB660" s="2">
        <f>IFERROR(MATCH("Virtual Private Network (VPN) Security Requirements Guide :: Version 2, Release: 4 Benchmark Date: 27 Oct 2021*"&amp;A660&amp;";*",SRGs!AA:AA,0),0)</f>
        <v>0</v>
      </c>
      <c r="AC660" s="2">
        <f>IFERROR(MATCH("Web Server Security Requirements Guide :: Version 3, Release: 1 Benchmark Date: 27 Oct 2022*"&amp;A660&amp;";*",SRGs!AA:AA,0),0)</f>
        <v>0</v>
      </c>
      <c r="AD660" s="22"/>
      <c r="AE660" s="3" t="str">
        <f t="shared" si="80"/>
        <v/>
      </c>
      <c r="AF660" s="2" t="str">
        <f t="shared" si="81"/>
        <v/>
      </c>
      <c r="AG660" s="2" t="str">
        <f t="shared" si="82"/>
        <v/>
      </c>
      <c r="AH660" s="2" t="str">
        <f t="shared" si="83"/>
        <v/>
      </c>
      <c r="AI660" s="2" t="str">
        <f t="shared" si="84"/>
        <v/>
      </c>
      <c r="AJ660" s="2" t="str">
        <f t="shared" si="85"/>
        <v/>
      </c>
      <c r="AK660" s="2" t="str">
        <f t="shared" si="86"/>
        <v/>
      </c>
      <c r="AM660" s="5" t="str">
        <f t="shared" si="87"/>
        <v/>
      </c>
    </row>
    <row r="661" spans="1:39" s="5" customFormat="1" ht="120" hidden="1">
      <c r="A661" s="1" t="s">
        <v>156</v>
      </c>
      <c r="B661" s="1" t="s">
        <v>4311</v>
      </c>
      <c r="C661" s="1" t="s">
        <v>942</v>
      </c>
      <c r="D661" s="1" t="s">
        <v>2009</v>
      </c>
      <c r="E661" s="1" t="s">
        <v>3013</v>
      </c>
      <c r="F661" s="2" t="s">
        <v>3899</v>
      </c>
      <c r="G661" s="2"/>
      <c r="H661" s="2"/>
      <c r="I661" s="2"/>
      <c r="J661" s="15"/>
      <c r="K661" s="3">
        <f>IFERROR(MATCH("Application Layer Gateway (ALG) Security Requirements Guide (SRG) :: Version 1, Release: 2 Benchmark Date: 24 Jul 2015*"&amp;A661&amp;";*",SRGs!AA:AA,0),0)</f>
        <v>0</v>
      </c>
      <c r="L661" s="2">
        <f>IFERROR(MATCH("Application Server Security Requirements Guide :: Version 3, Release: 3 Benchmark Date: 27 Oct 2022*"&amp;A661&amp;";*",SRGs!AA:AA,0),0)</f>
        <v>0</v>
      </c>
      <c r="M661" s="2">
        <f>IFERROR(MATCH("Authentication, Authorization, and Accounting Services (AAA) Security Requirements Guide :: Version 1, Release: 2 Benchmark Date: 24 Jan 2020*"&amp;A661&amp;";*",SRGs!AA:AA,0),0)</f>
        <v>0</v>
      </c>
      <c r="N661" s="6">
        <f>IFERROR(MATCH("Central Log Server Security Requirements Guide :: Version 2, Release: 2 Benchmark Date: 27 Oct 2022*"&amp;A661&amp;";*",SRGs!AA:AA,0),0)</f>
        <v>0</v>
      </c>
      <c r="O661" s="6">
        <f>IFERROR(MATCH("Database Security Requirements Guide :: Version 3, Release: 3 Benchmark Date: 27 Jul 2022*"&amp;A661&amp;";*",SRGs!AA:AA,0),0)</f>
        <v>0</v>
      </c>
      <c r="P661" s="6">
        <f>IFERROR(MATCH("Container Platform Security Requirements Guide :: Version 1, Release: 3 Benchmark Date: 27 Jan 2022*"&amp;A661&amp;";*",SRGs!AA:AA,0),0)</f>
        <v>0</v>
      </c>
      <c r="Q661" s="6">
        <f>IFERROR(MATCH("Domain Name System (DNS) Security Requirements Guide :: Version 2, Release: 4 Benchmark Date: 23 Oct 2015*"&amp;A661&amp;";*",SRGs!AA:AA,0),0)</f>
        <v>0</v>
      </c>
      <c r="R661" s="6">
        <f>IFERROR(MATCH("Firewall Security Requirements Guide :: Version 2, Release: 3 Benchmark Date: 27 Oct 2022*"&amp;A661&amp;";*",SRGs!AA:AA,0),0)</f>
        <v>0</v>
      </c>
      <c r="S661" s="6">
        <f>IFERROR(MATCH("General Purpose Operating System Security Requirements Guide :: Version 2, Release: 4 Benchmark Date: 27 Jul 2022*"&amp;A661&amp;";*",SRGs!AA:AA,0),0)</f>
        <v>0</v>
      </c>
      <c r="T661" s="6">
        <f>IFERROR(MATCH("Intrusion Detection and Prevention Systems (IDPS) Security Requirements Guide :: Version 2, Release: 6 Benchmark Date: 24 Jul 2020*"&amp;A661&amp;";*",SRGs!AA:AA,0),0)</f>
        <v>0</v>
      </c>
      <c r="U661" s="6">
        <f>IFERROR(MATCH("Layer 2 Switch Security Requirements Guide :: Version 2, Release: 1 Benchmark Date: 18 May 2021*"&amp;A661&amp;";*",SRGs!AA:AA,0),0)</f>
        <v>0</v>
      </c>
      <c r="V661" s="6">
        <f>IFERROR(MATCH("Mainframe Product Security Requirements Guide :: Version 2, Release: 1 Benchmark Date: 27 Oct 2022*"&amp;A661&amp;";*",SRGs!AA:AA,0),0)</f>
        <v>0</v>
      </c>
      <c r="W661" s="6">
        <f>IFERROR(MATCH("Network Device Management Security Requirements Guide :: Version 4, Release: 1 Benchmark Date: 23 Apr 2021*"&amp;A661&amp;";*",SRGs!AA:AA,0),0)</f>
        <v>0</v>
      </c>
      <c r="X661" s="6">
        <f>IFERROR(MATCH("Router Security Requirements Guide :: Version 4, Release: 2 Benchmark Date: 23 Apr 2021*"&amp;A661&amp;";*",SRGs!AA:AA,0),0)</f>
        <v>0</v>
      </c>
      <c r="Y661" s="6">
        <f>IFERROR(MATCH("SDN Controller Security Requirements Guide :: Version 1, Release: 2 Benchmark Date: 24 Apr 2020*"&amp;A661&amp;";*",SRGs!AA:AA,0),0)</f>
        <v>0</v>
      </c>
      <c r="Z661" s="6">
        <f>IFERROR(MATCH("Unified Endpoint Management Agent Security Requirements Guide :: Version 1, Release: 1 Benchmark Date: 20 Nov 2020*"&amp;A661&amp;";*",SRGs!AA:AA,0),0)</f>
        <v>0</v>
      </c>
      <c r="AA661" s="6">
        <f>IFERROR(MATCH("Unified Endpoint Management Server Security Requirements Guide :: Version 1, Release: 1 Benchmark Date: 20 Nov 2020*"&amp;A661&amp;";*",SRGs!AA:AA,0),0)</f>
        <v>0</v>
      </c>
      <c r="AB661" s="6">
        <f>IFERROR(MATCH("Virtual Private Network (VPN) Security Requirements Guide :: Version 2, Release: 4 Benchmark Date: 27 Oct 2021*"&amp;A661&amp;";*",SRGs!AA:AA,0),0)</f>
        <v>0</v>
      </c>
      <c r="AC661" s="6">
        <f>IFERROR(MATCH("Web Server Security Requirements Guide :: Version 3, Release: 1 Benchmark Date: 27 Oct 2022*"&amp;A661&amp;";*",SRGs!AA:AA,0),0)</f>
        <v>0</v>
      </c>
      <c r="AD661" s="21"/>
      <c r="AE661" s="3" t="str">
        <f t="shared" si="80"/>
        <v/>
      </c>
      <c r="AF661" s="2" t="str">
        <f t="shared" si="81"/>
        <v/>
      </c>
      <c r="AG661" s="2" t="str">
        <f t="shared" si="82"/>
        <v/>
      </c>
      <c r="AH661" s="2" t="str">
        <f t="shared" si="83"/>
        <v/>
      </c>
      <c r="AI661" s="2" t="str">
        <f t="shared" si="84"/>
        <v/>
      </c>
      <c r="AJ661" s="2" t="str">
        <f t="shared" si="85"/>
        <v/>
      </c>
      <c r="AK661" s="2" t="str">
        <f t="shared" si="86"/>
        <v/>
      </c>
      <c r="AL661" s="27"/>
      <c r="AM661" s="5" t="str">
        <f t="shared" si="87"/>
        <v/>
      </c>
    </row>
    <row r="662" spans="1:39" s="5" customFormat="1" ht="225" hidden="1">
      <c r="A662" s="1" t="s">
        <v>183</v>
      </c>
      <c r="B662" s="1" t="s">
        <v>4311</v>
      </c>
      <c r="C662" s="1" t="s">
        <v>973</v>
      </c>
      <c r="D662" s="1" t="s">
        <v>2040</v>
      </c>
      <c r="E662" s="1" t="s">
        <v>3044</v>
      </c>
      <c r="F662" s="2" t="s">
        <v>3927</v>
      </c>
      <c r="G662" s="2"/>
      <c r="H662" s="2"/>
      <c r="I662" s="2"/>
      <c r="J662" s="15"/>
      <c r="K662" s="3">
        <f>IFERROR(MATCH("Application Layer Gateway (ALG) Security Requirements Guide (SRG) :: Version 1, Release: 2 Benchmark Date: 24 Jul 2015*"&amp;A662&amp;";*",SRGs!AA:AA,0),0)</f>
        <v>0</v>
      </c>
      <c r="L662" s="2">
        <f>IFERROR(MATCH("Application Server Security Requirements Guide :: Version 3, Release: 3 Benchmark Date: 27 Oct 2022*"&amp;A662&amp;";*",SRGs!AA:AA,0),0)</f>
        <v>0</v>
      </c>
      <c r="M662" s="2">
        <f>IFERROR(MATCH("Authentication, Authorization, and Accounting Services (AAA) Security Requirements Guide :: Version 1, Release: 2 Benchmark Date: 24 Jan 2020*"&amp;A662&amp;";*",SRGs!AA:AA,0),0)</f>
        <v>0</v>
      </c>
      <c r="N662" s="6">
        <f>IFERROR(MATCH("Central Log Server Security Requirements Guide :: Version 2, Release: 2 Benchmark Date: 27 Oct 2022*"&amp;A662&amp;";*",SRGs!AA:AA,0),0)</f>
        <v>0</v>
      </c>
      <c r="O662" s="6">
        <f>IFERROR(MATCH("Database Security Requirements Guide :: Version 3, Release: 3 Benchmark Date: 27 Jul 2022*"&amp;A662&amp;";*",SRGs!AA:AA,0),0)</f>
        <v>0</v>
      </c>
      <c r="P662" s="6">
        <f>IFERROR(MATCH("Container Platform Security Requirements Guide :: Version 1, Release: 3 Benchmark Date: 27 Jan 2022*"&amp;A662&amp;";*",SRGs!AA:AA,0),0)</f>
        <v>0</v>
      </c>
      <c r="Q662" s="6">
        <f>IFERROR(MATCH("Domain Name System (DNS) Security Requirements Guide :: Version 2, Release: 4 Benchmark Date: 23 Oct 2015*"&amp;A662&amp;";*",SRGs!AA:AA,0),0)</f>
        <v>0</v>
      </c>
      <c r="R662" s="6">
        <f>IFERROR(MATCH("Firewall Security Requirements Guide :: Version 2, Release: 3 Benchmark Date: 27 Oct 2022*"&amp;A662&amp;";*",SRGs!AA:AA,0),0)</f>
        <v>0</v>
      </c>
      <c r="S662" s="6">
        <f>IFERROR(MATCH("General Purpose Operating System Security Requirements Guide :: Version 2, Release: 4 Benchmark Date: 27 Jul 2022*"&amp;A662&amp;";*",SRGs!AA:AA,0),0)</f>
        <v>0</v>
      </c>
      <c r="T662" s="6">
        <f>IFERROR(MATCH("Intrusion Detection and Prevention Systems (IDPS) Security Requirements Guide :: Version 2, Release: 6 Benchmark Date: 24 Jul 2020*"&amp;A662&amp;";*",SRGs!AA:AA,0),0)</f>
        <v>0</v>
      </c>
      <c r="U662" s="6">
        <f>IFERROR(MATCH("Layer 2 Switch Security Requirements Guide :: Version 2, Release: 1 Benchmark Date: 18 May 2021*"&amp;A662&amp;";*",SRGs!AA:AA,0),0)</f>
        <v>0</v>
      </c>
      <c r="V662" s="6">
        <f>IFERROR(MATCH("Mainframe Product Security Requirements Guide :: Version 2, Release: 1 Benchmark Date: 27 Oct 2022*"&amp;A662&amp;";*",SRGs!AA:AA,0),0)</f>
        <v>0</v>
      </c>
      <c r="W662" s="6">
        <f>IFERROR(MATCH("Network Device Management Security Requirements Guide :: Version 4, Release: 1 Benchmark Date: 23 Apr 2021*"&amp;A662&amp;";*",SRGs!AA:AA,0),0)</f>
        <v>0</v>
      </c>
      <c r="X662" s="6">
        <f>IFERROR(MATCH("Router Security Requirements Guide :: Version 4, Release: 2 Benchmark Date: 23 Apr 2021*"&amp;A662&amp;";*",SRGs!AA:AA,0),0)</f>
        <v>0</v>
      </c>
      <c r="Y662" s="6">
        <f>IFERROR(MATCH("SDN Controller Security Requirements Guide :: Version 1, Release: 2 Benchmark Date: 24 Apr 2020*"&amp;A662&amp;";*",SRGs!AA:AA,0),0)</f>
        <v>0</v>
      </c>
      <c r="Z662" s="6">
        <f>IFERROR(MATCH("Unified Endpoint Management Agent Security Requirements Guide :: Version 1, Release: 1 Benchmark Date: 20 Nov 2020*"&amp;A662&amp;";*",SRGs!AA:AA,0),0)</f>
        <v>0</v>
      </c>
      <c r="AA662" s="6">
        <f>IFERROR(MATCH("Unified Endpoint Management Server Security Requirements Guide :: Version 1, Release: 1 Benchmark Date: 20 Nov 2020*"&amp;A662&amp;";*",SRGs!AA:AA,0),0)</f>
        <v>0</v>
      </c>
      <c r="AB662" s="6">
        <f>IFERROR(MATCH("Virtual Private Network (VPN) Security Requirements Guide :: Version 2, Release: 4 Benchmark Date: 27 Oct 2021*"&amp;A662&amp;";*",SRGs!AA:AA,0),0)</f>
        <v>0</v>
      </c>
      <c r="AC662" s="6">
        <f>IFERROR(MATCH("Web Server Security Requirements Guide :: Version 3, Release: 1 Benchmark Date: 27 Oct 2022*"&amp;A662&amp;";*",SRGs!AA:AA,0),0)</f>
        <v>0</v>
      </c>
      <c r="AD662" s="21"/>
      <c r="AE662" s="3" t="str">
        <f t="shared" si="80"/>
        <v/>
      </c>
      <c r="AF662" s="2" t="str">
        <f t="shared" si="81"/>
        <v/>
      </c>
      <c r="AG662" s="2" t="str">
        <f t="shared" si="82"/>
        <v/>
      </c>
      <c r="AH662" s="2" t="str">
        <f t="shared" si="83"/>
        <v/>
      </c>
      <c r="AI662" s="2" t="str">
        <f t="shared" si="84"/>
        <v/>
      </c>
      <c r="AJ662" s="2" t="str">
        <f t="shared" si="85"/>
        <v/>
      </c>
      <c r="AK662" s="2" t="str">
        <f t="shared" si="86"/>
        <v/>
      </c>
      <c r="AL662" s="27"/>
      <c r="AM662" s="5" t="str">
        <f t="shared" si="87"/>
        <v/>
      </c>
    </row>
    <row r="663" spans="1:39" s="5" customFormat="1" ht="90" hidden="1">
      <c r="A663" s="1" t="s">
        <v>22416</v>
      </c>
      <c r="B663" s="1" t="s">
        <v>4311</v>
      </c>
      <c r="C663" s="1" t="s">
        <v>974</v>
      </c>
      <c r="D663" s="1" t="s">
        <v>2041</v>
      </c>
      <c r="E663" s="1" t="s">
        <v>3045</v>
      </c>
      <c r="F663" s="2" t="s">
        <v>3928</v>
      </c>
      <c r="G663" s="2"/>
      <c r="H663" s="2"/>
      <c r="I663" s="2"/>
      <c r="J663" s="15"/>
      <c r="K663" s="3">
        <f>IFERROR(MATCH("Application Layer Gateway (ALG) Security Requirements Guide (SRG) :: Version 1, Release: 2 Benchmark Date: 24 Jul 2015*"&amp;A663&amp;";*",SRGs!AA:AA,0),0)</f>
        <v>0</v>
      </c>
      <c r="L663" s="2">
        <f>IFERROR(MATCH("Application Server Security Requirements Guide :: Version 3, Release: 3 Benchmark Date: 27 Oct 2022*"&amp;A663&amp;";*",SRGs!AA:AA,0),0)</f>
        <v>0</v>
      </c>
      <c r="M663" s="2">
        <f>IFERROR(MATCH("Authentication, Authorization, and Accounting Services (AAA) Security Requirements Guide :: Version 1, Release: 2 Benchmark Date: 24 Jan 2020*"&amp;A663&amp;";*",SRGs!AA:AA,0),0)</f>
        <v>0</v>
      </c>
      <c r="N663" s="6">
        <f>IFERROR(MATCH("Central Log Server Security Requirements Guide :: Version 2, Release: 2 Benchmark Date: 27 Oct 2022*"&amp;A663&amp;";*",SRGs!AA:AA,0),0)</f>
        <v>0</v>
      </c>
      <c r="O663" s="6">
        <f>IFERROR(MATCH("Database Security Requirements Guide :: Version 3, Release: 3 Benchmark Date: 27 Jul 2022*"&amp;A663&amp;";*",SRGs!AA:AA,0),0)</f>
        <v>0</v>
      </c>
      <c r="P663" s="6">
        <f>IFERROR(MATCH("Container Platform Security Requirements Guide :: Version 1, Release: 3 Benchmark Date: 27 Jan 2022*"&amp;A663&amp;";*",SRGs!AA:AA,0),0)</f>
        <v>0</v>
      </c>
      <c r="Q663" s="6">
        <f>IFERROR(MATCH("Domain Name System (DNS) Security Requirements Guide :: Version 2, Release: 4 Benchmark Date: 23 Oct 2015*"&amp;A663&amp;";*",SRGs!AA:AA,0),0)</f>
        <v>0</v>
      </c>
      <c r="R663" s="6">
        <f>IFERROR(MATCH("Firewall Security Requirements Guide :: Version 2, Release: 3 Benchmark Date: 27 Oct 2022*"&amp;A663&amp;";*",SRGs!AA:AA,0),0)</f>
        <v>0</v>
      </c>
      <c r="S663" s="6">
        <f>IFERROR(MATCH("General Purpose Operating System Security Requirements Guide :: Version 2, Release: 4 Benchmark Date: 27 Jul 2022*"&amp;A663&amp;";*",SRGs!AA:AA,0),0)</f>
        <v>0</v>
      </c>
      <c r="T663" s="6">
        <f>IFERROR(MATCH("Intrusion Detection and Prevention Systems (IDPS) Security Requirements Guide :: Version 2, Release: 6 Benchmark Date: 24 Jul 2020*"&amp;A663&amp;";*",SRGs!AA:AA,0),0)</f>
        <v>0</v>
      </c>
      <c r="U663" s="6">
        <f>IFERROR(MATCH("Layer 2 Switch Security Requirements Guide :: Version 2, Release: 1 Benchmark Date: 18 May 2021*"&amp;A663&amp;";*",SRGs!AA:AA,0),0)</f>
        <v>0</v>
      </c>
      <c r="V663" s="6">
        <f>IFERROR(MATCH("Mainframe Product Security Requirements Guide :: Version 2, Release: 1 Benchmark Date: 27 Oct 2022*"&amp;A663&amp;";*",SRGs!AA:AA,0),0)</f>
        <v>0</v>
      </c>
      <c r="W663" s="6">
        <f>IFERROR(MATCH("Network Device Management Security Requirements Guide :: Version 4, Release: 1 Benchmark Date: 23 Apr 2021*"&amp;A663&amp;";*",SRGs!AA:AA,0),0)</f>
        <v>0</v>
      </c>
      <c r="X663" s="6">
        <f>IFERROR(MATCH("Router Security Requirements Guide :: Version 4, Release: 2 Benchmark Date: 23 Apr 2021*"&amp;A663&amp;";*",SRGs!AA:AA,0),0)</f>
        <v>0</v>
      </c>
      <c r="Y663" s="6">
        <f>IFERROR(MATCH("SDN Controller Security Requirements Guide :: Version 1, Release: 2 Benchmark Date: 24 Apr 2020*"&amp;A663&amp;";*",SRGs!AA:AA,0),0)</f>
        <v>0</v>
      </c>
      <c r="Z663" s="6">
        <f>IFERROR(MATCH("Unified Endpoint Management Agent Security Requirements Guide :: Version 1, Release: 1 Benchmark Date: 20 Nov 2020*"&amp;A663&amp;";*",SRGs!AA:AA,0),0)</f>
        <v>0</v>
      </c>
      <c r="AA663" s="6">
        <f>IFERROR(MATCH("Unified Endpoint Management Server Security Requirements Guide :: Version 1, Release: 1 Benchmark Date: 20 Nov 2020*"&amp;A663&amp;";*",SRGs!AA:AA,0),0)</f>
        <v>0</v>
      </c>
      <c r="AB663" s="6">
        <f>IFERROR(MATCH("Virtual Private Network (VPN) Security Requirements Guide :: Version 2, Release: 4 Benchmark Date: 27 Oct 2021*"&amp;A663&amp;";*",SRGs!AA:AA,0),0)</f>
        <v>0</v>
      </c>
      <c r="AC663" s="6">
        <f>IFERROR(MATCH("Web Server Security Requirements Guide :: Version 3, Release: 1 Benchmark Date: 27 Oct 2022*"&amp;A663&amp;";*",SRGs!AA:AA,0),0)</f>
        <v>0</v>
      </c>
      <c r="AD663" s="21"/>
      <c r="AE663" s="3" t="str">
        <f t="shared" si="80"/>
        <v/>
      </c>
      <c r="AF663" s="2" t="str">
        <f t="shared" si="81"/>
        <v/>
      </c>
      <c r="AG663" s="2" t="str">
        <f t="shared" si="82"/>
        <v/>
      </c>
      <c r="AH663" s="2" t="str">
        <f t="shared" si="83"/>
        <v/>
      </c>
      <c r="AI663" s="2" t="str">
        <f t="shared" si="84"/>
        <v/>
      </c>
      <c r="AJ663" s="2" t="str">
        <f t="shared" si="85"/>
        <v/>
      </c>
      <c r="AK663" s="2" t="str">
        <f t="shared" si="86"/>
        <v/>
      </c>
      <c r="AL663" s="27"/>
      <c r="AM663" s="5" t="str">
        <f t="shared" si="87"/>
        <v/>
      </c>
    </row>
    <row r="664" spans="1:39" s="5" customFormat="1" ht="300" hidden="1">
      <c r="A664" s="1" t="s">
        <v>184</v>
      </c>
      <c r="B664" s="1" t="s">
        <v>4311</v>
      </c>
      <c r="C664" s="1" t="s">
        <v>975</v>
      </c>
      <c r="D664" s="1" t="s">
        <v>2042</v>
      </c>
      <c r="E664" s="1" t="s">
        <v>3046</v>
      </c>
      <c r="F664" s="2" t="s">
        <v>3929</v>
      </c>
      <c r="G664" s="2"/>
      <c r="H664" s="2"/>
      <c r="I664" s="2"/>
      <c r="J664" s="15"/>
      <c r="K664" s="3">
        <f>IFERROR(MATCH("Application Layer Gateway (ALG) Security Requirements Guide (SRG) :: Version 1, Release: 2 Benchmark Date: 24 Jul 2015*"&amp;A664&amp;";*",SRGs!AA:AA,0),0)</f>
        <v>0</v>
      </c>
      <c r="L664" s="2">
        <f>IFERROR(MATCH("Application Server Security Requirements Guide :: Version 3, Release: 3 Benchmark Date: 27 Oct 2022*"&amp;A664&amp;";*",SRGs!AA:AA,0),0)</f>
        <v>0</v>
      </c>
      <c r="M664" s="2">
        <f>IFERROR(MATCH("Authentication, Authorization, and Accounting Services (AAA) Security Requirements Guide :: Version 1, Release: 2 Benchmark Date: 24 Jan 2020*"&amp;A664&amp;";*",SRGs!AA:AA,0),0)</f>
        <v>0</v>
      </c>
      <c r="N664" s="6">
        <f>IFERROR(MATCH("Central Log Server Security Requirements Guide :: Version 2, Release: 2 Benchmark Date: 27 Oct 2022*"&amp;A664&amp;";*",SRGs!AA:AA,0),0)</f>
        <v>0</v>
      </c>
      <c r="O664" s="6">
        <f>IFERROR(MATCH("Database Security Requirements Guide :: Version 3, Release: 3 Benchmark Date: 27 Jul 2022*"&amp;A664&amp;";*",SRGs!AA:AA,0),0)</f>
        <v>0</v>
      </c>
      <c r="P664" s="6">
        <f>IFERROR(MATCH("Container Platform Security Requirements Guide :: Version 1, Release: 3 Benchmark Date: 27 Jan 2022*"&amp;A664&amp;";*",SRGs!AA:AA,0),0)</f>
        <v>0</v>
      </c>
      <c r="Q664" s="6">
        <f>IFERROR(MATCH("Domain Name System (DNS) Security Requirements Guide :: Version 2, Release: 4 Benchmark Date: 23 Oct 2015*"&amp;A664&amp;";*",SRGs!AA:AA,0),0)</f>
        <v>0</v>
      </c>
      <c r="R664" s="6">
        <f>IFERROR(MATCH("Firewall Security Requirements Guide :: Version 2, Release: 3 Benchmark Date: 27 Oct 2022*"&amp;A664&amp;";*",SRGs!AA:AA,0),0)</f>
        <v>0</v>
      </c>
      <c r="S664" s="6">
        <f>IFERROR(MATCH("General Purpose Operating System Security Requirements Guide :: Version 2, Release: 4 Benchmark Date: 27 Jul 2022*"&amp;A664&amp;";*",SRGs!AA:AA,0),0)</f>
        <v>0</v>
      </c>
      <c r="T664" s="6">
        <f>IFERROR(MATCH("Intrusion Detection and Prevention Systems (IDPS) Security Requirements Guide :: Version 2, Release: 6 Benchmark Date: 24 Jul 2020*"&amp;A664&amp;";*",SRGs!AA:AA,0),0)</f>
        <v>0</v>
      </c>
      <c r="U664" s="6">
        <f>IFERROR(MATCH("Layer 2 Switch Security Requirements Guide :: Version 2, Release: 1 Benchmark Date: 18 May 2021*"&amp;A664&amp;";*",SRGs!AA:AA,0),0)</f>
        <v>0</v>
      </c>
      <c r="V664" s="6">
        <f>IFERROR(MATCH("Mainframe Product Security Requirements Guide :: Version 2, Release: 1 Benchmark Date: 27 Oct 2022*"&amp;A664&amp;";*",SRGs!AA:AA,0),0)</f>
        <v>0</v>
      </c>
      <c r="W664" s="6">
        <f>IFERROR(MATCH("Network Device Management Security Requirements Guide :: Version 4, Release: 1 Benchmark Date: 23 Apr 2021*"&amp;A664&amp;";*",SRGs!AA:AA,0),0)</f>
        <v>0</v>
      </c>
      <c r="X664" s="6">
        <f>IFERROR(MATCH("Router Security Requirements Guide :: Version 4, Release: 2 Benchmark Date: 23 Apr 2021*"&amp;A664&amp;";*",SRGs!AA:AA,0),0)</f>
        <v>0</v>
      </c>
      <c r="Y664" s="6">
        <f>IFERROR(MATCH("SDN Controller Security Requirements Guide :: Version 1, Release: 2 Benchmark Date: 24 Apr 2020*"&amp;A664&amp;";*",SRGs!AA:AA,0),0)</f>
        <v>0</v>
      </c>
      <c r="Z664" s="6">
        <f>IFERROR(MATCH("Unified Endpoint Management Agent Security Requirements Guide :: Version 1, Release: 1 Benchmark Date: 20 Nov 2020*"&amp;A664&amp;";*",SRGs!AA:AA,0),0)</f>
        <v>0</v>
      </c>
      <c r="AA664" s="6">
        <f>IFERROR(MATCH("Unified Endpoint Management Server Security Requirements Guide :: Version 1, Release: 1 Benchmark Date: 20 Nov 2020*"&amp;A664&amp;";*",SRGs!AA:AA,0),0)</f>
        <v>0</v>
      </c>
      <c r="AB664" s="6">
        <f>IFERROR(MATCH("Virtual Private Network (VPN) Security Requirements Guide :: Version 2, Release: 4 Benchmark Date: 27 Oct 2021*"&amp;A664&amp;";*",SRGs!AA:AA,0),0)</f>
        <v>0</v>
      </c>
      <c r="AC664" s="6">
        <f>IFERROR(MATCH("Web Server Security Requirements Guide :: Version 3, Release: 1 Benchmark Date: 27 Oct 2022*"&amp;A664&amp;";*",SRGs!AA:AA,0),0)</f>
        <v>0</v>
      </c>
      <c r="AD664" s="21"/>
      <c r="AE664" s="3" t="str">
        <f t="shared" si="80"/>
        <v/>
      </c>
      <c r="AF664" s="2" t="str">
        <f t="shared" si="81"/>
        <v/>
      </c>
      <c r="AG664" s="2" t="str">
        <f t="shared" si="82"/>
        <v/>
      </c>
      <c r="AH664" s="2" t="str">
        <f t="shared" si="83"/>
        <v/>
      </c>
      <c r="AI664" s="2" t="str">
        <f t="shared" si="84"/>
        <v/>
      </c>
      <c r="AJ664" s="2" t="str">
        <f t="shared" si="85"/>
        <v/>
      </c>
      <c r="AK664" s="2" t="str">
        <f t="shared" si="86"/>
        <v/>
      </c>
      <c r="AL664" s="27"/>
      <c r="AM664" s="5" t="str">
        <f t="shared" si="87"/>
        <v/>
      </c>
    </row>
    <row r="665" spans="1:39" s="5" customFormat="1" ht="120" hidden="1">
      <c r="A665" s="1" t="s">
        <v>185</v>
      </c>
      <c r="B665" s="1" t="s">
        <v>4311</v>
      </c>
      <c r="C665" s="1" t="s">
        <v>976</v>
      </c>
      <c r="D665" s="1" t="s">
        <v>2043</v>
      </c>
      <c r="E665" s="1" t="s">
        <v>3047</v>
      </c>
      <c r="F665" s="2" t="s">
        <v>3930</v>
      </c>
      <c r="G665" s="2"/>
      <c r="H665" s="2"/>
      <c r="I665" s="2"/>
      <c r="J665" s="15"/>
      <c r="K665" s="3">
        <f>IFERROR(MATCH("Application Layer Gateway (ALG) Security Requirements Guide (SRG) :: Version 1, Release: 2 Benchmark Date: 24 Jul 2015*"&amp;A665&amp;";*",SRGs!AA:AA,0),0)</f>
        <v>0</v>
      </c>
      <c r="L665" s="2">
        <f>IFERROR(MATCH("Application Server Security Requirements Guide :: Version 3, Release: 3 Benchmark Date: 27 Oct 2022*"&amp;A665&amp;";*",SRGs!AA:AA,0),0)</f>
        <v>0</v>
      </c>
      <c r="M665" s="2">
        <f>IFERROR(MATCH("Authentication, Authorization, and Accounting Services (AAA) Security Requirements Guide :: Version 1, Release: 2 Benchmark Date: 24 Jan 2020*"&amp;A665&amp;";*",SRGs!AA:AA,0),0)</f>
        <v>0</v>
      </c>
      <c r="N665" s="6">
        <f>IFERROR(MATCH("Central Log Server Security Requirements Guide :: Version 2, Release: 2 Benchmark Date: 27 Oct 2022*"&amp;A665&amp;";*",SRGs!AA:AA,0),0)</f>
        <v>0</v>
      </c>
      <c r="O665" s="6">
        <f>IFERROR(MATCH("Database Security Requirements Guide :: Version 3, Release: 3 Benchmark Date: 27 Jul 2022*"&amp;A665&amp;";*",SRGs!AA:AA,0),0)</f>
        <v>0</v>
      </c>
      <c r="P665" s="6">
        <f>IFERROR(MATCH("Container Platform Security Requirements Guide :: Version 1, Release: 3 Benchmark Date: 27 Jan 2022*"&amp;A665&amp;";*",SRGs!AA:AA,0),0)</f>
        <v>0</v>
      </c>
      <c r="Q665" s="6">
        <f>IFERROR(MATCH("Domain Name System (DNS) Security Requirements Guide :: Version 2, Release: 4 Benchmark Date: 23 Oct 2015*"&amp;A665&amp;";*",SRGs!AA:AA,0),0)</f>
        <v>0</v>
      </c>
      <c r="R665" s="6">
        <f>IFERROR(MATCH("Firewall Security Requirements Guide :: Version 2, Release: 3 Benchmark Date: 27 Oct 2022*"&amp;A665&amp;";*",SRGs!AA:AA,0),0)</f>
        <v>0</v>
      </c>
      <c r="S665" s="6">
        <f>IFERROR(MATCH("General Purpose Operating System Security Requirements Guide :: Version 2, Release: 4 Benchmark Date: 27 Jul 2022*"&amp;A665&amp;";*",SRGs!AA:AA,0),0)</f>
        <v>0</v>
      </c>
      <c r="T665" s="6">
        <f>IFERROR(MATCH("Intrusion Detection and Prevention Systems (IDPS) Security Requirements Guide :: Version 2, Release: 6 Benchmark Date: 24 Jul 2020*"&amp;A665&amp;";*",SRGs!AA:AA,0),0)</f>
        <v>0</v>
      </c>
      <c r="U665" s="6">
        <f>IFERROR(MATCH("Layer 2 Switch Security Requirements Guide :: Version 2, Release: 1 Benchmark Date: 18 May 2021*"&amp;A665&amp;";*",SRGs!AA:AA,0),0)</f>
        <v>0</v>
      </c>
      <c r="V665" s="6">
        <f>IFERROR(MATCH("Mainframe Product Security Requirements Guide :: Version 2, Release: 1 Benchmark Date: 27 Oct 2022*"&amp;A665&amp;";*",SRGs!AA:AA,0),0)</f>
        <v>0</v>
      </c>
      <c r="W665" s="6">
        <f>IFERROR(MATCH("Network Device Management Security Requirements Guide :: Version 4, Release: 1 Benchmark Date: 23 Apr 2021*"&amp;A665&amp;";*",SRGs!AA:AA,0),0)</f>
        <v>0</v>
      </c>
      <c r="X665" s="6">
        <f>IFERROR(MATCH("Router Security Requirements Guide :: Version 4, Release: 2 Benchmark Date: 23 Apr 2021*"&amp;A665&amp;";*",SRGs!AA:AA,0),0)</f>
        <v>0</v>
      </c>
      <c r="Y665" s="6">
        <f>IFERROR(MATCH("SDN Controller Security Requirements Guide :: Version 1, Release: 2 Benchmark Date: 24 Apr 2020*"&amp;A665&amp;";*",SRGs!AA:AA,0),0)</f>
        <v>0</v>
      </c>
      <c r="Z665" s="6">
        <f>IFERROR(MATCH("Unified Endpoint Management Agent Security Requirements Guide :: Version 1, Release: 1 Benchmark Date: 20 Nov 2020*"&amp;A665&amp;";*",SRGs!AA:AA,0),0)</f>
        <v>0</v>
      </c>
      <c r="AA665" s="6">
        <f>IFERROR(MATCH("Unified Endpoint Management Server Security Requirements Guide :: Version 1, Release: 1 Benchmark Date: 20 Nov 2020*"&amp;A665&amp;";*",SRGs!AA:AA,0),0)</f>
        <v>0</v>
      </c>
      <c r="AB665" s="6">
        <f>IFERROR(MATCH("Virtual Private Network (VPN) Security Requirements Guide :: Version 2, Release: 4 Benchmark Date: 27 Oct 2021*"&amp;A665&amp;";*",SRGs!AA:AA,0),0)</f>
        <v>0</v>
      </c>
      <c r="AC665" s="6">
        <f>IFERROR(MATCH("Web Server Security Requirements Guide :: Version 3, Release: 1 Benchmark Date: 27 Oct 2022*"&amp;A665&amp;";*",SRGs!AA:AA,0),0)</f>
        <v>0</v>
      </c>
      <c r="AD665" s="21"/>
      <c r="AE665" s="3" t="str">
        <f t="shared" si="80"/>
        <v/>
      </c>
      <c r="AF665" s="2" t="str">
        <f t="shared" si="81"/>
        <v/>
      </c>
      <c r="AG665" s="2" t="str">
        <f t="shared" si="82"/>
        <v/>
      </c>
      <c r="AH665" s="2" t="str">
        <f t="shared" si="83"/>
        <v/>
      </c>
      <c r="AI665" s="2" t="str">
        <f t="shared" si="84"/>
        <v/>
      </c>
      <c r="AJ665" s="2" t="str">
        <f t="shared" si="85"/>
        <v/>
      </c>
      <c r="AK665" s="2" t="str">
        <f t="shared" si="86"/>
        <v/>
      </c>
      <c r="AL665" s="27"/>
      <c r="AM665" s="5" t="str">
        <f t="shared" si="87"/>
        <v/>
      </c>
    </row>
    <row r="666" spans="1:39" s="5" customFormat="1" ht="180" hidden="1">
      <c r="A666" s="1" t="s">
        <v>157</v>
      </c>
      <c r="B666" s="1" t="s">
        <v>4311</v>
      </c>
      <c r="C666" s="1" t="s">
        <v>943</v>
      </c>
      <c r="D666" s="1" t="s">
        <v>2010</v>
      </c>
      <c r="E666" s="1" t="s">
        <v>3014</v>
      </c>
      <c r="F666" s="2" t="s">
        <v>3900</v>
      </c>
      <c r="G666" s="2"/>
      <c r="H666" s="2"/>
      <c r="I666" s="2"/>
      <c r="J666" s="15"/>
      <c r="K666" s="3">
        <f>IFERROR(MATCH("Application Layer Gateway (ALG) Security Requirements Guide (SRG) :: Version 1, Release: 2 Benchmark Date: 24 Jul 2015*"&amp;A666&amp;";*",SRGs!AA:AA,0),0)</f>
        <v>0</v>
      </c>
      <c r="L666" s="2">
        <f>IFERROR(MATCH("Application Server Security Requirements Guide :: Version 3, Release: 3 Benchmark Date: 27 Oct 2022*"&amp;A666&amp;";*",SRGs!AA:AA,0),0)</f>
        <v>0</v>
      </c>
      <c r="M666" s="2">
        <f>IFERROR(MATCH("Authentication, Authorization, and Accounting Services (AAA) Security Requirements Guide :: Version 1, Release: 2 Benchmark Date: 24 Jan 2020*"&amp;A666&amp;";*",SRGs!AA:AA,0),0)</f>
        <v>0</v>
      </c>
      <c r="N666" s="6">
        <f>IFERROR(MATCH("Central Log Server Security Requirements Guide :: Version 2, Release: 2 Benchmark Date: 27 Oct 2022*"&amp;A666&amp;";*",SRGs!AA:AA,0),0)</f>
        <v>0</v>
      </c>
      <c r="O666" s="6">
        <f>IFERROR(MATCH("Database Security Requirements Guide :: Version 3, Release: 3 Benchmark Date: 27 Jul 2022*"&amp;A666&amp;";*",SRGs!AA:AA,0),0)</f>
        <v>0</v>
      </c>
      <c r="P666" s="6">
        <f>IFERROR(MATCH("Container Platform Security Requirements Guide :: Version 1, Release: 3 Benchmark Date: 27 Jan 2022*"&amp;A666&amp;";*",SRGs!AA:AA,0),0)</f>
        <v>0</v>
      </c>
      <c r="Q666" s="6">
        <f>IFERROR(MATCH("Domain Name System (DNS) Security Requirements Guide :: Version 2, Release: 4 Benchmark Date: 23 Oct 2015*"&amp;A666&amp;";*",SRGs!AA:AA,0),0)</f>
        <v>0</v>
      </c>
      <c r="R666" s="6">
        <f>IFERROR(MATCH("Firewall Security Requirements Guide :: Version 2, Release: 3 Benchmark Date: 27 Oct 2022*"&amp;A666&amp;";*",SRGs!AA:AA,0),0)</f>
        <v>0</v>
      </c>
      <c r="S666" s="6">
        <f>IFERROR(MATCH("General Purpose Operating System Security Requirements Guide :: Version 2, Release: 4 Benchmark Date: 27 Jul 2022*"&amp;A666&amp;";*",SRGs!AA:AA,0),0)</f>
        <v>0</v>
      </c>
      <c r="T666" s="6">
        <f>IFERROR(MATCH("Intrusion Detection and Prevention Systems (IDPS) Security Requirements Guide :: Version 2, Release: 6 Benchmark Date: 24 Jul 2020*"&amp;A666&amp;";*",SRGs!AA:AA,0),0)</f>
        <v>0</v>
      </c>
      <c r="U666" s="6">
        <f>IFERROR(MATCH("Layer 2 Switch Security Requirements Guide :: Version 2, Release: 1 Benchmark Date: 18 May 2021*"&amp;A666&amp;";*",SRGs!AA:AA,0),0)</f>
        <v>0</v>
      </c>
      <c r="V666" s="6">
        <f>IFERROR(MATCH("Mainframe Product Security Requirements Guide :: Version 2, Release: 1 Benchmark Date: 27 Oct 2022*"&amp;A666&amp;";*",SRGs!AA:AA,0),0)</f>
        <v>0</v>
      </c>
      <c r="W666" s="6">
        <f>IFERROR(MATCH("Network Device Management Security Requirements Guide :: Version 4, Release: 1 Benchmark Date: 23 Apr 2021*"&amp;A666&amp;";*",SRGs!AA:AA,0),0)</f>
        <v>0</v>
      </c>
      <c r="X666" s="6">
        <f>IFERROR(MATCH("Router Security Requirements Guide :: Version 4, Release: 2 Benchmark Date: 23 Apr 2021*"&amp;A666&amp;";*",SRGs!AA:AA,0),0)</f>
        <v>0</v>
      </c>
      <c r="Y666" s="6">
        <f>IFERROR(MATCH("SDN Controller Security Requirements Guide :: Version 1, Release: 2 Benchmark Date: 24 Apr 2020*"&amp;A666&amp;";*",SRGs!AA:AA,0),0)</f>
        <v>0</v>
      </c>
      <c r="Z666" s="6">
        <f>IFERROR(MATCH("Unified Endpoint Management Agent Security Requirements Guide :: Version 1, Release: 1 Benchmark Date: 20 Nov 2020*"&amp;A666&amp;";*",SRGs!AA:AA,0),0)</f>
        <v>0</v>
      </c>
      <c r="AA666" s="6">
        <f>IFERROR(MATCH("Unified Endpoint Management Server Security Requirements Guide :: Version 1, Release: 1 Benchmark Date: 20 Nov 2020*"&amp;A666&amp;";*",SRGs!AA:AA,0),0)</f>
        <v>0</v>
      </c>
      <c r="AB666" s="6">
        <f>IFERROR(MATCH("Virtual Private Network (VPN) Security Requirements Guide :: Version 2, Release: 4 Benchmark Date: 27 Oct 2021*"&amp;A666&amp;";*",SRGs!AA:AA,0),0)</f>
        <v>0</v>
      </c>
      <c r="AC666" s="6">
        <f>IFERROR(MATCH("Web Server Security Requirements Guide :: Version 3, Release: 1 Benchmark Date: 27 Oct 2022*"&amp;A666&amp;";*",SRGs!AA:AA,0),0)</f>
        <v>0</v>
      </c>
      <c r="AD666" s="21"/>
      <c r="AE666" s="3" t="str">
        <f t="shared" si="80"/>
        <v/>
      </c>
      <c r="AF666" s="2" t="str">
        <f t="shared" si="81"/>
        <v/>
      </c>
      <c r="AG666" s="2" t="str">
        <f t="shared" si="82"/>
        <v/>
      </c>
      <c r="AH666" s="2" t="str">
        <f t="shared" si="83"/>
        <v/>
      </c>
      <c r="AI666" s="2" t="str">
        <f t="shared" si="84"/>
        <v/>
      </c>
      <c r="AJ666" s="2" t="str">
        <f t="shared" si="85"/>
        <v/>
      </c>
      <c r="AK666" s="2" t="str">
        <f t="shared" si="86"/>
        <v/>
      </c>
      <c r="AL666" s="27"/>
      <c r="AM666" s="5" t="str">
        <f t="shared" si="87"/>
        <v/>
      </c>
    </row>
    <row r="667" spans="1:39" s="5" customFormat="1" ht="45" hidden="1">
      <c r="A667" s="1" t="s">
        <v>158</v>
      </c>
      <c r="B667" s="1" t="s">
        <v>4311</v>
      </c>
      <c r="C667" s="1" t="s">
        <v>944</v>
      </c>
      <c r="D667" s="1" t="s">
        <v>2011</v>
      </c>
      <c r="E667" s="1" t="s">
        <v>3015</v>
      </c>
      <c r="F667" s="2" t="s">
        <v>2591</v>
      </c>
      <c r="G667" s="2"/>
      <c r="H667" s="2"/>
      <c r="I667" s="2"/>
      <c r="J667" s="15"/>
      <c r="K667" s="3">
        <f>IFERROR(MATCH("Application Layer Gateway (ALG) Security Requirements Guide (SRG) :: Version 1, Release: 2 Benchmark Date: 24 Jul 2015*"&amp;A667&amp;";*",SRGs!AA:AA,0),0)</f>
        <v>0</v>
      </c>
      <c r="L667" s="2">
        <f>IFERROR(MATCH("Application Server Security Requirements Guide :: Version 3, Release: 3 Benchmark Date: 27 Oct 2022*"&amp;A667&amp;";*",SRGs!AA:AA,0),0)</f>
        <v>0</v>
      </c>
      <c r="M667" s="2">
        <f>IFERROR(MATCH("Authentication, Authorization, and Accounting Services (AAA) Security Requirements Guide :: Version 1, Release: 2 Benchmark Date: 24 Jan 2020*"&amp;A667&amp;";*",SRGs!AA:AA,0),0)</f>
        <v>0</v>
      </c>
      <c r="N667" s="2">
        <f>IFERROR(MATCH("Central Log Server Security Requirements Guide :: Version 2, Release: 2 Benchmark Date: 27 Oct 2022*"&amp;A667&amp;";*",SRGs!AA:AA,0),0)</f>
        <v>0</v>
      </c>
      <c r="O667" s="2">
        <f>IFERROR(MATCH("Database Security Requirements Guide :: Version 3, Release: 3 Benchmark Date: 27 Jul 2022*"&amp;A667&amp;";*",SRGs!AA:AA,0),0)</f>
        <v>0</v>
      </c>
      <c r="P667" s="6">
        <f>IFERROR(MATCH("Container Platform Security Requirements Guide :: Version 1, Release: 3 Benchmark Date: 27 Jan 2022*"&amp;A667&amp;";*",SRGs!AA:AA,0),0)</f>
        <v>0</v>
      </c>
      <c r="Q667" s="6">
        <f>IFERROR(MATCH("Domain Name System (DNS) Security Requirements Guide :: Version 2, Release: 4 Benchmark Date: 23 Oct 2015*"&amp;A667&amp;";*",SRGs!AA:AA,0),0)</f>
        <v>0</v>
      </c>
      <c r="R667" s="6">
        <f>IFERROR(MATCH("Firewall Security Requirements Guide :: Version 2, Release: 3 Benchmark Date: 27 Oct 2022*"&amp;A667&amp;";*",SRGs!AA:AA,0),0)</f>
        <v>0</v>
      </c>
      <c r="S667" s="6">
        <f>IFERROR(MATCH("General Purpose Operating System Security Requirements Guide :: Version 2, Release: 4 Benchmark Date: 27 Jul 2022*"&amp;A667&amp;";*",SRGs!AA:AA,0),0)</f>
        <v>0</v>
      </c>
      <c r="T667" s="6">
        <f>IFERROR(MATCH("Intrusion Detection and Prevention Systems (IDPS) Security Requirements Guide :: Version 2, Release: 6 Benchmark Date: 24 Jul 2020*"&amp;A667&amp;";*",SRGs!AA:AA,0),0)</f>
        <v>0</v>
      </c>
      <c r="U667" s="6">
        <f>IFERROR(MATCH("Layer 2 Switch Security Requirements Guide :: Version 2, Release: 1 Benchmark Date: 18 May 2021*"&amp;A667&amp;";*",SRGs!AA:AA,0),0)</f>
        <v>0</v>
      </c>
      <c r="V667" s="6">
        <f>IFERROR(MATCH("Mainframe Product Security Requirements Guide :: Version 2, Release: 1 Benchmark Date: 27 Oct 2022*"&amp;A667&amp;";*",SRGs!AA:AA,0),0)</f>
        <v>0</v>
      </c>
      <c r="W667" s="6">
        <f>IFERROR(MATCH("Network Device Management Security Requirements Guide :: Version 4, Release: 1 Benchmark Date: 23 Apr 2021*"&amp;A667&amp;";*",SRGs!AA:AA,0),0)</f>
        <v>0</v>
      </c>
      <c r="X667" s="6">
        <f>IFERROR(MATCH("Router Security Requirements Guide :: Version 4, Release: 2 Benchmark Date: 23 Apr 2021*"&amp;A667&amp;";*",SRGs!AA:AA,0),0)</f>
        <v>0</v>
      </c>
      <c r="Y667" s="6">
        <f>IFERROR(MATCH("SDN Controller Security Requirements Guide :: Version 1, Release: 2 Benchmark Date: 24 Apr 2020*"&amp;A667&amp;";*",SRGs!AA:AA,0),0)</f>
        <v>0</v>
      </c>
      <c r="Z667" s="6">
        <f>IFERROR(MATCH("Unified Endpoint Management Agent Security Requirements Guide :: Version 1, Release: 1 Benchmark Date: 20 Nov 2020*"&amp;A667&amp;";*",SRGs!AA:AA,0),0)</f>
        <v>0</v>
      </c>
      <c r="AA667" s="6">
        <f>IFERROR(MATCH("Unified Endpoint Management Server Security Requirements Guide :: Version 1, Release: 1 Benchmark Date: 20 Nov 2020*"&amp;A667&amp;";*",SRGs!AA:AA,0),0)</f>
        <v>0</v>
      </c>
      <c r="AB667" s="6">
        <f>IFERROR(MATCH("Virtual Private Network (VPN) Security Requirements Guide :: Version 2, Release: 4 Benchmark Date: 27 Oct 2021*"&amp;A667&amp;";*",SRGs!AA:AA,0),0)</f>
        <v>0</v>
      </c>
      <c r="AC667" s="6">
        <f>IFERROR(MATCH("Web Server Security Requirements Guide :: Version 3, Release: 1 Benchmark Date: 27 Oct 2022*"&amp;A667&amp;";*",SRGs!AA:AA,0),0)</f>
        <v>0</v>
      </c>
      <c r="AD667" s="21"/>
      <c r="AE667" s="3" t="str">
        <f t="shared" si="80"/>
        <v/>
      </c>
      <c r="AF667" s="2" t="str">
        <f t="shared" si="81"/>
        <v/>
      </c>
      <c r="AG667" s="2" t="str">
        <f t="shared" si="82"/>
        <v/>
      </c>
      <c r="AH667" s="2" t="str">
        <f t="shared" si="83"/>
        <v/>
      </c>
      <c r="AI667" s="2" t="str">
        <f t="shared" si="84"/>
        <v/>
      </c>
      <c r="AJ667" s="2" t="str">
        <f t="shared" si="85"/>
        <v/>
      </c>
      <c r="AK667" s="2" t="str">
        <f t="shared" si="86"/>
        <v/>
      </c>
      <c r="AL667" s="27"/>
      <c r="AM667" s="5" t="str">
        <f t="shared" si="87"/>
        <v/>
      </c>
    </row>
    <row r="668" spans="1:39" s="5" customFormat="1" ht="105" hidden="1">
      <c r="A668" s="1" t="s">
        <v>22417</v>
      </c>
      <c r="B668" s="1" t="s">
        <v>4311</v>
      </c>
      <c r="C668" s="1" t="s">
        <v>945</v>
      </c>
      <c r="D668" s="1" t="s">
        <v>2012</v>
      </c>
      <c r="E668" s="1" t="s">
        <v>3016</v>
      </c>
      <c r="F668" s="2" t="s">
        <v>3901</v>
      </c>
      <c r="G668" s="2"/>
      <c r="H668" s="2"/>
      <c r="I668" s="2"/>
      <c r="J668" s="15"/>
      <c r="K668" s="3">
        <f>IFERROR(MATCH("Application Layer Gateway (ALG) Security Requirements Guide (SRG) :: Version 1, Release: 2 Benchmark Date: 24 Jul 2015*"&amp;A668&amp;";*",SRGs!AA:AA,0),0)</f>
        <v>0</v>
      </c>
      <c r="L668" s="2">
        <f>IFERROR(MATCH("Application Server Security Requirements Guide :: Version 3, Release: 3 Benchmark Date: 27 Oct 2022*"&amp;A668&amp;";*",SRGs!AA:AA,0),0)</f>
        <v>0</v>
      </c>
      <c r="M668" s="2">
        <f>IFERROR(MATCH("Authentication, Authorization, and Accounting Services (AAA) Security Requirements Guide :: Version 1, Release: 2 Benchmark Date: 24 Jan 2020*"&amp;A668&amp;";*",SRGs!AA:AA,0),0)</f>
        <v>0</v>
      </c>
      <c r="N668" s="6">
        <f>IFERROR(MATCH("Central Log Server Security Requirements Guide :: Version 2, Release: 2 Benchmark Date: 27 Oct 2022*"&amp;A668&amp;";*",SRGs!AA:AA,0),0)</f>
        <v>0</v>
      </c>
      <c r="O668" s="6">
        <f>IFERROR(MATCH("Database Security Requirements Guide :: Version 3, Release: 3 Benchmark Date: 27 Jul 2022*"&amp;A668&amp;";*",SRGs!AA:AA,0),0)</f>
        <v>0</v>
      </c>
      <c r="P668" s="6">
        <f>IFERROR(MATCH("Container Platform Security Requirements Guide :: Version 1, Release: 3 Benchmark Date: 27 Jan 2022*"&amp;A668&amp;";*",SRGs!AA:AA,0),0)</f>
        <v>0</v>
      </c>
      <c r="Q668" s="6">
        <f>IFERROR(MATCH("Domain Name System (DNS) Security Requirements Guide :: Version 2, Release: 4 Benchmark Date: 23 Oct 2015*"&amp;A668&amp;";*",SRGs!AA:AA,0),0)</f>
        <v>0</v>
      </c>
      <c r="R668" s="6">
        <f>IFERROR(MATCH("Firewall Security Requirements Guide :: Version 2, Release: 3 Benchmark Date: 27 Oct 2022*"&amp;A668&amp;";*",SRGs!AA:AA,0),0)</f>
        <v>0</v>
      </c>
      <c r="S668" s="6">
        <f>IFERROR(MATCH("General Purpose Operating System Security Requirements Guide :: Version 2, Release: 4 Benchmark Date: 27 Jul 2022*"&amp;A668&amp;";*",SRGs!AA:AA,0),0)</f>
        <v>0</v>
      </c>
      <c r="T668" s="6">
        <f>IFERROR(MATCH("Intrusion Detection and Prevention Systems (IDPS) Security Requirements Guide :: Version 2, Release: 6 Benchmark Date: 24 Jul 2020*"&amp;A668&amp;";*",SRGs!AA:AA,0),0)</f>
        <v>0</v>
      </c>
      <c r="U668" s="6">
        <f>IFERROR(MATCH("Layer 2 Switch Security Requirements Guide :: Version 2, Release: 1 Benchmark Date: 18 May 2021*"&amp;A668&amp;";*",SRGs!AA:AA,0),0)</f>
        <v>0</v>
      </c>
      <c r="V668" s="6">
        <f>IFERROR(MATCH("Mainframe Product Security Requirements Guide :: Version 2, Release: 1 Benchmark Date: 27 Oct 2022*"&amp;A668&amp;";*",SRGs!AA:AA,0),0)</f>
        <v>0</v>
      </c>
      <c r="W668" s="6">
        <f>IFERROR(MATCH("Network Device Management Security Requirements Guide :: Version 4, Release: 1 Benchmark Date: 23 Apr 2021*"&amp;A668&amp;";*",SRGs!AA:AA,0),0)</f>
        <v>0</v>
      </c>
      <c r="X668" s="6">
        <f>IFERROR(MATCH("Router Security Requirements Guide :: Version 4, Release: 2 Benchmark Date: 23 Apr 2021*"&amp;A668&amp;";*",SRGs!AA:AA,0),0)</f>
        <v>0</v>
      </c>
      <c r="Y668" s="6">
        <f>IFERROR(MATCH("SDN Controller Security Requirements Guide :: Version 1, Release: 2 Benchmark Date: 24 Apr 2020*"&amp;A668&amp;";*",SRGs!AA:AA,0),0)</f>
        <v>0</v>
      </c>
      <c r="Z668" s="6">
        <f>IFERROR(MATCH("Unified Endpoint Management Agent Security Requirements Guide :: Version 1, Release: 1 Benchmark Date: 20 Nov 2020*"&amp;A668&amp;";*",SRGs!AA:AA,0),0)</f>
        <v>0</v>
      </c>
      <c r="AA668" s="6">
        <f>IFERROR(MATCH("Unified Endpoint Management Server Security Requirements Guide :: Version 1, Release: 1 Benchmark Date: 20 Nov 2020*"&amp;A668&amp;";*",SRGs!AA:AA,0),0)</f>
        <v>0</v>
      </c>
      <c r="AB668" s="6">
        <f>IFERROR(MATCH("Virtual Private Network (VPN) Security Requirements Guide :: Version 2, Release: 4 Benchmark Date: 27 Oct 2021*"&amp;A668&amp;";*",SRGs!AA:AA,0),0)</f>
        <v>0</v>
      </c>
      <c r="AC668" s="6">
        <f>IFERROR(MATCH("Web Server Security Requirements Guide :: Version 3, Release: 1 Benchmark Date: 27 Oct 2022*"&amp;A668&amp;";*",SRGs!AA:AA,0),0)</f>
        <v>0</v>
      </c>
      <c r="AD668" s="21"/>
      <c r="AE668" s="3" t="str">
        <f t="shared" si="80"/>
        <v/>
      </c>
      <c r="AF668" s="2" t="str">
        <f t="shared" si="81"/>
        <v/>
      </c>
      <c r="AG668" s="2" t="str">
        <f t="shared" si="82"/>
        <v/>
      </c>
      <c r="AH668" s="2" t="str">
        <f t="shared" si="83"/>
        <v/>
      </c>
      <c r="AI668" s="2" t="str">
        <f t="shared" si="84"/>
        <v/>
      </c>
      <c r="AJ668" s="2" t="str">
        <f t="shared" si="85"/>
        <v/>
      </c>
      <c r="AK668" s="2" t="str">
        <f t="shared" si="86"/>
        <v/>
      </c>
      <c r="AL668" s="27"/>
      <c r="AM668" s="5" t="str">
        <f t="shared" si="87"/>
        <v/>
      </c>
    </row>
    <row r="669" spans="1:39" s="5" customFormat="1" ht="75" hidden="1">
      <c r="A669" s="1" t="s">
        <v>159</v>
      </c>
      <c r="B669" s="1" t="s">
        <v>4311</v>
      </c>
      <c r="C669" s="1" t="s">
        <v>946</v>
      </c>
      <c r="D669" s="1" t="s">
        <v>2013</v>
      </c>
      <c r="E669" s="1" t="s">
        <v>3017</v>
      </c>
      <c r="F669" s="2" t="s">
        <v>3902</v>
      </c>
      <c r="G669" s="2"/>
      <c r="H669" s="2"/>
      <c r="I669" s="2"/>
      <c r="J669" s="15"/>
      <c r="K669" s="3">
        <f>IFERROR(MATCH("Application Layer Gateway (ALG) Security Requirements Guide (SRG) :: Version 1, Release: 2 Benchmark Date: 24 Jul 2015*"&amp;A669&amp;";*",SRGs!AA:AA,0),0)</f>
        <v>0</v>
      </c>
      <c r="L669" s="2">
        <f>IFERROR(MATCH("Application Server Security Requirements Guide :: Version 3, Release: 3 Benchmark Date: 27 Oct 2022*"&amp;A669&amp;";*",SRGs!AA:AA,0),0)</f>
        <v>0</v>
      </c>
      <c r="M669" s="2">
        <f>IFERROR(MATCH("Authentication, Authorization, and Accounting Services (AAA) Security Requirements Guide :: Version 1, Release: 2 Benchmark Date: 24 Jan 2020*"&amp;A669&amp;";*",SRGs!AA:AA,0),0)</f>
        <v>0</v>
      </c>
      <c r="N669" s="6">
        <f>IFERROR(MATCH("Central Log Server Security Requirements Guide :: Version 2, Release: 2 Benchmark Date: 27 Oct 2022*"&amp;A669&amp;";*",SRGs!AA:AA,0),0)</f>
        <v>0</v>
      </c>
      <c r="O669" s="6">
        <f>IFERROR(MATCH("Database Security Requirements Guide :: Version 3, Release: 3 Benchmark Date: 27 Jul 2022*"&amp;A669&amp;";*",SRGs!AA:AA,0),0)</f>
        <v>0</v>
      </c>
      <c r="P669" s="6">
        <f>IFERROR(MATCH("Container Platform Security Requirements Guide :: Version 1, Release: 3 Benchmark Date: 27 Jan 2022*"&amp;A669&amp;";*",SRGs!AA:AA,0),0)</f>
        <v>0</v>
      </c>
      <c r="Q669" s="6">
        <f>IFERROR(MATCH("Domain Name System (DNS) Security Requirements Guide :: Version 2, Release: 4 Benchmark Date: 23 Oct 2015*"&amp;A669&amp;";*",SRGs!AA:AA,0),0)</f>
        <v>0</v>
      </c>
      <c r="R669" s="6">
        <f>IFERROR(MATCH("Firewall Security Requirements Guide :: Version 2, Release: 3 Benchmark Date: 27 Oct 2022*"&amp;A669&amp;";*",SRGs!AA:AA,0),0)</f>
        <v>0</v>
      </c>
      <c r="S669" s="6">
        <f>IFERROR(MATCH("General Purpose Operating System Security Requirements Guide :: Version 2, Release: 4 Benchmark Date: 27 Jul 2022*"&amp;A669&amp;";*",SRGs!AA:AA,0),0)</f>
        <v>0</v>
      </c>
      <c r="T669" s="6">
        <f>IFERROR(MATCH("Intrusion Detection and Prevention Systems (IDPS) Security Requirements Guide :: Version 2, Release: 6 Benchmark Date: 24 Jul 2020*"&amp;A669&amp;";*",SRGs!AA:AA,0),0)</f>
        <v>0</v>
      </c>
      <c r="U669" s="6">
        <f>IFERROR(MATCH("Layer 2 Switch Security Requirements Guide :: Version 2, Release: 1 Benchmark Date: 18 May 2021*"&amp;A669&amp;";*",SRGs!AA:AA,0),0)</f>
        <v>0</v>
      </c>
      <c r="V669" s="6">
        <f>IFERROR(MATCH("Mainframe Product Security Requirements Guide :: Version 2, Release: 1 Benchmark Date: 27 Oct 2022*"&amp;A669&amp;";*",SRGs!AA:AA,0),0)</f>
        <v>0</v>
      </c>
      <c r="W669" s="6">
        <f>IFERROR(MATCH("Network Device Management Security Requirements Guide :: Version 4, Release: 1 Benchmark Date: 23 Apr 2021*"&amp;A669&amp;";*",SRGs!AA:AA,0),0)</f>
        <v>0</v>
      </c>
      <c r="X669" s="6">
        <f>IFERROR(MATCH("Router Security Requirements Guide :: Version 4, Release: 2 Benchmark Date: 23 Apr 2021*"&amp;A669&amp;";*",SRGs!AA:AA,0),0)</f>
        <v>0</v>
      </c>
      <c r="Y669" s="6">
        <f>IFERROR(MATCH("SDN Controller Security Requirements Guide :: Version 1, Release: 2 Benchmark Date: 24 Apr 2020*"&amp;A669&amp;";*",SRGs!AA:AA,0),0)</f>
        <v>0</v>
      </c>
      <c r="Z669" s="6">
        <f>IFERROR(MATCH("Unified Endpoint Management Agent Security Requirements Guide :: Version 1, Release: 1 Benchmark Date: 20 Nov 2020*"&amp;A669&amp;";*",SRGs!AA:AA,0),0)</f>
        <v>0</v>
      </c>
      <c r="AA669" s="6">
        <f>IFERROR(MATCH("Unified Endpoint Management Server Security Requirements Guide :: Version 1, Release: 1 Benchmark Date: 20 Nov 2020*"&amp;A669&amp;";*",SRGs!AA:AA,0),0)</f>
        <v>0</v>
      </c>
      <c r="AB669" s="6">
        <f>IFERROR(MATCH("Virtual Private Network (VPN) Security Requirements Guide :: Version 2, Release: 4 Benchmark Date: 27 Oct 2021*"&amp;A669&amp;";*",SRGs!AA:AA,0),0)</f>
        <v>0</v>
      </c>
      <c r="AC669" s="6">
        <f>IFERROR(MATCH("Web Server Security Requirements Guide :: Version 3, Release: 1 Benchmark Date: 27 Oct 2022*"&amp;A669&amp;";*",SRGs!AA:AA,0),0)</f>
        <v>0</v>
      </c>
      <c r="AD669" s="21"/>
      <c r="AE669" s="3" t="str">
        <f t="shared" si="80"/>
        <v/>
      </c>
      <c r="AF669" s="2" t="str">
        <f t="shared" si="81"/>
        <v/>
      </c>
      <c r="AG669" s="2" t="str">
        <f t="shared" si="82"/>
        <v/>
      </c>
      <c r="AH669" s="2" t="str">
        <f t="shared" si="83"/>
        <v/>
      </c>
      <c r="AI669" s="2" t="str">
        <f t="shared" si="84"/>
        <v/>
      </c>
      <c r="AJ669" s="2" t="str">
        <f t="shared" si="85"/>
        <v/>
      </c>
      <c r="AK669" s="2" t="str">
        <f t="shared" si="86"/>
        <v/>
      </c>
      <c r="AL669" s="27"/>
      <c r="AM669" s="5" t="str">
        <f t="shared" si="87"/>
        <v/>
      </c>
    </row>
    <row r="670" spans="1:39" s="5" customFormat="1" ht="195" hidden="1">
      <c r="A670" s="1" t="s">
        <v>160</v>
      </c>
      <c r="B670" s="1" t="s">
        <v>4311</v>
      </c>
      <c r="C670" s="1" t="s">
        <v>947</v>
      </c>
      <c r="D670" s="1" t="s">
        <v>2014</v>
      </c>
      <c r="E670" s="1" t="s">
        <v>3018</v>
      </c>
      <c r="F670" s="2" t="s">
        <v>3903</v>
      </c>
      <c r="G670" s="2"/>
      <c r="H670" s="2"/>
      <c r="I670" s="2"/>
      <c r="J670" s="15"/>
      <c r="K670" s="3">
        <f>IFERROR(MATCH("Application Layer Gateway (ALG) Security Requirements Guide (SRG) :: Version 1, Release: 2 Benchmark Date: 24 Jul 2015*"&amp;A670&amp;";*",SRGs!AA:AA,0),0)</f>
        <v>0</v>
      </c>
      <c r="L670" s="2">
        <f>IFERROR(MATCH("Application Server Security Requirements Guide :: Version 3, Release: 3 Benchmark Date: 27 Oct 2022*"&amp;A670&amp;";*",SRGs!AA:AA,0),0)</f>
        <v>0</v>
      </c>
      <c r="M670" s="2">
        <f>IFERROR(MATCH("Authentication, Authorization, and Accounting Services (AAA) Security Requirements Guide :: Version 1, Release: 2 Benchmark Date: 24 Jan 2020*"&amp;A670&amp;";*",SRGs!AA:AA,0),0)</f>
        <v>0</v>
      </c>
      <c r="N670" s="6">
        <f>IFERROR(MATCH("Central Log Server Security Requirements Guide :: Version 2, Release: 2 Benchmark Date: 27 Oct 2022*"&amp;A670&amp;";*",SRGs!AA:AA,0),0)</f>
        <v>0</v>
      </c>
      <c r="O670" s="6">
        <f>IFERROR(MATCH("Database Security Requirements Guide :: Version 3, Release: 3 Benchmark Date: 27 Jul 2022*"&amp;A670&amp;";*",SRGs!AA:AA,0),0)</f>
        <v>0</v>
      </c>
      <c r="P670" s="6">
        <f>IFERROR(MATCH("Container Platform Security Requirements Guide :: Version 1, Release: 3 Benchmark Date: 27 Jan 2022*"&amp;A670&amp;";*",SRGs!AA:AA,0),0)</f>
        <v>0</v>
      </c>
      <c r="Q670" s="6">
        <f>IFERROR(MATCH("Domain Name System (DNS) Security Requirements Guide :: Version 2, Release: 4 Benchmark Date: 23 Oct 2015*"&amp;A670&amp;";*",SRGs!AA:AA,0),0)</f>
        <v>0</v>
      </c>
      <c r="R670" s="6">
        <f>IFERROR(MATCH("Firewall Security Requirements Guide :: Version 2, Release: 3 Benchmark Date: 27 Oct 2022*"&amp;A670&amp;";*",SRGs!AA:AA,0),0)</f>
        <v>0</v>
      </c>
      <c r="S670" s="6">
        <f>IFERROR(MATCH("General Purpose Operating System Security Requirements Guide :: Version 2, Release: 4 Benchmark Date: 27 Jul 2022*"&amp;A670&amp;";*",SRGs!AA:AA,0),0)</f>
        <v>0</v>
      </c>
      <c r="T670" s="6">
        <f>IFERROR(MATCH("Intrusion Detection and Prevention Systems (IDPS) Security Requirements Guide :: Version 2, Release: 6 Benchmark Date: 24 Jul 2020*"&amp;A670&amp;";*",SRGs!AA:AA,0),0)</f>
        <v>0</v>
      </c>
      <c r="U670" s="6">
        <f>IFERROR(MATCH("Layer 2 Switch Security Requirements Guide :: Version 2, Release: 1 Benchmark Date: 18 May 2021*"&amp;A670&amp;";*",SRGs!AA:AA,0),0)</f>
        <v>0</v>
      </c>
      <c r="V670" s="6">
        <f>IFERROR(MATCH("Mainframe Product Security Requirements Guide :: Version 2, Release: 1 Benchmark Date: 27 Oct 2022*"&amp;A670&amp;";*",SRGs!AA:AA,0),0)</f>
        <v>0</v>
      </c>
      <c r="W670" s="6">
        <f>IFERROR(MATCH("Network Device Management Security Requirements Guide :: Version 4, Release: 1 Benchmark Date: 23 Apr 2021*"&amp;A670&amp;";*",SRGs!AA:AA,0),0)</f>
        <v>0</v>
      </c>
      <c r="X670" s="6">
        <f>IFERROR(MATCH("Router Security Requirements Guide :: Version 4, Release: 2 Benchmark Date: 23 Apr 2021*"&amp;A670&amp;";*",SRGs!AA:AA,0),0)</f>
        <v>0</v>
      </c>
      <c r="Y670" s="6">
        <f>IFERROR(MATCH("SDN Controller Security Requirements Guide :: Version 1, Release: 2 Benchmark Date: 24 Apr 2020*"&amp;A670&amp;";*",SRGs!AA:AA,0),0)</f>
        <v>0</v>
      </c>
      <c r="Z670" s="6">
        <f>IFERROR(MATCH("Unified Endpoint Management Agent Security Requirements Guide :: Version 1, Release: 1 Benchmark Date: 20 Nov 2020*"&amp;A670&amp;";*",SRGs!AA:AA,0),0)</f>
        <v>0</v>
      </c>
      <c r="AA670" s="6">
        <f>IFERROR(MATCH("Unified Endpoint Management Server Security Requirements Guide :: Version 1, Release: 1 Benchmark Date: 20 Nov 2020*"&amp;A670&amp;";*",SRGs!AA:AA,0),0)</f>
        <v>0</v>
      </c>
      <c r="AB670" s="6">
        <f>IFERROR(MATCH("Virtual Private Network (VPN) Security Requirements Guide :: Version 2, Release: 4 Benchmark Date: 27 Oct 2021*"&amp;A670&amp;";*",SRGs!AA:AA,0),0)</f>
        <v>0</v>
      </c>
      <c r="AC670" s="6">
        <f>IFERROR(MATCH("Web Server Security Requirements Guide :: Version 3, Release: 1 Benchmark Date: 27 Oct 2022*"&amp;A670&amp;";*",SRGs!AA:AA,0),0)</f>
        <v>0</v>
      </c>
      <c r="AD670" s="21"/>
      <c r="AE670" s="3" t="str">
        <f t="shared" si="80"/>
        <v/>
      </c>
      <c r="AF670" s="2" t="str">
        <f t="shared" si="81"/>
        <v/>
      </c>
      <c r="AG670" s="2" t="str">
        <f t="shared" si="82"/>
        <v/>
      </c>
      <c r="AH670" s="2" t="str">
        <f t="shared" si="83"/>
        <v/>
      </c>
      <c r="AI670" s="2" t="str">
        <f t="shared" si="84"/>
        <v/>
      </c>
      <c r="AJ670" s="2" t="str">
        <f t="shared" si="85"/>
        <v/>
      </c>
      <c r="AK670" s="2" t="str">
        <f t="shared" si="86"/>
        <v/>
      </c>
      <c r="AL670" s="27"/>
      <c r="AM670" s="5" t="str">
        <f t="shared" si="87"/>
        <v/>
      </c>
    </row>
    <row r="671" spans="1:39" s="5" customFormat="1" ht="150" hidden="1">
      <c r="A671" s="1" t="s">
        <v>22418</v>
      </c>
      <c r="B671" s="1" t="s">
        <v>4311</v>
      </c>
      <c r="C671" s="1" t="s">
        <v>948</v>
      </c>
      <c r="D671" s="1" t="s">
        <v>2015</v>
      </c>
      <c r="E671" s="1" t="s">
        <v>3019</v>
      </c>
      <c r="F671" s="2" t="s">
        <v>3904</v>
      </c>
      <c r="G671" s="2"/>
      <c r="H671" s="2"/>
      <c r="I671" s="2"/>
      <c r="J671" s="15"/>
      <c r="K671" s="3">
        <f>IFERROR(MATCH("Application Layer Gateway (ALG) Security Requirements Guide (SRG) :: Version 1, Release: 2 Benchmark Date: 24 Jul 2015*"&amp;A671&amp;";*",SRGs!AA:AA,0),0)</f>
        <v>0</v>
      </c>
      <c r="L671" s="2">
        <f>IFERROR(MATCH("Application Server Security Requirements Guide :: Version 3, Release: 3 Benchmark Date: 27 Oct 2022*"&amp;A671&amp;";*",SRGs!AA:AA,0),0)</f>
        <v>0</v>
      </c>
      <c r="M671" s="2">
        <f>IFERROR(MATCH("Authentication, Authorization, and Accounting Services (AAA) Security Requirements Guide :: Version 1, Release: 2 Benchmark Date: 24 Jan 2020*"&amp;A671&amp;";*",SRGs!AA:AA,0),0)</f>
        <v>0</v>
      </c>
      <c r="N671" s="6">
        <f>IFERROR(MATCH("Central Log Server Security Requirements Guide :: Version 2, Release: 2 Benchmark Date: 27 Oct 2022*"&amp;A671&amp;";*",SRGs!AA:AA,0),0)</f>
        <v>0</v>
      </c>
      <c r="O671" s="6">
        <f>IFERROR(MATCH("Database Security Requirements Guide :: Version 3, Release: 3 Benchmark Date: 27 Jul 2022*"&amp;A671&amp;";*",SRGs!AA:AA,0),0)</f>
        <v>0</v>
      </c>
      <c r="P671" s="6">
        <f>IFERROR(MATCH("Container Platform Security Requirements Guide :: Version 1, Release: 3 Benchmark Date: 27 Jan 2022*"&amp;A671&amp;";*",SRGs!AA:AA,0),0)</f>
        <v>0</v>
      </c>
      <c r="Q671" s="6">
        <f>IFERROR(MATCH("Domain Name System (DNS) Security Requirements Guide :: Version 2, Release: 4 Benchmark Date: 23 Oct 2015*"&amp;A671&amp;";*",SRGs!AA:AA,0),0)</f>
        <v>0</v>
      </c>
      <c r="R671" s="6">
        <f>IFERROR(MATCH("Firewall Security Requirements Guide :: Version 2, Release: 3 Benchmark Date: 27 Oct 2022*"&amp;A671&amp;";*",SRGs!AA:AA,0),0)</f>
        <v>0</v>
      </c>
      <c r="S671" s="6">
        <f>IFERROR(MATCH("General Purpose Operating System Security Requirements Guide :: Version 2, Release: 4 Benchmark Date: 27 Jul 2022*"&amp;A671&amp;";*",SRGs!AA:AA,0),0)</f>
        <v>0</v>
      </c>
      <c r="T671" s="6">
        <f>IFERROR(MATCH("Intrusion Detection and Prevention Systems (IDPS) Security Requirements Guide :: Version 2, Release: 6 Benchmark Date: 24 Jul 2020*"&amp;A671&amp;";*",SRGs!AA:AA,0),0)</f>
        <v>0</v>
      </c>
      <c r="U671" s="6">
        <f>IFERROR(MATCH("Layer 2 Switch Security Requirements Guide :: Version 2, Release: 1 Benchmark Date: 18 May 2021*"&amp;A671&amp;";*",SRGs!AA:AA,0),0)</f>
        <v>0</v>
      </c>
      <c r="V671" s="6">
        <f>IFERROR(MATCH("Mainframe Product Security Requirements Guide :: Version 2, Release: 1 Benchmark Date: 27 Oct 2022*"&amp;A671&amp;";*",SRGs!AA:AA,0),0)</f>
        <v>0</v>
      </c>
      <c r="W671" s="6">
        <f>IFERROR(MATCH("Network Device Management Security Requirements Guide :: Version 4, Release: 1 Benchmark Date: 23 Apr 2021*"&amp;A671&amp;";*",SRGs!AA:AA,0),0)</f>
        <v>0</v>
      </c>
      <c r="X671" s="6">
        <f>IFERROR(MATCH("Router Security Requirements Guide :: Version 4, Release: 2 Benchmark Date: 23 Apr 2021*"&amp;A671&amp;";*",SRGs!AA:AA,0),0)</f>
        <v>0</v>
      </c>
      <c r="Y671" s="6">
        <f>IFERROR(MATCH("SDN Controller Security Requirements Guide :: Version 1, Release: 2 Benchmark Date: 24 Apr 2020*"&amp;A671&amp;";*",SRGs!AA:AA,0),0)</f>
        <v>0</v>
      </c>
      <c r="Z671" s="6">
        <f>IFERROR(MATCH("Unified Endpoint Management Agent Security Requirements Guide :: Version 1, Release: 1 Benchmark Date: 20 Nov 2020*"&amp;A671&amp;";*",SRGs!AA:AA,0),0)</f>
        <v>0</v>
      </c>
      <c r="AA671" s="6">
        <f>IFERROR(MATCH("Unified Endpoint Management Server Security Requirements Guide :: Version 1, Release: 1 Benchmark Date: 20 Nov 2020*"&amp;A671&amp;";*",SRGs!AA:AA,0),0)</f>
        <v>0</v>
      </c>
      <c r="AB671" s="6">
        <f>IFERROR(MATCH("Virtual Private Network (VPN) Security Requirements Guide :: Version 2, Release: 4 Benchmark Date: 27 Oct 2021*"&amp;A671&amp;";*",SRGs!AA:AA,0),0)</f>
        <v>0</v>
      </c>
      <c r="AC671" s="6">
        <f>IFERROR(MATCH("Web Server Security Requirements Guide :: Version 3, Release: 1 Benchmark Date: 27 Oct 2022*"&amp;A671&amp;";*",SRGs!AA:AA,0),0)</f>
        <v>0</v>
      </c>
      <c r="AD671" s="21"/>
      <c r="AE671" s="3" t="str">
        <f t="shared" si="80"/>
        <v/>
      </c>
      <c r="AF671" s="2" t="str">
        <f t="shared" si="81"/>
        <v/>
      </c>
      <c r="AG671" s="2" t="str">
        <f t="shared" si="82"/>
        <v/>
      </c>
      <c r="AH671" s="2" t="str">
        <f t="shared" si="83"/>
        <v/>
      </c>
      <c r="AI671" s="2" t="str">
        <f t="shared" si="84"/>
        <v/>
      </c>
      <c r="AJ671" s="2" t="str">
        <f t="shared" si="85"/>
        <v/>
      </c>
      <c r="AK671" s="2" t="str">
        <f t="shared" si="86"/>
        <v/>
      </c>
      <c r="AL671" s="27"/>
      <c r="AM671" s="5" t="str">
        <f t="shared" si="87"/>
        <v/>
      </c>
    </row>
    <row r="672" spans="1:39" s="5" customFormat="1" ht="60" hidden="1">
      <c r="A672" s="1" t="s">
        <v>161</v>
      </c>
      <c r="B672" s="1" t="s">
        <v>4311</v>
      </c>
      <c r="C672" s="1" t="s">
        <v>949</v>
      </c>
      <c r="D672" s="1" t="s">
        <v>2016</v>
      </c>
      <c r="E672" s="1" t="s">
        <v>3020</v>
      </c>
      <c r="F672" s="2" t="s">
        <v>3905</v>
      </c>
      <c r="G672" s="2"/>
      <c r="H672" s="2"/>
      <c r="I672" s="2"/>
      <c r="J672" s="15"/>
      <c r="K672" s="3">
        <f>IFERROR(MATCH("Application Layer Gateway (ALG) Security Requirements Guide (SRG) :: Version 1, Release: 2 Benchmark Date: 24 Jul 2015*"&amp;A672&amp;";*",SRGs!AA:AA,0),0)</f>
        <v>0</v>
      </c>
      <c r="L672" s="2">
        <f>IFERROR(MATCH("Application Server Security Requirements Guide :: Version 3, Release: 3 Benchmark Date: 27 Oct 2022*"&amp;A672&amp;";*",SRGs!AA:AA,0),0)</f>
        <v>0</v>
      </c>
      <c r="M672" s="2">
        <f>IFERROR(MATCH("Authentication, Authorization, and Accounting Services (AAA) Security Requirements Guide :: Version 1, Release: 2 Benchmark Date: 24 Jan 2020*"&amp;A672&amp;";*",SRGs!AA:AA,0),0)</f>
        <v>0</v>
      </c>
      <c r="N672" s="6">
        <f>IFERROR(MATCH("Central Log Server Security Requirements Guide :: Version 2, Release: 2 Benchmark Date: 27 Oct 2022*"&amp;A672&amp;";*",SRGs!AA:AA,0),0)</f>
        <v>0</v>
      </c>
      <c r="O672" s="6">
        <f>IFERROR(MATCH("Database Security Requirements Guide :: Version 3, Release: 3 Benchmark Date: 27 Jul 2022*"&amp;A672&amp;";*",SRGs!AA:AA,0),0)</f>
        <v>0</v>
      </c>
      <c r="P672" s="6">
        <f>IFERROR(MATCH("Container Platform Security Requirements Guide :: Version 1, Release: 3 Benchmark Date: 27 Jan 2022*"&amp;A672&amp;";*",SRGs!AA:AA,0),0)</f>
        <v>0</v>
      </c>
      <c r="Q672" s="6">
        <f>IFERROR(MATCH("Domain Name System (DNS) Security Requirements Guide :: Version 2, Release: 4 Benchmark Date: 23 Oct 2015*"&amp;A672&amp;";*",SRGs!AA:AA,0),0)</f>
        <v>0</v>
      </c>
      <c r="R672" s="6">
        <f>IFERROR(MATCH("Firewall Security Requirements Guide :: Version 2, Release: 3 Benchmark Date: 27 Oct 2022*"&amp;A672&amp;";*",SRGs!AA:AA,0),0)</f>
        <v>0</v>
      </c>
      <c r="S672" s="6">
        <f>IFERROR(MATCH("General Purpose Operating System Security Requirements Guide :: Version 2, Release: 4 Benchmark Date: 27 Jul 2022*"&amp;A672&amp;";*",SRGs!AA:AA,0),0)</f>
        <v>0</v>
      </c>
      <c r="T672" s="6">
        <f>IFERROR(MATCH("Intrusion Detection and Prevention Systems (IDPS) Security Requirements Guide :: Version 2, Release: 6 Benchmark Date: 24 Jul 2020*"&amp;A672&amp;";*",SRGs!AA:AA,0),0)</f>
        <v>0</v>
      </c>
      <c r="U672" s="6">
        <f>IFERROR(MATCH("Layer 2 Switch Security Requirements Guide :: Version 2, Release: 1 Benchmark Date: 18 May 2021*"&amp;A672&amp;";*",SRGs!AA:AA,0),0)</f>
        <v>0</v>
      </c>
      <c r="V672" s="6">
        <f>IFERROR(MATCH("Mainframe Product Security Requirements Guide :: Version 2, Release: 1 Benchmark Date: 27 Oct 2022*"&amp;A672&amp;";*",SRGs!AA:AA,0),0)</f>
        <v>0</v>
      </c>
      <c r="W672" s="6">
        <f>IFERROR(MATCH("Network Device Management Security Requirements Guide :: Version 4, Release: 1 Benchmark Date: 23 Apr 2021*"&amp;A672&amp;";*",SRGs!AA:AA,0),0)</f>
        <v>0</v>
      </c>
      <c r="X672" s="6">
        <f>IFERROR(MATCH("Router Security Requirements Guide :: Version 4, Release: 2 Benchmark Date: 23 Apr 2021*"&amp;A672&amp;";*",SRGs!AA:AA,0),0)</f>
        <v>0</v>
      </c>
      <c r="Y672" s="6">
        <f>IFERROR(MATCH("SDN Controller Security Requirements Guide :: Version 1, Release: 2 Benchmark Date: 24 Apr 2020*"&amp;A672&amp;";*",SRGs!AA:AA,0),0)</f>
        <v>0</v>
      </c>
      <c r="Z672" s="6">
        <f>IFERROR(MATCH("Unified Endpoint Management Agent Security Requirements Guide :: Version 1, Release: 1 Benchmark Date: 20 Nov 2020*"&amp;A672&amp;";*",SRGs!AA:AA,0),0)</f>
        <v>0</v>
      </c>
      <c r="AA672" s="6">
        <f>IFERROR(MATCH("Unified Endpoint Management Server Security Requirements Guide :: Version 1, Release: 1 Benchmark Date: 20 Nov 2020*"&amp;A672&amp;";*",SRGs!AA:AA,0),0)</f>
        <v>0</v>
      </c>
      <c r="AB672" s="6">
        <f>IFERROR(MATCH("Virtual Private Network (VPN) Security Requirements Guide :: Version 2, Release: 4 Benchmark Date: 27 Oct 2021*"&amp;A672&amp;";*",SRGs!AA:AA,0),0)</f>
        <v>0</v>
      </c>
      <c r="AC672" s="6">
        <f>IFERROR(MATCH("Web Server Security Requirements Guide :: Version 3, Release: 1 Benchmark Date: 27 Oct 2022*"&amp;A672&amp;";*",SRGs!AA:AA,0),0)</f>
        <v>0</v>
      </c>
      <c r="AD672" s="21"/>
      <c r="AE672" s="3" t="str">
        <f t="shared" si="80"/>
        <v/>
      </c>
      <c r="AF672" s="2" t="str">
        <f t="shared" si="81"/>
        <v/>
      </c>
      <c r="AG672" s="2" t="str">
        <f t="shared" si="82"/>
        <v/>
      </c>
      <c r="AH672" s="2" t="str">
        <f t="shared" si="83"/>
        <v/>
      </c>
      <c r="AI672" s="2" t="str">
        <f t="shared" si="84"/>
        <v/>
      </c>
      <c r="AJ672" s="2" t="str">
        <f t="shared" si="85"/>
        <v/>
      </c>
      <c r="AK672" s="2" t="str">
        <f t="shared" si="86"/>
        <v/>
      </c>
      <c r="AL672" s="27"/>
      <c r="AM672" s="5" t="str">
        <f t="shared" si="87"/>
        <v/>
      </c>
    </row>
    <row r="673" spans="1:39" s="5" customFormat="1" ht="210" hidden="1">
      <c r="A673" s="1" t="s">
        <v>162</v>
      </c>
      <c r="B673" s="1" t="s">
        <v>4311</v>
      </c>
      <c r="C673" s="1" t="s">
        <v>950</v>
      </c>
      <c r="D673" s="1" t="s">
        <v>2017</v>
      </c>
      <c r="E673" s="1" t="s">
        <v>3021</v>
      </c>
      <c r="F673" s="2" t="s">
        <v>3906</v>
      </c>
      <c r="G673" s="2"/>
      <c r="H673" s="2"/>
      <c r="I673" s="2"/>
      <c r="J673" s="15"/>
      <c r="K673" s="3">
        <f>IFERROR(MATCH("Application Layer Gateway (ALG) Security Requirements Guide (SRG) :: Version 1, Release: 2 Benchmark Date: 24 Jul 2015*"&amp;A673&amp;";*",SRGs!AA:AA,0),0)</f>
        <v>0</v>
      </c>
      <c r="L673" s="2">
        <f>IFERROR(MATCH("Application Server Security Requirements Guide :: Version 3, Release: 3 Benchmark Date: 27 Oct 2022*"&amp;A673&amp;";*",SRGs!AA:AA,0),0)</f>
        <v>0</v>
      </c>
      <c r="M673" s="2">
        <f>IFERROR(MATCH("Authentication, Authorization, and Accounting Services (AAA) Security Requirements Guide :: Version 1, Release: 2 Benchmark Date: 24 Jan 2020*"&amp;A673&amp;";*",SRGs!AA:AA,0),0)</f>
        <v>0</v>
      </c>
      <c r="N673" s="6">
        <f>IFERROR(MATCH("Central Log Server Security Requirements Guide :: Version 2, Release: 2 Benchmark Date: 27 Oct 2022*"&amp;A673&amp;";*",SRGs!AA:AA,0),0)</f>
        <v>0</v>
      </c>
      <c r="O673" s="6">
        <f>IFERROR(MATCH("Database Security Requirements Guide :: Version 3, Release: 3 Benchmark Date: 27 Jul 2022*"&amp;A673&amp;";*",SRGs!AA:AA,0),0)</f>
        <v>0</v>
      </c>
      <c r="P673" s="6">
        <f>IFERROR(MATCH("Container Platform Security Requirements Guide :: Version 1, Release: 3 Benchmark Date: 27 Jan 2022*"&amp;A673&amp;";*",SRGs!AA:AA,0),0)</f>
        <v>0</v>
      </c>
      <c r="Q673" s="6">
        <f>IFERROR(MATCH("Domain Name System (DNS) Security Requirements Guide :: Version 2, Release: 4 Benchmark Date: 23 Oct 2015*"&amp;A673&amp;";*",SRGs!AA:AA,0),0)</f>
        <v>0</v>
      </c>
      <c r="R673" s="6">
        <f>IFERROR(MATCH("Firewall Security Requirements Guide :: Version 2, Release: 3 Benchmark Date: 27 Oct 2022*"&amp;A673&amp;";*",SRGs!AA:AA,0),0)</f>
        <v>0</v>
      </c>
      <c r="S673" s="6">
        <f>IFERROR(MATCH("General Purpose Operating System Security Requirements Guide :: Version 2, Release: 4 Benchmark Date: 27 Jul 2022*"&amp;A673&amp;";*",SRGs!AA:AA,0),0)</f>
        <v>0</v>
      </c>
      <c r="T673" s="6">
        <f>IFERROR(MATCH("Intrusion Detection and Prevention Systems (IDPS) Security Requirements Guide :: Version 2, Release: 6 Benchmark Date: 24 Jul 2020*"&amp;A673&amp;";*",SRGs!AA:AA,0),0)</f>
        <v>0</v>
      </c>
      <c r="U673" s="6">
        <f>IFERROR(MATCH("Layer 2 Switch Security Requirements Guide :: Version 2, Release: 1 Benchmark Date: 18 May 2021*"&amp;A673&amp;";*",SRGs!AA:AA,0),0)</f>
        <v>0</v>
      </c>
      <c r="V673" s="6">
        <f>IFERROR(MATCH("Mainframe Product Security Requirements Guide :: Version 2, Release: 1 Benchmark Date: 27 Oct 2022*"&amp;A673&amp;";*",SRGs!AA:AA,0),0)</f>
        <v>0</v>
      </c>
      <c r="W673" s="6">
        <f>IFERROR(MATCH("Network Device Management Security Requirements Guide :: Version 4, Release: 1 Benchmark Date: 23 Apr 2021*"&amp;A673&amp;";*",SRGs!AA:AA,0),0)</f>
        <v>0</v>
      </c>
      <c r="X673" s="6">
        <f>IFERROR(MATCH("Router Security Requirements Guide :: Version 4, Release: 2 Benchmark Date: 23 Apr 2021*"&amp;A673&amp;";*",SRGs!AA:AA,0),0)</f>
        <v>0</v>
      </c>
      <c r="Y673" s="6">
        <f>IFERROR(MATCH("SDN Controller Security Requirements Guide :: Version 1, Release: 2 Benchmark Date: 24 Apr 2020*"&amp;A673&amp;";*",SRGs!AA:AA,0),0)</f>
        <v>0</v>
      </c>
      <c r="Z673" s="6">
        <f>IFERROR(MATCH("Unified Endpoint Management Agent Security Requirements Guide :: Version 1, Release: 1 Benchmark Date: 20 Nov 2020*"&amp;A673&amp;";*",SRGs!AA:AA,0),0)</f>
        <v>0</v>
      </c>
      <c r="AA673" s="6">
        <f>IFERROR(MATCH("Unified Endpoint Management Server Security Requirements Guide :: Version 1, Release: 1 Benchmark Date: 20 Nov 2020*"&amp;A673&amp;";*",SRGs!AA:AA,0),0)</f>
        <v>0</v>
      </c>
      <c r="AB673" s="6">
        <f>IFERROR(MATCH("Virtual Private Network (VPN) Security Requirements Guide :: Version 2, Release: 4 Benchmark Date: 27 Oct 2021*"&amp;A673&amp;";*",SRGs!AA:AA,0),0)</f>
        <v>0</v>
      </c>
      <c r="AC673" s="6">
        <f>IFERROR(MATCH("Web Server Security Requirements Guide :: Version 3, Release: 1 Benchmark Date: 27 Oct 2022*"&amp;A673&amp;";*",SRGs!AA:AA,0),0)</f>
        <v>0</v>
      </c>
      <c r="AD673" s="21"/>
      <c r="AE673" s="3" t="str">
        <f t="shared" si="80"/>
        <v/>
      </c>
      <c r="AF673" s="2" t="str">
        <f t="shared" si="81"/>
        <v/>
      </c>
      <c r="AG673" s="2" t="str">
        <f t="shared" si="82"/>
        <v/>
      </c>
      <c r="AH673" s="2" t="str">
        <f t="shared" si="83"/>
        <v/>
      </c>
      <c r="AI673" s="2" t="str">
        <f t="shared" si="84"/>
        <v/>
      </c>
      <c r="AJ673" s="2" t="str">
        <f t="shared" si="85"/>
        <v/>
      </c>
      <c r="AK673" s="2" t="str">
        <f t="shared" si="86"/>
        <v/>
      </c>
      <c r="AL673" s="27"/>
      <c r="AM673" s="5" t="str">
        <f t="shared" si="87"/>
        <v/>
      </c>
    </row>
    <row r="674" spans="1:39" s="5" customFormat="1" ht="270" hidden="1">
      <c r="A674" s="1" t="s">
        <v>186</v>
      </c>
      <c r="B674" s="1" t="s">
        <v>4312</v>
      </c>
      <c r="C674" s="1" t="s">
        <v>322</v>
      </c>
      <c r="D674" s="1" t="s">
        <v>2044</v>
      </c>
      <c r="E674" s="1" t="s">
        <v>3048</v>
      </c>
      <c r="F674" s="2" t="s">
        <v>3679</v>
      </c>
      <c r="G674" s="2"/>
      <c r="H674" s="2"/>
      <c r="I674" s="2"/>
      <c r="J674" s="15"/>
      <c r="K674" s="3">
        <f>IFERROR(MATCH("Application Layer Gateway (ALG) Security Requirements Guide (SRG) :: Version 1, Release: 2 Benchmark Date: 24 Jul 2015*"&amp;A674&amp;";*",SRGs!AA:AA,0),0)</f>
        <v>0</v>
      </c>
      <c r="L674" s="2">
        <f>IFERROR(MATCH("Application Server Security Requirements Guide :: Version 3, Release: 3 Benchmark Date: 27 Oct 2022*"&amp;A674&amp;";*",SRGs!AA:AA,0),0)</f>
        <v>0</v>
      </c>
      <c r="M674" s="2">
        <f>IFERROR(MATCH("Authentication, Authorization, and Accounting Services (AAA) Security Requirements Guide :: Version 1, Release: 2 Benchmark Date: 24 Jan 2020*"&amp;A674&amp;";*",SRGs!AA:AA,0),0)</f>
        <v>0</v>
      </c>
      <c r="N674" s="6">
        <f>IFERROR(MATCH("Central Log Server Security Requirements Guide :: Version 2, Release: 2 Benchmark Date: 27 Oct 2022*"&amp;A674&amp;";*",SRGs!AA:AA,0),0)</f>
        <v>0</v>
      </c>
      <c r="O674" s="6">
        <f>IFERROR(MATCH("Database Security Requirements Guide :: Version 3, Release: 3 Benchmark Date: 27 Jul 2022*"&amp;A674&amp;";*",SRGs!AA:AA,0),0)</f>
        <v>0</v>
      </c>
      <c r="P674" s="6">
        <f>IFERROR(MATCH("Container Platform Security Requirements Guide :: Version 1, Release: 3 Benchmark Date: 27 Jan 2022*"&amp;A674&amp;";*",SRGs!AA:AA,0),0)</f>
        <v>0</v>
      </c>
      <c r="Q674" s="6">
        <f>IFERROR(MATCH("Domain Name System (DNS) Security Requirements Guide :: Version 2, Release: 4 Benchmark Date: 23 Oct 2015*"&amp;A674&amp;";*",SRGs!AA:AA,0),0)</f>
        <v>0</v>
      </c>
      <c r="R674" s="6">
        <f>IFERROR(MATCH("Firewall Security Requirements Guide :: Version 2, Release: 3 Benchmark Date: 27 Oct 2022*"&amp;A674&amp;";*",SRGs!AA:AA,0),0)</f>
        <v>0</v>
      </c>
      <c r="S674" s="6">
        <f>IFERROR(MATCH("General Purpose Operating System Security Requirements Guide :: Version 2, Release: 4 Benchmark Date: 27 Jul 2022*"&amp;A674&amp;";*",SRGs!AA:AA,0),0)</f>
        <v>0</v>
      </c>
      <c r="T674" s="6">
        <f>IFERROR(MATCH("Intrusion Detection and Prevention Systems (IDPS) Security Requirements Guide :: Version 2, Release: 6 Benchmark Date: 24 Jul 2020*"&amp;A674&amp;";*",SRGs!AA:AA,0),0)</f>
        <v>0</v>
      </c>
      <c r="U674" s="6">
        <f>IFERROR(MATCH("Layer 2 Switch Security Requirements Guide :: Version 2, Release: 1 Benchmark Date: 18 May 2021*"&amp;A674&amp;";*",SRGs!AA:AA,0),0)</f>
        <v>0</v>
      </c>
      <c r="V674" s="6">
        <f>IFERROR(MATCH("Mainframe Product Security Requirements Guide :: Version 2, Release: 1 Benchmark Date: 27 Oct 2022*"&amp;A674&amp;";*",SRGs!AA:AA,0),0)</f>
        <v>0</v>
      </c>
      <c r="W674" s="6">
        <f>IFERROR(MATCH("Network Device Management Security Requirements Guide :: Version 4, Release: 1 Benchmark Date: 23 Apr 2021*"&amp;A674&amp;";*",SRGs!AA:AA,0),0)</f>
        <v>0</v>
      </c>
      <c r="X674" s="6">
        <f>IFERROR(MATCH("Router Security Requirements Guide :: Version 4, Release: 2 Benchmark Date: 23 Apr 2021*"&amp;A674&amp;";*",SRGs!AA:AA,0),0)</f>
        <v>0</v>
      </c>
      <c r="Y674" s="6">
        <f>IFERROR(MATCH("SDN Controller Security Requirements Guide :: Version 1, Release: 2 Benchmark Date: 24 Apr 2020*"&amp;A674&amp;";*",SRGs!AA:AA,0),0)</f>
        <v>0</v>
      </c>
      <c r="Z674" s="6">
        <f>IFERROR(MATCH("Unified Endpoint Management Agent Security Requirements Guide :: Version 1, Release: 1 Benchmark Date: 20 Nov 2020*"&amp;A674&amp;";*",SRGs!AA:AA,0),0)</f>
        <v>0</v>
      </c>
      <c r="AA674" s="6">
        <f>IFERROR(MATCH("Unified Endpoint Management Server Security Requirements Guide :: Version 1, Release: 1 Benchmark Date: 20 Nov 2020*"&amp;A674&amp;";*",SRGs!AA:AA,0),0)</f>
        <v>0</v>
      </c>
      <c r="AB674" s="6">
        <f>IFERROR(MATCH("Virtual Private Network (VPN) Security Requirements Guide :: Version 2, Release: 4 Benchmark Date: 27 Oct 2021*"&amp;A674&amp;";*",SRGs!AA:AA,0),0)</f>
        <v>0</v>
      </c>
      <c r="AC674" s="6">
        <f>IFERROR(MATCH("Web Server Security Requirements Guide :: Version 3, Release: 1 Benchmark Date: 27 Oct 2022*"&amp;A674&amp;";*",SRGs!AA:AA,0),0)</f>
        <v>0</v>
      </c>
      <c r="AD674" s="21"/>
      <c r="AE674" s="3" t="str">
        <f t="shared" si="80"/>
        <v/>
      </c>
      <c r="AF674" s="2" t="str">
        <f t="shared" si="81"/>
        <v/>
      </c>
      <c r="AG674" s="2" t="str">
        <f t="shared" si="82"/>
        <v/>
      </c>
      <c r="AH674" s="2" t="str">
        <f t="shared" si="83"/>
        <v/>
      </c>
      <c r="AI674" s="2" t="str">
        <f t="shared" si="84"/>
        <v/>
      </c>
      <c r="AJ674" s="2" t="str">
        <f t="shared" si="85"/>
        <v/>
      </c>
      <c r="AK674" s="2" t="str">
        <f t="shared" si="86"/>
        <v/>
      </c>
      <c r="AL674" s="27"/>
      <c r="AM674" s="5" t="str">
        <f t="shared" si="87"/>
        <v/>
      </c>
    </row>
    <row r="675" spans="1:39" s="5" customFormat="1" ht="255" hidden="1">
      <c r="A675" s="1" t="s">
        <v>187</v>
      </c>
      <c r="B675" s="1" t="s">
        <v>4312</v>
      </c>
      <c r="C675" s="1" t="s">
        <v>977</v>
      </c>
      <c r="D675" s="1" t="s">
        <v>2045</v>
      </c>
      <c r="E675" s="1" t="s">
        <v>3049</v>
      </c>
      <c r="F675" s="2" t="s">
        <v>3931</v>
      </c>
      <c r="G675" s="2"/>
      <c r="H675" s="2"/>
      <c r="I675" s="2"/>
      <c r="J675" s="15"/>
      <c r="K675" s="3">
        <f>IFERROR(MATCH("Application Layer Gateway (ALG) Security Requirements Guide (SRG) :: Version 1, Release: 2 Benchmark Date: 24 Jul 2015*"&amp;A675&amp;";*",SRGs!AA:AA,0),0)</f>
        <v>0</v>
      </c>
      <c r="L675" s="2">
        <f>IFERROR(MATCH("Application Server Security Requirements Guide :: Version 3, Release: 3 Benchmark Date: 27 Oct 2022*"&amp;A675&amp;";*",SRGs!AA:AA,0),0)</f>
        <v>0</v>
      </c>
      <c r="M675" s="2">
        <f>IFERROR(MATCH("Authentication, Authorization, and Accounting Services (AAA) Security Requirements Guide :: Version 1, Release: 2 Benchmark Date: 24 Jan 2020*"&amp;A675&amp;";*",SRGs!AA:AA,0),0)</f>
        <v>0</v>
      </c>
      <c r="N675" s="6">
        <f>IFERROR(MATCH("Central Log Server Security Requirements Guide :: Version 2, Release: 2 Benchmark Date: 27 Oct 2022*"&amp;A675&amp;";*",SRGs!AA:AA,0),0)</f>
        <v>0</v>
      </c>
      <c r="O675" s="6">
        <f>IFERROR(MATCH("Database Security Requirements Guide :: Version 3, Release: 3 Benchmark Date: 27 Jul 2022*"&amp;A675&amp;";*",SRGs!AA:AA,0),0)</f>
        <v>0</v>
      </c>
      <c r="P675" s="6">
        <f>IFERROR(MATCH("Container Platform Security Requirements Guide :: Version 1, Release: 3 Benchmark Date: 27 Jan 2022*"&amp;A675&amp;";*",SRGs!AA:AA,0),0)</f>
        <v>0</v>
      </c>
      <c r="Q675" s="6">
        <f>IFERROR(MATCH("Domain Name System (DNS) Security Requirements Guide :: Version 2, Release: 4 Benchmark Date: 23 Oct 2015*"&amp;A675&amp;";*",SRGs!AA:AA,0),0)</f>
        <v>0</v>
      </c>
      <c r="R675" s="6">
        <f>IFERROR(MATCH("Firewall Security Requirements Guide :: Version 2, Release: 3 Benchmark Date: 27 Oct 2022*"&amp;A675&amp;";*",SRGs!AA:AA,0),0)</f>
        <v>0</v>
      </c>
      <c r="S675" s="6">
        <f>IFERROR(MATCH("General Purpose Operating System Security Requirements Guide :: Version 2, Release: 4 Benchmark Date: 27 Jul 2022*"&amp;A675&amp;";*",SRGs!AA:AA,0),0)</f>
        <v>0</v>
      </c>
      <c r="T675" s="6">
        <f>IFERROR(MATCH("Intrusion Detection and Prevention Systems (IDPS) Security Requirements Guide :: Version 2, Release: 6 Benchmark Date: 24 Jul 2020*"&amp;A675&amp;";*",SRGs!AA:AA,0),0)</f>
        <v>0</v>
      </c>
      <c r="U675" s="6">
        <f>IFERROR(MATCH("Layer 2 Switch Security Requirements Guide :: Version 2, Release: 1 Benchmark Date: 18 May 2021*"&amp;A675&amp;";*",SRGs!AA:AA,0),0)</f>
        <v>0</v>
      </c>
      <c r="V675" s="6">
        <f>IFERROR(MATCH("Mainframe Product Security Requirements Guide :: Version 2, Release: 1 Benchmark Date: 27 Oct 2022*"&amp;A675&amp;";*",SRGs!AA:AA,0),0)</f>
        <v>0</v>
      </c>
      <c r="W675" s="6">
        <f>IFERROR(MATCH("Network Device Management Security Requirements Guide :: Version 4, Release: 1 Benchmark Date: 23 Apr 2021*"&amp;A675&amp;";*",SRGs!AA:AA,0),0)</f>
        <v>0</v>
      </c>
      <c r="X675" s="6">
        <f>IFERROR(MATCH("Router Security Requirements Guide :: Version 4, Release: 2 Benchmark Date: 23 Apr 2021*"&amp;A675&amp;";*",SRGs!AA:AA,0),0)</f>
        <v>0</v>
      </c>
      <c r="Y675" s="6">
        <f>IFERROR(MATCH("SDN Controller Security Requirements Guide :: Version 1, Release: 2 Benchmark Date: 24 Apr 2020*"&amp;A675&amp;";*",SRGs!AA:AA,0),0)</f>
        <v>0</v>
      </c>
      <c r="Z675" s="6">
        <f>IFERROR(MATCH("Unified Endpoint Management Agent Security Requirements Guide :: Version 1, Release: 1 Benchmark Date: 20 Nov 2020*"&amp;A675&amp;";*",SRGs!AA:AA,0),0)</f>
        <v>0</v>
      </c>
      <c r="AA675" s="6">
        <f>IFERROR(MATCH("Unified Endpoint Management Server Security Requirements Guide :: Version 1, Release: 1 Benchmark Date: 20 Nov 2020*"&amp;A675&amp;";*",SRGs!AA:AA,0),0)</f>
        <v>0</v>
      </c>
      <c r="AB675" s="6">
        <f>IFERROR(MATCH("Virtual Private Network (VPN) Security Requirements Guide :: Version 2, Release: 4 Benchmark Date: 27 Oct 2021*"&amp;A675&amp;";*",SRGs!AA:AA,0),0)</f>
        <v>0</v>
      </c>
      <c r="AC675" s="6">
        <f>IFERROR(MATCH("Web Server Security Requirements Guide :: Version 3, Release: 1 Benchmark Date: 27 Oct 2022*"&amp;A675&amp;";*",SRGs!AA:AA,0),0)</f>
        <v>0</v>
      </c>
      <c r="AD675" s="21"/>
      <c r="AE675" s="3" t="str">
        <f t="shared" si="80"/>
        <v/>
      </c>
      <c r="AF675" s="2" t="str">
        <f t="shared" si="81"/>
        <v/>
      </c>
      <c r="AG675" s="2" t="str">
        <f t="shared" si="82"/>
        <v/>
      </c>
      <c r="AH675" s="2" t="str">
        <f t="shared" si="83"/>
        <v/>
      </c>
      <c r="AI675" s="2" t="str">
        <f t="shared" si="84"/>
        <v/>
      </c>
      <c r="AJ675" s="2" t="str">
        <f t="shared" si="85"/>
        <v/>
      </c>
      <c r="AK675" s="2" t="str">
        <f t="shared" si="86"/>
        <v/>
      </c>
      <c r="AL675" s="27"/>
      <c r="AM675" s="5" t="str">
        <f t="shared" si="87"/>
        <v/>
      </c>
    </row>
    <row r="676" spans="1:39" s="5" customFormat="1" ht="90" hidden="1">
      <c r="A676" s="1" t="s">
        <v>188</v>
      </c>
      <c r="B676" s="1" t="s">
        <v>4312</v>
      </c>
      <c r="C676" s="1" t="s">
        <v>978</v>
      </c>
      <c r="D676" s="1" t="s">
        <v>2046</v>
      </c>
      <c r="E676" s="1" t="s">
        <v>3050</v>
      </c>
      <c r="F676" s="2" t="s">
        <v>3932</v>
      </c>
      <c r="G676" s="2" t="s">
        <v>4225</v>
      </c>
      <c r="H676" s="2"/>
      <c r="I676" s="10">
        <v>2</v>
      </c>
      <c r="J676" s="13"/>
      <c r="K676" s="3">
        <f>IFERROR(MATCH("Application Layer Gateway (ALG) Security Requirements Guide (SRG) :: Version 1, Release: 2 Benchmark Date: 24 Jul 2015*"&amp;A676&amp;";*",SRGs!AA:AA,0),0)</f>
        <v>0</v>
      </c>
      <c r="L676" s="2">
        <f>IFERROR(MATCH("Application Server Security Requirements Guide :: Version 3, Release: 3 Benchmark Date: 27 Oct 2022*"&amp;A676&amp;";*",SRGs!AA:AA,0),0)</f>
        <v>0</v>
      </c>
      <c r="M676" s="2">
        <f>IFERROR(MATCH("Authentication, Authorization, and Accounting Services (AAA) Security Requirements Guide :: Version 1, Release: 2 Benchmark Date: 24 Jan 2020*"&amp;A676&amp;";*",SRGs!AA:AA,0),0)</f>
        <v>0</v>
      </c>
      <c r="N676" s="6">
        <f>IFERROR(MATCH("Central Log Server Security Requirements Guide :: Version 2, Release: 2 Benchmark Date: 27 Oct 2022*"&amp;A676&amp;";*",SRGs!AA:AA,0),0)</f>
        <v>0</v>
      </c>
      <c r="O676" s="6">
        <f>IFERROR(MATCH("Database Security Requirements Guide :: Version 3, Release: 3 Benchmark Date: 27 Jul 2022*"&amp;A676&amp;";*",SRGs!AA:AA,0),0)</f>
        <v>0</v>
      </c>
      <c r="P676" s="6">
        <f>IFERROR(MATCH("Container Platform Security Requirements Guide :: Version 1, Release: 3 Benchmark Date: 27 Jan 2022*"&amp;A676&amp;";*",SRGs!AA:AA,0),0)</f>
        <v>0</v>
      </c>
      <c r="Q676" s="6">
        <f>IFERROR(MATCH("Domain Name System (DNS) Security Requirements Guide :: Version 2, Release: 4 Benchmark Date: 23 Oct 2015*"&amp;A676&amp;";*",SRGs!AA:AA,0),0)</f>
        <v>0</v>
      </c>
      <c r="R676" s="6">
        <f>IFERROR(MATCH("Firewall Security Requirements Guide :: Version 2, Release: 3 Benchmark Date: 27 Oct 2022*"&amp;A676&amp;";*",SRGs!AA:AA,0),0)</f>
        <v>0</v>
      </c>
      <c r="S676" s="6">
        <f>IFERROR(MATCH("General Purpose Operating System Security Requirements Guide :: Version 2, Release: 4 Benchmark Date: 27 Jul 2022*"&amp;A676&amp;";*",SRGs!AA:AA,0),0)</f>
        <v>0</v>
      </c>
      <c r="T676" s="6">
        <f>IFERROR(MATCH("Intrusion Detection and Prevention Systems (IDPS) Security Requirements Guide :: Version 2, Release: 6 Benchmark Date: 24 Jul 2020*"&amp;A676&amp;";*",SRGs!AA:AA,0),0)</f>
        <v>0</v>
      </c>
      <c r="U676" s="6">
        <f>IFERROR(MATCH("Layer 2 Switch Security Requirements Guide :: Version 2, Release: 1 Benchmark Date: 18 May 2021*"&amp;A676&amp;";*",SRGs!AA:AA,0),0)</f>
        <v>0</v>
      </c>
      <c r="V676" s="6">
        <f>IFERROR(MATCH("Mainframe Product Security Requirements Guide :: Version 2, Release: 1 Benchmark Date: 27 Oct 2022*"&amp;A676&amp;";*",SRGs!AA:AA,0),0)</f>
        <v>0</v>
      </c>
      <c r="W676" s="6">
        <f>IFERROR(MATCH("Network Device Management Security Requirements Guide :: Version 4, Release: 1 Benchmark Date: 23 Apr 2021*"&amp;A676&amp;";*",SRGs!AA:AA,0),0)</f>
        <v>0</v>
      </c>
      <c r="X676" s="6">
        <f>IFERROR(MATCH("Router Security Requirements Guide :: Version 4, Release: 2 Benchmark Date: 23 Apr 2021*"&amp;A676&amp;";*",SRGs!AA:AA,0),0)</f>
        <v>0</v>
      </c>
      <c r="Y676" s="6">
        <f>IFERROR(MATCH("SDN Controller Security Requirements Guide :: Version 1, Release: 2 Benchmark Date: 24 Apr 2020*"&amp;A676&amp;";*",SRGs!AA:AA,0),0)</f>
        <v>0</v>
      </c>
      <c r="Z676" s="6">
        <f>IFERROR(MATCH("Unified Endpoint Management Agent Security Requirements Guide :: Version 1, Release: 1 Benchmark Date: 20 Nov 2020*"&amp;A676&amp;";*",SRGs!AA:AA,0),0)</f>
        <v>0</v>
      </c>
      <c r="AA676" s="6">
        <f>IFERROR(MATCH("Unified Endpoint Management Server Security Requirements Guide :: Version 1, Release: 1 Benchmark Date: 20 Nov 2020*"&amp;A676&amp;";*",SRGs!AA:AA,0),0)</f>
        <v>0</v>
      </c>
      <c r="AB676" s="6">
        <f>IFERROR(MATCH("Virtual Private Network (VPN) Security Requirements Guide :: Version 2, Release: 4 Benchmark Date: 27 Oct 2021*"&amp;A676&amp;";*",SRGs!AA:AA,0),0)</f>
        <v>0</v>
      </c>
      <c r="AC676" s="6">
        <f>IFERROR(MATCH("Web Server Security Requirements Guide :: Version 3, Release: 1 Benchmark Date: 27 Oct 2022*"&amp;A676&amp;";*",SRGs!AA:AA,0),0)</f>
        <v>0</v>
      </c>
      <c r="AD676" s="21"/>
      <c r="AE676" s="3" t="str">
        <f t="shared" si="80"/>
        <v/>
      </c>
      <c r="AF676" s="2" t="str">
        <f t="shared" si="81"/>
        <v/>
      </c>
      <c r="AG676" s="2" t="str">
        <f t="shared" si="82"/>
        <v/>
      </c>
      <c r="AH676" s="2" t="str">
        <f t="shared" si="83"/>
        <v/>
      </c>
      <c r="AI676" s="2" t="str">
        <f t="shared" si="84"/>
        <v/>
      </c>
      <c r="AJ676" s="2" t="str">
        <f t="shared" si="85"/>
        <v/>
      </c>
      <c r="AK676" s="2" t="str">
        <f t="shared" si="86"/>
        <v/>
      </c>
      <c r="AL676" s="27"/>
      <c r="AM676" s="5" t="str">
        <f t="shared" si="87"/>
        <v/>
      </c>
    </row>
    <row r="677" spans="1:39" s="5" customFormat="1" ht="75" hidden="1">
      <c r="A677" s="1" t="s">
        <v>22419</v>
      </c>
      <c r="B677" s="1" t="s">
        <v>4312</v>
      </c>
      <c r="C677" s="1" t="s">
        <v>979</v>
      </c>
      <c r="D677" s="1" t="s">
        <v>2047</v>
      </c>
      <c r="E677" s="1" t="s">
        <v>3051</v>
      </c>
      <c r="F677" s="2" t="s">
        <v>3933</v>
      </c>
      <c r="G677" s="2"/>
      <c r="H677" s="2"/>
      <c r="I677" s="2"/>
      <c r="J677" s="15"/>
      <c r="K677" s="3">
        <f>IFERROR(MATCH("Application Layer Gateway (ALG) Security Requirements Guide (SRG) :: Version 1, Release: 2 Benchmark Date: 24 Jul 2015*"&amp;A677&amp;";*",SRGs!AA:AA,0),0)</f>
        <v>0</v>
      </c>
      <c r="L677" s="2">
        <f>IFERROR(MATCH("Application Server Security Requirements Guide :: Version 3, Release: 3 Benchmark Date: 27 Oct 2022*"&amp;A677&amp;";*",SRGs!AA:AA,0),0)</f>
        <v>0</v>
      </c>
      <c r="M677" s="2">
        <f>IFERROR(MATCH("Authentication, Authorization, and Accounting Services (AAA) Security Requirements Guide :: Version 1, Release: 2 Benchmark Date: 24 Jan 2020*"&amp;A677&amp;";*",SRGs!AA:AA,0),0)</f>
        <v>0</v>
      </c>
      <c r="N677" s="6">
        <f>IFERROR(MATCH("Central Log Server Security Requirements Guide :: Version 2, Release: 2 Benchmark Date: 27 Oct 2022*"&amp;A677&amp;";*",SRGs!AA:AA,0),0)</f>
        <v>0</v>
      </c>
      <c r="O677" s="6">
        <f>IFERROR(MATCH("Database Security Requirements Guide :: Version 3, Release: 3 Benchmark Date: 27 Jul 2022*"&amp;A677&amp;";*",SRGs!AA:AA,0),0)</f>
        <v>0</v>
      </c>
      <c r="P677" s="6">
        <f>IFERROR(MATCH("Container Platform Security Requirements Guide :: Version 1, Release: 3 Benchmark Date: 27 Jan 2022*"&amp;A677&amp;";*",SRGs!AA:AA,0),0)</f>
        <v>0</v>
      </c>
      <c r="Q677" s="6">
        <f>IFERROR(MATCH("Domain Name System (DNS) Security Requirements Guide :: Version 2, Release: 4 Benchmark Date: 23 Oct 2015*"&amp;A677&amp;";*",SRGs!AA:AA,0),0)</f>
        <v>0</v>
      </c>
      <c r="R677" s="6">
        <f>IFERROR(MATCH("Firewall Security Requirements Guide :: Version 2, Release: 3 Benchmark Date: 27 Oct 2022*"&amp;A677&amp;";*",SRGs!AA:AA,0),0)</f>
        <v>0</v>
      </c>
      <c r="S677" s="6">
        <f>IFERROR(MATCH("General Purpose Operating System Security Requirements Guide :: Version 2, Release: 4 Benchmark Date: 27 Jul 2022*"&amp;A677&amp;";*",SRGs!AA:AA,0),0)</f>
        <v>0</v>
      </c>
      <c r="T677" s="6">
        <f>IFERROR(MATCH("Intrusion Detection and Prevention Systems (IDPS) Security Requirements Guide :: Version 2, Release: 6 Benchmark Date: 24 Jul 2020*"&amp;A677&amp;";*",SRGs!AA:AA,0),0)</f>
        <v>0</v>
      </c>
      <c r="U677" s="6">
        <f>IFERROR(MATCH("Layer 2 Switch Security Requirements Guide :: Version 2, Release: 1 Benchmark Date: 18 May 2021*"&amp;A677&amp;";*",SRGs!AA:AA,0),0)</f>
        <v>0</v>
      </c>
      <c r="V677" s="6">
        <f>IFERROR(MATCH("Mainframe Product Security Requirements Guide :: Version 2, Release: 1 Benchmark Date: 27 Oct 2022*"&amp;A677&amp;";*",SRGs!AA:AA,0),0)</f>
        <v>0</v>
      </c>
      <c r="W677" s="6">
        <f>IFERROR(MATCH("Network Device Management Security Requirements Guide :: Version 4, Release: 1 Benchmark Date: 23 Apr 2021*"&amp;A677&amp;";*",SRGs!AA:AA,0),0)</f>
        <v>0</v>
      </c>
      <c r="X677" s="6">
        <f>IFERROR(MATCH("Router Security Requirements Guide :: Version 4, Release: 2 Benchmark Date: 23 Apr 2021*"&amp;A677&amp;";*",SRGs!AA:AA,0),0)</f>
        <v>0</v>
      </c>
      <c r="Y677" s="6">
        <f>IFERROR(MATCH("SDN Controller Security Requirements Guide :: Version 1, Release: 2 Benchmark Date: 24 Apr 2020*"&amp;A677&amp;";*",SRGs!AA:AA,0),0)</f>
        <v>0</v>
      </c>
      <c r="Z677" s="6">
        <f>IFERROR(MATCH("Unified Endpoint Management Agent Security Requirements Guide :: Version 1, Release: 1 Benchmark Date: 20 Nov 2020*"&amp;A677&amp;";*",SRGs!AA:AA,0),0)</f>
        <v>0</v>
      </c>
      <c r="AA677" s="6">
        <f>IFERROR(MATCH("Unified Endpoint Management Server Security Requirements Guide :: Version 1, Release: 1 Benchmark Date: 20 Nov 2020*"&amp;A677&amp;";*",SRGs!AA:AA,0),0)</f>
        <v>0</v>
      </c>
      <c r="AB677" s="6">
        <f>IFERROR(MATCH("Virtual Private Network (VPN) Security Requirements Guide :: Version 2, Release: 4 Benchmark Date: 27 Oct 2021*"&amp;A677&amp;";*",SRGs!AA:AA,0),0)</f>
        <v>0</v>
      </c>
      <c r="AC677" s="6">
        <f>IFERROR(MATCH("Web Server Security Requirements Guide :: Version 3, Release: 1 Benchmark Date: 27 Oct 2022*"&amp;A677&amp;";*",SRGs!AA:AA,0),0)</f>
        <v>0</v>
      </c>
      <c r="AD677" s="21"/>
      <c r="AE677" s="3" t="str">
        <f t="shared" si="80"/>
        <v/>
      </c>
      <c r="AF677" s="2" t="str">
        <f t="shared" si="81"/>
        <v/>
      </c>
      <c r="AG677" s="2" t="str">
        <f t="shared" si="82"/>
        <v/>
      </c>
      <c r="AH677" s="2" t="str">
        <f t="shared" si="83"/>
        <v/>
      </c>
      <c r="AI677" s="2" t="str">
        <f t="shared" si="84"/>
        <v/>
      </c>
      <c r="AJ677" s="2" t="str">
        <f t="shared" si="85"/>
        <v/>
      </c>
      <c r="AK677" s="2" t="str">
        <f t="shared" si="86"/>
        <v/>
      </c>
      <c r="AL677" s="27"/>
      <c r="AM677" s="5" t="str">
        <f t="shared" si="87"/>
        <v/>
      </c>
    </row>
    <row r="678" spans="1:39" s="5" customFormat="1" ht="45" hidden="1">
      <c r="A678" s="1" t="s">
        <v>22420</v>
      </c>
      <c r="B678" s="1" t="s">
        <v>4312</v>
      </c>
      <c r="C678" s="1" t="s">
        <v>980</v>
      </c>
      <c r="D678" s="1" t="s">
        <v>2048</v>
      </c>
      <c r="E678" s="1" t="s">
        <v>3052</v>
      </c>
      <c r="F678" s="2" t="s">
        <v>3933</v>
      </c>
      <c r="G678" s="2"/>
      <c r="H678" s="2"/>
      <c r="I678" s="2"/>
      <c r="J678" s="15"/>
      <c r="K678" s="3">
        <f>IFERROR(MATCH("Application Layer Gateway (ALG) Security Requirements Guide (SRG) :: Version 1, Release: 2 Benchmark Date: 24 Jul 2015*"&amp;A678&amp;";*",SRGs!AA:AA,0),0)</f>
        <v>0</v>
      </c>
      <c r="L678" s="2">
        <f>IFERROR(MATCH("Application Server Security Requirements Guide :: Version 3, Release: 3 Benchmark Date: 27 Oct 2022*"&amp;A678&amp;";*",SRGs!AA:AA,0),0)</f>
        <v>0</v>
      </c>
      <c r="M678" s="2">
        <f>IFERROR(MATCH("Authentication, Authorization, and Accounting Services (AAA) Security Requirements Guide :: Version 1, Release: 2 Benchmark Date: 24 Jan 2020*"&amp;A678&amp;";*",SRGs!AA:AA,0),0)</f>
        <v>0</v>
      </c>
      <c r="N678" s="6">
        <f>IFERROR(MATCH("Central Log Server Security Requirements Guide :: Version 2, Release: 2 Benchmark Date: 27 Oct 2022*"&amp;A678&amp;";*",SRGs!AA:AA,0),0)</f>
        <v>0</v>
      </c>
      <c r="O678" s="6">
        <f>IFERROR(MATCH("Database Security Requirements Guide :: Version 3, Release: 3 Benchmark Date: 27 Jul 2022*"&amp;A678&amp;";*",SRGs!AA:AA,0),0)</f>
        <v>0</v>
      </c>
      <c r="P678" s="6">
        <f>IFERROR(MATCH("Container Platform Security Requirements Guide :: Version 1, Release: 3 Benchmark Date: 27 Jan 2022*"&amp;A678&amp;";*",SRGs!AA:AA,0),0)</f>
        <v>0</v>
      </c>
      <c r="Q678" s="6">
        <f>IFERROR(MATCH("Domain Name System (DNS) Security Requirements Guide :: Version 2, Release: 4 Benchmark Date: 23 Oct 2015*"&amp;A678&amp;";*",SRGs!AA:AA,0),0)</f>
        <v>0</v>
      </c>
      <c r="R678" s="6">
        <f>IFERROR(MATCH("Firewall Security Requirements Guide :: Version 2, Release: 3 Benchmark Date: 27 Oct 2022*"&amp;A678&amp;";*",SRGs!AA:AA,0),0)</f>
        <v>0</v>
      </c>
      <c r="S678" s="6">
        <f>IFERROR(MATCH("General Purpose Operating System Security Requirements Guide :: Version 2, Release: 4 Benchmark Date: 27 Jul 2022*"&amp;A678&amp;";*",SRGs!AA:AA,0),0)</f>
        <v>0</v>
      </c>
      <c r="T678" s="6">
        <f>IFERROR(MATCH("Intrusion Detection and Prevention Systems (IDPS) Security Requirements Guide :: Version 2, Release: 6 Benchmark Date: 24 Jul 2020*"&amp;A678&amp;";*",SRGs!AA:AA,0),0)</f>
        <v>0</v>
      </c>
      <c r="U678" s="6">
        <f>IFERROR(MATCH("Layer 2 Switch Security Requirements Guide :: Version 2, Release: 1 Benchmark Date: 18 May 2021*"&amp;A678&amp;";*",SRGs!AA:AA,0),0)</f>
        <v>0</v>
      </c>
      <c r="V678" s="6">
        <f>IFERROR(MATCH("Mainframe Product Security Requirements Guide :: Version 2, Release: 1 Benchmark Date: 27 Oct 2022*"&amp;A678&amp;";*",SRGs!AA:AA,0),0)</f>
        <v>0</v>
      </c>
      <c r="W678" s="6">
        <f>IFERROR(MATCH("Network Device Management Security Requirements Guide :: Version 4, Release: 1 Benchmark Date: 23 Apr 2021*"&amp;A678&amp;";*",SRGs!AA:AA,0),0)</f>
        <v>0</v>
      </c>
      <c r="X678" s="6">
        <f>IFERROR(MATCH("Router Security Requirements Guide :: Version 4, Release: 2 Benchmark Date: 23 Apr 2021*"&amp;A678&amp;";*",SRGs!AA:AA,0),0)</f>
        <v>0</v>
      </c>
      <c r="Y678" s="6">
        <f>IFERROR(MATCH("SDN Controller Security Requirements Guide :: Version 1, Release: 2 Benchmark Date: 24 Apr 2020*"&amp;A678&amp;";*",SRGs!AA:AA,0),0)</f>
        <v>0</v>
      </c>
      <c r="Z678" s="6">
        <f>IFERROR(MATCH("Unified Endpoint Management Agent Security Requirements Guide :: Version 1, Release: 1 Benchmark Date: 20 Nov 2020*"&amp;A678&amp;";*",SRGs!AA:AA,0),0)</f>
        <v>0</v>
      </c>
      <c r="AA678" s="6">
        <f>IFERROR(MATCH("Unified Endpoint Management Server Security Requirements Guide :: Version 1, Release: 1 Benchmark Date: 20 Nov 2020*"&amp;A678&amp;";*",SRGs!AA:AA,0),0)</f>
        <v>0</v>
      </c>
      <c r="AB678" s="6">
        <f>IFERROR(MATCH("Virtual Private Network (VPN) Security Requirements Guide :: Version 2, Release: 4 Benchmark Date: 27 Oct 2021*"&amp;A678&amp;";*",SRGs!AA:AA,0),0)</f>
        <v>0</v>
      </c>
      <c r="AC678" s="6">
        <f>IFERROR(MATCH("Web Server Security Requirements Guide :: Version 3, Release: 1 Benchmark Date: 27 Oct 2022*"&amp;A678&amp;";*",SRGs!AA:AA,0),0)</f>
        <v>0</v>
      </c>
      <c r="AD678" s="21"/>
      <c r="AE678" s="3" t="str">
        <f t="shared" si="80"/>
        <v/>
      </c>
      <c r="AF678" s="2" t="str">
        <f t="shared" si="81"/>
        <v/>
      </c>
      <c r="AG678" s="2" t="str">
        <f t="shared" si="82"/>
        <v/>
      </c>
      <c r="AH678" s="2" t="str">
        <f t="shared" si="83"/>
        <v/>
      </c>
      <c r="AI678" s="2" t="str">
        <f t="shared" si="84"/>
        <v/>
      </c>
      <c r="AJ678" s="2" t="str">
        <f t="shared" si="85"/>
        <v/>
      </c>
      <c r="AK678" s="2" t="str">
        <f t="shared" si="86"/>
        <v/>
      </c>
      <c r="AL678" s="27"/>
      <c r="AM678" s="5" t="str">
        <f t="shared" si="87"/>
        <v/>
      </c>
    </row>
    <row r="679" spans="1:39" ht="75" hidden="1">
      <c r="A679" s="1" t="s">
        <v>22421</v>
      </c>
      <c r="B679" s="1" t="s">
        <v>4312</v>
      </c>
      <c r="C679" s="1" t="s">
        <v>981</v>
      </c>
      <c r="D679" s="1" t="s">
        <v>2049</v>
      </c>
      <c r="E679" s="1" t="s">
        <v>3053</v>
      </c>
      <c r="F679" s="2" t="s">
        <v>2591</v>
      </c>
      <c r="G679" s="2"/>
      <c r="H679" s="2"/>
      <c r="I679" s="2"/>
      <c r="J679" s="15"/>
      <c r="K679" s="3">
        <f>IFERROR(MATCH("Application Layer Gateway (ALG) Security Requirements Guide (SRG) :: Version 1, Release: 2 Benchmark Date: 24 Jul 2015*"&amp;A679&amp;";*",SRGs!AA:AA,0),0)</f>
        <v>0</v>
      </c>
      <c r="L679" s="2">
        <f>IFERROR(MATCH("Application Server Security Requirements Guide :: Version 3, Release: 3 Benchmark Date: 27 Oct 2022*"&amp;A679&amp;";*",SRGs!AA:AA,0),0)</f>
        <v>0</v>
      </c>
      <c r="M679" s="2">
        <f>IFERROR(MATCH("Authentication, Authorization, and Accounting Services (AAA) Security Requirements Guide :: Version 1, Release: 2 Benchmark Date: 24 Jan 2020*"&amp;A679&amp;";*",SRGs!AA:AA,0),0)</f>
        <v>0</v>
      </c>
      <c r="N679" s="2">
        <f>IFERROR(MATCH("Central Log Server Security Requirements Guide :: Version 2, Release: 2 Benchmark Date: 27 Oct 2022*"&amp;A679&amp;";*",SRGs!AA:AA,0),0)</f>
        <v>0</v>
      </c>
      <c r="O679" s="2">
        <f>IFERROR(MATCH("Database Security Requirements Guide :: Version 3, Release: 3 Benchmark Date: 27 Jul 2022*"&amp;A679&amp;";*",SRGs!AA:AA,0),0)</f>
        <v>0</v>
      </c>
      <c r="P679" s="2">
        <f>IFERROR(MATCH("Container Platform Security Requirements Guide :: Version 1, Release: 3 Benchmark Date: 27 Jan 2022*"&amp;A679&amp;";*",SRGs!AA:AA,0),0)</f>
        <v>0</v>
      </c>
      <c r="Q679" s="2">
        <f>IFERROR(MATCH("Domain Name System (DNS) Security Requirements Guide :: Version 2, Release: 4 Benchmark Date: 23 Oct 2015*"&amp;A679&amp;";*",SRGs!AA:AA,0),0)</f>
        <v>0</v>
      </c>
      <c r="R679" s="2">
        <f>IFERROR(MATCH("Firewall Security Requirements Guide :: Version 2, Release: 3 Benchmark Date: 27 Oct 2022*"&amp;A679&amp;";*",SRGs!AA:AA,0),0)</f>
        <v>0</v>
      </c>
      <c r="S679" s="2">
        <f>IFERROR(MATCH("General Purpose Operating System Security Requirements Guide :: Version 2, Release: 4 Benchmark Date: 27 Jul 2022*"&amp;A679&amp;";*",SRGs!AA:AA,0),0)</f>
        <v>0</v>
      </c>
      <c r="T679" s="2">
        <f>IFERROR(MATCH("Intrusion Detection and Prevention Systems (IDPS) Security Requirements Guide :: Version 2, Release: 6 Benchmark Date: 24 Jul 2020*"&amp;A679&amp;";*",SRGs!AA:AA,0),0)</f>
        <v>0</v>
      </c>
      <c r="U679" s="2">
        <f>IFERROR(MATCH("Layer 2 Switch Security Requirements Guide :: Version 2, Release: 1 Benchmark Date: 18 May 2021*"&amp;A679&amp;";*",SRGs!AA:AA,0),0)</f>
        <v>0</v>
      </c>
      <c r="V679" s="2">
        <f>IFERROR(MATCH("Mainframe Product Security Requirements Guide :: Version 2, Release: 1 Benchmark Date: 27 Oct 2022*"&amp;A679&amp;";*",SRGs!AA:AA,0),0)</f>
        <v>0</v>
      </c>
      <c r="W679" s="2">
        <f>IFERROR(MATCH("Network Device Management Security Requirements Guide :: Version 4, Release: 1 Benchmark Date: 23 Apr 2021*"&amp;A679&amp;";*",SRGs!AA:AA,0),0)</f>
        <v>0</v>
      </c>
      <c r="X679" s="2">
        <f>IFERROR(MATCH("Router Security Requirements Guide :: Version 4, Release: 2 Benchmark Date: 23 Apr 2021*"&amp;A679&amp;";*",SRGs!AA:AA,0),0)</f>
        <v>0</v>
      </c>
      <c r="Y679" s="2">
        <f>IFERROR(MATCH("SDN Controller Security Requirements Guide :: Version 1, Release: 2 Benchmark Date: 24 Apr 2020*"&amp;A679&amp;";*",SRGs!AA:AA,0),0)</f>
        <v>0</v>
      </c>
      <c r="Z679" s="2">
        <f>IFERROR(MATCH("Unified Endpoint Management Agent Security Requirements Guide :: Version 1, Release: 1 Benchmark Date: 20 Nov 2020*"&amp;A679&amp;";*",SRGs!AA:AA,0),0)</f>
        <v>0</v>
      </c>
      <c r="AA679" s="2">
        <f>IFERROR(MATCH("Unified Endpoint Management Server Security Requirements Guide :: Version 1, Release: 1 Benchmark Date: 20 Nov 2020*"&amp;A679&amp;";*",SRGs!AA:AA,0),0)</f>
        <v>0</v>
      </c>
      <c r="AB679" s="2">
        <f>IFERROR(MATCH("Virtual Private Network (VPN) Security Requirements Guide :: Version 2, Release: 4 Benchmark Date: 27 Oct 2021*"&amp;A679&amp;";*",SRGs!AA:AA,0),0)</f>
        <v>0</v>
      </c>
      <c r="AC679" s="2">
        <f>IFERROR(MATCH("Web Server Security Requirements Guide :: Version 3, Release: 1 Benchmark Date: 27 Oct 2022*"&amp;A679&amp;";*",SRGs!AA:AA,0),0)</f>
        <v>0</v>
      </c>
      <c r="AD679" s="22"/>
      <c r="AE679" s="3" t="str">
        <f t="shared" si="80"/>
        <v/>
      </c>
      <c r="AF679" s="2" t="str">
        <f t="shared" si="81"/>
        <v/>
      </c>
      <c r="AG679" s="2" t="str">
        <f t="shared" si="82"/>
        <v/>
      </c>
      <c r="AH679" s="2" t="str">
        <f t="shared" si="83"/>
        <v/>
      </c>
      <c r="AI679" s="2" t="str">
        <f t="shared" si="84"/>
        <v/>
      </c>
      <c r="AJ679" s="2" t="str">
        <f t="shared" si="85"/>
        <v/>
      </c>
      <c r="AK679" s="2" t="str">
        <f t="shared" si="86"/>
        <v/>
      </c>
      <c r="AM679" s="5" t="str">
        <f t="shared" si="87"/>
        <v/>
      </c>
    </row>
    <row r="680" spans="1:39" ht="45" hidden="1">
      <c r="A680" s="1" t="s">
        <v>22422</v>
      </c>
      <c r="B680" s="1" t="s">
        <v>4312</v>
      </c>
      <c r="C680" s="1" t="s">
        <v>982</v>
      </c>
      <c r="D680" s="1" t="s">
        <v>2050</v>
      </c>
      <c r="E680" s="1" t="s">
        <v>2591</v>
      </c>
      <c r="F680" s="2" t="s">
        <v>2591</v>
      </c>
      <c r="G680" s="2"/>
      <c r="H680" s="2"/>
      <c r="I680" s="2"/>
      <c r="J680" s="15"/>
      <c r="K680" s="3">
        <f>IFERROR(MATCH("Application Layer Gateway (ALG) Security Requirements Guide (SRG) :: Version 1, Release: 2 Benchmark Date: 24 Jul 2015*"&amp;A680&amp;";*",SRGs!AA:AA,0),0)</f>
        <v>0</v>
      </c>
      <c r="L680" s="2">
        <f>IFERROR(MATCH("Application Server Security Requirements Guide :: Version 3, Release: 3 Benchmark Date: 27 Oct 2022*"&amp;A680&amp;";*",SRGs!AA:AA,0),0)</f>
        <v>0</v>
      </c>
      <c r="M680" s="2">
        <f>IFERROR(MATCH("Authentication, Authorization, and Accounting Services (AAA) Security Requirements Guide :: Version 1, Release: 2 Benchmark Date: 24 Jan 2020*"&amp;A680&amp;";*",SRGs!AA:AA,0),0)</f>
        <v>0</v>
      </c>
      <c r="N680" s="2">
        <f>IFERROR(MATCH("Central Log Server Security Requirements Guide :: Version 2, Release: 2 Benchmark Date: 27 Oct 2022*"&amp;A680&amp;";*",SRGs!AA:AA,0),0)</f>
        <v>0</v>
      </c>
      <c r="O680" s="2">
        <f>IFERROR(MATCH("Database Security Requirements Guide :: Version 3, Release: 3 Benchmark Date: 27 Jul 2022*"&amp;A680&amp;";*",SRGs!AA:AA,0),0)</f>
        <v>0</v>
      </c>
      <c r="P680" s="2">
        <f>IFERROR(MATCH("Container Platform Security Requirements Guide :: Version 1, Release: 3 Benchmark Date: 27 Jan 2022*"&amp;A680&amp;";*",SRGs!AA:AA,0),0)</f>
        <v>0</v>
      </c>
      <c r="Q680" s="2">
        <f>IFERROR(MATCH("Domain Name System (DNS) Security Requirements Guide :: Version 2, Release: 4 Benchmark Date: 23 Oct 2015*"&amp;A680&amp;";*",SRGs!AA:AA,0),0)</f>
        <v>0</v>
      </c>
      <c r="R680" s="2">
        <f>IFERROR(MATCH("Firewall Security Requirements Guide :: Version 2, Release: 3 Benchmark Date: 27 Oct 2022*"&amp;A680&amp;";*",SRGs!AA:AA,0),0)</f>
        <v>0</v>
      </c>
      <c r="S680" s="2">
        <f>IFERROR(MATCH("General Purpose Operating System Security Requirements Guide :: Version 2, Release: 4 Benchmark Date: 27 Jul 2022*"&amp;A680&amp;";*",SRGs!AA:AA,0),0)</f>
        <v>0</v>
      </c>
      <c r="T680" s="2">
        <f>IFERROR(MATCH("Intrusion Detection and Prevention Systems (IDPS) Security Requirements Guide :: Version 2, Release: 6 Benchmark Date: 24 Jul 2020*"&amp;A680&amp;";*",SRGs!AA:AA,0),0)</f>
        <v>0</v>
      </c>
      <c r="U680" s="2">
        <f>IFERROR(MATCH("Layer 2 Switch Security Requirements Guide :: Version 2, Release: 1 Benchmark Date: 18 May 2021*"&amp;A680&amp;";*",SRGs!AA:AA,0),0)</f>
        <v>0</v>
      </c>
      <c r="V680" s="2">
        <f>IFERROR(MATCH("Mainframe Product Security Requirements Guide :: Version 2, Release: 1 Benchmark Date: 27 Oct 2022*"&amp;A680&amp;";*",SRGs!AA:AA,0),0)</f>
        <v>0</v>
      </c>
      <c r="W680" s="2">
        <f>IFERROR(MATCH("Network Device Management Security Requirements Guide :: Version 4, Release: 1 Benchmark Date: 23 Apr 2021*"&amp;A680&amp;";*",SRGs!AA:AA,0),0)</f>
        <v>0</v>
      </c>
      <c r="X680" s="2">
        <f>IFERROR(MATCH("Router Security Requirements Guide :: Version 4, Release: 2 Benchmark Date: 23 Apr 2021*"&amp;A680&amp;";*",SRGs!AA:AA,0),0)</f>
        <v>0</v>
      </c>
      <c r="Y680" s="2">
        <f>IFERROR(MATCH("SDN Controller Security Requirements Guide :: Version 1, Release: 2 Benchmark Date: 24 Apr 2020*"&amp;A680&amp;";*",SRGs!AA:AA,0),0)</f>
        <v>0</v>
      </c>
      <c r="Z680" s="2">
        <f>IFERROR(MATCH("Unified Endpoint Management Agent Security Requirements Guide :: Version 1, Release: 1 Benchmark Date: 20 Nov 2020*"&amp;A680&amp;";*",SRGs!AA:AA,0),0)</f>
        <v>0</v>
      </c>
      <c r="AA680" s="2">
        <f>IFERROR(MATCH("Unified Endpoint Management Server Security Requirements Guide :: Version 1, Release: 1 Benchmark Date: 20 Nov 2020*"&amp;A680&amp;";*",SRGs!AA:AA,0),0)</f>
        <v>0</v>
      </c>
      <c r="AB680" s="2">
        <f>IFERROR(MATCH("Virtual Private Network (VPN) Security Requirements Guide :: Version 2, Release: 4 Benchmark Date: 27 Oct 2021*"&amp;A680&amp;";*",SRGs!AA:AA,0),0)</f>
        <v>0</v>
      </c>
      <c r="AC680" s="2">
        <f>IFERROR(MATCH("Web Server Security Requirements Guide :: Version 3, Release: 1 Benchmark Date: 27 Oct 2022*"&amp;A680&amp;";*",SRGs!AA:AA,0),0)</f>
        <v>0</v>
      </c>
      <c r="AD680" s="22"/>
      <c r="AE680" s="3" t="str">
        <f t="shared" si="80"/>
        <v/>
      </c>
      <c r="AF680" s="2" t="str">
        <f t="shared" si="81"/>
        <v/>
      </c>
      <c r="AG680" s="2" t="str">
        <f t="shared" si="82"/>
        <v/>
      </c>
      <c r="AH680" s="2" t="str">
        <f t="shared" si="83"/>
        <v/>
      </c>
      <c r="AI680" s="2" t="str">
        <f t="shared" si="84"/>
        <v/>
      </c>
      <c r="AJ680" s="2" t="str">
        <f t="shared" si="85"/>
        <v/>
      </c>
      <c r="AK680" s="2" t="str">
        <f t="shared" si="86"/>
        <v/>
      </c>
      <c r="AM680" s="5" t="str">
        <f t="shared" si="87"/>
        <v/>
      </c>
    </row>
    <row r="681" spans="1:39" s="5" customFormat="1" ht="180" hidden="1">
      <c r="A681" s="1" t="s">
        <v>189</v>
      </c>
      <c r="B681" s="1" t="s">
        <v>4312</v>
      </c>
      <c r="C681" s="1" t="s">
        <v>983</v>
      </c>
      <c r="D681" s="1" t="s">
        <v>2051</v>
      </c>
      <c r="E681" s="1" t="s">
        <v>3054</v>
      </c>
      <c r="F681" s="2" t="s">
        <v>3934</v>
      </c>
      <c r="G681" s="2" t="s">
        <v>4225</v>
      </c>
      <c r="H681" s="2"/>
      <c r="I681" s="10">
        <v>2</v>
      </c>
      <c r="J681" s="13"/>
      <c r="K681" s="3">
        <f>IFERROR(MATCH("Application Layer Gateway (ALG) Security Requirements Guide (SRG) :: Version 1, Release: 2 Benchmark Date: 24 Jul 2015*"&amp;A681&amp;";*",SRGs!AA:AA,0),0)</f>
        <v>0</v>
      </c>
      <c r="L681" s="2">
        <f>IFERROR(MATCH("Application Server Security Requirements Guide :: Version 3, Release: 3 Benchmark Date: 27 Oct 2022*"&amp;A681&amp;";*",SRGs!AA:AA,0),0)</f>
        <v>0</v>
      </c>
      <c r="M681" s="2">
        <f>IFERROR(MATCH("Authentication, Authorization, and Accounting Services (AAA) Security Requirements Guide :: Version 1, Release: 2 Benchmark Date: 24 Jan 2020*"&amp;A681&amp;";*",SRGs!AA:AA,0),0)</f>
        <v>0</v>
      </c>
      <c r="N681" s="6">
        <f>IFERROR(MATCH("Central Log Server Security Requirements Guide :: Version 2, Release: 2 Benchmark Date: 27 Oct 2022*"&amp;A681&amp;";*",SRGs!AA:AA,0),0)</f>
        <v>0</v>
      </c>
      <c r="O681" s="6">
        <f>IFERROR(MATCH("Database Security Requirements Guide :: Version 3, Release: 3 Benchmark Date: 27 Jul 2022*"&amp;A681&amp;";*",SRGs!AA:AA,0),0)</f>
        <v>0</v>
      </c>
      <c r="P681" s="6">
        <f>IFERROR(MATCH("Container Platform Security Requirements Guide :: Version 1, Release: 3 Benchmark Date: 27 Jan 2022*"&amp;A681&amp;";*",SRGs!AA:AA,0),0)</f>
        <v>0</v>
      </c>
      <c r="Q681" s="6">
        <f>IFERROR(MATCH("Domain Name System (DNS) Security Requirements Guide :: Version 2, Release: 4 Benchmark Date: 23 Oct 2015*"&amp;A681&amp;";*",SRGs!AA:AA,0),0)</f>
        <v>0</v>
      </c>
      <c r="R681" s="6">
        <f>IFERROR(MATCH("Firewall Security Requirements Guide :: Version 2, Release: 3 Benchmark Date: 27 Oct 2022*"&amp;A681&amp;";*",SRGs!AA:AA,0),0)</f>
        <v>0</v>
      </c>
      <c r="S681" s="6">
        <f>IFERROR(MATCH("General Purpose Operating System Security Requirements Guide :: Version 2, Release: 4 Benchmark Date: 27 Jul 2022*"&amp;A681&amp;";*",SRGs!AA:AA,0),0)</f>
        <v>0</v>
      </c>
      <c r="T681" s="6">
        <f>IFERROR(MATCH("Intrusion Detection and Prevention Systems (IDPS) Security Requirements Guide :: Version 2, Release: 6 Benchmark Date: 24 Jul 2020*"&amp;A681&amp;";*",SRGs!AA:AA,0),0)</f>
        <v>0</v>
      </c>
      <c r="U681" s="6">
        <f>IFERROR(MATCH("Layer 2 Switch Security Requirements Guide :: Version 2, Release: 1 Benchmark Date: 18 May 2021*"&amp;A681&amp;";*",SRGs!AA:AA,0),0)</f>
        <v>0</v>
      </c>
      <c r="V681" s="6">
        <f>IFERROR(MATCH("Mainframe Product Security Requirements Guide :: Version 2, Release: 1 Benchmark Date: 27 Oct 2022*"&amp;A681&amp;";*",SRGs!AA:AA,0),0)</f>
        <v>0</v>
      </c>
      <c r="W681" s="6">
        <f>IFERROR(MATCH("Network Device Management Security Requirements Guide :: Version 4, Release: 1 Benchmark Date: 23 Apr 2021*"&amp;A681&amp;";*",SRGs!AA:AA,0),0)</f>
        <v>0</v>
      </c>
      <c r="X681" s="6">
        <f>IFERROR(MATCH("Router Security Requirements Guide :: Version 4, Release: 2 Benchmark Date: 23 Apr 2021*"&amp;A681&amp;";*",SRGs!AA:AA,0),0)</f>
        <v>0</v>
      </c>
      <c r="Y681" s="6">
        <f>IFERROR(MATCH("SDN Controller Security Requirements Guide :: Version 1, Release: 2 Benchmark Date: 24 Apr 2020*"&amp;A681&amp;";*",SRGs!AA:AA,0),0)</f>
        <v>0</v>
      </c>
      <c r="Z681" s="6">
        <f>IFERROR(MATCH("Unified Endpoint Management Agent Security Requirements Guide :: Version 1, Release: 1 Benchmark Date: 20 Nov 2020*"&amp;A681&amp;";*",SRGs!AA:AA,0),0)</f>
        <v>0</v>
      </c>
      <c r="AA681" s="6">
        <f>IFERROR(MATCH("Unified Endpoint Management Server Security Requirements Guide :: Version 1, Release: 1 Benchmark Date: 20 Nov 2020*"&amp;A681&amp;";*",SRGs!AA:AA,0),0)</f>
        <v>0</v>
      </c>
      <c r="AB681" s="6">
        <f>IFERROR(MATCH("Virtual Private Network (VPN) Security Requirements Guide :: Version 2, Release: 4 Benchmark Date: 27 Oct 2021*"&amp;A681&amp;";*",SRGs!AA:AA,0),0)</f>
        <v>0</v>
      </c>
      <c r="AC681" s="6">
        <f>IFERROR(MATCH("Web Server Security Requirements Guide :: Version 3, Release: 1 Benchmark Date: 27 Oct 2022*"&amp;A681&amp;";*",SRGs!AA:AA,0),0)</f>
        <v>0</v>
      </c>
      <c r="AD681" s="21"/>
      <c r="AE681" s="3" t="str">
        <f t="shared" si="80"/>
        <v/>
      </c>
      <c r="AF681" s="2" t="str">
        <f t="shared" si="81"/>
        <v/>
      </c>
      <c r="AG681" s="2" t="str">
        <f t="shared" si="82"/>
        <v/>
      </c>
      <c r="AH681" s="2" t="str">
        <f t="shared" si="83"/>
        <v/>
      </c>
      <c r="AI681" s="2" t="str">
        <f t="shared" si="84"/>
        <v/>
      </c>
      <c r="AJ681" s="2" t="str">
        <f t="shared" si="85"/>
        <v/>
      </c>
      <c r="AK681" s="2" t="str">
        <f t="shared" si="86"/>
        <v/>
      </c>
      <c r="AL681" s="27"/>
      <c r="AM681" s="5" t="str">
        <f t="shared" si="87"/>
        <v/>
      </c>
    </row>
    <row r="682" spans="1:39" ht="60" hidden="1">
      <c r="A682" s="1" t="s">
        <v>22423</v>
      </c>
      <c r="B682" s="1" t="s">
        <v>4312</v>
      </c>
      <c r="C682" s="1" t="s">
        <v>984</v>
      </c>
      <c r="D682" s="1" t="s">
        <v>2052</v>
      </c>
      <c r="E682" s="1" t="s">
        <v>3055</v>
      </c>
      <c r="F682" s="2" t="s">
        <v>2591</v>
      </c>
      <c r="G682" s="2"/>
      <c r="H682" s="2"/>
      <c r="I682" s="2"/>
      <c r="J682" s="15"/>
      <c r="K682" s="3">
        <f>IFERROR(MATCH("Application Layer Gateway (ALG) Security Requirements Guide (SRG) :: Version 1, Release: 2 Benchmark Date: 24 Jul 2015*"&amp;A682&amp;";*",SRGs!AA:AA,0),0)</f>
        <v>0</v>
      </c>
      <c r="L682" s="2">
        <f>IFERROR(MATCH("Application Server Security Requirements Guide :: Version 3, Release: 3 Benchmark Date: 27 Oct 2022*"&amp;A682&amp;";*",SRGs!AA:AA,0),0)</f>
        <v>0</v>
      </c>
      <c r="M682" s="2">
        <f>IFERROR(MATCH("Authentication, Authorization, and Accounting Services (AAA) Security Requirements Guide :: Version 1, Release: 2 Benchmark Date: 24 Jan 2020*"&amp;A682&amp;";*",SRGs!AA:AA,0),0)</f>
        <v>0</v>
      </c>
      <c r="N682" s="2">
        <f>IFERROR(MATCH("Central Log Server Security Requirements Guide :: Version 2, Release: 2 Benchmark Date: 27 Oct 2022*"&amp;A682&amp;";*",SRGs!AA:AA,0),0)</f>
        <v>0</v>
      </c>
      <c r="O682" s="2">
        <f>IFERROR(MATCH("Database Security Requirements Guide :: Version 3, Release: 3 Benchmark Date: 27 Jul 2022*"&amp;A682&amp;";*",SRGs!AA:AA,0),0)</f>
        <v>0</v>
      </c>
      <c r="P682" s="2">
        <f>IFERROR(MATCH("Container Platform Security Requirements Guide :: Version 1, Release: 3 Benchmark Date: 27 Jan 2022*"&amp;A682&amp;";*",SRGs!AA:AA,0),0)</f>
        <v>0</v>
      </c>
      <c r="Q682" s="2">
        <f>IFERROR(MATCH("Domain Name System (DNS) Security Requirements Guide :: Version 2, Release: 4 Benchmark Date: 23 Oct 2015*"&amp;A682&amp;";*",SRGs!AA:AA,0),0)</f>
        <v>0</v>
      </c>
      <c r="R682" s="2">
        <f>IFERROR(MATCH("Firewall Security Requirements Guide :: Version 2, Release: 3 Benchmark Date: 27 Oct 2022*"&amp;A682&amp;";*",SRGs!AA:AA,0),0)</f>
        <v>0</v>
      </c>
      <c r="S682" s="2">
        <f>IFERROR(MATCH("General Purpose Operating System Security Requirements Guide :: Version 2, Release: 4 Benchmark Date: 27 Jul 2022*"&amp;A682&amp;";*",SRGs!AA:AA,0),0)</f>
        <v>0</v>
      </c>
      <c r="T682" s="2">
        <f>IFERROR(MATCH("Intrusion Detection and Prevention Systems (IDPS) Security Requirements Guide :: Version 2, Release: 6 Benchmark Date: 24 Jul 2020*"&amp;A682&amp;";*",SRGs!AA:AA,0),0)</f>
        <v>0</v>
      </c>
      <c r="U682" s="2">
        <f>IFERROR(MATCH("Layer 2 Switch Security Requirements Guide :: Version 2, Release: 1 Benchmark Date: 18 May 2021*"&amp;A682&amp;";*",SRGs!AA:AA,0),0)</f>
        <v>0</v>
      </c>
      <c r="V682" s="2">
        <f>IFERROR(MATCH("Mainframe Product Security Requirements Guide :: Version 2, Release: 1 Benchmark Date: 27 Oct 2022*"&amp;A682&amp;";*",SRGs!AA:AA,0),0)</f>
        <v>0</v>
      </c>
      <c r="W682" s="2">
        <f>IFERROR(MATCH("Network Device Management Security Requirements Guide :: Version 4, Release: 1 Benchmark Date: 23 Apr 2021*"&amp;A682&amp;";*",SRGs!AA:AA,0),0)</f>
        <v>0</v>
      </c>
      <c r="X682" s="2">
        <f>IFERROR(MATCH("Router Security Requirements Guide :: Version 4, Release: 2 Benchmark Date: 23 Apr 2021*"&amp;A682&amp;";*",SRGs!AA:AA,0),0)</f>
        <v>0</v>
      </c>
      <c r="Y682" s="2">
        <f>IFERROR(MATCH("SDN Controller Security Requirements Guide :: Version 1, Release: 2 Benchmark Date: 24 Apr 2020*"&amp;A682&amp;";*",SRGs!AA:AA,0),0)</f>
        <v>0</v>
      </c>
      <c r="Z682" s="2">
        <f>IFERROR(MATCH("Unified Endpoint Management Agent Security Requirements Guide :: Version 1, Release: 1 Benchmark Date: 20 Nov 2020*"&amp;A682&amp;";*",SRGs!AA:AA,0),0)</f>
        <v>0</v>
      </c>
      <c r="AA682" s="2">
        <f>IFERROR(MATCH("Unified Endpoint Management Server Security Requirements Guide :: Version 1, Release: 1 Benchmark Date: 20 Nov 2020*"&amp;A682&amp;";*",SRGs!AA:AA,0),0)</f>
        <v>0</v>
      </c>
      <c r="AB682" s="2">
        <f>IFERROR(MATCH("Virtual Private Network (VPN) Security Requirements Guide :: Version 2, Release: 4 Benchmark Date: 27 Oct 2021*"&amp;A682&amp;";*",SRGs!AA:AA,0),0)</f>
        <v>0</v>
      </c>
      <c r="AC682" s="2">
        <f>IFERROR(MATCH("Web Server Security Requirements Guide :: Version 3, Release: 1 Benchmark Date: 27 Oct 2022*"&amp;A682&amp;";*",SRGs!AA:AA,0),0)</f>
        <v>0</v>
      </c>
      <c r="AD682" s="22"/>
      <c r="AE682" s="3" t="str">
        <f t="shared" si="80"/>
        <v/>
      </c>
      <c r="AF682" s="2" t="str">
        <f t="shared" si="81"/>
        <v/>
      </c>
      <c r="AG682" s="2" t="str">
        <f t="shared" si="82"/>
        <v/>
      </c>
      <c r="AH682" s="2" t="str">
        <f t="shared" si="83"/>
        <v/>
      </c>
      <c r="AI682" s="2" t="str">
        <f t="shared" si="84"/>
        <v/>
      </c>
      <c r="AJ682" s="2" t="str">
        <f t="shared" si="85"/>
        <v/>
      </c>
      <c r="AK682" s="2" t="str">
        <f t="shared" si="86"/>
        <v/>
      </c>
      <c r="AM682" s="5" t="str">
        <f t="shared" si="87"/>
        <v/>
      </c>
    </row>
    <row r="683" spans="1:39" ht="120" hidden="1">
      <c r="A683" s="1" t="s">
        <v>22424</v>
      </c>
      <c r="B683" s="1" t="s">
        <v>4312</v>
      </c>
      <c r="C683" s="1" t="s">
        <v>985</v>
      </c>
      <c r="D683" s="1" t="s">
        <v>2053</v>
      </c>
      <c r="E683" s="1" t="s">
        <v>3056</v>
      </c>
      <c r="F683" s="2" t="s">
        <v>2591</v>
      </c>
      <c r="G683" s="2"/>
      <c r="H683" s="2"/>
      <c r="I683" s="2"/>
      <c r="J683" s="15"/>
      <c r="K683" s="3">
        <f>IFERROR(MATCH("Application Layer Gateway (ALG) Security Requirements Guide (SRG) :: Version 1, Release: 2 Benchmark Date: 24 Jul 2015*"&amp;A683&amp;";*",SRGs!AA:AA,0),0)</f>
        <v>0</v>
      </c>
      <c r="L683" s="2">
        <f>IFERROR(MATCH("Application Server Security Requirements Guide :: Version 3, Release: 3 Benchmark Date: 27 Oct 2022*"&amp;A683&amp;";*",SRGs!AA:AA,0),0)</f>
        <v>0</v>
      </c>
      <c r="M683" s="2">
        <f>IFERROR(MATCH("Authentication, Authorization, and Accounting Services (AAA) Security Requirements Guide :: Version 1, Release: 2 Benchmark Date: 24 Jan 2020*"&amp;A683&amp;";*",SRGs!AA:AA,0),0)</f>
        <v>0</v>
      </c>
      <c r="N683" s="2">
        <f>IFERROR(MATCH("Central Log Server Security Requirements Guide :: Version 2, Release: 2 Benchmark Date: 27 Oct 2022*"&amp;A683&amp;";*",SRGs!AA:AA,0),0)</f>
        <v>0</v>
      </c>
      <c r="O683" s="2">
        <f>IFERROR(MATCH("Database Security Requirements Guide :: Version 3, Release: 3 Benchmark Date: 27 Jul 2022*"&amp;A683&amp;";*",SRGs!AA:AA,0),0)</f>
        <v>0</v>
      </c>
      <c r="P683" s="2">
        <f>IFERROR(MATCH("Container Platform Security Requirements Guide :: Version 1, Release: 3 Benchmark Date: 27 Jan 2022*"&amp;A683&amp;";*",SRGs!AA:AA,0),0)</f>
        <v>0</v>
      </c>
      <c r="Q683" s="2">
        <f>IFERROR(MATCH("Domain Name System (DNS) Security Requirements Guide :: Version 2, Release: 4 Benchmark Date: 23 Oct 2015*"&amp;A683&amp;";*",SRGs!AA:AA,0),0)</f>
        <v>0</v>
      </c>
      <c r="R683" s="2">
        <f>IFERROR(MATCH("Firewall Security Requirements Guide :: Version 2, Release: 3 Benchmark Date: 27 Oct 2022*"&amp;A683&amp;";*",SRGs!AA:AA,0),0)</f>
        <v>0</v>
      </c>
      <c r="S683" s="2">
        <f>IFERROR(MATCH("General Purpose Operating System Security Requirements Guide :: Version 2, Release: 4 Benchmark Date: 27 Jul 2022*"&amp;A683&amp;";*",SRGs!AA:AA,0),0)</f>
        <v>0</v>
      </c>
      <c r="T683" s="2">
        <f>IFERROR(MATCH("Intrusion Detection and Prevention Systems (IDPS) Security Requirements Guide :: Version 2, Release: 6 Benchmark Date: 24 Jul 2020*"&amp;A683&amp;";*",SRGs!AA:AA,0),0)</f>
        <v>0</v>
      </c>
      <c r="U683" s="2">
        <f>IFERROR(MATCH("Layer 2 Switch Security Requirements Guide :: Version 2, Release: 1 Benchmark Date: 18 May 2021*"&amp;A683&amp;";*",SRGs!AA:AA,0),0)</f>
        <v>0</v>
      </c>
      <c r="V683" s="2">
        <f>IFERROR(MATCH("Mainframe Product Security Requirements Guide :: Version 2, Release: 1 Benchmark Date: 27 Oct 2022*"&amp;A683&amp;";*",SRGs!AA:AA,0),0)</f>
        <v>0</v>
      </c>
      <c r="W683" s="2">
        <f>IFERROR(MATCH("Network Device Management Security Requirements Guide :: Version 4, Release: 1 Benchmark Date: 23 Apr 2021*"&amp;A683&amp;";*",SRGs!AA:AA,0),0)</f>
        <v>0</v>
      </c>
      <c r="X683" s="2">
        <f>IFERROR(MATCH("Router Security Requirements Guide :: Version 4, Release: 2 Benchmark Date: 23 Apr 2021*"&amp;A683&amp;";*",SRGs!AA:AA,0),0)</f>
        <v>0</v>
      </c>
      <c r="Y683" s="2">
        <f>IFERROR(MATCH("SDN Controller Security Requirements Guide :: Version 1, Release: 2 Benchmark Date: 24 Apr 2020*"&amp;A683&amp;";*",SRGs!AA:AA,0),0)</f>
        <v>0</v>
      </c>
      <c r="Z683" s="2">
        <f>IFERROR(MATCH("Unified Endpoint Management Agent Security Requirements Guide :: Version 1, Release: 1 Benchmark Date: 20 Nov 2020*"&amp;A683&amp;";*",SRGs!AA:AA,0),0)</f>
        <v>0</v>
      </c>
      <c r="AA683" s="2">
        <f>IFERROR(MATCH("Unified Endpoint Management Server Security Requirements Guide :: Version 1, Release: 1 Benchmark Date: 20 Nov 2020*"&amp;A683&amp;";*",SRGs!AA:AA,0),0)</f>
        <v>0</v>
      </c>
      <c r="AB683" s="2">
        <f>IFERROR(MATCH("Virtual Private Network (VPN) Security Requirements Guide :: Version 2, Release: 4 Benchmark Date: 27 Oct 2021*"&amp;A683&amp;";*",SRGs!AA:AA,0),0)</f>
        <v>0</v>
      </c>
      <c r="AC683" s="2">
        <f>IFERROR(MATCH("Web Server Security Requirements Guide :: Version 3, Release: 1 Benchmark Date: 27 Oct 2022*"&amp;A683&amp;";*",SRGs!AA:AA,0),0)</f>
        <v>0</v>
      </c>
      <c r="AD683" s="22"/>
      <c r="AE683" s="3" t="str">
        <f t="shared" si="80"/>
        <v/>
      </c>
      <c r="AF683" s="2" t="str">
        <f t="shared" si="81"/>
        <v/>
      </c>
      <c r="AG683" s="2" t="str">
        <f t="shared" si="82"/>
        <v/>
      </c>
      <c r="AH683" s="2" t="str">
        <f t="shared" si="83"/>
        <v/>
      </c>
      <c r="AI683" s="2" t="str">
        <f t="shared" si="84"/>
        <v/>
      </c>
      <c r="AJ683" s="2" t="str">
        <f t="shared" si="85"/>
        <v/>
      </c>
      <c r="AK683" s="2" t="str">
        <f t="shared" si="86"/>
        <v/>
      </c>
      <c r="AM683" s="5" t="str">
        <f t="shared" si="87"/>
        <v/>
      </c>
    </row>
    <row r="684" spans="1:39" s="5" customFormat="1" ht="135" hidden="1">
      <c r="A684" s="1" t="s">
        <v>190</v>
      </c>
      <c r="B684" s="1" t="s">
        <v>4312</v>
      </c>
      <c r="C684" s="1" t="s">
        <v>986</v>
      </c>
      <c r="D684" s="1" t="s">
        <v>2054</v>
      </c>
      <c r="E684" s="1" t="s">
        <v>3057</v>
      </c>
      <c r="F684" s="2" t="s">
        <v>3935</v>
      </c>
      <c r="G684" s="2" t="s">
        <v>4225</v>
      </c>
      <c r="H684" s="2"/>
      <c r="I684" s="10">
        <v>2</v>
      </c>
      <c r="J684" s="13"/>
      <c r="K684" s="3">
        <f>IFERROR(MATCH("Application Layer Gateway (ALG) Security Requirements Guide (SRG) :: Version 1, Release: 2 Benchmark Date: 24 Jul 2015*"&amp;A684&amp;";*",SRGs!AA:AA,0),0)</f>
        <v>0</v>
      </c>
      <c r="L684" s="2">
        <f>IFERROR(MATCH("Application Server Security Requirements Guide :: Version 3, Release: 3 Benchmark Date: 27 Oct 2022*"&amp;A684&amp;";*",SRGs!AA:AA,0),0)</f>
        <v>0</v>
      </c>
      <c r="M684" s="2">
        <f>IFERROR(MATCH("Authentication, Authorization, and Accounting Services (AAA) Security Requirements Guide :: Version 1, Release: 2 Benchmark Date: 24 Jan 2020*"&amp;A684&amp;";*",SRGs!AA:AA,0),0)</f>
        <v>0</v>
      </c>
      <c r="N684" s="6">
        <f>IFERROR(MATCH("Central Log Server Security Requirements Guide :: Version 2, Release: 2 Benchmark Date: 27 Oct 2022*"&amp;A684&amp;";*",SRGs!AA:AA,0),0)</f>
        <v>0</v>
      </c>
      <c r="O684" s="6">
        <f>IFERROR(MATCH("Database Security Requirements Guide :: Version 3, Release: 3 Benchmark Date: 27 Jul 2022*"&amp;A684&amp;";*",SRGs!AA:AA,0),0)</f>
        <v>0</v>
      </c>
      <c r="P684" s="6">
        <f>IFERROR(MATCH("Container Platform Security Requirements Guide :: Version 1, Release: 3 Benchmark Date: 27 Jan 2022*"&amp;A684&amp;";*",SRGs!AA:AA,0),0)</f>
        <v>0</v>
      </c>
      <c r="Q684" s="6">
        <f>IFERROR(MATCH("Domain Name System (DNS) Security Requirements Guide :: Version 2, Release: 4 Benchmark Date: 23 Oct 2015*"&amp;A684&amp;";*",SRGs!AA:AA,0),0)</f>
        <v>0</v>
      </c>
      <c r="R684" s="6">
        <f>IFERROR(MATCH("Firewall Security Requirements Guide :: Version 2, Release: 3 Benchmark Date: 27 Oct 2022*"&amp;A684&amp;";*",SRGs!AA:AA,0),0)</f>
        <v>0</v>
      </c>
      <c r="S684" s="6">
        <f>IFERROR(MATCH("General Purpose Operating System Security Requirements Guide :: Version 2, Release: 4 Benchmark Date: 27 Jul 2022*"&amp;A684&amp;";*",SRGs!AA:AA,0),0)</f>
        <v>0</v>
      </c>
      <c r="T684" s="6">
        <f>IFERROR(MATCH("Intrusion Detection and Prevention Systems (IDPS) Security Requirements Guide :: Version 2, Release: 6 Benchmark Date: 24 Jul 2020*"&amp;A684&amp;";*",SRGs!AA:AA,0),0)</f>
        <v>0</v>
      </c>
      <c r="U684" s="6">
        <f>IFERROR(MATCH("Layer 2 Switch Security Requirements Guide :: Version 2, Release: 1 Benchmark Date: 18 May 2021*"&amp;A684&amp;";*",SRGs!AA:AA,0),0)</f>
        <v>0</v>
      </c>
      <c r="V684" s="6">
        <f>IFERROR(MATCH("Mainframe Product Security Requirements Guide :: Version 2, Release: 1 Benchmark Date: 27 Oct 2022*"&amp;A684&amp;";*",SRGs!AA:AA,0),0)</f>
        <v>0</v>
      </c>
      <c r="W684" s="6">
        <f>IFERROR(MATCH("Network Device Management Security Requirements Guide :: Version 4, Release: 1 Benchmark Date: 23 Apr 2021*"&amp;A684&amp;";*",SRGs!AA:AA,0),0)</f>
        <v>0</v>
      </c>
      <c r="X684" s="6">
        <f>IFERROR(MATCH("Router Security Requirements Guide :: Version 4, Release: 2 Benchmark Date: 23 Apr 2021*"&amp;A684&amp;";*",SRGs!AA:AA,0),0)</f>
        <v>0</v>
      </c>
      <c r="Y684" s="6">
        <f>IFERROR(MATCH("SDN Controller Security Requirements Guide :: Version 1, Release: 2 Benchmark Date: 24 Apr 2020*"&amp;A684&amp;";*",SRGs!AA:AA,0),0)</f>
        <v>0</v>
      </c>
      <c r="Z684" s="6">
        <f>IFERROR(MATCH("Unified Endpoint Management Agent Security Requirements Guide :: Version 1, Release: 1 Benchmark Date: 20 Nov 2020*"&amp;A684&amp;";*",SRGs!AA:AA,0),0)</f>
        <v>0</v>
      </c>
      <c r="AA684" s="6">
        <f>IFERROR(MATCH("Unified Endpoint Management Server Security Requirements Guide :: Version 1, Release: 1 Benchmark Date: 20 Nov 2020*"&amp;A684&amp;";*",SRGs!AA:AA,0),0)</f>
        <v>0</v>
      </c>
      <c r="AB684" s="6">
        <f>IFERROR(MATCH("Virtual Private Network (VPN) Security Requirements Guide :: Version 2, Release: 4 Benchmark Date: 27 Oct 2021*"&amp;A684&amp;";*",SRGs!AA:AA,0),0)</f>
        <v>0</v>
      </c>
      <c r="AC684" s="6">
        <f>IFERROR(MATCH("Web Server Security Requirements Guide :: Version 3, Release: 1 Benchmark Date: 27 Oct 2022*"&amp;A684&amp;";*",SRGs!AA:AA,0),0)</f>
        <v>0</v>
      </c>
      <c r="AD684" s="21"/>
      <c r="AE684" s="3" t="str">
        <f t="shared" si="80"/>
        <v/>
      </c>
      <c r="AF684" s="2" t="str">
        <f t="shared" si="81"/>
        <v/>
      </c>
      <c r="AG684" s="2" t="str">
        <f t="shared" si="82"/>
        <v/>
      </c>
      <c r="AH684" s="2" t="str">
        <f t="shared" si="83"/>
        <v/>
      </c>
      <c r="AI684" s="2" t="str">
        <f t="shared" si="84"/>
        <v/>
      </c>
      <c r="AJ684" s="2" t="str">
        <f t="shared" si="85"/>
        <v/>
      </c>
      <c r="AK684" s="2" t="str">
        <f t="shared" si="86"/>
        <v/>
      </c>
      <c r="AL684" s="27"/>
      <c r="AM684" s="5" t="str">
        <f t="shared" si="87"/>
        <v/>
      </c>
    </row>
    <row r="685" spans="1:39" s="5" customFormat="1" ht="105" hidden="1">
      <c r="A685" s="1" t="s">
        <v>191</v>
      </c>
      <c r="B685" s="1" t="s">
        <v>4312</v>
      </c>
      <c r="C685" s="1" t="s">
        <v>987</v>
      </c>
      <c r="D685" s="1" t="s">
        <v>2055</v>
      </c>
      <c r="E685" s="1" t="s">
        <v>3058</v>
      </c>
      <c r="F685" s="2" t="s">
        <v>3936</v>
      </c>
      <c r="G685" s="2"/>
      <c r="H685" s="2"/>
      <c r="I685" s="2"/>
      <c r="J685" s="15"/>
      <c r="K685" s="3">
        <f>IFERROR(MATCH("Application Layer Gateway (ALG) Security Requirements Guide (SRG) :: Version 1, Release: 2 Benchmark Date: 24 Jul 2015*"&amp;A685&amp;";*",SRGs!AA:AA,0),0)</f>
        <v>0</v>
      </c>
      <c r="L685" s="2">
        <f>IFERROR(MATCH("Application Server Security Requirements Guide :: Version 3, Release: 3 Benchmark Date: 27 Oct 2022*"&amp;A685&amp;";*",SRGs!AA:AA,0),0)</f>
        <v>0</v>
      </c>
      <c r="M685" s="2">
        <f>IFERROR(MATCH("Authentication, Authorization, and Accounting Services (AAA) Security Requirements Guide :: Version 1, Release: 2 Benchmark Date: 24 Jan 2020*"&amp;A685&amp;";*",SRGs!AA:AA,0),0)</f>
        <v>0</v>
      </c>
      <c r="N685" s="6">
        <f>IFERROR(MATCH("Central Log Server Security Requirements Guide :: Version 2, Release: 2 Benchmark Date: 27 Oct 2022*"&amp;A685&amp;";*",SRGs!AA:AA,0),0)</f>
        <v>0</v>
      </c>
      <c r="O685" s="6">
        <f>IFERROR(MATCH("Database Security Requirements Guide :: Version 3, Release: 3 Benchmark Date: 27 Jul 2022*"&amp;A685&amp;";*",SRGs!AA:AA,0),0)</f>
        <v>0</v>
      </c>
      <c r="P685" s="6">
        <f>IFERROR(MATCH("Container Platform Security Requirements Guide :: Version 1, Release: 3 Benchmark Date: 27 Jan 2022*"&amp;A685&amp;";*",SRGs!AA:AA,0),0)</f>
        <v>0</v>
      </c>
      <c r="Q685" s="6">
        <f>IFERROR(MATCH("Domain Name System (DNS) Security Requirements Guide :: Version 2, Release: 4 Benchmark Date: 23 Oct 2015*"&amp;A685&amp;";*",SRGs!AA:AA,0),0)</f>
        <v>0</v>
      </c>
      <c r="R685" s="6">
        <f>IFERROR(MATCH("Firewall Security Requirements Guide :: Version 2, Release: 3 Benchmark Date: 27 Oct 2022*"&amp;A685&amp;";*",SRGs!AA:AA,0),0)</f>
        <v>0</v>
      </c>
      <c r="S685" s="6">
        <f>IFERROR(MATCH("General Purpose Operating System Security Requirements Guide :: Version 2, Release: 4 Benchmark Date: 27 Jul 2022*"&amp;A685&amp;";*",SRGs!AA:AA,0),0)</f>
        <v>0</v>
      </c>
      <c r="T685" s="6">
        <f>IFERROR(MATCH("Intrusion Detection and Prevention Systems (IDPS) Security Requirements Guide :: Version 2, Release: 6 Benchmark Date: 24 Jul 2020*"&amp;A685&amp;";*",SRGs!AA:AA,0),0)</f>
        <v>0</v>
      </c>
      <c r="U685" s="6">
        <f>IFERROR(MATCH("Layer 2 Switch Security Requirements Guide :: Version 2, Release: 1 Benchmark Date: 18 May 2021*"&amp;A685&amp;";*",SRGs!AA:AA,0),0)</f>
        <v>0</v>
      </c>
      <c r="V685" s="6">
        <f>IFERROR(MATCH("Mainframe Product Security Requirements Guide :: Version 2, Release: 1 Benchmark Date: 27 Oct 2022*"&amp;A685&amp;";*",SRGs!AA:AA,0),0)</f>
        <v>0</v>
      </c>
      <c r="W685" s="6">
        <f>IFERROR(MATCH("Network Device Management Security Requirements Guide :: Version 4, Release: 1 Benchmark Date: 23 Apr 2021*"&amp;A685&amp;";*",SRGs!AA:AA,0),0)</f>
        <v>0</v>
      </c>
      <c r="X685" s="6">
        <f>IFERROR(MATCH("Router Security Requirements Guide :: Version 4, Release: 2 Benchmark Date: 23 Apr 2021*"&amp;A685&amp;";*",SRGs!AA:AA,0),0)</f>
        <v>0</v>
      </c>
      <c r="Y685" s="6">
        <f>IFERROR(MATCH("SDN Controller Security Requirements Guide :: Version 1, Release: 2 Benchmark Date: 24 Apr 2020*"&amp;A685&amp;";*",SRGs!AA:AA,0),0)</f>
        <v>0</v>
      </c>
      <c r="Z685" s="6">
        <f>IFERROR(MATCH("Unified Endpoint Management Agent Security Requirements Guide :: Version 1, Release: 1 Benchmark Date: 20 Nov 2020*"&amp;A685&amp;";*",SRGs!AA:AA,0),0)</f>
        <v>0</v>
      </c>
      <c r="AA685" s="6">
        <f>IFERROR(MATCH("Unified Endpoint Management Server Security Requirements Guide :: Version 1, Release: 1 Benchmark Date: 20 Nov 2020*"&amp;A685&amp;";*",SRGs!AA:AA,0),0)</f>
        <v>0</v>
      </c>
      <c r="AB685" s="6">
        <f>IFERROR(MATCH("Virtual Private Network (VPN) Security Requirements Guide :: Version 2, Release: 4 Benchmark Date: 27 Oct 2021*"&amp;A685&amp;";*",SRGs!AA:AA,0),0)</f>
        <v>0</v>
      </c>
      <c r="AC685" s="6">
        <f>IFERROR(MATCH("Web Server Security Requirements Guide :: Version 3, Release: 1 Benchmark Date: 27 Oct 2022*"&amp;A685&amp;";*",SRGs!AA:AA,0),0)</f>
        <v>0</v>
      </c>
      <c r="AD685" s="21"/>
      <c r="AE685" s="3" t="str">
        <f t="shared" si="80"/>
        <v/>
      </c>
      <c r="AF685" s="2" t="str">
        <f t="shared" si="81"/>
        <v/>
      </c>
      <c r="AG685" s="2" t="str">
        <f t="shared" si="82"/>
        <v/>
      </c>
      <c r="AH685" s="2" t="str">
        <f t="shared" si="83"/>
        <v/>
      </c>
      <c r="AI685" s="2" t="str">
        <f t="shared" si="84"/>
        <v/>
      </c>
      <c r="AJ685" s="2" t="str">
        <f t="shared" si="85"/>
        <v/>
      </c>
      <c r="AK685" s="2" t="str">
        <f t="shared" si="86"/>
        <v/>
      </c>
      <c r="AL685" s="27"/>
      <c r="AM685" s="5" t="str">
        <f t="shared" si="87"/>
        <v/>
      </c>
    </row>
    <row r="686" spans="1:39" ht="30" hidden="1">
      <c r="A686" s="1" t="s">
        <v>22425</v>
      </c>
      <c r="B686" s="1" t="s">
        <v>4312</v>
      </c>
      <c r="C686" s="1" t="s">
        <v>988</v>
      </c>
      <c r="D686" s="1" t="s">
        <v>3546</v>
      </c>
      <c r="E686" s="1"/>
      <c r="F686" s="2"/>
      <c r="G686" s="2"/>
      <c r="H686" s="2"/>
      <c r="I686" s="2"/>
      <c r="J686" s="15"/>
      <c r="K686" s="3">
        <f>IFERROR(MATCH("Application Layer Gateway (ALG) Security Requirements Guide (SRG) :: Version 1, Release: 2 Benchmark Date: 24 Jul 2015*"&amp;A686&amp;";*",SRGs!AA:AA,0),0)</f>
        <v>0</v>
      </c>
      <c r="L686" s="2">
        <f>IFERROR(MATCH("Application Server Security Requirements Guide :: Version 3, Release: 3 Benchmark Date: 27 Oct 2022*"&amp;A686&amp;";*",SRGs!AA:AA,0),0)</f>
        <v>0</v>
      </c>
      <c r="M686" s="2">
        <f>IFERROR(MATCH("Authentication, Authorization, and Accounting Services (AAA) Security Requirements Guide :: Version 1, Release: 2 Benchmark Date: 24 Jan 2020*"&amp;A686&amp;";*",SRGs!AA:AA,0),0)</f>
        <v>0</v>
      </c>
      <c r="N686" s="2">
        <f>IFERROR(MATCH("Central Log Server Security Requirements Guide :: Version 2, Release: 2 Benchmark Date: 27 Oct 2022*"&amp;A686&amp;";*",SRGs!AA:AA,0),0)</f>
        <v>0</v>
      </c>
      <c r="O686" s="2">
        <f>IFERROR(MATCH("Database Security Requirements Guide :: Version 3, Release: 3 Benchmark Date: 27 Jul 2022*"&amp;A686&amp;";*",SRGs!AA:AA,0),0)</f>
        <v>0</v>
      </c>
      <c r="P686" s="2">
        <f>IFERROR(MATCH("Container Platform Security Requirements Guide :: Version 1, Release: 3 Benchmark Date: 27 Jan 2022*"&amp;A686&amp;";*",SRGs!AA:AA,0),0)</f>
        <v>0</v>
      </c>
      <c r="Q686" s="2">
        <f>IFERROR(MATCH("Domain Name System (DNS) Security Requirements Guide :: Version 2, Release: 4 Benchmark Date: 23 Oct 2015*"&amp;A686&amp;";*",SRGs!AA:AA,0),0)</f>
        <v>0</v>
      </c>
      <c r="R686" s="2">
        <f>IFERROR(MATCH("Firewall Security Requirements Guide :: Version 2, Release: 3 Benchmark Date: 27 Oct 2022*"&amp;A686&amp;";*",SRGs!AA:AA,0),0)</f>
        <v>0</v>
      </c>
      <c r="S686" s="2">
        <f>IFERROR(MATCH("General Purpose Operating System Security Requirements Guide :: Version 2, Release: 4 Benchmark Date: 27 Jul 2022*"&amp;A686&amp;";*",SRGs!AA:AA,0),0)</f>
        <v>0</v>
      </c>
      <c r="T686" s="2">
        <f>IFERROR(MATCH("Intrusion Detection and Prevention Systems (IDPS) Security Requirements Guide :: Version 2, Release: 6 Benchmark Date: 24 Jul 2020*"&amp;A686&amp;";*",SRGs!AA:AA,0),0)</f>
        <v>0</v>
      </c>
      <c r="U686" s="2">
        <f>IFERROR(MATCH("Layer 2 Switch Security Requirements Guide :: Version 2, Release: 1 Benchmark Date: 18 May 2021*"&amp;A686&amp;";*",SRGs!AA:AA,0),0)</f>
        <v>0</v>
      </c>
      <c r="V686" s="2">
        <f>IFERROR(MATCH("Mainframe Product Security Requirements Guide :: Version 2, Release: 1 Benchmark Date: 27 Oct 2022*"&amp;A686&amp;";*",SRGs!AA:AA,0),0)</f>
        <v>0</v>
      </c>
      <c r="W686" s="2">
        <f>IFERROR(MATCH("Network Device Management Security Requirements Guide :: Version 4, Release: 1 Benchmark Date: 23 Apr 2021*"&amp;A686&amp;";*",SRGs!AA:AA,0),0)</f>
        <v>0</v>
      </c>
      <c r="X686" s="2">
        <f>IFERROR(MATCH("Router Security Requirements Guide :: Version 4, Release: 2 Benchmark Date: 23 Apr 2021*"&amp;A686&amp;";*",SRGs!AA:AA,0),0)</f>
        <v>0</v>
      </c>
      <c r="Y686" s="2">
        <f>IFERROR(MATCH("SDN Controller Security Requirements Guide :: Version 1, Release: 2 Benchmark Date: 24 Apr 2020*"&amp;A686&amp;";*",SRGs!AA:AA,0),0)</f>
        <v>0</v>
      </c>
      <c r="Z686" s="2">
        <f>IFERROR(MATCH("Unified Endpoint Management Agent Security Requirements Guide :: Version 1, Release: 1 Benchmark Date: 20 Nov 2020*"&amp;A686&amp;";*",SRGs!AA:AA,0),0)</f>
        <v>0</v>
      </c>
      <c r="AA686" s="2">
        <f>IFERROR(MATCH("Unified Endpoint Management Server Security Requirements Guide :: Version 1, Release: 1 Benchmark Date: 20 Nov 2020*"&amp;A686&amp;";*",SRGs!AA:AA,0),0)</f>
        <v>0</v>
      </c>
      <c r="AB686" s="2">
        <f>IFERROR(MATCH("Virtual Private Network (VPN) Security Requirements Guide :: Version 2, Release: 4 Benchmark Date: 27 Oct 2021*"&amp;A686&amp;";*",SRGs!AA:AA,0),0)</f>
        <v>0</v>
      </c>
      <c r="AC686" s="2">
        <f>IFERROR(MATCH("Web Server Security Requirements Guide :: Version 3, Release: 1 Benchmark Date: 27 Oct 2022*"&amp;A686&amp;";*",SRGs!AA:AA,0),0)</f>
        <v>0</v>
      </c>
      <c r="AD686" s="22"/>
      <c r="AE686" s="3" t="str">
        <f t="shared" si="80"/>
        <v/>
      </c>
      <c r="AF686" s="2" t="str">
        <f t="shared" si="81"/>
        <v/>
      </c>
      <c r="AG686" s="2" t="str">
        <f t="shared" si="82"/>
        <v/>
      </c>
      <c r="AH686" s="2" t="str">
        <f t="shared" si="83"/>
        <v/>
      </c>
      <c r="AI686" s="2" t="str">
        <f t="shared" si="84"/>
        <v/>
      </c>
      <c r="AJ686" s="2" t="str">
        <f t="shared" si="85"/>
        <v/>
      </c>
      <c r="AK686" s="2" t="str">
        <f t="shared" si="86"/>
        <v/>
      </c>
      <c r="AM686" s="5" t="str">
        <f t="shared" si="87"/>
        <v/>
      </c>
    </row>
    <row r="687" spans="1:39" ht="90" hidden="1">
      <c r="A687" s="1" t="s">
        <v>22426</v>
      </c>
      <c r="B687" s="1" t="s">
        <v>4312</v>
      </c>
      <c r="C687" s="1" t="s">
        <v>989</v>
      </c>
      <c r="D687" s="1" t="s">
        <v>2056</v>
      </c>
      <c r="E687" s="1" t="s">
        <v>3059</v>
      </c>
      <c r="F687" s="2" t="s">
        <v>2591</v>
      </c>
      <c r="G687" s="2"/>
      <c r="H687" s="2"/>
      <c r="I687" s="2"/>
      <c r="J687" s="15"/>
      <c r="K687" s="3">
        <f>IFERROR(MATCH("Application Layer Gateway (ALG) Security Requirements Guide (SRG) :: Version 1, Release: 2 Benchmark Date: 24 Jul 2015*"&amp;A687&amp;";*",SRGs!AA:AA,0),0)</f>
        <v>0</v>
      </c>
      <c r="L687" s="2">
        <f>IFERROR(MATCH("Application Server Security Requirements Guide :: Version 3, Release: 3 Benchmark Date: 27 Oct 2022*"&amp;A687&amp;";*",SRGs!AA:AA,0),0)</f>
        <v>0</v>
      </c>
      <c r="M687" s="2">
        <f>IFERROR(MATCH("Authentication, Authorization, and Accounting Services (AAA) Security Requirements Guide :: Version 1, Release: 2 Benchmark Date: 24 Jan 2020*"&amp;A687&amp;";*",SRGs!AA:AA,0),0)</f>
        <v>0</v>
      </c>
      <c r="N687" s="2">
        <f>IFERROR(MATCH("Central Log Server Security Requirements Guide :: Version 2, Release: 2 Benchmark Date: 27 Oct 2022*"&amp;A687&amp;";*",SRGs!AA:AA,0),0)</f>
        <v>0</v>
      </c>
      <c r="O687" s="2">
        <f>IFERROR(MATCH("Database Security Requirements Guide :: Version 3, Release: 3 Benchmark Date: 27 Jul 2022*"&amp;A687&amp;";*",SRGs!AA:AA,0),0)</f>
        <v>0</v>
      </c>
      <c r="P687" s="2">
        <f>IFERROR(MATCH("Container Platform Security Requirements Guide :: Version 1, Release: 3 Benchmark Date: 27 Jan 2022*"&amp;A687&amp;";*",SRGs!AA:AA,0),0)</f>
        <v>0</v>
      </c>
      <c r="Q687" s="2">
        <f>IFERROR(MATCH("Domain Name System (DNS) Security Requirements Guide :: Version 2, Release: 4 Benchmark Date: 23 Oct 2015*"&amp;A687&amp;";*",SRGs!AA:AA,0),0)</f>
        <v>0</v>
      </c>
      <c r="R687" s="2">
        <f>IFERROR(MATCH("Firewall Security Requirements Guide :: Version 2, Release: 3 Benchmark Date: 27 Oct 2022*"&amp;A687&amp;";*",SRGs!AA:AA,0),0)</f>
        <v>0</v>
      </c>
      <c r="S687" s="2">
        <f>IFERROR(MATCH("General Purpose Operating System Security Requirements Guide :: Version 2, Release: 4 Benchmark Date: 27 Jul 2022*"&amp;A687&amp;";*",SRGs!AA:AA,0),0)</f>
        <v>0</v>
      </c>
      <c r="T687" s="2">
        <f>IFERROR(MATCH("Intrusion Detection and Prevention Systems (IDPS) Security Requirements Guide :: Version 2, Release: 6 Benchmark Date: 24 Jul 2020*"&amp;A687&amp;";*",SRGs!AA:AA,0),0)</f>
        <v>0</v>
      </c>
      <c r="U687" s="2">
        <f>IFERROR(MATCH("Layer 2 Switch Security Requirements Guide :: Version 2, Release: 1 Benchmark Date: 18 May 2021*"&amp;A687&amp;";*",SRGs!AA:AA,0),0)</f>
        <v>0</v>
      </c>
      <c r="V687" s="2">
        <f>IFERROR(MATCH("Mainframe Product Security Requirements Guide :: Version 2, Release: 1 Benchmark Date: 27 Oct 2022*"&amp;A687&amp;";*",SRGs!AA:AA,0),0)</f>
        <v>0</v>
      </c>
      <c r="W687" s="2">
        <f>IFERROR(MATCH("Network Device Management Security Requirements Guide :: Version 4, Release: 1 Benchmark Date: 23 Apr 2021*"&amp;A687&amp;";*",SRGs!AA:AA,0),0)</f>
        <v>0</v>
      </c>
      <c r="X687" s="2">
        <f>IFERROR(MATCH("Router Security Requirements Guide :: Version 4, Release: 2 Benchmark Date: 23 Apr 2021*"&amp;A687&amp;";*",SRGs!AA:AA,0),0)</f>
        <v>0</v>
      </c>
      <c r="Y687" s="2">
        <f>IFERROR(MATCH("SDN Controller Security Requirements Guide :: Version 1, Release: 2 Benchmark Date: 24 Apr 2020*"&amp;A687&amp;";*",SRGs!AA:AA,0),0)</f>
        <v>0</v>
      </c>
      <c r="Z687" s="2">
        <f>IFERROR(MATCH("Unified Endpoint Management Agent Security Requirements Guide :: Version 1, Release: 1 Benchmark Date: 20 Nov 2020*"&amp;A687&amp;";*",SRGs!AA:AA,0),0)</f>
        <v>0</v>
      </c>
      <c r="AA687" s="2">
        <f>IFERROR(MATCH("Unified Endpoint Management Server Security Requirements Guide :: Version 1, Release: 1 Benchmark Date: 20 Nov 2020*"&amp;A687&amp;";*",SRGs!AA:AA,0),0)</f>
        <v>0</v>
      </c>
      <c r="AB687" s="2">
        <f>IFERROR(MATCH("Virtual Private Network (VPN) Security Requirements Guide :: Version 2, Release: 4 Benchmark Date: 27 Oct 2021*"&amp;A687&amp;";*",SRGs!AA:AA,0),0)</f>
        <v>0</v>
      </c>
      <c r="AC687" s="2">
        <f>IFERROR(MATCH("Web Server Security Requirements Guide :: Version 3, Release: 1 Benchmark Date: 27 Oct 2022*"&amp;A687&amp;";*",SRGs!AA:AA,0),0)</f>
        <v>0</v>
      </c>
      <c r="AD687" s="22"/>
      <c r="AE687" s="3" t="str">
        <f t="shared" si="80"/>
        <v/>
      </c>
      <c r="AF687" s="2" t="str">
        <f t="shared" si="81"/>
        <v/>
      </c>
      <c r="AG687" s="2" t="str">
        <f t="shared" si="82"/>
        <v/>
      </c>
      <c r="AH687" s="2" t="str">
        <f t="shared" si="83"/>
        <v/>
      </c>
      <c r="AI687" s="2" t="str">
        <f t="shared" si="84"/>
        <v/>
      </c>
      <c r="AJ687" s="2" t="str">
        <f t="shared" si="85"/>
        <v/>
      </c>
      <c r="AK687" s="2" t="str">
        <f t="shared" si="86"/>
        <v/>
      </c>
      <c r="AM687" s="5" t="str">
        <f t="shared" si="87"/>
        <v/>
      </c>
    </row>
    <row r="688" spans="1:39" s="5" customFormat="1" ht="60" hidden="1">
      <c r="A688" s="1" t="s">
        <v>22427</v>
      </c>
      <c r="B688" s="1" t="s">
        <v>4312</v>
      </c>
      <c r="C688" s="1" t="s">
        <v>990</v>
      </c>
      <c r="D688" s="1" t="s">
        <v>2057</v>
      </c>
      <c r="E688" s="1" t="s">
        <v>3055</v>
      </c>
      <c r="F688" s="2" t="s">
        <v>3937</v>
      </c>
      <c r="G688" s="2"/>
      <c r="H688" s="2"/>
      <c r="I688" s="2"/>
      <c r="J688" s="15"/>
      <c r="K688" s="3">
        <f>IFERROR(MATCH("Application Layer Gateway (ALG) Security Requirements Guide (SRG) :: Version 1, Release: 2 Benchmark Date: 24 Jul 2015*"&amp;A688&amp;";*",SRGs!AA:AA,0),0)</f>
        <v>0</v>
      </c>
      <c r="L688" s="2">
        <f>IFERROR(MATCH("Application Server Security Requirements Guide :: Version 3, Release: 3 Benchmark Date: 27 Oct 2022*"&amp;A688&amp;";*",SRGs!AA:AA,0),0)</f>
        <v>0</v>
      </c>
      <c r="M688" s="2">
        <f>IFERROR(MATCH("Authentication, Authorization, and Accounting Services (AAA) Security Requirements Guide :: Version 1, Release: 2 Benchmark Date: 24 Jan 2020*"&amp;A688&amp;";*",SRGs!AA:AA,0),0)</f>
        <v>0</v>
      </c>
      <c r="N688" s="6">
        <f>IFERROR(MATCH("Central Log Server Security Requirements Guide :: Version 2, Release: 2 Benchmark Date: 27 Oct 2022*"&amp;A688&amp;";*",SRGs!AA:AA,0),0)</f>
        <v>0</v>
      </c>
      <c r="O688" s="6">
        <f>IFERROR(MATCH("Database Security Requirements Guide :: Version 3, Release: 3 Benchmark Date: 27 Jul 2022*"&amp;A688&amp;";*",SRGs!AA:AA,0),0)</f>
        <v>0</v>
      </c>
      <c r="P688" s="6">
        <f>IFERROR(MATCH("Container Platform Security Requirements Guide :: Version 1, Release: 3 Benchmark Date: 27 Jan 2022*"&amp;A688&amp;";*",SRGs!AA:AA,0),0)</f>
        <v>0</v>
      </c>
      <c r="Q688" s="6">
        <f>IFERROR(MATCH("Domain Name System (DNS) Security Requirements Guide :: Version 2, Release: 4 Benchmark Date: 23 Oct 2015*"&amp;A688&amp;";*",SRGs!AA:AA,0),0)</f>
        <v>0</v>
      </c>
      <c r="R688" s="6">
        <f>IFERROR(MATCH("Firewall Security Requirements Guide :: Version 2, Release: 3 Benchmark Date: 27 Oct 2022*"&amp;A688&amp;";*",SRGs!AA:AA,0),0)</f>
        <v>0</v>
      </c>
      <c r="S688" s="6">
        <f>IFERROR(MATCH("General Purpose Operating System Security Requirements Guide :: Version 2, Release: 4 Benchmark Date: 27 Jul 2022*"&amp;A688&amp;";*",SRGs!AA:AA,0),0)</f>
        <v>0</v>
      </c>
      <c r="T688" s="6">
        <f>IFERROR(MATCH("Intrusion Detection and Prevention Systems (IDPS) Security Requirements Guide :: Version 2, Release: 6 Benchmark Date: 24 Jul 2020*"&amp;A688&amp;";*",SRGs!AA:AA,0),0)</f>
        <v>0</v>
      </c>
      <c r="U688" s="6">
        <f>IFERROR(MATCH("Layer 2 Switch Security Requirements Guide :: Version 2, Release: 1 Benchmark Date: 18 May 2021*"&amp;A688&amp;";*",SRGs!AA:AA,0),0)</f>
        <v>0</v>
      </c>
      <c r="V688" s="6">
        <f>IFERROR(MATCH("Mainframe Product Security Requirements Guide :: Version 2, Release: 1 Benchmark Date: 27 Oct 2022*"&amp;A688&amp;";*",SRGs!AA:AA,0),0)</f>
        <v>0</v>
      </c>
      <c r="W688" s="6">
        <f>IFERROR(MATCH("Network Device Management Security Requirements Guide :: Version 4, Release: 1 Benchmark Date: 23 Apr 2021*"&amp;A688&amp;";*",SRGs!AA:AA,0),0)</f>
        <v>0</v>
      </c>
      <c r="X688" s="6">
        <f>IFERROR(MATCH("Router Security Requirements Guide :: Version 4, Release: 2 Benchmark Date: 23 Apr 2021*"&amp;A688&amp;";*",SRGs!AA:AA,0),0)</f>
        <v>0</v>
      </c>
      <c r="Y688" s="6">
        <f>IFERROR(MATCH("SDN Controller Security Requirements Guide :: Version 1, Release: 2 Benchmark Date: 24 Apr 2020*"&amp;A688&amp;";*",SRGs!AA:AA,0),0)</f>
        <v>0</v>
      </c>
      <c r="Z688" s="6">
        <f>IFERROR(MATCH("Unified Endpoint Management Agent Security Requirements Guide :: Version 1, Release: 1 Benchmark Date: 20 Nov 2020*"&amp;A688&amp;";*",SRGs!AA:AA,0),0)</f>
        <v>0</v>
      </c>
      <c r="AA688" s="6">
        <f>IFERROR(MATCH("Unified Endpoint Management Server Security Requirements Guide :: Version 1, Release: 1 Benchmark Date: 20 Nov 2020*"&amp;A688&amp;";*",SRGs!AA:AA,0),0)</f>
        <v>0</v>
      </c>
      <c r="AB688" s="6">
        <f>IFERROR(MATCH("Virtual Private Network (VPN) Security Requirements Guide :: Version 2, Release: 4 Benchmark Date: 27 Oct 2021*"&amp;A688&amp;";*",SRGs!AA:AA,0),0)</f>
        <v>0</v>
      </c>
      <c r="AC688" s="6">
        <f>IFERROR(MATCH("Web Server Security Requirements Guide :: Version 3, Release: 1 Benchmark Date: 27 Oct 2022*"&amp;A688&amp;";*",SRGs!AA:AA,0),0)</f>
        <v>0</v>
      </c>
      <c r="AD688" s="21"/>
      <c r="AE688" s="3" t="str">
        <f t="shared" si="80"/>
        <v/>
      </c>
      <c r="AF688" s="2" t="str">
        <f t="shared" si="81"/>
        <v/>
      </c>
      <c r="AG688" s="2" t="str">
        <f t="shared" si="82"/>
        <v/>
      </c>
      <c r="AH688" s="2" t="str">
        <f t="shared" si="83"/>
        <v/>
      </c>
      <c r="AI688" s="2" t="str">
        <f t="shared" si="84"/>
        <v/>
      </c>
      <c r="AJ688" s="2" t="str">
        <f t="shared" si="85"/>
        <v/>
      </c>
      <c r="AK688" s="2" t="str">
        <f t="shared" si="86"/>
        <v/>
      </c>
      <c r="AL688" s="27"/>
      <c r="AM688" s="5" t="str">
        <f t="shared" si="87"/>
        <v/>
      </c>
    </row>
    <row r="689" spans="1:39" s="5" customFormat="1" ht="180" hidden="1">
      <c r="A689" s="1" t="s">
        <v>192</v>
      </c>
      <c r="B689" s="1" t="s">
        <v>4312</v>
      </c>
      <c r="C689" s="1" t="s">
        <v>991</v>
      </c>
      <c r="D689" s="1" t="s">
        <v>2058</v>
      </c>
      <c r="E689" s="1" t="s">
        <v>3060</v>
      </c>
      <c r="F689" s="2" t="s">
        <v>3938</v>
      </c>
      <c r="G689" s="2"/>
      <c r="H689" s="2"/>
      <c r="I689" s="2"/>
      <c r="J689" s="15"/>
      <c r="K689" s="3">
        <f>IFERROR(MATCH("Application Layer Gateway (ALG) Security Requirements Guide (SRG) :: Version 1, Release: 2 Benchmark Date: 24 Jul 2015*"&amp;A689&amp;";*",SRGs!AA:AA,0),0)</f>
        <v>0</v>
      </c>
      <c r="L689" s="2">
        <f>IFERROR(MATCH("Application Server Security Requirements Guide :: Version 3, Release: 3 Benchmark Date: 27 Oct 2022*"&amp;A689&amp;";*",SRGs!AA:AA,0),0)</f>
        <v>0</v>
      </c>
      <c r="M689" s="2">
        <f>IFERROR(MATCH("Authentication, Authorization, and Accounting Services (AAA) Security Requirements Guide :: Version 1, Release: 2 Benchmark Date: 24 Jan 2020*"&amp;A689&amp;";*",SRGs!AA:AA,0),0)</f>
        <v>0</v>
      </c>
      <c r="N689" s="6">
        <f>IFERROR(MATCH("Central Log Server Security Requirements Guide :: Version 2, Release: 2 Benchmark Date: 27 Oct 2022*"&amp;A689&amp;";*",SRGs!AA:AA,0),0)</f>
        <v>0</v>
      </c>
      <c r="O689" s="6">
        <f>IFERROR(MATCH("Database Security Requirements Guide :: Version 3, Release: 3 Benchmark Date: 27 Jul 2022*"&amp;A689&amp;";*",SRGs!AA:AA,0),0)</f>
        <v>0</v>
      </c>
      <c r="P689" s="6">
        <f>IFERROR(MATCH("Container Platform Security Requirements Guide :: Version 1, Release: 3 Benchmark Date: 27 Jan 2022*"&amp;A689&amp;";*",SRGs!AA:AA,0),0)</f>
        <v>0</v>
      </c>
      <c r="Q689" s="6">
        <f>IFERROR(MATCH("Domain Name System (DNS) Security Requirements Guide :: Version 2, Release: 4 Benchmark Date: 23 Oct 2015*"&amp;A689&amp;";*",SRGs!AA:AA,0),0)</f>
        <v>0</v>
      </c>
      <c r="R689" s="6">
        <f>IFERROR(MATCH("Firewall Security Requirements Guide :: Version 2, Release: 3 Benchmark Date: 27 Oct 2022*"&amp;A689&amp;";*",SRGs!AA:AA,0),0)</f>
        <v>0</v>
      </c>
      <c r="S689" s="6">
        <f>IFERROR(MATCH("General Purpose Operating System Security Requirements Guide :: Version 2, Release: 4 Benchmark Date: 27 Jul 2022*"&amp;A689&amp;";*",SRGs!AA:AA,0),0)</f>
        <v>0</v>
      </c>
      <c r="T689" s="6">
        <f>IFERROR(MATCH("Intrusion Detection and Prevention Systems (IDPS) Security Requirements Guide :: Version 2, Release: 6 Benchmark Date: 24 Jul 2020*"&amp;A689&amp;";*",SRGs!AA:AA,0),0)</f>
        <v>0</v>
      </c>
      <c r="U689" s="6">
        <f>IFERROR(MATCH("Layer 2 Switch Security Requirements Guide :: Version 2, Release: 1 Benchmark Date: 18 May 2021*"&amp;A689&amp;";*",SRGs!AA:AA,0),0)</f>
        <v>0</v>
      </c>
      <c r="V689" s="6">
        <f>IFERROR(MATCH("Mainframe Product Security Requirements Guide :: Version 2, Release: 1 Benchmark Date: 27 Oct 2022*"&amp;A689&amp;";*",SRGs!AA:AA,0),0)</f>
        <v>0</v>
      </c>
      <c r="W689" s="6">
        <f>IFERROR(MATCH("Network Device Management Security Requirements Guide :: Version 4, Release: 1 Benchmark Date: 23 Apr 2021*"&amp;A689&amp;";*",SRGs!AA:AA,0),0)</f>
        <v>0</v>
      </c>
      <c r="X689" s="6">
        <f>IFERROR(MATCH("Router Security Requirements Guide :: Version 4, Release: 2 Benchmark Date: 23 Apr 2021*"&amp;A689&amp;";*",SRGs!AA:AA,0),0)</f>
        <v>0</v>
      </c>
      <c r="Y689" s="6">
        <f>IFERROR(MATCH("SDN Controller Security Requirements Guide :: Version 1, Release: 2 Benchmark Date: 24 Apr 2020*"&amp;A689&amp;";*",SRGs!AA:AA,0),0)</f>
        <v>0</v>
      </c>
      <c r="Z689" s="6">
        <f>IFERROR(MATCH("Unified Endpoint Management Agent Security Requirements Guide :: Version 1, Release: 1 Benchmark Date: 20 Nov 2020*"&amp;A689&amp;";*",SRGs!AA:AA,0),0)</f>
        <v>0</v>
      </c>
      <c r="AA689" s="6">
        <f>IFERROR(MATCH("Unified Endpoint Management Server Security Requirements Guide :: Version 1, Release: 1 Benchmark Date: 20 Nov 2020*"&amp;A689&amp;";*",SRGs!AA:AA,0),0)</f>
        <v>0</v>
      </c>
      <c r="AB689" s="6">
        <f>IFERROR(MATCH("Virtual Private Network (VPN) Security Requirements Guide :: Version 2, Release: 4 Benchmark Date: 27 Oct 2021*"&amp;A689&amp;";*",SRGs!AA:AA,0),0)</f>
        <v>0</v>
      </c>
      <c r="AC689" s="6">
        <f>IFERROR(MATCH("Web Server Security Requirements Guide :: Version 3, Release: 1 Benchmark Date: 27 Oct 2022*"&amp;A689&amp;";*",SRGs!AA:AA,0),0)</f>
        <v>0</v>
      </c>
      <c r="AD689" s="21"/>
      <c r="AE689" s="3" t="str">
        <f t="shared" si="80"/>
        <v/>
      </c>
      <c r="AF689" s="2" t="str">
        <f t="shared" si="81"/>
        <v/>
      </c>
      <c r="AG689" s="2" t="str">
        <f t="shared" si="82"/>
        <v/>
      </c>
      <c r="AH689" s="2" t="str">
        <f t="shared" si="83"/>
        <v/>
      </c>
      <c r="AI689" s="2" t="str">
        <f t="shared" si="84"/>
        <v/>
      </c>
      <c r="AJ689" s="2" t="str">
        <f t="shared" si="85"/>
        <v/>
      </c>
      <c r="AK689" s="2" t="str">
        <f t="shared" si="86"/>
        <v/>
      </c>
      <c r="AL689" s="27"/>
      <c r="AM689" s="5" t="str">
        <f t="shared" si="87"/>
        <v/>
      </c>
    </row>
    <row r="690" spans="1:39" s="5" customFormat="1" ht="75" hidden="1">
      <c r="A690" s="1" t="s">
        <v>193</v>
      </c>
      <c r="B690" s="1" t="s">
        <v>4312</v>
      </c>
      <c r="C690" s="1" t="s">
        <v>992</v>
      </c>
      <c r="D690" s="1" t="s">
        <v>2059</v>
      </c>
      <c r="E690" s="1" t="s">
        <v>3061</v>
      </c>
      <c r="F690" s="2" t="s">
        <v>3939</v>
      </c>
      <c r="G690" s="2"/>
      <c r="H690" s="2"/>
      <c r="I690" s="2"/>
      <c r="J690" s="15"/>
      <c r="K690" s="3">
        <f>IFERROR(MATCH("Application Layer Gateway (ALG) Security Requirements Guide (SRG) :: Version 1, Release: 2 Benchmark Date: 24 Jul 2015*"&amp;A690&amp;";*",SRGs!AA:AA,0),0)</f>
        <v>0</v>
      </c>
      <c r="L690" s="2">
        <f>IFERROR(MATCH("Application Server Security Requirements Guide :: Version 3, Release: 3 Benchmark Date: 27 Oct 2022*"&amp;A690&amp;";*",SRGs!AA:AA,0),0)</f>
        <v>0</v>
      </c>
      <c r="M690" s="2">
        <f>IFERROR(MATCH("Authentication, Authorization, and Accounting Services (AAA) Security Requirements Guide :: Version 1, Release: 2 Benchmark Date: 24 Jan 2020*"&amp;A690&amp;";*",SRGs!AA:AA,0),0)</f>
        <v>0</v>
      </c>
      <c r="N690" s="6">
        <f>IFERROR(MATCH("Central Log Server Security Requirements Guide :: Version 2, Release: 2 Benchmark Date: 27 Oct 2022*"&amp;A690&amp;";*",SRGs!AA:AA,0),0)</f>
        <v>0</v>
      </c>
      <c r="O690" s="6">
        <f>IFERROR(MATCH("Database Security Requirements Guide :: Version 3, Release: 3 Benchmark Date: 27 Jul 2022*"&amp;A690&amp;";*",SRGs!AA:AA,0),0)</f>
        <v>0</v>
      </c>
      <c r="P690" s="6">
        <f>IFERROR(MATCH("Container Platform Security Requirements Guide :: Version 1, Release: 3 Benchmark Date: 27 Jan 2022*"&amp;A690&amp;";*",SRGs!AA:AA,0),0)</f>
        <v>0</v>
      </c>
      <c r="Q690" s="6">
        <f>IFERROR(MATCH("Domain Name System (DNS) Security Requirements Guide :: Version 2, Release: 4 Benchmark Date: 23 Oct 2015*"&amp;A690&amp;";*",SRGs!AA:AA,0),0)</f>
        <v>0</v>
      </c>
      <c r="R690" s="6">
        <f>IFERROR(MATCH("Firewall Security Requirements Guide :: Version 2, Release: 3 Benchmark Date: 27 Oct 2022*"&amp;A690&amp;";*",SRGs!AA:AA,0),0)</f>
        <v>0</v>
      </c>
      <c r="S690" s="6">
        <f>IFERROR(MATCH("General Purpose Operating System Security Requirements Guide :: Version 2, Release: 4 Benchmark Date: 27 Jul 2022*"&amp;A690&amp;";*",SRGs!AA:AA,0),0)</f>
        <v>0</v>
      </c>
      <c r="T690" s="6">
        <f>IFERROR(MATCH("Intrusion Detection and Prevention Systems (IDPS) Security Requirements Guide :: Version 2, Release: 6 Benchmark Date: 24 Jul 2020*"&amp;A690&amp;";*",SRGs!AA:AA,0),0)</f>
        <v>0</v>
      </c>
      <c r="U690" s="6">
        <f>IFERROR(MATCH("Layer 2 Switch Security Requirements Guide :: Version 2, Release: 1 Benchmark Date: 18 May 2021*"&amp;A690&amp;";*",SRGs!AA:AA,0),0)</f>
        <v>0</v>
      </c>
      <c r="V690" s="6">
        <f>IFERROR(MATCH("Mainframe Product Security Requirements Guide :: Version 2, Release: 1 Benchmark Date: 27 Oct 2022*"&amp;A690&amp;";*",SRGs!AA:AA,0),0)</f>
        <v>0</v>
      </c>
      <c r="W690" s="6">
        <f>IFERROR(MATCH("Network Device Management Security Requirements Guide :: Version 4, Release: 1 Benchmark Date: 23 Apr 2021*"&amp;A690&amp;";*",SRGs!AA:AA,0),0)</f>
        <v>0</v>
      </c>
      <c r="X690" s="6">
        <f>IFERROR(MATCH("Router Security Requirements Guide :: Version 4, Release: 2 Benchmark Date: 23 Apr 2021*"&amp;A690&amp;";*",SRGs!AA:AA,0),0)</f>
        <v>0</v>
      </c>
      <c r="Y690" s="6">
        <f>IFERROR(MATCH("SDN Controller Security Requirements Guide :: Version 1, Release: 2 Benchmark Date: 24 Apr 2020*"&amp;A690&amp;";*",SRGs!AA:AA,0),0)</f>
        <v>0</v>
      </c>
      <c r="Z690" s="6">
        <f>IFERROR(MATCH("Unified Endpoint Management Agent Security Requirements Guide :: Version 1, Release: 1 Benchmark Date: 20 Nov 2020*"&amp;A690&amp;";*",SRGs!AA:AA,0),0)</f>
        <v>0</v>
      </c>
      <c r="AA690" s="6">
        <f>IFERROR(MATCH("Unified Endpoint Management Server Security Requirements Guide :: Version 1, Release: 1 Benchmark Date: 20 Nov 2020*"&amp;A690&amp;";*",SRGs!AA:AA,0),0)</f>
        <v>0</v>
      </c>
      <c r="AB690" s="6">
        <f>IFERROR(MATCH("Virtual Private Network (VPN) Security Requirements Guide :: Version 2, Release: 4 Benchmark Date: 27 Oct 2021*"&amp;A690&amp;";*",SRGs!AA:AA,0),0)</f>
        <v>0</v>
      </c>
      <c r="AC690" s="6">
        <f>IFERROR(MATCH("Web Server Security Requirements Guide :: Version 3, Release: 1 Benchmark Date: 27 Oct 2022*"&amp;A690&amp;";*",SRGs!AA:AA,0),0)</f>
        <v>0</v>
      </c>
      <c r="AD690" s="21"/>
      <c r="AE690" s="3" t="str">
        <f t="shared" si="80"/>
        <v/>
      </c>
      <c r="AF690" s="2" t="str">
        <f t="shared" si="81"/>
        <v/>
      </c>
      <c r="AG690" s="2" t="str">
        <f t="shared" si="82"/>
        <v/>
      </c>
      <c r="AH690" s="2" t="str">
        <f t="shared" si="83"/>
        <v/>
      </c>
      <c r="AI690" s="2" t="str">
        <f t="shared" si="84"/>
        <v/>
      </c>
      <c r="AJ690" s="2" t="str">
        <f t="shared" si="85"/>
        <v/>
      </c>
      <c r="AK690" s="2" t="str">
        <f t="shared" si="86"/>
        <v/>
      </c>
      <c r="AL690" s="27"/>
      <c r="AM690" s="5" t="str">
        <f t="shared" si="87"/>
        <v/>
      </c>
    </row>
    <row r="691" spans="1:39" ht="60" hidden="1">
      <c r="A691" s="1" t="s">
        <v>194</v>
      </c>
      <c r="B691" s="1" t="s">
        <v>4312</v>
      </c>
      <c r="C691" s="1" t="s">
        <v>993</v>
      </c>
      <c r="D691" s="1" t="s">
        <v>2060</v>
      </c>
      <c r="E691" s="1" t="s">
        <v>3062</v>
      </c>
      <c r="F691" s="2" t="s">
        <v>2591</v>
      </c>
      <c r="G691" s="2"/>
      <c r="H691" s="2"/>
      <c r="I691" s="2"/>
      <c r="J691" s="15"/>
      <c r="K691" s="3">
        <f>IFERROR(MATCH("Application Layer Gateway (ALG) Security Requirements Guide (SRG) :: Version 1, Release: 2 Benchmark Date: 24 Jul 2015*"&amp;A691&amp;";*",SRGs!AA:AA,0),0)</f>
        <v>0</v>
      </c>
      <c r="L691" s="2">
        <f>IFERROR(MATCH("Application Server Security Requirements Guide :: Version 3, Release: 3 Benchmark Date: 27 Oct 2022*"&amp;A691&amp;";*",SRGs!AA:AA,0),0)</f>
        <v>0</v>
      </c>
      <c r="M691" s="2">
        <f>IFERROR(MATCH("Authentication, Authorization, and Accounting Services (AAA) Security Requirements Guide :: Version 1, Release: 2 Benchmark Date: 24 Jan 2020*"&amp;A691&amp;";*",SRGs!AA:AA,0),0)</f>
        <v>0</v>
      </c>
      <c r="N691" s="2">
        <f>IFERROR(MATCH("Central Log Server Security Requirements Guide :: Version 2, Release: 2 Benchmark Date: 27 Oct 2022*"&amp;A691&amp;";*",SRGs!AA:AA,0),0)</f>
        <v>0</v>
      </c>
      <c r="O691" s="2">
        <f>IFERROR(MATCH("Database Security Requirements Guide :: Version 3, Release: 3 Benchmark Date: 27 Jul 2022*"&amp;A691&amp;";*",SRGs!AA:AA,0),0)</f>
        <v>0</v>
      </c>
      <c r="P691" s="2">
        <f>IFERROR(MATCH("Container Platform Security Requirements Guide :: Version 1, Release: 3 Benchmark Date: 27 Jan 2022*"&amp;A691&amp;";*",SRGs!AA:AA,0),0)</f>
        <v>0</v>
      </c>
      <c r="Q691" s="2">
        <f>IFERROR(MATCH("Domain Name System (DNS) Security Requirements Guide :: Version 2, Release: 4 Benchmark Date: 23 Oct 2015*"&amp;A691&amp;";*",SRGs!AA:AA,0),0)</f>
        <v>0</v>
      </c>
      <c r="R691" s="2">
        <f>IFERROR(MATCH("Firewall Security Requirements Guide :: Version 2, Release: 3 Benchmark Date: 27 Oct 2022*"&amp;A691&amp;";*",SRGs!AA:AA,0),0)</f>
        <v>0</v>
      </c>
      <c r="S691" s="2">
        <f>IFERROR(MATCH("General Purpose Operating System Security Requirements Guide :: Version 2, Release: 4 Benchmark Date: 27 Jul 2022*"&amp;A691&amp;";*",SRGs!AA:AA,0),0)</f>
        <v>0</v>
      </c>
      <c r="T691" s="2">
        <f>IFERROR(MATCH("Intrusion Detection and Prevention Systems (IDPS) Security Requirements Guide :: Version 2, Release: 6 Benchmark Date: 24 Jul 2020*"&amp;A691&amp;";*",SRGs!AA:AA,0),0)</f>
        <v>0</v>
      </c>
      <c r="U691" s="2">
        <f>IFERROR(MATCH("Layer 2 Switch Security Requirements Guide :: Version 2, Release: 1 Benchmark Date: 18 May 2021*"&amp;A691&amp;";*",SRGs!AA:AA,0),0)</f>
        <v>0</v>
      </c>
      <c r="V691" s="2">
        <f>IFERROR(MATCH("Mainframe Product Security Requirements Guide :: Version 2, Release: 1 Benchmark Date: 27 Oct 2022*"&amp;A691&amp;";*",SRGs!AA:AA,0),0)</f>
        <v>0</v>
      </c>
      <c r="W691" s="2">
        <f>IFERROR(MATCH("Network Device Management Security Requirements Guide :: Version 4, Release: 1 Benchmark Date: 23 Apr 2021*"&amp;A691&amp;";*",SRGs!AA:AA,0),0)</f>
        <v>0</v>
      </c>
      <c r="X691" s="2">
        <f>IFERROR(MATCH("Router Security Requirements Guide :: Version 4, Release: 2 Benchmark Date: 23 Apr 2021*"&amp;A691&amp;";*",SRGs!AA:AA,0),0)</f>
        <v>0</v>
      </c>
      <c r="Y691" s="2">
        <f>IFERROR(MATCH("SDN Controller Security Requirements Guide :: Version 1, Release: 2 Benchmark Date: 24 Apr 2020*"&amp;A691&amp;";*",SRGs!AA:AA,0),0)</f>
        <v>0</v>
      </c>
      <c r="Z691" s="2">
        <f>IFERROR(MATCH("Unified Endpoint Management Agent Security Requirements Guide :: Version 1, Release: 1 Benchmark Date: 20 Nov 2020*"&amp;A691&amp;";*",SRGs!AA:AA,0),0)</f>
        <v>0</v>
      </c>
      <c r="AA691" s="2">
        <f>IFERROR(MATCH("Unified Endpoint Management Server Security Requirements Guide :: Version 1, Release: 1 Benchmark Date: 20 Nov 2020*"&amp;A691&amp;";*",SRGs!AA:AA,0),0)</f>
        <v>0</v>
      </c>
      <c r="AB691" s="2">
        <f>IFERROR(MATCH("Virtual Private Network (VPN) Security Requirements Guide :: Version 2, Release: 4 Benchmark Date: 27 Oct 2021*"&amp;A691&amp;";*",SRGs!AA:AA,0),0)</f>
        <v>0</v>
      </c>
      <c r="AC691" s="2">
        <f>IFERROR(MATCH("Web Server Security Requirements Guide :: Version 3, Release: 1 Benchmark Date: 27 Oct 2022*"&amp;A691&amp;";*",SRGs!AA:AA,0),0)</f>
        <v>0</v>
      </c>
      <c r="AD691" s="22"/>
      <c r="AE691" s="3" t="str">
        <f t="shared" si="80"/>
        <v/>
      </c>
      <c r="AF691" s="2" t="str">
        <f t="shared" si="81"/>
        <v/>
      </c>
      <c r="AG691" s="2" t="str">
        <f t="shared" si="82"/>
        <v/>
      </c>
      <c r="AH691" s="2" t="str">
        <f t="shared" si="83"/>
        <v/>
      </c>
      <c r="AI691" s="2" t="str">
        <f t="shared" si="84"/>
        <v/>
      </c>
      <c r="AJ691" s="2" t="str">
        <f t="shared" si="85"/>
        <v/>
      </c>
      <c r="AK691" s="2" t="str">
        <f t="shared" si="86"/>
        <v/>
      </c>
      <c r="AM691" s="5" t="str">
        <f t="shared" si="87"/>
        <v/>
      </c>
    </row>
    <row r="692" spans="1:39" ht="300" hidden="1">
      <c r="A692" s="1" t="s">
        <v>195</v>
      </c>
      <c r="B692" s="1" t="s">
        <v>4313</v>
      </c>
      <c r="C692" s="1" t="s">
        <v>322</v>
      </c>
      <c r="D692" s="1" t="s">
        <v>2061</v>
      </c>
      <c r="E692" s="1" t="s">
        <v>3063</v>
      </c>
      <c r="F692" s="2" t="s">
        <v>2591</v>
      </c>
      <c r="G692" s="2"/>
      <c r="H692" s="2"/>
      <c r="I692" s="2"/>
      <c r="J692" s="15"/>
      <c r="K692" s="3">
        <f>IFERROR(MATCH("Application Layer Gateway (ALG) Security Requirements Guide (SRG) :: Version 1, Release: 2 Benchmark Date: 24 Jul 2015*"&amp;A692&amp;";*",SRGs!AA:AA,0),0)</f>
        <v>0</v>
      </c>
      <c r="L692" s="2">
        <f>IFERROR(MATCH("Application Server Security Requirements Guide :: Version 3, Release: 3 Benchmark Date: 27 Oct 2022*"&amp;A692&amp;";*",SRGs!AA:AA,0),0)</f>
        <v>0</v>
      </c>
      <c r="M692" s="2">
        <f>IFERROR(MATCH("Authentication, Authorization, and Accounting Services (AAA) Security Requirements Guide :: Version 1, Release: 2 Benchmark Date: 24 Jan 2020*"&amp;A692&amp;";*",SRGs!AA:AA,0),0)</f>
        <v>0</v>
      </c>
      <c r="N692" s="2">
        <f>IFERROR(MATCH("Central Log Server Security Requirements Guide :: Version 2, Release: 2 Benchmark Date: 27 Oct 2022*"&amp;A692&amp;";*",SRGs!AA:AA,0),0)</f>
        <v>0</v>
      </c>
      <c r="O692" s="2">
        <f>IFERROR(MATCH("Database Security Requirements Guide :: Version 3, Release: 3 Benchmark Date: 27 Jul 2022*"&amp;A692&amp;";*",SRGs!AA:AA,0),0)</f>
        <v>0</v>
      </c>
      <c r="P692" s="2">
        <f>IFERROR(MATCH("Container Platform Security Requirements Guide :: Version 1, Release: 3 Benchmark Date: 27 Jan 2022*"&amp;A692&amp;";*",SRGs!AA:AA,0),0)</f>
        <v>0</v>
      </c>
      <c r="Q692" s="2">
        <f>IFERROR(MATCH("Domain Name System (DNS) Security Requirements Guide :: Version 2, Release: 4 Benchmark Date: 23 Oct 2015*"&amp;A692&amp;";*",SRGs!AA:AA,0),0)</f>
        <v>0</v>
      </c>
      <c r="R692" s="2">
        <f>IFERROR(MATCH("Firewall Security Requirements Guide :: Version 2, Release: 3 Benchmark Date: 27 Oct 2022*"&amp;A692&amp;";*",SRGs!AA:AA,0),0)</f>
        <v>0</v>
      </c>
      <c r="S692" s="2">
        <f>IFERROR(MATCH("General Purpose Operating System Security Requirements Guide :: Version 2, Release: 4 Benchmark Date: 27 Jul 2022*"&amp;A692&amp;";*",SRGs!AA:AA,0),0)</f>
        <v>0</v>
      </c>
      <c r="T692" s="2">
        <f>IFERROR(MATCH("Intrusion Detection and Prevention Systems (IDPS) Security Requirements Guide :: Version 2, Release: 6 Benchmark Date: 24 Jul 2020*"&amp;A692&amp;";*",SRGs!AA:AA,0),0)</f>
        <v>0</v>
      </c>
      <c r="U692" s="2">
        <f>IFERROR(MATCH("Layer 2 Switch Security Requirements Guide :: Version 2, Release: 1 Benchmark Date: 18 May 2021*"&amp;A692&amp;";*",SRGs!AA:AA,0),0)</f>
        <v>0</v>
      </c>
      <c r="V692" s="2">
        <f>IFERROR(MATCH("Mainframe Product Security Requirements Guide :: Version 2, Release: 1 Benchmark Date: 27 Oct 2022*"&amp;A692&amp;";*",SRGs!AA:AA,0),0)</f>
        <v>0</v>
      </c>
      <c r="W692" s="2">
        <f>IFERROR(MATCH("Network Device Management Security Requirements Guide :: Version 4, Release: 1 Benchmark Date: 23 Apr 2021*"&amp;A692&amp;";*",SRGs!AA:AA,0),0)</f>
        <v>0</v>
      </c>
      <c r="X692" s="2">
        <f>IFERROR(MATCH("Router Security Requirements Guide :: Version 4, Release: 2 Benchmark Date: 23 Apr 2021*"&amp;A692&amp;";*",SRGs!AA:AA,0),0)</f>
        <v>0</v>
      </c>
      <c r="Y692" s="2">
        <f>IFERROR(MATCH("SDN Controller Security Requirements Guide :: Version 1, Release: 2 Benchmark Date: 24 Apr 2020*"&amp;A692&amp;";*",SRGs!AA:AA,0),0)</f>
        <v>0</v>
      </c>
      <c r="Z692" s="2">
        <f>IFERROR(MATCH("Unified Endpoint Management Agent Security Requirements Guide :: Version 1, Release: 1 Benchmark Date: 20 Nov 2020*"&amp;A692&amp;";*",SRGs!AA:AA,0),0)</f>
        <v>0</v>
      </c>
      <c r="AA692" s="2">
        <f>IFERROR(MATCH("Unified Endpoint Management Server Security Requirements Guide :: Version 1, Release: 1 Benchmark Date: 20 Nov 2020*"&amp;A692&amp;";*",SRGs!AA:AA,0),0)</f>
        <v>0</v>
      </c>
      <c r="AB692" s="2">
        <f>IFERROR(MATCH("Virtual Private Network (VPN) Security Requirements Guide :: Version 2, Release: 4 Benchmark Date: 27 Oct 2021*"&amp;A692&amp;";*",SRGs!AA:AA,0),0)</f>
        <v>0</v>
      </c>
      <c r="AC692" s="2">
        <f>IFERROR(MATCH("Web Server Security Requirements Guide :: Version 3, Release: 1 Benchmark Date: 27 Oct 2022*"&amp;A692&amp;";*",SRGs!AA:AA,0),0)</f>
        <v>0</v>
      </c>
      <c r="AD692" s="22"/>
      <c r="AE692" s="3" t="str">
        <f t="shared" si="80"/>
        <v/>
      </c>
      <c r="AF692" s="2" t="str">
        <f t="shared" si="81"/>
        <v/>
      </c>
      <c r="AG692" s="2" t="str">
        <f t="shared" si="82"/>
        <v/>
      </c>
      <c r="AH692" s="2" t="str">
        <f t="shared" si="83"/>
        <v/>
      </c>
      <c r="AI692" s="2" t="str">
        <f t="shared" si="84"/>
        <v/>
      </c>
      <c r="AJ692" s="2" t="str">
        <f t="shared" si="85"/>
        <v/>
      </c>
      <c r="AK692" s="2" t="str">
        <f t="shared" si="86"/>
        <v/>
      </c>
      <c r="AM692" s="5" t="str">
        <f t="shared" si="87"/>
        <v/>
      </c>
    </row>
    <row r="693" spans="1:39" s="5" customFormat="1" ht="409.5" hidden="1">
      <c r="A693" s="1" t="s">
        <v>196</v>
      </c>
      <c r="B693" s="1" t="s">
        <v>4313</v>
      </c>
      <c r="C693" s="1" t="s">
        <v>994</v>
      </c>
      <c r="D693" s="1" t="s">
        <v>2062</v>
      </c>
      <c r="E693" s="1" t="s">
        <v>3064</v>
      </c>
      <c r="F693" s="2" t="s">
        <v>3940</v>
      </c>
      <c r="G693" s="2"/>
      <c r="H693" s="2"/>
      <c r="I693" s="2"/>
      <c r="J693" s="15"/>
      <c r="K693" s="3">
        <f>IFERROR(MATCH("Application Layer Gateway (ALG) Security Requirements Guide (SRG) :: Version 1, Release: 2 Benchmark Date: 24 Jul 2015*"&amp;A693&amp;";*",SRGs!AA:AA,0),0)</f>
        <v>0</v>
      </c>
      <c r="L693" s="2">
        <f>IFERROR(MATCH("Application Server Security Requirements Guide :: Version 3, Release: 3 Benchmark Date: 27 Oct 2022*"&amp;A693&amp;";*",SRGs!AA:AA,0),0)</f>
        <v>0</v>
      </c>
      <c r="M693" s="2">
        <f>IFERROR(MATCH("Authentication, Authorization, and Accounting Services (AAA) Security Requirements Guide :: Version 1, Release: 2 Benchmark Date: 24 Jan 2020*"&amp;A693&amp;";*",SRGs!AA:AA,0),0)</f>
        <v>0</v>
      </c>
      <c r="N693" s="6">
        <f>IFERROR(MATCH("Central Log Server Security Requirements Guide :: Version 2, Release: 2 Benchmark Date: 27 Oct 2022*"&amp;A693&amp;";*",SRGs!AA:AA,0),0)</f>
        <v>0</v>
      </c>
      <c r="O693" s="6">
        <f>IFERROR(MATCH("Database Security Requirements Guide :: Version 3, Release: 3 Benchmark Date: 27 Jul 2022*"&amp;A693&amp;";*",SRGs!AA:AA,0),0)</f>
        <v>0</v>
      </c>
      <c r="P693" s="6">
        <f>IFERROR(MATCH("Container Platform Security Requirements Guide :: Version 1, Release: 3 Benchmark Date: 27 Jan 2022*"&amp;A693&amp;";*",SRGs!AA:AA,0),0)</f>
        <v>0</v>
      </c>
      <c r="Q693" s="6">
        <f>IFERROR(MATCH("Domain Name System (DNS) Security Requirements Guide :: Version 2, Release: 4 Benchmark Date: 23 Oct 2015*"&amp;A693&amp;";*",SRGs!AA:AA,0),0)</f>
        <v>0</v>
      </c>
      <c r="R693" s="6">
        <f>IFERROR(MATCH("Firewall Security Requirements Guide :: Version 2, Release: 3 Benchmark Date: 27 Oct 2022*"&amp;A693&amp;";*",SRGs!AA:AA,0),0)</f>
        <v>0</v>
      </c>
      <c r="S693" s="6">
        <f>IFERROR(MATCH("General Purpose Operating System Security Requirements Guide :: Version 2, Release: 4 Benchmark Date: 27 Jul 2022*"&amp;A693&amp;";*",SRGs!AA:AA,0),0)</f>
        <v>0</v>
      </c>
      <c r="T693" s="6">
        <f>IFERROR(MATCH("Intrusion Detection and Prevention Systems (IDPS) Security Requirements Guide :: Version 2, Release: 6 Benchmark Date: 24 Jul 2020*"&amp;A693&amp;";*",SRGs!AA:AA,0),0)</f>
        <v>0</v>
      </c>
      <c r="U693" s="6">
        <f>IFERROR(MATCH("Layer 2 Switch Security Requirements Guide :: Version 2, Release: 1 Benchmark Date: 18 May 2021*"&amp;A693&amp;";*",SRGs!AA:AA,0),0)</f>
        <v>0</v>
      </c>
      <c r="V693" s="6">
        <f>IFERROR(MATCH("Mainframe Product Security Requirements Guide :: Version 2, Release: 1 Benchmark Date: 27 Oct 2022*"&amp;A693&amp;";*",SRGs!AA:AA,0),0)</f>
        <v>0</v>
      </c>
      <c r="W693" s="6">
        <f>IFERROR(MATCH("Network Device Management Security Requirements Guide :: Version 4, Release: 1 Benchmark Date: 23 Apr 2021*"&amp;A693&amp;";*",SRGs!AA:AA,0),0)</f>
        <v>0</v>
      </c>
      <c r="X693" s="6">
        <f>IFERROR(MATCH("Router Security Requirements Guide :: Version 4, Release: 2 Benchmark Date: 23 Apr 2021*"&amp;A693&amp;";*",SRGs!AA:AA,0),0)</f>
        <v>0</v>
      </c>
      <c r="Y693" s="6">
        <f>IFERROR(MATCH("SDN Controller Security Requirements Guide :: Version 1, Release: 2 Benchmark Date: 24 Apr 2020*"&amp;A693&amp;";*",SRGs!AA:AA,0),0)</f>
        <v>0</v>
      </c>
      <c r="Z693" s="6">
        <f>IFERROR(MATCH("Unified Endpoint Management Agent Security Requirements Guide :: Version 1, Release: 1 Benchmark Date: 20 Nov 2020*"&amp;A693&amp;";*",SRGs!AA:AA,0),0)</f>
        <v>0</v>
      </c>
      <c r="AA693" s="6">
        <f>IFERROR(MATCH("Unified Endpoint Management Server Security Requirements Guide :: Version 1, Release: 1 Benchmark Date: 20 Nov 2020*"&amp;A693&amp;";*",SRGs!AA:AA,0),0)</f>
        <v>0</v>
      </c>
      <c r="AB693" s="6">
        <f>IFERROR(MATCH("Virtual Private Network (VPN) Security Requirements Guide :: Version 2, Release: 4 Benchmark Date: 27 Oct 2021*"&amp;A693&amp;";*",SRGs!AA:AA,0),0)</f>
        <v>0</v>
      </c>
      <c r="AC693" s="6">
        <f>IFERROR(MATCH("Web Server Security Requirements Guide :: Version 3, Release: 1 Benchmark Date: 27 Oct 2022*"&amp;A693&amp;";*",SRGs!AA:AA,0),0)</f>
        <v>0</v>
      </c>
      <c r="AD693" s="21"/>
      <c r="AE693" s="3" t="str">
        <f t="shared" si="80"/>
        <v/>
      </c>
      <c r="AF693" s="2" t="str">
        <f t="shared" si="81"/>
        <v/>
      </c>
      <c r="AG693" s="2" t="str">
        <f t="shared" si="82"/>
        <v/>
      </c>
      <c r="AH693" s="2" t="str">
        <f t="shared" si="83"/>
        <v/>
      </c>
      <c r="AI693" s="2" t="str">
        <f t="shared" si="84"/>
        <v/>
      </c>
      <c r="AJ693" s="2" t="str">
        <f t="shared" si="85"/>
        <v/>
      </c>
      <c r="AK693" s="2" t="str">
        <f t="shared" si="86"/>
        <v/>
      </c>
      <c r="AL693" s="27"/>
      <c r="AM693" s="5" t="str">
        <f t="shared" si="87"/>
        <v/>
      </c>
    </row>
    <row r="694" spans="1:39" s="5" customFormat="1" ht="60" hidden="1">
      <c r="A694" s="1" t="s">
        <v>22428</v>
      </c>
      <c r="B694" s="1" t="s">
        <v>4313</v>
      </c>
      <c r="C694" s="1" t="s">
        <v>995</v>
      </c>
      <c r="D694" s="1" t="s">
        <v>2063</v>
      </c>
      <c r="E694" s="1" t="s">
        <v>3065</v>
      </c>
      <c r="F694" s="2" t="s">
        <v>3941</v>
      </c>
      <c r="G694" s="2"/>
      <c r="H694" s="2"/>
      <c r="I694" s="2"/>
      <c r="J694" s="15"/>
      <c r="K694" s="3">
        <f>IFERROR(MATCH("Application Layer Gateway (ALG) Security Requirements Guide (SRG) :: Version 1, Release: 2 Benchmark Date: 24 Jul 2015*"&amp;A694&amp;";*",SRGs!AA:AA,0),0)</f>
        <v>0</v>
      </c>
      <c r="L694" s="2">
        <f>IFERROR(MATCH("Application Server Security Requirements Guide :: Version 3, Release: 3 Benchmark Date: 27 Oct 2022*"&amp;A694&amp;";*",SRGs!AA:AA,0),0)</f>
        <v>0</v>
      </c>
      <c r="M694" s="2">
        <f>IFERROR(MATCH("Authentication, Authorization, and Accounting Services (AAA) Security Requirements Guide :: Version 1, Release: 2 Benchmark Date: 24 Jan 2020*"&amp;A694&amp;";*",SRGs!AA:AA,0),0)</f>
        <v>0</v>
      </c>
      <c r="N694" s="6">
        <f>IFERROR(MATCH("Central Log Server Security Requirements Guide :: Version 2, Release: 2 Benchmark Date: 27 Oct 2022*"&amp;A694&amp;";*",SRGs!AA:AA,0),0)</f>
        <v>0</v>
      </c>
      <c r="O694" s="6">
        <f>IFERROR(MATCH("Database Security Requirements Guide :: Version 3, Release: 3 Benchmark Date: 27 Jul 2022*"&amp;A694&amp;";*",SRGs!AA:AA,0),0)</f>
        <v>0</v>
      </c>
      <c r="P694" s="6">
        <f>IFERROR(MATCH("Container Platform Security Requirements Guide :: Version 1, Release: 3 Benchmark Date: 27 Jan 2022*"&amp;A694&amp;";*",SRGs!AA:AA,0),0)</f>
        <v>0</v>
      </c>
      <c r="Q694" s="6">
        <f>IFERROR(MATCH("Domain Name System (DNS) Security Requirements Guide :: Version 2, Release: 4 Benchmark Date: 23 Oct 2015*"&amp;A694&amp;";*",SRGs!AA:AA,0),0)</f>
        <v>0</v>
      </c>
      <c r="R694" s="6">
        <f>IFERROR(MATCH("Firewall Security Requirements Guide :: Version 2, Release: 3 Benchmark Date: 27 Oct 2022*"&amp;A694&amp;";*",SRGs!AA:AA,0),0)</f>
        <v>0</v>
      </c>
      <c r="S694" s="6">
        <f>IFERROR(MATCH("General Purpose Operating System Security Requirements Guide :: Version 2, Release: 4 Benchmark Date: 27 Jul 2022*"&amp;A694&amp;";*",SRGs!AA:AA,0),0)</f>
        <v>0</v>
      </c>
      <c r="T694" s="6">
        <f>IFERROR(MATCH("Intrusion Detection and Prevention Systems (IDPS) Security Requirements Guide :: Version 2, Release: 6 Benchmark Date: 24 Jul 2020*"&amp;A694&amp;";*",SRGs!AA:AA,0),0)</f>
        <v>0</v>
      </c>
      <c r="U694" s="6">
        <f>IFERROR(MATCH("Layer 2 Switch Security Requirements Guide :: Version 2, Release: 1 Benchmark Date: 18 May 2021*"&amp;A694&amp;";*",SRGs!AA:AA,0),0)</f>
        <v>0</v>
      </c>
      <c r="V694" s="6">
        <f>IFERROR(MATCH("Mainframe Product Security Requirements Guide :: Version 2, Release: 1 Benchmark Date: 27 Oct 2022*"&amp;A694&amp;";*",SRGs!AA:AA,0),0)</f>
        <v>0</v>
      </c>
      <c r="W694" s="6">
        <f>IFERROR(MATCH("Network Device Management Security Requirements Guide :: Version 4, Release: 1 Benchmark Date: 23 Apr 2021*"&amp;A694&amp;";*",SRGs!AA:AA,0),0)</f>
        <v>0</v>
      </c>
      <c r="X694" s="6">
        <f>IFERROR(MATCH("Router Security Requirements Guide :: Version 4, Release: 2 Benchmark Date: 23 Apr 2021*"&amp;A694&amp;";*",SRGs!AA:AA,0),0)</f>
        <v>0</v>
      </c>
      <c r="Y694" s="6">
        <f>IFERROR(MATCH("SDN Controller Security Requirements Guide :: Version 1, Release: 2 Benchmark Date: 24 Apr 2020*"&amp;A694&amp;";*",SRGs!AA:AA,0),0)</f>
        <v>0</v>
      </c>
      <c r="Z694" s="6">
        <f>IFERROR(MATCH("Unified Endpoint Management Agent Security Requirements Guide :: Version 1, Release: 1 Benchmark Date: 20 Nov 2020*"&amp;A694&amp;";*",SRGs!AA:AA,0),0)</f>
        <v>0</v>
      </c>
      <c r="AA694" s="6">
        <f>IFERROR(MATCH("Unified Endpoint Management Server Security Requirements Guide :: Version 1, Release: 1 Benchmark Date: 20 Nov 2020*"&amp;A694&amp;";*",SRGs!AA:AA,0),0)</f>
        <v>0</v>
      </c>
      <c r="AB694" s="6">
        <f>IFERROR(MATCH("Virtual Private Network (VPN) Security Requirements Guide :: Version 2, Release: 4 Benchmark Date: 27 Oct 2021*"&amp;A694&amp;";*",SRGs!AA:AA,0),0)</f>
        <v>0</v>
      </c>
      <c r="AC694" s="6">
        <f>IFERROR(MATCH("Web Server Security Requirements Guide :: Version 3, Release: 1 Benchmark Date: 27 Oct 2022*"&amp;A694&amp;";*",SRGs!AA:AA,0),0)</f>
        <v>0</v>
      </c>
      <c r="AD694" s="21"/>
      <c r="AE694" s="3" t="str">
        <f t="shared" si="80"/>
        <v/>
      </c>
      <c r="AF694" s="2" t="str">
        <f t="shared" si="81"/>
        <v/>
      </c>
      <c r="AG694" s="2" t="str">
        <f t="shared" si="82"/>
        <v/>
      </c>
      <c r="AH694" s="2" t="str">
        <f t="shared" si="83"/>
        <v/>
      </c>
      <c r="AI694" s="2" t="str">
        <f t="shared" si="84"/>
        <v/>
      </c>
      <c r="AJ694" s="2" t="str">
        <f t="shared" si="85"/>
        <v/>
      </c>
      <c r="AK694" s="2" t="str">
        <f t="shared" si="86"/>
        <v/>
      </c>
      <c r="AL694" s="27"/>
      <c r="AM694" s="5" t="str">
        <f t="shared" si="87"/>
        <v/>
      </c>
    </row>
    <row r="695" spans="1:39" s="5" customFormat="1" ht="45" hidden="1">
      <c r="A695" s="1" t="s">
        <v>22429</v>
      </c>
      <c r="B695" s="1" t="s">
        <v>4313</v>
      </c>
      <c r="C695" s="1" t="s">
        <v>996</v>
      </c>
      <c r="D695" s="1" t="s">
        <v>2064</v>
      </c>
      <c r="E695" s="1" t="s">
        <v>3066</v>
      </c>
      <c r="F695" s="2" t="s">
        <v>3942</v>
      </c>
      <c r="G695" s="2"/>
      <c r="H695" s="2"/>
      <c r="I695" s="2"/>
      <c r="J695" s="15"/>
      <c r="K695" s="3">
        <f>IFERROR(MATCH("Application Layer Gateway (ALG) Security Requirements Guide (SRG) :: Version 1, Release: 2 Benchmark Date: 24 Jul 2015*"&amp;A695&amp;";*",SRGs!AA:AA,0),0)</f>
        <v>0</v>
      </c>
      <c r="L695" s="2">
        <f>IFERROR(MATCH("Application Server Security Requirements Guide :: Version 3, Release: 3 Benchmark Date: 27 Oct 2022*"&amp;A695&amp;";*",SRGs!AA:AA,0),0)</f>
        <v>0</v>
      </c>
      <c r="M695" s="2">
        <f>IFERROR(MATCH("Authentication, Authorization, and Accounting Services (AAA) Security Requirements Guide :: Version 1, Release: 2 Benchmark Date: 24 Jan 2020*"&amp;A695&amp;";*",SRGs!AA:AA,0),0)</f>
        <v>0</v>
      </c>
      <c r="N695" s="6">
        <f>IFERROR(MATCH("Central Log Server Security Requirements Guide :: Version 2, Release: 2 Benchmark Date: 27 Oct 2022*"&amp;A695&amp;";*",SRGs!AA:AA,0),0)</f>
        <v>0</v>
      </c>
      <c r="O695" s="6">
        <f>IFERROR(MATCH("Database Security Requirements Guide :: Version 3, Release: 3 Benchmark Date: 27 Jul 2022*"&amp;A695&amp;";*",SRGs!AA:AA,0),0)</f>
        <v>0</v>
      </c>
      <c r="P695" s="6">
        <f>IFERROR(MATCH("Container Platform Security Requirements Guide :: Version 1, Release: 3 Benchmark Date: 27 Jan 2022*"&amp;A695&amp;";*",SRGs!AA:AA,0),0)</f>
        <v>0</v>
      </c>
      <c r="Q695" s="6">
        <f>IFERROR(MATCH("Domain Name System (DNS) Security Requirements Guide :: Version 2, Release: 4 Benchmark Date: 23 Oct 2015*"&amp;A695&amp;";*",SRGs!AA:AA,0),0)</f>
        <v>0</v>
      </c>
      <c r="R695" s="6">
        <f>IFERROR(MATCH("Firewall Security Requirements Guide :: Version 2, Release: 3 Benchmark Date: 27 Oct 2022*"&amp;A695&amp;";*",SRGs!AA:AA,0),0)</f>
        <v>0</v>
      </c>
      <c r="S695" s="6">
        <f>IFERROR(MATCH("General Purpose Operating System Security Requirements Guide :: Version 2, Release: 4 Benchmark Date: 27 Jul 2022*"&amp;A695&amp;";*",SRGs!AA:AA,0),0)</f>
        <v>0</v>
      </c>
      <c r="T695" s="6">
        <f>IFERROR(MATCH("Intrusion Detection and Prevention Systems (IDPS) Security Requirements Guide :: Version 2, Release: 6 Benchmark Date: 24 Jul 2020*"&amp;A695&amp;";*",SRGs!AA:AA,0),0)</f>
        <v>0</v>
      </c>
      <c r="U695" s="6">
        <f>IFERROR(MATCH("Layer 2 Switch Security Requirements Guide :: Version 2, Release: 1 Benchmark Date: 18 May 2021*"&amp;A695&amp;";*",SRGs!AA:AA,0),0)</f>
        <v>0</v>
      </c>
      <c r="V695" s="6">
        <f>IFERROR(MATCH("Mainframe Product Security Requirements Guide :: Version 2, Release: 1 Benchmark Date: 27 Oct 2022*"&amp;A695&amp;";*",SRGs!AA:AA,0),0)</f>
        <v>0</v>
      </c>
      <c r="W695" s="6">
        <f>IFERROR(MATCH("Network Device Management Security Requirements Guide :: Version 4, Release: 1 Benchmark Date: 23 Apr 2021*"&amp;A695&amp;";*",SRGs!AA:AA,0),0)</f>
        <v>0</v>
      </c>
      <c r="X695" s="6">
        <f>IFERROR(MATCH("Router Security Requirements Guide :: Version 4, Release: 2 Benchmark Date: 23 Apr 2021*"&amp;A695&amp;";*",SRGs!AA:AA,0),0)</f>
        <v>0</v>
      </c>
      <c r="Y695" s="6">
        <f>IFERROR(MATCH("SDN Controller Security Requirements Guide :: Version 1, Release: 2 Benchmark Date: 24 Apr 2020*"&amp;A695&amp;";*",SRGs!AA:AA,0),0)</f>
        <v>0</v>
      </c>
      <c r="Z695" s="6">
        <f>IFERROR(MATCH("Unified Endpoint Management Agent Security Requirements Guide :: Version 1, Release: 1 Benchmark Date: 20 Nov 2020*"&amp;A695&amp;";*",SRGs!AA:AA,0),0)</f>
        <v>0</v>
      </c>
      <c r="AA695" s="6">
        <f>IFERROR(MATCH("Unified Endpoint Management Server Security Requirements Guide :: Version 1, Release: 1 Benchmark Date: 20 Nov 2020*"&amp;A695&amp;";*",SRGs!AA:AA,0),0)</f>
        <v>0</v>
      </c>
      <c r="AB695" s="6">
        <f>IFERROR(MATCH("Virtual Private Network (VPN) Security Requirements Guide :: Version 2, Release: 4 Benchmark Date: 27 Oct 2021*"&amp;A695&amp;";*",SRGs!AA:AA,0),0)</f>
        <v>0</v>
      </c>
      <c r="AC695" s="6">
        <f>IFERROR(MATCH("Web Server Security Requirements Guide :: Version 3, Release: 1 Benchmark Date: 27 Oct 2022*"&amp;A695&amp;";*",SRGs!AA:AA,0),0)</f>
        <v>0</v>
      </c>
      <c r="AD695" s="21"/>
      <c r="AE695" s="3" t="str">
        <f t="shared" si="80"/>
        <v/>
      </c>
      <c r="AF695" s="2" t="str">
        <f t="shared" si="81"/>
        <v/>
      </c>
      <c r="AG695" s="2" t="str">
        <f t="shared" si="82"/>
        <v/>
      </c>
      <c r="AH695" s="2" t="str">
        <f t="shared" si="83"/>
        <v/>
      </c>
      <c r="AI695" s="2" t="str">
        <f t="shared" si="84"/>
        <v/>
      </c>
      <c r="AJ695" s="2" t="str">
        <f t="shared" si="85"/>
        <v/>
      </c>
      <c r="AK695" s="2" t="str">
        <f t="shared" si="86"/>
        <v/>
      </c>
      <c r="AL695" s="27"/>
      <c r="AM695" s="5" t="str">
        <f t="shared" si="87"/>
        <v/>
      </c>
    </row>
    <row r="696" spans="1:39" s="5" customFormat="1" ht="405" hidden="1">
      <c r="A696" s="1" t="s">
        <v>197</v>
      </c>
      <c r="B696" s="1" t="s">
        <v>4313</v>
      </c>
      <c r="C696" s="1" t="s">
        <v>997</v>
      </c>
      <c r="D696" s="1" t="s">
        <v>2065</v>
      </c>
      <c r="E696" s="1" t="s">
        <v>3067</v>
      </c>
      <c r="F696" s="2" t="s">
        <v>3943</v>
      </c>
      <c r="G696" s="2"/>
      <c r="H696" s="2"/>
      <c r="I696" s="2"/>
      <c r="J696" s="15"/>
      <c r="K696" s="3">
        <f>IFERROR(MATCH("Application Layer Gateway (ALG) Security Requirements Guide (SRG) :: Version 1, Release: 2 Benchmark Date: 24 Jul 2015*"&amp;A696&amp;";*",SRGs!AA:AA,0),0)</f>
        <v>0</v>
      </c>
      <c r="L696" s="2">
        <f>IFERROR(MATCH("Application Server Security Requirements Guide :: Version 3, Release: 3 Benchmark Date: 27 Oct 2022*"&amp;A696&amp;";*",SRGs!AA:AA,0),0)</f>
        <v>0</v>
      </c>
      <c r="M696" s="2">
        <f>IFERROR(MATCH("Authentication, Authorization, and Accounting Services (AAA) Security Requirements Guide :: Version 1, Release: 2 Benchmark Date: 24 Jan 2020*"&amp;A696&amp;";*",SRGs!AA:AA,0),0)</f>
        <v>0</v>
      </c>
      <c r="N696" s="6">
        <f>IFERROR(MATCH("Central Log Server Security Requirements Guide :: Version 2, Release: 2 Benchmark Date: 27 Oct 2022*"&amp;A696&amp;";*",SRGs!AA:AA,0),0)</f>
        <v>0</v>
      </c>
      <c r="O696" s="6">
        <f>IFERROR(MATCH("Database Security Requirements Guide :: Version 3, Release: 3 Benchmark Date: 27 Jul 2022*"&amp;A696&amp;";*",SRGs!AA:AA,0),0)</f>
        <v>0</v>
      </c>
      <c r="P696" s="6">
        <f>IFERROR(MATCH("Container Platform Security Requirements Guide :: Version 1, Release: 3 Benchmark Date: 27 Jan 2022*"&amp;A696&amp;";*",SRGs!AA:AA,0),0)</f>
        <v>0</v>
      </c>
      <c r="Q696" s="6">
        <f>IFERROR(MATCH("Domain Name System (DNS) Security Requirements Guide :: Version 2, Release: 4 Benchmark Date: 23 Oct 2015*"&amp;A696&amp;";*",SRGs!AA:AA,0),0)</f>
        <v>0</v>
      </c>
      <c r="R696" s="6">
        <f>IFERROR(MATCH("Firewall Security Requirements Guide :: Version 2, Release: 3 Benchmark Date: 27 Oct 2022*"&amp;A696&amp;";*",SRGs!AA:AA,0),0)</f>
        <v>0</v>
      </c>
      <c r="S696" s="6">
        <f>IFERROR(MATCH("General Purpose Operating System Security Requirements Guide :: Version 2, Release: 4 Benchmark Date: 27 Jul 2022*"&amp;A696&amp;";*",SRGs!AA:AA,0),0)</f>
        <v>0</v>
      </c>
      <c r="T696" s="6">
        <f>IFERROR(MATCH("Intrusion Detection and Prevention Systems (IDPS) Security Requirements Guide :: Version 2, Release: 6 Benchmark Date: 24 Jul 2020*"&amp;A696&amp;";*",SRGs!AA:AA,0),0)</f>
        <v>0</v>
      </c>
      <c r="U696" s="6">
        <f>IFERROR(MATCH("Layer 2 Switch Security Requirements Guide :: Version 2, Release: 1 Benchmark Date: 18 May 2021*"&amp;A696&amp;";*",SRGs!AA:AA,0),0)</f>
        <v>0</v>
      </c>
      <c r="V696" s="6">
        <f>IFERROR(MATCH("Mainframe Product Security Requirements Guide :: Version 2, Release: 1 Benchmark Date: 27 Oct 2022*"&amp;A696&amp;";*",SRGs!AA:AA,0),0)</f>
        <v>0</v>
      </c>
      <c r="W696" s="6">
        <f>IFERROR(MATCH("Network Device Management Security Requirements Guide :: Version 4, Release: 1 Benchmark Date: 23 Apr 2021*"&amp;A696&amp;";*",SRGs!AA:AA,0),0)</f>
        <v>0</v>
      </c>
      <c r="X696" s="6">
        <f>IFERROR(MATCH("Router Security Requirements Guide :: Version 4, Release: 2 Benchmark Date: 23 Apr 2021*"&amp;A696&amp;";*",SRGs!AA:AA,0),0)</f>
        <v>0</v>
      </c>
      <c r="Y696" s="6">
        <f>IFERROR(MATCH("SDN Controller Security Requirements Guide :: Version 1, Release: 2 Benchmark Date: 24 Apr 2020*"&amp;A696&amp;";*",SRGs!AA:AA,0),0)</f>
        <v>0</v>
      </c>
      <c r="Z696" s="6">
        <f>IFERROR(MATCH("Unified Endpoint Management Agent Security Requirements Guide :: Version 1, Release: 1 Benchmark Date: 20 Nov 2020*"&amp;A696&amp;";*",SRGs!AA:AA,0),0)</f>
        <v>0</v>
      </c>
      <c r="AA696" s="6">
        <f>IFERROR(MATCH("Unified Endpoint Management Server Security Requirements Guide :: Version 1, Release: 1 Benchmark Date: 20 Nov 2020*"&amp;A696&amp;";*",SRGs!AA:AA,0),0)</f>
        <v>0</v>
      </c>
      <c r="AB696" s="6">
        <f>IFERROR(MATCH("Virtual Private Network (VPN) Security Requirements Guide :: Version 2, Release: 4 Benchmark Date: 27 Oct 2021*"&amp;A696&amp;";*",SRGs!AA:AA,0),0)</f>
        <v>0</v>
      </c>
      <c r="AC696" s="6">
        <f>IFERROR(MATCH("Web Server Security Requirements Guide :: Version 3, Release: 1 Benchmark Date: 27 Oct 2022*"&amp;A696&amp;";*",SRGs!AA:AA,0),0)</f>
        <v>0</v>
      </c>
      <c r="AD696" s="21"/>
      <c r="AE696" s="3" t="str">
        <f t="shared" si="80"/>
        <v/>
      </c>
      <c r="AF696" s="2" t="str">
        <f t="shared" si="81"/>
        <v/>
      </c>
      <c r="AG696" s="2" t="str">
        <f t="shared" si="82"/>
        <v/>
      </c>
      <c r="AH696" s="2" t="str">
        <f t="shared" si="83"/>
        <v/>
      </c>
      <c r="AI696" s="2" t="str">
        <f t="shared" si="84"/>
        <v/>
      </c>
      <c r="AJ696" s="2" t="str">
        <f t="shared" si="85"/>
        <v/>
      </c>
      <c r="AK696" s="2" t="str">
        <f t="shared" si="86"/>
        <v/>
      </c>
      <c r="AL696" s="27"/>
      <c r="AM696" s="5" t="str">
        <f t="shared" si="87"/>
        <v/>
      </c>
    </row>
    <row r="697" spans="1:39" s="5" customFormat="1" ht="105" hidden="1">
      <c r="A697" s="1" t="s">
        <v>22430</v>
      </c>
      <c r="B697" s="1" t="s">
        <v>4313</v>
      </c>
      <c r="C697" s="1" t="s">
        <v>998</v>
      </c>
      <c r="D697" s="1" t="s">
        <v>2066</v>
      </c>
      <c r="E697" s="1" t="s">
        <v>3068</v>
      </c>
      <c r="F697" s="2" t="s">
        <v>3944</v>
      </c>
      <c r="G697" s="2"/>
      <c r="H697" s="2"/>
      <c r="I697" s="2"/>
      <c r="J697" s="15"/>
      <c r="K697" s="3">
        <f>IFERROR(MATCH("Application Layer Gateway (ALG) Security Requirements Guide (SRG) :: Version 1, Release: 2 Benchmark Date: 24 Jul 2015*"&amp;A697&amp;";*",SRGs!AA:AA,0),0)</f>
        <v>0</v>
      </c>
      <c r="L697" s="2">
        <f>IFERROR(MATCH("Application Server Security Requirements Guide :: Version 3, Release: 3 Benchmark Date: 27 Oct 2022*"&amp;A697&amp;";*",SRGs!AA:AA,0),0)</f>
        <v>0</v>
      </c>
      <c r="M697" s="2">
        <f>IFERROR(MATCH("Authentication, Authorization, and Accounting Services (AAA) Security Requirements Guide :: Version 1, Release: 2 Benchmark Date: 24 Jan 2020*"&amp;A697&amp;";*",SRGs!AA:AA,0),0)</f>
        <v>0</v>
      </c>
      <c r="N697" s="6">
        <f>IFERROR(MATCH("Central Log Server Security Requirements Guide :: Version 2, Release: 2 Benchmark Date: 27 Oct 2022*"&amp;A697&amp;";*",SRGs!AA:AA,0),0)</f>
        <v>0</v>
      </c>
      <c r="O697" s="6">
        <f>IFERROR(MATCH("Database Security Requirements Guide :: Version 3, Release: 3 Benchmark Date: 27 Jul 2022*"&amp;A697&amp;";*",SRGs!AA:AA,0),0)</f>
        <v>0</v>
      </c>
      <c r="P697" s="6">
        <f>IFERROR(MATCH("Container Platform Security Requirements Guide :: Version 1, Release: 3 Benchmark Date: 27 Jan 2022*"&amp;A697&amp;";*",SRGs!AA:AA,0),0)</f>
        <v>0</v>
      </c>
      <c r="Q697" s="6">
        <f>IFERROR(MATCH("Domain Name System (DNS) Security Requirements Guide :: Version 2, Release: 4 Benchmark Date: 23 Oct 2015*"&amp;A697&amp;";*",SRGs!AA:AA,0),0)</f>
        <v>0</v>
      </c>
      <c r="R697" s="6">
        <f>IFERROR(MATCH("Firewall Security Requirements Guide :: Version 2, Release: 3 Benchmark Date: 27 Oct 2022*"&amp;A697&amp;";*",SRGs!AA:AA,0),0)</f>
        <v>0</v>
      </c>
      <c r="S697" s="6">
        <f>IFERROR(MATCH("General Purpose Operating System Security Requirements Guide :: Version 2, Release: 4 Benchmark Date: 27 Jul 2022*"&amp;A697&amp;";*",SRGs!AA:AA,0),0)</f>
        <v>0</v>
      </c>
      <c r="T697" s="6">
        <f>IFERROR(MATCH("Intrusion Detection and Prevention Systems (IDPS) Security Requirements Guide :: Version 2, Release: 6 Benchmark Date: 24 Jul 2020*"&amp;A697&amp;";*",SRGs!AA:AA,0),0)</f>
        <v>0</v>
      </c>
      <c r="U697" s="6">
        <f>IFERROR(MATCH("Layer 2 Switch Security Requirements Guide :: Version 2, Release: 1 Benchmark Date: 18 May 2021*"&amp;A697&amp;";*",SRGs!AA:AA,0),0)</f>
        <v>0</v>
      </c>
      <c r="V697" s="6">
        <f>IFERROR(MATCH("Mainframe Product Security Requirements Guide :: Version 2, Release: 1 Benchmark Date: 27 Oct 2022*"&amp;A697&amp;";*",SRGs!AA:AA,0),0)</f>
        <v>0</v>
      </c>
      <c r="W697" s="6">
        <f>IFERROR(MATCH("Network Device Management Security Requirements Guide :: Version 4, Release: 1 Benchmark Date: 23 Apr 2021*"&amp;A697&amp;";*",SRGs!AA:AA,0),0)</f>
        <v>0</v>
      </c>
      <c r="X697" s="6">
        <f>IFERROR(MATCH("Router Security Requirements Guide :: Version 4, Release: 2 Benchmark Date: 23 Apr 2021*"&amp;A697&amp;";*",SRGs!AA:AA,0),0)</f>
        <v>0</v>
      </c>
      <c r="Y697" s="6">
        <f>IFERROR(MATCH("SDN Controller Security Requirements Guide :: Version 1, Release: 2 Benchmark Date: 24 Apr 2020*"&amp;A697&amp;";*",SRGs!AA:AA,0),0)</f>
        <v>0</v>
      </c>
      <c r="Z697" s="6">
        <f>IFERROR(MATCH("Unified Endpoint Management Agent Security Requirements Guide :: Version 1, Release: 1 Benchmark Date: 20 Nov 2020*"&amp;A697&amp;";*",SRGs!AA:AA,0),0)</f>
        <v>0</v>
      </c>
      <c r="AA697" s="6">
        <f>IFERROR(MATCH("Unified Endpoint Management Server Security Requirements Guide :: Version 1, Release: 1 Benchmark Date: 20 Nov 2020*"&amp;A697&amp;";*",SRGs!AA:AA,0),0)</f>
        <v>0</v>
      </c>
      <c r="AB697" s="6">
        <f>IFERROR(MATCH("Virtual Private Network (VPN) Security Requirements Guide :: Version 2, Release: 4 Benchmark Date: 27 Oct 2021*"&amp;A697&amp;";*",SRGs!AA:AA,0),0)</f>
        <v>0</v>
      </c>
      <c r="AC697" s="6">
        <f>IFERROR(MATCH("Web Server Security Requirements Guide :: Version 3, Release: 1 Benchmark Date: 27 Oct 2022*"&amp;A697&amp;";*",SRGs!AA:AA,0),0)</f>
        <v>0</v>
      </c>
      <c r="AD697" s="21"/>
      <c r="AE697" s="3" t="str">
        <f t="shared" si="80"/>
        <v/>
      </c>
      <c r="AF697" s="2" t="str">
        <f t="shared" si="81"/>
        <v/>
      </c>
      <c r="AG697" s="2" t="str">
        <f t="shared" si="82"/>
        <v/>
      </c>
      <c r="AH697" s="2" t="str">
        <f t="shared" si="83"/>
        <v/>
      </c>
      <c r="AI697" s="2" t="str">
        <f t="shared" si="84"/>
        <v/>
      </c>
      <c r="AJ697" s="2" t="str">
        <f t="shared" si="85"/>
        <v/>
      </c>
      <c r="AK697" s="2" t="str">
        <f t="shared" si="86"/>
        <v/>
      </c>
      <c r="AL697" s="27"/>
      <c r="AM697" s="5" t="str">
        <f t="shared" si="87"/>
        <v/>
      </c>
    </row>
    <row r="698" spans="1:39" s="5" customFormat="1" ht="30" hidden="1">
      <c r="A698" s="1" t="s">
        <v>22431</v>
      </c>
      <c r="B698" s="1" t="s">
        <v>4313</v>
      </c>
      <c r="C698" s="1" t="s">
        <v>999</v>
      </c>
      <c r="D698" s="1" t="s">
        <v>2067</v>
      </c>
      <c r="E698" s="1" t="s">
        <v>3069</v>
      </c>
      <c r="F698" s="2" t="s">
        <v>3944</v>
      </c>
      <c r="G698" s="2"/>
      <c r="H698" s="2"/>
      <c r="I698" s="2"/>
      <c r="J698" s="15"/>
      <c r="K698" s="3">
        <f>IFERROR(MATCH("Application Layer Gateway (ALG) Security Requirements Guide (SRG) :: Version 1, Release: 2 Benchmark Date: 24 Jul 2015*"&amp;A698&amp;";*",SRGs!AA:AA,0),0)</f>
        <v>0</v>
      </c>
      <c r="L698" s="2">
        <f>IFERROR(MATCH("Application Server Security Requirements Guide :: Version 3, Release: 3 Benchmark Date: 27 Oct 2022*"&amp;A698&amp;";*",SRGs!AA:AA,0),0)</f>
        <v>0</v>
      </c>
      <c r="M698" s="2">
        <f>IFERROR(MATCH("Authentication, Authorization, and Accounting Services (AAA) Security Requirements Guide :: Version 1, Release: 2 Benchmark Date: 24 Jan 2020*"&amp;A698&amp;";*",SRGs!AA:AA,0),0)</f>
        <v>0</v>
      </c>
      <c r="N698" s="6">
        <f>IFERROR(MATCH("Central Log Server Security Requirements Guide :: Version 2, Release: 2 Benchmark Date: 27 Oct 2022*"&amp;A698&amp;";*",SRGs!AA:AA,0),0)</f>
        <v>0</v>
      </c>
      <c r="O698" s="6">
        <f>IFERROR(MATCH("Database Security Requirements Guide :: Version 3, Release: 3 Benchmark Date: 27 Jul 2022*"&amp;A698&amp;";*",SRGs!AA:AA,0),0)</f>
        <v>0</v>
      </c>
      <c r="P698" s="6">
        <f>IFERROR(MATCH("Container Platform Security Requirements Guide :: Version 1, Release: 3 Benchmark Date: 27 Jan 2022*"&amp;A698&amp;";*",SRGs!AA:AA,0),0)</f>
        <v>0</v>
      </c>
      <c r="Q698" s="6">
        <f>IFERROR(MATCH("Domain Name System (DNS) Security Requirements Guide :: Version 2, Release: 4 Benchmark Date: 23 Oct 2015*"&amp;A698&amp;";*",SRGs!AA:AA,0),0)</f>
        <v>0</v>
      </c>
      <c r="R698" s="6">
        <f>IFERROR(MATCH("Firewall Security Requirements Guide :: Version 2, Release: 3 Benchmark Date: 27 Oct 2022*"&amp;A698&amp;";*",SRGs!AA:AA,0),0)</f>
        <v>0</v>
      </c>
      <c r="S698" s="6">
        <f>IFERROR(MATCH("General Purpose Operating System Security Requirements Guide :: Version 2, Release: 4 Benchmark Date: 27 Jul 2022*"&amp;A698&amp;";*",SRGs!AA:AA,0),0)</f>
        <v>0</v>
      </c>
      <c r="T698" s="6">
        <f>IFERROR(MATCH("Intrusion Detection and Prevention Systems (IDPS) Security Requirements Guide :: Version 2, Release: 6 Benchmark Date: 24 Jul 2020*"&amp;A698&amp;";*",SRGs!AA:AA,0),0)</f>
        <v>0</v>
      </c>
      <c r="U698" s="6">
        <f>IFERROR(MATCH("Layer 2 Switch Security Requirements Guide :: Version 2, Release: 1 Benchmark Date: 18 May 2021*"&amp;A698&amp;";*",SRGs!AA:AA,0),0)</f>
        <v>0</v>
      </c>
      <c r="V698" s="6">
        <f>IFERROR(MATCH("Mainframe Product Security Requirements Guide :: Version 2, Release: 1 Benchmark Date: 27 Oct 2022*"&amp;A698&amp;";*",SRGs!AA:AA,0),0)</f>
        <v>0</v>
      </c>
      <c r="W698" s="6">
        <f>IFERROR(MATCH("Network Device Management Security Requirements Guide :: Version 4, Release: 1 Benchmark Date: 23 Apr 2021*"&amp;A698&amp;";*",SRGs!AA:AA,0),0)</f>
        <v>0</v>
      </c>
      <c r="X698" s="6">
        <f>IFERROR(MATCH("Router Security Requirements Guide :: Version 4, Release: 2 Benchmark Date: 23 Apr 2021*"&amp;A698&amp;";*",SRGs!AA:AA,0),0)</f>
        <v>0</v>
      </c>
      <c r="Y698" s="6">
        <f>IFERROR(MATCH("SDN Controller Security Requirements Guide :: Version 1, Release: 2 Benchmark Date: 24 Apr 2020*"&amp;A698&amp;";*",SRGs!AA:AA,0),0)</f>
        <v>0</v>
      </c>
      <c r="Z698" s="6">
        <f>IFERROR(MATCH("Unified Endpoint Management Agent Security Requirements Guide :: Version 1, Release: 1 Benchmark Date: 20 Nov 2020*"&amp;A698&amp;";*",SRGs!AA:AA,0),0)</f>
        <v>0</v>
      </c>
      <c r="AA698" s="6">
        <f>IFERROR(MATCH("Unified Endpoint Management Server Security Requirements Guide :: Version 1, Release: 1 Benchmark Date: 20 Nov 2020*"&amp;A698&amp;";*",SRGs!AA:AA,0),0)</f>
        <v>0</v>
      </c>
      <c r="AB698" s="6">
        <f>IFERROR(MATCH("Virtual Private Network (VPN) Security Requirements Guide :: Version 2, Release: 4 Benchmark Date: 27 Oct 2021*"&amp;A698&amp;";*",SRGs!AA:AA,0),0)</f>
        <v>0</v>
      </c>
      <c r="AC698" s="6">
        <f>IFERROR(MATCH("Web Server Security Requirements Guide :: Version 3, Release: 1 Benchmark Date: 27 Oct 2022*"&amp;A698&amp;";*",SRGs!AA:AA,0),0)</f>
        <v>0</v>
      </c>
      <c r="AD698" s="21"/>
      <c r="AE698" s="3" t="str">
        <f t="shared" si="80"/>
        <v/>
      </c>
      <c r="AF698" s="2" t="str">
        <f t="shared" si="81"/>
        <v/>
      </c>
      <c r="AG698" s="2" t="str">
        <f t="shared" si="82"/>
        <v/>
      </c>
      <c r="AH698" s="2" t="str">
        <f t="shared" si="83"/>
        <v/>
      </c>
      <c r="AI698" s="2" t="str">
        <f t="shared" si="84"/>
        <v/>
      </c>
      <c r="AJ698" s="2" t="str">
        <f t="shared" si="85"/>
        <v/>
      </c>
      <c r="AK698" s="2" t="str">
        <f t="shared" si="86"/>
        <v/>
      </c>
      <c r="AL698" s="27"/>
      <c r="AM698" s="5" t="str">
        <f t="shared" si="87"/>
        <v/>
      </c>
    </row>
    <row r="699" spans="1:39" s="5" customFormat="1" ht="270" hidden="1">
      <c r="A699" s="1" t="s">
        <v>198</v>
      </c>
      <c r="B699" s="1" t="s">
        <v>4313</v>
      </c>
      <c r="C699" s="1" t="s">
        <v>1000</v>
      </c>
      <c r="D699" s="1" t="s">
        <v>2068</v>
      </c>
      <c r="E699" s="1" t="s">
        <v>3070</v>
      </c>
      <c r="F699" s="2" t="s">
        <v>3945</v>
      </c>
      <c r="G699" s="2"/>
      <c r="H699" s="2"/>
      <c r="I699" s="2"/>
      <c r="J699" s="15"/>
      <c r="K699" s="3">
        <f>IFERROR(MATCH("Application Layer Gateway (ALG) Security Requirements Guide (SRG) :: Version 1, Release: 2 Benchmark Date: 24 Jul 2015*"&amp;A699&amp;";*",SRGs!AA:AA,0),0)</f>
        <v>0</v>
      </c>
      <c r="L699" s="2">
        <f>IFERROR(MATCH("Application Server Security Requirements Guide :: Version 3, Release: 3 Benchmark Date: 27 Oct 2022*"&amp;A699&amp;";*",SRGs!AA:AA,0),0)</f>
        <v>0</v>
      </c>
      <c r="M699" s="2">
        <f>IFERROR(MATCH("Authentication, Authorization, and Accounting Services (AAA) Security Requirements Guide :: Version 1, Release: 2 Benchmark Date: 24 Jan 2020*"&amp;A699&amp;";*",SRGs!AA:AA,0),0)</f>
        <v>0</v>
      </c>
      <c r="N699" s="6">
        <f>IFERROR(MATCH("Central Log Server Security Requirements Guide :: Version 2, Release: 2 Benchmark Date: 27 Oct 2022*"&amp;A699&amp;";*",SRGs!AA:AA,0),0)</f>
        <v>0</v>
      </c>
      <c r="O699" s="6">
        <f>IFERROR(MATCH("Database Security Requirements Guide :: Version 3, Release: 3 Benchmark Date: 27 Jul 2022*"&amp;A699&amp;";*",SRGs!AA:AA,0),0)</f>
        <v>0</v>
      </c>
      <c r="P699" s="6">
        <f>IFERROR(MATCH("Container Platform Security Requirements Guide :: Version 1, Release: 3 Benchmark Date: 27 Jan 2022*"&amp;A699&amp;";*",SRGs!AA:AA,0),0)</f>
        <v>0</v>
      </c>
      <c r="Q699" s="6">
        <f>IFERROR(MATCH("Domain Name System (DNS) Security Requirements Guide :: Version 2, Release: 4 Benchmark Date: 23 Oct 2015*"&amp;A699&amp;";*",SRGs!AA:AA,0),0)</f>
        <v>0</v>
      </c>
      <c r="R699" s="6">
        <f>IFERROR(MATCH("Firewall Security Requirements Guide :: Version 2, Release: 3 Benchmark Date: 27 Oct 2022*"&amp;A699&amp;";*",SRGs!AA:AA,0),0)</f>
        <v>0</v>
      </c>
      <c r="S699" s="6">
        <f>IFERROR(MATCH("General Purpose Operating System Security Requirements Guide :: Version 2, Release: 4 Benchmark Date: 27 Jul 2022*"&amp;A699&amp;";*",SRGs!AA:AA,0),0)</f>
        <v>0</v>
      </c>
      <c r="T699" s="6">
        <f>IFERROR(MATCH("Intrusion Detection and Prevention Systems (IDPS) Security Requirements Guide :: Version 2, Release: 6 Benchmark Date: 24 Jul 2020*"&amp;A699&amp;";*",SRGs!AA:AA,0),0)</f>
        <v>0</v>
      </c>
      <c r="U699" s="6">
        <f>IFERROR(MATCH("Layer 2 Switch Security Requirements Guide :: Version 2, Release: 1 Benchmark Date: 18 May 2021*"&amp;A699&amp;";*",SRGs!AA:AA,0),0)</f>
        <v>0</v>
      </c>
      <c r="V699" s="6">
        <f>IFERROR(MATCH("Mainframe Product Security Requirements Guide :: Version 2, Release: 1 Benchmark Date: 27 Oct 2022*"&amp;A699&amp;";*",SRGs!AA:AA,0),0)</f>
        <v>0</v>
      </c>
      <c r="W699" s="6">
        <f>IFERROR(MATCH("Network Device Management Security Requirements Guide :: Version 4, Release: 1 Benchmark Date: 23 Apr 2021*"&amp;A699&amp;";*",SRGs!AA:AA,0),0)</f>
        <v>0</v>
      </c>
      <c r="X699" s="6">
        <f>IFERROR(MATCH("Router Security Requirements Guide :: Version 4, Release: 2 Benchmark Date: 23 Apr 2021*"&amp;A699&amp;";*",SRGs!AA:AA,0),0)</f>
        <v>0</v>
      </c>
      <c r="Y699" s="6">
        <f>IFERROR(MATCH("SDN Controller Security Requirements Guide :: Version 1, Release: 2 Benchmark Date: 24 Apr 2020*"&amp;A699&amp;";*",SRGs!AA:AA,0),0)</f>
        <v>0</v>
      </c>
      <c r="Z699" s="6">
        <f>IFERROR(MATCH("Unified Endpoint Management Agent Security Requirements Guide :: Version 1, Release: 1 Benchmark Date: 20 Nov 2020*"&amp;A699&amp;";*",SRGs!AA:AA,0),0)</f>
        <v>0</v>
      </c>
      <c r="AA699" s="6">
        <f>IFERROR(MATCH("Unified Endpoint Management Server Security Requirements Guide :: Version 1, Release: 1 Benchmark Date: 20 Nov 2020*"&amp;A699&amp;";*",SRGs!AA:AA,0),0)</f>
        <v>0</v>
      </c>
      <c r="AB699" s="6">
        <f>IFERROR(MATCH("Virtual Private Network (VPN) Security Requirements Guide :: Version 2, Release: 4 Benchmark Date: 27 Oct 2021*"&amp;A699&amp;";*",SRGs!AA:AA,0),0)</f>
        <v>0</v>
      </c>
      <c r="AC699" s="6">
        <f>IFERROR(MATCH("Web Server Security Requirements Guide :: Version 3, Release: 1 Benchmark Date: 27 Oct 2022*"&amp;A699&amp;";*",SRGs!AA:AA,0),0)</f>
        <v>0</v>
      </c>
      <c r="AD699" s="21"/>
      <c r="AE699" s="3" t="str">
        <f t="shared" si="80"/>
        <v/>
      </c>
      <c r="AF699" s="2" t="str">
        <f t="shared" si="81"/>
        <v/>
      </c>
      <c r="AG699" s="2" t="str">
        <f t="shared" si="82"/>
        <v/>
      </c>
      <c r="AH699" s="2" t="str">
        <f t="shared" si="83"/>
        <v/>
      </c>
      <c r="AI699" s="2" t="str">
        <f t="shared" si="84"/>
        <v/>
      </c>
      <c r="AJ699" s="2" t="str">
        <f t="shared" si="85"/>
        <v/>
      </c>
      <c r="AK699" s="2" t="str">
        <f t="shared" si="86"/>
        <v/>
      </c>
      <c r="AL699" s="27"/>
      <c r="AM699" s="5" t="str">
        <f t="shared" si="87"/>
        <v/>
      </c>
    </row>
    <row r="700" spans="1:39" s="5" customFormat="1" ht="90" hidden="1">
      <c r="A700" s="1" t="s">
        <v>22432</v>
      </c>
      <c r="B700" s="1" t="s">
        <v>4313</v>
      </c>
      <c r="C700" s="1" t="s">
        <v>1001</v>
      </c>
      <c r="D700" s="1" t="s">
        <v>2069</v>
      </c>
      <c r="E700" s="1" t="s">
        <v>3071</v>
      </c>
      <c r="F700" s="2" t="s">
        <v>3946</v>
      </c>
      <c r="G700" s="2"/>
      <c r="H700" s="2"/>
      <c r="I700" s="2"/>
      <c r="J700" s="15"/>
      <c r="K700" s="3">
        <f>IFERROR(MATCH("Application Layer Gateway (ALG) Security Requirements Guide (SRG) :: Version 1, Release: 2 Benchmark Date: 24 Jul 2015*"&amp;A700&amp;";*",SRGs!AA:AA,0),0)</f>
        <v>0</v>
      </c>
      <c r="L700" s="2">
        <f>IFERROR(MATCH("Application Server Security Requirements Guide :: Version 3, Release: 3 Benchmark Date: 27 Oct 2022*"&amp;A700&amp;";*",SRGs!AA:AA,0),0)</f>
        <v>0</v>
      </c>
      <c r="M700" s="2">
        <f>IFERROR(MATCH("Authentication, Authorization, and Accounting Services (AAA) Security Requirements Guide :: Version 1, Release: 2 Benchmark Date: 24 Jan 2020*"&amp;A700&amp;";*",SRGs!AA:AA,0),0)</f>
        <v>0</v>
      </c>
      <c r="N700" s="6">
        <f>IFERROR(MATCH("Central Log Server Security Requirements Guide :: Version 2, Release: 2 Benchmark Date: 27 Oct 2022*"&amp;A700&amp;";*",SRGs!AA:AA,0),0)</f>
        <v>0</v>
      </c>
      <c r="O700" s="6">
        <f>IFERROR(MATCH("Database Security Requirements Guide :: Version 3, Release: 3 Benchmark Date: 27 Jul 2022*"&amp;A700&amp;";*",SRGs!AA:AA,0),0)</f>
        <v>0</v>
      </c>
      <c r="P700" s="6">
        <f>IFERROR(MATCH("Container Platform Security Requirements Guide :: Version 1, Release: 3 Benchmark Date: 27 Jan 2022*"&amp;A700&amp;";*",SRGs!AA:AA,0),0)</f>
        <v>0</v>
      </c>
      <c r="Q700" s="6">
        <f>IFERROR(MATCH("Domain Name System (DNS) Security Requirements Guide :: Version 2, Release: 4 Benchmark Date: 23 Oct 2015*"&amp;A700&amp;";*",SRGs!AA:AA,0),0)</f>
        <v>0</v>
      </c>
      <c r="R700" s="6">
        <f>IFERROR(MATCH("Firewall Security Requirements Guide :: Version 2, Release: 3 Benchmark Date: 27 Oct 2022*"&amp;A700&amp;";*",SRGs!AA:AA,0),0)</f>
        <v>0</v>
      </c>
      <c r="S700" s="6">
        <f>IFERROR(MATCH("General Purpose Operating System Security Requirements Guide :: Version 2, Release: 4 Benchmark Date: 27 Jul 2022*"&amp;A700&amp;";*",SRGs!AA:AA,0),0)</f>
        <v>0</v>
      </c>
      <c r="T700" s="6">
        <f>IFERROR(MATCH("Intrusion Detection and Prevention Systems (IDPS) Security Requirements Guide :: Version 2, Release: 6 Benchmark Date: 24 Jul 2020*"&amp;A700&amp;";*",SRGs!AA:AA,0),0)</f>
        <v>0</v>
      </c>
      <c r="U700" s="6">
        <f>IFERROR(MATCH("Layer 2 Switch Security Requirements Guide :: Version 2, Release: 1 Benchmark Date: 18 May 2021*"&amp;A700&amp;";*",SRGs!AA:AA,0),0)</f>
        <v>0</v>
      </c>
      <c r="V700" s="6">
        <f>IFERROR(MATCH("Mainframe Product Security Requirements Guide :: Version 2, Release: 1 Benchmark Date: 27 Oct 2022*"&amp;A700&amp;";*",SRGs!AA:AA,0),0)</f>
        <v>0</v>
      </c>
      <c r="W700" s="6">
        <f>IFERROR(MATCH("Network Device Management Security Requirements Guide :: Version 4, Release: 1 Benchmark Date: 23 Apr 2021*"&amp;A700&amp;";*",SRGs!AA:AA,0),0)</f>
        <v>0</v>
      </c>
      <c r="X700" s="6">
        <f>IFERROR(MATCH("Router Security Requirements Guide :: Version 4, Release: 2 Benchmark Date: 23 Apr 2021*"&amp;A700&amp;";*",SRGs!AA:AA,0),0)</f>
        <v>0</v>
      </c>
      <c r="Y700" s="6">
        <f>IFERROR(MATCH("SDN Controller Security Requirements Guide :: Version 1, Release: 2 Benchmark Date: 24 Apr 2020*"&amp;A700&amp;";*",SRGs!AA:AA,0),0)</f>
        <v>0</v>
      </c>
      <c r="Z700" s="6">
        <f>IFERROR(MATCH("Unified Endpoint Management Agent Security Requirements Guide :: Version 1, Release: 1 Benchmark Date: 20 Nov 2020*"&amp;A700&amp;";*",SRGs!AA:AA,0),0)</f>
        <v>0</v>
      </c>
      <c r="AA700" s="6">
        <f>IFERROR(MATCH("Unified Endpoint Management Server Security Requirements Guide :: Version 1, Release: 1 Benchmark Date: 20 Nov 2020*"&amp;A700&amp;";*",SRGs!AA:AA,0),0)</f>
        <v>0</v>
      </c>
      <c r="AB700" s="6">
        <f>IFERROR(MATCH("Virtual Private Network (VPN) Security Requirements Guide :: Version 2, Release: 4 Benchmark Date: 27 Oct 2021*"&amp;A700&amp;";*",SRGs!AA:AA,0),0)</f>
        <v>0</v>
      </c>
      <c r="AC700" s="6">
        <f>IFERROR(MATCH("Web Server Security Requirements Guide :: Version 3, Release: 1 Benchmark Date: 27 Oct 2022*"&amp;A700&amp;";*",SRGs!AA:AA,0),0)</f>
        <v>0</v>
      </c>
      <c r="AD700" s="21"/>
      <c r="AE700" s="3" t="str">
        <f t="shared" si="80"/>
        <v/>
      </c>
      <c r="AF700" s="2" t="str">
        <f t="shared" si="81"/>
        <v/>
      </c>
      <c r="AG700" s="2" t="str">
        <f t="shared" si="82"/>
        <v/>
      </c>
      <c r="AH700" s="2" t="str">
        <f t="shared" si="83"/>
        <v/>
      </c>
      <c r="AI700" s="2" t="str">
        <f t="shared" si="84"/>
        <v/>
      </c>
      <c r="AJ700" s="2" t="str">
        <f t="shared" si="85"/>
        <v/>
      </c>
      <c r="AK700" s="2" t="str">
        <f t="shared" si="86"/>
        <v/>
      </c>
      <c r="AL700" s="27"/>
      <c r="AM700" s="5" t="str">
        <f t="shared" si="87"/>
        <v/>
      </c>
    </row>
    <row r="701" spans="1:39" s="5" customFormat="1" ht="135" hidden="1">
      <c r="A701" s="1" t="s">
        <v>22433</v>
      </c>
      <c r="B701" s="1" t="s">
        <v>4313</v>
      </c>
      <c r="C701" s="1" t="s">
        <v>1002</v>
      </c>
      <c r="D701" s="1" t="s">
        <v>2070</v>
      </c>
      <c r="E701" s="1" t="s">
        <v>3072</v>
      </c>
      <c r="F701" s="2" t="s">
        <v>3946</v>
      </c>
      <c r="G701" s="2"/>
      <c r="H701" s="2"/>
      <c r="I701" s="2"/>
      <c r="J701" s="15"/>
      <c r="K701" s="3">
        <f>IFERROR(MATCH("Application Layer Gateway (ALG) Security Requirements Guide (SRG) :: Version 1, Release: 2 Benchmark Date: 24 Jul 2015*"&amp;A701&amp;";*",SRGs!AA:AA,0),0)</f>
        <v>0</v>
      </c>
      <c r="L701" s="2">
        <f>IFERROR(MATCH("Application Server Security Requirements Guide :: Version 3, Release: 3 Benchmark Date: 27 Oct 2022*"&amp;A701&amp;";*",SRGs!AA:AA,0),0)</f>
        <v>0</v>
      </c>
      <c r="M701" s="2">
        <f>IFERROR(MATCH("Authentication, Authorization, and Accounting Services (AAA) Security Requirements Guide :: Version 1, Release: 2 Benchmark Date: 24 Jan 2020*"&amp;A701&amp;";*",SRGs!AA:AA,0),0)</f>
        <v>0</v>
      </c>
      <c r="N701" s="6">
        <f>IFERROR(MATCH("Central Log Server Security Requirements Guide :: Version 2, Release: 2 Benchmark Date: 27 Oct 2022*"&amp;A701&amp;";*",SRGs!AA:AA,0),0)</f>
        <v>0</v>
      </c>
      <c r="O701" s="6">
        <f>IFERROR(MATCH("Database Security Requirements Guide :: Version 3, Release: 3 Benchmark Date: 27 Jul 2022*"&amp;A701&amp;";*",SRGs!AA:AA,0),0)</f>
        <v>0</v>
      </c>
      <c r="P701" s="6">
        <f>IFERROR(MATCH("Container Platform Security Requirements Guide :: Version 1, Release: 3 Benchmark Date: 27 Jan 2022*"&amp;A701&amp;";*",SRGs!AA:AA,0),0)</f>
        <v>0</v>
      </c>
      <c r="Q701" s="6">
        <f>IFERROR(MATCH("Domain Name System (DNS) Security Requirements Guide :: Version 2, Release: 4 Benchmark Date: 23 Oct 2015*"&amp;A701&amp;";*",SRGs!AA:AA,0),0)</f>
        <v>0</v>
      </c>
      <c r="R701" s="6">
        <f>IFERROR(MATCH("Firewall Security Requirements Guide :: Version 2, Release: 3 Benchmark Date: 27 Oct 2022*"&amp;A701&amp;";*",SRGs!AA:AA,0),0)</f>
        <v>0</v>
      </c>
      <c r="S701" s="6">
        <f>IFERROR(MATCH("General Purpose Operating System Security Requirements Guide :: Version 2, Release: 4 Benchmark Date: 27 Jul 2022*"&amp;A701&amp;";*",SRGs!AA:AA,0),0)</f>
        <v>0</v>
      </c>
      <c r="T701" s="6">
        <f>IFERROR(MATCH("Intrusion Detection and Prevention Systems (IDPS) Security Requirements Guide :: Version 2, Release: 6 Benchmark Date: 24 Jul 2020*"&amp;A701&amp;";*",SRGs!AA:AA,0),0)</f>
        <v>0</v>
      </c>
      <c r="U701" s="6">
        <f>IFERROR(MATCH("Layer 2 Switch Security Requirements Guide :: Version 2, Release: 1 Benchmark Date: 18 May 2021*"&amp;A701&amp;";*",SRGs!AA:AA,0),0)</f>
        <v>0</v>
      </c>
      <c r="V701" s="6">
        <f>IFERROR(MATCH("Mainframe Product Security Requirements Guide :: Version 2, Release: 1 Benchmark Date: 27 Oct 2022*"&amp;A701&amp;";*",SRGs!AA:AA,0),0)</f>
        <v>0</v>
      </c>
      <c r="W701" s="6">
        <f>IFERROR(MATCH("Network Device Management Security Requirements Guide :: Version 4, Release: 1 Benchmark Date: 23 Apr 2021*"&amp;A701&amp;";*",SRGs!AA:AA,0),0)</f>
        <v>0</v>
      </c>
      <c r="X701" s="6">
        <f>IFERROR(MATCH("Router Security Requirements Guide :: Version 4, Release: 2 Benchmark Date: 23 Apr 2021*"&amp;A701&amp;";*",SRGs!AA:AA,0),0)</f>
        <v>0</v>
      </c>
      <c r="Y701" s="6">
        <f>IFERROR(MATCH("SDN Controller Security Requirements Guide :: Version 1, Release: 2 Benchmark Date: 24 Apr 2020*"&amp;A701&amp;";*",SRGs!AA:AA,0),0)</f>
        <v>0</v>
      </c>
      <c r="Z701" s="6">
        <f>IFERROR(MATCH("Unified Endpoint Management Agent Security Requirements Guide :: Version 1, Release: 1 Benchmark Date: 20 Nov 2020*"&amp;A701&amp;";*",SRGs!AA:AA,0),0)</f>
        <v>0</v>
      </c>
      <c r="AA701" s="6">
        <f>IFERROR(MATCH("Unified Endpoint Management Server Security Requirements Guide :: Version 1, Release: 1 Benchmark Date: 20 Nov 2020*"&amp;A701&amp;";*",SRGs!AA:AA,0),0)</f>
        <v>0</v>
      </c>
      <c r="AB701" s="6">
        <f>IFERROR(MATCH("Virtual Private Network (VPN) Security Requirements Guide :: Version 2, Release: 4 Benchmark Date: 27 Oct 2021*"&amp;A701&amp;";*",SRGs!AA:AA,0),0)</f>
        <v>0</v>
      </c>
      <c r="AC701" s="6">
        <f>IFERROR(MATCH("Web Server Security Requirements Guide :: Version 3, Release: 1 Benchmark Date: 27 Oct 2022*"&amp;A701&amp;";*",SRGs!AA:AA,0),0)</f>
        <v>0</v>
      </c>
      <c r="AD701" s="21"/>
      <c r="AE701" s="3" t="str">
        <f t="shared" si="80"/>
        <v/>
      </c>
      <c r="AF701" s="2" t="str">
        <f t="shared" si="81"/>
        <v/>
      </c>
      <c r="AG701" s="2" t="str">
        <f t="shared" si="82"/>
        <v/>
      </c>
      <c r="AH701" s="2" t="str">
        <f t="shared" si="83"/>
        <v/>
      </c>
      <c r="AI701" s="2" t="str">
        <f t="shared" si="84"/>
        <v/>
      </c>
      <c r="AJ701" s="2" t="str">
        <f t="shared" si="85"/>
        <v/>
      </c>
      <c r="AK701" s="2" t="str">
        <f t="shared" si="86"/>
        <v/>
      </c>
      <c r="AL701" s="27"/>
      <c r="AM701" s="5" t="str">
        <f t="shared" si="87"/>
        <v/>
      </c>
    </row>
    <row r="702" spans="1:39" s="5" customFormat="1" ht="45" hidden="1">
      <c r="A702" s="1" t="s">
        <v>22434</v>
      </c>
      <c r="B702" s="1" t="s">
        <v>4313</v>
      </c>
      <c r="C702" s="1" t="s">
        <v>1003</v>
      </c>
      <c r="D702" s="1" t="s">
        <v>2071</v>
      </c>
      <c r="E702" s="1" t="s">
        <v>3073</v>
      </c>
      <c r="F702" s="2" t="s">
        <v>3946</v>
      </c>
      <c r="G702" s="2"/>
      <c r="H702" s="2"/>
      <c r="I702" s="2"/>
      <c r="J702" s="15"/>
      <c r="K702" s="3">
        <f>IFERROR(MATCH("Application Layer Gateway (ALG) Security Requirements Guide (SRG) :: Version 1, Release: 2 Benchmark Date: 24 Jul 2015*"&amp;A702&amp;";*",SRGs!AA:AA,0),0)</f>
        <v>0</v>
      </c>
      <c r="L702" s="2">
        <f>IFERROR(MATCH("Application Server Security Requirements Guide :: Version 3, Release: 3 Benchmark Date: 27 Oct 2022*"&amp;A702&amp;";*",SRGs!AA:AA,0),0)</f>
        <v>0</v>
      </c>
      <c r="M702" s="2">
        <f>IFERROR(MATCH("Authentication, Authorization, and Accounting Services (AAA) Security Requirements Guide :: Version 1, Release: 2 Benchmark Date: 24 Jan 2020*"&amp;A702&amp;";*",SRGs!AA:AA,0),0)</f>
        <v>0</v>
      </c>
      <c r="N702" s="6">
        <f>IFERROR(MATCH("Central Log Server Security Requirements Guide :: Version 2, Release: 2 Benchmark Date: 27 Oct 2022*"&amp;A702&amp;";*",SRGs!AA:AA,0),0)</f>
        <v>0</v>
      </c>
      <c r="O702" s="6">
        <f>IFERROR(MATCH("Database Security Requirements Guide :: Version 3, Release: 3 Benchmark Date: 27 Jul 2022*"&amp;A702&amp;";*",SRGs!AA:AA,0),0)</f>
        <v>0</v>
      </c>
      <c r="P702" s="6">
        <f>IFERROR(MATCH("Container Platform Security Requirements Guide :: Version 1, Release: 3 Benchmark Date: 27 Jan 2022*"&amp;A702&amp;";*",SRGs!AA:AA,0),0)</f>
        <v>0</v>
      </c>
      <c r="Q702" s="6">
        <f>IFERROR(MATCH("Domain Name System (DNS) Security Requirements Guide :: Version 2, Release: 4 Benchmark Date: 23 Oct 2015*"&amp;A702&amp;";*",SRGs!AA:AA,0),0)</f>
        <v>0</v>
      </c>
      <c r="R702" s="6">
        <f>IFERROR(MATCH("Firewall Security Requirements Guide :: Version 2, Release: 3 Benchmark Date: 27 Oct 2022*"&amp;A702&amp;";*",SRGs!AA:AA,0),0)</f>
        <v>0</v>
      </c>
      <c r="S702" s="6">
        <f>IFERROR(MATCH("General Purpose Operating System Security Requirements Guide :: Version 2, Release: 4 Benchmark Date: 27 Jul 2022*"&amp;A702&amp;";*",SRGs!AA:AA,0),0)</f>
        <v>0</v>
      </c>
      <c r="T702" s="6">
        <f>IFERROR(MATCH("Intrusion Detection and Prevention Systems (IDPS) Security Requirements Guide :: Version 2, Release: 6 Benchmark Date: 24 Jul 2020*"&amp;A702&amp;";*",SRGs!AA:AA,0),0)</f>
        <v>0</v>
      </c>
      <c r="U702" s="6">
        <f>IFERROR(MATCH("Layer 2 Switch Security Requirements Guide :: Version 2, Release: 1 Benchmark Date: 18 May 2021*"&amp;A702&amp;";*",SRGs!AA:AA,0),0)</f>
        <v>0</v>
      </c>
      <c r="V702" s="6">
        <f>IFERROR(MATCH("Mainframe Product Security Requirements Guide :: Version 2, Release: 1 Benchmark Date: 27 Oct 2022*"&amp;A702&amp;";*",SRGs!AA:AA,0),0)</f>
        <v>0</v>
      </c>
      <c r="W702" s="6">
        <f>IFERROR(MATCH("Network Device Management Security Requirements Guide :: Version 4, Release: 1 Benchmark Date: 23 Apr 2021*"&amp;A702&amp;";*",SRGs!AA:AA,0),0)</f>
        <v>0</v>
      </c>
      <c r="X702" s="6">
        <f>IFERROR(MATCH("Router Security Requirements Guide :: Version 4, Release: 2 Benchmark Date: 23 Apr 2021*"&amp;A702&amp;";*",SRGs!AA:AA,0),0)</f>
        <v>0</v>
      </c>
      <c r="Y702" s="6">
        <f>IFERROR(MATCH("SDN Controller Security Requirements Guide :: Version 1, Release: 2 Benchmark Date: 24 Apr 2020*"&amp;A702&amp;";*",SRGs!AA:AA,0),0)</f>
        <v>0</v>
      </c>
      <c r="Z702" s="6">
        <f>IFERROR(MATCH("Unified Endpoint Management Agent Security Requirements Guide :: Version 1, Release: 1 Benchmark Date: 20 Nov 2020*"&amp;A702&amp;";*",SRGs!AA:AA,0),0)</f>
        <v>0</v>
      </c>
      <c r="AA702" s="6">
        <f>IFERROR(MATCH("Unified Endpoint Management Server Security Requirements Guide :: Version 1, Release: 1 Benchmark Date: 20 Nov 2020*"&amp;A702&amp;";*",SRGs!AA:AA,0),0)</f>
        <v>0</v>
      </c>
      <c r="AB702" s="6">
        <f>IFERROR(MATCH("Virtual Private Network (VPN) Security Requirements Guide :: Version 2, Release: 4 Benchmark Date: 27 Oct 2021*"&amp;A702&amp;";*",SRGs!AA:AA,0),0)</f>
        <v>0</v>
      </c>
      <c r="AC702" s="6">
        <f>IFERROR(MATCH("Web Server Security Requirements Guide :: Version 3, Release: 1 Benchmark Date: 27 Oct 2022*"&amp;A702&amp;";*",SRGs!AA:AA,0),0)</f>
        <v>0</v>
      </c>
      <c r="AD702" s="21"/>
      <c r="AE702" s="3" t="str">
        <f t="shared" si="80"/>
        <v/>
      </c>
      <c r="AF702" s="2" t="str">
        <f t="shared" si="81"/>
        <v/>
      </c>
      <c r="AG702" s="2" t="str">
        <f t="shared" si="82"/>
        <v/>
      </c>
      <c r="AH702" s="2" t="str">
        <f t="shared" si="83"/>
        <v/>
      </c>
      <c r="AI702" s="2" t="str">
        <f t="shared" si="84"/>
        <v/>
      </c>
      <c r="AJ702" s="2" t="str">
        <f t="shared" si="85"/>
        <v/>
      </c>
      <c r="AK702" s="2" t="str">
        <f t="shared" si="86"/>
        <v/>
      </c>
      <c r="AL702" s="27"/>
      <c r="AM702" s="5" t="str">
        <f t="shared" si="87"/>
        <v/>
      </c>
    </row>
    <row r="703" spans="1:39" s="5" customFormat="1" ht="270" hidden="1">
      <c r="A703" s="1" t="s">
        <v>199</v>
      </c>
      <c r="B703" s="1" t="s">
        <v>4313</v>
      </c>
      <c r="C703" s="1" t="s">
        <v>1004</v>
      </c>
      <c r="D703" s="1" t="s">
        <v>2072</v>
      </c>
      <c r="E703" s="1" t="s">
        <v>3074</v>
      </c>
      <c r="F703" s="2" t="s">
        <v>3947</v>
      </c>
      <c r="G703" s="2"/>
      <c r="H703" s="2"/>
      <c r="I703" s="2"/>
      <c r="J703" s="15"/>
      <c r="K703" s="3">
        <f>IFERROR(MATCH("Application Layer Gateway (ALG) Security Requirements Guide (SRG) :: Version 1, Release: 2 Benchmark Date: 24 Jul 2015*"&amp;A703&amp;";*",SRGs!AA:AA,0),0)</f>
        <v>0</v>
      </c>
      <c r="L703" s="2">
        <f>IFERROR(MATCH("Application Server Security Requirements Guide :: Version 3, Release: 3 Benchmark Date: 27 Oct 2022*"&amp;A703&amp;";*",SRGs!AA:AA,0),0)</f>
        <v>0</v>
      </c>
      <c r="M703" s="2">
        <f>IFERROR(MATCH("Authentication, Authorization, and Accounting Services (AAA) Security Requirements Guide :: Version 1, Release: 2 Benchmark Date: 24 Jan 2020*"&amp;A703&amp;";*",SRGs!AA:AA,0),0)</f>
        <v>0</v>
      </c>
      <c r="N703" s="6">
        <f>IFERROR(MATCH("Central Log Server Security Requirements Guide :: Version 2, Release: 2 Benchmark Date: 27 Oct 2022*"&amp;A703&amp;";*",SRGs!AA:AA,0),0)</f>
        <v>0</v>
      </c>
      <c r="O703" s="6">
        <f>IFERROR(MATCH("Database Security Requirements Guide :: Version 3, Release: 3 Benchmark Date: 27 Jul 2022*"&amp;A703&amp;";*",SRGs!AA:AA,0),0)</f>
        <v>0</v>
      </c>
      <c r="P703" s="6">
        <f>IFERROR(MATCH("Container Platform Security Requirements Guide :: Version 1, Release: 3 Benchmark Date: 27 Jan 2022*"&amp;A703&amp;";*",SRGs!AA:AA,0),0)</f>
        <v>0</v>
      </c>
      <c r="Q703" s="6">
        <f>IFERROR(MATCH("Domain Name System (DNS) Security Requirements Guide :: Version 2, Release: 4 Benchmark Date: 23 Oct 2015*"&amp;A703&amp;";*",SRGs!AA:AA,0),0)</f>
        <v>0</v>
      </c>
      <c r="R703" s="6">
        <f>IFERROR(MATCH("Firewall Security Requirements Guide :: Version 2, Release: 3 Benchmark Date: 27 Oct 2022*"&amp;A703&amp;";*",SRGs!AA:AA,0),0)</f>
        <v>0</v>
      </c>
      <c r="S703" s="6">
        <f>IFERROR(MATCH("General Purpose Operating System Security Requirements Guide :: Version 2, Release: 4 Benchmark Date: 27 Jul 2022*"&amp;A703&amp;";*",SRGs!AA:AA,0),0)</f>
        <v>0</v>
      </c>
      <c r="T703" s="6">
        <f>IFERROR(MATCH("Intrusion Detection and Prevention Systems (IDPS) Security Requirements Guide :: Version 2, Release: 6 Benchmark Date: 24 Jul 2020*"&amp;A703&amp;";*",SRGs!AA:AA,0),0)</f>
        <v>0</v>
      </c>
      <c r="U703" s="6">
        <f>IFERROR(MATCH("Layer 2 Switch Security Requirements Guide :: Version 2, Release: 1 Benchmark Date: 18 May 2021*"&amp;A703&amp;";*",SRGs!AA:AA,0),0)</f>
        <v>0</v>
      </c>
      <c r="V703" s="6">
        <f>IFERROR(MATCH("Mainframe Product Security Requirements Guide :: Version 2, Release: 1 Benchmark Date: 27 Oct 2022*"&amp;A703&amp;";*",SRGs!AA:AA,0),0)</f>
        <v>0</v>
      </c>
      <c r="W703" s="6">
        <f>IFERROR(MATCH("Network Device Management Security Requirements Guide :: Version 4, Release: 1 Benchmark Date: 23 Apr 2021*"&amp;A703&amp;";*",SRGs!AA:AA,0),0)</f>
        <v>0</v>
      </c>
      <c r="X703" s="6">
        <f>IFERROR(MATCH("Router Security Requirements Guide :: Version 4, Release: 2 Benchmark Date: 23 Apr 2021*"&amp;A703&amp;";*",SRGs!AA:AA,0),0)</f>
        <v>0</v>
      </c>
      <c r="Y703" s="6">
        <f>IFERROR(MATCH("SDN Controller Security Requirements Guide :: Version 1, Release: 2 Benchmark Date: 24 Apr 2020*"&amp;A703&amp;";*",SRGs!AA:AA,0),0)</f>
        <v>0</v>
      </c>
      <c r="Z703" s="6">
        <f>IFERROR(MATCH("Unified Endpoint Management Agent Security Requirements Guide :: Version 1, Release: 1 Benchmark Date: 20 Nov 2020*"&amp;A703&amp;";*",SRGs!AA:AA,0),0)</f>
        <v>0</v>
      </c>
      <c r="AA703" s="6">
        <f>IFERROR(MATCH("Unified Endpoint Management Server Security Requirements Guide :: Version 1, Release: 1 Benchmark Date: 20 Nov 2020*"&amp;A703&amp;";*",SRGs!AA:AA,0),0)</f>
        <v>0</v>
      </c>
      <c r="AB703" s="6">
        <f>IFERROR(MATCH("Virtual Private Network (VPN) Security Requirements Guide :: Version 2, Release: 4 Benchmark Date: 27 Oct 2021*"&amp;A703&amp;";*",SRGs!AA:AA,0),0)</f>
        <v>0</v>
      </c>
      <c r="AC703" s="6">
        <f>IFERROR(MATCH("Web Server Security Requirements Guide :: Version 3, Release: 1 Benchmark Date: 27 Oct 2022*"&amp;A703&amp;";*",SRGs!AA:AA,0),0)</f>
        <v>0</v>
      </c>
      <c r="AD703" s="21"/>
      <c r="AE703" s="3" t="str">
        <f t="shared" si="80"/>
        <v/>
      </c>
      <c r="AF703" s="2" t="str">
        <f t="shared" si="81"/>
        <v/>
      </c>
      <c r="AG703" s="2" t="str">
        <f t="shared" si="82"/>
        <v/>
      </c>
      <c r="AH703" s="2" t="str">
        <f t="shared" si="83"/>
        <v/>
      </c>
      <c r="AI703" s="2" t="str">
        <f t="shared" si="84"/>
        <v/>
      </c>
      <c r="AJ703" s="2" t="str">
        <f t="shared" si="85"/>
        <v/>
      </c>
      <c r="AK703" s="2" t="str">
        <f t="shared" si="86"/>
        <v/>
      </c>
      <c r="AL703" s="27"/>
      <c r="AM703" s="5" t="str">
        <f t="shared" si="87"/>
        <v/>
      </c>
    </row>
    <row r="704" spans="1:39" s="5" customFormat="1" ht="210" hidden="1">
      <c r="A704" s="1" t="s">
        <v>22435</v>
      </c>
      <c r="B704" s="1" t="s">
        <v>4313</v>
      </c>
      <c r="C704" s="1" t="s">
        <v>1005</v>
      </c>
      <c r="D704" s="1" t="s">
        <v>2073</v>
      </c>
      <c r="E704" s="1" t="s">
        <v>3075</v>
      </c>
      <c r="F704" s="2" t="s">
        <v>3948</v>
      </c>
      <c r="G704" s="2"/>
      <c r="H704" s="2"/>
      <c r="I704" s="2"/>
      <c r="J704" s="15"/>
      <c r="K704" s="3">
        <f>IFERROR(MATCH("Application Layer Gateway (ALG) Security Requirements Guide (SRG) :: Version 1, Release: 2 Benchmark Date: 24 Jul 2015*"&amp;A704&amp;";*",SRGs!AA:AA,0),0)</f>
        <v>0</v>
      </c>
      <c r="L704" s="2">
        <f>IFERROR(MATCH("Application Server Security Requirements Guide :: Version 3, Release: 3 Benchmark Date: 27 Oct 2022*"&amp;A704&amp;";*",SRGs!AA:AA,0),0)</f>
        <v>0</v>
      </c>
      <c r="M704" s="2">
        <f>IFERROR(MATCH("Authentication, Authorization, and Accounting Services (AAA) Security Requirements Guide :: Version 1, Release: 2 Benchmark Date: 24 Jan 2020*"&amp;A704&amp;";*",SRGs!AA:AA,0),0)</f>
        <v>0</v>
      </c>
      <c r="N704" s="6">
        <f>IFERROR(MATCH("Central Log Server Security Requirements Guide :: Version 2, Release: 2 Benchmark Date: 27 Oct 2022*"&amp;A704&amp;";*",SRGs!AA:AA,0),0)</f>
        <v>0</v>
      </c>
      <c r="O704" s="6">
        <f>IFERROR(MATCH("Database Security Requirements Guide :: Version 3, Release: 3 Benchmark Date: 27 Jul 2022*"&amp;A704&amp;";*",SRGs!AA:AA,0),0)</f>
        <v>0</v>
      </c>
      <c r="P704" s="6">
        <f>IFERROR(MATCH("Container Platform Security Requirements Guide :: Version 1, Release: 3 Benchmark Date: 27 Jan 2022*"&amp;A704&amp;";*",SRGs!AA:AA,0),0)</f>
        <v>0</v>
      </c>
      <c r="Q704" s="6">
        <f>IFERROR(MATCH("Domain Name System (DNS) Security Requirements Guide :: Version 2, Release: 4 Benchmark Date: 23 Oct 2015*"&amp;A704&amp;";*",SRGs!AA:AA,0),0)</f>
        <v>0</v>
      </c>
      <c r="R704" s="6">
        <f>IFERROR(MATCH("Firewall Security Requirements Guide :: Version 2, Release: 3 Benchmark Date: 27 Oct 2022*"&amp;A704&amp;";*",SRGs!AA:AA,0),0)</f>
        <v>0</v>
      </c>
      <c r="S704" s="6">
        <f>IFERROR(MATCH("General Purpose Operating System Security Requirements Guide :: Version 2, Release: 4 Benchmark Date: 27 Jul 2022*"&amp;A704&amp;";*",SRGs!AA:AA,0),0)</f>
        <v>0</v>
      </c>
      <c r="T704" s="6">
        <f>IFERROR(MATCH("Intrusion Detection and Prevention Systems (IDPS) Security Requirements Guide :: Version 2, Release: 6 Benchmark Date: 24 Jul 2020*"&amp;A704&amp;";*",SRGs!AA:AA,0),0)</f>
        <v>0</v>
      </c>
      <c r="U704" s="6">
        <f>IFERROR(MATCH("Layer 2 Switch Security Requirements Guide :: Version 2, Release: 1 Benchmark Date: 18 May 2021*"&amp;A704&amp;";*",SRGs!AA:AA,0),0)</f>
        <v>0</v>
      </c>
      <c r="V704" s="6">
        <f>IFERROR(MATCH("Mainframe Product Security Requirements Guide :: Version 2, Release: 1 Benchmark Date: 27 Oct 2022*"&amp;A704&amp;";*",SRGs!AA:AA,0),0)</f>
        <v>0</v>
      </c>
      <c r="W704" s="6">
        <f>IFERROR(MATCH("Network Device Management Security Requirements Guide :: Version 4, Release: 1 Benchmark Date: 23 Apr 2021*"&amp;A704&amp;";*",SRGs!AA:AA,0),0)</f>
        <v>0</v>
      </c>
      <c r="X704" s="6">
        <f>IFERROR(MATCH("Router Security Requirements Guide :: Version 4, Release: 2 Benchmark Date: 23 Apr 2021*"&amp;A704&amp;";*",SRGs!AA:AA,0),0)</f>
        <v>0</v>
      </c>
      <c r="Y704" s="6">
        <f>IFERROR(MATCH("SDN Controller Security Requirements Guide :: Version 1, Release: 2 Benchmark Date: 24 Apr 2020*"&amp;A704&amp;";*",SRGs!AA:AA,0),0)</f>
        <v>0</v>
      </c>
      <c r="Z704" s="6">
        <f>IFERROR(MATCH("Unified Endpoint Management Agent Security Requirements Guide :: Version 1, Release: 1 Benchmark Date: 20 Nov 2020*"&amp;A704&amp;";*",SRGs!AA:AA,0),0)</f>
        <v>0</v>
      </c>
      <c r="AA704" s="6">
        <f>IFERROR(MATCH("Unified Endpoint Management Server Security Requirements Guide :: Version 1, Release: 1 Benchmark Date: 20 Nov 2020*"&amp;A704&amp;";*",SRGs!AA:AA,0),0)</f>
        <v>0</v>
      </c>
      <c r="AB704" s="6">
        <f>IFERROR(MATCH("Virtual Private Network (VPN) Security Requirements Guide :: Version 2, Release: 4 Benchmark Date: 27 Oct 2021*"&amp;A704&amp;";*",SRGs!AA:AA,0),0)</f>
        <v>0</v>
      </c>
      <c r="AC704" s="6">
        <f>IFERROR(MATCH("Web Server Security Requirements Guide :: Version 3, Release: 1 Benchmark Date: 27 Oct 2022*"&amp;A704&amp;";*",SRGs!AA:AA,0),0)</f>
        <v>0</v>
      </c>
      <c r="AD704" s="21"/>
      <c r="AE704" s="3" t="str">
        <f t="shared" si="80"/>
        <v/>
      </c>
      <c r="AF704" s="2" t="str">
        <f t="shared" si="81"/>
        <v/>
      </c>
      <c r="AG704" s="2" t="str">
        <f t="shared" si="82"/>
        <v/>
      </c>
      <c r="AH704" s="2" t="str">
        <f t="shared" si="83"/>
        <v/>
      </c>
      <c r="AI704" s="2" t="str">
        <f t="shared" si="84"/>
        <v/>
      </c>
      <c r="AJ704" s="2" t="str">
        <f t="shared" si="85"/>
        <v/>
      </c>
      <c r="AK704" s="2" t="str">
        <f t="shared" si="86"/>
        <v/>
      </c>
      <c r="AL704" s="27"/>
      <c r="AM704" s="5" t="str">
        <f t="shared" si="87"/>
        <v/>
      </c>
    </row>
    <row r="705" spans="1:39" s="5" customFormat="1" ht="255" hidden="1">
      <c r="A705" s="1" t="s">
        <v>22436</v>
      </c>
      <c r="B705" s="1" t="s">
        <v>4313</v>
      </c>
      <c r="C705" s="1" t="s">
        <v>1006</v>
      </c>
      <c r="D705" s="1" t="s">
        <v>2074</v>
      </c>
      <c r="E705" s="1" t="s">
        <v>3076</v>
      </c>
      <c r="F705" s="2" t="s">
        <v>3949</v>
      </c>
      <c r="G705" s="2"/>
      <c r="H705" s="2"/>
      <c r="I705" s="2"/>
      <c r="J705" s="15"/>
      <c r="K705" s="3">
        <f>IFERROR(MATCH("Application Layer Gateway (ALG) Security Requirements Guide (SRG) :: Version 1, Release: 2 Benchmark Date: 24 Jul 2015*"&amp;A705&amp;";*",SRGs!AA:AA,0),0)</f>
        <v>0</v>
      </c>
      <c r="L705" s="2">
        <f>IFERROR(MATCH("Application Server Security Requirements Guide :: Version 3, Release: 3 Benchmark Date: 27 Oct 2022*"&amp;A705&amp;";*",SRGs!AA:AA,0),0)</f>
        <v>0</v>
      </c>
      <c r="M705" s="2">
        <f>IFERROR(MATCH("Authentication, Authorization, and Accounting Services (AAA) Security Requirements Guide :: Version 1, Release: 2 Benchmark Date: 24 Jan 2020*"&amp;A705&amp;";*",SRGs!AA:AA,0),0)</f>
        <v>0</v>
      </c>
      <c r="N705" s="6">
        <f>IFERROR(MATCH("Central Log Server Security Requirements Guide :: Version 2, Release: 2 Benchmark Date: 27 Oct 2022*"&amp;A705&amp;";*",SRGs!AA:AA,0),0)</f>
        <v>0</v>
      </c>
      <c r="O705" s="6">
        <f>IFERROR(MATCH("Database Security Requirements Guide :: Version 3, Release: 3 Benchmark Date: 27 Jul 2022*"&amp;A705&amp;";*",SRGs!AA:AA,0),0)</f>
        <v>0</v>
      </c>
      <c r="P705" s="6">
        <f>IFERROR(MATCH("Container Platform Security Requirements Guide :: Version 1, Release: 3 Benchmark Date: 27 Jan 2022*"&amp;A705&amp;";*",SRGs!AA:AA,0),0)</f>
        <v>0</v>
      </c>
      <c r="Q705" s="6">
        <f>IFERROR(MATCH("Domain Name System (DNS) Security Requirements Guide :: Version 2, Release: 4 Benchmark Date: 23 Oct 2015*"&amp;A705&amp;";*",SRGs!AA:AA,0),0)</f>
        <v>0</v>
      </c>
      <c r="R705" s="6">
        <f>IFERROR(MATCH("Firewall Security Requirements Guide :: Version 2, Release: 3 Benchmark Date: 27 Oct 2022*"&amp;A705&amp;";*",SRGs!AA:AA,0),0)</f>
        <v>0</v>
      </c>
      <c r="S705" s="6">
        <f>IFERROR(MATCH("General Purpose Operating System Security Requirements Guide :: Version 2, Release: 4 Benchmark Date: 27 Jul 2022*"&amp;A705&amp;";*",SRGs!AA:AA,0),0)</f>
        <v>0</v>
      </c>
      <c r="T705" s="6">
        <f>IFERROR(MATCH("Intrusion Detection and Prevention Systems (IDPS) Security Requirements Guide :: Version 2, Release: 6 Benchmark Date: 24 Jul 2020*"&amp;A705&amp;";*",SRGs!AA:AA,0),0)</f>
        <v>0</v>
      </c>
      <c r="U705" s="6">
        <f>IFERROR(MATCH("Layer 2 Switch Security Requirements Guide :: Version 2, Release: 1 Benchmark Date: 18 May 2021*"&amp;A705&amp;";*",SRGs!AA:AA,0),0)</f>
        <v>0</v>
      </c>
      <c r="V705" s="6">
        <f>IFERROR(MATCH("Mainframe Product Security Requirements Guide :: Version 2, Release: 1 Benchmark Date: 27 Oct 2022*"&amp;A705&amp;";*",SRGs!AA:AA,0),0)</f>
        <v>0</v>
      </c>
      <c r="W705" s="6">
        <f>IFERROR(MATCH("Network Device Management Security Requirements Guide :: Version 4, Release: 1 Benchmark Date: 23 Apr 2021*"&amp;A705&amp;";*",SRGs!AA:AA,0),0)</f>
        <v>0</v>
      </c>
      <c r="X705" s="6">
        <f>IFERROR(MATCH("Router Security Requirements Guide :: Version 4, Release: 2 Benchmark Date: 23 Apr 2021*"&amp;A705&amp;";*",SRGs!AA:AA,0),0)</f>
        <v>0</v>
      </c>
      <c r="Y705" s="6">
        <f>IFERROR(MATCH("SDN Controller Security Requirements Guide :: Version 1, Release: 2 Benchmark Date: 24 Apr 2020*"&amp;A705&amp;";*",SRGs!AA:AA,0),0)</f>
        <v>0</v>
      </c>
      <c r="Z705" s="6">
        <f>IFERROR(MATCH("Unified Endpoint Management Agent Security Requirements Guide :: Version 1, Release: 1 Benchmark Date: 20 Nov 2020*"&amp;A705&amp;";*",SRGs!AA:AA,0),0)</f>
        <v>0</v>
      </c>
      <c r="AA705" s="6">
        <f>IFERROR(MATCH("Unified Endpoint Management Server Security Requirements Guide :: Version 1, Release: 1 Benchmark Date: 20 Nov 2020*"&amp;A705&amp;";*",SRGs!AA:AA,0),0)</f>
        <v>0</v>
      </c>
      <c r="AB705" s="6">
        <f>IFERROR(MATCH("Virtual Private Network (VPN) Security Requirements Guide :: Version 2, Release: 4 Benchmark Date: 27 Oct 2021*"&amp;A705&amp;";*",SRGs!AA:AA,0),0)</f>
        <v>0</v>
      </c>
      <c r="AC705" s="6">
        <f>IFERROR(MATCH("Web Server Security Requirements Guide :: Version 3, Release: 1 Benchmark Date: 27 Oct 2022*"&amp;A705&amp;";*",SRGs!AA:AA,0),0)</f>
        <v>0</v>
      </c>
      <c r="AD705" s="21"/>
      <c r="AE705" s="3" t="str">
        <f t="shared" si="80"/>
        <v/>
      </c>
      <c r="AF705" s="2" t="str">
        <f t="shared" si="81"/>
        <v/>
      </c>
      <c r="AG705" s="2" t="str">
        <f t="shared" si="82"/>
        <v/>
      </c>
      <c r="AH705" s="2" t="str">
        <f t="shared" si="83"/>
        <v/>
      </c>
      <c r="AI705" s="2" t="str">
        <f t="shared" si="84"/>
        <v/>
      </c>
      <c r="AJ705" s="2" t="str">
        <f t="shared" si="85"/>
        <v/>
      </c>
      <c r="AK705" s="2" t="str">
        <f t="shared" si="86"/>
        <v/>
      </c>
      <c r="AL705" s="27"/>
      <c r="AM705" s="5" t="str">
        <f t="shared" si="87"/>
        <v/>
      </c>
    </row>
    <row r="706" spans="1:39" s="5" customFormat="1" ht="165" hidden="1">
      <c r="A706" s="1" t="s">
        <v>200</v>
      </c>
      <c r="B706" s="1" t="s">
        <v>4313</v>
      </c>
      <c r="C706" s="1" t="s">
        <v>1007</v>
      </c>
      <c r="D706" s="1" t="s">
        <v>2075</v>
      </c>
      <c r="E706" s="1" t="s">
        <v>3077</v>
      </c>
      <c r="F706" s="2" t="s">
        <v>3950</v>
      </c>
      <c r="G706" s="2"/>
      <c r="H706" s="2"/>
      <c r="I706" s="2"/>
      <c r="J706" s="15"/>
      <c r="K706" s="3">
        <f>IFERROR(MATCH("Application Layer Gateway (ALG) Security Requirements Guide (SRG) :: Version 1, Release: 2 Benchmark Date: 24 Jul 2015*"&amp;A706&amp;";*",SRGs!AA:AA,0),0)</f>
        <v>0</v>
      </c>
      <c r="L706" s="2">
        <f>IFERROR(MATCH("Application Server Security Requirements Guide :: Version 3, Release: 3 Benchmark Date: 27 Oct 2022*"&amp;A706&amp;";*",SRGs!AA:AA,0),0)</f>
        <v>0</v>
      </c>
      <c r="M706" s="2">
        <f>IFERROR(MATCH("Authentication, Authorization, and Accounting Services (AAA) Security Requirements Guide :: Version 1, Release: 2 Benchmark Date: 24 Jan 2020*"&amp;A706&amp;";*",SRGs!AA:AA,0),0)</f>
        <v>0</v>
      </c>
      <c r="N706" s="6">
        <f>IFERROR(MATCH("Central Log Server Security Requirements Guide :: Version 2, Release: 2 Benchmark Date: 27 Oct 2022*"&amp;A706&amp;";*",SRGs!AA:AA,0),0)</f>
        <v>0</v>
      </c>
      <c r="O706" s="6">
        <f>IFERROR(MATCH("Database Security Requirements Guide :: Version 3, Release: 3 Benchmark Date: 27 Jul 2022*"&amp;A706&amp;";*",SRGs!AA:AA,0),0)</f>
        <v>0</v>
      </c>
      <c r="P706" s="6">
        <f>IFERROR(MATCH("Container Platform Security Requirements Guide :: Version 1, Release: 3 Benchmark Date: 27 Jan 2022*"&amp;A706&amp;";*",SRGs!AA:AA,0),0)</f>
        <v>0</v>
      </c>
      <c r="Q706" s="6">
        <f>IFERROR(MATCH("Domain Name System (DNS) Security Requirements Guide :: Version 2, Release: 4 Benchmark Date: 23 Oct 2015*"&amp;A706&amp;";*",SRGs!AA:AA,0),0)</f>
        <v>0</v>
      </c>
      <c r="R706" s="6">
        <f>IFERROR(MATCH("Firewall Security Requirements Guide :: Version 2, Release: 3 Benchmark Date: 27 Oct 2022*"&amp;A706&amp;";*",SRGs!AA:AA,0),0)</f>
        <v>0</v>
      </c>
      <c r="S706" s="6">
        <f>IFERROR(MATCH("General Purpose Operating System Security Requirements Guide :: Version 2, Release: 4 Benchmark Date: 27 Jul 2022*"&amp;A706&amp;";*",SRGs!AA:AA,0),0)</f>
        <v>0</v>
      </c>
      <c r="T706" s="6">
        <f>IFERROR(MATCH("Intrusion Detection and Prevention Systems (IDPS) Security Requirements Guide :: Version 2, Release: 6 Benchmark Date: 24 Jul 2020*"&amp;A706&amp;";*",SRGs!AA:AA,0),0)</f>
        <v>0</v>
      </c>
      <c r="U706" s="6">
        <f>IFERROR(MATCH("Layer 2 Switch Security Requirements Guide :: Version 2, Release: 1 Benchmark Date: 18 May 2021*"&amp;A706&amp;";*",SRGs!AA:AA,0),0)</f>
        <v>0</v>
      </c>
      <c r="V706" s="6">
        <f>IFERROR(MATCH("Mainframe Product Security Requirements Guide :: Version 2, Release: 1 Benchmark Date: 27 Oct 2022*"&amp;A706&amp;";*",SRGs!AA:AA,0),0)</f>
        <v>0</v>
      </c>
      <c r="W706" s="6">
        <f>IFERROR(MATCH("Network Device Management Security Requirements Guide :: Version 4, Release: 1 Benchmark Date: 23 Apr 2021*"&amp;A706&amp;";*",SRGs!AA:AA,0),0)</f>
        <v>0</v>
      </c>
      <c r="X706" s="6">
        <f>IFERROR(MATCH("Router Security Requirements Guide :: Version 4, Release: 2 Benchmark Date: 23 Apr 2021*"&amp;A706&amp;";*",SRGs!AA:AA,0),0)</f>
        <v>0</v>
      </c>
      <c r="Y706" s="6">
        <f>IFERROR(MATCH("SDN Controller Security Requirements Guide :: Version 1, Release: 2 Benchmark Date: 24 Apr 2020*"&amp;A706&amp;";*",SRGs!AA:AA,0),0)</f>
        <v>0</v>
      </c>
      <c r="Z706" s="6">
        <f>IFERROR(MATCH("Unified Endpoint Management Agent Security Requirements Guide :: Version 1, Release: 1 Benchmark Date: 20 Nov 2020*"&amp;A706&amp;";*",SRGs!AA:AA,0),0)</f>
        <v>0</v>
      </c>
      <c r="AA706" s="6">
        <f>IFERROR(MATCH("Unified Endpoint Management Server Security Requirements Guide :: Version 1, Release: 1 Benchmark Date: 20 Nov 2020*"&amp;A706&amp;";*",SRGs!AA:AA,0),0)</f>
        <v>0</v>
      </c>
      <c r="AB706" s="6">
        <f>IFERROR(MATCH("Virtual Private Network (VPN) Security Requirements Guide :: Version 2, Release: 4 Benchmark Date: 27 Oct 2021*"&amp;A706&amp;";*",SRGs!AA:AA,0),0)</f>
        <v>0</v>
      </c>
      <c r="AC706" s="6">
        <f>IFERROR(MATCH("Web Server Security Requirements Guide :: Version 3, Release: 1 Benchmark Date: 27 Oct 2022*"&amp;A706&amp;";*",SRGs!AA:AA,0),0)</f>
        <v>0</v>
      </c>
      <c r="AD706" s="21"/>
      <c r="AE706" s="3" t="str">
        <f t="shared" ref="AE706:AE769" si="88">IF(OR(K706&gt;0,L706&gt;0,AC706&gt;0),"Application","")</f>
        <v/>
      </c>
      <c r="AF706" s="2" t="str">
        <f t="shared" ref="AF706:AF769" si="89">IF(OR(V706&gt;0,S706&gt;0,N706&gt;0),"Server","")</f>
        <v/>
      </c>
      <c r="AG706" s="2" t="str">
        <f t="shared" ref="AG706:AG769" si="90">IF(S706&gt;0,"Laptops/Desktops","")</f>
        <v/>
      </c>
      <c r="AH706" s="2" t="str">
        <f t="shared" ref="AH706:AH769" si="91">IF(OR(M706&gt;0,Q706&gt;0,R706&gt;0,T706&gt;0,U706&gt;0,W706&gt;0,X706&gt;0,Y706&gt;0,AB706&gt;0),"Network Device","")</f>
        <v/>
      </c>
      <c r="AI706" s="2" t="str">
        <f t="shared" ref="AI706:AI769" si="92">IF(O706&gt;0,"Database","")</f>
        <v/>
      </c>
      <c r="AJ706" s="2" t="str">
        <f t="shared" ref="AJ706:AJ769" si="93">IF(P706&gt;0,"Container","")</f>
        <v/>
      </c>
      <c r="AK706" s="2" t="str">
        <f t="shared" ref="AK706:AK769" si="94">IF(OR(Z706&gt;0,AA706&gt;0),"Unified Endpoint Mangement","")</f>
        <v/>
      </c>
      <c r="AL706" s="27"/>
      <c r="AM706" s="5" t="str">
        <f t="shared" si="87"/>
        <v/>
      </c>
    </row>
    <row r="707" spans="1:39" ht="135" hidden="1">
      <c r="A707" s="1" t="s">
        <v>22437</v>
      </c>
      <c r="B707" s="1" t="s">
        <v>4313</v>
      </c>
      <c r="C707" s="1" t="s">
        <v>1008</v>
      </c>
      <c r="D707" s="1" t="s">
        <v>2076</v>
      </c>
      <c r="E707" s="1" t="s">
        <v>3078</v>
      </c>
      <c r="F707" s="2" t="s">
        <v>2591</v>
      </c>
      <c r="G707" s="2"/>
      <c r="H707" s="2"/>
      <c r="I707" s="2"/>
      <c r="J707" s="15"/>
      <c r="K707" s="3">
        <f>IFERROR(MATCH("Application Layer Gateway (ALG) Security Requirements Guide (SRG) :: Version 1, Release: 2 Benchmark Date: 24 Jul 2015*"&amp;A707&amp;";*",SRGs!AA:AA,0),0)</f>
        <v>0</v>
      </c>
      <c r="L707" s="2">
        <f>IFERROR(MATCH("Application Server Security Requirements Guide :: Version 3, Release: 3 Benchmark Date: 27 Oct 2022*"&amp;A707&amp;";*",SRGs!AA:AA,0),0)</f>
        <v>0</v>
      </c>
      <c r="M707" s="2">
        <f>IFERROR(MATCH("Authentication, Authorization, and Accounting Services (AAA) Security Requirements Guide :: Version 1, Release: 2 Benchmark Date: 24 Jan 2020*"&amp;A707&amp;";*",SRGs!AA:AA,0),0)</f>
        <v>0</v>
      </c>
      <c r="N707" s="2">
        <f>IFERROR(MATCH("Central Log Server Security Requirements Guide :: Version 2, Release: 2 Benchmark Date: 27 Oct 2022*"&amp;A707&amp;";*",SRGs!AA:AA,0),0)</f>
        <v>0</v>
      </c>
      <c r="O707" s="2">
        <f>IFERROR(MATCH("Database Security Requirements Guide :: Version 3, Release: 3 Benchmark Date: 27 Jul 2022*"&amp;A707&amp;";*",SRGs!AA:AA,0),0)</f>
        <v>0</v>
      </c>
      <c r="P707" s="2">
        <f>IFERROR(MATCH("Container Platform Security Requirements Guide :: Version 1, Release: 3 Benchmark Date: 27 Jan 2022*"&amp;A707&amp;";*",SRGs!AA:AA,0),0)</f>
        <v>0</v>
      </c>
      <c r="Q707" s="2">
        <f>IFERROR(MATCH("Domain Name System (DNS) Security Requirements Guide :: Version 2, Release: 4 Benchmark Date: 23 Oct 2015*"&amp;A707&amp;";*",SRGs!AA:AA,0),0)</f>
        <v>0</v>
      </c>
      <c r="R707" s="2">
        <f>IFERROR(MATCH("Firewall Security Requirements Guide :: Version 2, Release: 3 Benchmark Date: 27 Oct 2022*"&amp;A707&amp;";*",SRGs!AA:AA,0),0)</f>
        <v>0</v>
      </c>
      <c r="S707" s="2">
        <f>IFERROR(MATCH("General Purpose Operating System Security Requirements Guide :: Version 2, Release: 4 Benchmark Date: 27 Jul 2022*"&amp;A707&amp;";*",SRGs!AA:AA,0),0)</f>
        <v>0</v>
      </c>
      <c r="T707" s="2">
        <f>IFERROR(MATCH("Intrusion Detection and Prevention Systems (IDPS) Security Requirements Guide :: Version 2, Release: 6 Benchmark Date: 24 Jul 2020*"&amp;A707&amp;";*",SRGs!AA:AA,0),0)</f>
        <v>0</v>
      </c>
      <c r="U707" s="2">
        <f>IFERROR(MATCH("Layer 2 Switch Security Requirements Guide :: Version 2, Release: 1 Benchmark Date: 18 May 2021*"&amp;A707&amp;";*",SRGs!AA:AA,0),0)</f>
        <v>0</v>
      </c>
      <c r="V707" s="2">
        <f>IFERROR(MATCH("Mainframe Product Security Requirements Guide :: Version 2, Release: 1 Benchmark Date: 27 Oct 2022*"&amp;A707&amp;";*",SRGs!AA:AA,0),0)</f>
        <v>0</v>
      </c>
      <c r="W707" s="2">
        <f>IFERROR(MATCH("Network Device Management Security Requirements Guide :: Version 4, Release: 1 Benchmark Date: 23 Apr 2021*"&amp;A707&amp;";*",SRGs!AA:AA,0),0)</f>
        <v>0</v>
      </c>
      <c r="X707" s="2">
        <f>IFERROR(MATCH("Router Security Requirements Guide :: Version 4, Release: 2 Benchmark Date: 23 Apr 2021*"&amp;A707&amp;";*",SRGs!AA:AA,0),0)</f>
        <v>0</v>
      </c>
      <c r="Y707" s="2">
        <f>IFERROR(MATCH("SDN Controller Security Requirements Guide :: Version 1, Release: 2 Benchmark Date: 24 Apr 2020*"&amp;A707&amp;";*",SRGs!AA:AA,0),0)</f>
        <v>0</v>
      </c>
      <c r="Z707" s="2">
        <f>IFERROR(MATCH("Unified Endpoint Management Agent Security Requirements Guide :: Version 1, Release: 1 Benchmark Date: 20 Nov 2020*"&amp;A707&amp;";*",SRGs!AA:AA,0),0)</f>
        <v>0</v>
      </c>
      <c r="AA707" s="2">
        <f>IFERROR(MATCH("Unified Endpoint Management Server Security Requirements Guide :: Version 1, Release: 1 Benchmark Date: 20 Nov 2020*"&amp;A707&amp;";*",SRGs!AA:AA,0),0)</f>
        <v>0</v>
      </c>
      <c r="AB707" s="2">
        <f>IFERROR(MATCH("Virtual Private Network (VPN) Security Requirements Guide :: Version 2, Release: 4 Benchmark Date: 27 Oct 2021*"&amp;A707&amp;";*",SRGs!AA:AA,0),0)</f>
        <v>0</v>
      </c>
      <c r="AC707" s="2">
        <f>IFERROR(MATCH("Web Server Security Requirements Guide :: Version 3, Release: 1 Benchmark Date: 27 Oct 2022*"&amp;A707&amp;";*",SRGs!AA:AA,0),0)</f>
        <v>0</v>
      </c>
      <c r="AD707" s="22"/>
      <c r="AE707" s="3" t="str">
        <f t="shared" si="88"/>
        <v/>
      </c>
      <c r="AF707" s="2" t="str">
        <f t="shared" si="89"/>
        <v/>
      </c>
      <c r="AG707" s="2" t="str">
        <f t="shared" si="90"/>
        <v/>
      </c>
      <c r="AH707" s="2" t="str">
        <f t="shared" si="91"/>
        <v/>
      </c>
      <c r="AI707" s="2" t="str">
        <f t="shared" si="92"/>
        <v/>
      </c>
      <c r="AJ707" s="2" t="str">
        <f t="shared" si="93"/>
        <v/>
      </c>
      <c r="AK707" s="2" t="str">
        <f t="shared" si="94"/>
        <v/>
      </c>
      <c r="AM707" s="5" t="str">
        <f t="shared" ref="AM707:AM770" si="95">_xlfn.TEXTJOIN("; ",TRUE,AE707:AK707)</f>
        <v/>
      </c>
    </row>
    <row r="708" spans="1:39" ht="120" hidden="1">
      <c r="A708" s="1" t="s">
        <v>22438</v>
      </c>
      <c r="B708" s="1" t="s">
        <v>4313</v>
      </c>
      <c r="C708" s="1" t="s">
        <v>1009</v>
      </c>
      <c r="D708" s="1" t="s">
        <v>2077</v>
      </c>
      <c r="E708" s="1" t="s">
        <v>3079</v>
      </c>
      <c r="F708" s="2" t="s">
        <v>2591</v>
      </c>
      <c r="G708" s="2"/>
      <c r="H708" s="2"/>
      <c r="I708" s="2"/>
      <c r="J708" s="15"/>
      <c r="K708" s="3">
        <f>IFERROR(MATCH("Application Layer Gateway (ALG) Security Requirements Guide (SRG) :: Version 1, Release: 2 Benchmark Date: 24 Jul 2015*"&amp;A708&amp;";*",SRGs!AA:AA,0),0)</f>
        <v>0</v>
      </c>
      <c r="L708" s="2">
        <f>IFERROR(MATCH("Application Server Security Requirements Guide :: Version 3, Release: 3 Benchmark Date: 27 Oct 2022*"&amp;A708&amp;";*",SRGs!AA:AA,0),0)</f>
        <v>0</v>
      </c>
      <c r="M708" s="2">
        <f>IFERROR(MATCH("Authentication, Authorization, and Accounting Services (AAA) Security Requirements Guide :: Version 1, Release: 2 Benchmark Date: 24 Jan 2020*"&amp;A708&amp;";*",SRGs!AA:AA,0),0)</f>
        <v>0</v>
      </c>
      <c r="N708" s="2">
        <f>IFERROR(MATCH("Central Log Server Security Requirements Guide :: Version 2, Release: 2 Benchmark Date: 27 Oct 2022*"&amp;A708&amp;";*",SRGs!AA:AA,0),0)</f>
        <v>0</v>
      </c>
      <c r="O708" s="2">
        <f>IFERROR(MATCH("Database Security Requirements Guide :: Version 3, Release: 3 Benchmark Date: 27 Jul 2022*"&amp;A708&amp;";*",SRGs!AA:AA,0),0)</f>
        <v>0</v>
      </c>
      <c r="P708" s="2">
        <f>IFERROR(MATCH("Container Platform Security Requirements Guide :: Version 1, Release: 3 Benchmark Date: 27 Jan 2022*"&amp;A708&amp;";*",SRGs!AA:AA,0),0)</f>
        <v>0</v>
      </c>
      <c r="Q708" s="2">
        <f>IFERROR(MATCH("Domain Name System (DNS) Security Requirements Guide :: Version 2, Release: 4 Benchmark Date: 23 Oct 2015*"&amp;A708&amp;";*",SRGs!AA:AA,0),0)</f>
        <v>0</v>
      </c>
      <c r="R708" s="2">
        <f>IFERROR(MATCH("Firewall Security Requirements Guide :: Version 2, Release: 3 Benchmark Date: 27 Oct 2022*"&amp;A708&amp;";*",SRGs!AA:AA,0),0)</f>
        <v>0</v>
      </c>
      <c r="S708" s="2">
        <f>IFERROR(MATCH("General Purpose Operating System Security Requirements Guide :: Version 2, Release: 4 Benchmark Date: 27 Jul 2022*"&amp;A708&amp;";*",SRGs!AA:AA,0),0)</f>
        <v>0</v>
      </c>
      <c r="T708" s="2">
        <f>IFERROR(MATCH("Intrusion Detection and Prevention Systems (IDPS) Security Requirements Guide :: Version 2, Release: 6 Benchmark Date: 24 Jul 2020*"&amp;A708&amp;";*",SRGs!AA:AA,0),0)</f>
        <v>0</v>
      </c>
      <c r="U708" s="2">
        <f>IFERROR(MATCH("Layer 2 Switch Security Requirements Guide :: Version 2, Release: 1 Benchmark Date: 18 May 2021*"&amp;A708&amp;";*",SRGs!AA:AA,0),0)</f>
        <v>0</v>
      </c>
      <c r="V708" s="2">
        <f>IFERROR(MATCH("Mainframe Product Security Requirements Guide :: Version 2, Release: 1 Benchmark Date: 27 Oct 2022*"&amp;A708&amp;";*",SRGs!AA:AA,0),0)</f>
        <v>0</v>
      </c>
      <c r="W708" s="2">
        <f>IFERROR(MATCH("Network Device Management Security Requirements Guide :: Version 4, Release: 1 Benchmark Date: 23 Apr 2021*"&amp;A708&amp;";*",SRGs!AA:AA,0),0)</f>
        <v>0</v>
      </c>
      <c r="X708" s="2">
        <f>IFERROR(MATCH("Router Security Requirements Guide :: Version 4, Release: 2 Benchmark Date: 23 Apr 2021*"&amp;A708&amp;";*",SRGs!AA:AA,0),0)</f>
        <v>0</v>
      </c>
      <c r="Y708" s="2">
        <f>IFERROR(MATCH("SDN Controller Security Requirements Guide :: Version 1, Release: 2 Benchmark Date: 24 Apr 2020*"&amp;A708&amp;";*",SRGs!AA:AA,0),0)</f>
        <v>0</v>
      </c>
      <c r="Z708" s="2">
        <f>IFERROR(MATCH("Unified Endpoint Management Agent Security Requirements Guide :: Version 1, Release: 1 Benchmark Date: 20 Nov 2020*"&amp;A708&amp;";*",SRGs!AA:AA,0),0)</f>
        <v>0</v>
      </c>
      <c r="AA708" s="2">
        <f>IFERROR(MATCH("Unified Endpoint Management Server Security Requirements Guide :: Version 1, Release: 1 Benchmark Date: 20 Nov 2020*"&amp;A708&amp;";*",SRGs!AA:AA,0),0)</f>
        <v>0</v>
      </c>
      <c r="AB708" s="2">
        <f>IFERROR(MATCH("Virtual Private Network (VPN) Security Requirements Guide :: Version 2, Release: 4 Benchmark Date: 27 Oct 2021*"&amp;A708&amp;";*",SRGs!AA:AA,0),0)</f>
        <v>0</v>
      </c>
      <c r="AC708" s="2">
        <f>IFERROR(MATCH("Web Server Security Requirements Guide :: Version 3, Release: 1 Benchmark Date: 27 Oct 2022*"&amp;A708&amp;";*",SRGs!AA:AA,0),0)</f>
        <v>0</v>
      </c>
      <c r="AD708" s="22"/>
      <c r="AE708" s="3" t="str">
        <f t="shared" si="88"/>
        <v/>
      </c>
      <c r="AF708" s="2" t="str">
        <f t="shared" si="89"/>
        <v/>
      </c>
      <c r="AG708" s="2" t="str">
        <f t="shared" si="90"/>
        <v/>
      </c>
      <c r="AH708" s="2" t="str">
        <f t="shared" si="91"/>
        <v/>
      </c>
      <c r="AI708" s="2" t="str">
        <f t="shared" si="92"/>
        <v/>
      </c>
      <c r="AJ708" s="2" t="str">
        <f t="shared" si="93"/>
        <v/>
      </c>
      <c r="AK708" s="2" t="str">
        <f t="shared" si="94"/>
        <v/>
      </c>
      <c r="AM708" s="5" t="str">
        <f t="shared" si="95"/>
        <v/>
      </c>
    </row>
    <row r="709" spans="1:39" s="5" customFormat="1" ht="120" hidden="1">
      <c r="A709" s="1" t="s">
        <v>201</v>
      </c>
      <c r="B709" s="1" t="s">
        <v>4313</v>
      </c>
      <c r="C709" s="1" t="s">
        <v>1010</v>
      </c>
      <c r="D709" s="1" t="s">
        <v>2078</v>
      </c>
      <c r="E709" s="1" t="s">
        <v>3080</v>
      </c>
      <c r="F709" s="2" t="s">
        <v>3951</v>
      </c>
      <c r="G709" s="2"/>
      <c r="H709" s="2"/>
      <c r="I709" s="2"/>
      <c r="J709" s="15"/>
      <c r="K709" s="3">
        <f>IFERROR(MATCH("Application Layer Gateway (ALG) Security Requirements Guide (SRG) :: Version 1, Release: 2 Benchmark Date: 24 Jul 2015*"&amp;A709&amp;";*",SRGs!AA:AA,0),0)</f>
        <v>0</v>
      </c>
      <c r="L709" s="2">
        <f>IFERROR(MATCH("Application Server Security Requirements Guide :: Version 3, Release: 3 Benchmark Date: 27 Oct 2022*"&amp;A709&amp;";*",SRGs!AA:AA,0),0)</f>
        <v>0</v>
      </c>
      <c r="M709" s="2">
        <f>IFERROR(MATCH("Authentication, Authorization, and Accounting Services (AAA) Security Requirements Guide :: Version 1, Release: 2 Benchmark Date: 24 Jan 2020*"&amp;A709&amp;";*",SRGs!AA:AA,0),0)</f>
        <v>0</v>
      </c>
      <c r="N709" s="6">
        <f>IFERROR(MATCH("Central Log Server Security Requirements Guide :: Version 2, Release: 2 Benchmark Date: 27 Oct 2022*"&amp;A709&amp;";*",SRGs!AA:AA,0),0)</f>
        <v>0</v>
      </c>
      <c r="O709" s="6">
        <f>IFERROR(MATCH("Database Security Requirements Guide :: Version 3, Release: 3 Benchmark Date: 27 Jul 2022*"&amp;A709&amp;";*",SRGs!AA:AA,0),0)</f>
        <v>0</v>
      </c>
      <c r="P709" s="6">
        <f>IFERROR(MATCH("Container Platform Security Requirements Guide :: Version 1, Release: 3 Benchmark Date: 27 Jan 2022*"&amp;A709&amp;";*",SRGs!AA:AA,0),0)</f>
        <v>0</v>
      </c>
      <c r="Q709" s="6">
        <f>IFERROR(MATCH("Domain Name System (DNS) Security Requirements Guide :: Version 2, Release: 4 Benchmark Date: 23 Oct 2015*"&amp;A709&amp;";*",SRGs!AA:AA,0),0)</f>
        <v>0</v>
      </c>
      <c r="R709" s="6">
        <f>IFERROR(MATCH("Firewall Security Requirements Guide :: Version 2, Release: 3 Benchmark Date: 27 Oct 2022*"&amp;A709&amp;";*",SRGs!AA:AA,0),0)</f>
        <v>0</v>
      </c>
      <c r="S709" s="6">
        <f>IFERROR(MATCH("General Purpose Operating System Security Requirements Guide :: Version 2, Release: 4 Benchmark Date: 27 Jul 2022*"&amp;A709&amp;";*",SRGs!AA:AA,0),0)</f>
        <v>0</v>
      </c>
      <c r="T709" s="6">
        <f>IFERROR(MATCH("Intrusion Detection and Prevention Systems (IDPS) Security Requirements Guide :: Version 2, Release: 6 Benchmark Date: 24 Jul 2020*"&amp;A709&amp;";*",SRGs!AA:AA,0),0)</f>
        <v>0</v>
      </c>
      <c r="U709" s="6">
        <f>IFERROR(MATCH("Layer 2 Switch Security Requirements Guide :: Version 2, Release: 1 Benchmark Date: 18 May 2021*"&amp;A709&amp;";*",SRGs!AA:AA,0),0)</f>
        <v>0</v>
      </c>
      <c r="V709" s="6">
        <f>IFERROR(MATCH("Mainframe Product Security Requirements Guide :: Version 2, Release: 1 Benchmark Date: 27 Oct 2022*"&amp;A709&amp;";*",SRGs!AA:AA,0),0)</f>
        <v>0</v>
      </c>
      <c r="W709" s="6">
        <f>IFERROR(MATCH("Network Device Management Security Requirements Guide :: Version 4, Release: 1 Benchmark Date: 23 Apr 2021*"&amp;A709&amp;";*",SRGs!AA:AA,0),0)</f>
        <v>0</v>
      </c>
      <c r="X709" s="6">
        <f>IFERROR(MATCH("Router Security Requirements Guide :: Version 4, Release: 2 Benchmark Date: 23 Apr 2021*"&amp;A709&amp;";*",SRGs!AA:AA,0),0)</f>
        <v>0</v>
      </c>
      <c r="Y709" s="6">
        <f>IFERROR(MATCH("SDN Controller Security Requirements Guide :: Version 1, Release: 2 Benchmark Date: 24 Apr 2020*"&amp;A709&amp;";*",SRGs!AA:AA,0),0)</f>
        <v>0</v>
      </c>
      <c r="Z709" s="6">
        <f>IFERROR(MATCH("Unified Endpoint Management Agent Security Requirements Guide :: Version 1, Release: 1 Benchmark Date: 20 Nov 2020*"&amp;A709&amp;";*",SRGs!AA:AA,0),0)</f>
        <v>0</v>
      </c>
      <c r="AA709" s="6">
        <f>IFERROR(MATCH("Unified Endpoint Management Server Security Requirements Guide :: Version 1, Release: 1 Benchmark Date: 20 Nov 2020*"&amp;A709&amp;";*",SRGs!AA:AA,0),0)</f>
        <v>0</v>
      </c>
      <c r="AB709" s="6">
        <f>IFERROR(MATCH("Virtual Private Network (VPN) Security Requirements Guide :: Version 2, Release: 4 Benchmark Date: 27 Oct 2021*"&amp;A709&amp;";*",SRGs!AA:AA,0),0)</f>
        <v>0</v>
      </c>
      <c r="AC709" s="6">
        <f>IFERROR(MATCH("Web Server Security Requirements Guide :: Version 3, Release: 1 Benchmark Date: 27 Oct 2022*"&amp;A709&amp;";*",SRGs!AA:AA,0),0)</f>
        <v>0</v>
      </c>
      <c r="AD709" s="21"/>
      <c r="AE709" s="3" t="str">
        <f t="shared" si="88"/>
        <v/>
      </c>
      <c r="AF709" s="2" t="str">
        <f t="shared" si="89"/>
        <v/>
      </c>
      <c r="AG709" s="2" t="str">
        <f t="shared" si="90"/>
        <v/>
      </c>
      <c r="AH709" s="2" t="str">
        <f t="shared" si="91"/>
        <v/>
      </c>
      <c r="AI709" s="2" t="str">
        <f t="shared" si="92"/>
        <v/>
      </c>
      <c r="AJ709" s="2" t="str">
        <f t="shared" si="93"/>
        <v/>
      </c>
      <c r="AK709" s="2" t="str">
        <f t="shared" si="94"/>
        <v/>
      </c>
      <c r="AL709" s="27"/>
      <c r="AM709" s="5" t="str">
        <f t="shared" si="95"/>
        <v/>
      </c>
    </row>
    <row r="710" spans="1:39" s="5" customFormat="1" ht="120" hidden="1">
      <c r="A710" s="1" t="s">
        <v>22439</v>
      </c>
      <c r="B710" s="1" t="s">
        <v>4313</v>
      </c>
      <c r="C710" s="1" t="s">
        <v>1011</v>
      </c>
      <c r="D710" s="1" t="s">
        <v>2079</v>
      </c>
      <c r="E710" s="1" t="s">
        <v>3081</v>
      </c>
      <c r="F710" s="2" t="s">
        <v>3952</v>
      </c>
      <c r="G710" s="2"/>
      <c r="H710" s="2"/>
      <c r="I710" s="2"/>
      <c r="J710" s="15"/>
      <c r="K710" s="3">
        <f>IFERROR(MATCH("Application Layer Gateway (ALG) Security Requirements Guide (SRG) :: Version 1, Release: 2 Benchmark Date: 24 Jul 2015*"&amp;A710&amp;";*",SRGs!AA:AA,0),0)</f>
        <v>0</v>
      </c>
      <c r="L710" s="2">
        <f>IFERROR(MATCH("Application Server Security Requirements Guide :: Version 3, Release: 3 Benchmark Date: 27 Oct 2022*"&amp;A710&amp;";*",SRGs!AA:AA,0),0)</f>
        <v>0</v>
      </c>
      <c r="M710" s="2">
        <f>IFERROR(MATCH("Authentication, Authorization, and Accounting Services (AAA) Security Requirements Guide :: Version 1, Release: 2 Benchmark Date: 24 Jan 2020*"&amp;A710&amp;";*",SRGs!AA:AA,0),0)</f>
        <v>0</v>
      </c>
      <c r="N710" s="6">
        <f>IFERROR(MATCH("Central Log Server Security Requirements Guide :: Version 2, Release: 2 Benchmark Date: 27 Oct 2022*"&amp;A710&amp;";*",SRGs!AA:AA,0),0)</f>
        <v>0</v>
      </c>
      <c r="O710" s="6">
        <f>IFERROR(MATCH("Database Security Requirements Guide :: Version 3, Release: 3 Benchmark Date: 27 Jul 2022*"&amp;A710&amp;";*",SRGs!AA:AA,0),0)</f>
        <v>0</v>
      </c>
      <c r="P710" s="6">
        <f>IFERROR(MATCH("Container Platform Security Requirements Guide :: Version 1, Release: 3 Benchmark Date: 27 Jan 2022*"&amp;A710&amp;";*",SRGs!AA:AA,0),0)</f>
        <v>0</v>
      </c>
      <c r="Q710" s="6">
        <f>IFERROR(MATCH("Domain Name System (DNS) Security Requirements Guide :: Version 2, Release: 4 Benchmark Date: 23 Oct 2015*"&amp;A710&amp;";*",SRGs!AA:AA,0),0)</f>
        <v>0</v>
      </c>
      <c r="R710" s="6">
        <f>IFERROR(MATCH("Firewall Security Requirements Guide :: Version 2, Release: 3 Benchmark Date: 27 Oct 2022*"&amp;A710&amp;";*",SRGs!AA:AA,0),0)</f>
        <v>0</v>
      </c>
      <c r="S710" s="6">
        <f>IFERROR(MATCH("General Purpose Operating System Security Requirements Guide :: Version 2, Release: 4 Benchmark Date: 27 Jul 2022*"&amp;A710&amp;";*",SRGs!AA:AA,0),0)</f>
        <v>0</v>
      </c>
      <c r="T710" s="6">
        <f>IFERROR(MATCH("Intrusion Detection and Prevention Systems (IDPS) Security Requirements Guide :: Version 2, Release: 6 Benchmark Date: 24 Jul 2020*"&amp;A710&amp;";*",SRGs!AA:AA,0),0)</f>
        <v>0</v>
      </c>
      <c r="U710" s="6">
        <f>IFERROR(MATCH("Layer 2 Switch Security Requirements Guide :: Version 2, Release: 1 Benchmark Date: 18 May 2021*"&amp;A710&amp;";*",SRGs!AA:AA,0),0)</f>
        <v>0</v>
      </c>
      <c r="V710" s="6">
        <f>IFERROR(MATCH("Mainframe Product Security Requirements Guide :: Version 2, Release: 1 Benchmark Date: 27 Oct 2022*"&amp;A710&amp;";*",SRGs!AA:AA,0),0)</f>
        <v>0</v>
      </c>
      <c r="W710" s="6">
        <f>IFERROR(MATCH("Network Device Management Security Requirements Guide :: Version 4, Release: 1 Benchmark Date: 23 Apr 2021*"&amp;A710&amp;";*",SRGs!AA:AA,0),0)</f>
        <v>0</v>
      </c>
      <c r="X710" s="6">
        <f>IFERROR(MATCH("Router Security Requirements Guide :: Version 4, Release: 2 Benchmark Date: 23 Apr 2021*"&amp;A710&amp;";*",SRGs!AA:AA,0),0)</f>
        <v>0</v>
      </c>
      <c r="Y710" s="6">
        <f>IFERROR(MATCH("SDN Controller Security Requirements Guide :: Version 1, Release: 2 Benchmark Date: 24 Apr 2020*"&amp;A710&amp;";*",SRGs!AA:AA,0),0)</f>
        <v>0</v>
      </c>
      <c r="Z710" s="6">
        <f>IFERROR(MATCH("Unified Endpoint Management Agent Security Requirements Guide :: Version 1, Release: 1 Benchmark Date: 20 Nov 2020*"&amp;A710&amp;";*",SRGs!AA:AA,0),0)</f>
        <v>0</v>
      </c>
      <c r="AA710" s="6">
        <f>IFERROR(MATCH("Unified Endpoint Management Server Security Requirements Guide :: Version 1, Release: 1 Benchmark Date: 20 Nov 2020*"&amp;A710&amp;";*",SRGs!AA:AA,0),0)</f>
        <v>0</v>
      </c>
      <c r="AB710" s="6">
        <f>IFERROR(MATCH("Virtual Private Network (VPN) Security Requirements Guide :: Version 2, Release: 4 Benchmark Date: 27 Oct 2021*"&amp;A710&amp;";*",SRGs!AA:AA,0),0)</f>
        <v>0</v>
      </c>
      <c r="AC710" s="6">
        <f>IFERROR(MATCH("Web Server Security Requirements Guide :: Version 3, Release: 1 Benchmark Date: 27 Oct 2022*"&amp;A710&amp;";*",SRGs!AA:AA,0),0)</f>
        <v>0</v>
      </c>
      <c r="AD710" s="21"/>
      <c r="AE710" s="3" t="str">
        <f t="shared" si="88"/>
        <v/>
      </c>
      <c r="AF710" s="2" t="str">
        <f t="shared" si="89"/>
        <v/>
      </c>
      <c r="AG710" s="2" t="str">
        <f t="shared" si="90"/>
        <v/>
      </c>
      <c r="AH710" s="2" t="str">
        <f t="shared" si="91"/>
        <v/>
      </c>
      <c r="AI710" s="2" t="str">
        <f t="shared" si="92"/>
        <v/>
      </c>
      <c r="AJ710" s="2" t="str">
        <f t="shared" si="93"/>
        <v/>
      </c>
      <c r="AK710" s="2" t="str">
        <f t="shared" si="94"/>
        <v/>
      </c>
      <c r="AL710" s="27"/>
      <c r="AM710" s="5" t="str">
        <f t="shared" si="95"/>
        <v/>
      </c>
    </row>
    <row r="711" spans="1:39" ht="60" hidden="1">
      <c r="A711" s="1" t="s">
        <v>22440</v>
      </c>
      <c r="B711" s="1" t="s">
        <v>4313</v>
      </c>
      <c r="C711" s="1" t="s">
        <v>1012</v>
      </c>
      <c r="D711" s="1" t="s">
        <v>2080</v>
      </c>
      <c r="E711" s="1" t="s">
        <v>3082</v>
      </c>
      <c r="F711" s="2" t="s">
        <v>2591</v>
      </c>
      <c r="G711" s="2"/>
      <c r="H711" s="2"/>
      <c r="I711" s="2"/>
      <c r="J711" s="15"/>
      <c r="K711" s="3">
        <f>IFERROR(MATCH("Application Layer Gateway (ALG) Security Requirements Guide (SRG) :: Version 1, Release: 2 Benchmark Date: 24 Jul 2015*"&amp;A711&amp;";*",SRGs!AA:AA,0),0)</f>
        <v>0</v>
      </c>
      <c r="L711" s="2">
        <f>IFERROR(MATCH("Application Server Security Requirements Guide :: Version 3, Release: 3 Benchmark Date: 27 Oct 2022*"&amp;A711&amp;";*",SRGs!AA:AA,0),0)</f>
        <v>0</v>
      </c>
      <c r="M711" s="2">
        <f>IFERROR(MATCH("Authentication, Authorization, and Accounting Services (AAA) Security Requirements Guide :: Version 1, Release: 2 Benchmark Date: 24 Jan 2020*"&amp;A711&amp;";*",SRGs!AA:AA,0),0)</f>
        <v>0</v>
      </c>
      <c r="N711" s="2">
        <f>IFERROR(MATCH("Central Log Server Security Requirements Guide :: Version 2, Release: 2 Benchmark Date: 27 Oct 2022*"&amp;A711&amp;";*",SRGs!AA:AA,0),0)</f>
        <v>0</v>
      </c>
      <c r="O711" s="2">
        <f>IFERROR(MATCH("Database Security Requirements Guide :: Version 3, Release: 3 Benchmark Date: 27 Jul 2022*"&amp;A711&amp;";*",SRGs!AA:AA,0),0)</f>
        <v>0</v>
      </c>
      <c r="P711" s="2">
        <f>IFERROR(MATCH("Container Platform Security Requirements Guide :: Version 1, Release: 3 Benchmark Date: 27 Jan 2022*"&amp;A711&amp;";*",SRGs!AA:AA,0),0)</f>
        <v>0</v>
      </c>
      <c r="Q711" s="2">
        <f>IFERROR(MATCH("Domain Name System (DNS) Security Requirements Guide :: Version 2, Release: 4 Benchmark Date: 23 Oct 2015*"&amp;A711&amp;";*",SRGs!AA:AA,0),0)</f>
        <v>0</v>
      </c>
      <c r="R711" s="2">
        <f>IFERROR(MATCH("Firewall Security Requirements Guide :: Version 2, Release: 3 Benchmark Date: 27 Oct 2022*"&amp;A711&amp;";*",SRGs!AA:AA,0),0)</f>
        <v>0</v>
      </c>
      <c r="S711" s="2">
        <f>IFERROR(MATCH("General Purpose Operating System Security Requirements Guide :: Version 2, Release: 4 Benchmark Date: 27 Jul 2022*"&amp;A711&amp;";*",SRGs!AA:AA,0),0)</f>
        <v>0</v>
      </c>
      <c r="T711" s="2">
        <f>IFERROR(MATCH("Intrusion Detection and Prevention Systems (IDPS) Security Requirements Guide :: Version 2, Release: 6 Benchmark Date: 24 Jul 2020*"&amp;A711&amp;";*",SRGs!AA:AA,0),0)</f>
        <v>0</v>
      </c>
      <c r="U711" s="2">
        <f>IFERROR(MATCH("Layer 2 Switch Security Requirements Guide :: Version 2, Release: 1 Benchmark Date: 18 May 2021*"&amp;A711&amp;";*",SRGs!AA:AA,0),0)</f>
        <v>0</v>
      </c>
      <c r="V711" s="2">
        <f>IFERROR(MATCH("Mainframe Product Security Requirements Guide :: Version 2, Release: 1 Benchmark Date: 27 Oct 2022*"&amp;A711&amp;";*",SRGs!AA:AA,0),0)</f>
        <v>0</v>
      </c>
      <c r="W711" s="2">
        <f>IFERROR(MATCH("Network Device Management Security Requirements Guide :: Version 4, Release: 1 Benchmark Date: 23 Apr 2021*"&amp;A711&amp;";*",SRGs!AA:AA,0),0)</f>
        <v>0</v>
      </c>
      <c r="X711" s="2">
        <f>IFERROR(MATCH("Router Security Requirements Guide :: Version 4, Release: 2 Benchmark Date: 23 Apr 2021*"&amp;A711&amp;";*",SRGs!AA:AA,0),0)</f>
        <v>0</v>
      </c>
      <c r="Y711" s="2">
        <f>IFERROR(MATCH("SDN Controller Security Requirements Guide :: Version 1, Release: 2 Benchmark Date: 24 Apr 2020*"&amp;A711&amp;";*",SRGs!AA:AA,0),0)</f>
        <v>0</v>
      </c>
      <c r="Z711" s="2">
        <f>IFERROR(MATCH("Unified Endpoint Management Agent Security Requirements Guide :: Version 1, Release: 1 Benchmark Date: 20 Nov 2020*"&amp;A711&amp;";*",SRGs!AA:AA,0),0)</f>
        <v>0</v>
      </c>
      <c r="AA711" s="2">
        <f>IFERROR(MATCH("Unified Endpoint Management Server Security Requirements Guide :: Version 1, Release: 1 Benchmark Date: 20 Nov 2020*"&amp;A711&amp;";*",SRGs!AA:AA,0),0)</f>
        <v>0</v>
      </c>
      <c r="AB711" s="2">
        <f>IFERROR(MATCH("Virtual Private Network (VPN) Security Requirements Guide :: Version 2, Release: 4 Benchmark Date: 27 Oct 2021*"&amp;A711&amp;";*",SRGs!AA:AA,0),0)</f>
        <v>0</v>
      </c>
      <c r="AC711" s="2">
        <f>IFERROR(MATCH("Web Server Security Requirements Guide :: Version 3, Release: 1 Benchmark Date: 27 Oct 2022*"&amp;A711&amp;";*",SRGs!AA:AA,0),0)</f>
        <v>0</v>
      </c>
      <c r="AD711" s="22"/>
      <c r="AE711" s="3" t="str">
        <f t="shared" si="88"/>
        <v/>
      </c>
      <c r="AF711" s="2" t="str">
        <f t="shared" si="89"/>
        <v/>
      </c>
      <c r="AG711" s="2" t="str">
        <f t="shared" si="90"/>
        <v/>
      </c>
      <c r="AH711" s="2" t="str">
        <f t="shared" si="91"/>
        <v/>
      </c>
      <c r="AI711" s="2" t="str">
        <f t="shared" si="92"/>
        <v/>
      </c>
      <c r="AJ711" s="2" t="str">
        <f t="shared" si="93"/>
        <v/>
      </c>
      <c r="AK711" s="2" t="str">
        <f t="shared" si="94"/>
        <v/>
      </c>
      <c r="AM711" s="5" t="str">
        <f t="shared" si="95"/>
        <v/>
      </c>
    </row>
    <row r="712" spans="1:39" s="5" customFormat="1" ht="150" hidden="1">
      <c r="A712" s="1" t="s">
        <v>202</v>
      </c>
      <c r="B712" s="1" t="s">
        <v>4313</v>
      </c>
      <c r="C712" s="1" t="s">
        <v>1013</v>
      </c>
      <c r="D712" s="1" t="s">
        <v>2081</v>
      </c>
      <c r="E712" s="1" t="s">
        <v>3083</v>
      </c>
      <c r="F712" s="2" t="s">
        <v>3953</v>
      </c>
      <c r="G712" s="2"/>
      <c r="H712" s="2"/>
      <c r="I712" s="2"/>
      <c r="J712" s="15"/>
      <c r="K712" s="3">
        <f>IFERROR(MATCH("Application Layer Gateway (ALG) Security Requirements Guide (SRG) :: Version 1, Release: 2 Benchmark Date: 24 Jul 2015*"&amp;A712&amp;";*",SRGs!AA:AA,0),0)</f>
        <v>0</v>
      </c>
      <c r="L712" s="2">
        <f>IFERROR(MATCH("Application Server Security Requirements Guide :: Version 3, Release: 3 Benchmark Date: 27 Oct 2022*"&amp;A712&amp;";*",SRGs!AA:AA,0),0)</f>
        <v>0</v>
      </c>
      <c r="M712" s="2">
        <f>IFERROR(MATCH("Authentication, Authorization, and Accounting Services (AAA) Security Requirements Guide :: Version 1, Release: 2 Benchmark Date: 24 Jan 2020*"&amp;A712&amp;";*",SRGs!AA:AA,0),0)</f>
        <v>0</v>
      </c>
      <c r="N712" s="6">
        <f>IFERROR(MATCH("Central Log Server Security Requirements Guide :: Version 2, Release: 2 Benchmark Date: 27 Oct 2022*"&amp;A712&amp;";*",SRGs!AA:AA,0),0)</f>
        <v>0</v>
      </c>
      <c r="O712" s="6">
        <f>IFERROR(MATCH("Database Security Requirements Guide :: Version 3, Release: 3 Benchmark Date: 27 Jul 2022*"&amp;A712&amp;";*",SRGs!AA:AA,0),0)</f>
        <v>0</v>
      </c>
      <c r="P712" s="6">
        <f>IFERROR(MATCH("Container Platform Security Requirements Guide :: Version 1, Release: 3 Benchmark Date: 27 Jan 2022*"&amp;A712&amp;";*",SRGs!AA:AA,0),0)</f>
        <v>0</v>
      </c>
      <c r="Q712" s="6">
        <f>IFERROR(MATCH("Domain Name System (DNS) Security Requirements Guide :: Version 2, Release: 4 Benchmark Date: 23 Oct 2015*"&amp;A712&amp;";*",SRGs!AA:AA,0),0)</f>
        <v>0</v>
      </c>
      <c r="R712" s="6">
        <f>IFERROR(MATCH("Firewall Security Requirements Guide :: Version 2, Release: 3 Benchmark Date: 27 Oct 2022*"&amp;A712&amp;";*",SRGs!AA:AA,0),0)</f>
        <v>0</v>
      </c>
      <c r="S712" s="6">
        <f>IFERROR(MATCH("General Purpose Operating System Security Requirements Guide :: Version 2, Release: 4 Benchmark Date: 27 Jul 2022*"&amp;A712&amp;";*",SRGs!AA:AA,0),0)</f>
        <v>0</v>
      </c>
      <c r="T712" s="6">
        <f>IFERROR(MATCH("Intrusion Detection and Prevention Systems (IDPS) Security Requirements Guide :: Version 2, Release: 6 Benchmark Date: 24 Jul 2020*"&amp;A712&amp;";*",SRGs!AA:AA,0),0)</f>
        <v>0</v>
      </c>
      <c r="U712" s="6">
        <f>IFERROR(MATCH("Layer 2 Switch Security Requirements Guide :: Version 2, Release: 1 Benchmark Date: 18 May 2021*"&amp;A712&amp;";*",SRGs!AA:AA,0),0)</f>
        <v>0</v>
      </c>
      <c r="V712" s="6">
        <f>IFERROR(MATCH("Mainframe Product Security Requirements Guide :: Version 2, Release: 1 Benchmark Date: 27 Oct 2022*"&amp;A712&amp;";*",SRGs!AA:AA,0),0)</f>
        <v>0</v>
      </c>
      <c r="W712" s="6">
        <f>IFERROR(MATCH("Network Device Management Security Requirements Guide :: Version 4, Release: 1 Benchmark Date: 23 Apr 2021*"&amp;A712&amp;";*",SRGs!AA:AA,0),0)</f>
        <v>0</v>
      </c>
      <c r="X712" s="6">
        <f>IFERROR(MATCH("Router Security Requirements Guide :: Version 4, Release: 2 Benchmark Date: 23 Apr 2021*"&amp;A712&amp;";*",SRGs!AA:AA,0),0)</f>
        <v>0</v>
      </c>
      <c r="Y712" s="6">
        <f>IFERROR(MATCH("SDN Controller Security Requirements Guide :: Version 1, Release: 2 Benchmark Date: 24 Apr 2020*"&amp;A712&amp;";*",SRGs!AA:AA,0),0)</f>
        <v>0</v>
      </c>
      <c r="Z712" s="6">
        <f>IFERROR(MATCH("Unified Endpoint Management Agent Security Requirements Guide :: Version 1, Release: 1 Benchmark Date: 20 Nov 2020*"&amp;A712&amp;";*",SRGs!AA:AA,0),0)</f>
        <v>0</v>
      </c>
      <c r="AA712" s="6">
        <f>IFERROR(MATCH("Unified Endpoint Management Server Security Requirements Guide :: Version 1, Release: 1 Benchmark Date: 20 Nov 2020*"&amp;A712&amp;";*",SRGs!AA:AA,0),0)</f>
        <v>0</v>
      </c>
      <c r="AB712" s="6">
        <f>IFERROR(MATCH("Virtual Private Network (VPN) Security Requirements Guide :: Version 2, Release: 4 Benchmark Date: 27 Oct 2021*"&amp;A712&amp;";*",SRGs!AA:AA,0),0)</f>
        <v>0</v>
      </c>
      <c r="AC712" s="6">
        <f>IFERROR(MATCH("Web Server Security Requirements Guide :: Version 3, Release: 1 Benchmark Date: 27 Oct 2022*"&amp;A712&amp;";*",SRGs!AA:AA,0),0)</f>
        <v>0</v>
      </c>
      <c r="AD712" s="21"/>
      <c r="AE712" s="3" t="str">
        <f t="shared" si="88"/>
        <v/>
      </c>
      <c r="AF712" s="2" t="str">
        <f t="shared" si="89"/>
        <v/>
      </c>
      <c r="AG712" s="2" t="str">
        <f t="shared" si="90"/>
        <v/>
      </c>
      <c r="AH712" s="2" t="str">
        <f t="shared" si="91"/>
        <v/>
      </c>
      <c r="AI712" s="2" t="str">
        <f t="shared" si="92"/>
        <v/>
      </c>
      <c r="AJ712" s="2" t="str">
        <f t="shared" si="93"/>
        <v/>
      </c>
      <c r="AK712" s="2" t="str">
        <f t="shared" si="94"/>
        <v/>
      </c>
      <c r="AL712" s="27"/>
      <c r="AM712" s="5" t="str">
        <f t="shared" si="95"/>
        <v/>
      </c>
    </row>
    <row r="713" spans="1:39" s="5" customFormat="1" ht="270" hidden="1">
      <c r="A713" s="1" t="s">
        <v>203</v>
      </c>
      <c r="B713" s="1" t="s">
        <v>4314</v>
      </c>
      <c r="C713" s="1" t="s">
        <v>322</v>
      </c>
      <c r="D713" s="1" t="s">
        <v>2082</v>
      </c>
      <c r="E713" s="1" t="s">
        <v>3084</v>
      </c>
      <c r="F713" s="2" t="s">
        <v>3679</v>
      </c>
      <c r="G713" s="2"/>
      <c r="H713" s="2"/>
      <c r="I713" s="2"/>
      <c r="J713" s="15"/>
      <c r="K713" s="3">
        <f>IFERROR(MATCH("Application Layer Gateway (ALG) Security Requirements Guide (SRG) :: Version 1, Release: 2 Benchmark Date: 24 Jul 2015*"&amp;A713&amp;";*",SRGs!AA:AA,0),0)</f>
        <v>0</v>
      </c>
      <c r="L713" s="2">
        <f>IFERROR(MATCH("Application Server Security Requirements Guide :: Version 3, Release: 3 Benchmark Date: 27 Oct 2022*"&amp;A713&amp;";*",SRGs!AA:AA,0),0)</f>
        <v>0</v>
      </c>
      <c r="M713" s="2">
        <f>IFERROR(MATCH("Authentication, Authorization, and Accounting Services (AAA) Security Requirements Guide :: Version 1, Release: 2 Benchmark Date: 24 Jan 2020*"&amp;A713&amp;";*",SRGs!AA:AA,0),0)</f>
        <v>0</v>
      </c>
      <c r="N713" s="6">
        <f>IFERROR(MATCH("Central Log Server Security Requirements Guide :: Version 2, Release: 2 Benchmark Date: 27 Oct 2022*"&amp;A713&amp;";*",SRGs!AA:AA,0),0)</f>
        <v>0</v>
      </c>
      <c r="O713" s="6">
        <f>IFERROR(MATCH("Database Security Requirements Guide :: Version 3, Release: 3 Benchmark Date: 27 Jul 2022*"&amp;A713&amp;";*",SRGs!AA:AA,0),0)</f>
        <v>0</v>
      </c>
      <c r="P713" s="6">
        <f>IFERROR(MATCH("Container Platform Security Requirements Guide :: Version 1, Release: 3 Benchmark Date: 27 Jan 2022*"&amp;A713&amp;";*",SRGs!AA:AA,0),0)</f>
        <v>0</v>
      </c>
      <c r="Q713" s="6">
        <f>IFERROR(MATCH("Domain Name System (DNS) Security Requirements Guide :: Version 2, Release: 4 Benchmark Date: 23 Oct 2015*"&amp;A713&amp;";*",SRGs!AA:AA,0),0)</f>
        <v>0</v>
      </c>
      <c r="R713" s="6">
        <f>IFERROR(MATCH("Firewall Security Requirements Guide :: Version 2, Release: 3 Benchmark Date: 27 Oct 2022*"&amp;A713&amp;";*",SRGs!AA:AA,0),0)</f>
        <v>0</v>
      </c>
      <c r="S713" s="6">
        <f>IFERROR(MATCH("General Purpose Operating System Security Requirements Guide :: Version 2, Release: 4 Benchmark Date: 27 Jul 2022*"&amp;A713&amp;";*",SRGs!AA:AA,0),0)</f>
        <v>0</v>
      </c>
      <c r="T713" s="6">
        <f>IFERROR(MATCH("Intrusion Detection and Prevention Systems (IDPS) Security Requirements Guide :: Version 2, Release: 6 Benchmark Date: 24 Jul 2020*"&amp;A713&amp;";*",SRGs!AA:AA,0),0)</f>
        <v>0</v>
      </c>
      <c r="U713" s="6">
        <f>IFERROR(MATCH("Layer 2 Switch Security Requirements Guide :: Version 2, Release: 1 Benchmark Date: 18 May 2021*"&amp;A713&amp;";*",SRGs!AA:AA,0),0)</f>
        <v>0</v>
      </c>
      <c r="V713" s="6">
        <f>IFERROR(MATCH("Mainframe Product Security Requirements Guide :: Version 2, Release: 1 Benchmark Date: 27 Oct 2022*"&amp;A713&amp;";*",SRGs!AA:AA,0),0)</f>
        <v>0</v>
      </c>
      <c r="W713" s="6">
        <f>IFERROR(MATCH("Network Device Management Security Requirements Guide :: Version 4, Release: 1 Benchmark Date: 23 Apr 2021*"&amp;A713&amp;";*",SRGs!AA:AA,0),0)</f>
        <v>0</v>
      </c>
      <c r="X713" s="6">
        <f>IFERROR(MATCH("Router Security Requirements Guide :: Version 4, Release: 2 Benchmark Date: 23 Apr 2021*"&amp;A713&amp;";*",SRGs!AA:AA,0),0)</f>
        <v>0</v>
      </c>
      <c r="Y713" s="6">
        <f>IFERROR(MATCH("SDN Controller Security Requirements Guide :: Version 1, Release: 2 Benchmark Date: 24 Apr 2020*"&amp;A713&amp;";*",SRGs!AA:AA,0),0)</f>
        <v>0</v>
      </c>
      <c r="Z713" s="6">
        <f>IFERROR(MATCH("Unified Endpoint Management Agent Security Requirements Guide :: Version 1, Release: 1 Benchmark Date: 20 Nov 2020*"&amp;A713&amp;";*",SRGs!AA:AA,0),0)</f>
        <v>0</v>
      </c>
      <c r="AA713" s="6">
        <f>IFERROR(MATCH("Unified Endpoint Management Server Security Requirements Guide :: Version 1, Release: 1 Benchmark Date: 20 Nov 2020*"&amp;A713&amp;";*",SRGs!AA:AA,0),0)</f>
        <v>0</v>
      </c>
      <c r="AB713" s="6">
        <f>IFERROR(MATCH("Virtual Private Network (VPN) Security Requirements Guide :: Version 2, Release: 4 Benchmark Date: 27 Oct 2021*"&amp;A713&amp;";*",SRGs!AA:AA,0),0)</f>
        <v>0</v>
      </c>
      <c r="AC713" s="6">
        <f>IFERROR(MATCH("Web Server Security Requirements Guide :: Version 3, Release: 1 Benchmark Date: 27 Oct 2022*"&amp;A713&amp;";*",SRGs!AA:AA,0),0)</f>
        <v>0</v>
      </c>
      <c r="AD713" s="21"/>
      <c r="AE713" s="3" t="str">
        <f t="shared" si="88"/>
        <v/>
      </c>
      <c r="AF713" s="2" t="str">
        <f t="shared" si="89"/>
        <v/>
      </c>
      <c r="AG713" s="2" t="str">
        <f t="shared" si="90"/>
        <v/>
      </c>
      <c r="AH713" s="2" t="str">
        <f t="shared" si="91"/>
        <v/>
      </c>
      <c r="AI713" s="2" t="str">
        <f t="shared" si="92"/>
        <v/>
      </c>
      <c r="AJ713" s="2" t="str">
        <f t="shared" si="93"/>
        <v/>
      </c>
      <c r="AK713" s="2" t="str">
        <f t="shared" si="94"/>
        <v/>
      </c>
      <c r="AL713" s="27"/>
      <c r="AM713" s="5" t="str">
        <f t="shared" si="95"/>
        <v/>
      </c>
    </row>
    <row r="714" spans="1:39" s="5" customFormat="1" ht="195" hidden="1">
      <c r="A714" s="1" t="s">
        <v>212</v>
      </c>
      <c r="B714" s="1" t="s">
        <v>4314</v>
      </c>
      <c r="C714" s="1" t="s">
        <v>1038</v>
      </c>
      <c r="D714" s="1" t="s">
        <v>2103</v>
      </c>
      <c r="E714" s="1" t="s">
        <v>3105</v>
      </c>
      <c r="F714" s="2" t="s">
        <v>3965</v>
      </c>
      <c r="G714" s="2"/>
      <c r="H714" s="2" t="s">
        <v>4269</v>
      </c>
      <c r="I714" s="10">
        <v>3</v>
      </c>
      <c r="J714" s="13"/>
      <c r="K714" s="3">
        <f>IFERROR(MATCH("Application Layer Gateway (ALG) Security Requirements Guide (SRG) :: Version 1, Release: 2 Benchmark Date: 24 Jul 2015*"&amp;A714&amp;";*",SRGs!AA:AA,0),0)</f>
        <v>0</v>
      </c>
      <c r="L714" s="2">
        <f>IFERROR(MATCH("Application Server Security Requirements Guide :: Version 3, Release: 3 Benchmark Date: 27 Oct 2022*"&amp;A714&amp;";*",SRGs!AA:AA,0),0)</f>
        <v>0</v>
      </c>
      <c r="M714" s="2">
        <f>IFERROR(MATCH("Authentication, Authorization, and Accounting Services (AAA) Security Requirements Guide :: Version 1, Release: 2 Benchmark Date: 24 Jan 2020*"&amp;A714&amp;";*",SRGs!AA:AA,0),0)</f>
        <v>0</v>
      </c>
      <c r="N714" s="6">
        <f>IFERROR(MATCH("Central Log Server Security Requirements Guide :: Version 2, Release: 2 Benchmark Date: 27 Oct 2022*"&amp;A714&amp;";*",SRGs!AA:AA,0),0)</f>
        <v>0</v>
      </c>
      <c r="O714" s="6">
        <f>IFERROR(MATCH("Database Security Requirements Guide :: Version 3, Release: 3 Benchmark Date: 27 Jul 2022*"&amp;A714&amp;";*",SRGs!AA:AA,0),0)</f>
        <v>0</v>
      </c>
      <c r="P714" s="6">
        <f>IFERROR(MATCH("Container Platform Security Requirements Guide :: Version 1, Release: 3 Benchmark Date: 27 Jan 2022*"&amp;A714&amp;";*",SRGs!AA:AA,0),0)</f>
        <v>0</v>
      </c>
      <c r="Q714" s="6">
        <f>IFERROR(MATCH("Domain Name System (DNS) Security Requirements Guide :: Version 2, Release: 4 Benchmark Date: 23 Oct 2015*"&amp;A714&amp;";*",SRGs!AA:AA,0),0)</f>
        <v>0</v>
      </c>
      <c r="R714" s="6">
        <f>IFERROR(MATCH("Firewall Security Requirements Guide :: Version 2, Release: 3 Benchmark Date: 27 Oct 2022*"&amp;A714&amp;";*",SRGs!AA:AA,0),0)</f>
        <v>0</v>
      </c>
      <c r="S714" s="6">
        <f>IFERROR(MATCH("General Purpose Operating System Security Requirements Guide :: Version 2, Release: 4 Benchmark Date: 27 Jul 2022*"&amp;A714&amp;";*",SRGs!AA:AA,0),0)</f>
        <v>0</v>
      </c>
      <c r="T714" s="6">
        <f>IFERROR(MATCH("Intrusion Detection and Prevention Systems (IDPS) Security Requirements Guide :: Version 2, Release: 6 Benchmark Date: 24 Jul 2020*"&amp;A714&amp;";*",SRGs!AA:AA,0),0)</f>
        <v>0</v>
      </c>
      <c r="U714" s="6">
        <f>IFERROR(MATCH("Layer 2 Switch Security Requirements Guide :: Version 2, Release: 1 Benchmark Date: 18 May 2021*"&amp;A714&amp;";*",SRGs!AA:AA,0),0)</f>
        <v>0</v>
      </c>
      <c r="V714" s="6">
        <f>IFERROR(MATCH("Mainframe Product Security Requirements Guide :: Version 2, Release: 1 Benchmark Date: 27 Oct 2022*"&amp;A714&amp;";*",SRGs!AA:AA,0),0)</f>
        <v>0</v>
      </c>
      <c r="W714" s="6">
        <f>IFERROR(MATCH("Network Device Management Security Requirements Guide :: Version 4, Release: 1 Benchmark Date: 23 Apr 2021*"&amp;A714&amp;";*",SRGs!AA:AA,0),0)</f>
        <v>0</v>
      </c>
      <c r="X714" s="6">
        <f>IFERROR(MATCH("Router Security Requirements Guide :: Version 4, Release: 2 Benchmark Date: 23 Apr 2021*"&amp;A714&amp;";*",SRGs!AA:AA,0),0)</f>
        <v>0</v>
      </c>
      <c r="Y714" s="6">
        <f>IFERROR(MATCH("SDN Controller Security Requirements Guide :: Version 1, Release: 2 Benchmark Date: 24 Apr 2020*"&amp;A714&amp;";*",SRGs!AA:AA,0),0)</f>
        <v>0</v>
      </c>
      <c r="Z714" s="6">
        <f>IFERROR(MATCH("Unified Endpoint Management Agent Security Requirements Guide :: Version 1, Release: 1 Benchmark Date: 20 Nov 2020*"&amp;A714&amp;";*",SRGs!AA:AA,0),0)</f>
        <v>0</v>
      </c>
      <c r="AA714" s="6">
        <f>IFERROR(MATCH("Unified Endpoint Management Server Security Requirements Guide :: Version 1, Release: 1 Benchmark Date: 20 Nov 2020*"&amp;A714&amp;";*",SRGs!AA:AA,0),0)</f>
        <v>0</v>
      </c>
      <c r="AB714" s="6">
        <f>IFERROR(MATCH("Virtual Private Network (VPN) Security Requirements Guide :: Version 2, Release: 4 Benchmark Date: 27 Oct 2021*"&amp;A714&amp;";*",SRGs!AA:AA,0),0)</f>
        <v>0</v>
      </c>
      <c r="AC714" s="6">
        <f>IFERROR(MATCH("Web Server Security Requirements Guide :: Version 3, Release: 1 Benchmark Date: 27 Oct 2022*"&amp;A714&amp;";*",SRGs!AA:AA,0),0)</f>
        <v>0</v>
      </c>
      <c r="AD714" s="21"/>
      <c r="AE714" s="3" t="str">
        <f t="shared" si="88"/>
        <v/>
      </c>
      <c r="AF714" s="2" t="str">
        <f t="shared" si="89"/>
        <v/>
      </c>
      <c r="AG714" s="2" t="str">
        <f t="shared" si="90"/>
        <v/>
      </c>
      <c r="AH714" s="2" t="str">
        <f t="shared" si="91"/>
        <v/>
      </c>
      <c r="AI714" s="2" t="str">
        <f t="shared" si="92"/>
        <v/>
      </c>
      <c r="AJ714" s="2" t="str">
        <f t="shared" si="93"/>
        <v/>
      </c>
      <c r="AK714" s="2" t="str">
        <f t="shared" si="94"/>
        <v/>
      </c>
      <c r="AL714" s="27"/>
      <c r="AM714" s="5" t="str">
        <f t="shared" si="95"/>
        <v/>
      </c>
    </row>
    <row r="715" spans="1:39" ht="300" hidden="1">
      <c r="A715" s="1" t="s">
        <v>204</v>
      </c>
      <c r="B715" s="1" t="s">
        <v>4314</v>
      </c>
      <c r="C715" s="1" t="s">
        <v>1014</v>
      </c>
      <c r="D715" s="1" t="s">
        <v>2083</v>
      </c>
      <c r="E715" s="1" t="s">
        <v>3085</v>
      </c>
      <c r="F715" s="2" t="s">
        <v>3954</v>
      </c>
      <c r="G715" s="2"/>
      <c r="H715" s="2"/>
      <c r="I715" s="2"/>
      <c r="J715" s="15"/>
      <c r="K715" s="3">
        <f>IFERROR(MATCH("Application Layer Gateway (ALG) Security Requirements Guide (SRG) :: Version 1, Release: 2 Benchmark Date: 24 Jul 2015*"&amp;A715&amp;";*",SRGs!AA:AA,0),0)</f>
        <v>0</v>
      </c>
      <c r="L715" s="2">
        <f>IFERROR(MATCH("Application Server Security Requirements Guide :: Version 3, Release: 3 Benchmark Date: 27 Oct 2022*"&amp;A715&amp;";*",SRGs!AA:AA,0),0)</f>
        <v>0</v>
      </c>
      <c r="M715" s="2">
        <f>IFERROR(MATCH("Authentication, Authorization, and Accounting Services (AAA) Security Requirements Guide :: Version 1, Release: 2 Benchmark Date: 24 Jan 2020*"&amp;A715&amp;";*",SRGs!AA:AA,0),0)</f>
        <v>0</v>
      </c>
      <c r="N715" s="6">
        <f>IFERROR(MATCH("Central Log Server Security Requirements Guide :: Version 2, Release: 2 Benchmark Date: 27 Oct 2022*"&amp;A715&amp;";*",SRGs!AA:AA,0),0)</f>
        <v>0</v>
      </c>
      <c r="O715" s="6">
        <f>IFERROR(MATCH("Database Security Requirements Guide :: Version 3, Release: 3 Benchmark Date: 27 Jul 2022*"&amp;A715&amp;";*",SRGs!AA:AA,0),0)</f>
        <v>0</v>
      </c>
      <c r="P715" s="2">
        <f>IFERROR(MATCH("Container Platform Security Requirements Guide :: Version 1, Release: 3 Benchmark Date: 27 Jan 2022*"&amp;A715&amp;";*",SRGs!AA:AA,0),0)</f>
        <v>0</v>
      </c>
      <c r="Q715" s="2">
        <f>IFERROR(MATCH("Domain Name System (DNS) Security Requirements Guide :: Version 2, Release: 4 Benchmark Date: 23 Oct 2015*"&amp;A715&amp;";*",SRGs!AA:AA,0),0)</f>
        <v>0</v>
      </c>
      <c r="R715" s="2">
        <f>IFERROR(MATCH("Firewall Security Requirements Guide :: Version 2, Release: 3 Benchmark Date: 27 Oct 2022*"&amp;A715&amp;";*",SRGs!AA:AA,0),0)</f>
        <v>0</v>
      </c>
      <c r="S715" s="2">
        <f>IFERROR(MATCH("General Purpose Operating System Security Requirements Guide :: Version 2, Release: 4 Benchmark Date: 27 Jul 2022*"&amp;A715&amp;";*",SRGs!AA:AA,0),0)</f>
        <v>0</v>
      </c>
      <c r="T715" s="2">
        <f>IFERROR(MATCH("Intrusion Detection and Prevention Systems (IDPS) Security Requirements Guide :: Version 2, Release: 6 Benchmark Date: 24 Jul 2020*"&amp;A715&amp;";*",SRGs!AA:AA,0),0)</f>
        <v>0</v>
      </c>
      <c r="U715" s="2">
        <f>IFERROR(MATCH("Layer 2 Switch Security Requirements Guide :: Version 2, Release: 1 Benchmark Date: 18 May 2021*"&amp;A715&amp;";*",SRGs!AA:AA,0),0)</f>
        <v>0</v>
      </c>
      <c r="V715" s="2">
        <f>IFERROR(MATCH("Mainframe Product Security Requirements Guide :: Version 2, Release: 1 Benchmark Date: 27 Oct 2022*"&amp;A715&amp;";*",SRGs!AA:AA,0),0)</f>
        <v>0</v>
      </c>
      <c r="W715" s="2">
        <f>IFERROR(MATCH("Network Device Management Security Requirements Guide :: Version 4, Release: 1 Benchmark Date: 23 Apr 2021*"&amp;A715&amp;";*",SRGs!AA:AA,0),0)</f>
        <v>0</v>
      </c>
      <c r="X715" s="2">
        <f>IFERROR(MATCH("Router Security Requirements Guide :: Version 4, Release: 2 Benchmark Date: 23 Apr 2021*"&amp;A715&amp;";*",SRGs!AA:AA,0),0)</f>
        <v>0</v>
      </c>
      <c r="Y715" s="2">
        <f>IFERROR(MATCH("SDN Controller Security Requirements Guide :: Version 1, Release: 2 Benchmark Date: 24 Apr 2020*"&amp;A715&amp;";*",SRGs!AA:AA,0),0)</f>
        <v>0</v>
      </c>
      <c r="Z715" s="2">
        <f>IFERROR(MATCH("Unified Endpoint Management Agent Security Requirements Guide :: Version 1, Release: 1 Benchmark Date: 20 Nov 2020*"&amp;A715&amp;";*",SRGs!AA:AA,0),0)</f>
        <v>0</v>
      </c>
      <c r="AA715" s="2">
        <f>IFERROR(MATCH("Unified Endpoint Management Server Security Requirements Guide :: Version 1, Release: 1 Benchmark Date: 20 Nov 2020*"&amp;A715&amp;";*",SRGs!AA:AA,0),0)</f>
        <v>0</v>
      </c>
      <c r="AB715" s="2">
        <f>IFERROR(MATCH("Virtual Private Network (VPN) Security Requirements Guide :: Version 2, Release: 4 Benchmark Date: 27 Oct 2021*"&amp;A715&amp;";*",SRGs!AA:AA,0),0)</f>
        <v>0</v>
      </c>
      <c r="AC715" s="2">
        <f>IFERROR(MATCH("Web Server Security Requirements Guide :: Version 3, Release: 1 Benchmark Date: 27 Oct 2022*"&amp;A715&amp;";*",SRGs!AA:AA,0),0)</f>
        <v>0</v>
      </c>
      <c r="AD715" s="22"/>
      <c r="AE715" s="3" t="str">
        <f t="shared" si="88"/>
        <v/>
      </c>
      <c r="AF715" s="2" t="str">
        <f t="shared" si="89"/>
        <v/>
      </c>
      <c r="AG715" s="2" t="str">
        <f t="shared" si="90"/>
        <v/>
      </c>
      <c r="AH715" s="2" t="str">
        <f t="shared" si="91"/>
        <v/>
      </c>
      <c r="AI715" s="2" t="str">
        <f t="shared" si="92"/>
        <v/>
      </c>
      <c r="AJ715" s="2" t="str">
        <f t="shared" si="93"/>
        <v/>
      </c>
      <c r="AK715" s="2" t="str">
        <f t="shared" si="94"/>
        <v/>
      </c>
      <c r="AM715" s="5" t="str">
        <f t="shared" si="95"/>
        <v/>
      </c>
    </row>
    <row r="716" spans="1:39" s="5" customFormat="1" ht="255" hidden="1">
      <c r="A716" s="1" t="s">
        <v>22441</v>
      </c>
      <c r="B716" s="1" t="s">
        <v>4314</v>
      </c>
      <c r="C716" s="1" t="s">
        <v>1015</v>
      </c>
      <c r="D716" s="1" t="s">
        <v>2084</v>
      </c>
      <c r="E716" s="1" t="s">
        <v>3086</v>
      </c>
      <c r="F716" s="2" t="s">
        <v>2591</v>
      </c>
      <c r="G716" s="2"/>
      <c r="H716" s="2"/>
      <c r="I716" s="2"/>
      <c r="J716" s="15"/>
      <c r="K716" s="3">
        <f>IFERROR(MATCH("Application Layer Gateway (ALG) Security Requirements Guide (SRG) :: Version 1, Release: 2 Benchmark Date: 24 Jul 2015*"&amp;A716&amp;";*",SRGs!AA:AA,0),0)</f>
        <v>0</v>
      </c>
      <c r="L716" s="2">
        <f>IFERROR(MATCH("Application Server Security Requirements Guide :: Version 3, Release: 3 Benchmark Date: 27 Oct 2022*"&amp;A716&amp;";*",SRGs!AA:AA,0),0)</f>
        <v>0</v>
      </c>
      <c r="M716" s="2">
        <f>IFERROR(MATCH("Authentication, Authorization, and Accounting Services (AAA) Security Requirements Guide :: Version 1, Release: 2 Benchmark Date: 24 Jan 2020*"&amp;A716&amp;";*",SRGs!AA:AA,0),0)</f>
        <v>0</v>
      </c>
      <c r="N716" s="2">
        <f>IFERROR(MATCH("Central Log Server Security Requirements Guide :: Version 2, Release: 2 Benchmark Date: 27 Oct 2022*"&amp;A716&amp;";*",SRGs!AA:AA,0),0)</f>
        <v>0</v>
      </c>
      <c r="O716" s="2">
        <f>IFERROR(MATCH("Database Security Requirements Guide :: Version 3, Release: 3 Benchmark Date: 27 Jul 2022*"&amp;A716&amp;";*",SRGs!AA:AA,0),0)</f>
        <v>0</v>
      </c>
      <c r="P716" s="6">
        <f>IFERROR(MATCH("Container Platform Security Requirements Guide :: Version 1, Release: 3 Benchmark Date: 27 Jan 2022*"&amp;A716&amp;";*",SRGs!AA:AA,0),0)</f>
        <v>0</v>
      </c>
      <c r="Q716" s="6">
        <f>IFERROR(MATCH("Domain Name System (DNS) Security Requirements Guide :: Version 2, Release: 4 Benchmark Date: 23 Oct 2015*"&amp;A716&amp;";*",SRGs!AA:AA,0),0)</f>
        <v>0</v>
      </c>
      <c r="R716" s="6">
        <f>IFERROR(MATCH("Firewall Security Requirements Guide :: Version 2, Release: 3 Benchmark Date: 27 Oct 2022*"&amp;A716&amp;";*",SRGs!AA:AA,0),0)</f>
        <v>0</v>
      </c>
      <c r="S716" s="6">
        <f>IFERROR(MATCH("General Purpose Operating System Security Requirements Guide :: Version 2, Release: 4 Benchmark Date: 27 Jul 2022*"&amp;A716&amp;";*",SRGs!AA:AA,0),0)</f>
        <v>0</v>
      </c>
      <c r="T716" s="6">
        <f>IFERROR(MATCH("Intrusion Detection and Prevention Systems (IDPS) Security Requirements Guide :: Version 2, Release: 6 Benchmark Date: 24 Jul 2020*"&amp;A716&amp;";*",SRGs!AA:AA,0),0)</f>
        <v>0</v>
      </c>
      <c r="U716" s="6">
        <f>IFERROR(MATCH("Layer 2 Switch Security Requirements Guide :: Version 2, Release: 1 Benchmark Date: 18 May 2021*"&amp;A716&amp;";*",SRGs!AA:AA,0),0)</f>
        <v>0</v>
      </c>
      <c r="V716" s="6">
        <f>IFERROR(MATCH("Mainframe Product Security Requirements Guide :: Version 2, Release: 1 Benchmark Date: 27 Oct 2022*"&amp;A716&amp;";*",SRGs!AA:AA,0),0)</f>
        <v>0</v>
      </c>
      <c r="W716" s="6">
        <f>IFERROR(MATCH("Network Device Management Security Requirements Guide :: Version 4, Release: 1 Benchmark Date: 23 Apr 2021*"&amp;A716&amp;";*",SRGs!AA:AA,0),0)</f>
        <v>0</v>
      </c>
      <c r="X716" s="6">
        <f>IFERROR(MATCH("Router Security Requirements Guide :: Version 4, Release: 2 Benchmark Date: 23 Apr 2021*"&amp;A716&amp;";*",SRGs!AA:AA,0),0)</f>
        <v>0</v>
      </c>
      <c r="Y716" s="6">
        <f>IFERROR(MATCH("SDN Controller Security Requirements Guide :: Version 1, Release: 2 Benchmark Date: 24 Apr 2020*"&amp;A716&amp;";*",SRGs!AA:AA,0),0)</f>
        <v>0</v>
      </c>
      <c r="Z716" s="6">
        <f>IFERROR(MATCH("Unified Endpoint Management Agent Security Requirements Guide :: Version 1, Release: 1 Benchmark Date: 20 Nov 2020*"&amp;A716&amp;";*",SRGs!AA:AA,0),0)</f>
        <v>0</v>
      </c>
      <c r="AA716" s="6">
        <f>IFERROR(MATCH("Unified Endpoint Management Server Security Requirements Guide :: Version 1, Release: 1 Benchmark Date: 20 Nov 2020*"&amp;A716&amp;";*",SRGs!AA:AA,0),0)</f>
        <v>0</v>
      </c>
      <c r="AB716" s="6">
        <f>IFERROR(MATCH("Virtual Private Network (VPN) Security Requirements Guide :: Version 2, Release: 4 Benchmark Date: 27 Oct 2021*"&amp;A716&amp;";*",SRGs!AA:AA,0),0)</f>
        <v>0</v>
      </c>
      <c r="AC716" s="6">
        <f>IFERROR(MATCH("Web Server Security Requirements Guide :: Version 3, Release: 1 Benchmark Date: 27 Oct 2022*"&amp;A716&amp;";*",SRGs!AA:AA,0),0)</f>
        <v>0</v>
      </c>
      <c r="AD716" s="21"/>
      <c r="AE716" s="3" t="str">
        <f t="shared" si="88"/>
        <v/>
      </c>
      <c r="AF716" s="2" t="str">
        <f t="shared" si="89"/>
        <v/>
      </c>
      <c r="AG716" s="2" t="str">
        <f t="shared" si="90"/>
        <v/>
      </c>
      <c r="AH716" s="2" t="str">
        <f t="shared" si="91"/>
        <v/>
      </c>
      <c r="AI716" s="2" t="str">
        <f t="shared" si="92"/>
        <v/>
      </c>
      <c r="AJ716" s="2" t="str">
        <f t="shared" si="93"/>
        <v/>
      </c>
      <c r="AK716" s="2" t="str">
        <f t="shared" si="94"/>
        <v/>
      </c>
      <c r="AL716" s="27"/>
      <c r="AM716" s="5" t="str">
        <f t="shared" si="95"/>
        <v/>
      </c>
    </row>
    <row r="717" spans="1:39" s="5" customFormat="1" ht="270" hidden="1">
      <c r="A717" s="1" t="s">
        <v>205</v>
      </c>
      <c r="B717" s="1" t="s">
        <v>4314</v>
      </c>
      <c r="C717" s="1" t="s">
        <v>1016</v>
      </c>
      <c r="D717" s="1" t="s">
        <v>2085</v>
      </c>
      <c r="E717" s="1" t="s">
        <v>3087</v>
      </c>
      <c r="F717" s="2" t="s">
        <v>3955</v>
      </c>
      <c r="G717" s="2" t="s">
        <v>4229</v>
      </c>
      <c r="H717" s="2" t="s">
        <v>4274</v>
      </c>
      <c r="I717" s="10">
        <v>2</v>
      </c>
      <c r="J717" s="13"/>
      <c r="K717" s="3">
        <f>IFERROR(MATCH("Application Layer Gateway (ALG) Security Requirements Guide (SRG) :: Version 1, Release: 2 Benchmark Date: 24 Jul 2015*"&amp;A717&amp;";*",SRGs!AA:AA,0),0)</f>
        <v>0</v>
      </c>
      <c r="L717" s="2">
        <f>IFERROR(MATCH("Application Server Security Requirements Guide :: Version 3, Release: 3 Benchmark Date: 27 Oct 2022*"&amp;A717&amp;";*",SRGs!AA:AA,0),0)</f>
        <v>0</v>
      </c>
      <c r="M717" s="2">
        <f>IFERROR(MATCH("Authentication, Authorization, and Accounting Services (AAA) Security Requirements Guide :: Version 1, Release: 2 Benchmark Date: 24 Jan 2020*"&amp;A717&amp;";*",SRGs!AA:AA,0),0)</f>
        <v>0</v>
      </c>
      <c r="N717" s="6">
        <f>IFERROR(MATCH("Central Log Server Security Requirements Guide :: Version 2, Release: 2 Benchmark Date: 27 Oct 2022*"&amp;A717&amp;";*",SRGs!AA:AA,0),0)</f>
        <v>0</v>
      </c>
      <c r="O717" s="6">
        <f>IFERROR(MATCH("Database Security Requirements Guide :: Version 3, Release: 3 Benchmark Date: 27 Jul 2022*"&amp;A717&amp;";*",SRGs!AA:AA,0),0)</f>
        <v>0</v>
      </c>
      <c r="P717" s="6">
        <f>IFERROR(MATCH("Container Platform Security Requirements Guide :: Version 1, Release: 3 Benchmark Date: 27 Jan 2022*"&amp;A717&amp;";*",SRGs!AA:AA,0),0)</f>
        <v>0</v>
      </c>
      <c r="Q717" s="6">
        <f>IFERROR(MATCH("Domain Name System (DNS) Security Requirements Guide :: Version 2, Release: 4 Benchmark Date: 23 Oct 2015*"&amp;A717&amp;";*",SRGs!AA:AA,0),0)</f>
        <v>0</v>
      </c>
      <c r="R717" s="6">
        <f>IFERROR(MATCH("Firewall Security Requirements Guide :: Version 2, Release: 3 Benchmark Date: 27 Oct 2022*"&amp;A717&amp;";*",SRGs!AA:AA,0),0)</f>
        <v>0</v>
      </c>
      <c r="S717" s="6">
        <f>IFERROR(MATCH("General Purpose Operating System Security Requirements Guide :: Version 2, Release: 4 Benchmark Date: 27 Jul 2022*"&amp;A717&amp;";*",SRGs!AA:AA,0),0)</f>
        <v>0</v>
      </c>
      <c r="T717" s="6">
        <f>IFERROR(MATCH("Intrusion Detection and Prevention Systems (IDPS) Security Requirements Guide :: Version 2, Release: 6 Benchmark Date: 24 Jul 2020*"&amp;A717&amp;";*",SRGs!AA:AA,0),0)</f>
        <v>0</v>
      </c>
      <c r="U717" s="6">
        <f>IFERROR(MATCH("Layer 2 Switch Security Requirements Guide :: Version 2, Release: 1 Benchmark Date: 18 May 2021*"&amp;A717&amp;";*",SRGs!AA:AA,0),0)</f>
        <v>0</v>
      </c>
      <c r="V717" s="6">
        <f>IFERROR(MATCH("Mainframe Product Security Requirements Guide :: Version 2, Release: 1 Benchmark Date: 27 Oct 2022*"&amp;A717&amp;";*",SRGs!AA:AA,0),0)</f>
        <v>0</v>
      </c>
      <c r="W717" s="6">
        <f>IFERROR(MATCH("Network Device Management Security Requirements Guide :: Version 4, Release: 1 Benchmark Date: 23 Apr 2021*"&amp;A717&amp;";*",SRGs!AA:AA,0),0)</f>
        <v>0</v>
      </c>
      <c r="X717" s="6">
        <f>IFERROR(MATCH("Router Security Requirements Guide :: Version 4, Release: 2 Benchmark Date: 23 Apr 2021*"&amp;A717&amp;";*",SRGs!AA:AA,0),0)</f>
        <v>0</v>
      </c>
      <c r="Y717" s="6">
        <f>IFERROR(MATCH("SDN Controller Security Requirements Guide :: Version 1, Release: 2 Benchmark Date: 24 Apr 2020*"&amp;A717&amp;";*",SRGs!AA:AA,0),0)</f>
        <v>0</v>
      </c>
      <c r="Z717" s="6">
        <f>IFERROR(MATCH("Unified Endpoint Management Agent Security Requirements Guide :: Version 1, Release: 1 Benchmark Date: 20 Nov 2020*"&amp;A717&amp;";*",SRGs!AA:AA,0),0)</f>
        <v>0</v>
      </c>
      <c r="AA717" s="6">
        <f>IFERROR(MATCH("Unified Endpoint Management Server Security Requirements Guide :: Version 1, Release: 1 Benchmark Date: 20 Nov 2020*"&amp;A717&amp;";*",SRGs!AA:AA,0),0)</f>
        <v>0</v>
      </c>
      <c r="AB717" s="6">
        <f>IFERROR(MATCH("Virtual Private Network (VPN) Security Requirements Guide :: Version 2, Release: 4 Benchmark Date: 27 Oct 2021*"&amp;A717&amp;";*",SRGs!AA:AA,0),0)</f>
        <v>0</v>
      </c>
      <c r="AC717" s="6">
        <f>IFERROR(MATCH("Web Server Security Requirements Guide :: Version 3, Release: 1 Benchmark Date: 27 Oct 2022*"&amp;A717&amp;";*",SRGs!AA:AA,0),0)</f>
        <v>0</v>
      </c>
      <c r="AD717" s="21"/>
      <c r="AE717" s="3" t="str">
        <f t="shared" si="88"/>
        <v/>
      </c>
      <c r="AF717" s="2" t="str">
        <f t="shared" si="89"/>
        <v/>
      </c>
      <c r="AG717" s="2" t="str">
        <f t="shared" si="90"/>
        <v/>
      </c>
      <c r="AH717" s="2" t="str">
        <f t="shared" si="91"/>
        <v/>
      </c>
      <c r="AI717" s="2" t="str">
        <f t="shared" si="92"/>
        <v/>
      </c>
      <c r="AJ717" s="2" t="str">
        <f t="shared" si="93"/>
        <v/>
      </c>
      <c r="AK717" s="2" t="str">
        <f t="shared" si="94"/>
        <v/>
      </c>
      <c r="AL717" s="27"/>
      <c r="AM717" s="5" t="str">
        <f t="shared" si="95"/>
        <v/>
      </c>
    </row>
    <row r="718" spans="1:39" ht="150" hidden="1">
      <c r="A718" s="1" t="s">
        <v>22442</v>
      </c>
      <c r="B718" s="1" t="s">
        <v>4314</v>
      </c>
      <c r="C718" s="1" t="s">
        <v>1017</v>
      </c>
      <c r="D718" s="1" t="s">
        <v>2086</v>
      </c>
      <c r="E718" s="1" t="s">
        <v>3088</v>
      </c>
      <c r="F718" s="2" t="s">
        <v>3956</v>
      </c>
      <c r="G718" s="2"/>
      <c r="H718" s="2" t="s">
        <v>4275</v>
      </c>
      <c r="I718" s="10">
        <v>3</v>
      </c>
      <c r="J718" s="13"/>
      <c r="K718" s="3">
        <f>IFERROR(MATCH("Application Layer Gateway (ALG) Security Requirements Guide (SRG) :: Version 1, Release: 2 Benchmark Date: 24 Jul 2015*"&amp;A718&amp;";*",SRGs!AA:AA,0),0)</f>
        <v>0</v>
      </c>
      <c r="L718" s="2">
        <f>IFERROR(MATCH("Application Server Security Requirements Guide :: Version 3, Release: 3 Benchmark Date: 27 Oct 2022*"&amp;A718&amp;";*",SRGs!AA:AA,0),0)</f>
        <v>0</v>
      </c>
      <c r="M718" s="2">
        <f>IFERROR(MATCH("Authentication, Authorization, and Accounting Services (AAA) Security Requirements Guide :: Version 1, Release: 2 Benchmark Date: 24 Jan 2020*"&amp;A718&amp;";*",SRGs!AA:AA,0),0)</f>
        <v>0</v>
      </c>
      <c r="N718" s="6">
        <f>IFERROR(MATCH("Central Log Server Security Requirements Guide :: Version 2, Release: 2 Benchmark Date: 27 Oct 2022*"&amp;A718&amp;";*",SRGs!AA:AA,0),0)</f>
        <v>0</v>
      </c>
      <c r="O718" s="6">
        <f>IFERROR(MATCH("Database Security Requirements Guide :: Version 3, Release: 3 Benchmark Date: 27 Jul 2022*"&amp;A718&amp;";*",SRGs!AA:AA,0),0)</f>
        <v>0</v>
      </c>
      <c r="P718" s="2">
        <f>IFERROR(MATCH("Container Platform Security Requirements Guide :: Version 1, Release: 3 Benchmark Date: 27 Jan 2022*"&amp;A718&amp;";*",SRGs!AA:AA,0),0)</f>
        <v>0</v>
      </c>
      <c r="Q718" s="2">
        <f>IFERROR(MATCH("Domain Name System (DNS) Security Requirements Guide :: Version 2, Release: 4 Benchmark Date: 23 Oct 2015*"&amp;A718&amp;";*",SRGs!AA:AA,0),0)</f>
        <v>0</v>
      </c>
      <c r="R718" s="2">
        <f>IFERROR(MATCH("Firewall Security Requirements Guide :: Version 2, Release: 3 Benchmark Date: 27 Oct 2022*"&amp;A718&amp;";*",SRGs!AA:AA,0),0)</f>
        <v>0</v>
      </c>
      <c r="S718" s="2">
        <f>IFERROR(MATCH("General Purpose Operating System Security Requirements Guide :: Version 2, Release: 4 Benchmark Date: 27 Jul 2022*"&amp;A718&amp;";*",SRGs!AA:AA,0),0)</f>
        <v>0</v>
      </c>
      <c r="T718" s="2">
        <f>IFERROR(MATCH("Intrusion Detection and Prevention Systems (IDPS) Security Requirements Guide :: Version 2, Release: 6 Benchmark Date: 24 Jul 2020*"&amp;A718&amp;";*",SRGs!AA:AA,0),0)</f>
        <v>0</v>
      </c>
      <c r="U718" s="2">
        <f>IFERROR(MATCH("Layer 2 Switch Security Requirements Guide :: Version 2, Release: 1 Benchmark Date: 18 May 2021*"&amp;A718&amp;";*",SRGs!AA:AA,0),0)</f>
        <v>0</v>
      </c>
      <c r="V718" s="2">
        <f>IFERROR(MATCH("Mainframe Product Security Requirements Guide :: Version 2, Release: 1 Benchmark Date: 27 Oct 2022*"&amp;A718&amp;";*",SRGs!AA:AA,0),0)</f>
        <v>0</v>
      </c>
      <c r="W718" s="2">
        <f>IFERROR(MATCH("Network Device Management Security Requirements Guide :: Version 4, Release: 1 Benchmark Date: 23 Apr 2021*"&amp;A718&amp;";*",SRGs!AA:AA,0),0)</f>
        <v>0</v>
      </c>
      <c r="X718" s="2">
        <f>IFERROR(MATCH("Router Security Requirements Guide :: Version 4, Release: 2 Benchmark Date: 23 Apr 2021*"&amp;A718&amp;";*",SRGs!AA:AA,0),0)</f>
        <v>0</v>
      </c>
      <c r="Y718" s="2">
        <f>IFERROR(MATCH("SDN Controller Security Requirements Guide :: Version 1, Release: 2 Benchmark Date: 24 Apr 2020*"&amp;A718&amp;";*",SRGs!AA:AA,0),0)</f>
        <v>0</v>
      </c>
      <c r="Z718" s="2">
        <f>IFERROR(MATCH("Unified Endpoint Management Agent Security Requirements Guide :: Version 1, Release: 1 Benchmark Date: 20 Nov 2020*"&amp;A718&amp;";*",SRGs!AA:AA,0),0)</f>
        <v>0</v>
      </c>
      <c r="AA718" s="2">
        <f>IFERROR(MATCH("Unified Endpoint Management Server Security Requirements Guide :: Version 1, Release: 1 Benchmark Date: 20 Nov 2020*"&amp;A718&amp;";*",SRGs!AA:AA,0),0)</f>
        <v>0</v>
      </c>
      <c r="AB718" s="2">
        <f>IFERROR(MATCH("Virtual Private Network (VPN) Security Requirements Guide :: Version 2, Release: 4 Benchmark Date: 27 Oct 2021*"&amp;A718&amp;";*",SRGs!AA:AA,0),0)</f>
        <v>0</v>
      </c>
      <c r="AC718" s="2">
        <f>IFERROR(MATCH("Web Server Security Requirements Guide :: Version 3, Release: 1 Benchmark Date: 27 Oct 2022*"&amp;A718&amp;";*",SRGs!AA:AA,0),0)</f>
        <v>0</v>
      </c>
      <c r="AD718" s="22"/>
      <c r="AE718" s="3" t="str">
        <f t="shared" si="88"/>
        <v/>
      </c>
      <c r="AF718" s="2" t="str">
        <f t="shared" si="89"/>
        <v/>
      </c>
      <c r="AG718" s="2" t="str">
        <f t="shared" si="90"/>
        <v/>
      </c>
      <c r="AH718" s="2" t="str">
        <f t="shared" si="91"/>
        <v/>
      </c>
      <c r="AI718" s="2" t="str">
        <f t="shared" si="92"/>
        <v/>
      </c>
      <c r="AJ718" s="2" t="str">
        <f t="shared" si="93"/>
        <v/>
      </c>
      <c r="AK718" s="2" t="str">
        <f t="shared" si="94"/>
        <v/>
      </c>
      <c r="AM718" s="5" t="str">
        <f t="shared" si="95"/>
        <v/>
      </c>
    </row>
    <row r="719" spans="1:39" s="5" customFormat="1" ht="150" hidden="1">
      <c r="A719" s="1" t="s">
        <v>22443</v>
      </c>
      <c r="B719" s="1" t="s">
        <v>4314</v>
      </c>
      <c r="C719" s="1" t="s">
        <v>1018</v>
      </c>
      <c r="D719" s="1" t="s">
        <v>2087</v>
      </c>
      <c r="E719" s="1" t="s">
        <v>3089</v>
      </c>
      <c r="F719" s="2" t="s">
        <v>2591</v>
      </c>
      <c r="G719" s="2"/>
      <c r="H719" s="2"/>
      <c r="I719" s="2"/>
      <c r="J719" s="15"/>
      <c r="K719" s="3">
        <f>IFERROR(MATCH("Application Layer Gateway (ALG) Security Requirements Guide (SRG) :: Version 1, Release: 2 Benchmark Date: 24 Jul 2015*"&amp;A719&amp;";*",SRGs!AA:AA,0),0)</f>
        <v>0</v>
      </c>
      <c r="L719" s="2">
        <f>IFERROR(MATCH("Application Server Security Requirements Guide :: Version 3, Release: 3 Benchmark Date: 27 Oct 2022*"&amp;A719&amp;";*",SRGs!AA:AA,0),0)</f>
        <v>0</v>
      </c>
      <c r="M719" s="2">
        <f>IFERROR(MATCH("Authentication, Authorization, and Accounting Services (AAA) Security Requirements Guide :: Version 1, Release: 2 Benchmark Date: 24 Jan 2020*"&amp;A719&amp;";*",SRGs!AA:AA,0),0)</f>
        <v>0</v>
      </c>
      <c r="N719" s="2">
        <f>IFERROR(MATCH("Central Log Server Security Requirements Guide :: Version 2, Release: 2 Benchmark Date: 27 Oct 2022*"&amp;A719&amp;";*",SRGs!AA:AA,0),0)</f>
        <v>0</v>
      </c>
      <c r="O719" s="2">
        <f>IFERROR(MATCH("Database Security Requirements Guide :: Version 3, Release: 3 Benchmark Date: 27 Jul 2022*"&amp;A719&amp;";*",SRGs!AA:AA,0),0)</f>
        <v>0</v>
      </c>
      <c r="P719" s="6">
        <f>IFERROR(MATCH("Container Platform Security Requirements Guide :: Version 1, Release: 3 Benchmark Date: 27 Jan 2022*"&amp;A719&amp;";*",SRGs!AA:AA,0),0)</f>
        <v>0</v>
      </c>
      <c r="Q719" s="6">
        <f>IFERROR(MATCH("Domain Name System (DNS) Security Requirements Guide :: Version 2, Release: 4 Benchmark Date: 23 Oct 2015*"&amp;A719&amp;";*",SRGs!AA:AA,0),0)</f>
        <v>0</v>
      </c>
      <c r="R719" s="6">
        <f>IFERROR(MATCH("Firewall Security Requirements Guide :: Version 2, Release: 3 Benchmark Date: 27 Oct 2022*"&amp;A719&amp;";*",SRGs!AA:AA,0),0)</f>
        <v>0</v>
      </c>
      <c r="S719" s="6">
        <f>IFERROR(MATCH("General Purpose Operating System Security Requirements Guide :: Version 2, Release: 4 Benchmark Date: 27 Jul 2022*"&amp;A719&amp;";*",SRGs!AA:AA,0),0)</f>
        <v>0</v>
      </c>
      <c r="T719" s="6">
        <f>IFERROR(MATCH("Intrusion Detection and Prevention Systems (IDPS) Security Requirements Guide :: Version 2, Release: 6 Benchmark Date: 24 Jul 2020*"&amp;A719&amp;";*",SRGs!AA:AA,0),0)</f>
        <v>0</v>
      </c>
      <c r="U719" s="6">
        <f>IFERROR(MATCH("Layer 2 Switch Security Requirements Guide :: Version 2, Release: 1 Benchmark Date: 18 May 2021*"&amp;A719&amp;";*",SRGs!AA:AA,0),0)</f>
        <v>0</v>
      </c>
      <c r="V719" s="6">
        <f>IFERROR(MATCH("Mainframe Product Security Requirements Guide :: Version 2, Release: 1 Benchmark Date: 27 Oct 2022*"&amp;A719&amp;";*",SRGs!AA:AA,0),0)</f>
        <v>0</v>
      </c>
      <c r="W719" s="6">
        <f>IFERROR(MATCH("Network Device Management Security Requirements Guide :: Version 4, Release: 1 Benchmark Date: 23 Apr 2021*"&amp;A719&amp;";*",SRGs!AA:AA,0),0)</f>
        <v>0</v>
      </c>
      <c r="X719" s="6">
        <f>IFERROR(MATCH("Router Security Requirements Guide :: Version 4, Release: 2 Benchmark Date: 23 Apr 2021*"&amp;A719&amp;";*",SRGs!AA:AA,0),0)</f>
        <v>0</v>
      </c>
      <c r="Y719" s="6">
        <f>IFERROR(MATCH("SDN Controller Security Requirements Guide :: Version 1, Release: 2 Benchmark Date: 24 Apr 2020*"&amp;A719&amp;";*",SRGs!AA:AA,0),0)</f>
        <v>0</v>
      </c>
      <c r="Z719" s="6">
        <f>IFERROR(MATCH("Unified Endpoint Management Agent Security Requirements Guide :: Version 1, Release: 1 Benchmark Date: 20 Nov 2020*"&amp;A719&amp;";*",SRGs!AA:AA,0),0)</f>
        <v>0</v>
      </c>
      <c r="AA719" s="6">
        <f>IFERROR(MATCH("Unified Endpoint Management Server Security Requirements Guide :: Version 1, Release: 1 Benchmark Date: 20 Nov 2020*"&amp;A719&amp;";*",SRGs!AA:AA,0),0)</f>
        <v>0</v>
      </c>
      <c r="AB719" s="6">
        <f>IFERROR(MATCH("Virtual Private Network (VPN) Security Requirements Guide :: Version 2, Release: 4 Benchmark Date: 27 Oct 2021*"&amp;A719&amp;";*",SRGs!AA:AA,0),0)</f>
        <v>0</v>
      </c>
      <c r="AC719" s="6">
        <f>IFERROR(MATCH("Web Server Security Requirements Guide :: Version 3, Release: 1 Benchmark Date: 27 Oct 2022*"&amp;A719&amp;";*",SRGs!AA:AA,0),0)</f>
        <v>0</v>
      </c>
      <c r="AD719" s="21"/>
      <c r="AE719" s="3" t="str">
        <f t="shared" si="88"/>
        <v/>
      </c>
      <c r="AF719" s="2" t="str">
        <f t="shared" si="89"/>
        <v/>
      </c>
      <c r="AG719" s="2" t="str">
        <f t="shared" si="90"/>
        <v/>
      </c>
      <c r="AH719" s="2" t="str">
        <f t="shared" si="91"/>
        <v/>
      </c>
      <c r="AI719" s="2" t="str">
        <f t="shared" si="92"/>
        <v/>
      </c>
      <c r="AJ719" s="2" t="str">
        <f t="shared" si="93"/>
        <v/>
      </c>
      <c r="AK719" s="2" t="str">
        <f t="shared" si="94"/>
        <v/>
      </c>
      <c r="AL719" s="27"/>
      <c r="AM719" s="5" t="str">
        <f t="shared" si="95"/>
        <v/>
      </c>
    </row>
    <row r="720" spans="1:39" ht="75" hidden="1">
      <c r="A720" s="1" t="s">
        <v>22444</v>
      </c>
      <c r="B720" s="1" t="s">
        <v>4314</v>
      </c>
      <c r="C720" s="1" t="s">
        <v>1019</v>
      </c>
      <c r="D720" s="1" t="s">
        <v>2088</v>
      </c>
      <c r="E720" s="1" t="s">
        <v>3090</v>
      </c>
      <c r="F720" s="2" t="s">
        <v>3957</v>
      </c>
      <c r="G720" s="2"/>
      <c r="H720" s="2" t="s">
        <v>4273</v>
      </c>
      <c r="I720" s="10">
        <v>3</v>
      </c>
      <c r="J720" s="13"/>
      <c r="K720" s="3">
        <f>IFERROR(MATCH("Application Layer Gateway (ALG) Security Requirements Guide (SRG) :: Version 1, Release: 2 Benchmark Date: 24 Jul 2015*"&amp;A720&amp;";*",SRGs!AA:AA,0),0)</f>
        <v>0</v>
      </c>
      <c r="L720" s="2">
        <f>IFERROR(MATCH("Application Server Security Requirements Guide :: Version 3, Release: 3 Benchmark Date: 27 Oct 2022*"&amp;A720&amp;";*",SRGs!AA:AA,0),0)</f>
        <v>0</v>
      </c>
      <c r="M720" s="2">
        <f>IFERROR(MATCH("Authentication, Authorization, and Accounting Services (AAA) Security Requirements Guide :: Version 1, Release: 2 Benchmark Date: 24 Jan 2020*"&amp;A720&amp;";*",SRGs!AA:AA,0),0)</f>
        <v>0</v>
      </c>
      <c r="N720" s="6">
        <f>IFERROR(MATCH("Central Log Server Security Requirements Guide :: Version 2, Release: 2 Benchmark Date: 27 Oct 2022*"&amp;A720&amp;";*",SRGs!AA:AA,0),0)</f>
        <v>0</v>
      </c>
      <c r="O720" s="6">
        <f>IFERROR(MATCH("Database Security Requirements Guide :: Version 3, Release: 3 Benchmark Date: 27 Jul 2022*"&amp;A720&amp;";*",SRGs!AA:AA,0),0)</f>
        <v>0</v>
      </c>
      <c r="P720" s="2">
        <f>IFERROR(MATCH("Container Platform Security Requirements Guide :: Version 1, Release: 3 Benchmark Date: 27 Jan 2022*"&amp;A720&amp;";*",SRGs!AA:AA,0),0)</f>
        <v>0</v>
      </c>
      <c r="Q720" s="2">
        <f>IFERROR(MATCH("Domain Name System (DNS) Security Requirements Guide :: Version 2, Release: 4 Benchmark Date: 23 Oct 2015*"&amp;A720&amp;";*",SRGs!AA:AA,0),0)</f>
        <v>0</v>
      </c>
      <c r="R720" s="2">
        <f>IFERROR(MATCH("Firewall Security Requirements Guide :: Version 2, Release: 3 Benchmark Date: 27 Oct 2022*"&amp;A720&amp;";*",SRGs!AA:AA,0),0)</f>
        <v>0</v>
      </c>
      <c r="S720" s="2">
        <f>IFERROR(MATCH("General Purpose Operating System Security Requirements Guide :: Version 2, Release: 4 Benchmark Date: 27 Jul 2022*"&amp;A720&amp;";*",SRGs!AA:AA,0),0)</f>
        <v>0</v>
      </c>
      <c r="T720" s="2">
        <f>IFERROR(MATCH("Intrusion Detection and Prevention Systems (IDPS) Security Requirements Guide :: Version 2, Release: 6 Benchmark Date: 24 Jul 2020*"&amp;A720&amp;";*",SRGs!AA:AA,0),0)</f>
        <v>0</v>
      </c>
      <c r="U720" s="2">
        <f>IFERROR(MATCH("Layer 2 Switch Security Requirements Guide :: Version 2, Release: 1 Benchmark Date: 18 May 2021*"&amp;A720&amp;";*",SRGs!AA:AA,0),0)</f>
        <v>0</v>
      </c>
      <c r="V720" s="2">
        <f>IFERROR(MATCH("Mainframe Product Security Requirements Guide :: Version 2, Release: 1 Benchmark Date: 27 Oct 2022*"&amp;A720&amp;";*",SRGs!AA:AA,0),0)</f>
        <v>0</v>
      </c>
      <c r="W720" s="2">
        <f>IFERROR(MATCH("Network Device Management Security Requirements Guide :: Version 4, Release: 1 Benchmark Date: 23 Apr 2021*"&amp;A720&amp;";*",SRGs!AA:AA,0),0)</f>
        <v>0</v>
      </c>
      <c r="X720" s="2">
        <f>IFERROR(MATCH("Router Security Requirements Guide :: Version 4, Release: 2 Benchmark Date: 23 Apr 2021*"&amp;A720&amp;";*",SRGs!AA:AA,0),0)</f>
        <v>0</v>
      </c>
      <c r="Y720" s="2">
        <f>IFERROR(MATCH("SDN Controller Security Requirements Guide :: Version 1, Release: 2 Benchmark Date: 24 Apr 2020*"&amp;A720&amp;";*",SRGs!AA:AA,0),0)</f>
        <v>0</v>
      </c>
      <c r="Z720" s="2">
        <f>IFERROR(MATCH("Unified Endpoint Management Agent Security Requirements Guide :: Version 1, Release: 1 Benchmark Date: 20 Nov 2020*"&amp;A720&amp;";*",SRGs!AA:AA,0),0)</f>
        <v>0</v>
      </c>
      <c r="AA720" s="2">
        <f>IFERROR(MATCH("Unified Endpoint Management Server Security Requirements Guide :: Version 1, Release: 1 Benchmark Date: 20 Nov 2020*"&amp;A720&amp;";*",SRGs!AA:AA,0),0)</f>
        <v>0</v>
      </c>
      <c r="AB720" s="2">
        <f>IFERROR(MATCH("Virtual Private Network (VPN) Security Requirements Guide :: Version 2, Release: 4 Benchmark Date: 27 Oct 2021*"&amp;A720&amp;";*",SRGs!AA:AA,0),0)</f>
        <v>0</v>
      </c>
      <c r="AC720" s="2">
        <f>IFERROR(MATCH("Web Server Security Requirements Guide :: Version 3, Release: 1 Benchmark Date: 27 Oct 2022*"&amp;A720&amp;";*",SRGs!AA:AA,0),0)</f>
        <v>0</v>
      </c>
      <c r="AD720" s="22"/>
      <c r="AE720" s="3" t="str">
        <f t="shared" si="88"/>
        <v/>
      </c>
      <c r="AF720" s="2" t="str">
        <f t="shared" si="89"/>
        <v/>
      </c>
      <c r="AG720" s="2" t="str">
        <f t="shared" si="90"/>
        <v/>
      </c>
      <c r="AH720" s="2" t="str">
        <f t="shared" si="91"/>
        <v/>
      </c>
      <c r="AI720" s="2" t="str">
        <f t="shared" si="92"/>
        <v/>
      </c>
      <c r="AJ720" s="2" t="str">
        <f t="shared" si="93"/>
        <v/>
      </c>
      <c r="AK720" s="2" t="str">
        <f t="shared" si="94"/>
        <v/>
      </c>
      <c r="AM720" s="5" t="str">
        <f t="shared" si="95"/>
        <v/>
      </c>
    </row>
    <row r="721" spans="1:39" ht="180" hidden="1">
      <c r="A721" s="1" t="s">
        <v>22445</v>
      </c>
      <c r="B721" s="1" t="s">
        <v>4314</v>
      </c>
      <c r="C721" s="1" t="s">
        <v>1020</v>
      </c>
      <c r="D721" s="1" t="s">
        <v>2089</v>
      </c>
      <c r="E721" s="1" t="s">
        <v>3091</v>
      </c>
      <c r="F721" s="2" t="s">
        <v>2591</v>
      </c>
      <c r="G721" s="2"/>
      <c r="H721" s="2" t="s">
        <v>4270</v>
      </c>
      <c r="I721" s="10">
        <v>3</v>
      </c>
      <c r="J721" s="13"/>
      <c r="K721" s="3">
        <f>IFERROR(MATCH("Application Layer Gateway (ALG) Security Requirements Guide (SRG) :: Version 1, Release: 2 Benchmark Date: 24 Jul 2015*"&amp;A721&amp;";*",SRGs!AA:AA,0),0)</f>
        <v>0</v>
      </c>
      <c r="L721" s="2">
        <f>IFERROR(MATCH("Application Server Security Requirements Guide :: Version 3, Release: 3 Benchmark Date: 27 Oct 2022*"&amp;A721&amp;";*",SRGs!AA:AA,0),0)</f>
        <v>0</v>
      </c>
      <c r="M721" s="2">
        <f>IFERROR(MATCH("Authentication, Authorization, and Accounting Services (AAA) Security Requirements Guide :: Version 1, Release: 2 Benchmark Date: 24 Jan 2020*"&amp;A721&amp;";*",SRGs!AA:AA,0),0)</f>
        <v>0</v>
      </c>
      <c r="N721" s="2">
        <f>IFERROR(MATCH("Central Log Server Security Requirements Guide :: Version 2, Release: 2 Benchmark Date: 27 Oct 2022*"&amp;A721&amp;";*",SRGs!AA:AA,0),0)</f>
        <v>0</v>
      </c>
      <c r="O721" s="2">
        <f>IFERROR(MATCH("Database Security Requirements Guide :: Version 3, Release: 3 Benchmark Date: 27 Jul 2022*"&amp;A721&amp;";*",SRGs!AA:AA,0),0)</f>
        <v>0</v>
      </c>
      <c r="P721" s="2">
        <f>IFERROR(MATCH("Container Platform Security Requirements Guide :: Version 1, Release: 3 Benchmark Date: 27 Jan 2022*"&amp;A721&amp;";*",SRGs!AA:AA,0),0)</f>
        <v>0</v>
      </c>
      <c r="Q721" s="2">
        <f>IFERROR(MATCH("Domain Name System (DNS) Security Requirements Guide :: Version 2, Release: 4 Benchmark Date: 23 Oct 2015*"&amp;A721&amp;";*",SRGs!AA:AA,0),0)</f>
        <v>0</v>
      </c>
      <c r="R721" s="2">
        <f>IFERROR(MATCH("Firewall Security Requirements Guide :: Version 2, Release: 3 Benchmark Date: 27 Oct 2022*"&amp;A721&amp;";*",SRGs!AA:AA,0),0)</f>
        <v>0</v>
      </c>
      <c r="S721" s="2">
        <f>IFERROR(MATCH("General Purpose Operating System Security Requirements Guide :: Version 2, Release: 4 Benchmark Date: 27 Jul 2022*"&amp;A721&amp;";*",SRGs!AA:AA,0),0)</f>
        <v>0</v>
      </c>
      <c r="T721" s="2">
        <f>IFERROR(MATCH("Intrusion Detection and Prevention Systems (IDPS) Security Requirements Guide :: Version 2, Release: 6 Benchmark Date: 24 Jul 2020*"&amp;A721&amp;";*",SRGs!AA:AA,0),0)</f>
        <v>0</v>
      </c>
      <c r="U721" s="2">
        <f>IFERROR(MATCH("Layer 2 Switch Security Requirements Guide :: Version 2, Release: 1 Benchmark Date: 18 May 2021*"&amp;A721&amp;";*",SRGs!AA:AA,0),0)</f>
        <v>0</v>
      </c>
      <c r="V721" s="2">
        <f>IFERROR(MATCH("Mainframe Product Security Requirements Guide :: Version 2, Release: 1 Benchmark Date: 27 Oct 2022*"&amp;A721&amp;";*",SRGs!AA:AA,0),0)</f>
        <v>0</v>
      </c>
      <c r="W721" s="2">
        <f>IFERROR(MATCH("Network Device Management Security Requirements Guide :: Version 4, Release: 1 Benchmark Date: 23 Apr 2021*"&amp;A721&amp;";*",SRGs!AA:AA,0),0)</f>
        <v>0</v>
      </c>
      <c r="X721" s="2">
        <f>IFERROR(MATCH("Router Security Requirements Guide :: Version 4, Release: 2 Benchmark Date: 23 Apr 2021*"&amp;A721&amp;";*",SRGs!AA:AA,0),0)</f>
        <v>0</v>
      </c>
      <c r="Y721" s="2">
        <f>IFERROR(MATCH("SDN Controller Security Requirements Guide :: Version 1, Release: 2 Benchmark Date: 24 Apr 2020*"&amp;A721&amp;";*",SRGs!AA:AA,0),0)</f>
        <v>0</v>
      </c>
      <c r="Z721" s="2">
        <f>IFERROR(MATCH("Unified Endpoint Management Agent Security Requirements Guide :: Version 1, Release: 1 Benchmark Date: 20 Nov 2020*"&amp;A721&amp;";*",SRGs!AA:AA,0),0)</f>
        <v>0</v>
      </c>
      <c r="AA721" s="2">
        <f>IFERROR(MATCH("Unified Endpoint Management Server Security Requirements Guide :: Version 1, Release: 1 Benchmark Date: 20 Nov 2020*"&amp;A721&amp;";*",SRGs!AA:AA,0),0)</f>
        <v>0</v>
      </c>
      <c r="AB721" s="2">
        <f>IFERROR(MATCH("Virtual Private Network (VPN) Security Requirements Guide :: Version 2, Release: 4 Benchmark Date: 27 Oct 2021*"&amp;A721&amp;";*",SRGs!AA:AA,0),0)</f>
        <v>0</v>
      </c>
      <c r="AC721" s="2">
        <f>IFERROR(MATCH("Web Server Security Requirements Guide :: Version 3, Release: 1 Benchmark Date: 27 Oct 2022*"&amp;A721&amp;";*",SRGs!AA:AA,0),0)</f>
        <v>0</v>
      </c>
      <c r="AD721" s="22"/>
      <c r="AE721" s="3" t="str">
        <f t="shared" si="88"/>
        <v/>
      </c>
      <c r="AF721" s="2" t="str">
        <f t="shared" si="89"/>
        <v/>
      </c>
      <c r="AG721" s="2" t="str">
        <f t="shared" si="90"/>
        <v/>
      </c>
      <c r="AH721" s="2" t="str">
        <f t="shared" si="91"/>
        <v/>
      </c>
      <c r="AI721" s="2" t="str">
        <f t="shared" si="92"/>
        <v/>
      </c>
      <c r="AJ721" s="2" t="str">
        <f t="shared" si="93"/>
        <v/>
      </c>
      <c r="AK721" s="2" t="str">
        <f t="shared" si="94"/>
        <v/>
      </c>
      <c r="AM721" s="5" t="str">
        <f t="shared" si="95"/>
        <v/>
      </c>
    </row>
    <row r="722" spans="1:39" s="5" customFormat="1" hidden="1">
      <c r="A722" s="1" t="s">
        <v>206</v>
      </c>
      <c r="B722" s="1" t="s">
        <v>4314</v>
      </c>
      <c r="C722" s="1" t="s">
        <v>1021</v>
      </c>
      <c r="D722" s="1" t="s">
        <v>3547</v>
      </c>
      <c r="E722" s="1"/>
      <c r="F722" s="2"/>
      <c r="G722" s="2"/>
      <c r="H722" s="2"/>
      <c r="I722" s="2"/>
      <c r="J722" s="15"/>
      <c r="K722" s="3">
        <f>IFERROR(MATCH("Application Layer Gateway (ALG) Security Requirements Guide (SRG) :: Version 1, Release: 2 Benchmark Date: 24 Jul 2015*"&amp;A722&amp;";*",SRGs!AA:AA,0),0)</f>
        <v>0</v>
      </c>
      <c r="L722" s="2">
        <f>IFERROR(MATCH("Application Server Security Requirements Guide :: Version 3, Release: 3 Benchmark Date: 27 Oct 2022*"&amp;A722&amp;";*",SRGs!AA:AA,0),0)</f>
        <v>0</v>
      </c>
      <c r="M722" s="2">
        <f>IFERROR(MATCH("Authentication, Authorization, and Accounting Services (AAA) Security Requirements Guide :: Version 1, Release: 2 Benchmark Date: 24 Jan 2020*"&amp;A722&amp;";*",SRGs!AA:AA,0),0)</f>
        <v>0</v>
      </c>
      <c r="N722" s="2">
        <f>IFERROR(MATCH("Central Log Server Security Requirements Guide :: Version 2, Release: 2 Benchmark Date: 27 Oct 2022*"&amp;A722&amp;";*",SRGs!AA:AA,0),0)</f>
        <v>0</v>
      </c>
      <c r="O722" s="2">
        <f>IFERROR(MATCH("Database Security Requirements Guide :: Version 3, Release: 3 Benchmark Date: 27 Jul 2022*"&amp;A722&amp;";*",SRGs!AA:AA,0),0)</f>
        <v>0</v>
      </c>
      <c r="P722" s="6">
        <f>IFERROR(MATCH("Container Platform Security Requirements Guide :: Version 1, Release: 3 Benchmark Date: 27 Jan 2022*"&amp;A722&amp;";*",SRGs!AA:AA,0),0)</f>
        <v>0</v>
      </c>
      <c r="Q722" s="6">
        <f>IFERROR(MATCH("Domain Name System (DNS) Security Requirements Guide :: Version 2, Release: 4 Benchmark Date: 23 Oct 2015*"&amp;A722&amp;";*",SRGs!AA:AA,0),0)</f>
        <v>0</v>
      </c>
      <c r="R722" s="6">
        <f>IFERROR(MATCH("Firewall Security Requirements Guide :: Version 2, Release: 3 Benchmark Date: 27 Oct 2022*"&amp;A722&amp;";*",SRGs!AA:AA,0),0)</f>
        <v>0</v>
      </c>
      <c r="S722" s="6">
        <f>IFERROR(MATCH("General Purpose Operating System Security Requirements Guide :: Version 2, Release: 4 Benchmark Date: 27 Jul 2022*"&amp;A722&amp;";*",SRGs!AA:AA,0),0)</f>
        <v>0</v>
      </c>
      <c r="T722" s="6">
        <f>IFERROR(MATCH("Intrusion Detection and Prevention Systems (IDPS) Security Requirements Guide :: Version 2, Release: 6 Benchmark Date: 24 Jul 2020*"&amp;A722&amp;";*",SRGs!AA:AA,0),0)</f>
        <v>0</v>
      </c>
      <c r="U722" s="6">
        <f>IFERROR(MATCH("Layer 2 Switch Security Requirements Guide :: Version 2, Release: 1 Benchmark Date: 18 May 2021*"&amp;A722&amp;";*",SRGs!AA:AA,0),0)</f>
        <v>0</v>
      </c>
      <c r="V722" s="6">
        <f>IFERROR(MATCH("Mainframe Product Security Requirements Guide :: Version 2, Release: 1 Benchmark Date: 27 Oct 2022*"&amp;A722&amp;";*",SRGs!AA:AA,0),0)</f>
        <v>0</v>
      </c>
      <c r="W722" s="6">
        <f>IFERROR(MATCH("Network Device Management Security Requirements Guide :: Version 4, Release: 1 Benchmark Date: 23 Apr 2021*"&amp;A722&amp;";*",SRGs!AA:AA,0),0)</f>
        <v>0</v>
      </c>
      <c r="X722" s="6">
        <f>IFERROR(MATCH("Router Security Requirements Guide :: Version 4, Release: 2 Benchmark Date: 23 Apr 2021*"&amp;A722&amp;";*",SRGs!AA:AA,0),0)</f>
        <v>0</v>
      </c>
      <c r="Y722" s="6">
        <f>IFERROR(MATCH("SDN Controller Security Requirements Guide :: Version 1, Release: 2 Benchmark Date: 24 Apr 2020*"&amp;A722&amp;";*",SRGs!AA:AA,0),0)</f>
        <v>0</v>
      </c>
      <c r="Z722" s="6">
        <f>IFERROR(MATCH("Unified Endpoint Management Agent Security Requirements Guide :: Version 1, Release: 1 Benchmark Date: 20 Nov 2020*"&amp;A722&amp;";*",SRGs!AA:AA,0),0)</f>
        <v>0</v>
      </c>
      <c r="AA722" s="6">
        <f>IFERROR(MATCH("Unified Endpoint Management Server Security Requirements Guide :: Version 1, Release: 1 Benchmark Date: 20 Nov 2020*"&amp;A722&amp;";*",SRGs!AA:AA,0),0)</f>
        <v>0</v>
      </c>
      <c r="AB722" s="6">
        <f>IFERROR(MATCH("Virtual Private Network (VPN) Security Requirements Guide :: Version 2, Release: 4 Benchmark Date: 27 Oct 2021*"&amp;A722&amp;";*",SRGs!AA:AA,0),0)</f>
        <v>0</v>
      </c>
      <c r="AC722" s="6">
        <f>IFERROR(MATCH("Web Server Security Requirements Guide :: Version 3, Release: 1 Benchmark Date: 27 Oct 2022*"&amp;A722&amp;";*",SRGs!AA:AA,0),0)</f>
        <v>0</v>
      </c>
      <c r="AD722" s="21"/>
      <c r="AE722" s="3" t="str">
        <f t="shared" si="88"/>
        <v/>
      </c>
      <c r="AF722" s="2" t="str">
        <f t="shared" si="89"/>
        <v/>
      </c>
      <c r="AG722" s="2" t="str">
        <f t="shared" si="90"/>
        <v/>
      </c>
      <c r="AH722" s="2" t="str">
        <f t="shared" si="91"/>
        <v/>
      </c>
      <c r="AI722" s="2" t="str">
        <f t="shared" si="92"/>
        <v/>
      </c>
      <c r="AJ722" s="2" t="str">
        <f t="shared" si="93"/>
        <v/>
      </c>
      <c r="AK722" s="2" t="str">
        <f t="shared" si="94"/>
        <v/>
      </c>
      <c r="AL722" s="27"/>
      <c r="AM722" s="5" t="str">
        <f t="shared" si="95"/>
        <v/>
      </c>
    </row>
    <row r="723" spans="1:39" ht="409.5" hidden="1">
      <c r="A723" s="1" t="s">
        <v>207</v>
      </c>
      <c r="B723" s="1" t="s">
        <v>4314</v>
      </c>
      <c r="C723" s="1" t="s">
        <v>1022</v>
      </c>
      <c r="D723" s="1" t="s">
        <v>2090</v>
      </c>
      <c r="E723" s="1" t="s">
        <v>3092</v>
      </c>
      <c r="F723" s="2" t="s">
        <v>3958</v>
      </c>
      <c r="G723" s="2" t="s">
        <v>4231</v>
      </c>
      <c r="H723" s="2"/>
      <c r="I723" s="10">
        <v>2</v>
      </c>
      <c r="J723" s="13"/>
      <c r="K723" s="3">
        <f>IFERROR(MATCH("Application Layer Gateway (ALG) Security Requirements Guide (SRG) :: Version 1, Release: 2 Benchmark Date: 24 Jul 2015*"&amp;A723&amp;";*",SRGs!AA:AA,0),0)</f>
        <v>0</v>
      </c>
      <c r="L723" s="2">
        <f>IFERROR(MATCH("Application Server Security Requirements Guide :: Version 3, Release: 3 Benchmark Date: 27 Oct 2022*"&amp;A723&amp;";*",SRGs!AA:AA,0),0)</f>
        <v>0</v>
      </c>
      <c r="M723" s="2">
        <f>IFERROR(MATCH("Authentication, Authorization, and Accounting Services (AAA) Security Requirements Guide :: Version 1, Release: 2 Benchmark Date: 24 Jan 2020*"&amp;A723&amp;";*",SRGs!AA:AA,0),0)</f>
        <v>0</v>
      </c>
      <c r="N723" s="6">
        <f>IFERROR(MATCH("Central Log Server Security Requirements Guide :: Version 2, Release: 2 Benchmark Date: 27 Oct 2022*"&amp;A723&amp;";*",SRGs!AA:AA,0),0)</f>
        <v>0</v>
      </c>
      <c r="O723" s="6">
        <f>IFERROR(MATCH("Database Security Requirements Guide :: Version 3, Release: 3 Benchmark Date: 27 Jul 2022*"&amp;A723&amp;";*",SRGs!AA:AA,0),0)</f>
        <v>0</v>
      </c>
      <c r="P723" s="2">
        <f>IFERROR(MATCH("Container Platform Security Requirements Guide :: Version 1, Release: 3 Benchmark Date: 27 Jan 2022*"&amp;A723&amp;";*",SRGs!AA:AA,0),0)</f>
        <v>0</v>
      </c>
      <c r="Q723" s="2">
        <f>IFERROR(MATCH("Domain Name System (DNS) Security Requirements Guide :: Version 2, Release: 4 Benchmark Date: 23 Oct 2015*"&amp;A723&amp;";*",SRGs!AA:AA,0),0)</f>
        <v>0</v>
      </c>
      <c r="R723" s="2">
        <f>IFERROR(MATCH("Firewall Security Requirements Guide :: Version 2, Release: 3 Benchmark Date: 27 Oct 2022*"&amp;A723&amp;";*",SRGs!AA:AA,0),0)</f>
        <v>0</v>
      </c>
      <c r="S723" s="2">
        <f>IFERROR(MATCH("General Purpose Operating System Security Requirements Guide :: Version 2, Release: 4 Benchmark Date: 27 Jul 2022*"&amp;A723&amp;";*",SRGs!AA:AA,0),0)</f>
        <v>0</v>
      </c>
      <c r="T723" s="2">
        <f>IFERROR(MATCH("Intrusion Detection and Prevention Systems (IDPS) Security Requirements Guide :: Version 2, Release: 6 Benchmark Date: 24 Jul 2020*"&amp;A723&amp;";*",SRGs!AA:AA,0),0)</f>
        <v>0</v>
      </c>
      <c r="U723" s="2">
        <f>IFERROR(MATCH("Layer 2 Switch Security Requirements Guide :: Version 2, Release: 1 Benchmark Date: 18 May 2021*"&amp;A723&amp;";*",SRGs!AA:AA,0),0)</f>
        <v>0</v>
      </c>
      <c r="V723" s="2">
        <f>IFERROR(MATCH("Mainframe Product Security Requirements Guide :: Version 2, Release: 1 Benchmark Date: 27 Oct 2022*"&amp;A723&amp;";*",SRGs!AA:AA,0),0)</f>
        <v>0</v>
      </c>
      <c r="W723" s="2">
        <f>IFERROR(MATCH("Network Device Management Security Requirements Guide :: Version 4, Release: 1 Benchmark Date: 23 Apr 2021*"&amp;A723&amp;";*",SRGs!AA:AA,0),0)</f>
        <v>0</v>
      </c>
      <c r="X723" s="2">
        <f>IFERROR(MATCH("Router Security Requirements Guide :: Version 4, Release: 2 Benchmark Date: 23 Apr 2021*"&amp;A723&amp;";*",SRGs!AA:AA,0),0)</f>
        <v>0</v>
      </c>
      <c r="Y723" s="2">
        <f>IFERROR(MATCH("SDN Controller Security Requirements Guide :: Version 1, Release: 2 Benchmark Date: 24 Apr 2020*"&amp;A723&amp;";*",SRGs!AA:AA,0),0)</f>
        <v>0</v>
      </c>
      <c r="Z723" s="2">
        <f>IFERROR(MATCH("Unified Endpoint Management Agent Security Requirements Guide :: Version 1, Release: 1 Benchmark Date: 20 Nov 2020*"&amp;A723&amp;";*",SRGs!AA:AA,0),0)</f>
        <v>0</v>
      </c>
      <c r="AA723" s="2">
        <f>IFERROR(MATCH("Unified Endpoint Management Server Security Requirements Guide :: Version 1, Release: 1 Benchmark Date: 20 Nov 2020*"&amp;A723&amp;";*",SRGs!AA:AA,0),0)</f>
        <v>0</v>
      </c>
      <c r="AB723" s="2">
        <f>IFERROR(MATCH("Virtual Private Network (VPN) Security Requirements Guide :: Version 2, Release: 4 Benchmark Date: 27 Oct 2021*"&amp;A723&amp;";*",SRGs!AA:AA,0),0)</f>
        <v>0</v>
      </c>
      <c r="AC723" s="2">
        <f>IFERROR(MATCH("Web Server Security Requirements Guide :: Version 3, Release: 1 Benchmark Date: 27 Oct 2022*"&amp;A723&amp;";*",SRGs!AA:AA,0),0)</f>
        <v>0</v>
      </c>
      <c r="AD723" s="22"/>
      <c r="AE723" s="3" t="str">
        <f t="shared" si="88"/>
        <v/>
      </c>
      <c r="AF723" s="2" t="str">
        <f t="shared" si="89"/>
        <v/>
      </c>
      <c r="AG723" s="2" t="str">
        <f t="shared" si="90"/>
        <v/>
      </c>
      <c r="AH723" s="2" t="str">
        <f t="shared" si="91"/>
        <v/>
      </c>
      <c r="AI723" s="2" t="str">
        <f t="shared" si="92"/>
        <v/>
      </c>
      <c r="AJ723" s="2" t="str">
        <f t="shared" si="93"/>
        <v/>
      </c>
      <c r="AK723" s="2" t="str">
        <f t="shared" si="94"/>
        <v/>
      </c>
      <c r="AM723" s="5" t="str">
        <f t="shared" si="95"/>
        <v/>
      </c>
    </row>
    <row r="724" spans="1:39" s="5" customFormat="1" ht="30" hidden="1">
      <c r="A724" s="1" t="s">
        <v>22446</v>
      </c>
      <c r="B724" s="1" t="s">
        <v>4314</v>
      </c>
      <c r="C724" s="1" t="s">
        <v>1023</v>
      </c>
      <c r="D724" s="1" t="s">
        <v>3548</v>
      </c>
      <c r="E724" s="1"/>
      <c r="F724" s="2"/>
      <c r="G724" s="2"/>
      <c r="H724" s="2"/>
      <c r="I724" s="2"/>
      <c r="J724" s="15"/>
      <c r="K724" s="3">
        <f>IFERROR(MATCH("Application Layer Gateway (ALG) Security Requirements Guide (SRG) :: Version 1, Release: 2 Benchmark Date: 24 Jul 2015*"&amp;A724&amp;";*",SRGs!AA:AA,0),0)</f>
        <v>0</v>
      </c>
      <c r="L724" s="2">
        <f>IFERROR(MATCH("Application Server Security Requirements Guide :: Version 3, Release: 3 Benchmark Date: 27 Oct 2022*"&amp;A724&amp;";*",SRGs!AA:AA,0),0)</f>
        <v>0</v>
      </c>
      <c r="M724" s="2">
        <f>IFERROR(MATCH("Authentication, Authorization, and Accounting Services (AAA) Security Requirements Guide :: Version 1, Release: 2 Benchmark Date: 24 Jan 2020*"&amp;A724&amp;";*",SRGs!AA:AA,0),0)</f>
        <v>0</v>
      </c>
      <c r="N724" s="2">
        <f>IFERROR(MATCH("Central Log Server Security Requirements Guide :: Version 2, Release: 2 Benchmark Date: 27 Oct 2022*"&amp;A724&amp;";*",SRGs!AA:AA,0),0)</f>
        <v>0</v>
      </c>
      <c r="O724" s="2">
        <f>IFERROR(MATCH("Database Security Requirements Guide :: Version 3, Release: 3 Benchmark Date: 27 Jul 2022*"&amp;A724&amp;";*",SRGs!AA:AA,0),0)</f>
        <v>0</v>
      </c>
      <c r="P724" s="6">
        <f>IFERROR(MATCH("Container Platform Security Requirements Guide :: Version 1, Release: 3 Benchmark Date: 27 Jan 2022*"&amp;A724&amp;";*",SRGs!AA:AA,0),0)</f>
        <v>0</v>
      </c>
      <c r="Q724" s="6">
        <f>IFERROR(MATCH("Domain Name System (DNS) Security Requirements Guide :: Version 2, Release: 4 Benchmark Date: 23 Oct 2015*"&amp;A724&amp;";*",SRGs!AA:AA,0),0)</f>
        <v>0</v>
      </c>
      <c r="R724" s="6">
        <f>IFERROR(MATCH("Firewall Security Requirements Guide :: Version 2, Release: 3 Benchmark Date: 27 Oct 2022*"&amp;A724&amp;";*",SRGs!AA:AA,0),0)</f>
        <v>0</v>
      </c>
      <c r="S724" s="6">
        <f>IFERROR(MATCH("General Purpose Operating System Security Requirements Guide :: Version 2, Release: 4 Benchmark Date: 27 Jul 2022*"&amp;A724&amp;";*",SRGs!AA:AA,0),0)</f>
        <v>0</v>
      </c>
      <c r="T724" s="6">
        <f>IFERROR(MATCH("Intrusion Detection and Prevention Systems (IDPS) Security Requirements Guide :: Version 2, Release: 6 Benchmark Date: 24 Jul 2020*"&amp;A724&amp;";*",SRGs!AA:AA,0),0)</f>
        <v>0</v>
      </c>
      <c r="U724" s="6">
        <f>IFERROR(MATCH("Layer 2 Switch Security Requirements Guide :: Version 2, Release: 1 Benchmark Date: 18 May 2021*"&amp;A724&amp;";*",SRGs!AA:AA,0),0)</f>
        <v>0</v>
      </c>
      <c r="V724" s="6">
        <f>IFERROR(MATCH("Mainframe Product Security Requirements Guide :: Version 2, Release: 1 Benchmark Date: 27 Oct 2022*"&amp;A724&amp;";*",SRGs!AA:AA,0),0)</f>
        <v>0</v>
      </c>
      <c r="W724" s="6">
        <f>IFERROR(MATCH("Network Device Management Security Requirements Guide :: Version 4, Release: 1 Benchmark Date: 23 Apr 2021*"&amp;A724&amp;";*",SRGs!AA:AA,0),0)</f>
        <v>0</v>
      </c>
      <c r="X724" s="6">
        <f>IFERROR(MATCH("Router Security Requirements Guide :: Version 4, Release: 2 Benchmark Date: 23 Apr 2021*"&amp;A724&amp;";*",SRGs!AA:AA,0),0)</f>
        <v>0</v>
      </c>
      <c r="Y724" s="6">
        <f>IFERROR(MATCH("SDN Controller Security Requirements Guide :: Version 1, Release: 2 Benchmark Date: 24 Apr 2020*"&amp;A724&amp;";*",SRGs!AA:AA,0),0)</f>
        <v>0</v>
      </c>
      <c r="Z724" s="6">
        <f>IFERROR(MATCH("Unified Endpoint Management Agent Security Requirements Guide :: Version 1, Release: 1 Benchmark Date: 20 Nov 2020*"&amp;A724&amp;";*",SRGs!AA:AA,0),0)</f>
        <v>0</v>
      </c>
      <c r="AA724" s="6">
        <f>IFERROR(MATCH("Unified Endpoint Management Server Security Requirements Guide :: Version 1, Release: 1 Benchmark Date: 20 Nov 2020*"&amp;A724&amp;";*",SRGs!AA:AA,0),0)</f>
        <v>0</v>
      </c>
      <c r="AB724" s="6">
        <f>IFERROR(MATCH("Virtual Private Network (VPN) Security Requirements Guide :: Version 2, Release: 4 Benchmark Date: 27 Oct 2021*"&amp;A724&amp;";*",SRGs!AA:AA,0),0)</f>
        <v>0</v>
      </c>
      <c r="AC724" s="6">
        <f>IFERROR(MATCH("Web Server Security Requirements Guide :: Version 3, Release: 1 Benchmark Date: 27 Oct 2022*"&amp;A724&amp;";*",SRGs!AA:AA,0),0)</f>
        <v>0</v>
      </c>
      <c r="AD724" s="21"/>
      <c r="AE724" s="3" t="str">
        <f t="shared" si="88"/>
        <v/>
      </c>
      <c r="AF724" s="2" t="str">
        <f t="shared" si="89"/>
        <v/>
      </c>
      <c r="AG724" s="2" t="str">
        <f t="shared" si="90"/>
        <v/>
      </c>
      <c r="AH724" s="2" t="str">
        <f t="shared" si="91"/>
        <v/>
      </c>
      <c r="AI724" s="2" t="str">
        <f t="shared" si="92"/>
        <v/>
      </c>
      <c r="AJ724" s="2" t="str">
        <f t="shared" si="93"/>
        <v/>
      </c>
      <c r="AK724" s="2" t="str">
        <f t="shared" si="94"/>
        <v/>
      </c>
      <c r="AL724" s="27"/>
      <c r="AM724" s="5" t="str">
        <f t="shared" si="95"/>
        <v/>
      </c>
    </row>
    <row r="725" spans="1:39" ht="165" hidden="1">
      <c r="A725" s="1" t="s">
        <v>22447</v>
      </c>
      <c r="B725" s="1" t="s">
        <v>4314</v>
      </c>
      <c r="C725" s="1" t="s">
        <v>1032</v>
      </c>
      <c r="D725" s="1" t="s">
        <v>2097</v>
      </c>
      <c r="E725" s="1" t="s">
        <v>3099</v>
      </c>
      <c r="F725" s="2" t="s">
        <v>2591</v>
      </c>
      <c r="G725" s="2"/>
      <c r="H725" s="2"/>
      <c r="I725" s="2"/>
      <c r="J725" s="15"/>
      <c r="K725" s="3">
        <f>IFERROR(MATCH("Application Layer Gateway (ALG) Security Requirements Guide (SRG) :: Version 1, Release: 2 Benchmark Date: 24 Jul 2015*"&amp;A725&amp;";*",SRGs!AA:AA,0),0)</f>
        <v>0</v>
      </c>
      <c r="L725" s="2">
        <f>IFERROR(MATCH("Application Server Security Requirements Guide :: Version 3, Release: 3 Benchmark Date: 27 Oct 2022*"&amp;A725&amp;";*",SRGs!AA:AA,0),0)</f>
        <v>0</v>
      </c>
      <c r="M725" s="2">
        <f>IFERROR(MATCH("Authentication, Authorization, and Accounting Services (AAA) Security Requirements Guide :: Version 1, Release: 2 Benchmark Date: 24 Jan 2020*"&amp;A725&amp;";*",SRGs!AA:AA,0),0)</f>
        <v>0</v>
      </c>
      <c r="N725" s="2">
        <f>IFERROR(MATCH("Central Log Server Security Requirements Guide :: Version 2, Release: 2 Benchmark Date: 27 Oct 2022*"&amp;A725&amp;";*",SRGs!AA:AA,0),0)</f>
        <v>0</v>
      </c>
      <c r="O725" s="2">
        <f>IFERROR(MATCH("Database Security Requirements Guide :: Version 3, Release: 3 Benchmark Date: 27 Jul 2022*"&amp;A725&amp;";*",SRGs!AA:AA,0),0)</f>
        <v>0</v>
      </c>
      <c r="P725" s="2">
        <f>IFERROR(MATCH("Container Platform Security Requirements Guide :: Version 1, Release: 3 Benchmark Date: 27 Jan 2022*"&amp;A725&amp;";*",SRGs!AA:AA,0),0)</f>
        <v>0</v>
      </c>
      <c r="Q725" s="2">
        <f>IFERROR(MATCH("Domain Name System (DNS) Security Requirements Guide :: Version 2, Release: 4 Benchmark Date: 23 Oct 2015*"&amp;A725&amp;";*",SRGs!AA:AA,0),0)</f>
        <v>0</v>
      </c>
      <c r="R725" s="2">
        <f>IFERROR(MATCH("Firewall Security Requirements Guide :: Version 2, Release: 3 Benchmark Date: 27 Oct 2022*"&amp;A725&amp;";*",SRGs!AA:AA,0),0)</f>
        <v>0</v>
      </c>
      <c r="S725" s="2">
        <f>IFERROR(MATCH("General Purpose Operating System Security Requirements Guide :: Version 2, Release: 4 Benchmark Date: 27 Jul 2022*"&amp;A725&amp;";*",SRGs!AA:AA,0),0)</f>
        <v>0</v>
      </c>
      <c r="T725" s="2">
        <f>IFERROR(MATCH("Intrusion Detection and Prevention Systems (IDPS) Security Requirements Guide :: Version 2, Release: 6 Benchmark Date: 24 Jul 2020*"&amp;A725&amp;";*",SRGs!AA:AA,0),0)</f>
        <v>0</v>
      </c>
      <c r="U725" s="2">
        <f>IFERROR(MATCH("Layer 2 Switch Security Requirements Guide :: Version 2, Release: 1 Benchmark Date: 18 May 2021*"&amp;A725&amp;";*",SRGs!AA:AA,0),0)</f>
        <v>0</v>
      </c>
      <c r="V725" s="2">
        <f>IFERROR(MATCH("Mainframe Product Security Requirements Guide :: Version 2, Release: 1 Benchmark Date: 27 Oct 2022*"&amp;A725&amp;";*",SRGs!AA:AA,0),0)</f>
        <v>0</v>
      </c>
      <c r="W725" s="2">
        <f>IFERROR(MATCH("Network Device Management Security Requirements Guide :: Version 4, Release: 1 Benchmark Date: 23 Apr 2021*"&amp;A725&amp;";*",SRGs!AA:AA,0),0)</f>
        <v>0</v>
      </c>
      <c r="X725" s="2">
        <f>IFERROR(MATCH("Router Security Requirements Guide :: Version 4, Release: 2 Benchmark Date: 23 Apr 2021*"&amp;A725&amp;";*",SRGs!AA:AA,0),0)</f>
        <v>0</v>
      </c>
      <c r="Y725" s="2">
        <f>IFERROR(MATCH("SDN Controller Security Requirements Guide :: Version 1, Release: 2 Benchmark Date: 24 Apr 2020*"&amp;A725&amp;";*",SRGs!AA:AA,0),0)</f>
        <v>0</v>
      </c>
      <c r="Z725" s="2">
        <f>IFERROR(MATCH("Unified Endpoint Management Agent Security Requirements Guide :: Version 1, Release: 1 Benchmark Date: 20 Nov 2020*"&amp;A725&amp;";*",SRGs!AA:AA,0),0)</f>
        <v>0</v>
      </c>
      <c r="AA725" s="2">
        <f>IFERROR(MATCH("Unified Endpoint Management Server Security Requirements Guide :: Version 1, Release: 1 Benchmark Date: 20 Nov 2020*"&amp;A725&amp;";*",SRGs!AA:AA,0),0)</f>
        <v>0</v>
      </c>
      <c r="AB725" s="2">
        <f>IFERROR(MATCH("Virtual Private Network (VPN) Security Requirements Guide :: Version 2, Release: 4 Benchmark Date: 27 Oct 2021*"&amp;A725&amp;";*",SRGs!AA:AA,0),0)</f>
        <v>0</v>
      </c>
      <c r="AC725" s="2">
        <f>IFERROR(MATCH("Web Server Security Requirements Guide :: Version 3, Release: 1 Benchmark Date: 27 Oct 2022*"&amp;A725&amp;";*",SRGs!AA:AA,0),0)</f>
        <v>0</v>
      </c>
      <c r="AD725" s="22"/>
      <c r="AE725" s="3" t="str">
        <f t="shared" si="88"/>
        <v/>
      </c>
      <c r="AF725" s="2" t="str">
        <f t="shared" si="89"/>
        <v/>
      </c>
      <c r="AG725" s="2" t="str">
        <f t="shared" si="90"/>
        <v/>
      </c>
      <c r="AH725" s="2" t="str">
        <f t="shared" si="91"/>
        <v/>
      </c>
      <c r="AI725" s="2" t="str">
        <f t="shared" si="92"/>
        <v/>
      </c>
      <c r="AJ725" s="2" t="str">
        <f t="shared" si="93"/>
        <v/>
      </c>
      <c r="AK725" s="2" t="str">
        <f t="shared" si="94"/>
        <v/>
      </c>
      <c r="AM725" s="5" t="str">
        <f t="shared" si="95"/>
        <v/>
      </c>
    </row>
    <row r="726" spans="1:39" s="5" customFormat="1" ht="75" hidden="1">
      <c r="A726" s="1" t="s">
        <v>22448</v>
      </c>
      <c r="B726" s="1" t="s">
        <v>4314</v>
      </c>
      <c r="C726" s="1" t="s">
        <v>1033</v>
      </c>
      <c r="D726" s="1" t="s">
        <v>2098</v>
      </c>
      <c r="E726" s="1" t="s">
        <v>3100</v>
      </c>
      <c r="F726" s="2" t="s">
        <v>2591</v>
      </c>
      <c r="G726" s="2"/>
      <c r="H726" s="2"/>
      <c r="I726" s="2"/>
      <c r="J726" s="15"/>
      <c r="K726" s="3">
        <f>IFERROR(MATCH("Application Layer Gateway (ALG) Security Requirements Guide (SRG) :: Version 1, Release: 2 Benchmark Date: 24 Jul 2015*"&amp;A726&amp;";*",SRGs!AA:AA,0),0)</f>
        <v>0</v>
      </c>
      <c r="L726" s="2">
        <f>IFERROR(MATCH("Application Server Security Requirements Guide :: Version 3, Release: 3 Benchmark Date: 27 Oct 2022*"&amp;A726&amp;";*",SRGs!AA:AA,0),0)</f>
        <v>0</v>
      </c>
      <c r="M726" s="2">
        <f>IFERROR(MATCH("Authentication, Authorization, and Accounting Services (AAA) Security Requirements Guide :: Version 1, Release: 2 Benchmark Date: 24 Jan 2020*"&amp;A726&amp;";*",SRGs!AA:AA,0),0)</f>
        <v>0</v>
      </c>
      <c r="N726" s="2">
        <f>IFERROR(MATCH("Central Log Server Security Requirements Guide :: Version 2, Release: 2 Benchmark Date: 27 Oct 2022*"&amp;A726&amp;";*",SRGs!AA:AA,0),0)</f>
        <v>0</v>
      </c>
      <c r="O726" s="2">
        <f>IFERROR(MATCH("Database Security Requirements Guide :: Version 3, Release: 3 Benchmark Date: 27 Jul 2022*"&amp;A726&amp;";*",SRGs!AA:AA,0),0)</f>
        <v>0</v>
      </c>
      <c r="P726" s="6">
        <f>IFERROR(MATCH("Container Platform Security Requirements Guide :: Version 1, Release: 3 Benchmark Date: 27 Jan 2022*"&amp;A726&amp;";*",SRGs!AA:AA,0),0)</f>
        <v>0</v>
      </c>
      <c r="Q726" s="6">
        <f>IFERROR(MATCH("Domain Name System (DNS) Security Requirements Guide :: Version 2, Release: 4 Benchmark Date: 23 Oct 2015*"&amp;A726&amp;";*",SRGs!AA:AA,0),0)</f>
        <v>0</v>
      </c>
      <c r="R726" s="6">
        <f>IFERROR(MATCH("Firewall Security Requirements Guide :: Version 2, Release: 3 Benchmark Date: 27 Oct 2022*"&amp;A726&amp;";*",SRGs!AA:AA,0),0)</f>
        <v>0</v>
      </c>
      <c r="S726" s="6">
        <f>IFERROR(MATCH("General Purpose Operating System Security Requirements Guide :: Version 2, Release: 4 Benchmark Date: 27 Jul 2022*"&amp;A726&amp;";*",SRGs!AA:AA,0),0)</f>
        <v>0</v>
      </c>
      <c r="T726" s="6">
        <f>IFERROR(MATCH("Intrusion Detection and Prevention Systems (IDPS) Security Requirements Guide :: Version 2, Release: 6 Benchmark Date: 24 Jul 2020*"&amp;A726&amp;";*",SRGs!AA:AA,0),0)</f>
        <v>0</v>
      </c>
      <c r="U726" s="6">
        <f>IFERROR(MATCH("Layer 2 Switch Security Requirements Guide :: Version 2, Release: 1 Benchmark Date: 18 May 2021*"&amp;A726&amp;";*",SRGs!AA:AA,0),0)</f>
        <v>0</v>
      </c>
      <c r="V726" s="6">
        <f>IFERROR(MATCH("Mainframe Product Security Requirements Guide :: Version 2, Release: 1 Benchmark Date: 27 Oct 2022*"&amp;A726&amp;";*",SRGs!AA:AA,0),0)</f>
        <v>0</v>
      </c>
      <c r="W726" s="6">
        <f>IFERROR(MATCH("Network Device Management Security Requirements Guide :: Version 4, Release: 1 Benchmark Date: 23 Apr 2021*"&amp;A726&amp;";*",SRGs!AA:AA,0),0)</f>
        <v>0</v>
      </c>
      <c r="X726" s="6">
        <f>IFERROR(MATCH("Router Security Requirements Guide :: Version 4, Release: 2 Benchmark Date: 23 Apr 2021*"&amp;A726&amp;";*",SRGs!AA:AA,0),0)</f>
        <v>0</v>
      </c>
      <c r="Y726" s="6">
        <f>IFERROR(MATCH("SDN Controller Security Requirements Guide :: Version 1, Release: 2 Benchmark Date: 24 Apr 2020*"&amp;A726&amp;";*",SRGs!AA:AA,0),0)</f>
        <v>0</v>
      </c>
      <c r="Z726" s="6">
        <f>IFERROR(MATCH("Unified Endpoint Management Agent Security Requirements Guide :: Version 1, Release: 1 Benchmark Date: 20 Nov 2020*"&amp;A726&amp;";*",SRGs!AA:AA,0),0)</f>
        <v>0</v>
      </c>
      <c r="AA726" s="6">
        <f>IFERROR(MATCH("Unified Endpoint Management Server Security Requirements Guide :: Version 1, Release: 1 Benchmark Date: 20 Nov 2020*"&amp;A726&amp;";*",SRGs!AA:AA,0),0)</f>
        <v>0</v>
      </c>
      <c r="AB726" s="6">
        <f>IFERROR(MATCH("Virtual Private Network (VPN) Security Requirements Guide :: Version 2, Release: 4 Benchmark Date: 27 Oct 2021*"&amp;A726&amp;";*",SRGs!AA:AA,0),0)</f>
        <v>0</v>
      </c>
      <c r="AC726" s="6">
        <f>IFERROR(MATCH("Web Server Security Requirements Guide :: Version 3, Release: 1 Benchmark Date: 27 Oct 2022*"&amp;A726&amp;";*",SRGs!AA:AA,0),0)</f>
        <v>0</v>
      </c>
      <c r="AD726" s="21"/>
      <c r="AE726" s="3" t="str">
        <f t="shared" si="88"/>
        <v/>
      </c>
      <c r="AF726" s="2" t="str">
        <f t="shared" si="89"/>
        <v/>
      </c>
      <c r="AG726" s="2" t="str">
        <f t="shared" si="90"/>
        <v/>
      </c>
      <c r="AH726" s="2" t="str">
        <f t="shared" si="91"/>
        <v/>
      </c>
      <c r="AI726" s="2" t="str">
        <f t="shared" si="92"/>
        <v/>
      </c>
      <c r="AJ726" s="2" t="str">
        <f t="shared" si="93"/>
        <v/>
      </c>
      <c r="AK726" s="2" t="str">
        <f t="shared" si="94"/>
        <v/>
      </c>
      <c r="AL726" s="27"/>
      <c r="AM726" s="5" t="str">
        <f t="shared" si="95"/>
        <v/>
      </c>
    </row>
    <row r="727" spans="1:39" ht="60" hidden="1">
      <c r="A727" s="1" t="s">
        <v>22449</v>
      </c>
      <c r="B727" s="1" t="s">
        <v>4314</v>
      </c>
      <c r="C727" s="1" t="s">
        <v>1024</v>
      </c>
      <c r="D727" s="1" t="s">
        <v>2091</v>
      </c>
      <c r="E727" s="1" t="s">
        <v>3093</v>
      </c>
      <c r="F727" s="2" t="s">
        <v>3959</v>
      </c>
      <c r="G727" s="2"/>
      <c r="H727" s="2"/>
      <c r="I727" s="2"/>
      <c r="J727" s="15"/>
      <c r="K727" s="3">
        <f>IFERROR(MATCH("Application Layer Gateway (ALG) Security Requirements Guide (SRG) :: Version 1, Release: 2 Benchmark Date: 24 Jul 2015*"&amp;A727&amp;";*",SRGs!AA:AA,0),0)</f>
        <v>0</v>
      </c>
      <c r="L727" s="2">
        <f>IFERROR(MATCH("Application Server Security Requirements Guide :: Version 3, Release: 3 Benchmark Date: 27 Oct 2022*"&amp;A727&amp;";*",SRGs!AA:AA,0),0)</f>
        <v>0</v>
      </c>
      <c r="M727" s="2">
        <f>IFERROR(MATCH("Authentication, Authorization, and Accounting Services (AAA) Security Requirements Guide :: Version 1, Release: 2 Benchmark Date: 24 Jan 2020*"&amp;A727&amp;";*",SRGs!AA:AA,0),0)</f>
        <v>0</v>
      </c>
      <c r="N727" s="6">
        <f>IFERROR(MATCH("Central Log Server Security Requirements Guide :: Version 2, Release: 2 Benchmark Date: 27 Oct 2022*"&amp;A727&amp;";*",SRGs!AA:AA,0),0)</f>
        <v>0</v>
      </c>
      <c r="O727" s="6">
        <f>IFERROR(MATCH("Database Security Requirements Guide :: Version 3, Release: 3 Benchmark Date: 27 Jul 2022*"&amp;A727&amp;";*",SRGs!AA:AA,0),0)</f>
        <v>0</v>
      </c>
      <c r="P727" s="2">
        <f>IFERROR(MATCH("Container Platform Security Requirements Guide :: Version 1, Release: 3 Benchmark Date: 27 Jan 2022*"&amp;A727&amp;";*",SRGs!AA:AA,0),0)</f>
        <v>0</v>
      </c>
      <c r="Q727" s="2">
        <f>IFERROR(MATCH("Domain Name System (DNS) Security Requirements Guide :: Version 2, Release: 4 Benchmark Date: 23 Oct 2015*"&amp;A727&amp;";*",SRGs!AA:AA,0),0)</f>
        <v>0</v>
      </c>
      <c r="R727" s="2">
        <f>IFERROR(MATCH("Firewall Security Requirements Guide :: Version 2, Release: 3 Benchmark Date: 27 Oct 2022*"&amp;A727&amp;";*",SRGs!AA:AA,0),0)</f>
        <v>0</v>
      </c>
      <c r="S727" s="2">
        <f>IFERROR(MATCH("General Purpose Operating System Security Requirements Guide :: Version 2, Release: 4 Benchmark Date: 27 Jul 2022*"&amp;A727&amp;";*",SRGs!AA:AA,0),0)</f>
        <v>0</v>
      </c>
      <c r="T727" s="2">
        <f>IFERROR(MATCH("Intrusion Detection and Prevention Systems (IDPS) Security Requirements Guide :: Version 2, Release: 6 Benchmark Date: 24 Jul 2020*"&amp;A727&amp;";*",SRGs!AA:AA,0),0)</f>
        <v>0</v>
      </c>
      <c r="U727" s="2">
        <f>IFERROR(MATCH("Layer 2 Switch Security Requirements Guide :: Version 2, Release: 1 Benchmark Date: 18 May 2021*"&amp;A727&amp;";*",SRGs!AA:AA,0),0)</f>
        <v>0</v>
      </c>
      <c r="V727" s="2">
        <f>IFERROR(MATCH("Mainframe Product Security Requirements Guide :: Version 2, Release: 1 Benchmark Date: 27 Oct 2022*"&amp;A727&amp;";*",SRGs!AA:AA,0),0)</f>
        <v>0</v>
      </c>
      <c r="W727" s="2">
        <f>IFERROR(MATCH("Network Device Management Security Requirements Guide :: Version 4, Release: 1 Benchmark Date: 23 Apr 2021*"&amp;A727&amp;";*",SRGs!AA:AA,0),0)</f>
        <v>0</v>
      </c>
      <c r="X727" s="2">
        <f>IFERROR(MATCH("Router Security Requirements Guide :: Version 4, Release: 2 Benchmark Date: 23 Apr 2021*"&amp;A727&amp;";*",SRGs!AA:AA,0),0)</f>
        <v>0</v>
      </c>
      <c r="Y727" s="2">
        <f>IFERROR(MATCH("SDN Controller Security Requirements Guide :: Version 1, Release: 2 Benchmark Date: 24 Apr 2020*"&amp;A727&amp;";*",SRGs!AA:AA,0),0)</f>
        <v>0</v>
      </c>
      <c r="Z727" s="2">
        <f>IFERROR(MATCH("Unified Endpoint Management Agent Security Requirements Guide :: Version 1, Release: 1 Benchmark Date: 20 Nov 2020*"&amp;A727&amp;";*",SRGs!AA:AA,0),0)</f>
        <v>0</v>
      </c>
      <c r="AA727" s="2">
        <f>IFERROR(MATCH("Unified Endpoint Management Server Security Requirements Guide :: Version 1, Release: 1 Benchmark Date: 20 Nov 2020*"&amp;A727&amp;";*",SRGs!AA:AA,0),0)</f>
        <v>0</v>
      </c>
      <c r="AB727" s="2">
        <f>IFERROR(MATCH("Virtual Private Network (VPN) Security Requirements Guide :: Version 2, Release: 4 Benchmark Date: 27 Oct 2021*"&amp;A727&amp;";*",SRGs!AA:AA,0),0)</f>
        <v>0</v>
      </c>
      <c r="AC727" s="2">
        <f>IFERROR(MATCH("Web Server Security Requirements Guide :: Version 3, Release: 1 Benchmark Date: 27 Oct 2022*"&amp;A727&amp;";*",SRGs!AA:AA,0),0)</f>
        <v>0</v>
      </c>
      <c r="AD727" s="22"/>
      <c r="AE727" s="3" t="str">
        <f t="shared" si="88"/>
        <v/>
      </c>
      <c r="AF727" s="2" t="str">
        <f t="shared" si="89"/>
        <v/>
      </c>
      <c r="AG727" s="2" t="str">
        <f t="shared" si="90"/>
        <v/>
      </c>
      <c r="AH727" s="2" t="str">
        <f t="shared" si="91"/>
        <v/>
      </c>
      <c r="AI727" s="2" t="str">
        <f t="shared" si="92"/>
        <v/>
      </c>
      <c r="AJ727" s="2" t="str">
        <f t="shared" si="93"/>
        <v/>
      </c>
      <c r="AK727" s="2" t="str">
        <f t="shared" si="94"/>
        <v/>
      </c>
      <c r="AM727" s="5" t="str">
        <f t="shared" si="95"/>
        <v/>
      </c>
    </row>
    <row r="728" spans="1:39" ht="150" hidden="1">
      <c r="A728" s="1" t="s">
        <v>22450</v>
      </c>
      <c r="B728" s="1" t="s">
        <v>4314</v>
      </c>
      <c r="C728" s="1" t="s">
        <v>1025</v>
      </c>
      <c r="D728" s="1" t="s">
        <v>2092</v>
      </c>
      <c r="E728" s="1" t="s">
        <v>3094</v>
      </c>
      <c r="F728" s="2" t="s">
        <v>2591</v>
      </c>
      <c r="G728" s="2"/>
      <c r="H728" s="2"/>
      <c r="I728" s="2"/>
      <c r="J728" s="15"/>
      <c r="K728" s="3">
        <f>IFERROR(MATCH("Application Layer Gateway (ALG) Security Requirements Guide (SRG) :: Version 1, Release: 2 Benchmark Date: 24 Jul 2015*"&amp;A728&amp;";*",SRGs!AA:AA,0),0)</f>
        <v>0</v>
      </c>
      <c r="L728" s="2">
        <f>IFERROR(MATCH("Application Server Security Requirements Guide :: Version 3, Release: 3 Benchmark Date: 27 Oct 2022*"&amp;A728&amp;";*",SRGs!AA:AA,0),0)</f>
        <v>0</v>
      </c>
      <c r="M728" s="2">
        <f>IFERROR(MATCH("Authentication, Authorization, and Accounting Services (AAA) Security Requirements Guide :: Version 1, Release: 2 Benchmark Date: 24 Jan 2020*"&amp;A728&amp;";*",SRGs!AA:AA,0),0)</f>
        <v>0</v>
      </c>
      <c r="N728" s="2">
        <f>IFERROR(MATCH("Central Log Server Security Requirements Guide :: Version 2, Release: 2 Benchmark Date: 27 Oct 2022*"&amp;A728&amp;";*",SRGs!AA:AA,0),0)</f>
        <v>0</v>
      </c>
      <c r="O728" s="2">
        <f>IFERROR(MATCH("Database Security Requirements Guide :: Version 3, Release: 3 Benchmark Date: 27 Jul 2022*"&amp;A728&amp;";*",SRGs!AA:AA,0),0)</f>
        <v>0</v>
      </c>
      <c r="P728" s="2">
        <f>IFERROR(MATCH("Container Platform Security Requirements Guide :: Version 1, Release: 3 Benchmark Date: 27 Jan 2022*"&amp;A728&amp;";*",SRGs!AA:AA,0),0)</f>
        <v>0</v>
      </c>
      <c r="Q728" s="2">
        <f>IFERROR(MATCH("Domain Name System (DNS) Security Requirements Guide :: Version 2, Release: 4 Benchmark Date: 23 Oct 2015*"&amp;A728&amp;";*",SRGs!AA:AA,0),0)</f>
        <v>0</v>
      </c>
      <c r="R728" s="2">
        <f>IFERROR(MATCH("Firewall Security Requirements Guide :: Version 2, Release: 3 Benchmark Date: 27 Oct 2022*"&amp;A728&amp;";*",SRGs!AA:AA,0),0)</f>
        <v>0</v>
      </c>
      <c r="S728" s="2">
        <f>IFERROR(MATCH("General Purpose Operating System Security Requirements Guide :: Version 2, Release: 4 Benchmark Date: 27 Jul 2022*"&amp;A728&amp;";*",SRGs!AA:AA,0),0)</f>
        <v>0</v>
      </c>
      <c r="T728" s="2">
        <f>IFERROR(MATCH("Intrusion Detection and Prevention Systems (IDPS) Security Requirements Guide :: Version 2, Release: 6 Benchmark Date: 24 Jul 2020*"&amp;A728&amp;";*",SRGs!AA:AA,0),0)</f>
        <v>0</v>
      </c>
      <c r="U728" s="2">
        <f>IFERROR(MATCH("Layer 2 Switch Security Requirements Guide :: Version 2, Release: 1 Benchmark Date: 18 May 2021*"&amp;A728&amp;";*",SRGs!AA:AA,0),0)</f>
        <v>0</v>
      </c>
      <c r="V728" s="2">
        <f>IFERROR(MATCH("Mainframe Product Security Requirements Guide :: Version 2, Release: 1 Benchmark Date: 27 Oct 2022*"&amp;A728&amp;";*",SRGs!AA:AA,0),0)</f>
        <v>0</v>
      </c>
      <c r="W728" s="2">
        <f>IFERROR(MATCH("Network Device Management Security Requirements Guide :: Version 4, Release: 1 Benchmark Date: 23 Apr 2021*"&amp;A728&amp;";*",SRGs!AA:AA,0),0)</f>
        <v>0</v>
      </c>
      <c r="X728" s="2">
        <f>IFERROR(MATCH("Router Security Requirements Guide :: Version 4, Release: 2 Benchmark Date: 23 Apr 2021*"&amp;A728&amp;";*",SRGs!AA:AA,0),0)</f>
        <v>0</v>
      </c>
      <c r="Y728" s="2">
        <f>IFERROR(MATCH("SDN Controller Security Requirements Guide :: Version 1, Release: 2 Benchmark Date: 24 Apr 2020*"&amp;A728&amp;";*",SRGs!AA:AA,0),0)</f>
        <v>0</v>
      </c>
      <c r="Z728" s="2">
        <f>IFERROR(MATCH("Unified Endpoint Management Agent Security Requirements Guide :: Version 1, Release: 1 Benchmark Date: 20 Nov 2020*"&amp;A728&amp;";*",SRGs!AA:AA,0),0)</f>
        <v>0</v>
      </c>
      <c r="AA728" s="2">
        <f>IFERROR(MATCH("Unified Endpoint Management Server Security Requirements Guide :: Version 1, Release: 1 Benchmark Date: 20 Nov 2020*"&amp;A728&amp;";*",SRGs!AA:AA,0),0)</f>
        <v>0</v>
      </c>
      <c r="AB728" s="2">
        <f>IFERROR(MATCH("Virtual Private Network (VPN) Security Requirements Guide :: Version 2, Release: 4 Benchmark Date: 27 Oct 2021*"&amp;A728&amp;";*",SRGs!AA:AA,0),0)</f>
        <v>0</v>
      </c>
      <c r="AC728" s="2">
        <f>IFERROR(MATCH("Web Server Security Requirements Guide :: Version 3, Release: 1 Benchmark Date: 27 Oct 2022*"&amp;A728&amp;";*",SRGs!AA:AA,0),0)</f>
        <v>0</v>
      </c>
      <c r="AD728" s="22"/>
      <c r="AE728" s="3" t="str">
        <f t="shared" si="88"/>
        <v/>
      </c>
      <c r="AF728" s="2" t="str">
        <f t="shared" si="89"/>
        <v/>
      </c>
      <c r="AG728" s="2" t="str">
        <f t="shared" si="90"/>
        <v/>
      </c>
      <c r="AH728" s="2" t="str">
        <f t="shared" si="91"/>
        <v/>
      </c>
      <c r="AI728" s="2" t="str">
        <f t="shared" si="92"/>
        <v/>
      </c>
      <c r="AJ728" s="2" t="str">
        <f t="shared" si="93"/>
        <v/>
      </c>
      <c r="AK728" s="2" t="str">
        <f t="shared" si="94"/>
        <v/>
      </c>
      <c r="AM728" s="5" t="str">
        <f t="shared" si="95"/>
        <v/>
      </c>
    </row>
    <row r="729" spans="1:39" ht="120" hidden="1">
      <c r="A729" s="1" t="s">
        <v>22451</v>
      </c>
      <c r="B729" s="1" t="s">
        <v>4314</v>
      </c>
      <c r="C729" s="1" t="s">
        <v>1026</v>
      </c>
      <c r="D729" s="1" t="s">
        <v>2093</v>
      </c>
      <c r="E729" s="1" t="s">
        <v>3095</v>
      </c>
      <c r="F729" s="2" t="s">
        <v>3960</v>
      </c>
      <c r="G729" s="2"/>
      <c r="H729" s="2"/>
      <c r="I729" s="2"/>
      <c r="J729" s="15"/>
      <c r="K729" s="3">
        <f>IFERROR(MATCH("Application Layer Gateway (ALG) Security Requirements Guide (SRG) :: Version 1, Release: 2 Benchmark Date: 24 Jul 2015*"&amp;A729&amp;";*",SRGs!AA:AA,0),0)</f>
        <v>0</v>
      </c>
      <c r="L729" s="2">
        <f>IFERROR(MATCH("Application Server Security Requirements Guide :: Version 3, Release: 3 Benchmark Date: 27 Oct 2022*"&amp;A729&amp;";*",SRGs!AA:AA,0),0)</f>
        <v>0</v>
      </c>
      <c r="M729" s="2">
        <f>IFERROR(MATCH("Authentication, Authorization, and Accounting Services (AAA) Security Requirements Guide :: Version 1, Release: 2 Benchmark Date: 24 Jan 2020*"&amp;A729&amp;";*",SRGs!AA:AA,0),0)</f>
        <v>0</v>
      </c>
      <c r="N729" s="6">
        <f>IFERROR(MATCH("Central Log Server Security Requirements Guide :: Version 2, Release: 2 Benchmark Date: 27 Oct 2022*"&amp;A729&amp;";*",SRGs!AA:AA,0),0)</f>
        <v>0</v>
      </c>
      <c r="O729" s="6">
        <f>IFERROR(MATCH("Database Security Requirements Guide :: Version 3, Release: 3 Benchmark Date: 27 Jul 2022*"&amp;A729&amp;";*",SRGs!AA:AA,0),0)</f>
        <v>0</v>
      </c>
      <c r="P729" s="2">
        <f>IFERROR(MATCH("Container Platform Security Requirements Guide :: Version 1, Release: 3 Benchmark Date: 27 Jan 2022*"&amp;A729&amp;";*",SRGs!AA:AA,0),0)</f>
        <v>0</v>
      </c>
      <c r="Q729" s="2">
        <f>IFERROR(MATCH("Domain Name System (DNS) Security Requirements Guide :: Version 2, Release: 4 Benchmark Date: 23 Oct 2015*"&amp;A729&amp;";*",SRGs!AA:AA,0),0)</f>
        <v>0</v>
      </c>
      <c r="R729" s="2">
        <f>IFERROR(MATCH("Firewall Security Requirements Guide :: Version 2, Release: 3 Benchmark Date: 27 Oct 2022*"&amp;A729&amp;";*",SRGs!AA:AA,0),0)</f>
        <v>0</v>
      </c>
      <c r="S729" s="2">
        <f>IFERROR(MATCH("General Purpose Operating System Security Requirements Guide :: Version 2, Release: 4 Benchmark Date: 27 Jul 2022*"&amp;A729&amp;";*",SRGs!AA:AA,0),0)</f>
        <v>0</v>
      </c>
      <c r="T729" s="2">
        <f>IFERROR(MATCH("Intrusion Detection and Prevention Systems (IDPS) Security Requirements Guide :: Version 2, Release: 6 Benchmark Date: 24 Jul 2020*"&amp;A729&amp;";*",SRGs!AA:AA,0),0)</f>
        <v>0</v>
      </c>
      <c r="U729" s="2">
        <f>IFERROR(MATCH("Layer 2 Switch Security Requirements Guide :: Version 2, Release: 1 Benchmark Date: 18 May 2021*"&amp;A729&amp;";*",SRGs!AA:AA,0),0)</f>
        <v>0</v>
      </c>
      <c r="V729" s="2">
        <f>IFERROR(MATCH("Mainframe Product Security Requirements Guide :: Version 2, Release: 1 Benchmark Date: 27 Oct 2022*"&amp;A729&amp;";*",SRGs!AA:AA,0),0)</f>
        <v>0</v>
      </c>
      <c r="W729" s="2">
        <f>IFERROR(MATCH("Network Device Management Security Requirements Guide :: Version 4, Release: 1 Benchmark Date: 23 Apr 2021*"&amp;A729&amp;";*",SRGs!AA:AA,0),0)</f>
        <v>0</v>
      </c>
      <c r="X729" s="2">
        <f>IFERROR(MATCH("Router Security Requirements Guide :: Version 4, Release: 2 Benchmark Date: 23 Apr 2021*"&amp;A729&amp;";*",SRGs!AA:AA,0),0)</f>
        <v>0</v>
      </c>
      <c r="Y729" s="2">
        <f>IFERROR(MATCH("SDN Controller Security Requirements Guide :: Version 1, Release: 2 Benchmark Date: 24 Apr 2020*"&amp;A729&amp;";*",SRGs!AA:AA,0),0)</f>
        <v>0</v>
      </c>
      <c r="Z729" s="2">
        <f>IFERROR(MATCH("Unified Endpoint Management Agent Security Requirements Guide :: Version 1, Release: 1 Benchmark Date: 20 Nov 2020*"&amp;A729&amp;";*",SRGs!AA:AA,0),0)</f>
        <v>0</v>
      </c>
      <c r="AA729" s="2">
        <f>IFERROR(MATCH("Unified Endpoint Management Server Security Requirements Guide :: Version 1, Release: 1 Benchmark Date: 20 Nov 2020*"&amp;A729&amp;";*",SRGs!AA:AA,0),0)</f>
        <v>0</v>
      </c>
      <c r="AB729" s="2">
        <f>IFERROR(MATCH("Virtual Private Network (VPN) Security Requirements Guide :: Version 2, Release: 4 Benchmark Date: 27 Oct 2021*"&amp;A729&amp;";*",SRGs!AA:AA,0),0)</f>
        <v>0</v>
      </c>
      <c r="AC729" s="2">
        <f>IFERROR(MATCH("Web Server Security Requirements Guide :: Version 3, Release: 1 Benchmark Date: 27 Oct 2022*"&amp;A729&amp;";*",SRGs!AA:AA,0),0)</f>
        <v>0</v>
      </c>
      <c r="AD729" s="22"/>
      <c r="AE729" s="3" t="str">
        <f t="shared" si="88"/>
        <v/>
      </c>
      <c r="AF729" s="2" t="str">
        <f t="shared" si="89"/>
        <v/>
      </c>
      <c r="AG729" s="2" t="str">
        <f t="shared" si="90"/>
        <v/>
      </c>
      <c r="AH729" s="2" t="str">
        <f t="shared" si="91"/>
        <v/>
      </c>
      <c r="AI729" s="2" t="str">
        <f t="shared" si="92"/>
        <v/>
      </c>
      <c r="AJ729" s="2" t="str">
        <f t="shared" si="93"/>
        <v/>
      </c>
      <c r="AK729" s="2" t="str">
        <f t="shared" si="94"/>
        <v/>
      </c>
      <c r="AM729" s="5" t="str">
        <f t="shared" si="95"/>
        <v/>
      </c>
    </row>
    <row r="730" spans="1:39" s="5" customFormat="1" ht="75" hidden="1">
      <c r="A730" s="1" t="s">
        <v>22452</v>
      </c>
      <c r="B730" s="1" t="s">
        <v>4314</v>
      </c>
      <c r="C730" s="1" t="s">
        <v>1027</v>
      </c>
      <c r="D730" s="1" t="s">
        <v>2094</v>
      </c>
      <c r="E730" s="1" t="s">
        <v>3096</v>
      </c>
      <c r="F730" s="2" t="s">
        <v>2591</v>
      </c>
      <c r="G730" s="2" t="s">
        <v>4230</v>
      </c>
      <c r="H730" s="2"/>
      <c r="I730" s="10">
        <v>2</v>
      </c>
      <c r="J730" s="13"/>
      <c r="K730" s="3">
        <f>IFERROR(MATCH("Application Layer Gateway (ALG) Security Requirements Guide (SRG) :: Version 1, Release: 2 Benchmark Date: 24 Jul 2015*"&amp;A730&amp;";*",SRGs!AA:AA,0),0)</f>
        <v>0</v>
      </c>
      <c r="L730" s="2">
        <f>IFERROR(MATCH("Application Server Security Requirements Guide :: Version 3, Release: 3 Benchmark Date: 27 Oct 2022*"&amp;A730&amp;";*",SRGs!AA:AA,0),0)</f>
        <v>0</v>
      </c>
      <c r="M730" s="2">
        <f>IFERROR(MATCH("Authentication, Authorization, and Accounting Services (AAA) Security Requirements Guide :: Version 1, Release: 2 Benchmark Date: 24 Jan 2020*"&amp;A730&amp;";*",SRGs!AA:AA,0),0)</f>
        <v>0</v>
      </c>
      <c r="N730" s="2">
        <f>IFERROR(MATCH("Central Log Server Security Requirements Guide :: Version 2, Release: 2 Benchmark Date: 27 Oct 2022*"&amp;A730&amp;";*",SRGs!AA:AA,0),0)</f>
        <v>0</v>
      </c>
      <c r="O730" s="2">
        <f>IFERROR(MATCH("Database Security Requirements Guide :: Version 3, Release: 3 Benchmark Date: 27 Jul 2022*"&amp;A730&amp;";*",SRGs!AA:AA,0),0)</f>
        <v>0</v>
      </c>
      <c r="P730" s="6">
        <f>IFERROR(MATCH("Container Platform Security Requirements Guide :: Version 1, Release: 3 Benchmark Date: 27 Jan 2022*"&amp;A730&amp;";*",SRGs!AA:AA,0),0)</f>
        <v>1660</v>
      </c>
      <c r="Q730" s="6">
        <f>IFERROR(MATCH("Domain Name System (DNS) Security Requirements Guide :: Version 2, Release: 4 Benchmark Date: 23 Oct 2015*"&amp;A730&amp;";*",SRGs!AA:AA,0),0)</f>
        <v>0</v>
      </c>
      <c r="R730" s="6">
        <f>IFERROR(MATCH("Firewall Security Requirements Guide :: Version 2, Release: 3 Benchmark Date: 27 Oct 2022*"&amp;A730&amp;";*",SRGs!AA:AA,0),0)</f>
        <v>0</v>
      </c>
      <c r="S730" s="6">
        <f>IFERROR(MATCH("General Purpose Operating System Security Requirements Guide :: Version 2, Release: 4 Benchmark Date: 27 Jul 2022*"&amp;A730&amp;";*",SRGs!AA:AA,0),0)</f>
        <v>0</v>
      </c>
      <c r="T730" s="6">
        <f>IFERROR(MATCH("Intrusion Detection and Prevention Systems (IDPS) Security Requirements Guide :: Version 2, Release: 6 Benchmark Date: 24 Jul 2020*"&amp;A730&amp;";*",SRGs!AA:AA,0),0)</f>
        <v>0</v>
      </c>
      <c r="U730" s="6">
        <f>IFERROR(MATCH("Layer 2 Switch Security Requirements Guide :: Version 2, Release: 1 Benchmark Date: 18 May 2021*"&amp;A730&amp;";*",SRGs!AA:AA,0),0)</f>
        <v>0</v>
      </c>
      <c r="V730" s="6">
        <f>IFERROR(MATCH("Mainframe Product Security Requirements Guide :: Version 2, Release: 1 Benchmark Date: 27 Oct 2022*"&amp;A730&amp;";*",SRGs!AA:AA,0),0)</f>
        <v>1661</v>
      </c>
      <c r="W730" s="6">
        <f>IFERROR(MATCH("Network Device Management Security Requirements Guide :: Version 4, Release: 1 Benchmark Date: 23 Apr 2021*"&amp;A730&amp;";*",SRGs!AA:AA,0),0)</f>
        <v>0</v>
      </c>
      <c r="X730" s="6">
        <f>IFERROR(MATCH("Router Security Requirements Guide :: Version 4, Release: 2 Benchmark Date: 23 Apr 2021*"&amp;A730&amp;";*",SRGs!AA:AA,0),0)</f>
        <v>0</v>
      </c>
      <c r="Y730" s="6">
        <f>IFERROR(MATCH("SDN Controller Security Requirements Guide :: Version 1, Release: 2 Benchmark Date: 24 Apr 2020*"&amp;A730&amp;";*",SRGs!AA:AA,0),0)</f>
        <v>0</v>
      </c>
      <c r="Z730" s="6">
        <f>IFERROR(MATCH("Unified Endpoint Management Agent Security Requirements Guide :: Version 1, Release: 1 Benchmark Date: 20 Nov 2020*"&amp;A730&amp;";*",SRGs!AA:AA,0),0)</f>
        <v>0</v>
      </c>
      <c r="AA730" s="6">
        <f>IFERROR(MATCH("Unified Endpoint Management Server Security Requirements Guide :: Version 1, Release: 1 Benchmark Date: 20 Nov 2020*"&amp;A730&amp;";*",SRGs!AA:AA,0),0)</f>
        <v>0</v>
      </c>
      <c r="AB730" s="6">
        <f>IFERROR(MATCH("Virtual Private Network (VPN) Security Requirements Guide :: Version 2, Release: 4 Benchmark Date: 27 Oct 2021*"&amp;A730&amp;";*",SRGs!AA:AA,0),0)</f>
        <v>0</v>
      </c>
      <c r="AC730" s="6">
        <f>IFERROR(MATCH("Web Server Security Requirements Guide :: Version 3, Release: 1 Benchmark Date: 27 Oct 2022*"&amp;A730&amp;";*",SRGs!AA:AA,0),0)</f>
        <v>0</v>
      </c>
      <c r="AD730" s="21"/>
      <c r="AE730" s="3" t="str">
        <f t="shared" si="88"/>
        <v/>
      </c>
      <c r="AF730" s="2" t="str">
        <f t="shared" si="89"/>
        <v>Server</v>
      </c>
      <c r="AG730" s="2" t="str">
        <f t="shared" si="90"/>
        <v/>
      </c>
      <c r="AH730" s="2" t="str">
        <f t="shared" si="91"/>
        <v/>
      </c>
      <c r="AI730" s="2" t="str">
        <f t="shared" si="92"/>
        <v/>
      </c>
      <c r="AJ730" s="2" t="str">
        <f t="shared" si="93"/>
        <v>Container</v>
      </c>
      <c r="AK730" s="2" t="str">
        <f t="shared" si="94"/>
        <v/>
      </c>
      <c r="AL730" s="27"/>
      <c r="AM730" s="5" t="str">
        <f t="shared" si="95"/>
        <v>Server; Container</v>
      </c>
    </row>
    <row r="731" spans="1:39" ht="30" hidden="1">
      <c r="A731" s="1" t="s">
        <v>22453</v>
      </c>
      <c r="B731" s="1" t="s">
        <v>4314</v>
      </c>
      <c r="C731" s="1" t="s">
        <v>1028</v>
      </c>
      <c r="D731" s="1" t="s">
        <v>2095</v>
      </c>
      <c r="E731" s="1" t="s">
        <v>3097</v>
      </c>
      <c r="F731" s="2" t="s">
        <v>2591</v>
      </c>
      <c r="G731" s="2"/>
      <c r="H731" s="2"/>
      <c r="I731" s="2"/>
      <c r="J731" s="15"/>
      <c r="K731" s="3">
        <f>IFERROR(MATCH("Application Layer Gateway (ALG) Security Requirements Guide (SRG) :: Version 1, Release: 2 Benchmark Date: 24 Jul 2015*"&amp;A731&amp;";*",SRGs!AA:AA,0),0)</f>
        <v>0</v>
      </c>
      <c r="L731" s="2">
        <f>IFERROR(MATCH("Application Server Security Requirements Guide :: Version 3, Release: 3 Benchmark Date: 27 Oct 2022*"&amp;A731&amp;";*",SRGs!AA:AA,0),0)</f>
        <v>0</v>
      </c>
      <c r="M731" s="2">
        <f>IFERROR(MATCH("Authentication, Authorization, and Accounting Services (AAA) Security Requirements Guide :: Version 1, Release: 2 Benchmark Date: 24 Jan 2020*"&amp;A731&amp;";*",SRGs!AA:AA,0),0)</f>
        <v>0</v>
      </c>
      <c r="N731" s="2">
        <f>IFERROR(MATCH("Central Log Server Security Requirements Guide :: Version 2, Release: 2 Benchmark Date: 27 Oct 2022*"&amp;A731&amp;";*",SRGs!AA:AA,0),0)</f>
        <v>0</v>
      </c>
      <c r="O731" s="2">
        <f>IFERROR(MATCH("Database Security Requirements Guide :: Version 3, Release: 3 Benchmark Date: 27 Jul 2022*"&amp;A731&amp;";*",SRGs!AA:AA,0),0)</f>
        <v>0</v>
      </c>
      <c r="P731" s="2">
        <f>IFERROR(MATCH("Container Platform Security Requirements Guide :: Version 1, Release: 3 Benchmark Date: 27 Jan 2022*"&amp;A731&amp;";*",SRGs!AA:AA,0),0)</f>
        <v>0</v>
      </c>
      <c r="Q731" s="2">
        <f>IFERROR(MATCH("Domain Name System (DNS) Security Requirements Guide :: Version 2, Release: 4 Benchmark Date: 23 Oct 2015*"&amp;A731&amp;";*",SRGs!AA:AA,0),0)</f>
        <v>0</v>
      </c>
      <c r="R731" s="2">
        <f>IFERROR(MATCH("Firewall Security Requirements Guide :: Version 2, Release: 3 Benchmark Date: 27 Oct 2022*"&amp;A731&amp;";*",SRGs!AA:AA,0),0)</f>
        <v>0</v>
      </c>
      <c r="S731" s="2">
        <f>IFERROR(MATCH("General Purpose Operating System Security Requirements Guide :: Version 2, Release: 4 Benchmark Date: 27 Jul 2022*"&amp;A731&amp;";*",SRGs!AA:AA,0),0)</f>
        <v>0</v>
      </c>
      <c r="T731" s="2">
        <f>IFERROR(MATCH("Intrusion Detection and Prevention Systems (IDPS) Security Requirements Guide :: Version 2, Release: 6 Benchmark Date: 24 Jul 2020*"&amp;A731&amp;";*",SRGs!AA:AA,0),0)</f>
        <v>0</v>
      </c>
      <c r="U731" s="2">
        <f>IFERROR(MATCH("Layer 2 Switch Security Requirements Guide :: Version 2, Release: 1 Benchmark Date: 18 May 2021*"&amp;A731&amp;";*",SRGs!AA:AA,0),0)</f>
        <v>0</v>
      </c>
      <c r="V731" s="2">
        <f>IFERROR(MATCH("Mainframe Product Security Requirements Guide :: Version 2, Release: 1 Benchmark Date: 27 Oct 2022*"&amp;A731&amp;";*",SRGs!AA:AA,0),0)</f>
        <v>0</v>
      </c>
      <c r="W731" s="2">
        <f>IFERROR(MATCH("Network Device Management Security Requirements Guide :: Version 4, Release: 1 Benchmark Date: 23 Apr 2021*"&amp;A731&amp;";*",SRGs!AA:AA,0),0)</f>
        <v>0</v>
      </c>
      <c r="X731" s="2">
        <f>IFERROR(MATCH("Router Security Requirements Guide :: Version 4, Release: 2 Benchmark Date: 23 Apr 2021*"&amp;A731&amp;";*",SRGs!AA:AA,0),0)</f>
        <v>0</v>
      </c>
      <c r="Y731" s="2">
        <f>IFERROR(MATCH("SDN Controller Security Requirements Guide :: Version 1, Release: 2 Benchmark Date: 24 Apr 2020*"&amp;A731&amp;";*",SRGs!AA:AA,0),0)</f>
        <v>0</v>
      </c>
      <c r="Z731" s="2">
        <f>IFERROR(MATCH("Unified Endpoint Management Agent Security Requirements Guide :: Version 1, Release: 1 Benchmark Date: 20 Nov 2020*"&amp;A731&amp;";*",SRGs!AA:AA,0),0)</f>
        <v>0</v>
      </c>
      <c r="AA731" s="2">
        <f>IFERROR(MATCH("Unified Endpoint Management Server Security Requirements Guide :: Version 1, Release: 1 Benchmark Date: 20 Nov 2020*"&amp;A731&amp;";*",SRGs!AA:AA,0),0)</f>
        <v>0</v>
      </c>
      <c r="AB731" s="2">
        <f>IFERROR(MATCH("Virtual Private Network (VPN) Security Requirements Guide :: Version 2, Release: 4 Benchmark Date: 27 Oct 2021*"&amp;A731&amp;";*",SRGs!AA:AA,0),0)</f>
        <v>0</v>
      </c>
      <c r="AC731" s="2">
        <f>IFERROR(MATCH("Web Server Security Requirements Guide :: Version 3, Release: 1 Benchmark Date: 27 Oct 2022*"&amp;A731&amp;";*",SRGs!AA:AA,0),0)</f>
        <v>0</v>
      </c>
      <c r="AD731" s="22"/>
      <c r="AE731" s="3" t="str">
        <f t="shared" si="88"/>
        <v/>
      </c>
      <c r="AF731" s="2" t="str">
        <f t="shared" si="89"/>
        <v/>
      </c>
      <c r="AG731" s="2" t="str">
        <f t="shared" si="90"/>
        <v/>
      </c>
      <c r="AH731" s="2" t="str">
        <f t="shared" si="91"/>
        <v/>
      </c>
      <c r="AI731" s="2" t="str">
        <f t="shared" si="92"/>
        <v/>
      </c>
      <c r="AJ731" s="2" t="str">
        <f t="shared" si="93"/>
        <v/>
      </c>
      <c r="AK731" s="2" t="str">
        <f t="shared" si="94"/>
        <v/>
      </c>
      <c r="AM731" s="5" t="str">
        <f t="shared" si="95"/>
        <v/>
      </c>
    </row>
    <row r="732" spans="1:39" ht="45" hidden="1">
      <c r="A732" s="1" t="s">
        <v>22454</v>
      </c>
      <c r="B732" s="1" t="s">
        <v>4314</v>
      </c>
      <c r="C732" s="1" t="s">
        <v>1029</v>
      </c>
      <c r="D732" s="1" t="s">
        <v>3506</v>
      </c>
      <c r="E732" s="1"/>
      <c r="F732" s="2"/>
      <c r="G732" s="2"/>
      <c r="H732" s="2"/>
      <c r="I732" s="2"/>
      <c r="J732" s="15"/>
      <c r="K732" s="3">
        <f>IFERROR(MATCH("Application Layer Gateway (ALG) Security Requirements Guide (SRG) :: Version 1, Release: 2 Benchmark Date: 24 Jul 2015*"&amp;A732&amp;";*",SRGs!AA:AA,0),0)</f>
        <v>0</v>
      </c>
      <c r="L732" s="2">
        <f>IFERROR(MATCH("Application Server Security Requirements Guide :: Version 3, Release: 3 Benchmark Date: 27 Oct 2022*"&amp;A732&amp;";*",SRGs!AA:AA,0),0)</f>
        <v>0</v>
      </c>
      <c r="M732" s="2">
        <f>IFERROR(MATCH("Authentication, Authorization, and Accounting Services (AAA) Security Requirements Guide :: Version 1, Release: 2 Benchmark Date: 24 Jan 2020*"&amp;A732&amp;";*",SRGs!AA:AA,0),0)</f>
        <v>0</v>
      </c>
      <c r="N732" s="2">
        <f>IFERROR(MATCH("Central Log Server Security Requirements Guide :: Version 2, Release: 2 Benchmark Date: 27 Oct 2022*"&amp;A732&amp;";*",SRGs!AA:AA,0),0)</f>
        <v>0</v>
      </c>
      <c r="O732" s="2">
        <f>IFERROR(MATCH("Database Security Requirements Guide :: Version 3, Release: 3 Benchmark Date: 27 Jul 2022*"&amp;A732&amp;";*",SRGs!AA:AA,0),0)</f>
        <v>0</v>
      </c>
      <c r="P732" s="2">
        <f>IFERROR(MATCH("Container Platform Security Requirements Guide :: Version 1, Release: 3 Benchmark Date: 27 Jan 2022*"&amp;A732&amp;";*",SRGs!AA:AA,0),0)</f>
        <v>0</v>
      </c>
      <c r="Q732" s="2">
        <f>IFERROR(MATCH("Domain Name System (DNS) Security Requirements Guide :: Version 2, Release: 4 Benchmark Date: 23 Oct 2015*"&amp;A732&amp;";*",SRGs!AA:AA,0),0)</f>
        <v>0</v>
      </c>
      <c r="R732" s="2">
        <f>IFERROR(MATCH("Firewall Security Requirements Guide :: Version 2, Release: 3 Benchmark Date: 27 Oct 2022*"&amp;A732&amp;";*",SRGs!AA:AA,0),0)</f>
        <v>0</v>
      </c>
      <c r="S732" s="2">
        <f>IFERROR(MATCH("General Purpose Operating System Security Requirements Guide :: Version 2, Release: 4 Benchmark Date: 27 Jul 2022*"&amp;A732&amp;";*",SRGs!AA:AA,0),0)</f>
        <v>0</v>
      </c>
      <c r="T732" s="2">
        <f>IFERROR(MATCH("Intrusion Detection and Prevention Systems (IDPS) Security Requirements Guide :: Version 2, Release: 6 Benchmark Date: 24 Jul 2020*"&amp;A732&amp;";*",SRGs!AA:AA,0),0)</f>
        <v>0</v>
      </c>
      <c r="U732" s="2">
        <f>IFERROR(MATCH("Layer 2 Switch Security Requirements Guide :: Version 2, Release: 1 Benchmark Date: 18 May 2021*"&amp;A732&amp;";*",SRGs!AA:AA,0),0)</f>
        <v>0</v>
      </c>
      <c r="V732" s="2">
        <f>IFERROR(MATCH("Mainframe Product Security Requirements Guide :: Version 2, Release: 1 Benchmark Date: 27 Oct 2022*"&amp;A732&amp;";*",SRGs!AA:AA,0),0)</f>
        <v>0</v>
      </c>
      <c r="W732" s="2">
        <f>IFERROR(MATCH("Network Device Management Security Requirements Guide :: Version 4, Release: 1 Benchmark Date: 23 Apr 2021*"&amp;A732&amp;";*",SRGs!AA:AA,0),0)</f>
        <v>0</v>
      </c>
      <c r="X732" s="2">
        <f>IFERROR(MATCH("Router Security Requirements Guide :: Version 4, Release: 2 Benchmark Date: 23 Apr 2021*"&amp;A732&amp;";*",SRGs!AA:AA,0),0)</f>
        <v>0</v>
      </c>
      <c r="Y732" s="2">
        <f>IFERROR(MATCH("SDN Controller Security Requirements Guide :: Version 1, Release: 2 Benchmark Date: 24 Apr 2020*"&amp;A732&amp;";*",SRGs!AA:AA,0),0)</f>
        <v>0</v>
      </c>
      <c r="Z732" s="2">
        <f>IFERROR(MATCH("Unified Endpoint Management Agent Security Requirements Guide :: Version 1, Release: 1 Benchmark Date: 20 Nov 2020*"&amp;A732&amp;";*",SRGs!AA:AA,0),0)</f>
        <v>0</v>
      </c>
      <c r="AA732" s="2">
        <f>IFERROR(MATCH("Unified Endpoint Management Server Security Requirements Guide :: Version 1, Release: 1 Benchmark Date: 20 Nov 2020*"&amp;A732&amp;";*",SRGs!AA:AA,0),0)</f>
        <v>0</v>
      </c>
      <c r="AB732" s="2">
        <f>IFERROR(MATCH("Virtual Private Network (VPN) Security Requirements Guide :: Version 2, Release: 4 Benchmark Date: 27 Oct 2021*"&amp;A732&amp;";*",SRGs!AA:AA,0),0)</f>
        <v>0</v>
      </c>
      <c r="AC732" s="2">
        <f>IFERROR(MATCH("Web Server Security Requirements Guide :: Version 3, Release: 1 Benchmark Date: 27 Oct 2022*"&amp;A732&amp;";*",SRGs!AA:AA,0),0)</f>
        <v>0</v>
      </c>
      <c r="AD732" s="22"/>
      <c r="AE732" s="3" t="str">
        <f t="shared" si="88"/>
        <v/>
      </c>
      <c r="AF732" s="2" t="str">
        <f t="shared" si="89"/>
        <v/>
      </c>
      <c r="AG732" s="2" t="str">
        <f t="shared" si="90"/>
        <v/>
      </c>
      <c r="AH732" s="2" t="str">
        <f t="shared" si="91"/>
        <v/>
      </c>
      <c r="AI732" s="2" t="str">
        <f t="shared" si="92"/>
        <v/>
      </c>
      <c r="AJ732" s="2" t="str">
        <f t="shared" si="93"/>
        <v/>
      </c>
      <c r="AK732" s="2" t="str">
        <f t="shared" si="94"/>
        <v/>
      </c>
      <c r="AM732" s="5" t="str">
        <f t="shared" si="95"/>
        <v/>
      </c>
    </row>
    <row r="733" spans="1:39" ht="90" hidden="1">
      <c r="A733" s="1" t="s">
        <v>22455</v>
      </c>
      <c r="B733" s="1" t="s">
        <v>4314</v>
      </c>
      <c r="C733" s="1" t="s">
        <v>1030</v>
      </c>
      <c r="D733" s="1" t="s">
        <v>2096</v>
      </c>
      <c r="E733" s="1" t="s">
        <v>3098</v>
      </c>
      <c r="F733" s="2" t="s">
        <v>3961</v>
      </c>
      <c r="G733" s="2"/>
      <c r="H733" s="2"/>
      <c r="I733" s="2"/>
      <c r="J733" s="15"/>
      <c r="K733" s="3">
        <f>IFERROR(MATCH("Application Layer Gateway (ALG) Security Requirements Guide (SRG) :: Version 1, Release: 2 Benchmark Date: 24 Jul 2015*"&amp;A733&amp;";*",SRGs!AA:AA,0),0)</f>
        <v>0</v>
      </c>
      <c r="L733" s="2">
        <f>IFERROR(MATCH("Application Server Security Requirements Guide :: Version 3, Release: 3 Benchmark Date: 27 Oct 2022*"&amp;A733&amp;";*",SRGs!AA:AA,0),0)</f>
        <v>0</v>
      </c>
      <c r="M733" s="2">
        <f>IFERROR(MATCH("Authentication, Authorization, and Accounting Services (AAA) Security Requirements Guide :: Version 1, Release: 2 Benchmark Date: 24 Jan 2020*"&amp;A733&amp;";*",SRGs!AA:AA,0),0)</f>
        <v>0</v>
      </c>
      <c r="N733" s="6">
        <f>IFERROR(MATCH("Central Log Server Security Requirements Guide :: Version 2, Release: 2 Benchmark Date: 27 Oct 2022*"&amp;A733&amp;";*",SRGs!AA:AA,0),0)</f>
        <v>0</v>
      </c>
      <c r="O733" s="6">
        <f>IFERROR(MATCH("Database Security Requirements Guide :: Version 3, Release: 3 Benchmark Date: 27 Jul 2022*"&amp;A733&amp;";*",SRGs!AA:AA,0),0)</f>
        <v>0</v>
      </c>
      <c r="P733" s="2">
        <f>IFERROR(MATCH("Container Platform Security Requirements Guide :: Version 1, Release: 3 Benchmark Date: 27 Jan 2022*"&amp;A733&amp;";*",SRGs!AA:AA,0),0)</f>
        <v>0</v>
      </c>
      <c r="Q733" s="2">
        <f>IFERROR(MATCH("Domain Name System (DNS) Security Requirements Guide :: Version 2, Release: 4 Benchmark Date: 23 Oct 2015*"&amp;A733&amp;";*",SRGs!AA:AA,0),0)</f>
        <v>0</v>
      </c>
      <c r="R733" s="2">
        <f>IFERROR(MATCH("Firewall Security Requirements Guide :: Version 2, Release: 3 Benchmark Date: 27 Oct 2022*"&amp;A733&amp;";*",SRGs!AA:AA,0),0)</f>
        <v>0</v>
      </c>
      <c r="S733" s="2">
        <f>IFERROR(MATCH("General Purpose Operating System Security Requirements Guide :: Version 2, Release: 4 Benchmark Date: 27 Jul 2022*"&amp;A733&amp;";*",SRGs!AA:AA,0),0)</f>
        <v>0</v>
      </c>
      <c r="T733" s="2">
        <f>IFERROR(MATCH("Intrusion Detection and Prevention Systems (IDPS) Security Requirements Guide :: Version 2, Release: 6 Benchmark Date: 24 Jul 2020*"&amp;A733&amp;";*",SRGs!AA:AA,0),0)</f>
        <v>0</v>
      </c>
      <c r="U733" s="2">
        <f>IFERROR(MATCH("Layer 2 Switch Security Requirements Guide :: Version 2, Release: 1 Benchmark Date: 18 May 2021*"&amp;A733&amp;";*",SRGs!AA:AA,0),0)</f>
        <v>0</v>
      </c>
      <c r="V733" s="2">
        <f>IFERROR(MATCH("Mainframe Product Security Requirements Guide :: Version 2, Release: 1 Benchmark Date: 27 Oct 2022*"&amp;A733&amp;";*",SRGs!AA:AA,0),0)</f>
        <v>0</v>
      </c>
      <c r="W733" s="2">
        <f>IFERROR(MATCH("Network Device Management Security Requirements Guide :: Version 4, Release: 1 Benchmark Date: 23 Apr 2021*"&amp;A733&amp;";*",SRGs!AA:AA,0),0)</f>
        <v>0</v>
      </c>
      <c r="X733" s="2">
        <f>IFERROR(MATCH("Router Security Requirements Guide :: Version 4, Release: 2 Benchmark Date: 23 Apr 2021*"&amp;A733&amp;";*",SRGs!AA:AA,0),0)</f>
        <v>0</v>
      </c>
      <c r="Y733" s="2">
        <f>IFERROR(MATCH("SDN Controller Security Requirements Guide :: Version 1, Release: 2 Benchmark Date: 24 Apr 2020*"&amp;A733&amp;";*",SRGs!AA:AA,0),0)</f>
        <v>0</v>
      </c>
      <c r="Z733" s="2">
        <f>IFERROR(MATCH("Unified Endpoint Management Agent Security Requirements Guide :: Version 1, Release: 1 Benchmark Date: 20 Nov 2020*"&amp;A733&amp;";*",SRGs!AA:AA,0),0)</f>
        <v>0</v>
      </c>
      <c r="AA733" s="2">
        <f>IFERROR(MATCH("Unified Endpoint Management Server Security Requirements Guide :: Version 1, Release: 1 Benchmark Date: 20 Nov 2020*"&amp;A733&amp;";*",SRGs!AA:AA,0),0)</f>
        <v>0</v>
      </c>
      <c r="AB733" s="2">
        <f>IFERROR(MATCH("Virtual Private Network (VPN) Security Requirements Guide :: Version 2, Release: 4 Benchmark Date: 27 Oct 2021*"&amp;A733&amp;";*",SRGs!AA:AA,0),0)</f>
        <v>0</v>
      </c>
      <c r="AC733" s="2">
        <f>IFERROR(MATCH("Web Server Security Requirements Guide :: Version 3, Release: 1 Benchmark Date: 27 Oct 2022*"&amp;A733&amp;";*",SRGs!AA:AA,0),0)</f>
        <v>0</v>
      </c>
      <c r="AD733" s="22"/>
      <c r="AE733" s="3" t="str">
        <f t="shared" si="88"/>
        <v/>
      </c>
      <c r="AF733" s="2" t="str">
        <f t="shared" si="89"/>
        <v/>
      </c>
      <c r="AG733" s="2" t="str">
        <f t="shared" si="90"/>
        <v/>
      </c>
      <c r="AH733" s="2" t="str">
        <f t="shared" si="91"/>
        <v/>
      </c>
      <c r="AI733" s="2" t="str">
        <f t="shared" si="92"/>
        <v/>
      </c>
      <c r="AJ733" s="2" t="str">
        <f t="shared" si="93"/>
        <v/>
      </c>
      <c r="AK733" s="2" t="str">
        <f t="shared" si="94"/>
        <v/>
      </c>
      <c r="AM733" s="5" t="str">
        <f t="shared" si="95"/>
        <v/>
      </c>
    </row>
    <row r="734" spans="1:39" ht="30" hidden="1">
      <c r="A734" s="1" t="s">
        <v>22456</v>
      </c>
      <c r="B734" s="1" t="s">
        <v>4314</v>
      </c>
      <c r="C734" s="1" t="s">
        <v>1031</v>
      </c>
      <c r="D734" s="1" t="s">
        <v>3534</v>
      </c>
      <c r="E734" s="1"/>
      <c r="F734" s="2"/>
      <c r="G734" s="2"/>
      <c r="H734" s="2"/>
      <c r="I734" s="2"/>
      <c r="J734" s="15"/>
      <c r="K734" s="3">
        <f>IFERROR(MATCH("Application Layer Gateway (ALG) Security Requirements Guide (SRG) :: Version 1, Release: 2 Benchmark Date: 24 Jul 2015*"&amp;A734&amp;";*",SRGs!AA:AA,0),0)</f>
        <v>0</v>
      </c>
      <c r="L734" s="2">
        <f>IFERROR(MATCH("Application Server Security Requirements Guide :: Version 3, Release: 3 Benchmark Date: 27 Oct 2022*"&amp;A734&amp;";*",SRGs!AA:AA,0),0)</f>
        <v>0</v>
      </c>
      <c r="M734" s="2">
        <f>IFERROR(MATCH("Authentication, Authorization, and Accounting Services (AAA) Security Requirements Guide :: Version 1, Release: 2 Benchmark Date: 24 Jan 2020*"&amp;A734&amp;";*",SRGs!AA:AA,0),0)</f>
        <v>0</v>
      </c>
      <c r="N734" s="2">
        <f>IFERROR(MATCH("Central Log Server Security Requirements Guide :: Version 2, Release: 2 Benchmark Date: 27 Oct 2022*"&amp;A734&amp;";*",SRGs!AA:AA,0),0)</f>
        <v>0</v>
      </c>
      <c r="O734" s="2">
        <f>IFERROR(MATCH("Database Security Requirements Guide :: Version 3, Release: 3 Benchmark Date: 27 Jul 2022*"&amp;A734&amp;";*",SRGs!AA:AA,0),0)</f>
        <v>0</v>
      </c>
      <c r="P734" s="2">
        <f>IFERROR(MATCH("Container Platform Security Requirements Guide :: Version 1, Release: 3 Benchmark Date: 27 Jan 2022*"&amp;A734&amp;";*",SRGs!AA:AA,0),0)</f>
        <v>0</v>
      </c>
      <c r="Q734" s="2">
        <f>IFERROR(MATCH("Domain Name System (DNS) Security Requirements Guide :: Version 2, Release: 4 Benchmark Date: 23 Oct 2015*"&amp;A734&amp;";*",SRGs!AA:AA,0),0)</f>
        <v>0</v>
      </c>
      <c r="R734" s="2">
        <f>IFERROR(MATCH("Firewall Security Requirements Guide :: Version 2, Release: 3 Benchmark Date: 27 Oct 2022*"&amp;A734&amp;";*",SRGs!AA:AA,0),0)</f>
        <v>0</v>
      </c>
      <c r="S734" s="2">
        <f>IFERROR(MATCH("General Purpose Operating System Security Requirements Guide :: Version 2, Release: 4 Benchmark Date: 27 Jul 2022*"&amp;A734&amp;";*",SRGs!AA:AA,0),0)</f>
        <v>0</v>
      </c>
      <c r="T734" s="2">
        <f>IFERROR(MATCH("Intrusion Detection and Prevention Systems (IDPS) Security Requirements Guide :: Version 2, Release: 6 Benchmark Date: 24 Jul 2020*"&amp;A734&amp;";*",SRGs!AA:AA,0),0)</f>
        <v>0</v>
      </c>
      <c r="U734" s="2">
        <f>IFERROR(MATCH("Layer 2 Switch Security Requirements Guide :: Version 2, Release: 1 Benchmark Date: 18 May 2021*"&amp;A734&amp;";*",SRGs!AA:AA,0),0)</f>
        <v>0</v>
      </c>
      <c r="V734" s="2">
        <f>IFERROR(MATCH("Mainframe Product Security Requirements Guide :: Version 2, Release: 1 Benchmark Date: 27 Oct 2022*"&amp;A734&amp;";*",SRGs!AA:AA,0),0)</f>
        <v>0</v>
      </c>
      <c r="W734" s="2">
        <f>IFERROR(MATCH("Network Device Management Security Requirements Guide :: Version 4, Release: 1 Benchmark Date: 23 Apr 2021*"&amp;A734&amp;";*",SRGs!AA:AA,0),0)</f>
        <v>0</v>
      </c>
      <c r="X734" s="2">
        <f>IFERROR(MATCH("Router Security Requirements Guide :: Version 4, Release: 2 Benchmark Date: 23 Apr 2021*"&amp;A734&amp;";*",SRGs!AA:AA,0),0)</f>
        <v>0</v>
      </c>
      <c r="Y734" s="2">
        <f>IFERROR(MATCH("SDN Controller Security Requirements Guide :: Version 1, Release: 2 Benchmark Date: 24 Apr 2020*"&amp;A734&amp;";*",SRGs!AA:AA,0),0)</f>
        <v>0</v>
      </c>
      <c r="Z734" s="2">
        <f>IFERROR(MATCH("Unified Endpoint Management Agent Security Requirements Guide :: Version 1, Release: 1 Benchmark Date: 20 Nov 2020*"&amp;A734&amp;";*",SRGs!AA:AA,0),0)</f>
        <v>0</v>
      </c>
      <c r="AA734" s="2">
        <f>IFERROR(MATCH("Unified Endpoint Management Server Security Requirements Guide :: Version 1, Release: 1 Benchmark Date: 20 Nov 2020*"&amp;A734&amp;";*",SRGs!AA:AA,0),0)</f>
        <v>0</v>
      </c>
      <c r="AB734" s="2">
        <f>IFERROR(MATCH("Virtual Private Network (VPN) Security Requirements Guide :: Version 2, Release: 4 Benchmark Date: 27 Oct 2021*"&amp;A734&amp;";*",SRGs!AA:AA,0),0)</f>
        <v>0</v>
      </c>
      <c r="AC734" s="2">
        <f>IFERROR(MATCH("Web Server Security Requirements Guide :: Version 3, Release: 1 Benchmark Date: 27 Oct 2022*"&amp;A734&amp;";*",SRGs!AA:AA,0),0)</f>
        <v>0</v>
      </c>
      <c r="AD734" s="22"/>
      <c r="AE734" s="3" t="str">
        <f t="shared" si="88"/>
        <v/>
      </c>
      <c r="AF734" s="2" t="str">
        <f t="shared" si="89"/>
        <v/>
      </c>
      <c r="AG734" s="2" t="str">
        <f t="shared" si="90"/>
        <v/>
      </c>
      <c r="AH734" s="2" t="str">
        <f t="shared" si="91"/>
        <v/>
      </c>
      <c r="AI734" s="2" t="str">
        <f t="shared" si="92"/>
        <v/>
      </c>
      <c r="AJ734" s="2" t="str">
        <f t="shared" si="93"/>
        <v/>
      </c>
      <c r="AK734" s="2" t="str">
        <f t="shared" si="94"/>
        <v/>
      </c>
      <c r="AM734" s="5" t="str">
        <f t="shared" si="95"/>
        <v/>
      </c>
    </row>
    <row r="735" spans="1:39" s="5" customFormat="1" ht="120" hidden="1">
      <c r="A735" s="1" t="s">
        <v>208</v>
      </c>
      <c r="B735" s="1" t="s">
        <v>4314</v>
      </c>
      <c r="C735" s="1" t="s">
        <v>1034</v>
      </c>
      <c r="D735" s="1" t="s">
        <v>2099</v>
      </c>
      <c r="E735" s="1" t="s">
        <v>3101</v>
      </c>
      <c r="F735" s="2" t="s">
        <v>2591</v>
      </c>
      <c r="G735" s="2"/>
      <c r="H735" s="2"/>
      <c r="I735" s="2"/>
      <c r="J735" s="15"/>
      <c r="K735" s="3">
        <f>IFERROR(MATCH("Application Layer Gateway (ALG) Security Requirements Guide (SRG) :: Version 1, Release: 2 Benchmark Date: 24 Jul 2015*"&amp;A735&amp;";*",SRGs!AA:AA,0),0)</f>
        <v>0</v>
      </c>
      <c r="L735" s="2">
        <f>IFERROR(MATCH("Application Server Security Requirements Guide :: Version 3, Release: 3 Benchmark Date: 27 Oct 2022*"&amp;A735&amp;";*",SRGs!AA:AA,0),0)</f>
        <v>0</v>
      </c>
      <c r="M735" s="2">
        <f>IFERROR(MATCH("Authentication, Authorization, and Accounting Services (AAA) Security Requirements Guide :: Version 1, Release: 2 Benchmark Date: 24 Jan 2020*"&amp;A735&amp;";*",SRGs!AA:AA,0),0)</f>
        <v>0</v>
      </c>
      <c r="N735" s="2">
        <f>IFERROR(MATCH("Central Log Server Security Requirements Guide :: Version 2, Release: 2 Benchmark Date: 27 Oct 2022*"&amp;A735&amp;";*",SRGs!AA:AA,0),0)</f>
        <v>0</v>
      </c>
      <c r="O735" s="2">
        <f>IFERROR(MATCH("Database Security Requirements Guide :: Version 3, Release: 3 Benchmark Date: 27 Jul 2022*"&amp;A735&amp;";*",SRGs!AA:AA,0),0)</f>
        <v>0</v>
      </c>
      <c r="P735" s="6">
        <f>IFERROR(MATCH("Container Platform Security Requirements Guide :: Version 1, Release: 3 Benchmark Date: 27 Jan 2022*"&amp;A735&amp;";*",SRGs!AA:AA,0),0)</f>
        <v>0</v>
      </c>
      <c r="Q735" s="6">
        <f>IFERROR(MATCH("Domain Name System (DNS) Security Requirements Guide :: Version 2, Release: 4 Benchmark Date: 23 Oct 2015*"&amp;A735&amp;";*",SRGs!AA:AA,0),0)</f>
        <v>0</v>
      </c>
      <c r="R735" s="6">
        <f>IFERROR(MATCH("Firewall Security Requirements Guide :: Version 2, Release: 3 Benchmark Date: 27 Oct 2022*"&amp;A735&amp;";*",SRGs!AA:AA,0),0)</f>
        <v>0</v>
      </c>
      <c r="S735" s="6">
        <f>IFERROR(MATCH("General Purpose Operating System Security Requirements Guide :: Version 2, Release: 4 Benchmark Date: 27 Jul 2022*"&amp;A735&amp;";*",SRGs!AA:AA,0),0)</f>
        <v>0</v>
      </c>
      <c r="T735" s="6">
        <f>IFERROR(MATCH("Intrusion Detection and Prevention Systems (IDPS) Security Requirements Guide :: Version 2, Release: 6 Benchmark Date: 24 Jul 2020*"&amp;A735&amp;";*",SRGs!AA:AA,0),0)</f>
        <v>0</v>
      </c>
      <c r="U735" s="6">
        <f>IFERROR(MATCH("Layer 2 Switch Security Requirements Guide :: Version 2, Release: 1 Benchmark Date: 18 May 2021*"&amp;A735&amp;";*",SRGs!AA:AA,0),0)</f>
        <v>0</v>
      </c>
      <c r="V735" s="6">
        <f>IFERROR(MATCH("Mainframe Product Security Requirements Guide :: Version 2, Release: 1 Benchmark Date: 27 Oct 2022*"&amp;A735&amp;";*",SRGs!AA:AA,0),0)</f>
        <v>0</v>
      </c>
      <c r="W735" s="6">
        <f>IFERROR(MATCH("Network Device Management Security Requirements Guide :: Version 4, Release: 1 Benchmark Date: 23 Apr 2021*"&amp;A735&amp;";*",SRGs!AA:AA,0),0)</f>
        <v>0</v>
      </c>
      <c r="X735" s="6">
        <f>IFERROR(MATCH("Router Security Requirements Guide :: Version 4, Release: 2 Benchmark Date: 23 Apr 2021*"&amp;A735&amp;";*",SRGs!AA:AA,0),0)</f>
        <v>0</v>
      </c>
      <c r="Y735" s="6">
        <f>IFERROR(MATCH("SDN Controller Security Requirements Guide :: Version 1, Release: 2 Benchmark Date: 24 Apr 2020*"&amp;A735&amp;";*",SRGs!AA:AA,0),0)</f>
        <v>0</v>
      </c>
      <c r="Z735" s="6">
        <f>IFERROR(MATCH("Unified Endpoint Management Agent Security Requirements Guide :: Version 1, Release: 1 Benchmark Date: 20 Nov 2020*"&amp;A735&amp;";*",SRGs!AA:AA,0),0)</f>
        <v>0</v>
      </c>
      <c r="AA735" s="6">
        <f>IFERROR(MATCH("Unified Endpoint Management Server Security Requirements Guide :: Version 1, Release: 1 Benchmark Date: 20 Nov 2020*"&amp;A735&amp;";*",SRGs!AA:AA,0),0)</f>
        <v>0</v>
      </c>
      <c r="AB735" s="6">
        <f>IFERROR(MATCH("Virtual Private Network (VPN) Security Requirements Guide :: Version 2, Release: 4 Benchmark Date: 27 Oct 2021*"&amp;A735&amp;";*",SRGs!AA:AA,0),0)</f>
        <v>0</v>
      </c>
      <c r="AC735" s="6">
        <f>IFERROR(MATCH("Web Server Security Requirements Guide :: Version 3, Release: 1 Benchmark Date: 27 Oct 2022*"&amp;A735&amp;";*",SRGs!AA:AA,0),0)</f>
        <v>0</v>
      </c>
      <c r="AD735" s="21"/>
      <c r="AE735" s="3" t="str">
        <f t="shared" si="88"/>
        <v/>
      </c>
      <c r="AF735" s="2" t="str">
        <f t="shared" si="89"/>
        <v/>
      </c>
      <c r="AG735" s="2" t="str">
        <f t="shared" si="90"/>
        <v/>
      </c>
      <c r="AH735" s="2" t="str">
        <f t="shared" si="91"/>
        <v/>
      </c>
      <c r="AI735" s="2" t="str">
        <f t="shared" si="92"/>
        <v/>
      </c>
      <c r="AJ735" s="2" t="str">
        <f t="shared" si="93"/>
        <v/>
      </c>
      <c r="AK735" s="2" t="str">
        <f t="shared" si="94"/>
        <v/>
      </c>
      <c r="AL735" s="27"/>
      <c r="AM735" s="5" t="str">
        <f t="shared" si="95"/>
        <v/>
      </c>
    </row>
    <row r="736" spans="1:39" s="5" customFormat="1" ht="150" hidden="1">
      <c r="A736" s="1" t="s">
        <v>209</v>
      </c>
      <c r="B736" s="1" t="s">
        <v>4314</v>
      </c>
      <c r="C736" s="1" t="s">
        <v>1035</v>
      </c>
      <c r="D736" s="1" t="s">
        <v>2100</v>
      </c>
      <c r="E736" s="1" t="s">
        <v>3102</v>
      </c>
      <c r="F736" s="2" t="s">
        <v>3962</v>
      </c>
      <c r="G736" s="2"/>
      <c r="H736" s="2"/>
      <c r="I736" s="2"/>
      <c r="J736" s="15"/>
      <c r="K736" s="3">
        <f>IFERROR(MATCH("Application Layer Gateway (ALG) Security Requirements Guide (SRG) :: Version 1, Release: 2 Benchmark Date: 24 Jul 2015*"&amp;A736&amp;";*",SRGs!AA:AA,0),0)</f>
        <v>0</v>
      </c>
      <c r="L736" s="2">
        <f>IFERROR(MATCH("Application Server Security Requirements Guide :: Version 3, Release: 3 Benchmark Date: 27 Oct 2022*"&amp;A736&amp;";*",SRGs!AA:AA,0),0)</f>
        <v>0</v>
      </c>
      <c r="M736" s="2">
        <f>IFERROR(MATCH("Authentication, Authorization, and Accounting Services (AAA) Security Requirements Guide :: Version 1, Release: 2 Benchmark Date: 24 Jan 2020*"&amp;A736&amp;";*",SRGs!AA:AA,0),0)</f>
        <v>0</v>
      </c>
      <c r="N736" s="6">
        <f>IFERROR(MATCH("Central Log Server Security Requirements Guide :: Version 2, Release: 2 Benchmark Date: 27 Oct 2022*"&amp;A736&amp;";*",SRGs!AA:AA,0),0)</f>
        <v>0</v>
      </c>
      <c r="O736" s="6">
        <f>IFERROR(MATCH("Database Security Requirements Guide :: Version 3, Release: 3 Benchmark Date: 27 Jul 2022*"&amp;A736&amp;";*",SRGs!AA:AA,0),0)</f>
        <v>0</v>
      </c>
      <c r="P736" s="6">
        <f>IFERROR(MATCH("Container Platform Security Requirements Guide :: Version 1, Release: 3 Benchmark Date: 27 Jan 2022*"&amp;A736&amp;";*",SRGs!AA:AA,0),0)</f>
        <v>0</v>
      </c>
      <c r="Q736" s="6">
        <f>IFERROR(MATCH("Domain Name System (DNS) Security Requirements Guide :: Version 2, Release: 4 Benchmark Date: 23 Oct 2015*"&amp;A736&amp;";*",SRGs!AA:AA,0),0)</f>
        <v>0</v>
      </c>
      <c r="R736" s="6">
        <f>IFERROR(MATCH("Firewall Security Requirements Guide :: Version 2, Release: 3 Benchmark Date: 27 Oct 2022*"&amp;A736&amp;";*",SRGs!AA:AA,0),0)</f>
        <v>0</v>
      </c>
      <c r="S736" s="6">
        <f>IFERROR(MATCH("General Purpose Operating System Security Requirements Guide :: Version 2, Release: 4 Benchmark Date: 27 Jul 2022*"&amp;A736&amp;";*",SRGs!AA:AA,0),0)</f>
        <v>0</v>
      </c>
      <c r="T736" s="6">
        <f>IFERROR(MATCH("Intrusion Detection and Prevention Systems (IDPS) Security Requirements Guide :: Version 2, Release: 6 Benchmark Date: 24 Jul 2020*"&amp;A736&amp;";*",SRGs!AA:AA,0),0)</f>
        <v>0</v>
      </c>
      <c r="U736" s="6">
        <f>IFERROR(MATCH("Layer 2 Switch Security Requirements Guide :: Version 2, Release: 1 Benchmark Date: 18 May 2021*"&amp;A736&amp;";*",SRGs!AA:AA,0),0)</f>
        <v>0</v>
      </c>
      <c r="V736" s="6">
        <f>IFERROR(MATCH("Mainframe Product Security Requirements Guide :: Version 2, Release: 1 Benchmark Date: 27 Oct 2022*"&amp;A736&amp;";*",SRGs!AA:AA,0),0)</f>
        <v>0</v>
      </c>
      <c r="W736" s="6">
        <f>IFERROR(MATCH("Network Device Management Security Requirements Guide :: Version 4, Release: 1 Benchmark Date: 23 Apr 2021*"&amp;A736&amp;";*",SRGs!AA:AA,0),0)</f>
        <v>0</v>
      </c>
      <c r="X736" s="6">
        <f>IFERROR(MATCH("Router Security Requirements Guide :: Version 4, Release: 2 Benchmark Date: 23 Apr 2021*"&amp;A736&amp;";*",SRGs!AA:AA,0),0)</f>
        <v>0</v>
      </c>
      <c r="Y736" s="6">
        <f>IFERROR(MATCH("SDN Controller Security Requirements Guide :: Version 1, Release: 2 Benchmark Date: 24 Apr 2020*"&amp;A736&amp;";*",SRGs!AA:AA,0),0)</f>
        <v>0</v>
      </c>
      <c r="Z736" s="6">
        <f>IFERROR(MATCH("Unified Endpoint Management Agent Security Requirements Guide :: Version 1, Release: 1 Benchmark Date: 20 Nov 2020*"&amp;A736&amp;";*",SRGs!AA:AA,0),0)</f>
        <v>0</v>
      </c>
      <c r="AA736" s="6">
        <f>IFERROR(MATCH("Unified Endpoint Management Server Security Requirements Guide :: Version 1, Release: 1 Benchmark Date: 20 Nov 2020*"&amp;A736&amp;";*",SRGs!AA:AA,0),0)</f>
        <v>0</v>
      </c>
      <c r="AB736" s="6">
        <f>IFERROR(MATCH("Virtual Private Network (VPN) Security Requirements Guide :: Version 2, Release: 4 Benchmark Date: 27 Oct 2021*"&amp;A736&amp;";*",SRGs!AA:AA,0),0)</f>
        <v>0</v>
      </c>
      <c r="AC736" s="6">
        <f>IFERROR(MATCH("Web Server Security Requirements Guide :: Version 3, Release: 1 Benchmark Date: 27 Oct 2022*"&amp;A736&amp;";*",SRGs!AA:AA,0),0)</f>
        <v>0</v>
      </c>
      <c r="AD736" s="21"/>
      <c r="AE736" s="3" t="str">
        <f t="shared" si="88"/>
        <v/>
      </c>
      <c r="AF736" s="2" t="str">
        <f t="shared" si="89"/>
        <v/>
      </c>
      <c r="AG736" s="2" t="str">
        <f t="shared" si="90"/>
        <v/>
      </c>
      <c r="AH736" s="2" t="str">
        <f t="shared" si="91"/>
        <v/>
      </c>
      <c r="AI736" s="2" t="str">
        <f t="shared" si="92"/>
        <v/>
      </c>
      <c r="AJ736" s="2" t="str">
        <f t="shared" si="93"/>
        <v/>
      </c>
      <c r="AK736" s="2" t="str">
        <f t="shared" si="94"/>
        <v/>
      </c>
      <c r="AL736" s="27"/>
      <c r="AM736" s="5" t="str">
        <f t="shared" si="95"/>
        <v/>
      </c>
    </row>
    <row r="737" spans="1:39" s="5" customFormat="1" ht="409.5" hidden="1">
      <c r="A737" s="1" t="s">
        <v>210</v>
      </c>
      <c r="B737" s="1" t="s">
        <v>4314</v>
      </c>
      <c r="C737" s="1" t="s">
        <v>1036</v>
      </c>
      <c r="D737" s="1" t="s">
        <v>2101</v>
      </c>
      <c r="E737" s="1" t="s">
        <v>3103</v>
      </c>
      <c r="F737" s="2" t="s">
        <v>3963</v>
      </c>
      <c r="G737" s="2"/>
      <c r="H737" s="2"/>
      <c r="I737" s="2"/>
      <c r="J737" s="15"/>
      <c r="K737" s="3">
        <f>IFERROR(MATCH("Application Layer Gateway (ALG) Security Requirements Guide (SRG) :: Version 1, Release: 2 Benchmark Date: 24 Jul 2015*"&amp;A737&amp;";*",SRGs!AA:AA,0),0)</f>
        <v>0</v>
      </c>
      <c r="L737" s="2">
        <f>IFERROR(MATCH("Application Server Security Requirements Guide :: Version 3, Release: 3 Benchmark Date: 27 Oct 2022*"&amp;A737&amp;";*",SRGs!AA:AA,0),0)</f>
        <v>0</v>
      </c>
      <c r="M737" s="2">
        <f>IFERROR(MATCH("Authentication, Authorization, and Accounting Services (AAA) Security Requirements Guide :: Version 1, Release: 2 Benchmark Date: 24 Jan 2020*"&amp;A737&amp;";*",SRGs!AA:AA,0),0)</f>
        <v>0</v>
      </c>
      <c r="N737" s="6">
        <f>IFERROR(MATCH("Central Log Server Security Requirements Guide :: Version 2, Release: 2 Benchmark Date: 27 Oct 2022*"&amp;A737&amp;";*",SRGs!AA:AA,0),0)</f>
        <v>0</v>
      </c>
      <c r="O737" s="6">
        <f>IFERROR(MATCH("Database Security Requirements Guide :: Version 3, Release: 3 Benchmark Date: 27 Jul 2022*"&amp;A737&amp;";*",SRGs!AA:AA,0),0)</f>
        <v>0</v>
      </c>
      <c r="P737" s="6">
        <f>IFERROR(MATCH("Container Platform Security Requirements Guide :: Version 1, Release: 3 Benchmark Date: 27 Jan 2022*"&amp;A737&amp;";*",SRGs!AA:AA,0),0)</f>
        <v>0</v>
      </c>
      <c r="Q737" s="6">
        <f>IFERROR(MATCH("Domain Name System (DNS) Security Requirements Guide :: Version 2, Release: 4 Benchmark Date: 23 Oct 2015*"&amp;A737&amp;";*",SRGs!AA:AA,0),0)</f>
        <v>0</v>
      </c>
      <c r="R737" s="6">
        <f>IFERROR(MATCH("Firewall Security Requirements Guide :: Version 2, Release: 3 Benchmark Date: 27 Oct 2022*"&amp;A737&amp;";*",SRGs!AA:AA,0),0)</f>
        <v>0</v>
      </c>
      <c r="S737" s="6">
        <f>IFERROR(MATCH("General Purpose Operating System Security Requirements Guide :: Version 2, Release: 4 Benchmark Date: 27 Jul 2022*"&amp;A737&amp;";*",SRGs!AA:AA,0),0)</f>
        <v>0</v>
      </c>
      <c r="T737" s="6">
        <f>IFERROR(MATCH("Intrusion Detection and Prevention Systems (IDPS) Security Requirements Guide :: Version 2, Release: 6 Benchmark Date: 24 Jul 2020*"&amp;A737&amp;";*",SRGs!AA:AA,0),0)</f>
        <v>0</v>
      </c>
      <c r="U737" s="6">
        <f>IFERROR(MATCH("Layer 2 Switch Security Requirements Guide :: Version 2, Release: 1 Benchmark Date: 18 May 2021*"&amp;A737&amp;";*",SRGs!AA:AA,0),0)</f>
        <v>0</v>
      </c>
      <c r="V737" s="6">
        <f>IFERROR(MATCH("Mainframe Product Security Requirements Guide :: Version 2, Release: 1 Benchmark Date: 27 Oct 2022*"&amp;A737&amp;";*",SRGs!AA:AA,0),0)</f>
        <v>0</v>
      </c>
      <c r="W737" s="6">
        <f>IFERROR(MATCH("Network Device Management Security Requirements Guide :: Version 4, Release: 1 Benchmark Date: 23 Apr 2021*"&amp;A737&amp;";*",SRGs!AA:AA,0),0)</f>
        <v>0</v>
      </c>
      <c r="X737" s="6">
        <f>IFERROR(MATCH("Router Security Requirements Guide :: Version 4, Release: 2 Benchmark Date: 23 Apr 2021*"&amp;A737&amp;";*",SRGs!AA:AA,0),0)</f>
        <v>0</v>
      </c>
      <c r="Y737" s="6">
        <f>IFERROR(MATCH("SDN Controller Security Requirements Guide :: Version 1, Release: 2 Benchmark Date: 24 Apr 2020*"&amp;A737&amp;";*",SRGs!AA:AA,0),0)</f>
        <v>0</v>
      </c>
      <c r="Z737" s="6">
        <f>IFERROR(MATCH("Unified Endpoint Management Agent Security Requirements Guide :: Version 1, Release: 1 Benchmark Date: 20 Nov 2020*"&amp;A737&amp;";*",SRGs!AA:AA,0),0)</f>
        <v>0</v>
      </c>
      <c r="AA737" s="6">
        <f>IFERROR(MATCH("Unified Endpoint Management Server Security Requirements Guide :: Version 1, Release: 1 Benchmark Date: 20 Nov 2020*"&amp;A737&amp;";*",SRGs!AA:AA,0),0)</f>
        <v>0</v>
      </c>
      <c r="AB737" s="6">
        <f>IFERROR(MATCH("Virtual Private Network (VPN) Security Requirements Guide :: Version 2, Release: 4 Benchmark Date: 27 Oct 2021*"&amp;A737&amp;";*",SRGs!AA:AA,0),0)</f>
        <v>0</v>
      </c>
      <c r="AC737" s="6">
        <f>IFERROR(MATCH("Web Server Security Requirements Guide :: Version 3, Release: 1 Benchmark Date: 27 Oct 2022*"&amp;A737&amp;";*",SRGs!AA:AA,0),0)</f>
        <v>0</v>
      </c>
      <c r="AD737" s="21"/>
      <c r="AE737" s="3" t="str">
        <f t="shared" si="88"/>
        <v/>
      </c>
      <c r="AF737" s="2" t="str">
        <f t="shared" si="89"/>
        <v/>
      </c>
      <c r="AG737" s="2" t="str">
        <f t="shared" si="90"/>
        <v/>
      </c>
      <c r="AH737" s="2" t="str">
        <f t="shared" si="91"/>
        <v/>
      </c>
      <c r="AI737" s="2" t="str">
        <f t="shared" si="92"/>
        <v/>
      </c>
      <c r="AJ737" s="2" t="str">
        <f t="shared" si="93"/>
        <v/>
      </c>
      <c r="AK737" s="2" t="str">
        <f t="shared" si="94"/>
        <v/>
      </c>
      <c r="AL737" s="27"/>
      <c r="AM737" s="5" t="str">
        <f t="shared" si="95"/>
        <v/>
      </c>
    </row>
    <row r="738" spans="1:39" s="5" customFormat="1" ht="409.5" hidden="1">
      <c r="A738" s="1" t="s">
        <v>211</v>
      </c>
      <c r="B738" s="1" t="s">
        <v>4314</v>
      </c>
      <c r="C738" s="1" t="s">
        <v>1037</v>
      </c>
      <c r="D738" s="1" t="s">
        <v>2102</v>
      </c>
      <c r="E738" s="1" t="s">
        <v>3104</v>
      </c>
      <c r="F738" s="2" t="s">
        <v>3964</v>
      </c>
      <c r="G738" s="2"/>
      <c r="H738" s="2"/>
      <c r="I738" s="2"/>
      <c r="J738" s="15"/>
      <c r="K738" s="3">
        <f>IFERROR(MATCH("Application Layer Gateway (ALG) Security Requirements Guide (SRG) :: Version 1, Release: 2 Benchmark Date: 24 Jul 2015*"&amp;A738&amp;";*",SRGs!AA:AA,0),0)</f>
        <v>0</v>
      </c>
      <c r="L738" s="2">
        <f>IFERROR(MATCH("Application Server Security Requirements Guide :: Version 3, Release: 3 Benchmark Date: 27 Oct 2022*"&amp;A738&amp;";*",SRGs!AA:AA,0),0)</f>
        <v>0</v>
      </c>
      <c r="M738" s="2">
        <f>IFERROR(MATCH("Authentication, Authorization, and Accounting Services (AAA) Security Requirements Guide :: Version 1, Release: 2 Benchmark Date: 24 Jan 2020*"&amp;A738&amp;";*",SRGs!AA:AA,0),0)</f>
        <v>0</v>
      </c>
      <c r="N738" s="6">
        <f>IFERROR(MATCH("Central Log Server Security Requirements Guide :: Version 2, Release: 2 Benchmark Date: 27 Oct 2022*"&amp;A738&amp;";*",SRGs!AA:AA,0),0)</f>
        <v>0</v>
      </c>
      <c r="O738" s="6">
        <f>IFERROR(MATCH("Database Security Requirements Guide :: Version 3, Release: 3 Benchmark Date: 27 Jul 2022*"&amp;A738&amp;";*",SRGs!AA:AA,0),0)</f>
        <v>0</v>
      </c>
      <c r="P738" s="6">
        <f>IFERROR(MATCH("Container Platform Security Requirements Guide :: Version 1, Release: 3 Benchmark Date: 27 Jan 2022*"&amp;A738&amp;";*",SRGs!AA:AA,0),0)</f>
        <v>0</v>
      </c>
      <c r="Q738" s="6">
        <f>IFERROR(MATCH("Domain Name System (DNS) Security Requirements Guide :: Version 2, Release: 4 Benchmark Date: 23 Oct 2015*"&amp;A738&amp;";*",SRGs!AA:AA,0),0)</f>
        <v>0</v>
      </c>
      <c r="R738" s="6">
        <f>IFERROR(MATCH("Firewall Security Requirements Guide :: Version 2, Release: 3 Benchmark Date: 27 Oct 2022*"&amp;A738&amp;";*",SRGs!AA:AA,0),0)</f>
        <v>0</v>
      </c>
      <c r="S738" s="6">
        <f>IFERROR(MATCH("General Purpose Operating System Security Requirements Guide :: Version 2, Release: 4 Benchmark Date: 27 Jul 2022*"&amp;A738&amp;";*",SRGs!AA:AA,0),0)</f>
        <v>0</v>
      </c>
      <c r="T738" s="6">
        <f>IFERROR(MATCH("Intrusion Detection and Prevention Systems (IDPS) Security Requirements Guide :: Version 2, Release: 6 Benchmark Date: 24 Jul 2020*"&amp;A738&amp;";*",SRGs!AA:AA,0),0)</f>
        <v>0</v>
      </c>
      <c r="U738" s="6">
        <f>IFERROR(MATCH("Layer 2 Switch Security Requirements Guide :: Version 2, Release: 1 Benchmark Date: 18 May 2021*"&amp;A738&amp;";*",SRGs!AA:AA,0),0)</f>
        <v>0</v>
      </c>
      <c r="V738" s="6">
        <f>IFERROR(MATCH("Mainframe Product Security Requirements Guide :: Version 2, Release: 1 Benchmark Date: 27 Oct 2022*"&amp;A738&amp;";*",SRGs!AA:AA,0),0)</f>
        <v>0</v>
      </c>
      <c r="W738" s="6">
        <f>IFERROR(MATCH("Network Device Management Security Requirements Guide :: Version 4, Release: 1 Benchmark Date: 23 Apr 2021*"&amp;A738&amp;";*",SRGs!AA:AA,0),0)</f>
        <v>0</v>
      </c>
      <c r="X738" s="6">
        <f>IFERROR(MATCH("Router Security Requirements Guide :: Version 4, Release: 2 Benchmark Date: 23 Apr 2021*"&amp;A738&amp;";*",SRGs!AA:AA,0),0)</f>
        <v>0</v>
      </c>
      <c r="Y738" s="6">
        <f>IFERROR(MATCH("SDN Controller Security Requirements Guide :: Version 1, Release: 2 Benchmark Date: 24 Apr 2020*"&amp;A738&amp;";*",SRGs!AA:AA,0),0)</f>
        <v>0</v>
      </c>
      <c r="Z738" s="6">
        <f>IFERROR(MATCH("Unified Endpoint Management Agent Security Requirements Guide :: Version 1, Release: 1 Benchmark Date: 20 Nov 2020*"&amp;A738&amp;";*",SRGs!AA:AA,0),0)</f>
        <v>0</v>
      </c>
      <c r="AA738" s="6">
        <f>IFERROR(MATCH("Unified Endpoint Management Server Security Requirements Guide :: Version 1, Release: 1 Benchmark Date: 20 Nov 2020*"&amp;A738&amp;";*",SRGs!AA:AA,0),0)</f>
        <v>0</v>
      </c>
      <c r="AB738" s="6">
        <f>IFERROR(MATCH("Virtual Private Network (VPN) Security Requirements Guide :: Version 2, Release: 4 Benchmark Date: 27 Oct 2021*"&amp;A738&amp;";*",SRGs!AA:AA,0),0)</f>
        <v>0</v>
      </c>
      <c r="AC738" s="6">
        <f>IFERROR(MATCH("Web Server Security Requirements Guide :: Version 3, Release: 1 Benchmark Date: 27 Oct 2022*"&amp;A738&amp;";*",SRGs!AA:AA,0),0)</f>
        <v>0</v>
      </c>
      <c r="AD738" s="21"/>
      <c r="AE738" s="3" t="str">
        <f t="shared" si="88"/>
        <v/>
      </c>
      <c r="AF738" s="2" t="str">
        <f t="shared" si="89"/>
        <v/>
      </c>
      <c r="AG738" s="2" t="str">
        <f t="shared" si="90"/>
        <v/>
      </c>
      <c r="AH738" s="2" t="str">
        <f t="shared" si="91"/>
        <v/>
      </c>
      <c r="AI738" s="2" t="str">
        <f t="shared" si="92"/>
        <v/>
      </c>
      <c r="AJ738" s="2" t="str">
        <f t="shared" si="93"/>
        <v/>
      </c>
      <c r="AK738" s="2" t="str">
        <f t="shared" si="94"/>
        <v/>
      </c>
      <c r="AL738" s="27"/>
      <c r="AM738" s="5" t="str">
        <f t="shared" si="95"/>
        <v/>
      </c>
    </row>
    <row r="739" spans="1:39" s="5" customFormat="1" ht="285" hidden="1">
      <c r="A739" s="1" t="s">
        <v>213</v>
      </c>
      <c r="B739" s="1" t="s">
        <v>4315</v>
      </c>
      <c r="C739" s="1" t="s">
        <v>322</v>
      </c>
      <c r="D739" s="1" t="s">
        <v>2104</v>
      </c>
      <c r="E739" s="1" t="s">
        <v>3106</v>
      </c>
      <c r="F739" s="2" t="s">
        <v>3733</v>
      </c>
      <c r="G739" s="2"/>
      <c r="H739" s="2"/>
      <c r="I739" s="2"/>
      <c r="J739" s="15"/>
      <c r="K739" s="3">
        <f>IFERROR(MATCH("Application Layer Gateway (ALG) Security Requirements Guide (SRG) :: Version 1, Release: 2 Benchmark Date: 24 Jul 2015*"&amp;A739&amp;";*",SRGs!AA:AA,0),0)</f>
        <v>0</v>
      </c>
      <c r="L739" s="2">
        <f>IFERROR(MATCH("Application Server Security Requirements Guide :: Version 3, Release: 3 Benchmark Date: 27 Oct 2022*"&amp;A739&amp;";*",SRGs!AA:AA,0),0)</f>
        <v>0</v>
      </c>
      <c r="M739" s="2">
        <f>IFERROR(MATCH("Authentication, Authorization, and Accounting Services (AAA) Security Requirements Guide :: Version 1, Release: 2 Benchmark Date: 24 Jan 2020*"&amp;A739&amp;";*",SRGs!AA:AA,0),0)</f>
        <v>0</v>
      </c>
      <c r="N739" s="6">
        <f>IFERROR(MATCH("Central Log Server Security Requirements Guide :: Version 2, Release: 2 Benchmark Date: 27 Oct 2022*"&amp;A739&amp;";*",SRGs!AA:AA,0),0)</f>
        <v>0</v>
      </c>
      <c r="O739" s="6">
        <f>IFERROR(MATCH("Database Security Requirements Guide :: Version 3, Release: 3 Benchmark Date: 27 Jul 2022*"&amp;A739&amp;";*",SRGs!AA:AA,0),0)</f>
        <v>0</v>
      </c>
      <c r="P739" s="6">
        <f>IFERROR(MATCH("Container Platform Security Requirements Guide :: Version 1, Release: 3 Benchmark Date: 27 Jan 2022*"&amp;A739&amp;";*",SRGs!AA:AA,0),0)</f>
        <v>0</v>
      </c>
      <c r="Q739" s="6">
        <f>IFERROR(MATCH("Domain Name System (DNS) Security Requirements Guide :: Version 2, Release: 4 Benchmark Date: 23 Oct 2015*"&amp;A739&amp;";*",SRGs!AA:AA,0),0)</f>
        <v>0</v>
      </c>
      <c r="R739" s="6">
        <f>IFERROR(MATCH("Firewall Security Requirements Guide :: Version 2, Release: 3 Benchmark Date: 27 Oct 2022*"&amp;A739&amp;";*",SRGs!AA:AA,0),0)</f>
        <v>0</v>
      </c>
      <c r="S739" s="6">
        <f>IFERROR(MATCH("General Purpose Operating System Security Requirements Guide :: Version 2, Release: 4 Benchmark Date: 27 Jul 2022*"&amp;A739&amp;";*",SRGs!AA:AA,0),0)</f>
        <v>0</v>
      </c>
      <c r="T739" s="6">
        <f>IFERROR(MATCH("Intrusion Detection and Prevention Systems (IDPS) Security Requirements Guide :: Version 2, Release: 6 Benchmark Date: 24 Jul 2020*"&amp;A739&amp;";*",SRGs!AA:AA,0),0)</f>
        <v>0</v>
      </c>
      <c r="U739" s="6">
        <f>IFERROR(MATCH("Layer 2 Switch Security Requirements Guide :: Version 2, Release: 1 Benchmark Date: 18 May 2021*"&amp;A739&amp;";*",SRGs!AA:AA,0),0)</f>
        <v>0</v>
      </c>
      <c r="V739" s="6">
        <f>IFERROR(MATCH("Mainframe Product Security Requirements Guide :: Version 2, Release: 1 Benchmark Date: 27 Oct 2022*"&amp;A739&amp;";*",SRGs!AA:AA,0),0)</f>
        <v>0</v>
      </c>
      <c r="W739" s="6">
        <f>IFERROR(MATCH("Network Device Management Security Requirements Guide :: Version 4, Release: 1 Benchmark Date: 23 Apr 2021*"&amp;A739&amp;";*",SRGs!AA:AA,0),0)</f>
        <v>0</v>
      </c>
      <c r="X739" s="6">
        <f>IFERROR(MATCH("Router Security Requirements Guide :: Version 4, Release: 2 Benchmark Date: 23 Apr 2021*"&amp;A739&amp;";*",SRGs!AA:AA,0),0)</f>
        <v>0</v>
      </c>
      <c r="Y739" s="6">
        <f>IFERROR(MATCH("SDN Controller Security Requirements Guide :: Version 1, Release: 2 Benchmark Date: 24 Apr 2020*"&amp;A739&amp;";*",SRGs!AA:AA,0),0)</f>
        <v>0</v>
      </c>
      <c r="Z739" s="6">
        <f>IFERROR(MATCH("Unified Endpoint Management Agent Security Requirements Guide :: Version 1, Release: 1 Benchmark Date: 20 Nov 2020*"&amp;A739&amp;";*",SRGs!AA:AA,0),0)</f>
        <v>0</v>
      </c>
      <c r="AA739" s="6">
        <f>IFERROR(MATCH("Unified Endpoint Management Server Security Requirements Guide :: Version 1, Release: 1 Benchmark Date: 20 Nov 2020*"&amp;A739&amp;";*",SRGs!AA:AA,0),0)</f>
        <v>0</v>
      </c>
      <c r="AB739" s="6">
        <f>IFERROR(MATCH("Virtual Private Network (VPN) Security Requirements Guide :: Version 2, Release: 4 Benchmark Date: 27 Oct 2021*"&amp;A739&amp;";*",SRGs!AA:AA,0),0)</f>
        <v>0</v>
      </c>
      <c r="AC739" s="6">
        <f>IFERROR(MATCH("Web Server Security Requirements Guide :: Version 3, Release: 1 Benchmark Date: 27 Oct 2022*"&amp;A739&amp;";*",SRGs!AA:AA,0),0)</f>
        <v>0</v>
      </c>
      <c r="AD739" s="21"/>
      <c r="AE739" s="3" t="str">
        <f t="shared" si="88"/>
        <v/>
      </c>
      <c r="AF739" s="2" t="str">
        <f t="shared" si="89"/>
        <v/>
      </c>
      <c r="AG739" s="2" t="str">
        <f t="shared" si="90"/>
        <v/>
      </c>
      <c r="AH739" s="2" t="str">
        <f t="shared" si="91"/>
        <v/>
      </c>
      <c r="AI739" s="2" t="str">
        <f t="shared" si="92"/>
        <v/>
      </c>
      <c r="AJ739" s="2" t="str">
        <f t="shared" si="93"/>
        <v/>
      </c>
      <c r="AK739" s="2" t="str">
        <f t="shared" si="94"/>
        <v/>
      </c>
      <c r="AL739" s="27"/>
      <c r="AM739" s="5" t="str">
        <f t="shared" si="95"/>
        <v/>
      </c>
    </row>
    <row r="740" spans="1:39" s="5" customFormat="1" ht="255" hidden="1">
      <c r="A740" s="1" t="s">
        <v>222</v>
      </c>
      <c r="B740" s="1" t="s">
        <v>4315</v>
      </c>
      <c r="C740" s="1" t="s">
        <v>1103</v>
      </c>
      <c r="D740" s="1" t="s">
        <v>2166</v>
      </c>
      <c r="E740" s="1" t="s">
        <v>3168</v>
      </c>
      <c r="F740" s="2" t="s">
        <v>3996</v>
      </c>
      <c r="G740" s="2"/>
      <c r="H740" s="2"/>
      <c r="I740" s="2"/>
      <c r="J740" s="15"/>
      <c r="K740" s="3">
        <f>IFERROR(MATCH("Application Layer Gateway (ALG) Security Requirements Guide (SRG) :: Version 1, Release: 2 Benchmark Date: 24 Jul 2015*"&amp;A740&amp;";*",SRGs!AA:AA,0),0)</f>
        <v>0</v>
      </c>
      <c r="L740" s="2">
        <f>IFERROR(MATCH("Application Server Security Requirements Guide :: Version 3, Release: 3 Benchmark Date: 27 Oct 2022*"&amp;A740&amp;";*",SRGs!AA:AA,0),0)</f>
        <v>0</v>
      </c>
      <c r="M740" s="2">
        <f>IFERROR(MATCH("Authentication, Authorization, and Accounting Services (AAA) Security Requirements Guide :: Version 1, Release: 2 Benchmark Date: 24 Jan 2020*"&amp;A740&amp;";*",SRGs!AA:AA,0),0)</f>
        <v>0</v>
      </c>
      <c r="N740" s="6">
        <f>IFERROR(MATCH("Central Log Server Security Requirements Guide :: Version 2, Release: 2 Benchmark Date: 27 Oct 2022*"&amp;A740&amp;";*",SRGs!AA:AA,0),0)</f>
        <v>0</v>
      </c>
      <c r="O740" s="6">
        <f>IFERROR(MATCH("Database Security Requirements Guide :: Version 3, Release: 3 Benchmark Date: 27 Jul 2022*"&amp;A740&amp;";*",SRGs!AA:AA,0),0)</f>
        <v>0</v>
      </c>
      <c r="P740" s="6">
        <f>IFERROR(MATCH("Container Platform Security Requirements Guide :: Version 1, Release: 3 Benchmark Date: 27 Jan 2022*"&amp;A740&amp;";*",SRGs!AA:AA,0),0)</f>
        <v>0</v>
      </c>
      <c r="Q740" s="6">
        <f>IFERROR(MATCH("Domain Name System (DNS) Security Requirements Guide :: Version 2, Release: 4 Benchmark Date: 23 Oct 2015*"&amp;A740&amp;";*",SRGs!AA:AA,0),0)</f>
        <v>0</v>
      </c>
      <c r="R740" s="6">
        <f>IFERROR(MATCH("Firewall Security Requirements Guide :: Version 2, Release: 3 Benchmark Date: 27 Oct 2022*"&amp;A740&amp;";*",SRGs!AA:AA,0),0)</f>
        <v>0</v>
      </c>
      <c r="S740" s="6">
        <f>IFERROR(MATCH("General Purpose Operating System Security Requirements Guide :: Version 2, Release: 4 Benchmark Date: 27 Jul 2022*"&amp;A740&amp;";*",SRGs!AA:AA,0),0)</f>
        <v>0</v>
      </c>
      <c r="T740" s="6">
        <f>IFERROR(MATCH("Intrusion Detection and Prevention Systems (IDPS) Security Requirements Guide :: Version 2, Release: 6 Benchmark Date: 24 Jul 2020*"&amp;A740&amp;";*",SRGs!AA:AA,0),0)</f>
        <v>0</v>
      </c>
      <c r="U740" s="6">
        <f>IFERROR(MATCH("Layer 2 Switch Security Requirements Guide :: Version 2, Release: 1 Benchmark Date: 18 May 2021*"&amp;A740&amp;";*",SRGs!AA:AA,0),0)</f>
        <v>0</v>
      </c>
      <c r="V740" s="6">
        <f>IFERROR(MATCH("Mainframe Product Security Requirements Guide :: Version 2, Release: 1 Benchmark Date: 27 Oct 2022*"&amp;A740&amp;";*",SRGs!AA:AA,0),0)</f>
        <v>0</v>
      </c>
      <c r="W740" s="6">
        <f>IFERROR(MATCH("Network Device Management Security Requirements Guide :: Version 4, Release: 1 Benchmark Date: 23 Apr 2021*"&amp;A740&amp;";*",SRGs!AA:AA,0),0)</f>
        <v>0</v>
      </c>
      <c r="X740" s="6">
        <f>IFERROR(MATCH("Router Security Requirements Guide :: Version 4, Release: 2 Benchmark Date: 23 Apr 2021*"&amp;A740&amp;";*",SRGs!AA:AA,0),0)</f>
        <v>0</v>
      </c>
      <c r="Y740" s="6">
        <f>IFERROR(MATCH("SDN Controller Security Requirements Guide :: Version 1, Release: 2 Benchmark Date: 24 Apr 2020*"&amp;A740&amp;";*",SRGs!AA:AA,0),0)</f>
        <v>0</v>
      </c>
      <c r="Z740" s="6">
        <f>IFERROR(MATCH("Unified Endpoint Management Agent Security Requirements Guide :: Version 1, Release: 1 Benchmark Date: 20 Nov 2020*"&amp;A740&amp;";*",SRGs!AA:AA,0),0)</f>
        <v>0</v>
      </c>
      <c r="AA740" s="6">
        <f>IFERROR(MATCH("Unified Endpoint Management Server Security Requirements Guide :: Version 1, Release: 1 Benchmark Date: 20 Nov 2020*"&amp;A740&amp;";*",SRGs!AA:AA,0),0)</f>
        <v>0</v>
      </c>
      <c r="AB740" s="6">
        <f>IFERROR(MATCH("Virtual Private Network (VPN) Security Requirements Guide :: Version 2, Release: 4 Benchmark Date: 27 Oct 2021*"&amp;A740&amp;";*",SRGs!AA:AA,0),0)</f>
        <v>0</v>
      </c>
      <c r="AC740" s="6">
        <f>IFERROR(MATCH("Web Server Security Requirements Guide :: Version 3, Release: 1 Benchmark Date: 27 Oct 2022*"&amp;A740&amp;";*",SRGs!AA:AA,0),0)</f>
        <v>0</v>
      </c>
      <c r="AD740" s="21"/>
      <c r="AE740" s="3" t="str">
        <f t="shared" si="88"/>
        <v/>
      </c>
      <c r="AF740" s="2" t="str">
        <f t="shared" si="89"/>
        <v/>
      </c>
      <c r="AG740" s="2" t="str">
        <f t="shared" si="90"/>
        <v/>
      </c>
      <c r="AH740" s="2" t="str">
        <f t="shared" si="91"/>
        <v/>
      </c>
      <c r="AI740" s="2" t="str">
        <f t="shared" si="92"/>
        <v/>
      </c>
      <c r="AJ740" s="2" t="str">
        <f t="shared" si="93"/>
        <v/>
      </c>
      <c r="AK740" s="2" t="str">
        <f t="shared" si="94"/>
        <v/>
      </c>
      <c r="AL740" s="27"/>
      <c r="AM740" s="5" t="str">
        <f t="shared" si="95"/>
        <v/>
      </c>
    </row>
    <row r="741" spans="1:39" s="5" customFormat="1" ht="105" hidden="1">
      <c r="A741" s="1" t="s">
        <v>22457</v>
      </c>
      <c r="B741" s="1" t="s">
        <v>4315</v>
      </c>
      <c r="C741" s="1" t="s">
        <v>1104</v>
      </c>
      <c r="D741" s="1" t="s">
        <v>2167</v>
      </c>
      <c r="E741" s="1" t="s">
        <v>3169</v>
      </c>
      <c r="F741" s="2" t="s">
        <v>3997</v>
      </c>
      <c r="G741" s="2"/>
      <c r="H741" s="2"/>
      <c r="I741" s="2"/>
      <c r="J741" s="15"/>
      <c r="K741" s="3">
        <f>IFERROR(MATCH("Application Layer Gateway (ALG) Security Requirements Guide (SRG) :: Version 1, Release: 2 Benchmark Date: 24 Jul 2015*"&amp;A741&amp;";*",SRGs!AA:AA,0),0)</f>
        <v>0</v>
      </c>
      <c r="L741" s="2">
        <f>IFERROR(MATCH("Application Server Security Requirements Guide :: Version 3, Release: 3 Benchmark Date: 27 Oct 2022*"&amp;A741&amp;";*",SRGs!AA:AA,0),0)</f>
        <v>0</v>
      </c>
      <c r="M741" s="2">
        <f>IFERROR(MATCH("Authentication, Authorization, and Accounting Services (AAA) Security Requirements Guide :: Version 1, Release: 2 Benchmark Date: 24 Jan 2020*"&amp;A741&amp;";*",SRGs!AA:AA,0),0)</f>
        <v>0</v>
      </c>
      <c r="N741" s="6">
        <f>IFERROR(MATCH("Central Log Server Security Requirements Guide :: Version 2, Release: 2 Benchmark Date: 27 Oct 2022*"&amp;A741&amp;";*",SRGs!AA:AA,0),0)</f>
        <v>0</v>
      </c>
      <c r="O741" s="6">
        <f>IFERROR(MATCH("Database Security Requirements Guide :: Version 3, Release: 3 Benchmark Date: 27 Jul 2022*"&amp;A741&amp;";*",SRGs!AA:AA,0),0)</f>
        <v>0</v>
      </c>
      <c r="P741" s="6">
        <f>IFERROR(MATCH("Container Platform Security Requirements Guide :: Version 1, Release: 3 Benchmark Date: 27 Jan 2022*"&amp;A741&amp;";*",SRGs!AA:AA,0),0)</f>
        <v>0</v>
      </c>
      <c r="Q741" s="6">
        <f>IFERROR(MATCH("Domain Name System (DNS) Security Requirements Guide :: Version 2, Release: 4 Benchmark Date: 23 Oct 2015*"&amp;A741&amp;";*",SRGs!AA:AA,0),0)</f>
        <v>0</v>
      </c>
      <c r="R741" s="6">
        <f>IFERROR(MATCH("Firewall Security Requirements Guide :: Version 2, Release: 3 Benchmark Date: 27 Oct 2022*"&amp;A741&amp;";*",SRGs!AA:AA,0),0)</f>
        <v>0</v>
      </c>
      <c r="S741" s="6">
        <f>IFERROR(MATCH("General Purpose Operating System Security Requirements Guide :: Version 2, Release: 4 Benchmark Date: 27 Jul 2022*"&amp;A741&amp;";*",SRGs!AA:AA,0),0)</f>
        <v>0</v>
      </c>
      <c r="T741" s="6">
        <f>IFERROR(MATCH("Intrusion Detection and Prevention Systems (IDPS) Security Requirements Guide :: Version 2, Release: 6 Benchmark Date: 24 Jul 2020*"&amp;A741&amp;";*",SRGs!AA:AA,0),0)</f>
        <v>0</v>
      </c>
      <c r="U741" s="6">
        <f>IFERROR(MATCH("Layer 2 Switch Security Requirements Guide :: Version 2, Release: 1 Benchmark Date: 18 May 2021*"&amp;A741&amp;";*",SRGs!AA:AA,0),0)</f>
        <v>0</v>
      </c>
      <c r="V741" s="6">
        <f>IFERROR(MATCH("Mainframe Product Security Requirements Guide :: Version 2, Release: 1 Benchmark Date: 27 Oct 2022*"&amp;A741&amp;";*",SRGs!AA:AA,0),0)</f>
        <v>0</v>
      </c>
      <c r="W741" s="6">
        <f>IFERROR(MATCH("Network Device Management Security Requirements Guide :: Version 4, Release: 1 Benchmark Date: 23 Apr 2021*"&amp;A741&amp;";*",SRGs!AA:AA,0),0)</f>
        <v>0</v>
      </c>
      <c r="X741" s="6">
        <f>IFERROR(MATCH("Router Security Requirements Guide :: Version 4, Release: 2 Benchmark Date: 23 Apr 2021*"&amp;A741&amp;";*",SRGs!AA:AA,0),0)</f>
        <v>0</v>
      </c>
      <c r="Y741" s="6">
        <f>IFERROR(MATCH("SDN Controller Security Requirements Guide :: Version 1, Release: 2 Benchmark Date: 24 Apr 2020*"&amp;A741&amp;";*",SRGs!AA:AA,0),0)</f>
        <v>0</v>
      </c>
      <c r="Z741" s="6">
        <f>IFERROR(MATCH("Unified Endpoint Management Agent Security Requirements Guide :: Version 1, Release: 1 Benchmark Date: 20 Nov 2020*"&amp;A741&amp;";*",SRGs!AA:AA,0),0)</f>
        <v>0</v>
      </c>
      <c r="AA741" s="6">
        <f>IFERROR(MATCH("Unified Endpoint Management Server Security Requirements Guide :: Version 1, Release: 1 Benchmark Date: 20 Nov 2020*"&amp;A741&amp;";*",SRGs!AA:AA,0),0)</f>
        <v>0</v>
      </c>
      <c r="AB741" s="6">
        <f>IFERROR(MATCH("Virtual Private Network (VPN) Security Requirements Guide :: Version 2, Release: 4 Benchmark Date: 27 Oct 2021*"&amp;A741&amp;";*",SRGs!AA:AA,0),0)</f>
        <v>0</v>
      </c>
      <c r="AC741" s="6">
        <f>IFERROR(MATCH("Web Server Security Requirements Guide :: Version 3, Release: 1 Benchmark Date: 27 Oct 2022*"&amp;A741&amp;";*",SRGs!AA:AA,0),0)</f>
        <v>0</v>
      </c>
      <c r="AD741" s="21"/>
      <c r="AE741" s="3" t="str">
        <f t="shared" si="88"/>
        <v/>
      </c>
      <c r="AF741" s="2" t="str">
        <f t="shared" si="89"/>
        <v/>
      </c>
      <c r="AG741" s="2" t="str">
        <f t="shared" si="90"/>
        <v/>
      </c>
      <c r="AH741" s="2" t="str">
        <f t="shared" si="91"/>
        <v/>
      </c>
      <c r="AI741" s="2" t="str">
        <f t="shared" si="92"/>
        <v/>
      </c>
      <c r="AJ741" s="2" t="str">
        <f t="shared" si="93"/>
        <v/>
      </c>
      <c r="AK741" s="2" t="str">
        <f t="shared" si="94"/>
        <v/>
      </c>
      <c r="AL741" s="27"/>
      <c r="AM741" s="5" t="str">
        <f t="shared" si="95"/>
        <v/>
      </c>
    </row>
    <row r="742" spans="1:39" s="5" customFormat="1" ht="90" hidden="1">
      <c r="A742" s="1" t="s">
        <v>22458</v>
      </c>
      <c r="B742" s="1" t="s">
        <v>4315</v>
      </c>
      <c r="C742" s="1" t="s">
        <v>1105</v>
      </c>
      <c r="D742" s="1" t="s">
        <v>2168</v>
      </c>
      <c r="E742" s="1" t="s">
        <v>3170</v>
      </c>
      <c r="F742" s="2" t="s">
        <v>2591</v>
      </c>
      <c r="G742" s="2"/>
      <c r="H742" s="2"/>
      <c r="I742" s="2"/>
      <c r="J742" s="15"/>
      <c r="K742" s="3">
        <f>IFERROR(MATCH("Application Layer Gateway (ALG) Security Requirements Guide (SRG) :: Version 1, Release: 2 Benchmark Date: 24 Jul 2015*"&amp;A742&amp;";*",SRGs!AA:AA,0),0)</f>
        <v>0</v>
      </c>
      <c r="L742" s="2">
        <f>IFERROR(MATCH("Application Server Security Requirements Guide :: Version 3, Release: 3 Benchmark Date: 27 Oct 2022*"&amp;A742&amp;";*",SRGs!AA:AA,0),0)</f>
        <v>0</v>
      </c>
      <c r="M742" s="2">
        <f>IFERROR(MATCH("Authentication, Authorization, and Accounting Services (AAA) Security Requirements Guide :: Version 1, Release: 2 Benchmark Date: 24 Jan 2020*"&amp;A742&amp;";*",SRGs!AA:AA,0),0)</f>
        <v>0</v>
      </c>
      <c r="N742" s="2">
        <f>IFERROR(MATCH("Central Log Server Security Requirements Guide :: Version 2, Release: 2 Benchmark Date: 27 Oct 2022*"&amp;A742&amp;";*",SRGs!AA:AA,0),0)</f>
        <v>0</v>
      </c>
      <c r="O742" s="2">
        <f>IFERROR(MATCH("Database Security Requirements Guide :: Version 3, Release: 3 Benchmark Date: 27 Jul 2022*"&amp;A742&amp;";*",SRGs!AA:AA,0),0)</f>
        <v>0</v>
      </c>
      <c r="P742" s="6">
        <f>IFERROR(MATCH("Container Platform Security Requirements Guide :: Version 1, Release: 3 Benchmark Date: 27 Jan 2022*"&amp;A742&amp;";*",SRGs!AA:AA,0),0)</f>
        <v>0</v>
      </c>
      <c r="Q742" s="6">
        <f>IFERROR(MATCH("Domain Name System (DNS) Security Requirements Guide :: Version 2, Release: 4 Benchmark Date: 23 Oct 2015*"&amp;A742&amp;";*",SRGs!AA:AA,0),0)</f>
        <v>0</v>
      </c>
      <c r="R742" s="6">
        <f>IFERROR(MATCH("Firewall Security Requirements Guide :: Version 2, Release: 3 Benchmark Date: 27 Oct 2022*"&amp;A742&amp;";*",SRGs!AA:AA,0),0)</f>
        <v>0</v>
      </c>
      <c r="S742" s="6">
        <f>IFERROR(MATCH("General Purpose Operating System Security Requirements Guide :: Version 2, Release: 4 Benchmark Date: 27 Jul 2022*"&amp;A742&amp;";*",SRGs!AA:AA,0),0)</f>
        <v>0</v>
      </c>
      <c r="T742" s="6">
        <f>IFERROR(MATCH("Intrusion Detection and Prevention Systems (IDPS) Security Requirements Guide :: Version 2, Release: 6 Benchmark Date: 24 Jul 2020*"&amp;A742&amp;";*",SRGs!AA:AA,0),0)</f>
        <v>0</v>
      </c>
      <c r="U742" s="6">
        <f>IFERROR(MATCH("Layer 2 Switch Security Requirements Guide :: Version 2, Release: 1 Benchmark Date: 18 May 2021*"&amp;A742&amp;";*",SRGs!AA:AA,0),0)</f>
        <v>0</v>
      </c>
      <c r="V742" s="6">
        <f>IFERROR(MATCH("Mainframe Product Security Requirements Guide :: Version 2, Release: 1 Benchmark Date: 27 Oct 2022*"&amp;A742&amp;";*",SRGs!AA:AA,0),0)</f>
        <v>0</v>
      </c>
      <c r="W742" s="6">
        <f>IFERROR(MATCH("Network Device Management Security Requirements Guide :: Version 4, Release: 1 Benchmark Date: 23 Apr 2021*"&amp;A742&amp;";*",SRGs!AA:AA,0),0)</f>
        <v>0</v>
      </c>
      <c r="X742" s="6">
        <f>IFERROR(MATCH("Router Security Requirements Guide :: Version 4, Release: 2 Benchmark Date: 23 Apr 2021*"&amp;A742&amp;";*",SRGs!AA:AA,0),0)</f>
        <v>0</v>
      </c>
      <c r="Y742" s="6">
        <f>IFERROR(MATCH("SDN Controller Security Requirements Guide :: Version 1, Release: 2 Benchmark Date: 24 Apr 2020*"&amp;A742&amp;";*",SRGs!AA:AA,0),0)</f>
        <v>0</v>
      </c>
      <c r="Z742" s="6">
        <f>IFERROR(MATCH("Unified Endpoint Management Agent Security Requirements Guide :: Version 1, Release: 1 Benchmark Date: 20 Nov 2020*"&amp;A742&amp;";*",SRGs!AA:AA,0),0)</f>
        <v>0</v>
      </c>
      <c r="AA742" s="6">
        <f>IFERROR(MATCH("Unified Endpoint Management Server Security Requirements Guide :: Version 1, Release: 1 Benchmark Date: 20 Nov 2020*"&amp;A742&amp;";*",SRGs!AA:AA,0),0)</f>
        <v>0</v>
      </c>
      <c r="AB742" s="6">
        <f>IFERROR(MATCH("Virtual Private Network (VPN) Security Requirements Guide :: Version 2, Release: 4 Benchmark Date: 27 Oct 2021*"&amp;A742&amp;";*",SRGs!AA:AA,0),0)</f>
        <v>0</v>
      </c>
      <c r="AC742" s="6">
        <f>IFERROR(MATCH("Web Server Security Requirements Guide :: Version 3, Release: 1 Benchmark Date: 27 Oct 2022*"&amp;A742&amp;";*",SRGs!AA:AA,0),0)</f>
        <v>0</v>
      </c>
      <c r="AD742" s="21"/>
      <c r="AE742" s="3" t="str">
        <f t="shared" si="88"/>
        <v/>
      </c>
      <c r="AF742" s="2" t="str">
        <f t="shared" si="89"/>
        <v/>
      </c>
      <c r="AG742" s="2" t="str">
        <f t="shared" si="90"/>
        <v/>
      </c>
      <c r="AH742" s="2" t="str">
        <f t="shared" si="91"/>
        <v/>
      </c>
      <c r="AI742" s="2" t="str">
        <f t="shared" si="92"/>
        <v/>
      </c>
      <c r="AJ742" s="2" t="str">
        <f t="shared" si="93"/>
        <v/>
      </c>
      <c r="AK742" s="2" t="str">
        <f t="shared" si="94"/>
        <v/>
      </c>
      <c r="AL742" s="27"/>
      <c r="AM742" s="5" t="str">
        <f t="shared" si="95"/>
        <v/>
      </c>
    </row>
    <row r="743" spans="1:39" s="5" customFormat="1" ht="90" hidden="1">
      <c r="A743" s="1" t="s">
        <v>22459</v>
      </c>
      <c r="B743" s="1" t="s">
        <v>4315</v>
      </c>
      <c r="C743" s="1" t="s">
        <v>1106</v>
      </c>
      <c r="D743" s="1" t="s">
        <v>2169</v>
      </c>
      <c r="E743" s="1" t="s">
        <v>3171</v>
      </c>
      <c r="F743" s="2" t="s">
        <v>3763</v>
      </c>
      <c r="G743" s="2"/>
      <c r="H743" s="2"/>
      <c r="I743" s="2"/>
      <c r="J743" s="15"/>
      <c r="K743" s="3">
        <f>IFERROR(MATCH("Application Layer Gateway (ALG) Security Requirements Guide (SRG) :: Version 1, Release: 2 Benchmark Date: 24 Jul 2015*"&amp;A743&amp;";*",SRGs!AA:AA,0),0)</f>
        <v>0</v>
      </c>
      <c r="L743" s="2">
        <f>IFERROR(MATCH("Application Server Security Requirements Guide :: Version 3, Release: 3 Benchmark Date: 27 Oct 2022*"&amp;A743&amp;";*",SRGs!AA:AA,0),0)</f>
        <v>0</v>
      </c>
      <c r="M743" s="2">
        <f>IFERROR(MATCH("Authentication, Authorization, and Accounting Services (AAA) Security Requirements Guide :: Version 1, Release: 2 Benchmark Date: 24 Jan 2020*"&amp;A743&amp;";*",SRGs!AA:AA,0),0)</f>
        <v>0</v>
      </c>
      <c r="N743" s="6">
        <f>IFERROR(MATCH("Central Log Server Security Requirements Guide :: Version 2, Release: 2 Benchmark Date: 27 Oct 2022*"&amp;A743&amp;";*",SRGs!AA:AA,0),0)</f>
        <v>0</v>
      </c>
      <c r="O743" s="6">
        <f>IFERROR(MATCH("Database Security Requirements Guide :: Version 3, Release: 3 Benchmark Date: 27 Jul 2022*"&amp;A743&amp;";*",SRGs!AA:AA,0),0)</f>
        <v>0</v>
      </c>
      <c r="P743" s="6">
        <f>IFERROR(MATCH("Container Platform Security Requirements Guide :: Version 1, Release: 3 Benchmark Date: 27 Jan 2022*"&amp;A743&amp;";*",SRGs!AA:AA,0),0)</f>
        <v>0</v>
      </c>
      <c r="Q743" s="6">
        <f>IFERROR(MATCH("Domain Name System (DNS) Security Requirements Guide :: Version 2, Release: 4 Benchmark Date: 23 Oct 2015*"&amp;A743&amp;";*",SRGs!AA:AA,0),0)</f>
        <v>0</v>
      </c>
      <c r="R743" s="6">
        <f>IFERROR(MATCH("Firewall Security Requirements Guide :: Version 2, Release: 3 Benchmark Date: 27 Oct 2022*"&amp;A743&amp;";*",SRGs!AA:AA,0),0)</f>
        <v>0</v>
      </c>
      <c r="S743" s="6">
        <f>IFERROR(MATCH("General Purpose Operating System Security Requirements Guide :: Version 2, Release: 4 Benchmark Date: 27 Jul 2022*"&amp;A743&amp;";*",SRGs!AA:AA,0),0)</f>
        <v>0</v>
      </c>
      <c r="T743" s="6">
        <f>IFERROR(MATCH("Intrusion Detection and Prevention Systems (IDPS) Security Requirements Guide :: Version 2, Release: 6 Benchmark Date: 24 Jul 2020*"&amp;A743&amp;";*",SRGs!AA:AA,0),0)</f>
        <v>0</v>
      </c>
      <c r="U743" s="6">
        <f>IFERROR(MATCH("Layer 2 Switch Security Requirements Guide :: Version 2, Release: 1 Benchmark Date: 18 May 2021*"&amp;A743&amp;";*",SRGs!AA:AA,0),0)</f>
        <v>0</v>
      </c>
      <c r="V743" s="6">
        <f>IFERROR(MATCH("Mainframe Product Security Requirements Guide :: Version 2, Release: 1 Benchmark Date: 27 Oct 2022*"&amp;A743&amp;";*",SRGs!AA:AA,0),0)</f>
        <v>0</v>
      </c>
      <c r="W743" s="6">
        <f>IFERROR(MATCH("Network Device Management Security Requirements Guide :: Version 4, Release: 1 Benchmark Date: 23 Apr 2021*"&amp;A743&amp;";*",SRGs!AA:AA,0),0)</f>
        <v>0</v>
      </c>
      <c r="X743" s="6">
        <f>IFERROR(MATCH("Router Security Requirements Guide :: Version 4, Release: 2 Benchmark Date: 23 Apr 2021*"&amp;A743&amp;";*",SRGs!AA:AA,0),0)</f>
        <v>0</v>
      </c>
      <c r="Y743" s="6">
        <f>IFERROR(MATCH("SDN Controller Security Requirements Guide :: Version 1, Release: 2 Benchmark Date: 24 Apr 2020*"&amp;A743&amp;";*",SRGs!AA:AA,0),0)</f>
        <v>0</v>
      </c>
      <c r="Z743" s="6">
        <f>IFERROR(MATCH("Unified Endpoint Management Agent Security Requirements Guide :: Version 1, Release: 1 Benchmark Date: 20 Nov 2020*"&amp;A743&amp;";*",SRGs!AA:AA,0),0)</f>
        <v>0</v>
      </c>
      <c r="AA743" s="6">
        <f>IFERROR(MATCH("Unified Endpoint Management Server Security Requirements Guide :: Version 1, Release: 1 Benchmark Date: 20 Nov 2020*"&amp;A743&amp;";*",SRGs!AA:AA,0),0)</f>
        <v>0</v>
      </c>
      <c r="AB743" s="6">
        <f>IFERROR(MATCH("Virtual Private Network (VPN) Security Requirements Guide :: Version 2, Release: 4 Benchmark Date: 27 Oct 2021*"&amp;A743&amp;";*",SRGs!AA:AA,0),0)</f>
        <v>0</v>
      </c>
      <c r="AC743" s="6">
        <f>IFERROR(MATCH("Web Server Security Requirements Guide :: Version 3, Release: 1 Benchmark Date: 27 Oct 2022*"&amp;A743&amp;";*",SRGs!AA:AA,0),0)</f>
        <v>0</v>
      </c>
      <c r="AD743" s="21"/>
      <c r="AE743" s="3" t="str">
        <f t="shared" si="88"/>
        <v/>
      </c>
      <c r="AF743" s="2" t="str">
        <f t="shared" si="89"/>
        <v/>
      </c>
      <c r="AG743" s="2" t="str">
        <f t="shared" si="90"/>
        <v/>
      </c>
      <c r="AH743" s="2" t="str">
        <f t="shared" si="91"/>
        <v/>
      </c>
      <c r="AI743" s="2" t="str">
        <f t="shared" si="92"/>
        <v/>
      </c>
      <c r="AJ743" s="2" t="str">
        <f t="shared" si="93"/>
        <v/>
      </c>
      <c r="AK743" s="2" t="str">
        <f t="shared" si="94"/>
        <v/>
      </c>
      <c r="AL743" s="27"/>
      <c r="AM743" s="5" t="str">
        <f t="shared" si="95"/>
        <v/>
      </c>
    </row>
    <row r="744" spans="1:39" s="5" customFormat="1" ht="120" hidden="1">
      <c r="A744" s="1" t="s">
        <v>22460</v>
      </c>
      <c r="B744" s="1" t="s">
        <v>4315</v>
      </c>
      <c r="C744" s="1" t="s">
        <v>1107</v>
      </c>
      <c r="D744" s="1" t="s">
        <v>2170</v>
      </c>
      <c r="E744" s="1" t="s">
        <v>3172</v>
      </c>
      <c r="F744" s="2" t="s">
        <v>2591</v>
      </c>
      <c r="G744" s="2"/>
      <c r="H744" s="2"/>
      <c r="I744" s="2"/>
      <c r="J744" s="15"/>
      <c r="K744" s="3">
        <f>IFERROR(MATCH("Application Layer Gateway (ALG) Security Requirements Guide (SRG) :: Version 1, Release: 2 Benchmark Date: 24 Jul 2015*"&amp;A744&amp;";*",SRGs!AA:AA,0),0)</f>
        <v>0</v>
      </c>
      <c r="L744" s="2">
        <f>IFERROR(MATCH("Application Server Security Requirements Guide :: Version 3, Release: 3 Benchmark Date: 27 Oct 2022*"&amp;A744&amp;";*",SRGs!AA:AA,0),0)</f>
        <v>0</v>
      </c>
      <c r="M744" s="2">
        <f>IFERROR(MATCH("Authentication, Authorization, and Accounting Services (AAA) Security Requirements Guide :: Version 1, Release: 2 Benchmark Date: 24 Jan 2020*"&amp;A744&amp;";*",SRGs!AA:AA,0),0)</f>
        <v>0</v>
      </c>
      <c r="N744" s="2">
        <f>IFERROR(MATCH("Central Log Server Security Requirements Guide :: Version 2, Release: 2 Benchmark Date: 27 Oct 2022*"&amp;A744&amp;";*",SRGs!AA:AA,0),0)</f>
        <v>0</v>
      </c>
      <c r="O744" s="2">
        <f>IFERROR(MATCH("Database Security Requirements Guide :: Version 3, Release: 3 Benchmark Date: 27 Jul 2022*"&amp;A744&amp;";*",SRGs!AA:AA,0),0)</f>
        <v>0</v>
      </c>
      <c r="P744" s="6">
        <f>IFERROR(MATCH("Container Platform Security Requirements Guide :: Version 1, Release: 3 Benchmark Date: 27 Jan 2022*"&amp;A744&amp;";*",SRGs!AA:AA,0),0)</f>
        <v>0</v>
      </c>
      <c r="Q744" s="6">
        <f>IFERROR(MATCH("Domain Name System (DNS) Security Requirements Guide :: Version 2, Release: 4 Benchmark Date: 23 Oct 2015*"&amp;A744&amp;";*",SRGs!AA:AA,0),0)</f>
        <v>0</v>
      </c>
      <c r="R744" s="6">
        <f>IFERROR(MATCH("Firewall Security Requirements Guide :: Version 2, Release: 3 Benchmark Date: 27 Oct 2022*"&amp;A744&amp;";*",SRGs!AA:AA,0),0)</f>
        <v>0</v>
      </c>
      <c r="S744" s="6">
        <f>IFERROR(MATCH("General Purpose Operating System Security Requirements Guide :: Version 2, Release: 4 Benchmark Date: 27 Jul 2022*"&amp;A744&amp;";*",SRGs!AA:AA,0),0)</f>
        <v>0</v>
      </c>
      <c r="T744" s="6">
        <f>IFERROR(MATCH("Intrusion Detection and Prevention Systems (IDPS) Security Requirements Guide :: Version 2, Release: 6 Benchmark Date: 24 Jul 2020*"&amp;A744&amp;";*",SRGs!AA:AA,0),0)</f>
        <v>0</v>
      </c>
      <c r="U744" s="6">
        <f>IFERROR(MATCH("Layer 2 Switch Security Requirements Guide :: Version 2, Release: 1 Benchmark Date: 18 May 2021*"&amp;A744&amp;";*",SRGs!AA:AA,0),0)</f>
        <v>0</v>
      </c>
      <c r="V744" s="6">
        <f>IFERROR(MATCH("Mainframe Product Security Requirements Guide :: Version 2, Release: 1 Benchmark Date: 27 Oct 2022*"&amp;A744&amp;";*",SRGs!AA:AA,0),0)</f>
        <v>0</v>
      </c>
      <c r="W744" s="6">
        <f>IFERROR(MATCH("Network Device Management Security Requirements Guide :: Version 4, Release: 1 Benchmark Date: 23 Apr 2021*"&amp;A744&amp;";*",SRGs!AA:AA,0),0)</f>
        <v>0</v>
      </c>
      <c r="X744" s="6">
        <f>IFERROR(MATCH("Router Security Requirements Guide :: Version 4, Release: 2 Benchmark Date: 23 Apr 2021*"&amp;A744&amp;";*",SRGs!AA:AA,0),0)</f>
        <v>0</v>
      </c>
      <c r="Y744" s="6">
        <f>IFERROR(MATCH("SDN Controller Security Requirements Guide :: Version 1, Release: 2 Benchmark Date: 24 Apr 2020*"&amp;A744&amp;";*",SRGs!AA:AA,0),0)</f>
        <v>0</v>
      </c>
      <c r="Z744" s="6">
        <f>IFERROR(MATCH("Unified Endpoint Management Agent Security Requirements Guide :: Version 1, Release: 1 Benchmark Date: 20 Nov 2020*"&amp;A744&amp;";*",SRGs!AA:AA,0),0)</f>
        <v>0</v>
      </c>
      <c r="AA744" s="6">
        <f>IFERROR(MATCH("Unified Endpoint Management Server Security Requirements Guide :: Version 1, Release: 1 Benchmark Date: 20 Nov 2020*"&amp;A744&amp;";*",SRGs!AA:AA,0),0)</f>
        <v>0</v>
      </c>
      <c r="AB744" s="6">
        <f>IFERROR(MATCH("Virtual Private Network (VPN) Security Requirements Guide :: Version 2, Release: 4 Benchmark Date: 27 Oct 2021*"&amp;A744&amp;";*",SRGs!AA:AA,0),0)</f>
        <v>0</v>
      </c>
      <c r="AC744" s="6">
        <f>IFERROR(MATCH("Web Server Security Requirements Guide :: Version 3, Release: 1 Benchmark Date: 27 Oct 2022*"&amp;A744&amp;";*",SRGs!AA:AA,0),0)</f>
        <v>0</v>
      </c>
      <c r="AD744" s="21"/>
      <c r="AE744" s="3" t="str">
        <f t="shared" si="88"/>
        <v/>
      </c>
      <c r="AF744" s="2" t="str">
        <f t="shared" si="89"/>
        <v/>
      </c>
      <c r="AG744" s="2" t="str">
        <f t="shared" si="90"/>
        <v/>
      </c>
      <c r="AH744" s="2" t="str">
        <f t="shared" si="91"/>
        <v/>
      </c>
      <c r="AI744" s="2" t="str">
        <f t="shared" si="92"/>
        <v/>
      </c>
      <c r="AJ744" s="2" t="str">
        <f t="shared" si="93"/>
        <v/>
      </c>
      <c r="AK744" s="2" t="str">
        <f t="shared" si="94"/>
        <v/>
      </c>
      <c r="AL744" s="27"/>
      <c r="AM744" s="5" t="str">
        <f t="shared" si="95"/>
        <v/>
      </c>
    </row>
    <row r="745" spans="1:39" s="5" customFormat="1" ht="105" hidden="1">
      <c r="A745" s="1" t="s">
        <v>22461</v>
      </c>
      <c r="B745" s="1" t="s">
        <v>4315</v>
      </c>
      <c r="C745" s="1" t="s">
        <v>1108</v>
      </c>
      <c r="D745" s="1" t="s">
        <v>2171</v>
      </c>
      <c r="E745" s="1" t="s">
        <v>3173</v>
      </c>
      <c r="F745" s="2" t="s">
        <v>2591</v>
      </c>
      <c r="G745" s="2"/>
      <c r="H745" s="2"/>
      <c r="I745" s="2"/>
      <c r="J745" s="15"/>
      <c r="K745" s="3">
        <f>IFERROR(MATCH("Application Layer Gateway (ALG) Security Requirements Guide (SRG) :: Version 1, Release: 2 Benchmark Date: 24 Jul 2015*"&amp;A745&amp;";*",SRGs!AA:AA,0),0)</f>
        <v>0</v>
      </c>
      <c r="L745" s="2">
        <f>IFERROR(MATCH("Application Server Security Requirements Guide :: Version 3, Release: 3 Benchmark Date: 27 Oct 2022*"&amp;A745&amp;";*",SRGs!AA:AA,0),0)</f>
        <v>0</v>
      </c>
      <c r="M745" s="2">
        <f>IFERROR(MATCH("Authentication, Authorization, and Accounting Services (AAA) Security Requirements Guide :: Version 1, Release: 2 Benchmark Date: 24 Jan 2020*"&amp;A745&amp;";*",SRGs!AA:AA,0),0)</f>
        <v>0</v>
      </c>
      <c r="N745" s="2">
        <f>IFERROR(MATCH("Central Log Server Security Requirements Guide :: Version 2, Release: 2 Benchmark Date: 27 Oct 2022*"&amp;A745&amp;";*",SRGs!AA:AA,0),0)</f>
        <v>0</v>
      </c>
      <c r="O745" s="2">
        <f>IFERROR(MATCH("Database Security Requirements Guide :: Version 3, Release: 3 Benchmark Date: 27 Jul 2022*"&amp;A745&amp;";*",SRGs!AA:AA,0),0)</f>
        <v>0</v>
      </c>
      <c r="P745" s="6">
        <f>IFERROR(MATCH("Container Platform Security Requirements Guide :: Version 1, Release: 3 Benchmark Date: 27 Jan 2022*"&amp;A745&amp;";*",SRGs!AA:AA,0),0)</f>
        <v>0</v>
      </c>
      <c r="Q745" s="6">
        <f>IFERROR(MATCH("Domain Name System (DNS) Security Requirements Guide :: Version 2, Release: 4 Benchmark Date: 23 Oct 2015*"&amp;A745&amp;";*",SRGs!AA:AA,0),0)</f>
        <v>0</v>
      </c>
      <c r="R745" s="6">
        <f>IFERROR(MATCH("Firewall Security Requirements Guide :: Version 2, Release: 3 Benchmark Date: 27 Oct 2022*"&amp;A745&amp;";*",SRGs!AA:AA,0),0)</f>
        <v>0</v>
      </c>
      <c r="S745" s="6">
        <f>IFERROR(MATCH("General Purpose Operating System Security Requirements Guide :: Version 2, Release: 4 Benchmark Date: 27 Jul 2022*"&amp;A745&amp;";*",SRGs!AA:AA,0),0)</f>
        <v>0</v>
      </c>
      <c r="T745" s="6">
        <f>IFERROR(MATCH("Intrusion Detection and Prevention Systems (IDPS) Security Requirements Guide :: Version 2, Release: 6 Benchmark Date: 24 Jul 2020*"&amp;A745&amp;";*",SRGs!AA:AA,0),0)</f>
        <v>0</v>
      </c>
      <c r="U745" s="6">
        <f>IFERROR(MATCH("Layer 2 Switch Security Requirements Guide :: Version 2, Release: 1 Benchmark Date: 18 May 2021*"&amp;A745&amp;";*",SRGs!AA:AA,0),0)</f>
        <v>0</v>
      </c>
      <c r="V745" s="6">
        <f>IFERROR(MATCH("Mainframe Product Security Requirements Guide :: Version 2, Release: 1 Benchmark Date: 27 Oct 2022*"&amp;A745&amp;";*",SRGs!AA:AA,0),0)</f>
        <v>0</v>
      </c>
      <c r="W745" s="6">
        <f>IFERROR(MATCH("Network Device Management Security Requirements Guide :: Version 4, Release: 1 Benchmark Date: 23 Apr 2021*"&amp;A745&amp;";*",SRGs!AA:AA,0),0)</f>
        <v>0</v>
      </c>
      <c r="X745" s="6">
        <f>IFERROR(MATCH("Router Security Requirements Guide :: Version 4, Release: 2 Benchmark Date: 23 Apr 2021*"&amp;A745&amp;";*",SRGs!AA:AA,0),0)</f>
        <v>0</v>
      </c>
      <c r="Y745" s="6">
        <f>IFERROR(MATCH("SDN Controller Security Requirements Guide :: Version 1, Release: 2 Benchmark Date: 24 Apr 2020*"&amp;A745&amp;";*",SRGs!AA:AA,0),0)</f>
        <v>0</v>
      </c>
      <c r="Z745" s="6">
        <f>IFERROR(MATCH("Unified Endpoint Management Agent Security Requirements Guide :: Version 1, Release: 1 Benchmark Date: 20 Nov 2020*"&amp;A745&amp;";*",SRGs!AA:AA,0),0)</f>
        <v>0</v>
      </c>
      <c r="AA745" s="6">
        <f>IFERROR(MATCH("Unified Endpoint Management Server Security Requirements Guide :: Version 1, Release: 1 Benchmark Date: 20 Nov 2020*"&amp;A745&amp;";*",SRGs!AA:AA,0),0)</f>
        <v>0</v>
      </c>
      <c r="AB745" s="6">
        <f>IFERROR(MATCH("Virtual Private Network (VPN) Security Requirements Guide :: Version 2, Release: 4 Benchmark Date: 27 Oct 2021*"&amp;A745&amp;";*",SRGs!AA:AA,0),0)</f>
        <v>0</v>
      </c>
      <c r="AC745" s="6">
        <f>IFERROR(MATCH("Web Server Security Requirements Guide :: Version 3, Release: 1 Benchmark Date: 27 Oct 2022*"&amp;A745&amp;";*",SRGs!AA:AA,0),0)</f>
        <v>0</v>
      </c>
      <c r="AD745" s="21"/>
      <c r="AE745" s="3" t="str">
        <f t="shared" si="88"/>
        <v/>
      </c>
      <c r="AF745" s="2" t="str">
        <f t="shared" si="89"/>
        <v/>
      </c>
      <c r="AG745" s="2" t="str">
        <f t="shared" si="90"/>
        <v/>
      </c>
      <c r="AH745" s="2" t="str">
        <f t="shared" si="91"/>
        <v/>
      </c>
      <c r="AI745" s="2" t="str">
        <f t="shared" si="92"/>
        <v/>
      </c>
      <c r="AJ745" s="2" t="str">
        <f t="shared" si="93"/>
        <v/>
      </c>
      <c r="AK745" s="2" t="str">
        <f t="shared" si="94"/>
        <v/>
      </c>
      <c r="AL745" s="27"/>
      <c r="AM745" s="5" t="str">
        <f t="shared" si="95"/>
        <v/>
      </c>
    </row>
    <row r="746" spans="1:39" ht="45" hidden="1">
      <c r="A746" s="1" t="s">
        <v>22462</v>
      </c>
      <c r="B746" s="1" t="s">
        <v>4315</v>
      </c>
      <c r="C746" s="1" t="s">
        <v>1109</v>
      </c>
      <c r="D746" s="1" t="s">
        <v>2172</v>
      </c>
      <c r="E746" s="1" t="s">
        <v>3174</v>
      </c>
      <c r="F746" s="2" t="s">
        <v>2591</v>
      </c>
      <c r="G746" s="2"/>
      <c r="H746" s="2"/>
      <c r="I746" s="2"/>
      <c r="J746" s="15"/>
      <c r="K746" s="3">
        <f>IFERROR(MATCH("Application Layer Gateway (ALG) Security Requirements Guide (SRG) :: Version 1, Release: 2 Benchmark Date: 24 Jul 2015*"&amp;A746&amp;";*",SRGs!AA:AA,0),0)</f>
        <v>0</v>
      </c>
      <c r="L746" s="2">
        <f>IFERROR(MATCH("Application Server Security Requirements Guide :: Version 3, Release: 3 Benchmark Date: 27 Oct 2022*"&amp;A746&amp;";*",SRGs!AA:AA,0),0)</f>
        <v>0</v>
      </c>
      <c r="M746" s="2">
        <f>IFERROR(MATCH("Authentication, Authorization, and Accounting Services (AAA) Security Requirements Guide :: Version 1, Release: 2 Benchmark Date: 24 Jan 2020*"&amp;A746&amp;";*",SRGs!AA:AA,0),0)</f>
        <v>0</v>
      </c>
      <c r="N746" s="2">
        <f>IFERROR(MATCH("Central Log Server Security Requirements Guide :: Version 2, Release: 2 Benchmark Date: 27 Oct 2022*"&amp;A746&amp;";*",SRGs!AA:AA,0),0)</f>
        <v>0</v>
      </c>
      <c r="O746" s="2">
        <f>IFERROR(MATCH("Database Security Requirements Guide :: Version 3, Release: 3 Benchmark Date: 27 Jul 2022*"&amp;A746&amp;";*",SRGs!AA:AA,0),0)</f>
        <v>0</v>
      </c>
      <c r="P746" s="2">
        <f>IFERROR(MATCH("Container Platform Security Requirements Guide :: Version 1, Release: 3 Benchmark Date: 27 Jan 2022*"&amp;A746&amp;";*",SRGs!AA:AA,0),0)</f>
        <v>0</v>
      </c>
      <c r="Q746" s="2">
        <f>IFERROR(MATCH("Domain Name System (DNS) Security Requirements Guide :: Version 2, Release: 4 Benchmark Date: 23 Oct 2015*"&amp;A746&amp;";*",SRGs!AA:AA,0),0)</f>
        <v>0</v>
      </c>
      <c r="R746" s="2">
        <f>IFERROR(MATCH("Firewall Security Requirements Guide :: Version 2, Release: 3 Benchmark Date: 27 Oct 2022*"&amp;A746&amp;";*",SRGs!AA:AA,0),0)</f>
        <v>0</v>
      </c>
      <c r="S746" s="2">
        <f>IFERROR(MATCH("General Purpose Operating System Security Requirements Guide :: Version 2, Release: 4 Benchmark Date: 27 Jul 2022*"&amp;A746&amp;";*",SRGs!AA:AA,0),0)</f>
        <v>0</v>
      </c>
      <c r="T746" s="2">
        <f>IFERROR(MATCH("Intrusion Detection and Prevention Systems (IDPS) Security Requirements Guide :: Version 2, Release: 6 Benchmark Date: 24 Jul 2020*"&amp;A746&amp;";*",SRGs!AA:AA,0),0)</f>
        <v>0</v>
      </c>
      <c r="U746" s="2">
        <f>IFERROR(MATCH("Layer 2 Switch Security Requirements Guide :: Version 2, Release: 1 Benchmark Date: 18 May 2021*"&amp;A746&amp;";*",SRGs!AA:AA,0),0)</f>
        <v>0</v>
      </c>
      <c r="V746" s="2">
        <f>IFERROR(MATCH("Mainframe Product Security Requirements Guide :: Version 2, Release: 1 Benchmark Date: 27 Oct 2022*"&amp;A746&amp;";*",SRGs!AA:AA,0),0)</f>
        <v>0</v>
      </c>
      <c r="W746" s="2">
        <f>IFERROR(MATCH("Network Device Management Security Requirements Guide :: Version 4, Release: 1 Benchmark Date: 23 Apr 2021*"&amp;A746&amp;";*",SRGs!AA:AA,0),0)</f>
        <v>0</v>
      </c>
      <c r="X746" s="2">
        <f>IFERROR(MATCH("Router Security Requirements Guide :: Version 4, Release: 2 Benchmark Date: 23 Apr 2021*"&amp;A746&amp;";*",SRGs!AA:AA,0),0)</f>
        <v>0</v>
      </c>
      <c r="Y746" s="2">
        <f>IFERROR(MATCH("SDN Controller Security Requirements Guide :: Version 1, Release: 2 Benchmark Date: 24 Apr 2020*"&amp;A746&amp;";*",SRGs!AA:AA,0),0)</f>
        <v>0</v>
      </c>
      <c r="Z746" s="2">
        <f>IFERROR(MATCH("Unified Endpoint Management Agent Security Requirements Guide :: Version 1, Release: 1 Benchmark Date: 20 Nov 2020*"&amp;A746&amp;";*",SRGs!AA:AA,0),0)</f>
        <v>0</v>
      </c>
      <c r="AA746" s="2">
        <f>IFERROR(MATCH("Unified Endpoint Management Server Security Requirements Guide :: Version 1, Release: 1 Benchmark Date: 20 Nov 2020*"&amp;A746&amp;";*",SRGs!AA:AA,0),0)</f>
        <v>0</v>
      </c>
      <c r="AB746" s="2">
        <f>IFERROR(MATCH("Virtual Private Network (VPN) Security Requirements Guide :: Version 2, Release: 4 Benchmark Date: 27 Oct 2021*"&amp;A746&amp;";*",SRGs!AA:AA,0),0)</f>
        <v>0</v>
      </c>
      <c r="AC746" s="2">
        <f>IFERROR(MATCH("Web Server Security Requirements Guide :: Version 3, Release: 1 Benchmark Date: 27 Oct 2022*"&amp;A746&amp;";*",SRGs!AA:AA,0),0)</f>
        <v>0</v>
      </c>
      <c r="AD746" s="22"/>
      <c r="AE746" s="3" t="str">
        <f t="shared" si="88"/>
        <v/>
      </c>
      <c r="AF746" s="2" t="str">
        <f t="shared" si="89"/>
        <v/>
      </c>
      <c r="AG746" s="2" t="str">
        <f t="shared" si="90"/>
        <v/>
      </c>
      <c r="AH746" s="2" t="str">
        <f t="shared" si="91"/>
        <v/>
      </c>
      <c r="AI746" s="2" t="str">
        <f t="shared" si="92"/>
        <v/>
      </c>
      <c r="AJ746" s="2" t="str">
        <f t="shared" si="93"/>
        <v/>
      </c>
      <c r="AK746" s="2" t="str">
        <f t="shared" si="94"/>
        <v/>
      </c>
      <c r="AM746" s="5" t="str">
        <f t="shared" si="95"/>
        <v/>
      </c>
    </row>
    <row r="747" spans="1:39" ht="150" hidden="1">
      <c r="A747" s="1" t="s">
        <v>22463</v>
      </c>
      <c r="B747" s="1" t="s">
        <v>4315</v>
      </c>
      <c r="C747" s="1" t="s">
        <v>1110</v>
      </c>
      <c r="D747" s="1" t="s">
        <v>2173</v>
      </c>
      <c r="E747" s="1" t="s">
        <v>3175</v>
      </c>
      <c r="F747" s="2" t="s">
        <v>2591</v>
      </c>
      <c r="G747" s="2"/>
      <c r="H747" s="2"/>
      <c r="I747" s="2"/>
      <c r="J747" s="15"/>
      <c r="K747" s="3">
        <f>IFERROR(MATCH("Application Layer Gateway (ALG) Security Requirements Guide (SRG) :: Version 1, Release: 2 Benchmark Date: 24 Jul 2015*"&amp;A747&amp;";*",SRGs!AA:AA,0),0)</f>
        <v>0</v>
      </c>
      <c r="L747" s="2">
        <f>IFERROR(MATCH("Application Server Security Requirements Guide :: Version 3, Release: 3 Benchmark Date: 27 Oct 2022*"&amp;A747&amp;";*",SRGs!AA:AA,0),0)</f>
        <v>0</v>
      </c>
      <c r="M747" s="2">
        <f>IFERROR(MATCH("Authentication, Authorization, and Accounting Services (AAA) Security Requirements Guide :: Version 1, Release: 2 Benchmark Date: 24 Jan 2020*"&amp;A747&amp;";*",SRGs!AA:AA,0),0)</f>
        <v>0</v>
      </c>
      <c r="N747" s="2">
        <f>IFERROR(MATCH("Central Log Server Security Requirements Guide :: Version 2, Release: 2 Benchmark Date: 27 Oct 2022*"&amp;A747&amp;";*",SRGs!AA:AA,0),0)</f>
        <v>0</v>
      </c>
      <c r="O747" s="2">
        <f>IFERROR(MATCH("Database Security Requirements Guide :: Version 3, Release: 3 Benchmark Date: 27 Jul 2022*"&amp;A747&amp;";*",SRGs!AA:AA,0),0)</f>
        <v>0</v>
      </c>
      <c r="P747" s="2">
        <f>IFERROR(MATCH("Container Platform Security Requirements Guide :: Version 1, Release: 3 Benchmark Date: 27 Jan 2022*"&amp;A747&amp;";*",SRGs!AA:AA,0),0)</f>
        <v>0</v>
      </c>
      <c r="Q747" s="2">
        <f>IFERROR(MATCH("Domain Name System (DNS) Security Requirements Guide :: Version 2, Release: 4 Benchmark Date: 23 Oct 2015*"&amp;A747&amp;";*",SRGs!AA:AA,0),0)</f>
        <v>0</v>
      </c>
      <c r="R747" s="2">
        <f>IFERROR(MATCH("Firewall Security Requirements Guide :: Version 2, Release: 3 Benchmark Date: 27 Oct 2022*"&amp;A747&amp;";*",SRGs!AA:AA,0),0)</f>
        <v>0</v>
      </c>
      <c r="S747" s="2">
        <f>IFERROR(MATCH("General Purpose Operating System Security Requirements Guide :: Version 2, Release: 4 Benchmark Date: 27 Jul 2022*"&amp;A747&amp;";*",SRGs!AA:AA,0),0)</f>
        <v>0</v>
      </c>
      <c r="T747" s="2">
        <f>IFERROR(MATCH("Intrusion Detection and Prevention Systems (IDPS) Security Requirements Guide :: Version 2, Release: 6 Benchmark Date: 24 Jul 2020*"&amp;A747&amp;";*",SRGs!AA:AA,0),0)</f>
        <v>0</v>
      </c>
      <c r="U747" s="2">
        <f>IFERROR(MATCH("Layer 2 Switch Security Requirements Guide :: Version 2, Release: 1 Benchmark Date: 18 May 2021*"&amp;A747&amp;";*",SRGs!AA:AA,0),0)</f>
        <v>0</v>
      </c>
      <c r="V747" s="2">
        <f>IFERROR(MATCH("Mainframe Product Security Requirements Guide :: Version 2, Release: 1 Benchmark Date: 27 Oct 2022*"&amp;A747&amp;";*",SRGs!AA:AA,0),0)</f>
        <v>0</v>
      </c>
      <c r="W747" s="2">
        <f>IFERROR(MATCH("Network Device Management Security Requirements Guide :: Version 4, Release: 1 Benchmark Date: 23 Apr 2021*"&amp;A747&amp;";*",SRGs!AA:AA,0),0)</f>
        <v>0</v>
      </c>
      <c r="X747" s="2">
        <f>IFERROR(MATCH("Router Security Requirements Guide :: Version 4, Release: 2 Benchmark Date: 23 Apr 2021*"&amp;A747&amp;";*",SRGs!AA:AA,0),0)</f>
        <v>0</v>
      </c>
      <c r="Y747" s="2">
        <f>IFERROR(MATCH("SDN Controller Security Requirements Guide :: Version 1, Release: 2 Benchmark Date: 24 Apr 2020*"&amp;A747&amp;";*",SRGs!AA:AA,0),0)</f>
        <v>0</v>
      </c>
      <c r="Z747" s="2">
        <f>IFERROR(MATCH("Unified Endpoint Management Agent Security Requirements Guide :: Version 1, Release: 1 Benchmark Date: 20 Nov 2020*"&amp;A747&amp;";*",SRGs!AA:AA,0),0)</f>
        <v>0</v>
      </c>
      <c r="AA747" s="2">
        <f>IFERROR(MATCH("Unified Endpoint Management Server Security Requirements Guide :: Version 1, Release: 1 Benchmark Date: 20 Nov 2020*"&amp;A747&amp;";*",SRGs!AA:AA,0),0)</f>
        <v>0</v>
      </c>
      <c r="AB747" s="2">
        <f>IFERROR(MATCH("Virtual Private Network (VPN) Security Requirements Guide :: Version 2, Release: 4 Benchmark Date: 27 Oct 2021*"&amp;A747&amp;";*",SRGs!AA:AA,0),0)</f>
        <v>0</v>
      </c>
      <c r="AC747" s="2">
        <f>IFERROR(MATCH("Web Server Security Requirements Guide :: Version 3, Release: 1 Benchmark Date: 27 Oct 2022*"&amp;A747&amp;";*",SRGs!AA:AA,0),0)</f>
        <v>0</v>
      </c>
      <c r="AD747" s="22"/>
      <c r="AE747" s="3" t="str">
        <f t="shared" si="88"/>
        <v/>
      </c>
      <c r="AF747" s="2" t="str">
        <f t="shared" si="89"/>
        <v/>
      </c>
      <c r="AG747" s="2" t="str">
        <f t="shared" si="90"/>
        <v/>
      </c>
      <c r="AH747" s="2" t="str">
        <f t="shared" si="91"/>
        <v/>
      </c>
      <c r="AI747" s="2" t="str">
        <f t="shared" si="92"/>
        <v/>
      </c>
      <c r="AJ747" s="2" t="str">
        <f t="shared" si="93"/>
        <v/>
      </c>
      <c r="AK747" s="2" t="str">
        <f t="shared" si="94"/>
        <v/>
      </c>
      <c r="AM747" s="5" t="str">
        <f t="shared" si="95"/>
        <v/>
      </c>
    </row>
    <row r="748" spans="1:39" ht="390" hidden="1">
      <c r="A748" s="1" t="s">
        <v>223</v>
      </c>
      <c r="B748" s="1" t="s">
        <v>4315</v>
      </c>
      <c r="C748" s="1" t="s">
        <v>1111</v>
      </c>
      <c r="D748" s="1" t="s">
        <v>2174</v>
      </c>
      <c r="E748" s="1" t="s">
        <v>3176</v>
      </c>
      <c r="F748" s="2" t="s">
        <v>3998</v>
      </c>
      <c r="G748" s="2"/>
      <c r="H748" s="2"/>
      <c r="I748" s="2"/>
      <c r="J748" s="15"/>
      <c r="K748" s="3">
        <f>IFERROR(MATCH("Application Layer Gateway (ALG) Security Requirements Guide (SRG) :: Version 1, Release: 2 Benchmark Date: 24 Jul 2015*"&amp;A748&amp;";*",SRGs!AA:AA,0),0)</f>
        <v>0</v>
      </c>
      <c r="L748" s="2">
        <f>IFERROR(MATCH("Application Server Security Requirements Guide :: Version 3, Release: 3 Benchmark Date: 27 Oct 2022*"&amp;A748&amp;";*",SRGs!AA:AA,0),0)</f>
        <v>0</v>
      </c>
      <c r="M748" s="2">
        <f>IFERROR(MATCH("Authentication, Authorization, and Accounting Services (AAA) Security Requirements Guide :: Version 1, Release: 2 Benchmark Date: 24 Jan 2020*"&amp;A748&amp;";*",SRGs!AA:AA,0),0)</f>
        <v>0</v>
      </c>
      <c r="N748" s="6">
        <f>IFERROR(MATCH("Central Log Server Security Requirements Guide :: Version 2, Release: 2 Benchmark Date: 27 Oct 2022*"&amp;A748&amp;";*",SRGs!AA:AA,0),0)</f>
        <v>0</v>
      </c>
      <c r="O748" s="6">
        <f>IFERROR(MATCH("Database Security Requirements Guide :: Version 3, Release: 3 Benchmark Date: 27 Jul 2022*"&amp;A748&amp;";*",SRGs!AA:AA,0),0)</f>
        <v>0</v>
      </c>
      <c r="P748" s="2">
        <f>IFERROR(MATCH("Container Platform Security Requirements Guide :: Version 1, Release: 3 Benchmark Date: 27 Jan 2022*"&amp;A748&amp;";*",SRGs!AA:AA,0),0)</f>
        <v>0</v>
      </c>
      <c r="Q748" s="2">
        <f>IFERROR(MATCH("Domain Name System (DNS) Security Requirements Guide :: Version 2, Release: 4 Benchmark Date: 23 Oct 2015*"&amp;A748&amp;";*",SRGs!AA:AA,0),0)</f>
        <v>0</v>
      </c>
      <c r="R748" s="2">
        <f>IFERROR(MATCH("Firewall Security Requirements Guide :: Version 2, Release: 3 Benchmark Date: 27 Oct 2022*"&amp;A748&amp;";*",SRGs!AA:AA,0),0)</f>
        <v>0</v>
      </c>
      <c r="S748" s="2">
        <f>IFERROR(MATCH("General Purpose Operating System Security Requirements Guide :: Version 2, Release: 4 Benchmark Date: 27 Jul 2022*"&amp;A748&amp;";*",SRGs!AA:AA,0),0)</f>
        <v>0</v>
      </c>
      <c r="T748" s="2">
        <f>IFERROR(MATCH("Intrusion Detection and Prevention Systems (IDPS) Security Requirements Guide :: Version 2, Release: 6 Benchmark Date: 24 Jul 2020*"&amp;A748&amp;";*",SRGs!AA:AA,0),0)</f>
        <v>0</v>
      </c>
      <c r="U748" s="2">
        <f>IFERROR(MATCH("Layer 2 Switch Security Requirements Guide :: Version 2, Release: 1 Benchmark Date: 18 May 2021*"&amp;A748&amp;";*",SRGs!AA:AA,0),0)</f>
        <v>0</v>
      </c>
      <c r="V748" s="2">
        <f>IFERROR(MATCH("Mainframe Product Security Requirements Guide :: Version 2, Release: 1 Benchmark Date: 27 Oct 2022*"&amp;A748&amp;";*",SRGs!AA:AA,0),0)</f>
        <v>0</v>
      </c>
      <c r="W748" s="2">
        <f>IFERROR(MATCH("Network Device Management Security Requirements Guide :: Version 4, Release: 1 Benchmark Date: 23 Apr 2021*"&amp;A748&amp;";*",SRGs!AA:AA,0),0)</f>
        <v>0</v>
      </c>
      <c r="X748" s="2">
        <f>IFERROR(MATCH("Router Security Requirements Guide :: Version 4, Release: 2 Benchmark Date: 23 Apr 2021*"&amp;A748&amp;";*",SRGs!AA:AA,0),0)</f>
        <v>0</v>
      </c>
      <c r="Y748" s="2">
        <f>IFERROR(MATCH("SDN Controller Security Requirements Guide :: Version 1, Release: 2 Benchmark Date: 24 Apr 2020*"&amp;A748&amp;";*",SRGs!AA:AA,0),0)</f>
        <v>0</v>
      </c>
      <c r="Z748" s="2">
        <f>IFERROR(MATCH("Unified Endpoint Management Agent Security Requirements Guide :: Version 1, Release: 1 Benchmark Date: 20 Nov 2020*"&amp;A748&amp;";*",SRGs!AA:AA,0),0)</f>
        <v>0</v>
      </c>
      <c r="AA748" s="2">
        <f>IFERROR(MATCH("Unified Endpoint Management Server Security Requirements Guide :: Version 1, Release: 1 Benchmark Date: 20 Nov 2020*"&amp;A748&amp;";*",SRGs!AA:AA,0),0)</f>
        <v>0</v>
      </c>
      <c r="AB748" s="2">
        <f>IFERROR(MATCH("Virtual Private Network (VPN) Security Requirements Guide :: Version 2, Release: 4 Benchmark Date: 27 Oct 2021*"&amp;A748&amp;";*",SRGs!AA:AA,0),0)</f>
        <v>0</v>
      </c>
      <c r="AC748" s="2">
        <f>IFERROR(MATCH("Web Server Security Requirements Guide :: Version 3, Release: 1 Benchmark Date: 27 Oct 2022*"&amp;A748&amp;";*",SRGs!AA:AA,0),0)</f>
        <v>0</v>
      </c>
      <c r="AD748" s="22"/>
      <c r="AE748" s="3" t="str">
        <f t="shared" si="88"/>
        <v/>
      </c>
      <c r="AF748" s="2" t="str">
        <f t="shared" si="89"/>
        <v/>
      </c>
      <c r="AG748" s="2" t="str">
        <f t="shared" si="90"/>
        <v/>
      </c>
      <c r="AH748" s="2" t="str">
        <f t="shared" si="91"/>
        <v/>
      </c>
      <c r="AI748" s="2" t="str">
        <f t="shared" si="92"/>
        <v/>
      </c>
      <c r="AJ748" s="2" t="str">
        <f t="shared" si="93"/>
        <v/>
      </c>
      <c r="AK748" s="2" t="str">
        <f t="shared" si="94"/>
        <v/>
      </c>
      <c r="AM748" s="5" t="str">
        <f t="shared" si="95"/>
        <v/>
      </c>
    </row>
    <row r="749" spans="1:39" ht="210" hidden="1">
      <c r="A749" s="1" t="s">
        <v>22464</v>
      </c>
      <c r="B749" s="1" t="s">
        <v>4315</v>
      </c>
      <c r="C749" s="1" t="s">
        <v>1112</v>
      </c>
      <c r="D749" s="1" t="s">
        <v>2175</v>
      </c>
      <c r="E749" s="1" t="s">
        <v>3177</v>
      </c>
      <c r="F749" s="2" t="s">
        <v>2591</v>
      </c>
      <c r="G749" s="2"/>
      <c r="H749" s="2"/>
      <c r="I749" s="2"/>
      <c r="J749" s="15"/>
      <c r="K749" s="3">
        <f>IFERROR(MATCH("Application Layer Gateway (ALG) Security Requirements Guide (SRG) :: Version 1, Release: 2 Benchmark Date: 24 Jul 2015*"&amp;A749&amp;";*",SRGs!AA:AA,0),0)</f>
        <v>0</v>
      </c>
      <c r="L749" s="2">
        <f>IFERROR(MATCH("Application Server Security Requirements Guide :: Version 3, Release: 3 Benchmark Date: 27 Oct 2022*"&amp;A749&amp;";*",SRGs!AA:AA,0),0)</f>
        <v>0</v>
      </c>
      <c r="M749" s="2">
        <f>IFERROR(MATCH("Authentication, Authorization, and Accounting Services (AAA) Security Requirements Guide :: Version 1, Release: 2 Benchmark Date: 24 Jan 2020*"&amp;A749&amp;";*",SRGs!AA:AA,0),0)</f>
        <v>0</v>
      </c>
      <c r="N749" s="2">
        <f>IFERROR(MATCH("Central Log Server Security Requirements Guide :: Version 2, Release: 2 Benchmark Date: 27 Oct 2022*"&amp;A749&amp;";*",SRGs!AA:AA,0),0)</f>
        <v>0</v>
      </c>
      <c r="O749" s="2">
        <f>IFERROR(MATCH("Database Security Requirements Guide :: Version 3, Release: 3 Benchmark Date: 27 Jul 2022*"&amp;A749&amp;";*",SRGs!AA:AA,0),0)</f>
        <v>0</v>
      </c>
      <c r="P749" s="2">
        <f>IFERROR(MATCH("Container Platform Security Requirements Guide :: Version 1, Release: 3 Benchmark Date: 27 Jan 2022*"&amp;A749&amp;";*",SRGs!AA:AA,0),0)</f>
        <v>0</v>
      </c>
      <c r="Q749" s="2">
        <f>IFERROR(MATCH("Domain Name System (DNS) Security Requirements Guide :: Version 2, Release: 4 Benchmark Date: 23 Oct 2015*"&amp;A749&amp;";*",SRGs!AA:AA,0),0)</f>
        <v>0</v>
      </c>
      <c r="R749" s="2">
        <f>IFERROR(MATCH("Firewall Security Requirements Guide :: Version 2, Release: 3 Benchmark Date: 27 Oct 2022*"&amp;A749&amp;";*",SRGs!AA:AA,0),0)</f>
        <v>0</v>
      </c>
      <c r="S749" s="2">
        <f>IFERROR(MATCH("General Purpose Operating System Security Requirements Guide :: Version 2, Release: 4 Benchmark Date: 27 Jul 2022*"&amp;A749&amp;";*",SRGs!AA:AA,0),0)</f>
        <v>0</v>
      </c>
      <c r="T749" s="2">
        <f>IFERROR(MATCH("Intrusion Detection and Prevention Systems (IDPS) Security Requirements Guide :: Version 2, Release: 6 Benchmark Date: 24 Jul 2020*"&amp;A749&amp;";*",SRGs!AA:AA,0),0)</f>
        <v>0</v>
      </c>
      <c r="U749" s="2">
        <f>IFERROR(MATCH("Layer 2 Switch Security Requirements Guide :: Version 2, Release: 1 Benchmark Date: 18 May 2021*"&amp;A749&amp;";*",SRGs!AA:AA,0),0)</f>
        <v>0</v>
      </c>
      <c r="V749" s="2">
        <f>IFERROR(MATCH("Mainframe Product Security Requirements Guide :: Version 2, Release: 1 Benchmark Date: 27 Oct 2022*"&amp;A749&amp;";*",SRGs!AA:AA,0),0)</f>
        <v>0</v>
      </c>
      <c r="W749" s="2">
        <f>IFERROR(MATCH("Network Device Management Security Requirements Guide :: Version 4, Release: 1 Benchmark Date: 23 Apr 2021*"&amp;A749&amp;";*",SRGs!AA:AA,0),0)</f>
        <v>0</v>
      </c>
      <c r="X749" s="2">
        <f>IFERROR(MATCH("Router Security Requirements Guide :: Version 4, Release: 2 Benchmark Date: 23 Apr 2021*"&amp;A749&amp;";*",SRGs!AA:AA,0),0)</f>
        <v>0</v>
      </c>
      <c r="Y749" s="2">
        <f>IFERROR(MATCH("SDN Controller Security Requirements Guide :: Version 1, Release: 2 Benchmark Date: 24 Apr 2020*"&amp;A749&amp;";*",SRGs!AA:AA,0),0)</f>
        <v>0</v>
      </c>
      <c r="Z749" s="2">
        <f>IFERROR(MATCH("Unified Endpoint Management Agent Security Requirements Guide :: Version 1, Release: 1 Benchmark Date: 20 Nov 2020*"&amp;A749&amp;";*",SRGs!AA:AA,0),0)</f>
        <v>0</v>
      </c>
      <c r="AA749" s="2">
        <f>IFERROR(MATCH("Unified Endpoint Management Server Security Requirements Guide :: Version 1, Release: 1 Benchmark Date: 20 Nov 2020*"&amp;A749&amp;";*",SRGs!AA:AA,0),0)</f>
        <v>0</v>
      </c>
      <c r="AB749" s="2">
        <f>IFERROR(MATCH("Virtual Private Network (VPN) Security Requirements Guide :: Version 2, Release: 4 Benchmark Date: 27 Oct 2021*"&amp;A749&amp;";*",SRGs!AA:AA,0),0)</f>
        <v>0</v>
      </c>
      <c r="AC749" s="2">
        <f>IFERROR(MATCH("Web Server Security Requirements Guide :: Version 3, Release: 1 Benchmark Date: 27 Oct 2022*"&amp;A749&amp;";*",SRGs!AA:AA,0),0)</f>
        <v>0</v>
      </c>
      <c r="AD749" s="22"/>
      <c r="AE749" s="3" t="str">
        <f t="shared" si="88"/>
        <v/>
      </c>
      <c r="AF749" s="2" t="str">
        <f t="shared" si="89"/>
        <v/>
      </c>
      <c r="AG749" s="2" t="str">
        <f t="shared" si="90"/>
        <v/>
      </c>
      <c r="AH749" s="2" t="str">
        <f t="shared" si="91"/>
        <v/>
      </c>
      <c r="AI749" s="2" t="str">
        <f t="shared" si="92"/>
        <v/>
      </c>
      <c r="AJ749" s="2" t="str">
        <f t="shared" si="93"/>
        <v/>
      </c>
      <c r="AK749" s="2" t="str">
        <f t="shared" si="94"/>
        <v/>
      </c>
      <c r="AM749" s="5" t="str">
        <f t="shared" si="95"/>
        <v/>
      </c>
    </row>
    <row r="750" spans="1:39" ht="180" hidden="1">
      <c r="A750" s="1" t="s">
        <v>22465</v>
      </c>
      <c r="B750" s="1" t="s">
        <v>4315</v>
      </c>
      <c r="C750" s="1" t="s">
        <v>1113</v>
      </c>
      <c r="D750" s="1" t="s">
        <v>2176</v>
      </c>
      <c r="E750" s="1" t="s">
        <v>3178</v>
      </c>
      <c r="F750" s="2" t="s">
        <v>3999</v>
      </c>
      <c r="G750" s="2"/>
      <c r="H750" s="2"/>
      <c r="I750" s="2"/>
      <c r="J750" s="15"/>
      <c r="K750" s="3">
        <f>IFERROR(MATCH("Application Layer Gateway (ALG) Security Requirements Guide (SRG) :: Version 1, Release: 2 Benchmark Date: 24 Jul 2015*"&amp;A750&amp;";*",SRGs!AA:AA,0),0)</f>
        <v>0</v>
      </c>
      <c r="L750" s="2">
        <f>IFERROR(MATCH("Application Server Security Requirements Guide :: Version 3, Release: 3 Benchmark Date: 27 Oct 2022*"&amp;A750&amp;";*",SRGs!AA:AA,0),0)</f>
        <v>0</v>
      </c>
      <c r="M750" s="2">
        <f>IFERROR(MATCH("Authentication, Authorization, and Accounting Services (AAA) Security Requirements Guide :: Version 1, Release: 2 Benchmark Date: 24 Jan 2020*"&amp;A750&amp;";*",SRGs!AA:AA,0),0)</f>
        <v>0</v>
      </c>
      <c r="N750" s="6">
        <f>IFERROR(MATCH("Central Log Server Security Requirements Guide :: Version 2, Release: 2 Benchmark Date: 27 Oct 2022*"&amp;A750&amp;";*",SRGs!AA:AA,0),0)</f>
        <v>0</v>
      </c>
      <c r="O750" s="6">
        <f>IFERROR(MATCH("Database Security Requirements Guide :: Version 3, Release: 3 Benchmark Date: 27 Jul 2022*"&amp;A750&amp;";*",SRGs!AA:AA,0),0)</f>
        <v>0</v>
      </c>
      <c r="P750" s="2">
        <f>IFERROR(MATCH("Container Platform Security Requirements Guide :: Version 1, Release: 3 Benchmark Date: 27 Jan 2022*"&amp;A750&amp;";*",SRGs!AA:AA,0),0)</f>
        <v>0</v>
      </c>
      <c r="Q750" s="2">
        <f>IFERROR(MATCH("Domain Name System (DNS) Security Requirements Guide :: Version 2, Release: 4 Benchmark Date: 23 Oct 2015*"&amp;A750&amp;";*",SRGs!AA:AA,0),0)</f>
        <v>0</v>
      </c>
      <c r="R750" s="2">
        <f>IFERROR(MATCH("Firewall Security Requirements Guide :: Version 2, Release: 3 Benchmark Date: 27 Oct 2022*"&amp;A750&amp;";*",SRGs!AA:AA,0),0)</f>
        <v>0</v>
      </c>
      <c r="S750" s="2">
        <f>IFERROR(MATCH("General Purpose Operating System Security Requirements Guide :: Version 2, Release: 4 Benchmark Date: 27 Jul 2022*"&amp;A750&amp;";*",SRGs!AA:AA,0),0)</f>
        <v>0</v>
      </c>
      <c r="T750" s="2">
        <f>IFERROR(MATCH("Intrusion Detection and Prevention Systems (IDPS) Security Requirements Guide :: Version 2, Release: 6 Benchmark Date: 24 Jul 2020*"&amp;A750&amp;";*",SRGs!AA:AA,0),0)</f>
        <v>0</v>
      </c>
      <c r="U750" s="2">
        <f>IFERROR(MATCH("Layer 2 Switch Security Requirements Guide :: Version 2, Release: 1 Benchmark Date: 18 May 2021*"&amp;A750&amp;";*",SRGs!AA:AA,0),0)</f>
        <v>0</v>
      </c>
      <c r="V750" s="2">
        <f>IFERROR(MATCH("Mainframe Product Security Requirements Guide :: Version 2, Release: 1 Benchmark Date: 27 Oct 2022*"&amp;A750&amp;";*",SRGs!AA:AA,0),0)</f>
        <v>0</v>
      </c>
      <c r="W750" s="2">
        <f>IFERROR(MATCH("Network Device Management Security Requirements Guide :: Version 4, Release: 1 Benchmark Date: 23 Apr 2021*"&amp;A750&amp;";*",SRGs!AA:AA,0),0)</f>
        <v>0</v>
      </c>
      <c r="X750" s="2">
        <f>IFERROR(MATCH("Router Security Requirements Guide :: Version 4, Release: 2 Benchmark Date: 23 Apr 2021*"&amp;A750&amp;";*",SRGs!AA:AA,0),0)</f>
        <v>0</v>
      </c>
      <c r="Y750" s="2">
        <f>IFERROR(MATCH("SDN Controller Security Requirements Guide :: Version 1, Release: 2 Benchmark Date: 24 Apr 2020*"&amp;A750&amp;";*",SRGs!AA:AA,0),0)</f>
        <v>0</v>
      </c>
      <c r="Z750" s="2">
        <f>IFERROR(MATCH("Unified Endpoint Management Agent Security Requirements Guide :: Version 1, Release: 1 Benchmark Date: 20 Nov 2020*"&amp;A750&amp;";*",SRGs!AA:AA,0),0)</f>
        <v>0</v>
      </c>
      <c r="AA750" s="2">
        <f>IFERROR(MATCH("Unified Endpoint Management Server Security Requirements Guide :: Version 1, Release: 1 Benchmark Date: 20 Nov 2020*"&amp;A750&amp;";*",SRGs!AA:AA,0),0)</f>
        <v>0</v>
      </c>
      <c r="AB750" s="2">
        <f>IFERROR(MATCH("Virtual Private Network (VPN) Security Requirements Guide :: Version 2, Release: 4 Benchmark Date: 27 Oct 2021*"&amp;A750&amp;";*",SRGs!AA:AA,0),0)</f>
        <v>0</v>
      </c>
      <c r="AC750" s="2">
        <f>IFERROR(MATCH("Web Server Security Requirements Guide :: Version 3, Release: 1 Benchmark Date: 27 Oct 2022*"&amp;A750&amp;";*",SRGs!AA:AA,0),0)</f>
        <v>0</v>
      </c>
      <c r="AD750" s="22"/>
      <c r="AE750" s="3" t="str">
        <f t="shared" si="88"/>
        <v/>
      </c>
      <c r="AF750" s="2" t="str">
        <f t="shared" si="89"/>
        <v/>
      </c>
      <c r="AG750" s="2" t="str">
        <f t="shared" si="90"/>
        <v/>
      </c>
      <c r="AH750" s="2" t="str">
        <f t="shared" si="91"/>
        <v/>
      </c>
      <c r="AI750" s="2" t="str">
        <f t="shared" si="92"/>
        <v/>
      </c>
      <c r="AJ750" s="2" t="str">
        <f t="shared" si="93"/>
        <v/>
      </c>
      <c r="AK750" s="2" t="str">
        <f t="shared" si="94"/>
        <v/>
      </c>
      <c r="AM750" s="5" t="str">
        <f t="shared" si="95"/>
        <v/>
      </c>
    </row>
    <row r="751" spans="1:39" s="5" customFormat="1" ht="90" hidden="1">
      <c r="A751" s="1" t="s">
        <v>22466</v>
      </c>
      <c r="B751" s="1" t="s">
        <v>4315</v>
      </c>
      <c r="C751" s="1" t="s">
        <v>1114</v>
      </c>
      <c r="D751" s="1" t="s">
        <v>2177</v>
      </c>
      <c r="E751" s="1" t="s">
        <v>3179</v>
      </c>
      <c r="F751" s="2" t="s">
        <v>4000</v>
      </c>
      <c r="G751" s="2"/>
      <c r="H751" s="2"/>
      <c r="I751" s="2"/>
      <c r="J751" s="15"/>
      <c r="K751" s="3">
        <f>IFERROR(MATCH("Application Layer Gateway (ALG) Security Requirements Guide (SRG) :: Version 1, Release: 2 Benchmark Date: 24 Jul 2015*"&amp;A751&amp;";*",SRGs!AA:AA,0),0)</f>
        <v>0</v>
      </c>
      <c r="L751" s="2">
        <f>IFERROR(MATCH("Application Server Security Requirements Guide :: Version 3, Release: 3 Benchmark Date: 27 Oct 2022*"&amp;A751&amp;";*",SRGs!AA:AA,0),0)</f>
        <v>0</v>
      </c>
      <c r="M751" s="2">
        <f>IFERROR(MATCH("Authentication, Authorization, and Accounting Services (AAA) Security Requirements Guide :: Version 1, Release: 2 Benchmark Date: 24 Jan 2020*"&amp;A751&amp;";*",SRGs!AA:AA,0),0)</f>
        <v>0</v>
      </c>
      <c r="N751" s="6">
        <f>IFERROR(MATCH("Central Log Server Security Requirements Guide :: Version 2, Release: 2 Benchmark Date: 27 Oct 2022*"&amp;A751&amp;";*",SRGs!AA:AA,0),0)</f>
        <v>0</v>
      </c>
      <c r="O751" s="6">
        <f>IFERROR(MATCH("Database Security Requirements Guide :: Version 3, Release: 3 Benchmark Date: 27 Jul 2022*"&amp;A751&amp;";*",SRGs!AA:AA,0),0)</f>
        <v>0</v>
      </c>
      <c r="P751" s="6">
        <f>IFERROR(MATCH("Container Platform Security Requirements Guide :: Version 1, Release: 3 Benchmark Date: 27 Jan 2022*"&amp;A751&amp;";*",SRGs!AA:AA,0),0)</f>
        <v>0</v>
      </c>
      <c r="Q751" s="6">
        <f>IFERROR(MATCH("Domain Name System (DNS) Security Requirements Guide :: Version 2, Release: 4 Benchmark Date: 23 Oct 2015*"&amp;A751&amp;";*",SRGs!AA:AA,0),0)</f>
        <v>0</v>
      </c>
      <c r="R751" s="6">
        <f>IFERROR(MATCH("Firewall Security Requirements Guide :: Version 2, Release: 3 Benchmark Date: 27 Oct 2022*"&amp;A751&amp;";*",SRGs!AA:AA,0),0)</f>
        <v>0</v>
      </c>
      <c r="S751" s="6">
        <f>IFERROR(MATCH("General Purpose Operating System Security Requirements Guide :: Version 2, Release: 4 Benchmark Date: 27 Jul 2022*"&amp;A751&amp;";*",SRGs!AA:AA,0),0)</f>
        <v>0</v>
      </c>
      <c r="T751" s="6">
        <f>IFERROR(MATCH("Intrusion Detection and Prevention Systems (IDPS) Security Requirements Guide :: Version 2, Release: 6 Benchmark Date: 24 Jul 2020*"&amp;A751&amp;";*",SRGs!AA:AA,0),0)</f>
        <v>0</v>
      </c>
      <c r="U751" s="6">
        <f>IFERROR(MATCH("Layer 2 Switch Security Requirements Guide :: Version 2, Release: 1 Benchmark Date: 18 May 2021*"&amp;A751&amp;";*",SRGs!AA:AA,0),0)</f>
        <v>0</v>
      </c>
      <c r="V751" s="6">
        <f>IFERROR(MATCH("Mainframe Product Security Requirements Guide :: Version 2, Release: 1 Benchmark Date: 27 Oct 2022*"&amp;A751&amp;";*",SRGs!AA:AA,0),0)</f>
        <v>0</v>
      </c>
      <c r="W751" s="6">
        <f>IFERROR(MATCH("Network Device Management Security Requirements Guide :: Version 4, Release: 1 Benchmark Date: 23 Apr 2021*"&amp;A751&amp;";*",SRGs!AA:AA,0),0)</f>
        <v>0</v>
      </c>
      <c r="X751" s="6">
        <f>IFERROR(MATCH("Router Security Requirements Guide :: Version 4, Release: 2 Benchmark Date: 23 Apr 2021*"&amp;A751&amp;";*",SRGs!AA:AA,0),0)</f>
        <v>0</v>
      </c>
      <c r="Y751" s="6">
        <f>IFERROR(MATCH("SDN Controller Security Requirements Guide :: Version 1, Release: 2 Benchmark Date: 24 Apr 2020*"&amp;A751&amp;";*",SRGs!AA:AA,0),0)</f>
        <v>0</v>
      </c>
      <c r="Z751" s="6">
        <f>IFERROR(MATCH("Unified Endpoint Management Agent Security Requirements Guide :: Version 1, Release: 1 Benchmark Date: 20 Nov 2020*"&amp;A751&amp;";*",SRGs!AA:AA,0),0)</f>
        <v>0</v>
      </c>
      <c r="AA751" s="6">
        <f>IFERROR(MATCH("Unified Endpoint Management Server Security Requirements Guide :: Version 1, Release: 1 Benchmark Date: 20 Nov 2020*"&amp;A751&amp;";*",SRGs!AA:AA,0),0)</f>
        <v>0</v>
      </c>
      <c r="AB751" s="6">
        <f>IFERROR(MATCH("Virtual Private Network (VPN) Security Requirements Guide :: Version 2, Release: 4 Benchmark Date: 27 Oct 2021*"&amp;A751&amp;";*",SRGs!AA:AA,0),0)</f>
        <v>0</v>
      </c>
      <c r="AC751" s="6">
        <f>IFERROR(MATCH("Web Server Security Requirements Guide :: Version 3, Release: 1 Benchmark Date: 27 Oct 2022*"&amp;A751&amp;";*",SRGs!AA:AA,0),0)</f>
        <v>0</v>
      </c>
      <c r="AD751" s="21"/>
      <c r="AE751" s="3" t="str">
        <f t="shared" si="88"/>
        <v/>
      </c>
      <c r="AF751" s="2" t="str">
        <f t="shared" si="89"/>
        <v/>
      </c>
      <c r="AG751" s="2" t="str">
        <f t="shared" si="90"/>
        <v/>
      </c>
      <c r="AH751" s="2" t="str">
        <f t="shared" si="91"/>
        <v/>
      </c>
      <c r="AI751" s="2" t="str">
        <f t="shared" si="92"/>
        <v/>
      </c>
      <c r="AJ751" s="2" t="str">
        <f t="shared" si="93"/>
        <v/>
      </c>
      <c r="AK751" s="2" t="str">
        <f t="shared" si="94"/>
        <v/>
      </c>
      <c r="AL751" s="27"/>
      <c r="AM751" s="5" t="str">
        <f t="shared" si="95"/>
        <v/>
      </c>
    </row>
    <row r="752" spans="1:39" s="5" customFormat="1" ht="105" hidden="1">
      <c r="A752" s="1" t="s">
        <v>22467</v>
      </c>
      <c r="B752" s="1" t="s">
        <v>4315</v>
      </c>
      <c r="C752" s="1" t="s">
        <v>1115</v>
      </c>
      <c r="D752" s="1" t="s">
        <v>2178</v>
      </c>
      <c r="E752" s="1" t="s">
        <v>3180</v>
      </c>
      <c r="F752" s="2" t="s">
        <v>2591</v>
      </c>
      <c r="G752" s="2"/>
      <c r="H752" s="2"/>
      <c r="I752" s="2"/>
      <c r="J752" s="15"/>
      <c r="K752" s="3">
        <f>IFERROR(MATCH("Application Layer Gateway (ALG) Security Requirements Guide (SRG) :: Version 1, Release: 2 Benchmark Date: 24 Jul 2015*"&amp;A752&amp;";*",SRGs!AA:AA,0),0)</f>
        <v>0</v>
      </c>
      <c r="L752" s="2">
        <f>IFERROR(MATCH("Application Server Security Requirements Guide :: Version 3, Release: 3 Benchmark Date: 27 Oct 2022*"&amp;A752&amp;";*",SRGs!AA:AA,0),0)</f>
        <v>0</v>
      </c>
      <c r="M752" s="2">
        <f>IFERROR(MATCH("Authentication, Authorization, and Accounting Services (AAA) Security Requirements Guide :: Version 1, Release: 2 Benchmark Date: 24 Jan 2020*"&amp;A752&amp;";*",SRGs!AA:AA,0),0)</f>
        <v>0</v>
      </c>
      <c r="N752" s="2">
        <f>IFERROR(MATCH("Central Log Server Security Requirements Guide :: Version 2, Release: 2 Benchmark Date: 27 Oct 2022*"&amp;A752&amp;";*",SRGs!AA:AA,0),0)</f>
        <v>0</v>
      </c>
      <c r="O752" s="2">
        <f>IFERROR(MATCH("Database Security Requirements Guide :: Version 3, Release: 3 Benchmark Date: 27 Jul 2022*"&amp;A752&amp;";*",SRGs!AA:AA,0),0)</f>
        <v>0</v>
      </c>
      <c r="P752" s="6">
        <f>IFERROR(MATCH("Container Platform Security Requirements Guide :: Version 1, Release: 3 Benchmark Date: 27 Jan 2022*"&amp;A752&amp;";*",SRGs!AA:AA,0),0)</f>
        <v>0</v>
      </c>
      <c r="Q752" s="6">
        <f>IFERROR(MATCH("Domain Name System (DNS) Security Requirements Guide :: Version 2, Release: 4 Benchmark Date: 23 Oct 2015*"&amp;A752&amp;";*",SRGs!AA:AA,0),0)</f>
        <v>0</v>
      </c>
      <c r="R752" s="6">
        <f>IFERROR(MATCH("Firewall Security Requirements Guide :: Version 2, Release: 3 Benchmark Date: 27 Oct 2022*"&amp;A752&amp;";*",SRGs!AA:AA,0),0)</f>
        <v>0</v>
      </c>
      <c r="S752" s="6">
        <f>IFERROR(MATCH("General Purpose Operating System Security Requirements Guide :: Version 2, Release: 4 Benchmark Date: 27 Jul 2022*"&amp;A752&amp;";*",SRGs!AA:AA,0),0)</f>
        <v>0</v>
      </c>
      <c r="T752" s="6">
        <f>IFERROR(MATCH("Intrusion Detection and Prevention Systems (IDPS) Security Requirements Guide :: Version 2, Release: 6 Benchmark Date: 24 Jul 2020*"&amp;A752&amp;";*",SRGs!AA:AA,0),0)</f>
        <v>0</v>
      </c>
      <c r="U752" s="6">
        <f>IFERROR(MATCH("Layer 2 Switch Security Requirements Guide :: Version 2, Release: 1 Benchmark Date: 18 May 2021*"&amp;A752&amp;";*",SRGs!AA:AA,0),0)</f>
        <v>0</v>
      </c>
      <c r="V752" s="6">
        <f>IFERROR(MATCH("Mainframe Product Security Requirements Guide :: Version 2, Release: 1 Benchmark Date: 27 Oct 2022*"&amp;A752&amp;";*",SRGs!AA:AA,0),0)</f>
        <v>0</v>
      </c>
      <c r="W752" s="6">
        <f>IFERROR(MATCH("Network Device Management Security Requirements Guide :: Version 4, Release: 1 Benchmark Date: 23 Apr 2021*"&amp;A752&amp;";*",SRGs!AA:AA,0),0)</f>
        <v>0</v>
      </c>
      <c r="X752" s="6">
        <f>IFERROR(MATCH("Router Security Requirements Guide :: Version 4, Release: 2 Benchmark Date: 23 Apr 2021*"&amp;A752&amp;";*",SRGs!AA:AA,0),0)</f>
        <v>0</v>
      </c>
      <c r="Y752" s="6">
        <f>IFERROR(MATCH("SDN Controller Security Requirements Guide :: Version 1, Release: 2 Benchmark Date: 24 Apr 2020*"&amp;A752&amp;";*",SRGs!AA:AA,0),0)</f>
        <v>0</v>
      </c>
      <c r="Z752" s="6">
        <f>IFERROR(MATCH("Unified Endpoint Management Agent Security Requirements Guide :: Version 1, Release: 1 Benchmark Date: 20 Nov 2020*"&amp;A752&amp;";*",SRGs!AA:AA,0),0)</f>
        <v>0</v>
      </c>
      <c r="AA752" s="6">
        <f>IFERROR(MATCH("Unified Endpoint Management Server Security Requirements Guide :: Version 1, Release: 1 Benchmark Date: 20 Nov 2020*"&amp;A752&amp;";*",SRGs!AA:AA,0),0)</f>
        <v>0</v>
      </c>
      <c r="AB752" s="6">
        <f>IFERROR(MATCH("Virtual Private Network (VPN) Security Requirements Guide :: Version 2, Release: 4 Benchmark Date: 27 Oct 2021*"&amp;A752&amp;";*",SRGs!AA:AA,0),0)</f>
        <v>0</v>
      </c>
      <c r="AC752" s="6">
        <f>IFERROR(MATCH("Web Server Security Requirements Guide :: Version 3, Release: 1 Benchmark Date: 27 Oct 2022*"&amp;A752&amp;";*",SRGs!AA:AA,0),0)</f>
        <v>0</v>
      </c>
      <c r="AD752" s="21"/>
      <c r="AE752" s="3" t="str">
        <f t="shared" si="88"/>
        <v/>
      </c>
      <c r="AF752" s="2" t="str">
        <f t="shared" si="89"/>
        <v/>
      </c>
      <c r="AG752" s="2" t="str">
        <f t="shared" si="90"/>
        <v/>
      </c>
      <c r="AH752" s="2" t="str">
        <f t="shared" si="91"/>
        <v/>
      </c>
      <c r="AI752" s="2" t="str">
        <f t="shared" si="92"/>
        <v/>
      </c>
      <c r="AJ752" s="2" t="str">
        <f t="shared" si="93"/>
        <v/>
      </c>
      <c r="AK752" s="2" t="str">
        <f t="shared" si="94"/>
        <v/>
      </c>
      <c r="AL752" s="27"/>
      <c r="AM752" s="5" t="str">
        <f t="shared" si="95"/>
        <v/>
      </c>
    </row>
    <row r="753" spans="1:39" s="5" customFormat="1" ht="225" hidden="1">
      <c r="A753" s="1" t="s">
        <v>22468</v>
      </c>
      <c r="B753" s="1" t="s">
        <v>4315</v>
      </c>
      <c r="C753" s="1" t="s">
        <v>1116</v>
      </c>
      <c r="D753" s="1" t="s">
        <v>2179</v>
      </c>
      <c r="E753" s="1" t="s">
        <v>3181</v>
      </c>
      <c r="F753" s="2" t="s">
        <v>4001</v>
      </c>
      <c r="G753" s="2"/>
      <c r="H753" s="2"/>
      <c r="I753" s="2"/>
      <c r="J753" s="15"/>
      <c r="K753" s="3">
        <f>IFERROR(MATCH("Application Layer Gateway (ALG) Security Requirements Guide (SRG) :: Version 1, Release: 2 Benchmark Date: 24 Jul 2015*"&amp;A753&amp;";*",SRGs!AA:AA,0),0)</f>
        <v>0</v>
      </c>
      <c r="L753" s="2">
        <f>IFERROR(MATCH("Application Server Security Requirements Guide :: Version 3, Release: 3 Benchmark Date: 27 Oct 2022*"&amp;A753&amp;";*",SRGs!AA:AA,0),0)</f>
        <v>0</v>
      </c>
      <c r="M753" s="2">
        <f>IFERROR(MATCH("Authentication, Authorization, and Accounting Services (AAA) Security Requirements Guide :: Version 1, Release: 2 Benchmark Date: 24 Jan 2020*"&amp;A753&amp;";*",SRGs!AA:AA,0),0)</f>
        <v>0</v>
      </c>
      <c r="N753" s="6">
        <f>IFERROR(MATCH("Central Log Server Security Requirements Guide :: Version 2, Release: 2 Benchmark Date: 27 Oct 2022*"&amp;A753&amp;";*",SRGs!AA:AA,0),0)</f>
        <v>0</v>
      </c>
      <c r="O753" s="6">
        <f>IFERROR(MATCH("Database Security Requirements Guide :: Version 3, Release: 3 Benchmark Date: 27 Jul 2022*"&amp;A753&amp;";*",SRGs!AA:AA,0),0)</f>
        <v>0</v>
      </c>
      <c r="P753" s="6">
        <f>IFERROR(MATCH("Container Platform Security Requirements Guide :: Version 1, Release: 3 Benchmark Date: 27 Jan 2022*"&amp;A753&amp;";*",SRGs!AA:AA,0),0)</f>
        <v>0</v>
      </c>
      <c r="Q753" s="6">
        <f>IFERROR(MATCH("Domain Name System (DNS) Security Requirements Guide :: Version 2, Release: 4 Benchmark Date: 23 Oct 2015*"&amp;A753&amp;";*",SRGs!AA:AA,0),0)</f>
        <v>0</v>
      </c>
      <c r="R753" s="6">
        <f>IFERROR(MATCH("Firewall Security Requirements Guide :: Version 2, Release: 3 Benchmark Date: 27 Oct 2022*"&amp;A753&amp;";*",SRGs!AA:AA,0),0)</f>
        <v>0</v>
      </c>
      <c r="S753" s="6">
        <f>IFERROR(MATCH("General Purpose Operating System Security Requirements Guide :: Version 2, Release: 4 Benchmark Date: 27 Jul 2022*"&amp;A753&amp;";*",SRGs!AA:AA,0),0)</f>
        <v>0</v>
      </c>
      <c r="T753" s="6">
        <f>IFERROR(MATCH("Intrusion Detection and Prevention Systems (IDPS) Security Requirements Guide :: Version 2, Release: 6 Benchmark Date: 24 Jul 2020*"&amp;A753&amp;";*",SRGs!AA:AA,0),0)</f>
        <v>0</v>
      </c>
      <c r="U753" s="6">
        <f>IFERROR(MATCH("Layer 2 Switch Security Requirements Guide :: Version 2, Release: 1 Benchmark Date: 18 May 2021*"&amp;A753&amp;";*",SRGs!AA:AA,0),0)</f>
        <v>0</v>
      </c>
      <c r="V753" s="6">
        <f>IFERROR(MATCH("Mainframe Product Security Requirements Guide :: Version 2, Release: 1 Benchmark Date: 27 Oct 2022*"&amp;A753&amp;";*",SRGs!AA:AA,0),0)</f>
        <v>0</v>
      </c>
      <c r="W753" s="6">
        <f>IFERROR(MATCH("Network Device Management Security Requirements Guide :: Version 4, Release: 1 Benchmark Date: 23 Apr 2021*"&amp;A753&amp;";*",SRGs!AA:AA,0),0)</f>
        <v>0</v>
      </c>
      <c r="X753" s="6">
        <f>IFERROR(MATCH("Router Security Requirements Guide :: Version 4, Release: 2 Benchmark Date: 23 Apr 2021*"&amp;A753&amp;";*",SRGs!AA:AA,0),0)</f>
        <v>0</v>
      </c>
      <c r="Y753" s="6">
        <f>IFERROR(MATCH("SDN Controller Security Requirements Guide :: Version 1, Release: 2 Benchmark Date: 24 Apr 2020*"&amp;A753&amp;";*",SRGs!AA:AA,0),0)</f>
        <v>0</v>
      </c>
      <c r="Z753" s="6">
        <f>IFERROR(MATCH("Unified Endpoint Management Agent Security Requirements Guide :: Version 1, Release: 1 Benchmark Date: 20 Nov 2020*"&amp;A753&amp;";*",SRGs!AA:AA,0),0)</f>
        <v>0</v>
      </c>
      <c r="AA753" s="6">
        <f>IFERROR(MATCH("Unified Endpoint Management Server Security Requirements Guide :: Version 1, Release: 1 Benchmark Date: 20 Nov 2020*"&amp;A753&amp;";*",SRGs!AA:AA,0),0)</f>
        <v>0</v>
      </c>
      <c r="AB753" s="6">
        <f>IFERROR(MATCH("Virtual Private Network (VPN) Security Requirements Guide :: Version 2, Release: 4 Benchmark Date: 27 Oct 2021*"&amp;A753&amp;";*",SRGs!AA:AA,0),0)</f>
        <v>0</v>
      </c>
      <c r="AC753" s="6">
        <f>IFERROR(MATCH("Web Server Security Requirements Guide :: Version 3, Release: 1 Benchmark Date: 27 Oct 2022*"&amp;A753&amp;";*",SRGs!AA:AA,0),0)</f>
        <v>0</v>
      </c>
      <c r="AD753" s="21"/>
      <c r="AE753" s="3" t="str">
        <f t="shared" si="88"/>
        <v/>
      </c>
      <c r="AF753" s="2" t="str">
        <f t="shared" si="89"/>
        <v/>
      </c>
      <c r="AG753" s="2" t="str">
        <f t="shared" si="90"/>
        <v/>
      </c>
      <c r="AH753" s="2" t="str">
        <f t="shared" si="91"/>
        <v/>
      </c>
      <c r="AI753" s="2" t="str">
        <f t="shared" si="92"/>
        <v/>
      </c>
      <c r="AJ753" s="2" t="str">
        <f t="shared" si="93"/>
        <v/>
      </c>
      <c r="AK753" s="2" t="str">
        <f t="shared" si="94"/>
        <v/>
      </c>
      <c r="AL753" s="27"/>
      <c r="AM753" s="5" t="str">
        <f t="shared" si="95"/>
        <v/>
      </c>
    </row>
    <row r="754" spans="1:39" s="5" customFormat="1" ht="105" hidden="1">
      <c r="A754" s="1" t="s">
        <v>22469</v>
      </c>
      <c r="B754" s="1" t="s">
        <v>4315</v>
      </c>
      <c r="C754" s="1" t="s">
        <v>1117</v>
      </c>
      <c r="D754" s="1" t="s">
        <v>2180</v>
      </c>
      <c r="E754" s="1" t="s">
        <v>3182</v>
      </c>
      <c r="F754" s="2" t="s">
        <v>4002</v>
      </c>
      <c r="G754" s="2"/>
      <c r="H754" s="2"/>
      <c r="I754" s="2"/>
      <c r="J754" s="15"/>
      <c r="K754" s="3">
        <f>IFERROR(MATCH("Application Layer Gateway (ALG) Security Requirements Guide (SRG) :: Version 1, Release: 2 Benchmark Date: 24 Jul 2015*"&amp;A754&amp;";*",SRGs!AA:AA,0),0)</f>
        <v>0</v>
      </c>
      <c r="L754" s="2">
        <f>IFERROR(MATCH("Application Server Security Requirements Guide :: Version 3, Release: 3 Benchmark Date: 27 Oct 2022*"&amp;A754&amp;";*",SRGs!AA:AA,0),0)</f>
        <v>0</v>
      </c>
      <c r="M754" s="2">
        <f>IFERROR(MATCH("Authentication, Authorization, and Accounting Services (AAA) Security Requirements Guide :: Version 1, Release: 2 Benchmark Date: 24 Jan 2020*"&amp;A754&amp;";*",SRGs!AA:AA,0),0)</f>
        <v>0</v>
      </c>
      <c r="N754" s="6">
        <f>IFERROR(MATCH("Central Log Server Security Requirements Guide :: Version 2, Release: 2 Benchmark Date: 27 Oct 2022*"&amp;A754&amp;";*",SRGs!AA:AA,0),0)</f>
        <v>0</v>
      </c>
      <c r="O754" s="6">
        <f>IFERROR(MATCH("Database Security Requirements Guide :: Version 3, Release: 3 Benchmark Date: 27 Jul 2022*"&amp;A754&amp;";*",SRGs!AA:AA,0),0)</f>
        <v>0</v>
      </c>
      <c r="P754" s="6">
        <f>IFERROR(MATCH("Container Platform Security Requirements Guide :: Version 1, Release: 3 Benchmark Date: 27 Jan 2022*"&amp;A754&amp;";*",SRGs!AA:AA,0),0)</f>
        <v>0</v>
      </c>
      <c r="Q754" s="6">
        <f>IFERROR(MATCH("Domain Name System (DNS) Security Requirements Guide :: Version 2, Release: 4 Benchmark Date: 23 Oct 2015*"&amp;A754&amp;";*",SRGs!AA:AA,0),0)</f>
        <v>0</v>
      </c>
      <c r="R754" s="6">
        <f>IFERROR(MATCH("Firewall Security Requirements Guide :: Version 2, Release: 3 Benchmark Date: 27 Oct 2022*"&amp;A754&amp;";*",SRGs!AA:AA,0),0)</f>
        <v>0</v>
      </c>
      <c r="S754" s="6">
        <f>IFERROR(MATCH("General Purpose Operating System Security Requirements Guide :: Version 2, Release: 4 Benchmark Date: 27 Jul 2022*"&amp;A754&amp;";*",SRGs!AA:AA,0),0)</f>
        <v>0</v>
      </c>
      <c r="T754" s="6">
        <f>IFERROR(MATCH("Intrusion Detection and Prevention Systems (IDPS) Security Requirements Guide :: Version 2, Release: 6 Benchmark Date: 24 Jul 2020*"&amp;A754&amp;";*",SRGs!AA:AA,0),0)</f>
        <v>0</v>
      </c>
      <c r="U754" s="6">
        <f>IFERROR(MATCH("Layer 2 Switch Security Requirements Guide :: Version 2, Release: 1 Benchmark Date: 18 May 2021*"&amp;A754&amp;";*",SRGs!AA:AA,0),0)</f>
        <v>0</v>
      </c>
      <c r="V754" s="6">
        <f>IFERROR(MATCH("Mainframe Product Security Requirements Guide :: Version 2, Release: 1 Benchmark Date: 27 Oct 2022*"&amp;A754&amp;";*",SRGs!AA:AA,0),0)</f>
        <v>0</v>
      </c>
      <c r="W754" s="6">
        <f>IFERROR(MATCH("Network Device Management Security Requirements Guide :: Version 4, Release: 1 Benchmark Date: 23 Apr 2021*"&amp;A754&amp;";*",SRGs!AA:AA,0),0)</f>
        <v>0</v>
      </c>
      <c r="X754" s="6">
        <f>IFERROR(MATCH("Router Security Requirements Guide :: Version 4, Release: 2 Benchmark Date: 23 Apr 2021*"&amp;A754&amp;";*",SRGs!AA:AA,0),0)</f>
        <v>0</v>
      </c>
      <c r="Y754" s="6">
        <f>IFERROR(MATCH("SDN Controller Security Requirements Guide :: Version 1, Release: 2 Benchmark Date: 24 Apr 2020*"&amp;A754&amp;";*",SRGs!AA:AA,0),0)</f>
        <v>0</v>
      </c>
      <c r="Z754" s="6">
        <f>IFERROR(MATCH("Unified Endpoint Management Agent Security Requirements Guide :: Version 1, Release: 1 Benchmark Date: 20 Nov 2020*"&amp;A754&amp;";*",SRGs!AA:AA,0),0)</f>
        <v>0</v>
      </c>
      <c r="AA754" s="6">
        <f>IFERROR(MATCH("Unified Endpoint Management Server Security Requirements Guide :: Version 1, Release: 1 Benchmark Date: 20 Nov 2020*"&amp;A754&amp;";*",SRGs!AA:AA,0),0)</f>
        <v>0</v>
      </c>
      <c r="AB754" s="6">
        <f>IFERROR(MATCH("Virtual Private Network (VPN) Security Requirements Guide :: Version 2, Release: 4 Benchmark Date: 27 Oct 2021*"&amp;A754&amp;";*",SRGs!AA:AA,0),0)</f>
        <v>0</v>
      </c>
      <c r="AC754" s="6">
        <f>IFERROR(MATCH("Web Server Security Requirements Guide :: Version 3, Release: 1 Benchmark Date: 27 Oct 2022*"&amp;A754&amp;";*",SRGs!AA:AA,0),0)</f>
        <v>0</v>
      </c>
      <c r="AD754" s="21"/>
      <c r="AE754" s="3" t="str">
        <f t="shared" si="88"/>
        <v/>
      </c>
      <c r="AF754" s="2" t="str">
        <f t="shared" si="89"/>
        <v/>
      </c>
      <c r="AG754" s="2" t="str">
        <f t="shared" si="90"/>
        <v/>
      </c>
      <c r="AH754" s="2" t="str">
        <f t="shared" si="91"/>
        <v/>
      </c>
      <c r="AI754" s="2" t="str">
        <f t="shared" si="92"/>
        <v/>
      </c>
      <c r="AJ754" s="2" t="str">
        <f t="shared" si="93"/>
        <v/>
      </c>
      <c r="AK754" s="2" t="str">
        <f t="shared" si="94"/>
        <v/>
      </c>
      <c r="AL754" s="27"/>
      <c r="AM754" s="5" t="str">
        <f t="shared" si="95"/>
        <v/>
      </c>
    </row>
    <row r="755" spans="1:39" s="5" customFormat="1" ht="105" hidden="1">
      <c r="A755" s="1" t="s">
        <v>22470</v>
      </c>
      <c r="B755" s="1" t="s">
        <v>4315</v>
      </c>
      <c r="C755" s="1" t="s">
        <v>1118</v>
      </c>
      <c r="D755" s="1" t="s">
        <v>2181</v>
      </c>
      <c r="E755" s="1" t="s">
        <v>3183</v>
      </c>
      <c r="F755" s="2" t="s">
        <v>4002</v>
      </c>
      <c r="G755" s="2"/>
      <c r="H755" s="2"/>
      <c r="I755" s="2"/>
      <c r="J755" s="15"/>
      <c r="K755" s="3">
        <f>IFERROR(MATCH("Application Layer Gateway (ALG) Security Requirements Guide (SRG) :: Version 1, Release: 2 Benchmark Date: 24 Jul 2015*"&amp;A755&amp;";*",SRGs!AA:AA,0),0)</f>
        <v>0</v>
      </c>
      <c r="L755" s="2">
        <f>IFERROR(MATCH("Application Server Security Requirements Guide :: Version 3, Release: 3 Benchmark Date: 27 Oct 2022*"&amp;A755&amp;";*",SRGs!AA:AA,0),0)</f>
        <v>0</v>
      </c>
      <c r="M755" s="2">
        <f>IFERROR(MATCH("Authentication, Authorization, and Accounting Services (AAA) Security Requirements Guide :: Version 1, Release: 2 Benchmark Date: 24 Jan 2020*"&amp;A755&amp;";*",SRGs!AA:AA,0),0)</f>
        <v>0</v>
      </c>
      <c r="N755" s="6">
        <f>IFERROR(MATCH("Central Log Server Security Requirements Guide :: Version 2, Release: 2 Benchmark Date: 27 Oct 2022*"&amp;A755&amp;";*",SRGs!AA:AA,0),0)</f>
        <v>0</v>
      </c>
      <c r="O755" s="6">
        <f>IFERROR(MATCH("Database Security Requirements Guide :: Version 3, Release: 3 Benchmark Date: 27 Jul 2022*"&amp;A755&amp;";*",SRGs!AA:AA,0),0)</f>
        <v>0</v>
      </c>
      <c r="P755" s="6">
        <f>IFERROR(MATCH("Container Platform Security Requirements Guide :: Version 1, Release: 3 Benchmark Date: 27 Jan 2022*"&amp;A755&amp;";*",SRGs!AA:AA,0),0)</f>
        <v>0</v>
      </c>
      <c r="Q755" s="6">
        <f>IFERROR(MATCH("Domain Name System (DNS) Security Requirements Guide :: Version 2, Release: 4 Benchmark Date: 23 Oct 2015*"&amp;A755&amp;";*",SRGs!AA:AA,0),0)</f>
        <v>0</v>
      </c>
      <c r="R755" s="6">
        <f>IFERROR(MATCH("Firewall Security Requirements Guide :: Version 2, Release: 3 Benchmark Date: 27 Oct 2022*"&amp;A755&amp;";*",SRGs!AA:AA,0),0)</f>
        <v>0</v>
      </c>
      <c r="S755" s="6">
        <f>IFERROR(MATCH("General Purpose Operating System Security Requirements Guide :: Version 2, Release: 4 Benchmark Date: 27 Jul 2022*"&amp;A755&amp;";*",SRGs!AA:AA,0),0)</f>
        <v>0</v>
      </c>
      <c r="T755" s="6">
        <f>IFERROR(MATCH("Intrusion Detection and Prevention Systems (IDPS) Security Requirements Guide :: Version 2, Release: 6 Benchmark Date: 24 Jul 2020*"&amp;A755&amp;";*",SRGs!AA:AA,0),0)</f>
        <v>0</v>
      </c>
      <c r="U755" s="6">
        <f>IFERROR(MATCH("Layer 2 Switch Security Requirements Guide :: Version 2, Release: 1 Benchmark Date: 18 May 2021*"&amp;A755&amp;";*",SRGs!AA:AA,0),0)</f>
        <v>0</v>
      </c>
      <c r="V755" s="6">
        <f>IFERROR(MATCH("Mainframe Product Security Requirements Guide :: Version 2, Release: 1 Benchmark Date: 27 Oct 2022*"&amp;A755&amp;";*",SRGs!AA:AA,0),0)</f>
        <v>0</v>
      </c>
      <c r="W755" s="6">
        <f>IFERROR(MATCH("Network Device Management Security Requirements Guide :: Version 4, Release: 1 Benchmark Date: 23 Apr 2021*"&amp;A755&amp;";*",SRGs!AA:AA,0),0)</f>
        <v>0</v>
      </c>
      <c r="X755" s="6">
        <f>IFERROR(MATCH("Router Security Requirements Guide :: Version 4, Release: 2 Benchmark Date: 23 Apr 2021*"&amp;A755&amp;";*",SRGs!AA:AA,0),0)</f>
        <v>0</v>
      </c>
      <c r="Y755" s="6">
        <f>IFERROR(MATCH("SDN Controller Security Requirements Guide :: Version 1, Release: 2 Benchmark Date: 24 Apr 2020*"&amp;A755&amp;";*",SRGs!AA:AA,0),0)</f>
        <v>0</v>
      </c>
      <c r="Z755" s="6">
        <f>IFERROR(MATCH("Unified Endpoint Management Agent Security Requirements Guide :: Version 1, Release: 1 Benchmark Date: 20 Nov 2020*"&amp;A755&amp;";*",SRGs!AA:AA,0),0)</f>
        <v>0</v>
      </c>
      <c r="AA755" s="6">
        <f>IFERROR(MATCH("Unified Endpoint Management Server Security Requirements Guide :: Version 1, Release: 1 Benchmark Date: 20 Nov 2020*"&amp;A755&amp;";*",SRGs!AA:AA,0),0)</f>
        <v>0</v>
      </c>
      <c r="AB755" s="6">
        <f>IFERROR(MATCH("Virtual Private Network (VPN) Security Requirements Guide :: Version 2, Release: 4 Benchmark Date: 27 Oct 2021*"&amp;A755&amp;";*",SRGs!AA:AA,0),0)</f>
        <v>0</v>
      </c>
      <c r="AC755" s="6">
        <f>IFERROR(MATCH("Web Server Security Requirements Guide :: Version 3, Release: 1 Benchmark Date: 27 Oct 2022*"&amp;A755&amp;";*",SRGs!AA:AA,0),0)</f>
        <v>0</v>
      </c>
      <c r="AD755" s="21"/>
      <c r="AE755" s="3" t="str">
        <f t="shared" si="88"/>
        <v/>
      </c>
      <c r="AF755" s="2" t="str">
        <f t="shared" si="89"/>
        <v/>
      </c>
      <c r="AG755" s="2" t="str">
        <f t="shared" si="90"/>
        <v/>
      </c>
      <c r="AH755" s="2" t="str">
        <f t="shared" si="91"/>
        <v/>
      </c>
      <c r="AI755" s="2" t="str">
        <f t="shared" si="92"/>
        <v/>
      </c>
      <c r="AJ755" s="2" t="str">
        <f t="shared" si="93"/>
        <v/>
      </c>
      <c r="AK755" s="2" t="str">
        <f t="shared" si="94"/>
        <v/>
      </c>
      <c r="AL755" s="27"/>
      <c r="AM755" s="5" t="str">
        <f t="shared" si="95"/>
        <v/>
      </c>
    </row>
    <row r="756" spans="1:39" s="5" customFormat="1" ht="195" hidden="1">
      <c r="A756" s="1" t="s">
        <v>22471</v>
      </c>
      <c r="B756" s="1" t="s">
        <v>4315</v>
      </c>
      <c r="C756" s="1" t="s">
        <v>1119</v>
      </c>
      <c r="D756" s="1" t="s">
        <v>2182</v>
      </c>
      <c r="E756" s="1" t="s">
        <v>3184</v>
      </c>
      <c r="F756" s="2" t="s">
        <v>2591</v>
      </c>
      <c r="G756" s="2"/>
      <c r="H756" s="2"/>
      <c r="I756" s="2"/>
      <c r="J756" s="15"/>
      <c r="K756" s="3">
        <f>IFERROR(MATCH("Application Layer Gateway (ALG) Security Requirements Guide (SRG) :: Version 1, Release: 2 Benchmark Date: 24 Jul 2015*"&amp;A756&amp;";*",SRGs!AA:AA,0),0)</f>
        <v>0</v>
      </c>
      <c r="L756" s="2">
        <f>IFERROR(MATCH("Application Server Security Requirements Guide :: Version 3, Release: 3 Benchmark Date: 27 Oct 2022*"&amp;A756&amp;";*",SRGs!AA:AA,0),0)</f>
        <v>0</v>
      </c>
      <c r="M756" s="2">
        <f>IFERROR(MATCH("Authentication, Authorization, and Accounting Services (AAA) Security Requirements Guide :: Version 1, Release: 2 Benchmark Date: 24 Jan 2020*"&amp;A756&amp;";*",SRGs!AA:AA,0),0)</f>
        <v>0</v>
      </c>
      <c r="N756" s="2">
        <f>IFERROR(MATCH("Central Log Server Security Requirements Guide :: Version 2, Release: 2 Benchmark Date: 27 Oct 2022*"&amp;A756&amp;";*",SRGs!AA:AA,0),0)</f>
        <v>0</v>
      </c>
      <c r="O756" s="2">
        <f>IFERROR(MATCH("Database Security Requirements Guide :: Version 3, Release: 3 Benchmark Date: 27 Jul 2022*"&amp;A756&amp;";*",SRGs!AA:AA,0),0)</f>
        <v>0</v>
      </c>
      <c r="P756" s="6">
        <f>IFERROR(MATCH("Container Platform Security Requirements Guide :: Version 1, Release: 3 Benchmark Date: 27 Jan 2022*"&amp;A756&amp;";*",SRGs!AA:AA,0),0)</f>
        <v>0</v>
      </c>
      <c r="Q756" s="6">
        <f>IFERROR(MATCH("Domain Name System (DNS) Security Requirements Guide :: Version 2, Release: 4 Benchmark Date: 23 Oct 2015*"&amp;A756&amp;";*",SRGs!AA:AA,0),0)</f>
        <v>0</v>
      </c>
      <c r="R756" s="6">
        <f>IFERROR(MATCH("Firewall Security Requirements Guide :: Version 2, Release: 3 Benchmark Date: 27 Oct 2022*"&amp;A756&amp;";*",SRGs!AA:AA,0),0)</f>
        <v>0</v>
      </c>
      <c r="S756" s="6">
        <f>IFERROR(MATCH("General Purpose Operating System Security Requirements Guide :: Version 2, Release: 4 Benchmark Date: 27 Jul 2022*"&amp;A756&amp;";*",SRGs!AA:AA,0),0)</f>
        <v>0</v>
      </c>
      <c r="T756" s="6">
        <f>IFERROR(MATCH("Intrusion Detection and Prevention Systems (IDPS) Security Requirements Guide :: Version 2, Release: 6 Benchmark Date: 24 Jul 2020*"&amp;A756&amp;";*",SRGs!AA:AA,0),0)</f>
        <v>0</v>
      </c>
      <c r="U756" s="6">
        <f>IFERROR(MATCH("Layer 2 Switch Security Requirements Guide :: Version 2, Release: 1 Benchmark Date: 18 May 2021*"&amp;A756&amp;";*",SRGs!AA:AA,0),0)</f>
        <v>0</v>
      </c>
      <c r="V756" s="6">
        <f>IFERROR(MATCH("Mainframe Product Security Requirements Guide :: Version 2, Release: 1 Benchmark Date: 27 Oct 2022*"&amp;A756&amp;";*",SRGs!AA:AA,0),0)</f>
        <v>0</v>
      </c>
      <c r="W756" s="6">
        <f>IFERROR(MATCH("Network Device Management Security Requirements Guide :: Version 4, Release: 1 Benchmark Date: 23 Apr 2021*"&amp;A756&amp;";*",SRGs!AA:AA,0),0)</f>
        <v>0</v>
      </c>
      <c r="X756" s="6">
        <f>IFERROR(MATCH("Router Security Requirements Guide :: Version 4, Release: 2 Benchmark Date: 23 Apr 2021*"&amp;A756&amp;";*",SRGs!AA:AA,0),0)</f>
        <v>0</v>
      </c>
      <c r="Y756" s="6">
        <f>IFERROR(MATCH("SDN Controller Security Requirements Guide :: Version 1, Release: 2 Benchmark Date: 24 Apr 2020*"&amp;A756&amp;";*",SRGs!AA:AA,0),0)</f>
        <v>0</v>
      </c>
      <c r="Z756" s="6">
        <f>IFERROR(MATCH("Unified Endpoint Management Agent Security Requirements Guide :: Version 1, Release: 1 Benchmark Date: 20 Nov 2020*"&amp;A756&amp;";*",SRGs!AA:AA,0),0)</f>
        <v>0</v>
      </c>
      <c r="AA756" s="6">
        <f>IFERROR(MATCH("Unified Endpoint Management Server Security Requirements Guide :: Version 1, Release: 1 Benchmark Date: 20 Nov 2020*"&amp;A756&amp;";*",SRGs!AA:AA,0),0)</f>
        <v>0</v>
      </c>
      <c r="AB756" s="6">
        <f>IFERROR(MATCH("Virtual Private Network (VPN) Security Requirements Guide :: Version 2, Release: 4 Benchmark Date: 27 Oct 2021*"&amp;A756&amp;";*",SRGs!AA:AA,0),0)</f>
        <v>0</v>
      </c>
      <c r="AC756" s="6">
        <f>IFERROR(MATCH("Web Server Security Requirements Guide :: Version 3, Release: 1 Benchmark Date: 27 Oct 2022*"&amp;A756&amp;";*",SRGs!AA:AA,0),0)</f>
        <v>0</v>
      </c>
      <c r="AD756" s="21"/>
      <c r="AE756" s="3" t="str">
        <f t="shared" si="88"/>
        <v/>
      </c>
      <c r="AF756" s="2" t="str">
        <f t="shared" si="89"/>
        <v/>
      </c>
      <c r="AG756" s="2" t="str">
        <f t="shared" si="90"/>
        <v/>
      </c>
      <c r="AH756" s="2" t="str">
        <f t="shared" si="91"/>
        <v/>
      </c>
      <c r="AI756" s="2" t="str">
        <f t="shared" si="92"/>
        <v/>
      </c>
      <c r="AJ756" s="2" t="str">
        <f t="shared" si="93"/>
        <v/>
      </c>
      <c r="AK756" s="2" t="str">
        <f t="shared" si="94"/>
        <v/>
      </c>
      <c r="AL756" s="27"/>
      <c r="AM756" s="5" t="str">
        <f t="shared" si="95"/>
        <v/>
      </c>
    </row>
    <row r="757" spans="1:39" ht="135" hidden="1">
      <c r="A757" s="1" t="s">
        <v>22472</v>
      </c>
      <c r="B757" s="1" t="s">
        <v>4315</v>
      </c>
      <c r="C757" s="1" t="s">
        <v>1120</v>
      </c>
      <c r="D757" s="1" t="s">
        <v>2183</v>
      </c>
      <c r="E757" s="1" t="s">
        <v>3185</v>
      </c>
      <c r="F757" s="2" t="s">
        <v>2591</v>
      </c>
      <c r="G757" s="2"/>
      <c r="H757" s="2"/>
      <c r="I757" s="2"/>
      <c r="J757" s="15"/>
      <c r="K757" s="3">
        <f>IFERROR(MATCH("Application Layer Gateway (ALG) Security Requirements Guide (SRG) :: Version 1, Release: 2 Benchmark Date: 24 Jul 2015*"&amp;A757&amp;";*",SRGs!AA:AA,0),0)</f>
        <v>0</v>
      </c>
      <c r="L757" s="2">
        <f>IFERROR(MATCH("Application Server Security Requirements Guide :: Version 3, Release: 3 Benchmark Date: 27 Oct 2022*"&amp;A757&amp;";*",SRGs!AA:AA,0),0)</f>
        <v>0</v>
      </c>
      <c r="M757" s="2">
        <f>IFERROR(MATCH("Authentication, Authorization, and Accounting Services (AAA) Security Requirements Guide :: Version 1, Release: 2 Benchmark Date: 24 Jan 2020*"&amp;A757&amp;";*",SRGs!AA:AA,0),0)</f>
        <v>0</v>
      </c>
      <c r="N757" s="2">
        <f>IFERROR(MATCH("Central Log Server Security Requirements Guide :: Version 2, Release: 2 Benchmark Date: 27 Oct 2022*"&amp;A757&amp;";*",SRGs!AA:AA,0),0)</f>
        <v>0</v>
      </c>
      <c r="O757" s="2">
        <f>IFERROR(MATCH("Database Security Requirements Guide :: Version 3, Release: 3 Benchmark Date: 27 Jul 2022*"&amp;A757&amp;";*",SRGs!AA:AA,0),0)</f>
        <v>0</v>
      </c>
      <c r="P757" s="2">
        <f>IFERROR(MATCH("Container Platform Security Requirements Guide :: Version 1, Release: 3 Benchmark Date: 27 Jan 2022*"&amp;A757&amp;";*",SRGs!AA:AA,0),0)</f>
        <v>0</v>
      </c>
      <c r="Q757" s="2">
        <f>IFERROR(MATCH("Domain Name System (DNS) Security Requirements Guide :: Version 2, Release: 4 Benchmark Date: 23 Oct 2015*"&amp;A757&amp;";*",SRGs!AA:AA,0),0)</f>
        <v>0</v>
      </c>
      <c r="R757" s="2">
        <f>IFERROR(MATCH("Firewall Security Requirements Guide :: Version 2, Release: 3 Benchmark Date: 27 Oct 2022*"&amp;A757&amp;";*",SRGs!AA:AA,0),0)</f>
        <v>0</v>
      </c>
      <c r="S757" s="2">
        <f>IFERROR(MATCH("General Purpose Operating System Security Requirements Guide :: Version 2, Release: 4 Benchmark Date: 27 Jul 2022*"&amp;A757&amp;";*",SRGs!AA:AA,0),0)</f>
        <v>0</v>
      </c>
      <c r="T757" s="2">
        <f>IFERROR(MATCH("Intrusion Detection and Prevention Systems (IDPS) Security Requirements Guide :: Version 2, Release: 6 Benchmark Date: 24 Jul 2020*"&amp;A757&amp;";*",SRGs!AA:AA,0),0)</f>
        <v>0</v>
      </c>
      <c r="U757" s="2">
        <f>IFERROR(MATCH("Layer 2 Switch Security Requirements Guide :: Version 2, Release: 1 Benchmark Date: 18 May 2021*"&amp;A757&amp;";*",SRGs!AA:AA,0),0)</f>
        <v>0</v>
      </c>
      <c r="V757" s="2">
        <f>IFERROR(MATCH("Mainframe Product Security Requirements Guide :: Version 2, Release: 1 Benchmark Date: 27 Oct 2022*"&amp;A757&amp;";*",SRGs!AA:AA,0),0)</f>
        <v>0</v>
      </c>
      <c r="W757" s="2">
        <f>IFERROR(MATCH("Network Device Management Security Requirements Guide :: Version 4, Release: 1 Benchmark Date: 23 Apr 2021*"&amp;A757&amp;";*",SRGs!AA:AA,0),0)</f>
        <v>0</v>
      </c>
      <c r="X757" s="2">
        <f>IFERROR(MATCH("Router Security Requirements Guide :: Version 4, Release: 2 Benchmark Date: 23 Apr 2021*"&amp;A757&amp;";*",SRGs!AA:AA,0),0)</f>
        <v>0</v>
      </c>
      <c r="Y757" s="2">
        <f>IFERROR(MATCH("SDN Controller Security Requirements Guide :: Version 1, Release: 2 Benchmark Date: 24 Apr 2020*"&amp;A757&amp;";*",SRGs!AA:AA,0),0)</f>
        <v>0</v>
      </c>
      <c r="Z757" s="2">
        <f>IFERROR(MATCH("Unified Endpoint Management Agent Security Requirements Guide :: Version 1, Release: 1 Benchmark Date: 20 Nov 2020*"&amp;A757&amp;";*",SRGs!AA:AA,0),0)</f>
        <v>0</v>
      </c>
      <c r="AA757" s="2">
        <f>IFERROR(MATCH("Unified Endpoint Management Server Security Requirements Guide :: Version 1, Release: 1 Benchmark Date: 20 Nov 2020*"&amp;A757&amp;";*",SRGs!AA:AA,0),0)</f>
        <v>0</v>
      </c>
      <c r="AB757" s="2">
        <f>IFERROR(MATCH("Virtual Private Network (VPN) Security Requirements Guide :: Version 2, Release: 4 Benchmark Date: 27 Oct 2021*"&amp;A757&amp;";*",SRGs!AA:AA,0),0)</f>
        <v>0</v>
      </c>
      <c r="AC757" s="2">
        <f>IFERROR(MATCH("Web Server Security Requirements Guide :: Version 3, Release: 1 Benchmark Date: 27 Oct 2022*"&amp;A757&amp;";*",SRGs!AA:AA,0),0)</f>
        <v>0</v>
      </c>
      <c r="AD757" s="22"/>
      <c r="AE757" s="3" t="str">
        <f t="shared" si="88"/>
        <v/>
      </c>
      <c r="AF757" s="2" t="str">
        <f t="shared" si="89"/>
        <v/>
      </c>
      <c r="AG757" s="2" t="str">
        <f t="shared" si="90"/>
        <v/>
      </c>
      <c r="AH757" s="2" t="str">
        <f t="shared" si="91"/>
        <v/>
      </c>
      <c r="AI757" s="2" t="str">
        <f t="shared" si="92"/>
        <v/>
      </c>
      <c r="AJ757" s="2" t="str">
        <f t="shared" si="93"/>
        <v/>
      </c>
      <c r="AK757" s="2" t="str">
        <f t="shared" si="94"/>
        <v/>
      </c>
      <c r="AM757" s="5" t="str">
        <f t="shared" si="95"/>
        <v/>
      </c>
    </row>
    <row r="758" spans="1:39" s="5" customFormat="1" hidden="1">
      <c r="A758" s="1" t="s">
        <v>224</v>
      </c>
      <c r="B758" s="1" t="s">
        <v>4315</v>
      </c>
      <c r="C758" s="1" t="s">
        <v>1121</v>
      </c>
      <c r="D758" s="1" t="s">
        <v>3554</v>
      </c>
      <c r="E758" s="1"/>
      <c r="F758" s="2"/>
      <c r="G758" s="2"/>
      <c r="H758" s="2"/>
      <c r="I758" s="2"/>
      <c r="J758" s="15"/>
      <c r="K758" s="3">
        <f>IFERROR(MATCH("Application Layer Gateway (ALG) Security Requirements Guide (SRG) :: Version 1, Release: 2 Benchmark Date: 24 Jul 2015*"&amp;A758&amp;";*",SRGs!AA:AA,0),0)</f>
        <v>0</v>
      </c>
      <c r="L758" s="2">
        <f>IFERROR(MATCH("Application Server Security Requirements Guide :: Version 3, Release: 3 Benchmark Date: 27 Oct 2022*"&amp;A758&amp;";*",SRGs!AA:AA,0),0)</f>
        <v>0</v>
      </c>
      <c r="M758" s="2">
        <f>IFERROR(MATCH("Authentication, Authorization, and Accounting Services (AAA) Security Requirements Guide :: Version 1, Release: 2 Benchmark Date: 24 Jan 2020*"&amp;A758&amp;";*",SRGs!AA:AA,0),0)</f>
        <v>0</v>
      </c>
      <c r="N758" s="2">
        <f>IFERROR(MATCH("Central Log Server Security Requirements Guide :: Version 2, Release: 2 Benchmark Date: 27 Oct 2022*"&amp;A758&amp;";*",SRGs!AA:AA,0),0)</f>
        <v>0</v>
      </c>
      <c r="O758" s="2">
        <f>IFERROR(MATCH("Database Security Requirements Guide :: Version 3, Release: 3 Benchmark Date: 27 Jul 2022*"&amp;A758&amp;";*",SRGs!AA:AA,0),0)</f>
        <v>0</v>
      </c>
      <c r="P758" s="6">
        <f>IFERROR(MATCH("Container Platform Security Requirements Guide :: Version 1, Release: 3 Benchmark Date: 27 Jan 2022*"&amp;A758&amp;";*",SRGs!AA:AA,0),0)</f>
        <v>0</v>
      </c>
      <c r="Q758" s="6">
        <f>IFERROR(MATCH("Domain Name System (DNS) Security Requirements Guide :: Version 2, Release: 4 Benchmark Date: 23 Oct 2015*"&amp;A758&amp;";*",SRGs!AA:AA,0),0)</f>
        <v>0</v>
      </c>
      <c r="R758" s="6">
        <f>IFERROR(MATCH("Firewall Security Requirements Guide :: Version 2, Release: 3 Benchmark Date: 27 Oct 2022*"&amp;A758&amp;";*",SRGs!AA:AA,0),0)</f>
        <v>0</v>
      </c>
      <c r="S758" s="6">
        <f>IFERROR(MATCH("General Purpose Operating System Security Requirements Guide :: Version 2, Release: 4 Benchmark Date: 27 Jul 2022*"&amp;A758&amp;";*",SRGs!AA:AA,0),0)</f>
        <v>0</v>
      </c>
      <c r="T758" s="6">
        <f>IFERROR(MATCH("Intrusion Detection and Prevention Systems (IDPS) Security Requirements Guide :: Version 2, Release: 6 Benchmark Date: 24 Jul 2020*"&amp;A758&amp;";*",SRGs!AA:AA,0),0)</f>
        <v>0</v>
      </c>
      <c r="U758" s="6">
        <f>IFERROR(MATCH("Layer 2 Switch Security Requirements Guide :: Version 2, Release: 1 Benchmark Date: 18 May 2021*"&amp;A758&amp;";*",SRGs!AA:AA,0),0)</f>
        <v>0</v>
      </c>
      <c r="V758" s="6">
        <f>IFERROR(MATCH("Mainframe Product Security Requirements Guide :: Version 2, Release: 1 Benchmark Date: 27 Oct 2022*"&amp;A758&amp;";*",SRGs!AA:AA,0),0)</f>
        <v>0</v>
      </c>
      <c r="W758" s="6">
        <f>IFERROR(MATCH("Network Device Management Security Requirements Guide :: Version 4, Release: 1 Benchmark Date: 23 Apr 2021*"&amp;A758&amp;";*",SRGs!AA:AA,0),0)</f>
        <v>0</v>
      </c>
      <c r="X758" s="6">
        <f>IFERROR(MATCH("Router Security Requirements Guide :: Version 4, Release: 2 Benchmark Date: 23 Apr 2021*"&amp;A758&amp;";*",SRGs!AA:AA,0),0)</f>
        <v>0</v>
      </c>
      <c r="Y758" s="6">
        <f>IFERROR(MATCH("SDN Controller Security Requirements Guide :: Version 1, Release: 2 Benchmark Date: 24 Apr 2020*"&amp;A758&amp;";*",SRGs!AA:AA,0),0)</f>
        <v>0</v>
      </c>
      <c r="Z758" s="6">
        <f>IFERROR(MATCH("Unified Endpoint Management Agent Security Requirements Guide :: Version 1, Release: 1 Benchmark Date: 20 Nov 2020*"&amp;A758&amp;";*",SRGs!AA:AA,0),0)</f>
        <v>0</v>
      </c>
      <c r="AA758" s="6">
        <f>IFERROR(MATCH("Unified Endpoint Management Server Security Requirements Guide :: Version 1, Release: 1 Benchmark Date: 20 Nov 2020*"&amp;A758&amp;";*",SRGs!AA:AA,0),0)</f>
        <v>0</v>
      </c>
      <c r="AB758" s="6">
        <f>IFERROR(MATCH("Virtual Private Network (VPN) Security Requirements Guide :: Version 2, Release: 4 Benchmark Date: 27 Oct 2021*"&amp;A758&amp;";*",SRGs!AA:AA,0),0)</f>
        <v>0</v>
      </c>
      <c r="AC758" s="6">
        <f>IFERROR(MATCH("Web Server Security Requirements Guide :: Version 3, Release: 1 Benchmark Date: 27 Oct 2022*"&amp;A758&amp;";*",SRGs!AA:AA,0),0)</f>
        <v>0</v>
      </c>
      <c r="AD758" s="21"/>
      <c r="AE758" s="3" t="str">
        <f t="shared" si="88"/>
        <v/>
      </c>
      <c r="AF758" s="2" t="str">
        <f t="shared" si="89"/>
        <v/>
      </c>
      <c r="AG758" s="2" t="str">
        <f t="shared" si="90"/>
        <v/>
      </c>
      <c r="AH758" s="2" t="str">
        <f t="shared" si="91"/>
        <v/>
      </c>
      <c r="AI758" s="2" t="str">
        <f t="shared" si="92"/>
        <v/>
      </c>
      <c r="AJ758" s="2" t="str">
        <f t="shared" si="93"/>
        <v/>
      </c>
      <c r="AK758" s="2" t="str">
        <f t="shared" si="94"/>
        <v/>
      </c>
      <c r="AL758" s="27"/>
      <c r="AM758" s="5" t="str">
        <f t="shared" si="95"/>
        <v/>
      </c>
    </row>
    <row r="759" spans="1:39" ht="30" hidden="1">
      <c r="A759" s="1" t="s">
        <v>22473</v>
      </c>
      <c r="B759" s="1" t="s">
        <v>4315</v>
      </c>
      <c r="C759" s="1" t="s">
        <v>1122</v>
      </c>
      <c r="D759" s="1" t="s">
        <v>3555</v>
      </c>
      <c r="E759" s="1"/>
      <c r="F759" s="2"/>
      <c r="G759" s="2"/>
      <c r="H759" s="2"/>
      <c r="I759" s="2"/>
      <c r="J759" s="15"/>
      <c r="K759" s="3">
        <f>IFERROR(MATCH("Application Layer Gateway (ALG) Security Requirements Guide (SRG) :: Version 1, Release: 2 Benchmark Date: 24 Jul 2015*"&amp;A759&amp;";*",SRGs!AA:AA,0),0)</f>
        <v>0</v>
      </c>
      <c r="L759" s="2">
        <f>IFERROR(MATCH("Application Server Security Requirements Guide :: Version 3, Release: 3 Benchmark Date: 27 Oct 2022*"&amp;A759&amp;";*",SRGs!AA:AA,0),0)</f>
        <v>0</v>
      </c>
      <c r="M759" s="2">
        <f>IFERROR(MATCH("Authentication, Authorization, and Accounting Services (AAA) Security Requirements Guide :: Version 1, Release: 2 Benchmark Date: 24 Jan 2020*"&amp;A759&amp;";*",SRGs!AA:AA,0),0)</f>
        <v>0</v>
      </c>
      <c r="N759" s="2">
        <f>IFERROR(MATCH("Central Log Server Security Requirements Guide :: Version 2, Release: 2 Benchmark Date: 27 Oct 2022*"&amp;A759&amp;";*",SRGs!AA:AA,0),0)</f>
        <v>0</v>
      </c>
      <c r="O759" s="2">
        <f>IFERROR(MATCH("Database Security Requirements Guide :: Version 3, Release: 3 Benchmark Date: 27 Jul 2022*"&amp;A759&amp;";*",SRGs!AA:AA,0),0)</f>
        <v>0</v>
      </c>
      <c r="P759" s="2">
        <f>IFERROR(MATCH("Container Platform Security Requirements Guide :: Version 1, Release: 3 Benchmark Date: 27 Jan 2022*"&amp;A759&amp;";*",SRGs!AA:AA,0),0)</f>
        <v>0</v>
      </c>
      <c r="Q759" s="2">
        <f>IFERROR(MATCH("Domain Name System (DNS) Security Requirements Guide :: Version 2, Release: 4 Benchmark Date: 23 Oct 2015*"&amp;A759&amp;";*",SRGs!AA:AA,0),0)</f>
        <v>0</v>
      </c>
      <c r="R759" s="2">
        <f>IFERROR(MATCH("Firewall Security Requirements Guide :: Version 2, Release: 3 Benchmark Date: 27 Oct 2022*"&amp;A759&amp;";*",SRGs!AA:AA,0),0)</f>
        <v>0</v>
      </c>
      <c r="S759" s="2">
        <f>IFERROR(MATCH("General Purpose Operating System Security Requirements Guide :: Version 2, Release: 4 Benchmark Date: 27 Jul 2022*"&amp;A759&amp;";*",SRGs!AA:AA,0),0)</f>
        <v>0</v>
      </c>
      <c r="T759" s="2">
        <f>IFERROR(MATCH("Intrusion Detection and Prevention Systems (IDPS) Security Requirements Guide :: Version 2, Release: 6 Benchmark Date: 24 Jul 2020*"&amp;A759&amp;";*",SRGs!AA:AA,0),0)</f>
        <v>0</v>
      </c>
      <c r="U759" s="2">
        <f>IFERROR(MATCH("Layer 2 Switch Security Requirements Guide :: Version 2, Release: 1 Benchmark Date: 18 May 2021*"&amp;A759&amp;";*",SRGs!AA:AA,0),0)</f>
        <v>0</v>
      </c>
      <c r="V759" s="2">
        <f>IFERROR(MATCH("Mainframe Product Security Requirements Guide :: Version 2, Release: 1 Benchmark Date: 27 Oct 2022*"&amp;A759&amp;";*",SRGs!AA:AA,0),0)</f>
        <v>0</v>
      </c>
      <c r="W759" s="2">
        <f>IFERROR(MATCH("Network Device Management Security Requirements Guide :: Version 4, Release: 1 Benchmark Date: 23 Apr 2021*"&amp;A759&amp;";*",SRGs!AA:AA,0),0)</f>
        <v>0</v>
      </c>
      <c r="X759" s="2">
        <f>IFERROR(MATCH("Router Security Requirements Guide :: Version 4, Release: 2 Benchmark Date: 23 Apr 2021*"&amp;A759&amp;";*",SRGs!AA:AA,0),0)</f>
        <v>0</v>
      </c>
      <c r="Y759" s="2">
        <f>IFERROR(MATCH("SDN Controller Security Requirements Guide :: Version 1, Release: 2 Benchmark Date: 24 Apr 2020*"&amp;A759&amp;";*",SRGs!AA:AA,0),0)</f>
        <v>0</v>
      </c>
      <c r="Z759" s="2">
        <f>IFERROR(MATCH("Unified Endpoint Management Agent Security Requirements Guide :: Version 1, Release: 1 Benchmark Date: 20 Nov 2020*"&amp;A759&amp;";*",SRGs!AA:AA,0),0)</f>
        <v>0</v>
      </c>
      <c r="AA759" s="2">
        <f>IFERROR(MATCH("Unified Endpoint Management Server Security Requirements Guide :: Version 1, Release: 1 Benchmark Date: 20 Nov 2020*"&amp;A759&amp;";*",SRGs!AA:AA,0),0)</f>
        <v>0</v>
      </c>
      <c r="AB759" s="2">
        <f>IFERROR(MATCH("Virtual Private Network (VPN) Security Requirements Guide :: Version 2, Release: 4 Benchmark Date: 27 Oct 2021*"&amp;A759&amp;";*",SRGs!AA:AA,0),0)</f>
        <v>0</v>
      </c>
      <c r="AC759" s="2">
        <f>IFERROR(MATCH("Web Server Security Requirements Guide :: Version 3, Release: 1 Benchmark Date: 27 Oct 2022*"&amp;A759&amp;";*",SRGs!AA:AA,0),0)</f>
        <v>0</v>
      </c>
      <c r="AD759" s="22"/>
      <c r="AE759" s="3" t="str">
        <f t="shared" si="88"/>
        <v/>
      </c>
      <c r="AF759" s="2" t="str">
        <f t="shared" si="89"/>
        <v/>
      </c>
      <c r="AG759" s="2" t="str">
        <f t="shared" si="90"/>
        <v/>
      </c>
      <c r="AH759" s="2" t="str">
        <f t="shared" si="91"/>
        <v/>
      </c>
      <c r="AI759" s="2" t="str">
        <f t="shared" si="92"/>
        <v/>
      </c>
      <c r="AJ759" s="2" t="str">
        <f t="shared" si="93"/>
        <v/>
      </c>
      <c r="AK759" s="2" t="str">
        <f t="shared" si="94"/>
        <v/>
      </c>
      <c r="AM759" s="5" t="str">
        <f t="shared" si="95"/>
        <v/>
      </c>
    </row>
    <row r="760" spans="1:39" ht="30" hidden="1">
      <c r="A760" s="1" t="s">
        <v>22474</v>
      </c>
      <c r="B760" s="1" t="s">
        <v>4315</v>
      </c>
      <c r="C760" s="1" t="s">
        <v>1131</v>
      </c>
      <c r="D760" s="1" t="s">
        <v>3564</v>
      </c>
      <c r="E760" s="1"/>
      <c r="F760" s="2"/>
      <c r="G760" s="2"/>
      <c r="H760" s="2"/>
      <c r="I760" s="2"/>
      <c r="J760" s="15"/>
      <c r="K760" s="3">
        <f>IFERROR(MATCH("Application Layer Gateway (ALG) Security Requirements Guide (SRG) :: Version 1, Release: 2 Benchmark Date: 24 Jul 2015*"&amp;A760&amp;";*",SRGs!AA:AA,0),0)</f>
        <v>0</v>
      </c>
      <c r="L760" s="2">
        <f>IFERROR(MATCH("Application Server Security Requirements Guide :: Version 3, Release: 3 Benchmark Date: 27 Oct 2022*"&amp;A760&amp;";*",SRGs!AA:AA,0),0)</f>
        <v>0</v>
      </c>
      <c r="M760" s="2">
        <f>IFERROR(MATCH("Authentication, Authorization, and Accounting Services (AAA) Security Requirements Guide :: Version 1, Release: 2 Benchmark Date: 24 Jan 2020*"&amp;A760&amp;";*",SRGs!AA:AA,0),0)</f>
        <v>0</v>
      </c>
      <c r="N760" s="2">
        <f>IFERROR(MATCH("Central Log Server Security Requirements Guide :: Version 2, Release: 2 Benchmark Date: 27 Oct 2022*"&amp;A760&amp;";*",SRGs!AA:AA,0),0)</f>
        <v>0</v>
      </c>
      <c r="O760" s="2">
        <f>IFERROR(MATCH("Database Security Requirements Guide :: Version 3, Release: 3 Benchmark Date: 27 Jul 2022*"&amp;A760&amp;";*",SRGs!AA:AA,0),0)</f>
        <v>0</v>
      </c>
      <c r="P760" s="2">
        <f>IFERROR(MATCH("Container Platform Security Requirements Guide :: Version 1, Release: 3 Benchmark Date: 27 Jan 2022*"&amp;A760&amp;";*",SRGs!AA:AA,0),0)</f>
        <v>0</v>
      </c>
      <c r="Q760" s="2">
        <f>IFERROR(MATCH("Domain Name System (DNS) Security Requirements Guide :: Version 2, Release: 4 Benchmark Date: 23 Oct 2015*"&amp;A760&amp;";*",SRGs!AA:AA,0),0)</f>
        <v>0</v>
      </c>
      <c r="R760" s="2">
        <f>IFERROR(MATCH("Firewall Security Requirements Guide :: Version 2, Release: 3 Benchmark Date: 27 Oct 2022*"&amp;A760&amp;";*",SRGs!AA:AA,0),0)</f>
        <v>0</v>
      </c>
      <c r="S760" s="2">
        <f>IFERROR(MATCH("General Purpose Operating System Security Requirements Guide :: Version 2, Release: 4 Benchmark Date: 27 Jul 2022*"&amp;A760&amp;";*",SRGs!AA:AA,0),0)</f>
        <v>0</v>
      </c>
      <c r="T760" s="2">
        <f>IFERROR(MATCH("Intrusion Detection and Prevention Systems (IDPS) Security Requirements Guide :: Version 2, Release: 6 Benchmark Date: 24 Jul 2020*"&amp;A760&amp;";*",SRGs!AA:AA,0),0)</f>
        <v>0</v>
      </c>
      <c r="U760" s="2">
        <f>IFERROR(MATCH("Layer 2 Switch Security Requirements Guide :: Version 2, Release: 1 Benchmark Date: 18 May 2021*"&amp;A760&amp;";*",SRGs!AA:AA,0),0)</f>
        <v>0</v>
      </c>
      <c r="V760" s="2">
        <f>IFERROR(MATCH("Mainframe Product Security Requirements Guide :: Version 2, Release: 1 Benchmark Date: 27 Oct 2022*"&amp;A760&amp;";*",SRGs!AA:AA,0),0)</f>
        <v>0</v>
      </c>
      <c r="W760" s="2">
        <f>IFERROR(MATCH("Network Device Management Security Requirements Guide :: Version 4, Release: 1 Benchmark Date: 23 Apr 2021*"&amp;A760&amp;";*",SRGs!AA:AA,0),0)</f>
        <v>0</v>
      </c>
      <c r="X760" s="2">
        <f>IFERROR(MATCH("Router Security Requirements Guide :: Version 4, Release: 2 Benchmark Date: 23 Apr 2021*"&amp;A760&amp;";*",SRGs!AA:AA,0),0)</f>
        <v>0</v>
      </c>
      <c r="Y760" s="2">
        <f>IFERROR(MATCH("SDN Controller Security Requirements Guide :: Version 1, Release: 2 Benchmark Date: 24 Apr 2020*"&amp;A760&amp;";*",SRGs!AA:AA,0),0)</f>
        <v>0</v>
      </c>
      <c r="Z760" s="2">
        <f>IFERROR(MATCH("Unified Endpoint Management Agent Security Requirements Guide :: Version 1, Release: 1 Benchmark Date: 20 Nov 2020*"&amp;A760&amp;";*",SRGs!AA:AA,0),0)</f>
        <v>0</v>
      </c>
      <c r="AA760" s="2">
        <f>IFERROR(MATCH("Unified Endpoint Management Server Security Requirements Guide :: Version 1, Release: 1 Benchmark Date: 20 Nov 2020*"&amp;A760&amp;";*",SRGs!AA:AA,0),0)</f>
        <v>0</v>
      </c>
      <c r="AB760" s="2">
        <f>IFERROR(MATCH("Virtual Private Network (VPN) Security Requirements Guide :: Version 2, Release: 4 Benchmark Date: 27 Oct 2021*"&amp;A760&amp;";*",SRGs!AA:AA,0),0)</f>
        <v>0</v>
      </c>
      <c r="AC760" s="2">
        <f>IFERROR(MATCH("Web Server Security Requirements Guide :: Version 3, Release: 1 Benchmark Date: 27 Oct 2022*"&amp;A760&amp;";*",SRGs!AA:AA,0),0)</f>
        <v>0</v>
      </c>
      <c r="AD760" s="22"/>
      <c r="AE760" s="3" t="str">
        <f t="shared" si="88"/>
        <v/>
      </c>
      <c r="AF760" s="2" t="str">
        <f t="shared" si="89"/>
        <v/>
      </c>
      <c r="AG760" s="2" t="str">
        <f t="shared" si="90"/>
        <v/>
      </c>
      <c r="AH760" s="2" t="str">
        <f t="shared" si="91"/>
        <v/>
      </c>
      <c r="AI760" s="2" t="str">
        <f t="shared" si="92"/>
        <v/>
      </c>
      <c r="AJ760" s="2" t="str">
        <f t="shared" si="93"/>
        <v/>
      </c>
      <c r="AK760" s="2" t="str">
        <f t="shared" si="94"/>
        <v/>
      </c>
      <c r="AM760" s="5" t="str">
        <f t="shared" si="95"/>
        <v/>
      </c>
    </row>
    <row r="761" spans="1:39" ht="45" hidden="1">
      <c r="A761" s="1" t="s">
        <v>22475</v>
      </c>
      <c r="B761" s="1" t="s">
        <v>4315</v>
      </c>
      <c r="C761" s="1" t="s">
        <v>1132</v>
      </c>
      <c r="D761" s="1" t="s">
        <v>3565</v>
      </c>
      <c r="E761" s="1"/>
      <c r="F761" s="2"/>
      <c r="G761" s="2"/>
      <c r="H761" s="2"/>
      <c r="I761" s="2"/>
      <c r="J761" s="15"/>
      <c r="K761" s="3">
        <f>IFERROR(MATCH("Application Layer Gateway (ALG) Security Requirements Guide (SRG) :: Version 1, Release: 2 Benchmark Date: 24 Jul 2015*"&amp;A761&amp;";*",SRGs!AA:AA,0),0)</f>
        <v>0</v>
      </c>
      <c r="L761" s="2">
        <f>IFERROR(MATCH("Application Server Security Requirements Guide :: Version 3, Release: 3 Benchmark Date: 27 Oct 2022*"&amp;A761&amp;";*",SRGs!AA:AA,0),0)</f>
        <v>0</v>
      </c>
      <c r="M761" s="2">
        <f>IFERROR(MATCH("Authentication, Authorization, and Accounting Services (AAA) Security Requirements Guide :: Version 1, Release: 2 Benchmark Date: 24 Jan 2020*"&amp;A761&amp;";*",SRGs!AA:AA,0),0)</f>
        <v>0</v>
      </c>
      <c r="N761" s="2">
        <f>IFERROR(MATCH("Central Log Server Security Requirements Guide :: Version 2, Release: 2 Benchmark Date: 27 Oct 2022*"&amp;A761&amp;";*",SRGs!AA:AA,0),0)</f>
        <v>0</v>
      </c>
      <c r="O761" s="2">
        <f>IFERROR(MATCH("Database Security Requirements Guide :: Version 3, Release: 3 Benchmark Date: 27 Jul 2022*"&amp;A761&amp;";*",SRGs!AA:AA,0),0)</f>
        <v>0</v>
      </c>
      <c r="P761" s="2">
        <f>IFERROR(MATCH("Container Platform Security Requirements Guide :: Version 1, Release: 3 Benchmark Date: 27 Jan 2022*"&amp;A761&amp;";*",SRGs!AA:AA,0),0)</f>
        <v>0</v>
      </c>
      <c r="Q761" s="2">
        <f>IFERROR(MATCH("Domain Name System (DNS) Security Requirements Guide :: Version 2, Release: 4 Benchmark Date: 23 Oct 2015*"&amp;A761&amp;";*",SRGs!AA:AA,0),0)</f>
        <v>0</v>
      </c>
      <c r="R761" s="2">
        <f>IFERROR(MATCH("Firewall Security Requirements Guide :: Version 2, Release: 3 Benchmark Date: 27 Oct 2022*"&amp;A761&amp;";*",SRGs!AA:AA,0),0)</f>
        <v>0</v>
      </c>
      <c r="S761" s="2">
        <f>IFERROR(MATCH("General Purpose Operating System Security Requirements Guide :: Version 2, Release: 4 Benchmark Date: 27 Jul 2022*"&amp;A761&amp;";*",SRGs!AA:AA,0),0)</f>
        <v>0</v>
      </c>
      <c r="T761" s="2">
        <f>IFERROR(MATCH("Intrusion Detection and Prevention Systems (IDPS) Security Requirements Guide :: Version 2, Release: 6 Benchmark Date: 24 Jul 2020*"&amp;A761&amp;";*",SRGs!AA:AA,0),0)</f>
        <v>0</v>
      </c>
      <c r="U761" s="2">
        <f>IFERROR(MATCH("Layer 2 Switch Security Requirements Guide :: Version 2, Release: 1 Benchmark Date: 18 May 2021*"&amp;A761&amp;";*",SRGs!AA:AA,0),0)</f>
        <v>0</v>
      </c>
      <c r="V761" s="2">
        <f>IFERROR(MATCH("Mainframe Product Security Requirements Guide :: Version 2, Release: 1 Benchmark Date: 27 Oct 2022*"&amp;A761&amp;";*",SRGs!AA:AA,0),0)</f>
        <v>0</v>
      </c>
      <c r="W761" s="2">
        <f>IFERROR(MATCH("Network Device Management Security Requirements Guide :: Version 4, Release: 1 Benchmark Date: 23 Apr 2021*"&amp;A761&amp;";*",SRGs!AA:AA,0),0)</f>
        <v>0</v>
      </c>
      <c r="X761" s="2">
        <f>IFERROR(MATCH("Router Security Requirements Guide :: Version 4, Release: 2 Benchmark Date: 23 Apr 2021*"&amp;A761&amp;";*",SRGs!AA:AA,0),0)</f>
        <v>0</v>
      </c>
      <c r="Y761" s="2">
        <f>IFERROR(MATCH("SDN Controller Security Requirements Guide :: Version 1, Release: 2 Benchmark Date: 24 Apr 2020*"&amp;A761&amp;";*",SRGs!AA:AA,0),0)</f>
        <v>0</v>
      </c>
      <c r="Z761" s="2">
        <f>IFERROR(MATCH("Unified Endpoint Management Agent Security Requirements Guide :: Version 1, Release: 1 Benchmark Date: 20 Nov 2020*"&amp;A761&amp;";*",SRGs!AA:AA,0),0)</f>
        <v>0</v>
      </c>
      <c r="AA761" s="2">
        <f>IFERROR(MATCH("Unified Endpoint Management Server Security Requirements Guide :: Version 1, Release: 1 Benchmark Date: 20 Nov 2020*"&amp;A761&amp;";*",SRGs!AA:AA,0),0)</f>
        <v>0</v>
      </c>
      <c r="AB761" s="2">
        <f>IFERROR(MATCH("Virtual Private Network (VPN) Security Requirements Guide :: Version 2, Release: 4 Benchmark Date: 27 Oct 2021*"&amp;A761&amp;";*",SRGs!AA:AA,0),0)</f>
        <v>0</v>
      </c>
      <c r="AC761" s="2">
        <f>IFERROR(MATCH("Web Server Security Requirements Guide :: Version 3, Release: 1 Benchmark Date: 27 Oct 2022*"&amp;A761&amp;";*",SRGs!AA:AA,0),0)</f>
        <v>0</v>
      </c>
      <c r="AD761" s="22"/>
      <c r="AE761" s="3" t="str">
        <f t="shared" si="88"/>
        <v/>
      </c>
      <c r="AF761" s="2" t="str">
        <f t="shared" si="89"/>
        <v/>
      </c>
      <c r="AG761" s="2" t="str">
        <f t="shared" si="90"/>
        <v/>
      </c>
      <c r="AH761" s="2" t="str">
        <f t="shared" si="91"/>
        <v/>
      </c>
      <c r="AI761" s="2" t="str">
        <f t="shared" si="92"/>
        <v/>
      </c>
      <c r="AJ761" s="2" t="str">
        <f t="shared" si="93"/>
        <v/>
      </c>
      <c r="AK761" s="2" t="str">
        <f t="shared" si="94"/>
        <v/>
      </c>
      <c r="AM761" s="5" t="str">
        <f t="shared" si="95"/>
        <v/>
      </c>
    </row>
    <row r="762" spans="1:39" ht="30" hidden="1">
      <c r="A762" s="1" t="s">
        <v>22476</v>
      </c>
      <c r="B762" s="1" t="s">
        <v>4315</v>
      </c>
      <c r="C762" s="1" t="s">
        <v>1133</v>
      </c>
      <c r="D762" s="1" t="s">
        <v>3566</v>
      </c>
      <c r="E762" s="1"/>
      <c r="F762" s="2"/>
      <c r="G762" s="2"/>
      <c r="H762" s="2"/>
      <c r="I762" s="2"/>
      <c r="J762" s="15"/>
      <c r="K762" s="3">
        <f>IFERROR(MATCH("Application Layer Gateway (ALG) Security Requirements Guide (SRG) :: Version 1, Release: 2 Benchmark Date: 24 Jul 2015*"&amp;A762&amp;";*",SRGs!AA:AA,0),0)</f>
        <v>0</v>
      </c>
      <c r="L762" s="2">
        <f>IFERROR(MATCH("Application Server Security Requirements Guide :: Version 3, Release: 3 Benchmark Date: 27 Oct 2022*"&amp;A762&amp;";*",SRGs!AA:AA,0),0)</f>
        <v>0</v>
      </c>
      <c r="M762" s="2">
        <f>IFERROR(MATCH("Authentication, Authorization, and Accounting Services (AAA) Security Requirements Guide :: Version 1, Release: 2 Benchmark Date: 24 Jan 2020*"&amp;A762&amp;";*",SRGs!AA:AA,0),0)</f>
        <v>0</v>
      </c>
      <c r="N762" s="2">
        <f>IFERROR(MATCH("Central Log Server Security Requirements Guide :: Version 2, Release: 2 Benchmark Date: 27 Oct 2022*"&amp;A762&amp;";*",SRGs!AA:AA,0),0)</f>
        <v>0</v>
      </c>
      <c r="O762" s="2">
        <f>IFERROR(MATCH("Database Security Requirements Guide :: Version 3, Release: 3 Benchmark Date: 27 Jul 2022*"&amp;A762&amp;";*",SRGs!AA:AA,0),0)</f>
        <v>0</v>
      </c>
      <c r="P762" s="2">
        <f>IFERROR(MATCH("Container Platform Security Requirements Guide :: Version 1, Release: 3 Benchmark Date: 27 Jan 2022*"&amp;A762&amp;";*",SRGs!AA:AA,0),0)</f>
        <v>0</v>
      </c>
      <c r="Q762" s="2">
        <f>IFERROR(MATCH("Domain Name System (DNS) Security Requirements Guide :: Version 2, Release: 4 Benchmark Date: 23 Oct 2015*"&amp;A762&amp;";*",SRGs!AA:AA,0),0)</f>
        <v>0</v>
      </c>
      <c r="R762" s="2">
        <f>IFERROR(MATCH("Firewall Security Requirements Guide :: Version 2, Release: 3 Benchmark Date: 27 Oct 2022*"&amp;A762&amp;";*",SRGs!AA:AA,0),0)</f>
        <v>0</v>
      </c>
      <c r="S762" s="2">
        <f>IFERROR(MATCH("General Purpose Operating System Security Requirements Guide :: Version 2, Release: 4 Benchmark Date: 27 Jul 2022*"&amp;A762&amp;";*",SRGs!AA:AA,0),0)</f>
        <v>0</v>
      </c>
      <c r="T762" s="2">
        <f>IFERROR(MATCH("Intrusion Detection and Prevention Systems (IDPS) Security Requirements Guide :: Version 2, Release: 6 Benchmark Date: 24 Jul 2020*"&amp;A762&amp;";*",SRGs!AA:AA,0),0)</f>
        <v>0</v>
      </c>
      <c r="U762" s="2">
        <f>IFERROR(MATCH("Layer 2 Switch Security Requirements Guide :: Version 2, Release: 1 Benchmark Date: 18 May 2021*"&amp;A762&amp;";*",SRGs!AA:AA,0),0)</f>
        <v>0</v>
      </c>
      <c r="V762" s="2">
        <f>IFERROR(MATCH("Mainframe Product Security Requirements Guide :: Version 2, Release: 1 Benchmark Date: 27 Oct 2022*"&amp;A762&amp;";*",SRGs!AA:AA,0),0)</f>
        <v>0</v>
      </c>
      <c r="W762" s="2">
        <f>IFERROR(MATCH("Network Device Management Security Requirements Guide :: Version 4, Release: 1 Benchmark Date: 23 Apr 2021*"&amp;A762&amp;";*",SRGs!AA:AA,0),0)</f>
        <v>0</v>
      </c>
      <c r="X762" s="2">
        <f>IFERROR(MATCH("Router Security Requirements Guide :: Version 4, Release: 2 Benchmark Date: 23 Apr 2021*"&amp;A762&amp;";*",SRGs!AA:AA,0),0)</f>
        <v>0</v>
      </c>
      <c r="Y762" s="2">
        <f>IFERROR(MATCH("SDN Controller Security Requirements Guide :: Version 1, Release: 2 Benchmark Date: 24 Apr 2020*"&amp;A762&amp;";*",SRGs!AA:AA,0),0)</f>
        <v>0</v>
      </c>
      <c r="Z762" s="2">
        <f>IFERROR(MATCH("Unified Endpoint Management Agent Security Requirements Guide :: Version 1, Release: 1 Benchmark Date: 20 Nov 2020*"&amp;A762&amp;";*",SRGs!AA:AA,0),0)</f>
        <v>0</v>
      </c>
      <c r="AA762" s="2">
        <f>IFERROR(MATCH("Unified Endpoint Management Server Security Requirements Guide :: Version 1, Release: 1 Benchmark Date: 20 Nov 2020*"&amp;A762&amp;";*",SRGs!AA:AA,0),0)</f>
        <v>0</v>
      </c>
      <c r="AB762" s="2">
        <f>IFERROR(MATCH("Virtual Private Network (VPN) Security Requirements Guide :: Version 2, Release: 4 Benchmark Date: 27 Oct 2021*"&amp;A762&amp;";*",SRGs!AA:AA,0),0)</f>
        <v>0</v>
      </c>
      <c r="AC762" s="2">
        <f>IFERROR(MATCH("Web Server Security Requirements Guide :: Version 3, Release: 1 Benchmark Date: 27 Oct 2022*"&amp;A762&amp;";*",SRGs!AA:AA,0),0)</f>
        <v>0</v>
      </c>
      <c r="AD762" s="22"/>
      <c r="AE762" s="3" t="str">
        <f t="shared" si="88"/>
        <v/>
      </c>
      <c r="AF762" s="2" t="str">
        <f t="shared" si="89"/>
        <v/>
      </c>
      <c r="AG762" s="2" t="str">
        <f t="shared" si="90"/>
        <v/>
      </c>
      <c r="AH762" s="2" t="str">
        <f t="shared" si="91"/>
        <v/>
      </c>
      <c r="AI762" s="2" t="str">
        <f t="shared" si="92"/>
        <v/>
      </c>
      <c r="AJ762" s="2" t="str">
        <f t="shared" si="93"/>
        <v/>
      </c>
      <c r="AK762" s="2" t="str">
        <f t="shared" si="94"/>
        <v/>
      </c>
      <c r="AM762" s="5" t="str">
        <f t="shared" si="95"/>
        <v/>
      </c>
    </row>
    <row r="763" spans="1:39" ht="30" hidden="1">
      <c r="A763" s="1" t="s">
        <v>22477</v>
      </c>
      <c r="B763" s="1" t="s">
        <v>4315</v>
      </c>
      <c r="C763" s="1" t="s">
        <v>1134</v>
      </c>
      <c r="D763" s="1" t="s">
        <v>3567</v>
      </c>
      <c r="E763" s="1"/>
      <c r="F763" s="2"/>
      <c r="G763" s="2"/>
      <c r="H763" s="2"/>
      <c r="I763" s="2"/>
      <c r="J763" s="15"/>
      <c r="K763" s="3">
        <f>IFERROR(MATCH("Application Layer Gateway (ALG) Security Requirements Guide (SRG) :: Version 1, Release: 2 Benchmark Date: 24 Jul 2015*"&amp;A763&amp;";*",SRGs!AA:AA,0),0)</f>
        <v>0</v>
      </c>
      <c r="L763" s="2">
        <f>IFERROR(MATCH("Application Server Security Requirements Guide :: Version 3, Release: 3 Benchmark Date: 27 Oct 2022*"&amp;A763&amp;";*",SRGs!AA:AA,0),0)</f>
        <v>0</v>
      </c>
      <c r="M763" s="2">
        <f>IFERROR(MATCH("Authentication, Authorization, and Accounting Services (AAA) Security Requirements Guide :: Version 1, Release: 2 Benchmark Date: 24 Jan 2020*"&amp;A763&amp;";*",SRGs!AA:AA,0),0)</f>
        <v>0</v>
      </c>
      <c r="N763" s="2">
        <f>IFERROR(MATCH("Central Log Server Security Requirements Guide :: Version 2, Release: 2 Benchmark Date: 27 Oct 2022*"&amp;A763&amp;";*",SRGs!AA:AA,0),0)</f>
        <v>0</v>
      </c>
      <c r="O763" s="2">
        <f>IFERROR(MATCH("Database Security Requirements Guide :: Version 3, Release: 3 Benchmark Date: 27 Jul 2022*"&amp;A763&amp;";*",SRGs!AA:AA,0),0)</f>
        <v>0</v>
      </c>
      <c r="P763" s="2">
        <f>IFERROR(MATCH("Container Platform Security Requirements Guide :: Version 1, Release: 3 Benchmark Date: 27 Jan 2022*"&amp;A763&amp;";*",SRGs!AA:AA,0),0)</f>
        <v>0</v>
      </c>
      <c r="Q763" s="2">
        <f>IFERROR(MATCH("Domain Name System (DNS) Security Requirements Guide :: Version 2, Release: 4 Benchmark Date: 23 Oct 2015*"&amp;A763&amp;";*",SRGs!AA:AA,0),0)</f>
        <v>0</v>
      </c>
      <c r="R763" s="2">
        <f>IFERROR(MATCH("Firewall Security Requirements Guide :: Version 2, Release: 3 Benchmark Date: 27 Oct 2022*"&amp;A763&amp;";*",SRGs!AA:AA,0),0)</f>
        <v>0</v>
      </c>
      <c r="S763" s="2">
        <f>IFERROR(MATCH("General Purpose Operating System Security Requirements Guide :: Version 2, Release: 4 Benchmark Date: 27 Jul 2022*"&amp;A763&amp;";*",SRGs!AA:AA,0),0)</f>
        <v>0</v>
      </c>
      <c r="T763" s="2">
        <f>IFERROR(MATCH("Intrusion Detection and Prevention Systems (IDPS) Security Requirements Guide :: Version 2, Release: 6 Benchmark Date: 24 Jul 2020*"&amp;A763&amp;";*",SRGs!AA:AA,0),0)</f>
        <v>0</v>
      </c>
      <c r="U763" s="2">
        <f>IFERROR(MATCH("Layer 2 Switch Security Requirements Guide :: Version 2, Release: 1 Benchmark Date: 18 May 2021*"&amp;A763&amp;";*",SRGs!AA:AA,0),0)</f>
        <v>0</v>
      </c>
      <c r="V763" s="2">
        <f>IFERROR(MATCH("Mainframe Product Security Requirements Guide :: Version 2, Release: 1 Benchmark Date: 27 Oct 2022*"&amp;A763&amp;";*",SRGs!AA:AA,0),0)</f>
        <v>0</v>
      </c>
      <c r="W763" s="2">
        <f>IFERROR(MATCH("Network Device Management Security Requirements Guide :: Version 4, Release: 1 Benchmark Date: 23 Apr 2021*"&amp;A763&amp;";*",SRGs!AA:AA,0),0)</f>
        <v>0</v>
      </c>
      <c r="X763" s="2">
        <f>IFERROR(MATCH("Router Security Requirements Guide :: Version 4, Release: 2 Benchmark Date: 23 Apr 2021*"&amp;A763&amp;";*",SRGs!AA:AA,0),0)</f>
        <v>0</v>
      </c>
      <c r="Y763" s="2">
        <f>IFERROR(MATCH("SDN Controller Security Requirements Guide :: Version 1, Release: 2 Benchmark Date: 24 Apr 2020*"&amp;A763&amp;";*",SRGs!AA:AA,0),0)</f>
        <v>0</v>
      </c>
      <c r="Z763" s="2">
        <f>IFERROR(MATCH("Unified Endpoint Management Agent Security Requirements Guide :: Version 1, Release: 1 Benchmark Date: 20 Nov 2020*"&amp;A763&amp;";*",SRGs!AA:AA,0),0)</f>
        <v>0</v>
      </c>
      <c r="AA763" s="2">
        <f>IFERROR(MATCH("Unified Endpoint Management Server Security Requirements Guide :: Version 1, Release: 1 Benchmark Date: 20 Nov 2020*"&amp;A763&amp;";*",SRGs!AA:AA,0),0)</f>
        <v>0</v>
      </c>
      <c r="AB763" s="2">
        <f>IFERROR(MATCH("Virtual Private Network (VPN) Security Requirements Guide :: Version 2, Release: 4 Benchmark Date: 27 Oct 2021*"&amp;A763&amp;";*",SRGs!AA:AA,0),0)</f>
        <v>0</v>
      </c>
      <c r="AC763" s="2">
        <f>IFERROR(MATCH("Web Server Security Requirements Guide :: Version 3, Release: 1 Benchmark Date: 27 Oct 2022*"&amp;A763&amp;";*",SRGs!AA:AA,0),0)</f>
        <v>0</v>
      </c>
      <c r="AD763" s="22"/>
      <c r="AE763" s="3" t="str">
        <f t="shared" si="88"/>
        <v/>
      </c>
      <c r="AF763" s="2" t="str">
        <f t="shared" si="89"/>
        <v/>
      </c>
      <c r="AG763" s="2" t="str">
        <f t="shared" si="90"/>
        <v/>
      </c>
      <c r="AH763" s="2" t="str">
        <f t="shared" si="91"/>
        <v/>
      </c>
      <c r="AI763" s="2" t="str">
        <f t="shared" si="92"/>
        <v/>
      </c>
      <c r="AJ763" s="2" t="str">
        <f t="shared" si="93"/>
        <v/>
      </c>
      <c r="AK763" s="2" t="str">
        <f t="shared" si="94"/>
        <v/>
      </c>
      <c r="AM763" s="5" t="str">
        <f t="shared" si="95"/>
        <v/>
      </c>
    </row>
    <row r="764" spans="1:39" ht="30" hidden="1">
      <c r="A764" s="1" t="s">
        <v>22478</v>
      </c>
      <c r="B764" s="1" t="s">
        <v>4315</v>
      </c>
      <c r="C764" s="1" t="s">
        <v>1135</v>
      </c>
      <c r="D764" s="1" t="s">
        <v>3568</v>
      </c>
      <c r="E764" s="1"/>
      <c r="F764" s="2"/>
      <c r="G764" s="2"/>
      <c r="H764" s="2"/>
      <c r="I764" s="2"/>
      <c r="J764" s="15"/>
      <c r="K764" s="3">
        <f>IFERROR(MATCH("Application Layer Gateway (ALG) Security Requirements Guide (SRG) :: Version 1, Release: 2 Benchmark Date: 24 Jul 2015*"&amp;A764&amp;";*",SRGs!AA:AA,0),0)</f>
        <v>0</v>
      </c>
      <c r="L764" s="2">
        <f>IFERROR(MATCH("Application Server Security Requirements Guide :: Version 3, Release: 3 Benchmark Date: 27 Oct 2022*"&amp;A764&amp;";*",SRGs!AA:AA,0),0)</f>
        <v>0</v>
      </c>
      <c r="M764" s="2">
        <f>IFERROR(MATCH("Authentication, Authorization, and Accounting Services (AAA) Security Requirements Guide :: Version 1, Release: 2 Benchmark Date: 24 Jan 2020*"&amp;A764&amp;";*",SRGs!AA:AA,0),0)</f>
        <v>0</v>
      </c>
      <c r="N764" s="2">
        <f>IFERROR(MATCH("Central Log Server Security Requirements Guide :: Version 2, Release: 2 Benchmark Date: 27 Oct 2022*"&amp;A764&amp;";*",SRGs!AA:AA,0),0)</f>
        <v>0</v>
      </c>
      <c r="O764" s="2">
        <f>IFERROR(MATCH("Database Security Requirements Guide :: Version 3, Release: 3 Benchmark Date: 27 Jul 2022*"&amp;A764&amp;";*",SRGs!AA:AA,0),0)</f>
        <v>0</v>
      </c>
      <c r="P764" s="2">
        <f>IFERROR(MATCH("Container Platform Security Requirements Guide :: Version 1, Release: 3 Benchmark Date: 27 Jan 2022*"&amp;A764&amp;";*",SRGs!AA:AA,0),0)</f>
        <v>0</v>
      </c>
      <c r="Q764" s="2">
        <f>IFERROR(MATCH("Domain Name System (DNS) Security Requirements Guide :: Version 2, Release: 4 Benchmark Date: 23 Oct 2015*"&amp;A764&amp;";*",SRGs!AA:AA,0),0)</f>
        <v>0</v>
      </c>
      <c r="R764" s="2">
        <f>IFERROR(MATCH("Firewall Security Requirements Guide :: Version 2, Release: 3 Benchmark Date: 27 Oct 2022*"&amp;A764&amp;";*",SRGs!AA:AA,0),0)</f>
        <v>0</v>
      </c>
      <c r="S764" s="2">
        <f>IFERROR(MATCH("General Purpose Operating System Security Requirements Guide :: Version 2, Release: 4 Benchmark Date: 27 Jul 2022*"&amp;A764&amp;";*",SRGs!AA:AA,0),0)</f>
        <v>0</v>
      </c>
      <c r="T764" s="2">
        <f>IFERROR(MATCH("Intrusion Detection and Prevention Systems (IDPS) Security Requirements Guide :: Version 2, Release: 6 Benchmark Date: 24 Jul 2020*"&amp;A764&amp;";*",SRGs!AA:AA,0),0)</f>
        <v>0</v>
      </c>
      <c r="U764" s="2">
        <f>IFERROR(MATCH("Layer 2 Switch Security Requirements Guide :: Version 2, Release: 1 Benchmark Date: 18 May 2021*"&amp;A764&amp;";*",SRGs!AA:AA,0),0)</f>
        <v>0</v>
      </c>
      <c r="V764" s="2">
        <f>IFERROR(MATCH("Mainframe Product Security Requirements Guide :: Version 2, Release: 1 Benchmark Date: 27 Oct 2022*"&amp;A764&amp;";*",SRGs!AA:AA,0),0)</f>
        <v>0</v>
      </c>
      <c r="W764" s="2">
        <f>IFERROR(MATCH("Network Device Management Security Requirements Guide :: Version 4, Release: 1 Benchmark Date: 23 Apr 2021*"&amp;A764&amp;";*",SRGs!AA:AA,0),0)</f>
        <v>0</v>
      </c>
      <c r="X764" s="2">
        <f>IFERROR(MATCH("Router Security Requirements Guide :: Version 4, Release: 2 Benchmark Date: 23 Apr 2021*"&amp;A764&amp;";*",SRGs!AA:AA,0),0)</f>
        <v>0</v>
      </c>
      <c r="Y764" s="2">
        <f>IFERROR(MATCH("SDN Controller Security Requirements Guide :: Version 1, Release: 2 Benchmark Date: 24 Apr 2020*"&amp;A764&amp;";*",SRGs!AA:AA,0),0)</f>
        <v>0</v>
      </c>
      <c r="Z764" s="2">
        <f>IFERROR(MATCH("Unified Endpoint Management Agent Security Requirements Guide :: Version 1, Release: 1 Benchmark Date: 20 Nov 2020*"&amp;A764&amp;";*",SRGs!AA:AA,0),0)</f>
        <v>0</v>
      </c>
      <c r="AA764" s="2">
        <f>IFERROR(MATCH("Unified Endpoint Management Server Security Requirements Guide :: Version 1, Release: 1 Benchmark Date: 20 Nov 2020*"&amp;A764&amp;";*",SRGs!AA:AA,0),0)</f>
        <v>0</v>
      </c>
      <c r="AB764" s="2">
        <f>IFERROR(MATCH("Virtual Private Network (VPN) Security Requirements Guide :: Version 2, Release: 4 Benchmark Date: 27 Oct 2021*"&amp;A764&amp;";*",SRGs!AA:AA,0),0)</f>
        <v>0</v>
      </c>
      <c r="AC764" s="2">
        <f>IFERROR(MATCH("Web Server Security Requirements Guide :: Version 3, Release: 1 Benchmark Date: 27 Oct 2022*"&amp;A764&amp;";*",SRGs!AA:AA,0),0)</f>
        <v>0</v>
      </c>
      <c r="AD764" s="22"/>
      <c r="AE764" s="3" t="str">
        <f t="shared" si="88"/>
        <v/>
      </c>
      <c r="AF764" s="2" t="str">
        <f t="shared" si="89"/>
        <v/>
      </c>
      <c r="AG764" s="2" t="str">
        <f t="shared" si="90"/>
        <v/>
      </c>
      <c r="AH764" s="2" t="str">
        <f t="shared" si="91"/>
        <v/>
      </c>
      <c r="AI764" s="2" t="str">
        <f t="shared" si="92"/>
        <v/>
      </c>
      <c r="AJ764" s="2" t="str">
        <f t="shared" si="93"/>
        <v/>
      </c>
      <c r="AK764" s="2" t="str">
        <f t="shared" si="94"/>
        <v/>
      </c>
      <c r="AM764" s="5" t="str">
        <f t="shared" si="95"/>
        <v/>
      </c>
    </row>
    <row r="765" spans="1:39" ht="30" hidden="1">
      <c r="A765" s="1" t="s">
        <v>22479</v>
      </c>
      <c r="B765" s="1" t="s">
        <v>4315</v>
      </c>
      <c r="C765" s="1" t="s">
        <v>1136</v>
      </c>
      <c r="D765" s="1" t="s">
        <v>3557</v>
      </c>
      <c r="E765" s="1"/>
      <c r="F765" s="2"/>
      <c r="G765" s="2"/>
      <c r="H765" s="2"/>
      <c r="I765" s="2"/>
      <c r="J765" s="15"/>
      <c r="K765" s="3">
        <f>IFERROR(MATCH("Application Layer Gateway (ALG) Security Requirements Guide (SRG) :: Version 1, Release: 2 Benchmark Date: 24 Jul 2015*"&amp;A765&amp;";*",SRGs!AA:AA,0),0)</f>
        <v>0</v>
      </c>
      <c r="L765" s="2">
        <f>IFERROR(MATCH("Application Server Security Requirements Guide :: Version 3, Release: 3 Benchmark Date: 27 Oct 2022*"&amp;A765&amp;";*",SRGs!AA:AA,0),0)</f>
        <v>0</v>
      </c>
      <c r="M765" s="2">
        <f>IFERROR(MATCH("Authentication, Authorization, and Accounting Services (AAA) Security Requirements Guide :: Version 1, Release: 2 Benchmark Date: 24 Jan 2020*"&amp;A765&amp;";*",SRGs!AA:AA,0),0)</f>
        <v>0</v>
      </c>
      <c r="N765" s="2">
        <f>IFERROR(MATCH("Central Log Server Security Requirements Guide :: Version 2, Release: 2 Benchmark Date: 27 Oct 2022*"&amp;A765&amp;";*",SRGs!AA:AA,0),0)</f>
        <v>0</v>
      </c>
      <c r="O765" s="2">
        <f>IFERROR(MATCH("Database Security Requirements Guide :: Version 3, Release: 3 Benchmark Date: 27 Jul 2022*"&amp;A765&amp;";*",SRGs!AA:AA,0),0)</f>
        <v>0</v>
      </c>
      <c r="P765" s="2">
        <f>IFERROR(MATCH("Container Platform Security Requirements Guide :: Version 1, Release: 3 Benchmark Date: 27 Jan 2022*"&amp;A765&amp;";*",SRGs!AA:AA,0),0)</f>
        <v>0</v>
      </c>
      <c r="Q765" s="2">
        <f>IFERROR(MATCH("Domain Name System (DNS) Security Requirements Guide :: Version 2, Release: 4 Benchmark Date: 23 Oct 2015*"&amp;A765&amp;";*",SRGs!AA:AA,0),0)</f>
        <v>0</v>
      </c>
      <c r="R765" s="2">
        <f>IFERROR(MATCH("Firewall Security Requirements Guide :: Version 2, Release: 3 Benchmark Date: 27 Oct 2022*"&amp;A765&amp;";*",SRGs!AA:AA,0),0)</f>
        <v>0</v>
      </c>
      <c r="S765" s="2">
        <f>IFERROR(MATCH("General Purpose Operating System Security Requirements Guide :: Version 2, Release: 4 Benchmark Date: 27 Jul 2022*"&amp;A765&amp;";*",SRGs!AA:AA,0),0)</f>
        <v>0</v>
      </c>
      <c r="T765" s="2">
        <f>IFERROR(MATCH("Intrusion Detection and Prevention Systems (IDPS) Security Requirements Guide :: Version 2, Release: 6 Benchmark Date: 24 Jul 2020*"&amp;A765&amp;";*",SRGs!AA:AA,0),0)</f>
        <v>0</v>
      </c>
      <c r="U765" s="2">
        <f>IFERROR(MATCH("Layer 2 Switch Security Requirements Guide :: Version 2, Release: 1 Benchmark Date: 18 May 2021*"&amp;A765&amp;";*",SRGs!AA:AA,0),0)</f>
        <v>0</v>
      </c>
      <c r="V765" s="2">
        <f>IFERROR(MATCH("Mainframe Product Security Requirements Guide :: Version 2, Release: 1 Benchmark Date: 27 Oct 2022*"&amp;A765&amp;";*",SRGs!AA:AA,0),0)</f>
        <v>0</v>
      </c>
      <c r="W765" s="2">
        <f>IFERROR(MATCH("Network Device Management Security Requirements Guide :: Version 4, Release: 1 Benchmark Date: 23 Apr 2021*"&amp;A765&amp;";*",SRGs!AA:AA,0),0)</f>
        <v>0</v>
      </c>
      <c r="X765" s="2">
        <f>IFERROR(MATCH("Router Security Requirements Guide :: Version 4, Release: 2 Benchmark Date: 23 Apr 2021*"&amp;A765&amp;";*",SRGs!AA:AA,0),0)</f>
        <v>0</v>
      </c>
      <c r="Y765" s="2">
        <f>IFERROR(MATCH("SDN Controller Security Requirements Guide :: Version 1, Release: 2 Benchmark Date: 24 Apr 2020*"&amp;A765&amp;";*",SRGs!AA:AA,0),0)</f>
        <v>0</v>
      </c>
      <c r="Z765" s="2">
        <f>IFERROR(MATCH("Unified Endpoint Management Agent Security Requirements Guide :: Version 1, Release: 1 Benchmark Date: 20 Nov 2020*"&amp;A765&amp;";*",SRGs!AA:AA,0),0)</f>
        <v>0</v>
      </c>
      <c r="AA765" s="2">
        <f>IFERROR(MATCH("Unified Endpoint Management Server Security Requirements Guide :: Version 1, Release: 1 Benchmark Date: 20 Nov 2020*"&amp;A765&amp;";*",SRGs!AA:AA,0),0)</f>
        <v>0</v>
      </c>
      <c r="AB765" s="2">
        <f>IFERROR(MATCH("Virtual Private Network (VPN) Security Requirements Guide :: Version 2, Release: 4 Benchmark Date: 27 Oct 2021*"&amp;A765&amp;";*",SRGs!AA:AA,0),0)</f>
        <v>0</v>
      </c>
      <c r="AC765" s="2">
        <f>IFERROR(MATCH("Web Server Security Requirements Guide :: Version 3, Release: 1 Benchmark Date: 27 Oct 2022*"&amp;A765&amp;";*",SRGs!AA:AA,0),0)</f>
        <v>0</v>
      </c>
      <c r="AD765" s="22"/>
      <c r="AE765" s="3" t="str">
        <f t="shared" si="88"/>
        <v/>
      </c>
      <c r="AF765" s="2" t="str">
        <f t="shared" si="89"/>
        <v/>
      </c>
      <c r="AG765" s="2" t="str">
        <f t="shared" si="90"/>
        <v/>
      </c>
      <c r="AH765" s="2" t="str">
        <f t="shared" si="91"/>
        <v/>
      </c>
      <c r="AI765" s="2" t="str">
        <f t="shared" si="92"/>
        <v/>
      </c>
      <c r="AJ765" s="2" t="str">
        <f t="shared" si="93"/>
        <v/>
      </c>
      <c r="AK765" s="2" t="str">
        <f t="shared" si="94"/>
        <v/>
      </c>
      <c r="AM765" s="5" t="str">
        <f t="shared" si="95"/>
        <v/>
      </c>
    </row>
    <row r="766" spans="1:39" s="5" customFormat="1" ht="30" hidden="1">
      <c r="A766" s="1" t="s">
        <v>22480</v>
      </c>
      <c r="B766" s="1" t="s">
        <v>4315</v>
      </c>
      <c r="C766" s="1" t="s">
        <v>1123</v>
      </c>
      <c r="D766" s="1" t="s">
        <v>3556</v>
      </c>
      <c r="E766" s="1"/>
      <c r="F766" s="2"/>
      <c r="G766" s="2"/>
      <c r="H766" s="2"/>
      <c r="I766" s="2"/>
      <c r="J766" s="15"/>
      <c r="K766" s="3">
        <f>IFERROR(MATCH("Application Layer Gateway (ALG) Security Requirements Guide (SRG) :: Version 1, Release: 2 Benchmark Date: 24 Jul 2015*"&amp;A766&amp;";*",SRGs!AA:AA,0),0)</f>
        <v>0</v>
      </c>
      <c r="L766" s="2">
        <f>IFERROR(MATCH("Application Server Security Requirements Guide :: Version 3, Release: 3 Benchmark Date: 27 Oct 2022*"&amp;A766&amp;";*",SRGs!AA:AA,0),0)</f>
        <v>0</v>
      </c>
      <c r="M766" s="2">
        <f>IFERROR(MATCH("Authentication, Authorization, and Accounting Services (AAA) Security Requirements Guide :: Version 1, Release: 2 Benchmark Date: 24 Jan 2020*"&amp;A766&amp;";*",SRGs!AA:AA,0),0)</f>
        <v>0</v>
      </c>
      <c r="N766" s="2">
        <f>IFERROR(MATCH("Central Log Server Security Requirements Guide :: Version 2, Release: 2 Benchmark Date: 27 Oct 2022*"&amp;A766&amp;";*",SRGs!AA:AA,0),0)</f>
        <v>0</v>
      </c>
      <c r="O766" s="2">
        <f>IFERROR(MATCH("Database Security Requirements Guide :: Version 3, Release: 3 Benchmark Date: 27 Jul 2022*"&amp;A766&amp;";*",SRGs!AA:AA,0),0)</f>
        <v>0</v>
      </c>
      <c r="P766" s="6">
        <f>IFERROR(MATCH("Container Platform Security Requirements Guide :: Version 1, Release: 3 Benchmark Date: 27 Jan 2022*"&amp;A766&amp;";*",SRGs!AA:AA,0),0)</f>
        <v>0</v>
      </c>
      <c r="Q766" s="6">
        <f>IFERROR(MATCH("Domain Name System (DNS) Security Requirements Guide :: Version 2, Release: 4 Benchmark Date: 23 Oct 2015*"&amp;A766&amp;";*",SRGs!AA:AA,0),0)</f>
        <v>0</v>
      </c>
      <c r="R766" s="6">
        <f>IFERROR(MATCH("Firewall Security Requirements Guide :: Version 2, Release: 3 Benchmark Date: 27 Oct 2022*"&amp;A766&amp;";*",SRGs!AA:AA,0),0)</f>
        <v>0</v>
      </c>
      <c r="S766" s="6">
        <f>IFERROR(MATCH("General Purpose Operating System Security Requirements Guide :: Version 2, Release: 4 Benchmark Date: 27 Jul 2022*"&amp;A766&amp;";*",SRGs!AA:AA,0),0)</f>
        <v>0</v>
      </c>
      <c r="T766" s="6">
        <f>IFERROR(MATCH("Intrusion Detection and Prevention Systems (IDPS) Security Requirements Guide :: Version 2, Release: 6 Benchmark Date: 24 Jul 2020*"&amp;A766&amp;";*",SRGs!AA:AA,0),0)</f>
        <v>0</v>
      </c>
      <c r="U766" s="6">
        <f>IFERROR(MATCH("Layer 2 Switch Security Requirements Guide :: Version 2, Release: 1 Benchmark Date: 18 May 2021*"&amp;A766&amp;";*",SRGs!AA:AA,0),0)</f>
        <v>0</v>
      </c>
      <c r="V766" s="6">
        <f>IFERROR(MATCH("Mainframe Product Security Requirements Guide :: Version 2, Release: 1 Benchmark Date: 27 Oct 2022*"&amp;A766&amp;";*",SRGs!AA:AA,0),0)</f>
        <v>0</v>
      </c>
      <c r="W766" s="6">
        <f>IFERROR(MATCH("Network Device Management Security Requirements Guide :: Version 4, Release: 1 Benchmark Date: 23 Apr 2021*"&amp;A766&amp;";*",SRGs!AA:AA,0),0)</f>
        <v>0</v>
      </c>
      <c r="X766" s="6">
        <f>IFERROR(MATCH("Router Security Requirements Guide :: Version 4, Release: 2 Benchmark Date: 23 Apr 2021*"&amp;A766&amp;";*",SRGs!AA:AA,0),0)</f>
        <v>0</v>
      </c>
      <c r="Y766" s="6">
        <f>IFERROR(MATCH("SDN Controller Security Requirements Guide :: Version 1, Release: 2 Benchmark Date: 24 Apr 2020*"&amp;A766&amp;";*",SRGs!AA:AA,0),0)</f>
        <v>0</v>
      </c>
      <c r="Z766" s="6">
        <f>IFERROR(MATCH("Unified Endpoint Management Agent Security Requirements Guide :: Version 1, Release: 1 Benchmark Date: 20 Nov 2020*"&amp;A766&amp;";*",SRGs!AA:AA,0),0)</f>
        <v>0</v>
      </c>
      <c r="AA766" s="6">
        <f>IFERROR(MATCH("Unified Endpoint Management Server Security Requirements Guide :: Version 1, Release: 1 Benchmark Date: 20 Nov 2020*"&amp;A766&amp;";*",SRGs!AA:AA,0),0)</f>
        <v>0</v>
      </c>
      <c r="AB766" s="6">
        <f>IFERROR(MATCH("Virtual Private Network (VPN) Security Requirements Guide :: Version 2, Release: 4 Benchmark Date: 27 Oct 2021*"&amp;A766&amp;";*",SRGs!AA:AA,0),0)</f>
        <v>0</v>
      </c>
      <c r="AC766" s="6">
        <f>IFERROR(MATCH("Web Server Security Requirements Guide :: Version 3, Release: 1 Benchmark Date: 27 Oct 2022*"&amp;A766&amp;";*",SRGs!AA:AA,0),0)</f>
        <v>0</v>
      </c>
      <c r="AD766" s="21"/>
      <c r="AE766" s="3" t="str">
        <f t="shared" si="88"/>
        <v/>
      </c>
      <c r="AF766" s="2" t="str">
        <f t="shared" si="89"/>
        <v/>
      </c>
      <c r="AG766" s="2" t="str">
        <f t="shared" si="90"/>
        <v/>
      </c>
      <c r="AH766" s="2" t="str">
        <f t="shared" si="91"/>
        <v/>
      </c>
      <c r="AI766" s="2" t="str">
        <f t="shared" si="92"/>
        <v/>
      </c>
      <c r="AJ766" s="2" t="str">
        <f t="shared" si="93"/>
        <v/>
      </c>
      <c r="AK766" s="2" t="str">
        <f t="shared" si="94"/>
        <v/>
      </c>
      <c r="AL766" s="27"/>
      <c r="AM766" s="5" t="str">
        <f t="shared" si="95"/>
        <v/>
      </c>
    </row>
    <row r="767" spans="1:39" ht="30" hidden="1">
      <c r="A767" s="1" t="s">
        <v>22481</v>
      </c>
      <c r="B767" s="1" t="s">
        <v>4315</v>
      </c>
      <c r="C767" s="1" t="s">
        <v>1124</v>
      </c>
      <c r="D767" s="1" t="s">
        <v>3557</v>
      </c>
      <c r="E767" s="1"/>
      <c r="F767" s="2"/>
      <c r="G767" s="2"/>
      <c r="H767" s="2"/>
      <c r="I767" s="2"/>
      <c r="J767" s="15"/>
      <c r="K767" s="3">
        <f>IFERROR(MATCH("Application Layer Gateway (ALG) Security Requirements Guide (SRG) :: Version 1, Release: 2 Benchmark Date: 24 Jul 2015*"&amp;A767&amp;";*",SRGs!AA:AA,0),0)</f>
        <v>0</v>
      </c>
      <c r="L767" s="2">
        <f>IFERROR(MATCH("Application Server Security Requirements Guide :: Version 3, Release: 3 Benchmark Date: 27 Oct 2022*"&amp;A767&amp;";*",SRGs!AA:AA,0),0)</f>
        <v>0</v>
      </c>
      <c r="M767" s="2">
        <f>IFERROR(MATCH("Authentication, Authorization, and Accounting Services (AAA) Security Requirements Guide :: Version 1, Release: 2 Benchmark Date: 24 Jan 2020*"&amp;A767&amp;";*",SRGs!AA:AA,0),0)</f>
        <v>0</v>
      </c>
      <c r="N767" s="2">
        <f>IFERROR(MATCH("Central Log Server Security Requirements Guide :: Version 2, Release: 2 Benchmark Date: 27 Oct 2022*"&amp;A767&amp;";*",SRGs!AA:AA,0),0)</f>
        <v>0</v>
      </c>
      <c r="O767" s="2">
        <f>IFERROR(MATCH("Database Security Requirements Guide :: Version 3, Release: 3 Benchmark Date: 27 Jul 2022*"&amp;A767&amp;";*",SRGs!AA:AA,0),0)</f>
        <v>0</v>
      </c>
      <c r="P767" s="2">
        <f>IFERROR(MATCH("Container Platform Security Requirements Guide :: Version 1, Release: 3 Benchmark Date: 27 Jan 2022*"&amp;A767&amp;";*",SRGs!AA:AA,0),0)</f>
        <v>0</v>
      </c>
      <c r="Q767" s="2">
        <f>IFERROR(MATCH("Domain Name System (DNS) Security Requirements Guide :: Version 2, Release: 4 Benchmark Date: 23 Oct 2015*"&amp;A767&amp;";*",SRGs!AA:AA,0),0)</f>
        <v>0</v>
      </c>
      <c r="R767" s="2">
        <f>IFERROR(MATCH("Firewall Security Requirements Guide :: Version 2, Release: 3 Benchmark Date: 27 Oct 2022*"&amp;A767&amp;";*",SRGs!AA:AA,0),0)</f>
        <v>0</v>
      </c>
      <c r="S767" s="2">
        <f>IFERROR(MATCH("General Purpose Operating System Security Requirements Guide :: Version 2, Release: 4 Benchmark Date: 27 Jul 2022*"&amp;A767&amp;";*",SRGs!AA:AA,0),0)</f>
        <v>0</v>
      </c>
      <c r="T767" s="2">
        <f>IFERROR(MATCH("Intrusion Detection and Prevention Systems (IDPS) Security Requirements Guide :: Version 2, Release: 6 Benchmark Date: 24 Jul 2020*"&amp;A767&amp;";*",SRGs!AA:AA,0),0)</f>
        <v>0</v>
      </c>
      <c r="U767" s="2">
        <f>IFERROR(MATCH("Layer 2 Switch Security Requirements Guide :: Version 2, Release: 1 Benchmark Date: 18 May 2021*"&amp;A767&amp;";*",SRGs!AA:AA,0),0)</f>
        <v>0</v>
      </c>
      <c r="V767" s="2">
        <f>IFERROR(MATCH("Mainframe Product Security Requirements Guide :: Version 2, Release: 1 Benchmark Date: 27 Oct 2022*"&amp;A767&amp;";*",SRGs!AA:AA,0),0)</f>
        <v>0</v>
      </c>
      <c r="W767" s="2">
        <f>IFERROR(MATCH("Network Device Management Security Requirements Guide :: Version 4, Release: 1 Benchmark Date: 23 Apr 2021*"&amp;A767&amp;";*",SRGs!AA:AA,0),0)</f>
        <v>0</v>
      </c>
      <c r="X767" s="2">
        <f>IFERROR(MATCH("Router Security Requirements Guide :: Version 4, Release: 2 Benchmark Date: 23 Apr 2021*"&amp;A767&amp;";*",SRGs!AA:AA,0),0)</f>
        <v>0</v>
      </c>
      <c r="Y767" s="2">
        <f>IFERROR(MATCH("SDN Controller Security Requirements Guide :: Version 1, Release: 2 Benchmark Date: 24 Apr 2020*"&amp;A767&amp;";*",SRGs!AA:AA,0),0)</f>
        <v>0</v>
      </c>
      <c r="Z767" s="2">
        <f>IFERROR(MATCH("Unified Endpoint Management Agent Security Requirements Guide :: Version 1, Release: 1 Benchmark Date: 20 Nov 2020*"&amp;A767&amp;";*",SRGs!AA:AA,0),0)</f>
        <v>0</v>
      </c>
      <c r="AA767" s="2">
        <f>IFERROR(MATCH("Unified Endpoint Management Server Security Requirements Guide :: Version 1, Release: 1 Benchmark Date: 20 Nov 2020*"&amp;A767&amp;";*",SRGs!AA:AA,0),0)</f>
        <v>0</v>
      </c>
      <c r="AB767" s="2">
        <f>IFERROR(MATCH("Virtual Private Network (VPN) Security Requirements Guide :: Version 2, Release: 4 Benchmark Date: 27 Oct 2021*"&amp;A767&amp;";*",SRGs!AA:AA,0),0)</f>
        <v>0</v>
      </c>
      <c r="AC767" s="2">
        <f>IFERROR(MATCH("Web Server Security Requirements Guide :: Version 3, Release: 1 Benchmark Date: 27 Oct 2022*"&amp;A767&amp;";*",SRGs!AA:AA,0),0)</f>
        <v>0</v>
      </c>
      <c r="AD767" s="22"/>
      <c r="AE767" s="3" t="str">
        <f t="shared" si="88"/>
        <v/>
      </c>
      <c r="AF767" s="2" t="str">
        <f t="shared" si="89"/>
        <v/>
      </c>
      <c r="AG767" s="2" t="str">
        <f t="shared" si="90"/>
        <v/>
      </c>
      <c r="AH767" s="2" t="str">
        <f t="shared" si="91"/>
        <v/>
      </c>
      <c r="AI767" s="2" t="str">
        <f t="shared" si="92"/>
        <v/>
      </c>
      <c r="AJ767" s="2" t="str">
        <f t="shared" si="93"/>
        <v/>
      </c>
      <c r="AK767" s="2" t="str">
        <f t="shared" si="94"/>
        <v/>
      </c>
      <c r="AM767" s="5" t="str">
        <f t="shared" si="95"/>
        <v/>
      </c>
    </row>
    <row r="768" spans="1:39" ht="30" hidden="1">
      <c r="A768" s="1" t="s">
        <v>22482</v>
      </c>
      <c r="B768" s="1" t="s">
        <v>4315</v>
      </c>
      <c r="C768" s="1" t="s">
        <v>1125</v>
      </c>
      <c r="D768" s="1" t="s">
        <v>3558</v>
      </c>
      <c r="E768" s="1"/>
      <c r="F768" s="2"/>
      <c r="G768" s="2"/>
      <c r="H768" s="2"/>
      <c r="I768" s="2"/>
      <c r="J768" s="15"/>
      <c r="K768" s="3">
        <f>IFERROR(MATCH("Application Layer Gateway (ALG) Security Requirements Guide (SRG) :: Version 1, Release: 2 Benchmark Date: 24 Jul 2015*"&amp;A768&amp;";*",SRGs!AA:AA,0),0)</f>
        <v>0</v>
      </c>
      <c r="L768" s="2">
        <f>IFERROR(MATCH("Application Server Security Requirements Guide :: Version 3, Release: 3 Benchmark Date: 27 Oct 2022*"&amp;A768&amp;";*",SRGs!AA:AA,0),0)</f>
        <v>0</v>
      </c>
      <c r="M768" s="2">
        <f>IFERROR(MATCH("Authentication, Authorization, and Accounting Services (AAA) Security Requirements Guide :: Version 1, Release: 2 Benchmark Date: 24 Jan 2020*"&amp;A768&amp;";*",SRGs!AA:AA,0),0)</f>
        <v>0</v>
      </c>
      <c r="N768" s="2">
        <f>IFERROR(MATCH("Central Log Server Security Requirements Guide :: Version 2, Release: 2 Benchmark Date: 27 Oct 2022*"&amp;A768&amp;";*",SRGs!AA:AA,0),0)</f>
        <v>0</v>
      </c>
      <c r="O768" s="2">
        <f>IFERROR(MATCH("Database Security Requirements Guide :: Version 3, Release: 3 Benchmark Date: 27 Jul 2022*"&amp;A768&amp;";*",SRGs!AA:AA,0),0)</f>
        <v>0</v>
      </c>
      <c r="P768" s="2">
        <f>IFERROR(MATCH("Container Platform Security Requirements Guide :: Version 1, Release: 3 Benchmark Date: 27 Jan 2022*"&amp;A768&amp;";*",SRGs!AA:AA,0),0)</f>
        <v>0</v>
      </c>
      <c r="Q768" s="2">
        <f>IFERROR(MATCH("Domain Name System (DNS) Security Requirements Guide :: Version 2, Release: 4 Benchmark Date: 23 Oct 2015*"&amp;A768&amp;";*",SRGs!AA:AA,0),0)</f>
        <v>0</v>
      </c>
      <c r="R768" s="2">
        <f>IFERROR(MATCH("Firewall Security Requirements Guide :: Version 2, Release: 3 Benchmark Date: 27 Oct 2022*"&amp;A768&amp;";*",SRGs!AA:AA,0),0)</f>
        <v>0</v>
      </c>
      <c r="S768" s="2">
        <f>IFERROR(MATCH("General Purpose Operating System Security Requirements Guide :: Version 2, Release: 4 Benchmark Date: 27 Jul 2022*"&amp;A768&amp;";*",SRGs!AA:AA,0),0)</f>
        <v>0</v>
      </c>
      <c r="T768" s="2">
        <f>IFERROR(MATCH("Intrusion Detection and Prevention Systems (IDPS) Security Requirements Guide :: Version 2, Release: 6 Benchmark Date: 24 Jul 2020*"&amp;A768&amp;";*",SRGs!AA:AA,0),0)</f>
        <v>0</v>
      </c>
      <c r="U768" s="2">
        <f>IFERROR(MATCH("Layer 2 Switch Security Requirements Guide :: Version 2, Release: 1 Benchmark Date: 18 May 2021*"&amp;A768&amp;";*",SRGs!AA:AA,0),0)</f>
        <v>0</v>
      </c>
      <c r="V768" s="2">
        <f>IFERROR(MATCH("Mainframe Product Security Requirements Guide :: Version 2, Release: 1 Benchmark Date: 27 Oct 2022*"&amp;A768&amp;";*",SRGs!AA:AA,0),0)</f>
        <v>0</v>
      </c>
      <c r="W768" s="2">
        <f>IFERROR(MATCH("Network Device Management Security Requirements Guide :: Version 4, Release: 1 Benchmark Date: 23 Apr 2021*"&amp;A768&amp;";*",SRGs!AA:AA,0),0)</f>
        <v>0</v>
      </c>
      <c r="X768" s="2">
        <f>IFERROR(MATCH("Router Security Requirements Guide :: Version 4, Release: 2 Benchmark Date: 23 Apr 2021*"&amp;A768&amp;";*",SRGs!AA:AA,0),0)</f>
        <v>0</v>
      </c>
      <c r="Y768" s="2">
        <f>IFERROR(MATCH("SDN Controller Security Requirements Guide :: Version 1, Release: 2 Benchmark Date: 24 Apr 2020*"&amp;A768&amp;";*",SRGs!AA:AA,0),0)</f>
        <v>0</v>
      </c>
      <c r="Z768" s="2">
        <f>IFERROR(MATCH("Unified Endpoint Management Agent Security Requirements Guide :: Version 1, Release: 1 Benchmark Date: 20 Nov 2020*"&amp;A768&amp;";*",SRGs!AA:AA,0),0)</f>
        <v>0</v>
      </c>
      <c r="AA768" s="2">
        <f>IFERROR(MATCH("Unified Endpoint Management Server Security Requirements Guide :: Version 1, Release: 1 Benchmark Date: 20 Nov 2020*"&amp;A768&amp;";*",SRGs!AA:AA,0),0)</f>
        <v>0</v>
      </c>
      <c r="AB768" s="2">
        <f>IFERROR(MATCH("Virtual Private Network (VPN) Security Requirements Guide :: Version 2, Release: 4 Benchmark Date: 27 Oct 2021*"&amp;A768&amp;";*",SRGs!AA:AA,0),0)</f>
        <v>0</v>
      </c>
      <c r="AC768" s="2">
        <f>IFERROR(MATCH("Web Server Security Requirements Guide :: Version 3, Release: 1 Benchmark Date: 27 Oct 2022*"&amp;A768&amp;";*",SRGs!AA:AA,0),0)</f>
        <v>0</v>
      </c>
      <c r="AD768" s="22"/>
      <c r="AE768" s="3" t="str">
        <f t="shared" si="88"/>
        <v/>
      </c>
      <c r="AF768" s="2" t="str">
        <f t="shared" si="89"/>
        <v/>
      </c>
      <c r="AG768" s="2" t="str">
        <f t="shared" si="90"/>
        <v/>
      </c>
      <c r="AH768" s="2" t="str">
        <f t="shared" si="91"/>
        <v/>
      </c>
      <c r="AI768" s="2" t="str">
        <f t="shared" si="92"/>
        <v/>
      </c>
      <c r="AJ768" s="2" t="str">
        <f t="shared" si="93"/>
        <v/>
      </c>
      <c r="AK768" s="2" t="str">
        <f t="shared" si="94"/>
        <v/>
      </c>
      <c r="AM768" s="5" t="str">
        <f t="shared" si="95"/>
        <v/>
      </c>
    </row>
    <row r="769" spans="1:39" s="5" customFormat="1" ht="30" hidden="1">
      <c r="A769" s="1" t="s">
        <v>22483</v>
      </c>
      <c r="B769" s="1" t="s">
        <v>4315</v>
      </c>
      <c r="C769" s="1" t="s">
        <v>1126</v>
      </c>
      <c r="D769" s="1" t="s">
        <v>3559</v>
      </c>
      <c r="E769" s="1"/>
      <c r="F769" s="2"/>
      <c r="G769" s="2"/>
      <c r="H769" s="2"/>
      <c r="I769" s="2"/>
      <c r="J769" s="15"/>
      <c r="K769" s="3">
        <f>IFERROR(MATCH("Application Layer Gateway (ALG) Security Requirements Guide (SRG) :: Version 1, Release: 2 Benchmark Date: 24 Jul 2015*"&amp;A769&amp;";*",SRGs!AA:AA,0),0)</f>
        <v>0</v>
      </c>
      <c r="L769" s="2">
        <f>IFERROR(MATCH("Application Server Security Requirements Guide :: Version 3, Release: 3 Benchmark Date: 27 Oct 2022*"&amp;A769&amp;";*",SRGs!AA:AA,0),0)</f>
        <v>0</v>
      </c>
      <c r="M769" s="2">
        <f>IFERROR(MATCH("Authentication, Authorization, and Accounting Services (AAA) Security Requirements Guide :: Version 1, Release: 2 Benchmark Date: 24 Jan 2020*"&amp;A769&amp;";*",SRGs!AA:AA,0),0)</f>
        <v>0</v>
      </c>
      <c r="N769" s="2">
        <f>IFERROR(MATCH("Central Log Server Security Requirements Guide :: Version 2, Release: 2 Benchmark Date: 27 Oct 2022*"&amp;A769&amp;";*",SRGs!AA:AA,0),0)</f>
        <v>0</v>
      </c>
      <c r="O769" s="2">
        <f>IFERROR(MATCH("Database Security Requirements Guide :: Version 3, Release: 3 Benchmark Date: 27 Jul 2022*"&amp;A769&amp;";*",SRGs!AA:AA,0),0)</f>
        <v>0</v>
      </c>
      <c r="P769" s="6">
        <f>IFERROR(MATCH("Container Platform Security Requirements Guide :: Version 1, Release: 3 Benchmark Date: 27 Jan 2022*"&amp;A769&amp;";*",SRGs!AA:AA,0),0)</f>
        <v>0</v>
      </c>
      <c r="Q769" s="6">
        <f>IFERROR(MATCH("Domain Name System (DNS) Security Requirements Guide :: Version 2, Release: 4 Benchmark Date: 23 Oct 2015*"&amp;A769&amp;";*",SRGs!AA:AA,0),0)</f>
        <v>0</v>
      </c>
      <c r="R769" s="6">
        <f>IFERROR(MATCH("Firewall Security Requirements Guide :: Version 2, Release: 3 Benchmark Date: 27 Oct 2022*"&amp;A769&amp;";*",SRGs!AA:AA,0),0)</f>
        <v>0</v>
      </c>
      <c r="S769" s="6">
        <f>IFERROR(MATCH("General Purpose Operating System Security Requirements Guide :: Version 2, Release: 4 Benchmark Date: 27 Jul 2022*"&amp;A769&amp;";*",SRGs!AA:AA,0),0)</f>
        <v>0</v>
      </c>
      <c r="T769" s="6">
        <f>IFERROR(MATCH("Intrusion Detection and Prevention Systems (IDPS) Security Requirements Guide :: Version 2, Release: 6 Benchmark Date: 24 Jul 2020*"&amp;A769&amp;";*",SRGs!AA:AA,0),0)</f>
        <v>0</v>
      </c>
      <c r="U769" s="6">
        <f>IFERROR(MATCH("Layer 2 Switch Security Requirements Guide :: Version 2, Release: 1 Benchmark Date: 18 May 2021*"&amp;A769&amp;";*",SRGs!AA:AA,0),0)</f>
        <v>0</v>
      </c>
      <c r="V769" s="6">
        <f>IFERROR(MATCH("Mainframe Product Security Requirements Guide :: Version 2, Release: 1 Benchmark Date: 27 Oct 2022*"&amp;A769&amp;";*",SRGs!AA:AA,0),0)</f>
        <v>0</v>
      </c>
      <c r="W769" s="6">
        <f>IFERROR(MATCH("Network Device Management Security Requirements Guide :: Version 4, Release: 1 Benchmark Date: 23 Apr 2021*"&amp;A769&amp;";*",SRGs!AA:AA,0),0)</f>
        <v>0</v>
      </c>
      <c r="X769" s="6">
        <f>IFERROR(MATCH("Router Security Requirements Guide :: Version 4, Release: 2 Benchmark Date: 23 Apr 2021*"&amp;A769&amp;";*",SRGs!AA:AA,0),0)</f>
        <v>0</v>
      </c>
      <c r="Y769" s="6">
        <f>IFERROR(MATCH("SDN Controller Security Requirements Guide :: Version 1, Release: 2 Benchmark Date: 24 Apr 2020*"&amp;A769&amp;";*",SRGs!AA:AA,0),0)</f>
        <v>0</v>
      </c>
      <c r="Z769" s="6">
        <f>IFERROR(MATCH("Unified Endpoint Management Agent Security Requirements Guide :: Version 1, Release: 1 Benchmark Date: 20 Nov 2020*"&amp;A769&amp;";*",SRGs!AA:AA,0),0)</f>
        <v>0</v>
      </c>
      <c r="AA769" s="6">
        <f>IFERROR(MATCH("Unified Endpoint Management Server Security Requirements Guide :: Version 1, Release: 1 Benchmark Date: 20 Nov 2020*"&amp;A769&amp;";*",SRGs!AA:AA,0),0)</f>
        <v>0</v>
      </c>
      <c r="AB769" s="6">
        <f>IFERROR(MATCH("Virtual Private Network (VPN) Security Requirements Guide :: Version 2, Release: 4 Benchmark Date: 27 Oct 2021*"&amp;A769&amp;";*",SRGs!AA:AA,0),0)</f>
        <v>0</v>
      </c>
      <c r="AC769" s="6">
        <f>IFERROR(MATCH("Web Server Security Requirements Guide :: Version 3, Release: 1 Benchmark Date: 27 Oct 2022*"&amp;A769&amp;";*",SRGs!AA:AA,0),0)</f>
        <v>0</v>
      </c>
      <c r="AD769" s="21"/>
      <c r="AE769" s="3" t="str">
        <f t="shared" si="88"/>
        <v/>
      </c>
      <c r="AF769" s="2" t="str">
        <f t="shared" si="89"/>
        <v/>
      </c>
      <c r="AG769" s="2" t="str">
        <f t="shared" si="90"/>
        <v/>
      </c>
      <c r="AH769" s="2" t="str">
        <f t="shared" si="91"/>
        <v/>
      </c>
      <c r="AI769" s="2" t="str">
        <f t="shared" si="92"/>
        <v/>
      </c>
      <c r="AJ769" s="2" t="str">
        <f t="shared" si="93"/>
        <v/>
      </c>
      <c r="AK769" s="2" t="str">
        <f t="shared" si="94"/>
        <v/>
      </c>
      <c r="AL769" s="27"/>
      <c r="AM769" s="5" t="str">
        <f t="shared" si="95"/>
        <v/>
      </c>
    </row>
    <row r="770" spans="1:39" ht="30" hidden="1">
      <c r="A770" s="1" t="s">
        <v>22484</v>
      </c>
      <c r="B770" s="1" t="s">
        <v>4315</v>
      </c>
      <c r="C770" s="1" t="s">
        <v>1127</v>
      </c>
      <c r="D770" s="1" t="s">
        <v>3560</v>
      </c>
      <c r="E770" s="1"/>
      <c r="F770" s="2"/>
      <c r="G770" s="2"/>
      <c r="H770" s="2"/>
      <c r="I770" s="2"/>
      <c r="J770" s="15"/>
      <c r="K770" s="3">
        <f>IFERROR(MATCH("Application Layer Gateway (ALG) Security Requirements Guide (SRG) :: Version 1, Release: 2 Benchmark Date: 24 Jul 2015*"&amp;A770&amp;";*",SRGs!AA:AA,0),0)</f>
        <v>0</v>
      </c>
      <c r="L770" s="2">
        <f>IFERROR(MATCH("Application Server Security Requirements Guide :: Version 3, Release: 3 Benchmark Date: 27 Oct 2022*"&amp;A770&amp;";*",SRGs!AA:AA,0),0)</f>
        <v>0</v>
      </c>
      <c r="M770" s="2">
        <f>IFERROR(MATCH("Authentication, Authorization, and Accounting Services (AAA) Security Requirements Guide :: Version 1, Release: 2 Benchmark Date: 24 Jan 2020*"&amp;A770&amp;";*",SRGs!AA:AA,0),0)</f>
        <v>0</v>
      </c>
      <c r="N770" s="2">
        <f>IFERROR(MATCH("Central Log Server Security Requirements Guide :: Version 2, Release: 2 Benchmark Date: 27 Oct 2022*"&amp;A770&amp;";*",SRGs!AA:AA,0),0)</f>
        <v>0</v>
      </c>
      <c r="O770" s="2">
        <f>IFERROR(MATCH("Database Security Requirements Guide :: Version 3, Release: 3 Benchmark Date: 27 Jul 2022*"&amp;A770&amp;";*",SRGs!AA:AA,0),0)</f>
        <v>0</v>
      </c>
      <c r="P770" s="2">
        <f>IFERROR(MATCH("Container Platform Security Requirements Guide :: Version 1, Release: 3 Benchmark Date: 27 Jan 2022*"&amp;A770&amp;";*",SRGs!AA:AA,0),0)</f>
        <v>0</v>
      </c>
      <c r="Q770" s="2">
        <f>IFERROR(MATCH("Domain Name System (DNS) Security Requirements Guide :: Version 2, Release: 4 Benchmark Date: 23 Oct 2015*"&amp;A770&amp;";*",SRGs!AA:AA,0),0)</f>
        <v>0</v>
      </c>
      <c r="R770" s="2">
        <f>IFERROR(MATCH("Firewall Security Requirements Guide :: Version 2, Release: 3 Benchmark Date: 27 Oct 2022*"&amp;A770&amp;";*",SRGs!AA:AA,0),0)</f>
        <v>0</v>
      </c>
      <c r="S770" s="2">
        <f>IFERROR(MATCH("General Purpose Operating System Security Requirements Guide :: Version 2, Release: 4 Benchmark Date: 27 Jul 2022*"&amp;A770&amp;";*",SRGs!AA:AA,0),0)</f>
        <v>0</v>
      </c>
      <c r="T770" s="2">
        <f>IFERROR(MATCH("Intrusion Detection and Prevention Systems (IDPS) Security Requirements Guide :: Version 2, Release: 6 Benchmark Date: 24 Jul 2020*"&amp;A770&amp;";*",SRGs!AA:AA,0),0)</f>
        <v>0</v>
      </c>
      <c r="U770" s="2">
        <f>IFERROR(MATCH("Layer 2 Switch Security Requirements Guide :: Version 2, Release: 1 Benchmark Date: 18 May 2021*"&amp;A770&amp;";*",SRGs!AA:AA,0),0)</f>
        <v>0</v>
      </c>
      <c r="V770" s="2">
        <f>IFERROR(MATCH("Mainframe Product Security Requirements Guide :: Version 2, Release: 1 Benchmark Date: 27 Oct 2022*"&amp;A770&amp;";*",SRGs!AA:AA,0),0)</f>
        <v>0</v>
      </c>
      <c r="W770" s="2">
        <f>IFERROR(MATCH("Network Device Management Security Requirements Guide :: Version 4, Release: 1 Benchmark Date: 23 Apr 2021*"&amp;A770&amp;";*",SRGs!AA:AA,0),0)</f>
        <v>0</v>
      </c>
      <c r="X770" s="2">
        <f>IFERROR(MATCH("Router Security Requirements Guide :: Version 4, Release: 2 Benchmark Date: 23 Apr 2021*"&amp;A770&amp;";*",SRGs!AA:AA,0),0)</f>
        <v>0</v>
      </c>
      <c r="Y770" s="2">
        <f>IFERROR(MATCH("SDN Controller Security Requirements Guide :: Version 1, Release: 2 Benchmark Date: 24 Apr 2020*"&amp;A770&amp;";*",SRGs!AA:AA,0),0)</f>
        <v>0</v>
      </c>
      <c r="Z770" s="2">
        <f>IFERROR(MATCH("Unified Endpoint Management Agent Security Requirements Guide :: Version 1, Release: 1 Benchmark Date: 20 Nov 2020*"&amp;A770&amp;";*",SRGs!AA:AA,0),0)</f>
        <v>0</v>
      </c>
      <c r="AA770" s="2">
        <f>IFERROR(MATCH("Unified Endpoint Management Server Security Requirements Guide :: Version 1, Release: 1 Benchmark Date: 20 Nov 2020*"&amp;A770&amp;";*",SRGs!AA:AA,0),0)</f>
        <v>0</v>
      </c>
      <c r="AB770" s="2">
        <f>IFERROR(MATCH("Virtual Private Network (VPN) Security Requirements Guide :: Version 2, Release: 4 Benchmark Date: 27 Oct 2021*"&amp;A770&amp;";*",SRGs!AA:AA,0),0)</f>
        <v>0</v>
      </c>
      <c r="AC770" s="2">
        <f>IFERROR(MATCH("Web Server Security Requirements Guide :: Version 3, Release: 1 Benchmark Date: 27 Oct 2022*"&amp;A770&amp;";*",SRGs!AA:AA,0),0)</f>
        <v>0</v>
      </c>
      <c r="AD770" s="22"/>
      <c r="AE770" s="3" t="str">
        <f t="shared" ref="AE770:AE833" si="96">IF(OR(K770&gt;0,L770&gt;0,AC770&gt;0),"Application","")</f>
        <v/>
      </c>
      <c r="AF770" s="2" t="str">
        <f t="shared" ref="AF770:AF833" si="97">IF(OR(V770&gt;0,S770&gt;0,N770&gt;0),"Server","")</f>
        <v/>
      </c>
      <c r="AG770" s="2" t="str">
        <f t="shared" ref="AG770:AG833" si="98">IF(S770&gt;0,"Laptops/Desktops","")</f>
        <v/>
      </c>
      <c r="AH770" s="2" t="str">
        <f t="shared" ref="AH770:AH833" si="99">IF(OR(M770&gt;0,Q770&gt;0,R770&gt;0,T770&gt;0,U770&gt;0,W770&gt;0,X770&gt;0,Y770&gt;0,AB770&gt;0),"Network Device","")</f>
        <v/>
      </c>
      <c r="AI770" s="2" t="str">
        <f t="shared" ref="AI770:AI833" si="100">IF(O770&gt;0,"Database","")</f>
        <v/>
      </c>
      <c r="AJ770" s="2" t="str">
        <f t="shared" ref="AJ770:AJ833" si="101">IF(P770&gt;0,"Container","")</f>
        <v/>
      </c>
      <c r="AK770" s="2" t="str">
        <f t="shared" ref="AK770:AK833" si="102">IF(OR(Z770&gt;0,AA770&gt;0),"Unified Endpoint Mangement","")</f>
        <v/>
      </c>
      <c r="AM770" s="5" t="str">
        <f t="shared" si="95"/>
        <v/>
      </c>
    </row>
    <row r="771" spans="1:39" s="5" customFormat="1" ht="30" hidden="1">
      <c r="A771" s="1" t="s">
        <v>22485</v>
      </c>
      <c r="B771" s="1" t="s">
        <v>4315</v>
      </c>
      <c r="C771" s="1" t="s">
        <v>1128</v>
      </c>
      <c r="D771" s="1" t="s">
        <v>3561</v>
      </c>
      <c r="E771" s="1"/>
      <c r="F771" s="2"/>
      <c r="G771" s="2"/>
      <c r="H771" s="2"/>
      <c r="I771" s="2"/>
      <c r="J771" s="15"/>
      <c r="K771" s="3">
        <f>IFERROR(MATCH("Application Layer Gateway (ALG) Security Requirements Guide (SRG) :: Version 1, Release: 2 Benchmark Date: 24 Jul 2015*"&amp;A771&amp;";*",SRGs!AA:AA,0),0)</f>
        <v>0</v>
      </c>
      <c r="L771" s="2">
        <f>IFERROR(MATCH("Application Server Security Requirements Guide :: Version 3, Release: 3 Benchmark Date: 27 Oct 2022*"&amp;A771&amp;";*",SRGs!AA:AA,0),0)</f>
        <v>0</v>
      </c>
      <c r="M771" s="2">
        <f>IFERROR(MATCH("Authentication, Authorization, and Accounting Services (AAA) Security Requirements Guide :: Version 1, Release: 2 Benchmark Date: 24 Jan 2020*"&amp;A771&amp;";*",SRGs!AA:AA,0),0)</f>
        <v>0</v>
      </c>
      <c r="N771" s="2">
        <f>IFERROR(MATCH("Central Log Server Security Requirements Guide :: Version 2, Release: 2 Benchmark Date: 27 Oct 2022*"&amp;A771&amp;";*",SRGs!AA:AA,0),0)</f>
        <v>0</v>
      </c>
      <c r="O771" s="2">
        <f>IFERROR(MATCH("Database Security Requirements Guide :: Version 3, Release: 3 Benchmark Date: 27 Jul 2022*"&amp;A771&amp;";*",SRGs!AA:AA,0),0)</f>
        <v>0</v>
      </c>
      <c r="P771" s="6">
        <f>IFERROR(MATCH("Container Platform Security Requirements Guide :: Version 1, Release: 3 Benchmark Date: 27 Jan 2022*"&amp;A771&amp;";*",SRGs!AA:AA,0),0)</f>
        <v>0</v>
      </c>
      <c r="Q771" s="6">
        <f>IFERROR(MATCH("Domain Name System (DNS) Security Requirements Guide :: Version 2, Release: 4 Benchmark Date: 23 Oct 2015*"&amp;A771&amp;";*",SRGs!AA:AA,0),0)</f>
        <v>0</v>
      </c>
      <c r="R771" s="6">
        <f>IFERROR(MATCH("Firewall Security Requirements Guide :: Version 2, Release: 3 Benchmark Date: 27 Oct 2022*"&amp;A771&amp;";*",SRGs!AA:AA,0),0)</f>
        <v>0</v>
      </c>
      <c r="S771" s="6">
        <f>IFERROR(MATCH("General Purpose Operating System Security Requirements Guide :: Version 2, Release: 4 Benchmark Date: 27 Jul 2022*"&amp;A771&amp;";*",SRGs!AA:AA,0),0)</f>
        <v>0</v>
      </c>
      <c r="T771" s="6">
        <f>IFERROR(MATCH("Intrusion Detection and Prevention Systems (IDPS) Security Requirements Guide :: Version 2, Release: 6 Benchmark Date: 24 Jul 2020*"&amp;A771&amp;";*",SRGs!AA:AA,0),0)</f>
        <v>0</v>
      </c>
      <c r="U771" s="6">
        <f>IFERROR(MATCH("Layer 2 Switch Security Requirements Guide :: Version 2, Release: 1 Benchmark Date: 18 May 2021*"&amp;A771&amp;";*",SRGs!AA:AA,0),0)</f>
        <v>0</v>
      </c>
      <c r="V771" s="6">
        <f>IFERROR(MATCH("Mainframe Product Security Requirements Guide :: Version 2, Release: 1 Benchmark Date: 27 Oct 2022*"&amp;A771&amp;";*",SRGs!AA:AA,0),0)</f>
        <v>0</v>
      </c>
      <c r="W771" s="6">
        <f>IFERROR(MATCH("Network Device Management Security Requirements Guide :: Version 4, Release: 1 Benchmark Date: 23 Apr 2021*"&amp;A771&amp;";*",SRGs!AA:AA,0),0)</f>
        <v>0</v>
      </c>
      <c r="X771" s="6">
        <f>IFERROR(MATCH("Router Security Requirements Guide :: Version 4, Release: 2 Benchmark Date: 23 Apr 2021*"&amp;A771&amp;";*",SRGs!AA:AA,0),0)</f>
        <v>0</v>
      </c>
      <c r="Y771" s="6">
        <f>IFERROR(MATCH("SDN Controller Security Requirements Guide :: Version 1, Release: 2 Benchmark Date: 24 Apr 2020*"&amp;A771&amp;";*",SRGs!AA:AA,0),0)</f>
        <v>0</v>
      </c>
      <c r="Z771" s="6">
        <f>IFERROR(MATCH("Unified Endpoint Management Agent Security Requirements Guide :: Version 1, Release: 1 Benchmark Date: 20 Nov 2020*"&amp;A771&amp;";*",SRGs!AA:AA,0),0)</f>
        <v>0</v>
      </c>
      <c r="AA771" s="6">
        <f>IFERROR(MATCH("Unified Endpoint Management Server Security Requirements Guide :: Version 1, Release: 1 Benchmark Date: 20 Nov 2020*"&amp;A771&amp;";*",SRGs!AA:AA,0),0)</f>
        <v>0</v>
      </c>
      <c r="AB771" s="6">
        <f>IFERROR(MATCH("Virtual Private Network (VPN) Security Requirements Guide :: Version 2, Release: 4 Benchmark Date: 27 Oct 2021*"&amp;A771&amp;";*",SRGs!AA:AA,0),0)</f>
        <v>0</v>
      </c>
      <c r="AC771" s="6">
        <f>IFERROR(MATCH("Web Server Security Requirements Guide :: Version 3, Release: 1 Benchmark Date: 27 Oct 2022*"&amp;A771&amp;";*",SRGs!AA:AA,0),0)</f>
        <v>0</v>
      </c>
      <c r="AD771" s="21"/>
      <c r="AE771" s="3" t="str">
        <f t="shared" si="96"/>
        <v/>
      </c>
      <c r="AF771" s="2" t="str">
        <f t="shared" si="97"/>
        <v/>
      </c>
      <c r="AG771" s="2" t="str">
        <f t="shared" si="98"/>
        <v/>
      </c>
      <c r="AH771" s="2" t="str">
        <f t="shared" si="99"/>
        <v/>
      </c>
      <c r="AI771" s="2" t="str">
        <f t="shared" si="100"/>
        <v/>
      </c>
      <c r="AJ771" s="2" t="str">
        <f t="shared" si="101"/>
        <v/>
      </c>
      <c r="AK771" s="2" t="str">
        <f t="shared" si="102"/>
        <v/>
      </c>
      <c r="AL771" s="27"/>
      <c r="AM771" s="5" t="str">
        <f t="shared" ref="AM771:AM834" si="103">_xlfn.TEXTJOIN("; ",TRUE,AE771:AK771)</f>
        <v/>
      </c>
    </row>
    <row r="772" spans="1:39" s="5" customFormat="1" ht="30" hidden="1">
      <c r="A772" s="1" t="s">
        <v>22486</v>
      </c>
      <c r="B772" s="1" t="s">
        <v>4315</v>
      </c>
      <c r="C772" s="1" t="s">
        <v>1129</v>
      </c>
      <c r="D772" s="1" t="s">
        <v>3562</v>
      </c>
      <c r="E772" s="1"/>
      <c r="F772" s="2"/>
      <c r="G772" s="2"/>
      <c r="H772" s="2"/>
      <c r="I772" s="2"/>
      <c r="J772" s="15"/>
      <c r="K772" s="3">
        <f>IFERROR(MATCH("Application Layer Gateway (ALG) Security Requirements Guide (SRG) :: Version 1, Release: 2 Benchmark Date: 24 Jul 2015*"&amp;A772&amp;";*",SRGs!AA:AA,0),0)</f>
        <v>0</v>
      </c>
      <c r="L772" s="2">
        <f>IFERROR(MATCH("Application Server Security Requirements Guide :: Version 3, Release: 3 Benchmark Date: 27 Oct 2022*"&amp;A772&amp;";*",SRGs!AA:AA,0),0)</f>
        <v>0</v>
      </c>
      <c r="M772" s="2">
        <f>IFERROR(MATCH("Authentication, Authorization, and Accounting Services (AAA) Security Requirements Guide :: Version 1, Release: 2 Benchmark Date: 24 Jan 2020*"&amp;A772&amp;";*",SRGs!AA:AA,0),0)</f>
        <v>0</v>
      </c>
      <c r="N772" s="2">
        <f>IFERROR(MATCH("Central Log Server Security Requirements Guide :: Version 2, Release: 2 Benchmark Date: 27 Oct 2022*"&amp;A772&amp;";*",SRGs!AA:AA,0),0)</f>
        <v>0</v>
      </c>
      <c r="O772" s="2">
        <f>IFERROR(MATCH("Database Security Requirements Guide :: Version 3, Release: 3 Benchmark Date: 27 Jul 2022*"&amp;A772&amp;";*",SRGs!AA:AA,0),0)</f>
        <v>0</v>
      </c>
      <c r="P772" s="6">
        <f>IFERROR(MATCH("Container Platform Security Requirements Guide :: Version 1, Release: 3 Benchmark Date: 27 Jan 2022*"&amp;A772&amp;";*",SRGs!AA:AA,0),0)</f>
        <v>0</v>
      </c>
      <c r="Q772" s="6">
        <f>IFERROR(MATCH("Domain Name System (DNS) Security Requirements Guide :: Version 2, Release: 4 Benchmark Date: 23 Oct 2015*"&amp;A772&amp;";*",SRGs!AA:AA,0),0)</f>
        <v>0</v>
      </c>
      <c r="R772" s="6">
        <f>IFERROR(MATCH("Firewall Security Requirements Guide :: Version 2, Release: 3 Benchmark Date: 27 Oct 2022*"&amp;A772&amp;";*",SRGs!AA:AA,0),0)</f>
        <v>0</v>
      </c>
      <c r="S772" s="6">
        <f>IFERROR(MATCH("General Purpose Operating System Security Requirements Guide :: Version 2, Release: 4 Benchmark Date: 27 Jul 2022*"&amp;A772&amp;";*",SRGs!AA:AA,0),0)</f>
        <v>0</v>
      </c>
      <c r="T772" s="6">
        <f>IFERROR(MATCH("Intrusion Detection and Prevention Systems (IDPS) Security Requirements Guide :: Version 2, Release: 6 Benchmark Date: 24 Jul 2020*"&amp;A772&amp;";*",SRGs!AA:AA,0),0)</f>
        <v>0</v>
      </c>
      <c r="U772" s="6">
        <f>IFERROR(MATCH("Layer 2 Switch Security Requirements Guide :: Version 2, Release: 1 Benchmark Date: 18 May 2021*"&amp;A772&amp;";*",SRGs!AA:AA,0),0)</f>
        <v>0</v>
      </c>
      <c r="V772" s="6">
        <f>IFERROR(MATCH("Mainframe Product Security Requirements Guide :: Version 2, Release: 1 Benchmark Date: 27 Oct 2022*"&amp;A772&amp;";*",SRGs!AA:AA,0),0)</f>
        <v>0</v>
      </c>
      <c r="W772" s="6">
        <f>IFERROR(MATCH("Network Device Management Security Requirements Guide :: Version 4, Release: 1 Benchmark Date: 23 Apr 2021*"&amp;A772&amp;";*",SRGs!AA:AA,0),0)</f>
        <v>0</v>
      </c>
      <c r="X772" s="6">
        <f>IFERROR(MATCH("Router Security Requirements Guide :: Version 4, Release: 2 Benchmark Date: 23 Apr 2021*"&amp;A772&amp;";*",SRGs!AA:AA,0),0)</f>
        <v>0</v>
      </c>
      <c r="Y772" s="6">
        <f>IFERROR(MATCH("SDN Controller Security Requirements Guide :: Version 1, Release: 2 Benchmark Date: 24 Apr 2020*"&amp;A772&amp;";*",SRGs!AA:AA,0),0)</f>
        <v>0</v>
      </c>
      <c r="Z772" s="6">
        <f>IFERROR(MATCH("Unified Endpoint Management Agent Security Requirements Guide :: Version 1, Release: 1 Benchmark Date: 20 Nov 2020*"&amp;A772&amp;";*",SRGs!AA:AA,0),0)</f>
        <v>0</v>
      </c>
      <c r="AA772" s="6">
        <f>IFERROR(MATCH("Unified Endpoint Management Server Security Requirements Guide :: Version 1, Release: 1 Benchmark Date: 20 Nov 2020*"&amp;A772&amp;";*",SRGs!AA:AA,0),0)</f>
        <v>0</v>
      </c>
      <c r="AB772" s="6">
        <f>IFERROR(MATCH("Virtual Private Network (VPN) Security Requirements Guide :: Version 2, Release: 4 Benchmark Date: 27 Oct 2021*"&amp;A772&amp;";*",SRGs!AA:AA,0),0)</f>
        <v>0</v>
      </c>
      <c r="AC772" s="6">
        <f>IFERROR(MATCH("Web Server Security Requirements Guide :: Version 3, Release: 1 Benchmark Date: 27 Oct 2022*"&amp;A772&amp;";*",SRGs!AA:AA,0),0)</f>
        <v>0</v>
      </c>
      <c r="AD772" s="21"/>
      <c r="AE772" s="3" t="str">
        <f t="shared" si="96"/>
        <v/>
      </c>
      <c r="AF772" s="2" t="str">
        <f t="shared" si="97"/>
        <v/>
      </c>
      <c r="AG772" s="2" t="str">
        <f t="shared" si="98"/>
        <v/>
      </c>
      <c r="AH772" s="2" t="str">
        <f t="shared" si="99"/>
        <v/>
      </c>
      <c r="AI772" s="2" t="str">
        <f t="shared" si="100"/>
        <v/>
      </c>
      <c r="AJ772" s="2" t="str">
        <f t="shared" si="101"/>
        <v/>
      </c>
      <c r="AK772" s="2" t="str">
        <f t="shared" si="102"/>
        <v/>
      </c>
      <c r="AL772" s="27"/>
      <c r="AM772" s="5" t="str">
        <f t="shared" si="103"/>
        <v/>
      </c>
    </row>
    <row r="773" spans="1:39" ht="30" hidden="1">
      <c r="A773" s="1" t="s">
        <v>22487</v>
      </c>
      <c r="B773" s="1" t="s">
        <v>4315</v>
      </c>
      <c r="C773" s="1" t="s">
        <v>1130</v>
      </c>
      <c r="D773" s="1" t="s">
        <v>3563</v>
      </c>
      <c r="E773" s="1"/>
      <c r="F773" s="2"/>
      <c r="G773" s="2"/>
      <c r="H773" s="2"/>
      <c r="I773" s="2"/>
      <c r="J773" s="15"/>
      <c r="K773" s="3">
        <f>IFERROR(MATCH("Application Layer Gateway (ALG) Security Requirements Guide (SRG) :: Version 1, Release: 2 Benchmark Date: 24 Jul 2015*"&amp;A773&amp;";*",SRGs!AA:AA,0),0)</f>
        <v>0</v>
      </c>
      <c r="L773" s="2">
        <f>IFERROR(MATCH("Application Server Security Requirements Guide :: Version 3, Release: 3 Benchmark Date: 27 Oct 2022*"&amp;A773&amp;";*",SRGs!AA:AA,0),0)</f>
        <v>0</v>
      </c>
      <c r="M773" s="2">
        <f>IFERROR(MATCH("Authentication, Authorization, and Accounting Services (AAA) Security Requirements Guide :: Version 1, Release: 2 Benchmark Date: 24 Jan 2020*"&amp;A773&amp;";*",SRGs!AA:AA,0),0)</f>
        <v>0</v>
      </c>
      <c r="N773" s="2">
        <f>IFERROR(MATCH("Central Log Server Security Requirements Guide :: Version 2, Release: 2 Benchmark Date: 27 Oct 2022*"&amp;A773&amp;";*",SRGs!AA:AA,0),0)</f>
        <v>0</v>
      </c>
      <c r="O773" s="2">
        <f>IFERROR(MATCH("Database Security Requirements Guide :: Version 3, Release: 3 Benchmark Date: 27 Jul 2022*"&amp;A773&amp;";*",SRGs!AA:AA,0),0)</f>
        <v>0</v>
      </c>
      <c r="P773" s="2">
        <f>IFERROR(MATCH("Container Platform Security Requirements Guide :: Version 1, Release: 3 Benchmark Date: 27 Jan 2022*"&amp;A773&amp;";*",SRGs!AA:AA,0),0)</f>
        <v>0</v>
      </c>
      <c r="Q773" s="2">
        <f>IFERROR(MATCH("Domain Name System (DNS) Security Requirements Guide :: Version 2, Release: 4 Benchmark Date: 23 Oct 2015*"&amp;A773&amp;";*",SRGs!AA:AA,0),0)</f>
        <v>0</v>
      </c>
      <c r="R773" s="2">
        <f>IFERROR(MATCH("Firewall Security Requirements Guide :: Version 2, Release: 3 Benchmark Date: 27 Oct 2022*"&amp;A773&amp;";*",SRGs!AA:AA,0),0)</f>
        <v>0</v>
      </c>
      <c r="S773" s="2">
        <f>IFERROR(MATCH("General Purpose Operating System Security Requirements Guide :: Version 2, Release: 4 Benchmark Date: 27 Jul 2022*"&amp;A773&amp;";*",SRGs!AA:AA,0),0)</f>
        <v>0</v>
      </c>
      <c r="T773" s="2">
        <f>IFERROR(MATCH("Intrusion Detection and Prevention Systems (IDPS) Security Requirements Guide :: Version 2, Release: 6 Benchmark Date: 24 Jul 2020*"&amp;A773&amp;";*",SRGs!AA:AA,0),0)</f>
        <v>0</v>
      </c>
      <c r="U773" s="2">
        <f>IFERROR(MATCH("Layer 2 Switch Security Requirements Guide :: Version 2, Release: 1 Benchmark Date: 18 May 2021*"&amp;A773&amp;";*",SRGs!AA:AA,0),0)</f>
        <v>0</v>
      </c>
      <c r="V773" s="2">
        <f>IFERROR(MATCH("Mainframe Product Security Requirements Guide :: Version 2, Release: 1 Benchmark Date: 27 Oct 2022*"&amp;A773&amp;";*",SRGs!AA:AA,0),0)</f>
        <v>0</v>
      </c>
      <c r="W773" s="2">
        <f>IFERROR(MATCH("Network Device Management Security Requirements Guide :: Version 4, Release: 1 Benchmark Date: 23 Apr 2021*"&amp;A773&amp;";*",SRGs!AA:AA,0),0)</f>
        <v>0</v>
      </c>
      <c r="X773" s="2">
        <f>IFERROR(MATCH("Router Security Requirements Guide :: Version 4, Release: 2 Benchmark Date: 23 Apr 2021*"&amp;A773&amp;";*",SRGs!AA:AA,0),0)</f>
        <v>0</v>
      </c>
      <c r="Y773" s="2">
        <f>IFERROR(MATCH("SDN Controller Security Requirements Guide :: Version 1, Release: 2 Benchmark Date: 24 Apr 2020*"&amp;A773&amp;";*",SRGs!AA:AA,0),0)</f>
        <v>0</v>
      </c>
      <c r="Z773" s="2">
        <f>IFERROR(MATCH("Unified Endpoint Management Agent Security Requirements Guide :: Version 1, Release: 1 Benchmark Date: 20 Nov 2020*"&amp;A773&amp;";*",SRGs!AA:AA,0),0)</f>
        <v>0</v>
      </c>
      <c r="AA773" s="2">
        <f>IFERROR(MATCH("Unified Endpoint Management Server Security Requirements Guide :: Version 1, Release: 1 Benchmark Date: 20 Nov 2020*"&amp;A773&amp;";*",SRGs!AA:AA,0),0)</f>
        <v>0</v>
      </c>
      <c r="AB773" s="2">
        <f>IFERROR(MATCH("Virtual Private Network (VPN) Security Requirements Guide :: Version 2, Release: 4 Benchmark Date: 27 Oct 2021*"&amp;A773&amp;";*",SRGs!AA:AA,0),0)</f>
        <v>0</v>
      </c>
      <c r="AC773" s="2">
        <f>IFERROR(MATCH("Web Server Security Requirements Guide :: Version 3, Release: 1 Benchmark Date: 27 Oct 2022*"&amp;A773&amp;";*",SRGs!AA:AA,0),0)</f>
        <v>0</v>
      </c>
      <c r="AD773" s="22"/>
      <c r="AE773" s="3" t="str">
        <f t="shared" si="96"/>
        <v/>
      </c>
      <c r="AF773" s="2" t="str">
        <f t="shared" si="97"/>
        <v/>
      </c>
      <c r="AG773" s="2" t="str">
        <f t="shared" si="98"/>
        <v/>
      </c>
      <c r="AH773" s="2" t="str">
        <f t="shared" si="99"/>
        <v/>
      </c>
      <c r="AI773" s="2" t="str">
        <f t="shared" si="100"/>
        <v/>
      </c>
      <c r="AJ773" s="2" t="str">
        <f t="shared" si="101"/>
        <v/>
      </c>
      <c r="AK773" s="2" t="str">
        <f t="shared" si="102"/>
        <v/>
      </c>
      <c r="AM773" s="5" t="str">
        <f t="shared" si="103"/>
        <v/>
      </c>
    </row>
    <row r="774" spans="1:39" s="5" customFormat="1" hidden="1">
      <c r="A774" s="1" t="s">
        <v>225</v>
      </c>
      <c r="B774" s="1" t="s">
        <v>4315</v>
      </c>
      <c r="C774" s="1" t="s">
        <v>1137</v>
      </c>
      <c r="D774" s="1" t="s">
        <v>3569</v>
      </c>
      <c r="E774" s="1"/>
      <c r="F774" s="2"/>
      <c r="G774" s="2"/>
      <c r="H774" s="2"/>
      <c r="I774" s="2"/>
      <c r="J774" s="15"/>
      <c r="K774" s="3">
        <f>IFERROR(MATCH("Application Layer Gateway (ALG) Security Requirements Guide (SRG) :: Version 1, Release: 2 Benchmark Date: 24 Jul 2015*"&amp;A774&amp;";*",SRGs!AA:AA,0),0)</f>
        <v>0</v>
      </c>
      <c r="L774" s="2">
        <f>IFERROR(MATCH("Application Server Security Requirements Guide :: Version 3, Release: 3 Benchmark Date: 27 Oct 2022*"&amp;A774&amp;";*",SRGs!AA:AA,0),0)</f>
        <v>0</v>
      </c>
      <c r="M774" s="2">
        <f>IFERROR(MATCH("Authentication, Authorization, and Accounting Services (AAA) Security Requirements Guide :: Version 1, Release: 2 Benchmark Date: 24 Jan 2020*"&amp;A774&amp;";*",SRGs!AA:AA,0),0)</f>
        <v>0</v>
      </c>
      <c r="N774" s="2">
        <f>IFERROR(MATCH("Central Log Server Security Requirements Guide :: Version 2, Release: 2 Benchmark Date: 27 Oct 2022*"&amp;A774&amp;";*",SRGs!AA:AA,0),0)</f>
        <v>0</v>
      </c>
      <c r="O774" s="2">
        <f>IFERROR(MATCH("Database Security Requirements Guide :: Version 3, Release: 3 Benchmark Date: 27 Jul 2022*"&amp;A774&amp;";*",SRGs!AA:AA,0),0)</f>
        <v>0</v>
      </c>
      <c r="P774" s="6">
        <f>IFERROR(MATCH("Container Platform Security Requirements Guide :: Version 1, Release: 3 Benchmark Date: 27 Jan 2022*"&amp;A774&amp;";*",SRGs!AA:AA,0),0)</f>
        <v>0</v>
      </c>
      <c r="Q774" s="6">
        <f>IFERROR(MATCH("Domain Name System (DNS) Security Requirements Guide :: Version 2, Release: 4 Benchmark Date: 23 Oct 2015*"&amp;A774&amp;";*",SRGs!AA:AA,0),0)</f>
        <v>0</v>
      </c>
      <c r="R774" s="6">
        <f>IFERROR(MATCH("Firewall Security Requirements Guide :: Version 2, Release: 3 Benchmark Date: 27 Oct 2022*"&amp;A774&amp;";*",SRGs!AA:AA,0),0)</f>
        <v>0</v>
      </c>
      <c r="S774" s="6">
        <f>IFERROR(MATCH("General Purpose Operating System Security Requirements Guide :: Version 2, Release: 4 Benchmark Date: 27 Jul 2022*"&amp;A774&amp;";*",SRGs!AA:AA,0),0)</f>
        <v>0</v>
      </c>
      <c r="T774" s="6">
        <f>IFERROR(MATCH("Intrusion Detection and Prevention Systems (IDPS) Security Requirements Guide :: Version 2, Release: 6 Benchmark Date: 24 Jul 2020*"&amp;A774&amp;";*",SRGs!AA:AA,0),0)</f>
        <v>0</v>
      </c>
      <c r="U774" s="6">
        <f>IFERROR(MATCH("Layer 2 Switch Security Requirements Guide :: Version 2, Release: 1 Benchmark Date: 18 May 2021*"&amp;A774&amp;";*",SRGs!AA:AA,0),0)</f>
        <v>0</v>
      </c>
      <c r="V774" s="6">
        <f>IFERROR(MATCH("Mainframe Product Security Requirements Guide :: Version 2, Release: 1 Benchmark Date: 27 Oct 2022*"&amp;A774&amp;";*",SRGs!AA:AA,0),0)</f>
        <v>0</v>
      </c>
      <c r="W774" s="6">
        <f>IFERROR(MATCH("Network Device Management Security Requirements Guide :: Version 4, Release: 1 Benchmark Date: 23 Apr 2021*"&amp;A774&amp;";*",SRGs!AA:AA,0),0)</f>
        <v>0</v>
      </c>
      <c r="X774" s="6">
        <f>IFERROR(MATCH("Router Security Requirements Guide :: Version 4, Release: 2 Benchmark Date: 23 Apr 2021*"&amp;A774&amp;";*",SRGs!AA:AA,0),0)</f>
        <v>0</v>
      </c>
      <c r="Y774" s="6">
        <f>IFERROR(MATCH("SDN Controller Security Requirements Guide :: Version 1, Release: 2 Benchmark Date: 24 Apr 2020*"&amp;A774&amp;";*",SRGs!AA:AA,0),0)</f>
        <v>0</v>
      </c>
      <c r="Z774" s="6">
        <f>IFERROR(MATCH("Unified Endpoint Management Agent Security Requirements Guide :: Version 1, Release: 1 Benchmark Date: 20 Nov 2020*"&amp;A774&amp;";*",SRGs!AA:AA,0),0)</f>
        <v>0</v>
      </c>
      <c r="AA774" s="6">
        <f>IFERROR(MATCH("Unified Endpoint Management Server Security Requirements Guide :: Version 1, Release: 1 Benchmark Date: 20 Nov 2020*"&amp;A774&amp;";*",SRGs!AA:AA,0),0)</f>
        <v>0</v>
      </c>
      <c r="AB774" s="6">
        <f>IFERROR(MATCH("Virtual Private Network (VPN) Security Requirements Guide :: Version 2, Release: 4 Benchmark Date: 27 Oct 2021*"&amp;A774&amp;";*",SRGs!AA:AA,0),0)</f>
        <v>0</v>
      </c>
      <c r="AC774" s="6">
        <f>IFERROR(MATCH("Web Server Security Requirements Guide :: Version 3, Release: 1 Benchmark Date: 27 Oct 2022*"&amp;A774&amp;";*",SRGs!AA:AA,0),0)</f>
        <v>0</v>
      </c>
      <c r="AD774" s="21"/>
      <c r="AE774" s="3" t="str">
        <f t="shared" si="96"/>
        <v/>
      </c>
      <c r="AF774" s="2" t="str">
        <f t="shared" si="97"/>
        <v/>
      </c>
      <c r="AG774" s="2" t="str">
        <f t="shared" si="98"/>
        <v/>
      </c>
      <c r="AH774" s="2" t="str">
        <f t="shared" si="99"/>
        <v/>
      </c>
      <c r="AI774" s="2" t="str">
        <f t="shared" si="100"/>
        <v/>
      </c>
      <c r="AJ774" s="2" t="str">
        <f t="shared" si="101"/>
        <v/>
      </c>
      <c r="AK774" s="2" t="str">
        <f t="shared" si="102"/>
        <v/>
      </c>
      <c r="AL774" s="27"/>
      <c r="AM774" s="5" t="str">
        <f t="shared" si="103"/>
        <v/>
      </c>
    </row>
    <row r="775" spans="1:39" hidden="1">
      <c r="A775" s="1" t="s">
        <v>226</v>
      </c>
      <c r="B775" s="1" t="s">
        <v>4315</v>
      </c>
      <c r="C775" s="1" t="s">
        <v>1037</v>
      </c>
      <c r="D775" s="1" t="s">
        <v>3570</v>
      </c>
      <c r="E775" s="1"/>
      <c r="F775" s="2"/>
      <c r="G775" s="2"/>
      <c r="H775" s="2"/>
      <c r="I775" s="2"/>
      <c r="J775" s="15"/>
      <c r="K775" s="3">
        <f>IFERROR(MATCH("Application Layer Gateway (ALG) Security Requirements Guide (SRG) :: Version 1, Release: 2 Benchmark Date: 24 Jul 2015*"&amp;A775&amp;";*",SRGs!AA:AA,0),0)</f>
        <v>0</v>
      </c>
      <c r="L775" s="2">
        <f>IFERROR(MATCH("Application Server Security Requirements Guide :: Version 3, Release: 3 Benchmark Date: 27 Oct 2022*"&amp;A775&amp;";*",SRGs!AA:AA,0),0)</f>
        <v>0</v>
      </c>
      <c r="M775" s="2">
        <f>IFERROR(MATCH("Authentication, Authorization, and Accounting Services (AAA) Security Requirements Guide :: Version 1, Release: 2 Benchmark Date: 24 Jan 2020*"&amp;A775&amp;";*",SRGs!AA:AA,0),0)</f>
        <v>0</v>
      </c>
      <c r="N775" s="2">
        <f>IFERROR(MATCH("Central Log Server Security Requirements Guide :: Version 2, Release: 2 Benchmark Date: 27 Oct 2022*"&amp;A775&amp;";*",SRGs!AA:AA,0),0)</f>
        <v>0</v>
      </c>
      <c r="O775" s="2">
        <f>IFERROR(MATCH("Database Security Requirements Guide :: Version 3, Release: 3 Benchmark Date: 27 Jul 2022*"&amp;A775&amp;";*",SRGs!AA:AA,0),0)</f>
        <v>0</v>
      </c>
      <c r="P775" s="2">
        <f>IFERROR(MATCH("Container Platform Security Requirements Guide :: Version 1, Release: 3 Benchmark Date: 27 Jan 2022*"&amp;A775&amp;";*",SRGs!AA:AA,0),0)</f>
        <v>0</v>
      </c>
      <c r="Q775" s="2">
        <f>IFERROR(MATCH("Domain Name System (DNS) Security Requirements Guide :: Version 2, Release: 4 Benchmark Date: 23 Oct 2015*"&amp;A775&amp;";*",SRGs!AA:AA,0),0)</f>
        <v>0</v>
      </c>
      <c r="R775" s="2">
        <f>IFERROR(MATCH("Firewall Security Requirements Guide :: Version 2, Release: 3 Benchmark Date: 27 Oct 2022*"&amp;A775&amp;";*",SRGs!AA:AA,0),0)</f>
        <v>0</v>
      </c>
      <c r="S775" s="2">
        <f>IFERROR(MATCH("General Purpose Operating System Security Requirements Guide :: Version 2, Release: 4 Benchmark Date: 27 Jul 2022*"&amp;A775&amp;";*",SRGs!AA:AA,0),0)</f>
        <v>0</v>
      </c>
      <c r="T775" s="2">
        <f>IFERROR(MATCH("Intrusion Detection and Prevention Systems (IDPS) Security Requirements Guide :: Version 2, Release: 6 Benchmark Date: 24 Jul 2020*"&amp;A775&amp;";*",SRGs!AA:AA,0),0)</f>
        <v>0</v>
      </c>
      <c r="U775" s="2">
        <f>IFERROR(MATCH("Layer 2 Switch Security Requirements Guide :: Version 2, Release: 1 Benchmark Date: 18 May 2021*"&amp;A775&amp;";*",SRGs!AA:AA,0),0)</f>
        <v>0</v>
      </c>
      <c r="V775" s="2">
        <f>IFERROR(MATCH("Mainframe Product Security Requirements Guide :: Version 2, Release: 1 Benchmark Date: 27 Oct 2022*"&amp;A775&amp;";*",SRGs!AA:AA,0),0)</f>
        <v>0</v>
      </c>
      <c r="W775" s="2">
        <f>IFERROR(MATCH("Network Device Management Security Requirements Guide :: Version 4, Release: 1 Benchmark Date: 23 Apr 2021*"&amp;A775&amp;";*",SRGs!AA:AA,0),0)</f>
        <v>0</v>
      </c>
      <c r="X775" s="2">
        <f>IFERROR(MATCH("Router Security Requirements Guide :: Version 4, Release: 2 Benchmark Date: 23 Apr 2021*"&amp;A775&amp;";*",SRGs!AA:AA,0),0)</f>
        <v>0</v>
      </c>
      <c r="Y775" s="2">
        <f>IFERROR(MATCH("SDN Controller Security Requirements Guide :: Version 1, Release: 2 Benchmark Date: 24 Apr 2020*"&amp;A775&amp;";*",SRGs!AA:AA,0),0)</f>
        <v>0</v>
      </c>
      <c r="Z775" s="2">
        <f>IFERROR(MATCH("Unified Endpoint Management Agent Security Requirements Guide :: Version 1, Release: 1 Benchmark Date: 20 Nov 2020*"&amp;A775&amp;";*",SRGs!AA:AA,0),0)</f>
        <v>0</v>
      </c>
      <c r="AA775" s="2">
        <f>IFERROR(MATCH("Unified Endpoint Management Server Security Requirements Guide :: Version 1, Release: 1 Benchmark Date: 20 Nov 2020*"&amp;A775&amp;";*",SRGs!AA:AA,0),0)</f>
        <v>0</v>
      </c>
      <c r="AB775" s="2">
        <f>IFERROR(MATCH("Virtual Private Network (VPN) Security Requirements Guide :: Version 2, Release: 4 Benchmark Date: 27 Oct 2021*"&amp;A775&amp;";*",SRGs!AA:AA,0),0)</f>
        <v>0</v>
      </c>
      <c r="AC775" s="2">
        <f>IFERROR(MATCH("Web Server Security Requirements Guide :: Version 3, Release: 1 Benchmark Date: 27 Oct 2022*"&amp;A775&amp;";*",SRGs!AA:AA,0),0)</f>
        <v>0</v>
      </c>
      <c r="AD775" s="22"/>
      <c r="AE775" s="3" t="str">
        <f t="shared" si="96"/>
        <v/>
      </c>
      <c r="AF775" s="2" t="str">
        <f t="shared" si="97"/>
        <v/>
      </c>
      <c r="AG775" s="2" t="str">
        <f t="shared" si="98"/>
        <v/>
      </c>
      <c r="AH775" s="2" t="str">
        <f t="shared" si="99"/>
        <v/>
      </c>
      <c r="AI775" s="2" t="str">
        <f t="shared" si="100"/>
        <v/>
      </c>
      <c r="AJ775" s="2" t="str">
        <f t="shared" si="101"/>
        <v/>
      </c>
      <c r="AK775" s="2" t="str">
        <f t="shared" si="102"/>
        <v/>
      </c>
      <c r="AM775" s="5" t="str">
        <f t="shared" si="103"/>
        <v/>
      </c>
    </row>
    <row r="776" spans="1:39" ht="30" hidden="1">
      <c r="A776" s="1" t="s">
        <v>22488</v>
      </c>
      <c r="B776" s="1" t="s">
        <v>4315</v>
      </c>
      <c r="C776" s="1" t="s">
        <v>1138</v>
      </c>
      <c r="D776" s="1" t="s">
        <v>3571</v>
      </c>
      <c r="E776" s="1"/>
      <c r="F776" s="2"/>
      <c r="G776" s="2"/>
      <c r="H776" s="2"/>
      <c r="I776" s="2"/>
      <c r="J776" s="15"/>
      <c r="K776" s="3">
        <f>IFERROR(MATCH("Application Layer Gateway (ALG) Security Requirements Guide (SRG) :: Version 1, Release: 2 Benchmark Date: 24 Jul 2015*"&amp;A776&amp;";*",SRGs!AA:AA,0),0)</f>
        <v>0</v>
      </c>
      <c r="L776" s="2">
        <f>IFERROR(MATCH("Application Server Security Requirements Guide :: Version 3, Release: 3 Benchmark Date: 27 Oct 2022*"&amp;A776&amp;";*",SRGs!AA:AA,0),0)</f>
        <v>0</v>
      </c>
      <c r="M776" s="2">
        <f>IFERROR(MATCH("Authentication, Authorization, and Accounting Services (AAA) Security Requirements Guide :: Version 1, Release: 2 Benchmark Date: 24 Jan 2020*"&amp;A776&amp;";*",SRGs!AA:AA,0),0)</f>
        <v>0</v>
      </c>
      <c r="N776" s="2">
        <f>IFERROR(MATCH("Central Log Server Security Requirements Guide :: Version 2, Release: 2 Benchmark Date: 27 Oct 2022*"&amp;A776&amp;";*",SRGs!AA:AA,0),0)</f>
        <v>0</v>
      </c>
      <c r="O776" s="2">
        <f>IFERROR(MATCH("Database Security Requirements Guide :: Version 3, Release: 3 Benchmark Date: 27 Jul 2022*"&amp;A776&amp;";*",SRGs!AA:AA,0),0)</f>
        <v>0</v>
      </c>
      <c r="P776" s="2">
        <f>IFERROR(MATCH("Container Platform Security Requirements Guide :: Version 1, Release: 3 Benchmark Date: 27 Jan 2022*"&amp;A776&amp;";*",SRGs!AA:AA,0),0)</f>
        <v>0</v>
      </c>
      <c r="Q776" s="2">
        <f>IFERROR(MATCH("Domain Name System (DNS) Security Requirements Guide :: Version 2, Release: 4 Benchmark Date: 23 Oct 2015*"&amp;A776&amp;";*",SRGs!AA:AA,0),0)</f>
        <v>0</v>
      </c>
      <c r="R776" s="2">
        <f>IFERROR(MATCH("Firewall Security Requirements Guide :: Version 2, Release: 3 Benchmark Date: 27 Oct 2022*"&amp;A776&amp;";*",SRGs!AA:AA,0),0)</f>
        <v>0</v>
      </c>
      <c r="S776" s="2">
        <f>IFERROR(MATCH("General Purpose Operating System Security Requirements Guide :: Version 2, Release: 4 Benchmark Date: 27 Jul 2022*"&amp;A776&amp;";*",SRGs!AA:AA,0),0)</f>
        <v>0</v>
      </c>
      <c r="T776" s="2">
        <f>IFERROR(MATCH("Intrusion Detection and Prevention Systems (IDPS) Security Requirements Guide :: Version 2, Release: 6 Benchmark Date: 24 Jul 2020*"&amp;A776&amp;";*",SRGs!AA:AA,0),0)</f>
        <v>0</v>
      </c>
      <c r="U776" s="2">
        <f>IFERROR(MATCH("Layer 2 Switch Security Requirements Guide :: Version 2, Release: 1 Benchmark Date: 18 May 2021*"&amp;A776&amp;";*",SRGs!AA:AA,0),0)</f>
        <v>0</v>
      </c>
      <c r="V776" s="2">
        <f>IFERROR(MATCH("Mainframe Product Security Requirements Guide :: Version 2, Release: 1 Benchmark Date: 27 Oct 2022*"&amp;A776&amp;";*",SRGs!AA:AA,0),0)</f>
        <v>0</v>
      </c>
      <c r="W776" s="2">
        <f>IFERROR(MATCH("Network Device Management Security Requirements Guide :: Version 4, Release: 1 Benchmark Date: 23 Apr 2021*"&amp;A776&amp;";*",SRGs!AA:AA,0),0)</f>
        <v>0</v>
      </c>
      <c r="X776" s="2">
        <f>IFERROR(MATCH("Router Security Requirements Guide :: Version 4, Release: 2 Benchmark Date: 23 Apr 2021*"&amp;A776&amp;";*",SRGs!AA:AA,0),0)</f>
        <v>0</v>
      </c>
      <c r="Y776" s="2">
        <f>IFERROR(MATCH("SDN Controller Security Requirements Guide :: Version 1, Release: 2 Benchmark Date: 24 Apr 2020*"&amp;A776&amp;";*",SRGs!AA:AA,0),0)</f>
        <v>0</v>
      </c>
      <c r="Z776" s="2">
        <f>IFERROR(MATCH("Unified Endpoint Management Agent Security Requirements Guide :: Version 1, Release: 1 Benchmark Date: 20 Nov 2020*"&amp;A776&amp;";*",SRGs!AA:AA,0),0)</f>
        <v>0</v>
      </c>
      <c r="AA776" s="2">
        <f>IFERROR(MATCH("Unified Endpoint Management Server Security Requirements Guide :: Version 1, Release: 1 Benchmark Date: 20 Nov 2020*"&amp;A776&amp;";*",SRGs!AA:AA,0),0)</f>
        <v>0</v>
      </c>
      <c r="AB776" s="2">
        <f>IFERROR(MATCH("Virtual Private Network (VPN) Security Requirements Guide :: Version 2, Release: 4 Benchmark Date: 27 Oct 2021*"&amp;A776&amp;";*",SRGs!AA:AA,0),0)</f>
        <v>0</v>
      </c>
      <c r="AC776" s="2">
        <f>IFERROR(MATCH("Web Server Security Requirements Guide :: Version 3, Release: 1 Benchmark Date: 27 Oct 2022*"&amp;A776&amp;";*",SRGs!AA:AA,0),0)</f>
        <v>0</v>
      </c>
      <c r="AD776" s="22"/>
      <c r="AE776" s="3" t="str">
        <f t="shared" si="96"/>
        <v/>
      </c>
      <c r="AF776" s="2" t="str">
        <f t="shared" si="97"/>
        <v/>
      </c>
      <c r="AG776" s="2" t="str">
        <f t="shared" si="98"/>
        <v/>
      </c>
      <c r="AH776" s="2" t="str">
        <f t="shared" si="99"/>
        <v/>
      </c>
      <c r="AI776" s="2" t="str">
        <f t="shared" si="100"/>
        <v/>
      </c>
      <c r="AJ776" s="2" t="str">
        <f t="shared" si="101"/>
        <v/>
      </c>
      <c r="AK776" s="2" t="str">
        <f t="shared" si="102"/>
        <v/>
      </c>
      <c r="AM776" s="5" t="str">
        <f t="shared" si="103"/>
        <v/>
      </c>
    </row>
    <row r="777" spans="1:39" ht="195" hidden="1">
      <c r="A777" s="1" t="s">
        <v>227</v>
      </c>
      <c r="B777" s="1" t="s">
        <v>4315</v>
      </c>
      <c r="C777" s="1" t="s">
        <v>1139</v>
      </c>
      <c r="D777" s="1" t="s">
        <v>2184</v>
      </c>
      <c r="E777" s="1" t="s">
        <v>3186</v>
      </c>
      <c r="F777" s="2" t="s">
        <v>4003</v>
      </c>
      <c r="G777" s="2"/>
      <c r="H777" s="2"/>
      <c r="I777" s="2"/>
      <c r="J777" s="15"/>
      <c r="K777" s="3">
        <f>IFERROR(MATCH("Application Layer Gateway (ALG) Security Requirements Guide (SRG) :: Version 1, Release: 2 Benchmark Date: 24 Jul 2015*"&amp;A777&amp;";*",SRGs!AA:AA,0),0)</f>
        <v>0</v>
      </c>
      <c r="L777" s="2">
        <f>IFERROR(MATCH("Application Server Security Requirements Guide :: Version 3, Release: 3 Benchmark Date: 27 Oct 2022*"&amp;A777&amp;";*",SRGs!AA:AA,0),0)</f>
        <v>0</v>
      </c>
      <c r="M777" s="2">
        <f>IFERROR(MATCH("Authentication, Authorization, and Accounting Services (AAA) Security Requirements Guide :: Version 1, Release: 2 Benchmark Date: 24 Jan 2020*"&amp;A777&amp;";*",SRGs!AA:AA,0),0)</f>
        <v>0</v>
      </c>
      <c r="N777" s="6">
        <f>IFERROR(MATCH("Central Log Server Security Requirements Guide :: Version 2, Release: 2 Benchmark Date: 27 Oct 2022*"&amp;A777&amp;";*",SRGs!AA:AA,0),0)</f>
        <v>0</v>
      </c>
      <c r="O777" s="6">
        <f>IFERROR(MATCH("Database Security Requirements Guide :: Version 3, Release: 3 Benchmark Date: 27 Jul 2022*"&amp;A777&amp;";*",SRGs!AA:AA,0),0)</f>
        <v>0</v>
      </c>
      <c r="P777" s="2">
        <f>IFERROR(MATCH("Container Platform Security Requirements Guide :: Version 1, Release: 3 Benchmark Date: 27 Jan 2022*"&amp;A777&amp;";*",SRGs!AA:AA,0),0)</f>
        <v>0</v>
      </c>
      <c r="Q777" s="2">
        <f>IFERROR(MATCH("Domain Name System (DNS) Security Requirements Guide :: Version 2, Release: 4 Benchmark Date: 23 Oct 2015*"&amp;A777&amp;";*",SRGs!AA:AA,0),0)</f>
        <v>0</v>
      </c>
      <c r="R777" s="2">
        <f>IFERROR(MATCH("Firewall Security Requirements Guide :: Version 2, Release: 3 Benchmark Date: 27 Oct 2022*"&amp;A777&amp;";*",SRGs!AA:AA,0),0)</f>
        <v>0</v>
      </c>
      <c r="S777" s="2">
        <f>IFERROR(MATCH("General Purpose Operating System Security Requirements Guide :: Version 2, Release: 4 Benchmark Date: 27 Jul 2022*"&amp;A777&amp;";*",SRGs!AA:AA,0),0)</f>
        <v>0</v>
      </c>
      <c r="T777" s="2">
        <f>IFERROR(MATCH("Intrusion Detection and Prevention Systems (IDPS) Security Requirements Guide :: Version 2, Release: 6 Benchmark Date: 24 Jul 2020*"&amp;A777&amp;";*",SRGs!AA:AA,0),0)</f>
        <v>0</v>
      </c>
      <c r="U777" s="2">
        <f>IFERROR(MATCH("Layer 2 Switch Security Requirements Guide :: Version 2, Release: 1 Benchmark Date: 18 May 2021*"&amp;A777&amp;";*",SRGs!AA:AA,0),0)</f>
        <v>0</v>
      </c>
      <c r="V777" s="2">
        <f>IFERROR(MATCH("Mainframe Product Security Requirements Guide :: Version 2, Release: 1 Benchmark Date: 27 Oct 2022*"&amp;A777&amp;";*",SRGs!AA:AA,0),0)</f>
        <v>0</v>
      </c>
      <c r="W777" s="2">
        <f>IFERROR(MATCH("Network Device Management Security Requirements Guide :: Version 4, Release: 1 Benchmark Date: 23 Apr 2021*"&amp;A777&amp;";*",SRGs!AA:AA,0),0)</f>
        <v>0</v>
      </c>
      <c r="X777" s="2">
        <f>IFERROR(MATCH("Router Security Requirements Guide :: Version 4, Release: 2 Benchmark Date: 23 Apr 2021*"&amp;A777&amp;";*",SRGs!AA:AA,0),0)</f>
        <v>0</v>
      </c>
      <c r="Y777" s="2">
        <f>IFERROR(MATCH("SDN Controller Security Requirements Guide :: Version 1, Release: 2 Benchmark Date: 24 Apr 2020*"&amp;A777&amp;";*",SRGs!AA:AA,0),0)</f>
        <v>0</v>
      </c>
      <c r="Z777" s="2">
        <f>IFERROR(MATCH("Unified Endpoint Management Agent Security Requirements Guide :: Version 1, Release: 1 Benchmark Date: 20 Nov 2020*"&amp;A777&amp;";*",SRGs!AA:AA,0),0)</f>
        <v>0</v>
      </c>
      <c r="AA777" s="2">
        <f>IFERROR(MATCH("Unified Endpoint Management Server Security Requirements Guide :: Version 1, Release: 1 Benchmark Date: 20 Nov 2020*"&amp;A777&amp;";*",SRGs!AA:AA,0),0)</f>
        <v>0</v>
      </c>
      <c r="AB777" s="2">
        <f>IFERROR(MATCH("Virtual Private Network (VPN) Security Requirements Guide :: Version 2, Release: 4 Benchmark Date: 27 Oct 2021*"&amp;A777&amp;";*",SRGs!AA:AA,0),0)</f>
        <v>0</v>
      </c>
      <c r="AC777" s="2">
        <f>IFERROR(MATCH("Web Server Security Requirements Guide :: Version 3, Release: 1 Benchmark Date: 27 Oct 2022*"&amp;A777&amp;";*",SRGs!AA:AA,0),0)</f>
        <v>0</v>
      </c>
      <c r="AD777" s="22"/>
      <c r="AE777" s="3" t="str">
        <f t="shared" si="96"/>
        <v/>
      </c>
      <c r="AF777" s="2" t="str">
        <f t="shared" si="97"/>
        <v/>
      </c>
      <c r="AG777" s="2" t="str">
        <f t="shared" si="98"/>
        <v/>
      </c>
      <c r="AH777" s="2" t="str">
        <f t="shared" si="99"/>
        <v/>
      </c>
      <c r="AI777" s="2" t="str">
        <f t="shared" si="100"/>
        <v/>
      </c>
      <c r="AJ777" s="2" t="str">
        <f t="shared" si="101"/>
        <v/>
      </c>
      <c r="AK777" s="2" t="str">
        <f t="shared" si="102"/>
        <v/>
      </c>
      <c r="AM777" s="5" t="str">
        <f t="shared" si="103"/>
        <v/>
      </c>
    </row>
    <row r="778" spans="1:39" ht="165" hidden="1">
      <c r="A778" s="1" t="s">
        <v>22489</v>
      </c>
      <c r="B778" s="1" t="s">
        <v>4315</v>
      </c>
      <c r="C778" s="1" t="s">
        <v>1140</v>
      </c>
      <c r="D778" s="1" t="s">
        <v>2185</v>
      </c>
      <c r="E778" s="1" t="s">
        <v>3187</v>
      </c>
      <c r="F778" s="2" t="s">
        <v>2591</v>
      </c>
      <c r="G778" s="2"/>
      <c r="H778" s="2"/>
      <c r="I778" s="2"/>
      <c r="J778" s="15"/>
      <c r="K778" s="3">
        <f>IFERROR(MATCH("Application Layer Gateway (ALG) Security Requirements Guide (SRG) :: Version 1, Release: 2 Benchmark Date: 24 Jul 2015*"&amp;A778&amp;";*",SRGs!AA:AA,0),0)</f>
        <v>0</v>
      </c>
      <c r="L778" s="2">
        <f>IFERROR(MATCH("Application Server Security Requirements Guide :: Version 3, Release: 3 Benchmark Date: 27 Oct 2022*"&amp;A778&amp;";*",SRGs!AA:AA,0),0)</f>
        <v>0</v>
      </c>
      <c r="M778" s="2">
        <f>IFERROR(MATCH("Authentication, Authorization, and Accounting Services (AAA) Security Requirements Guide :: Version 1, Release: 2 Benchmark Date: 24 Jan 2020*"&amp;A778&amp;";*",SRGs!AA:AA,0),0)</f>
        <v>0</v>
      </c>
      <c r="N778" s="2">
        <f>IFERROR(MATCH("Central Log Server Security Requirements Guide :: Version 2, Release: 2 Benchmark Date: 27 Oct 2022*"&amp;A778&amp;";*",SRGs!AA:AA,0),0)</f>
        <v>0</v>
      </c>
      <c r="O778" s="2">
        <f>IFERROR(MATCH("Database Security Requirements Guide :: Version 3, Release: 3 Benchmark Date: 27 Jul 2022*"&amp;A778&amp;";*",SRGs!AA:AA,0),0)</f>
        <v>0</v>
      </c>
      <c r="P778" s="2">
        <f>IFERROR(MATCH("Container Platform Security Requirements Guide :: Version 1, Release: 3 Benchmark Date: 27 Jan 2022*"&amp;A778&amp;";*",SRGs!AA:AA,0),0)</f>
        <v>0</v>
      </c>
      <c r="Q778" s="2">
        <f>IFERROR(MATCH("Domain Name System (DNS) Security Requirements Guide :: Version 2, Release: 4 Benchmark Date: 23 Oct 2015*"&amp;A778&amp;";*",SRGs!AA:AA,0),0)</f>
        <v>0</v>
      </c>
      <c r="R778" s="2">
        <f>IFERROR(MATCH("Firewall Security Requirements Guide :: Version 2, Release: 3 Benchmark Date: 27 Oct 2022*"&amp;A778&amp;";*",SRGs!AA:AA,0),0)</f>
        <v>0</v>
      </c>
      <c r="S778" s="2">
        <f>IFERROR(MATCH("General Purpose Operating System Security Requirements Guide :: Version 2, Release: 4 Benchmark Date: 27 Jul 2022*"&amp;A778&amp;";*",SRGs!AA:AA,0),0)</f>
        <v>0</v>
      </c>
      <c r="T778" s="2">
        <f>IFERROR(MATCH("Intrusion Detection and Prevention Systems (IDPS) Security Requirements Guide :: Version 2, Release: 6 Benchmark Date: 24 Jul 2020*"&amp;A778&amp;";*",SRGs!AA:AA,0),0)</f>
        <v>0</v>
      </c>
      <c r="U778" s="2">
        <f>IFERROR(MATCH("Layer 2 Switch Security Requirements Guide :: Version 2, Release: 1 Benchmark Date: 18 May 2021*"&amp;A778&amp;";*",SRGs!AA:AA,0),0)</f>
        <v>0</v>
      </c>
      <c r="V778" s="2">
        <f>IFERROR(MATCH("Mainframe Product Security Requirements Guide :: Version 2, Release: 1 Benchmark Date: 27 Oct 2022*"&amp;A778&amp;";*",SRGs!AA:AA,0),0)</f>
        <v>0</v>
      </c>
      <c r="W778" s="2">
        <f>IFERROR(MATCH("Network Device Management Security Requirements Guide :: Version 4, Release: 1 Benchmark Date: 23 Apr 2021*"&amp;A778&amp;";*",SRGs!AA:AA,0),0)</f>
        <v>0</v>
      </c>
      <c r="X778" s="2">
        <f>IFERROR(MATCH("Router Security Requirements Guide :: Version 4, Release: 2 Benchmark Date: 23 Apr 2021*"&amp;A778&amp;";*",SRGs!AA:AA,0),0)</f>
        <v>0</v>
      </c>
      <c r="Y778" s="2">
        <f>IFERROR(MATCH("SDN Controller Security Requirements Guide :: Version 1, Release: 2 Benchmark Date: 24 Apr 2020*"&amp;A778&amp;";*",SRGs!AA:AA,0),0)</f>
        <v>0</v>
      </c>
      <c r="Z778" s="2">
        <f>IFERROR(MATCH("Unified Endpoint Management Agent Security Requirements Guide :: Version 1, Release: 1 Benchmark Date: 20 Nov 2020*"&amp;A778&amp;";*",SRGs!AA:AA,0),0)</f>
        <v>0</v>
      </c>
      <c r="AA778" s="2">
        <f>IFERROR(MATCH("Unified Endpoint Management Server Security Requirements Guide :: Version 1, Release: 1 Benchmark Date: 20 Nov 2020*"&amp;A778&amp;";*",SRGs!AA:AA,0),0)</f>
        <v>0</v>
      </c>
      <c r="AB778" s="2">
        <f>IFERROR(MATCH("Virtual Private Network (VPN) Security Requirements Guide :: Version 2, Release: 4 Benchmark Date: 27 Oct 2021*"&amp;A778&amp;";*",SRGs!AA:AA,0),0)</f>
        <v>0</v>
      </c>
      <c r="AC778" s="2">
        <f>IFERROR(MATCH("Web Server Security Requirements Guide :: Version 3, Release: 1 Benchmark Date: 27 Oct 2022*"&amp;A778&amp;";*",SRGs!AA:AA,0),0)</f>
        <v>0</v>
      </c>
      <c r="AD778" s="22"/>
      <c r="AE778" s="3" t="str">
        <f t="shared" si="96"/>
        <v/>
      </c>
      <c r="AF778" s="2" t="str">
        <f t="shared" si="97"/>
        <v/>
      </c>
      <c r="AG778" s="2" t="str">
        <f t="shared" si="98"/>
        <v/>
      </c>
      <c r="AH778" s="2" t="str">
        <f t="shared" si="99"/>
        <v/>
      </c>
      <c r="AI778" s="2" t="str">
        <f t="shared" si="100"/>
        <v/>
      </c>
      <c r="AJ778" s="2" t="str">
        <f t="shared" si="101"/>
        <v/>
      </c>
      <c r="AK778" s="2" t="str">
        <f t="shared" si="102"/>
        <v/>
      </c>
      <c r="AM778" s="5" t="str">
        <f t="shared" si="103"/>
        <v/>
      </c>
    </row>
    <row r="779" spans="1:39" ht="60" hidden="1">
      <c r="A779" s="1" t="s">
        <v>5311</v>
      </c>
      <c r="B779" s="1" t="s">
        <v>4315</v>
      </c>
      <c r="C779" s="1" t="s">
        <v>1149</v>
      </c>
      <c r="D779" s="1" t="s">
        <v>2192</v>
      </c>
      <c r="E779" s="1" t="s">
        <v>3194</v>
      </c>
      <c r="F779" s="2" t="s">
        <v>4008</v>
      </c>
      <c r="G779" s="2"/>
      <c r="H779" s="2"/>
      <c r="I779" s="2"/>
      <c r="J779" s="15"/>
      <c r="K779" s="3">
        <f>IFERROR(MATCH("Application Layer Gateway (ALG) Security Requirements Guide (SRG) :: Version 1, Release: 2 Benchmark Date: 24 Jul 2015*"&amp;A779&amp;";*",SRGs!AA:AA,0),0)</f>
        <v>0</v>
      </c>
      <c r="L779" s="2">
        <f>IFERROR(MATCH("Application Server Security Requirements Guide :: Version 3, Release: 3 Benchmark Date: 27 Oct 2022*"&amp;A779&amp;";*",SRGs!AA:AA,0),0)</f>
        <v>0</v>
      </c>
      <c r="M779" s="2">
        <f>IFERROR(MATCH("Authentication, Authorization, and Accounting Services (AAA) Security Requirements Guide :: Version 1, Release: 2 Benchmark Date: 24 Jan 2020*"&amp;A779&amp;";*",SRGs!AA:AA,0),0)</f>
        <v>0</v>
      </c>
      <c r="N779" s="6">
        <f>IFERROR(MATCH("Central Log Server Security Requirements Guide :: Version 2, Release: 2 Benchmark Date: 27 Oct 2022*"&amp;A779&amp;";*",SRGs!AA:AA,0),0)</f>
        <v>0</v>
      </c>
      <c r="O779" s="6">
        <f>IFERROR(MATCH("Database Security Requirements Guide :: Version 3, Release: 3 Benchmark Date: 27 Jul 2022*"&amp;A779&amp;";*",SRGs!AA:AA,0),0)</f>
        <v>0</v>
      </c>
      <c r="P779" s="2">
        <f>IFERROR(MATCH("Container Platform Security Requirements Guide :: Version 1, Release: 3 Benchmark Date: 27 Jan 2022*"&amp;A779&amp;";*",SRGs!AA:AA,0),0)</f>
        <v>0</v>
      </c>
      <c r="Q779" s="2">
        <f>IFERROR(MATCH("Domain Name System (DNS) Security Requirements Guide :: Version 2, Release: 4 Benchmark Date: 23 Oct 2015*"&amp;A779&amp;";*",SRGs!AA:AA,0),0)</f>
        <v>0</v>
      </c>
      <c r="R779" s="2">
        <f>IFERROR(MATCH("Firewall Security Requirements Guide :: Version 2, Release: 3 Benchmark Date: 27 Oct 2022*"&amp;A779&amp;";*",SRGs!AA:AA,0),0)</f>
        <v>0</v>
      </c>
      <c r="S779" s="2">
        <f>IFERROR(MATCH("General Purpose Operating System Security Requirements Guide :: Version 2, Release: 4 Benchmark Date: 27 Jul 2022*"&amp;A779&amp;";*",SRGs!AA:AA,0),0)</f>
        <v>0</v>
      </c>
      <c r="T779" s="2">
        <f>IFERROR(MATCH("Intrusion Detection and Prevention Systems (IDPS) Security Requirements Guide :: Version 2, Release: 6 Benchmark Date: 24 Jul 2020*"&amp;A779&amp;";*",SRGs!AA:AA,0),0)</f>
        <v>0</v>
      </c>
      <c r="U779" s="2">
        <f>IFERROR(MATCH("Layer 2 Switch Security Requirements Guide :: Version 2, Release: 1 Benchmark Date: 18 May 2021*"&amp;A779&amp;";*",SRGs!AA:AA,0),0)</f>
        <v>0</v>
      </c>
      <c r="V779" s="2">
        <f>IFERROR(MATCH("Mainframe Product Security Requirements Guide :: Version 2, Release: 1 Benchmark Date: 27 Oct 2022*"&amp;A779&amp;";*",SRGs!AA:AA,0),0)</f>
        <v>0</v>
      </c>
      <c r="W779" s="2">
        <f>IFERROR(MATCH("Network Device Management Security Requirements Guide :: Version 4, Release: 1 Benchmark Date: 23 Apr 2021*"&amp;A779&amp;";*",SRGs!AA:AA,0),0)</f>
        <v>0</v>
      </c>
      <c r="X779" s="2">
        <f>IFERROR(MATCH("Router Security Requirements Guide :: Version 4, Release: 2 Benchmark Date: 23 Apr 2021*"&amp;A779&amp;";*",SRGs!AA:AA,0),0)</f>
        <v>0</v>
      </c>
      <c r="Y779" s="2">
        <f>IFERROR(MATCH("SDN Controller Security Requirements Guide :: Version 1, Release: 2 Benchmark Date: 24 Apr 2020*"&amp;A779&amp;";*",SRGs!AA:AA,0),0)</f>
        <v>0</v>
      </c>
      <c r="Z779" s="2">
        <f>IFERROR(MATCH("Unified Endpoint Management Agent Security Requirements Guide :: Version 1, Release: 1 Benchmark Date: 20 Nov 2020*"&amp;A779&amp;";*",SRGs!AA:AA,0),0)</f>
        <v>0</v>
      </c>
      <c r="AA779" s="2">
        <f>IFERROR(MATCH("Unified Endpoint Management Server Security Requirements Guide :: Version 1, Release: 1 Benchmark Date: 20 Nov 2020*"&amp;A779&amp;";*",SRGs!AA:AA,0),0)</f>
        <v>0</v>
      </c>
      <c r="AB779" s="2">
        <f>IFERROR(MATCH("Virtual Private Network (VPN) Security Requirements Guide :: Version 2, Release: 4 Benchmark Date: 27 Oct 2021*"&amp;A779&amp;";*",SRGs!AA:AA,0),0)</f>
        <v>0</v>
      </c>
      <c r="AC779" s="2">
        <f>IFERROR(MATCH("Web Server Security Requirements Guide :: Version 3, Release: 1 Benchmark Date: 27 Oct 2022*"&amp;A779&amp;";*",SRGs!AA:AA,0),0)</f>
        <v>0</v>
      </c>
      <c r="AD779" s="22"/>
      <c r="AE779" s="3" t="str">
        <f t="shared" si="96"/>
        <v/>
      </c>
      <c r="AF779" s="2" t="str">
        <f t="shared" si="97"/>
        <v/>
      </c>
      <c r="AG779" s="2" t="str">
        <f t="shared" si="98"/>
        <v/>
      </c>
      <c r="AH779" s="2" t="str">
        <f t="shared" si="99"/>
        <v/>
      </c>
      <c r="AI779" s="2" t="str">
        <f t="shared" si="100"/>
        <v/>
      </c>
      <c r="AJ779" s="2" t="str">
        <f t="shared" si="101"/>
        <v/>
      </c>
      <c r="AK779" s="2" t="str">
        <f t="shared" si="102"/>
        <v/>
      </c>
      <c r="AM779" s="5" t="str">
        <f t="shared" si="103"/>
        <v/>
      </c>
    </row>
    <row r="780" spans="1:39" s="5" customFormat="1" ht="60" hidden="1">
      <c r="A780" s="1" t="s">
        <v>22490</v>
      </c>
      <c r="B780" s="1" t="s">
        <v>4315</v>
      </c>
      <c r="C780" s="1" t="s">
        <v>1150</v>
      </c>
      <c r="D780" s="1" t="s">
        <v>2193</v>
      </c>
      <c r="E780" s="1" t="s">
        <v>3195</v>
      </c>
      <c r="F780" s="2" t="s">
        <v>4009</v>
      </c>
      <c r="G780" s="2"/>
      <c r="H780" s="2"/>
      <c r="I780" s="2"/>
      <c r="J780" s="15"/>
      <c r="K780" s="3">
        <f>IFERROR(MATCH("Application Layer Gateway (ALG) Security Requirements Guide (SRG) :: Version 1, Release: 2 Benchmark Date: 24 Jul 2015*"&amp;A780&amp;";*",SRGs!AA:AA,0),0)</f>
        <v>0</v>
      </c>
      <c r="L780" s="2">
        <f>IFERROR(MATCH("Application Server Security Requirements Guide :: Version 3, Release: 3 Benchmark Date: 27 Oct 2022*"&amp;A780&amp;";*",SRGs!AA:AA,0),0)</f>
        <v>0</v>
      </c>
      <c r="M780" s="2">
        <f>IFERROR(MATCH("Authentication, Authorization, and Accounting Services (AAA) Security Requirements Guide :: Version 1, Release: 2 Benchmark Date: 24 Jan 2020*"&amp;A780&amp;";*",SRGs!AA:AA,0),0)</f>
        <v>0</v>
      </c>
      <c r="N780" s="6">
        <f>IFERROR(MATCH("Central Log Server Security Requirements Guide :: Version 2, Release: 2 Benchmark Date: 27 Oct 2022*"&amp;A780&amp;";*",SRGs!AA:AA,0),0)</f>
        <v>0</v>
      </c>
      <c r="O780" s="6">
        <f>IFERROR(MATCH("Database Security Requirements Guide :: Version 3, Release: 3 Benchmark Date: 27 Jul 2022*"&amp;A780&amp;";*",SRGs!AA:AA,0),0)</f>
        <v>0</v>
      </c>
      <c r="P780" s="6">
        <f>IFERROR(MATCH("Container Platform Security Requirements Guide :: Version 1, Release: 3 Benchmark Date: 27 Jan 2022*"&amp;A780&amp;";*",SRGs!AA:AA,0),0)</f>
        <v>0</v>
      </c>
      <c r="Q780" s="6">
        <f>IFERROR(MATCH("Domain Name System (DNS) Security Requirements Guide :: Version 2, Release: 4 Benchmark Date: 23 Oct 2015*"&amp;A780&amp;";*",SRGs!AA:AA,0),0)</f>
        <v>0</v>
      </c>
      <c r="R780" s="6">
        <f>IFERROR(MATCH("Firewall Security Requirements Guide :: Version 2, Release: 3 Benchmark Date: 27 Oct 2022*"&amp;A780&amp;";*",SRGs!AA:AA,0),0)</f>
        <v>0</v>
      </c>
      <c r="S780" s="6">
        <f>IFERROR(MATCH("General Purpose Operating System Security Requirements Guide :: Version 2, Release: 4 Benchmark Date: 27 Jul 2022*"&amp;A780&amp;";*",SRGs!AA:AA,0),0)</f>
        <v>0</v>
      </c>
      <c r="T780" s="6">
        <f>IFERROR(MATCH("Intrusion Detection and Prevention Systems (IDPS) Security Requirements Guide :: Version 2, Release: 6 Benchmark Date: 24 Jul 2020*"&amp;A780&amp;";*",SRGs!AA:AA,0),0)</f>
        <v>0</v>
      </c>
      <c r="U780" s="6">
        <f>IFERROR(MATCH("Layer 2 Switch Security Requirements Guide :: Version 2, Release: 1 Benchmark Date: 18 May 2021*"&amp;A780&amp;";*",SRGs!AA:AA,0),0)</f>
        <v>0</v>
      </c>
      <c r="V780" s="6">
        <f>IFERROR(MATCH("Mainframe Product Security Requirements Guide :: Version 2, Release: 1 Benchmark Date: 27 Oct 2022*"&amp;A780&amp;";*",SRGs!AA:AA,0),0)</f>
        <v>0</v>
      </c>
      <c r="W780" s="6">
        <f>IFERROR(MATCH("Network Device Management Security Requirements Guide :: Version 4, Release: 1 Benchmark Date: 23 Apr 2021*"&amp;A780&amp;";*",SRGs!AA:AA,0),0)</f>
        <v>0</v>
      </c>
      <c r="X780" s="6">
        <f>IFERROR(MATCH("Router Security Requirements Guide :: Version 4, Release: 2 Benchmark Date: 23 Apr 2021*"&amp;A780&amp;";*",SRGs!AA:AA,0),0)</f>
        <v>0</v>
      </c>
      <c r="Y780" s="6">
        <f>IFERROR(MATCH("SDN Controller Security Requirements Guide :: Version 1, Release: 2 Benchmark Date: 24 Apr 2020*"&amp;A780&amp;";*",SRGs!AA:AA,0),0)</f>
        <v>0</v>
      </c>
      <c r="Z780" s="6">
        <f>IFERROR(MATCH("Unified Endpoint Management Agent Security Requirements Guide :: Version 1, Release: 1 Benchmark Date: 20 Nov 2020*"&amp;A780&amp;";*",SRGs!AA:AA,0),0)</f>
        <v>0</v>
      </c>
      <c r="AA780" s="6">
        <f>IFERROR(MATCH("Unified Endpoint Management Server Security Requirements Guide :: Version 1, Release: 1 Benchmark Date: 20 Nov 2020*"&amp;A780&amp;";*",SRGs!AA:AA,0),0)</f>
        <v>0</v>
      </c>
      <c r="AB780" s="6">
        <f>IFERROR(MATCH("Virtual Private Network (VPN) Security Requirements Guide :: Version 2, Release: 4 Benchmark Date: 27 Oct 2021*"&amp;A780&amp;";*",SRGs!AA:AA,0),0)</f>
        <v>0</v>
      </c>
      <c r="AC780" s="6">
        <f>IFERROR(MATCH("Web Server Security Requirements Guide :: Version 3, Release: 1 Benchmark Date: 27 Oct 2022*"&amp;A780&amp;";*",SRGs!AA:AA,0),0)</f>
        <v>0</v>
      </c>
      <c r="AD780" s="21"/>
      <c r="AE780" s="3" t="str">
        <f t="shared" si="96"/>
        <v/>
      </c>
      <c r="AF780" s="2" t="str">
        <f t="shared" si="97"/>
        <v/>
      </c>
      <c r="AG780" s="2" t="str">
        <f t="shared" si="98"/>
        <v/>
      </c>
      <c r="AH780" s="2" t="str">
        <f t="shared" si="99"/>
        <v/>
      </c>
      <c r="AI780" s="2" t="str">
        <f t="shared" si="100"/>
        <v/>
      </c>
      <c r="AJ780" s="2" t="str">
        <f t="shared" si="101"/>
        <v/>
      </c>
      <c r="AK780" s="2" t="str">
        <f t="shared" si="102"/>
        <v/>
      </c>
      <c r="AL780" s="27"/>
      <c r="AM780" s="5" t="str">
        <f t="shared" si="103"/>
        <v/>
      </c>
    </row>
    <row r="781" spans="1:39" s="5" customFormat="1" ht="60" hidden="1">
      <c r="A781" s="1" t="s">
        <v>22491</v>
      </c>
      <c r="B781" s="1" t="s">
        <v>4315</v>
      </c>
      <c r="C781" s="1" t="s">
        <v>1151</v>
      </c>
      <c r="D781" s="1" t="s">
        <v>2194</v>
      </c>
      <c r="E781" s="1" t="s">
        <v>3196</v>
      </c>
      <c r="F781" s="2" t="s">
        <v>4010</v>
      </c>
      <c r="G781" s="2"/>
      <c r="H781" s="2"/>
      <c r="I781" s="2"/>
      <c r="J781" s="15"/>
      <c r="K781" s="3">
        <f>IFERROR(MATCH("Application Layer Gateway (ALG) Security Requirements Guide (SRG) :: Version 1, Release: 2 Benchmark Date: 24 Jul 2015*"&amp;A781&amp;";*",SRGs!AA:AA,0),0)</f>
        <v>0</v>
      </c>
      <c r="L781" s="2">
        <f>IFERROR(MATCH("Application Server Security Requirements Guide :: Version 3, Release: 3 Benchmark Date: 27 Oct 2022*"&amp;A781&amp;";*",SRGs!AA:AA,0),0)</f>
        <v>0</v>
      </c>
      <c r="M781" s="2">
        <f>IFERROR(MATCH("Authentication, Authorization, and Accounting Services (AAA) Security Requirements Guide :: Version 1, Release: 2 Benchmark Date: 24 Jan 2020*"&amp;A781&amp;";*",SRGs!AA:AA,0),0)</f>
        <v>0</v>
      </c>
      <c r="N781" s="6">
        <f>IFERROR(MATCH("Central Log Server Security Requirements Guide :: Version 2, Release: 2 Benchmark Date: 27 Oct 2022*"&amp;A781&amp;";*",SRGs!AA:AA,0),0)</f>
        <v>0</v>
      </c>
      <c r="O781" s="6">
        <f>IFERROR(MATCH("Database Security Requirements Guide :: Version 3, Release: 3 Benchmark Date: 27 Jul 2022*"&amp;A781&amp;";*",SRGs!AA:AA,0),0)</f>
        <v>0</v>
      </c>
      <c r="P781" s="6">
        <f>IFERROR(MATCH("Container Platform Security Requirements Guide :: Version 1, Release: 3 Benchmark Date: 27 Jan 2022*"&amp;A781&amp;";*",SRGs!AA:AA,0),0)</f>
        <v>0</v>
      </c>
      <c r="Q781" s="6">
        <f>IFERROR(MATCH("Domain Name System (DNS) Security Requirements Guide :: Version 2, Release: 4 Benchmark Date: 23 Oct 2015*"&amp;A781&amp;";*",SRGs!AA:AA,0),0)</f>
        <v>0</v>
      </c>
      <c r="R781" s="6">
        <f>IFERROR(MATCH("Firewall Security Requirements Guide :: Version 2, Release: 3 Benchmark Date: 27 Oct 2022*"&amp;A781&amp;";*",SRGs!AA:AA,0),0)</f>
        <v>0</v>
      </c>
      <c r="S781" s="6">
        <f>IFERROR(MATCH("General Purpose Operating System Security Requirements Guide :: Version 2, Release: 4 Benchmark Date: 27 Jul 2022*"&amp;A781&amp;";*",SRGs!AA:AA,0),0)</f>
        <v>0</v>
      </c>
      <c r="T781" s="6">
        <f>IFERROR(MATCH("Intrusion Detection and Prevention Systems (IDPS) Security Requirements Guide :: Version 2, Release: 6 Benchmark Date: 24 Jul 2020*"&amp;A781&amp;";*",SRGs!AA:AA,0),0)</f>
        <v>0</v>
      </c>
      <c r="U781" s="6">
        <f>IFERROR(MATCH("Layer 2 Switch Security Requirements Guide :: Version 2, Release: 1 Benchmark Date: 18 May 2021*"&amp;A781&amp;";*",SRGs!AA:AA,0),0)</f>
        <v>0</v>
      </c>
      <c r="V781" s="6">
        <f>IFERROR(MATCH("Mainframe Product Security Requirements Guide :: Version 2, Release: 1 Benchmark Date: 27 Oct 2022*"&amp;A781&amp;";*",SRGs!AA:AA,0),0)</f>
        <v>0</v>
      </c>
      <c r="W781" s="6">
        <f>IFERROR(MATCH("Network Device Management Security Requirements Guide :: Version 4, Release: 1 Benchmark Date: 23 Apr 2021*"&amp;A781&amp;";*",SRGs!AA:AA,0),0)</f>
        <v>0</v>
      </c>
      <c r="X781" s="6">
        <f>IFERROR(MATCH("Router Security Requirements Guide :: Version 4, Release: 2 Benchmark Date: 23 Apr 2021*"&amp;A781&amp;";*",SRGs!AA:AA,0),0)</f>
        <v>0</v>
      </c>
      <c r="Y781" s="6">
        <f>IFERROR(MATCH("SDN Controller Security Requirements Guide :: Version 1, Release: 2 Benchmark Date: 24 Apr 2020*"&amp;A781&amp;";*",SRGs!AA:AA,0),0)</f>
        <v>0</v>
      </c>
      <c r="Z781" s="6">
        <f>IFERROR(MATCH("Unified Endpoint Management Agent Security Requirements Guide :: Version 1, Release: 1 Benchmark Date: 20 Nov 2020*"&amp;A781&amp;";*",SRGs!AA:AA,0),0)</f>
        <v>0</v>
      </c>
      <c r="AA781" s="6">
        <f>IFERROR(MATCH("Unified Endpoint Management Server Security Requirements Guide :: Version 1, Release: 1 Benchmark Date: 20 Nov 2020*"&amp;A781&amp;";*",SRGs!AA:AA,0),0)</f>
        <v>0</v>
      </c>
      <c r="AB781" s="6">
        <f>IFERROR(MATCH("Virtual Private Network (VPN) Security Requirements Guide :: Version 2, Release: 4 Benchmark Date: 27 Oct 2021*"&amp;A781&amp;";*",SRGs!AA:AA,0),0)</f>
        <v>0</v>
      </c>
      <c r="AC781" s="6">
        <f>IFERROR(MATCH("Web Server Security Requirements Guide :: Version 3, Release: 1 Benchmark Date: 27 Oct 2022*"&amp;A781&amp;";*",SRGs!AA:AA,0),0)</f>
        <v>0</v>
      </c>
      <c r="AD781" s="21"/>
      <c r="AE781" s="3" t="str">
        <f t="shared" si="96"/>
        <v/>
      </c>
      <c r="AF781" s="2" t="str">
        <f t="shared" si="97"/>
        <v/>
      </c>
      <c r="AG781" s="2" t="str">
        <f t="shared" si="98"/>
        <v/>
      </c>
      <c r="AH781" s="2" t="str">
        <f t="shared" si="99"/>
        <v/>
      </c>
      <c r="AI781" s="2" t="str">
        <f t="shared" si="100"/>
        <v/>
      </c>
      <c r="AJ781" s="2" t="str">
        <f t="shared" si="101"/>
        <v/>
      </c>
      <c r="AK781" s="2" t="str">
        <f t="shared" si="102"/>
        <v/>
      </c>
      <c r="AL781" s="27"/>
      <c r="AM781" s="5" t="str">
        <f t="shared" si="103"/>
        <v/>
      </c>
    </row>
    <row r="782" spans="1:39" ht="60" hidden="1">
      <c r="A782" s="1" t="s">
        <v>22492</v>
      </c>
      <c r="B782" s="1" t="s">
        <v>4315</v>
      </c>
      <c r="C782" s="1" t="s">
        <v>1141</v>
      </c>
      <c r="D782" s="1" t="s">
        <v>2186</v>
      </c>
      <c r="E782" s="1" t="s">
        <v>3188</v>
      </c>
      <c r="F782" s="2" t="s">
        <v>4004</v>
      </c>
      <c r="G782" s="2"/>
      <c r="H782" s="2"/>
      <c r="I782" s="2"/>
      <c r="J782" s="15"/>
      <c r="K782" s="3">
        <f>IFERROR(MATCH("Application Layer Gateway (ALG) Security Requirements Guide (SRG) :: Version 1, Release: 2 Benchmark Date: 24 Jul 2015*"&amp;A782&amp;";*",SRGs!AA:AA,0),0)</f>
        <v>0</v>
      </c>
      <c r="L782" s="2">
        <f>IFERROR(MATCH("Application Server Security Requirements Guide :: Version 3, Release: 3 Benchmark Date: 27 Oct 2022*"&amp;A782&amp;";*",SRGs!AA:AA,0),0)</f>
        <v>0</v>
      </c>
      <c r="M782" s="2">
        <f>IFERROR(MATCH("Authentication, Authorization, and Accounting Services (AAA) Security Requirements Guide :: Version 1, Release: 2 Benchmark Date: 24 Jan 2020*"&amp;A782&amp;";*",SRGs!AA:AA,0),0)</f>
        <v>0</v>
      </c>
      <c r="N782" s="6">
        <f>IFERROR(MATCH("Central Log Server Security Requirements Guide :: Version 2, Release: 2 Benchmark Date: 27 Oct 2022*"&amp;A782&amp;";*",SRGs!AA:AA,0),0)</f>
        <v>0</v>
      </c>
      <c r="O782" s="6">
        <f>IFERROR(MATCH("Database Security Requirements Guide :: Version 3, Release: 3 Benchmark Date: 27 Jul 2022*"&amp;A782&amp;";*",SRGs!AA:AA,0),0)</f>
        <v>0</v>
      </c>
      <c r="P782" s="2">
        <f>IFERROR(MATCH("Container Platform Security Requirements Guide :: Version 1, Release: 3 Benchmark Date: 27 Jan 2022*"&amp;A782&amp;";*",SRGs!AA:AA,0),0)</f>
        <v>0</v>
      </c>
      <c r="Q782" s="2">
        <f>IFERROR(MATCH("Domain Name System (DNS) Security Requirements Guide :: Version 2, Release: 4 Benchmark Date: 23 Oct 2015*"&amp;A782&amp;";*",SRGs!AA:AA,0),0)</f>
        <v>0</v>
      </c>
      <c r="R782" s="2">
        <f>IFERROR(MATCH("Firewall Security Requirements Guide :: Version 2, Release: 3 Benchmark Date: 27 Oct 2022*"&amp;A782&amp;";*",SRGs!AA:AA,0),0)</f>
        <v>0</v>
      </c>
      <c r="S782" s="2">
        <f>IFERROR(MATCH("General Purpose Operating System Security Requirements Guide :: Version 2, Release: 4 Benchmark Date: 27 Jul 2022*"&amp;A782&amp;";*",SRGs!AA:AA,0),0)</f>
        <v>0</v>
      </c>
      <c r="T782" s="2">
        <f>IFERROR(MATCH("Intrusion Detection and Prevention Systems (IDPS) Security Requirements Guide :: Version 2, Release: 6 Benchmark Date: 24 Jul 2020*"&amp;A782&amp;";*",SRGs!AA:AA,0),0)</f>
        <v>0</v>
      </c>
      <c r="U782" s="2">
        <f>IFERROR(MATCH("Layer 2 Switch Security Requirements Guide :: Version 2, Release: 1 Benchmark Date: 18 May 2021*"&amp;A782&amp;";*",SRGs!AA:AA,0),0)</f>
        <v>0</v>
      </c>
      <c r="V782" s="2">
        <f>IFERROR(MATCH("Mainframe Product Security Requirements Guide :: Version 2, Release: 1 Benchmark Date: 27 Oct 2022*"&amp;A782&amp;";*",SRGs!AA:AA,0),0)</f>
        <v>0</v>
      </c>
      <c r="W782" s="2">
        <f>IFERROR(MATCH("Network Device Management Security Requirements Guide :: Version 4, Release: 1 Benchmark Date: 23 Apr 2021*"&amp;A782&amp;";*",SRGs!AA:AA,0),0)</f>
        <v>0</v>
      </c>
      <c r="X782" s="2">
        <f>IFERROR(MATCH("Router Security Requirements Guide :: Version 4, Release: 2 Benchmark Date: 23 Apr 2021*"&amp;A782&amp;";*",SRGs!AA:AA,0),0)</f>
        <v>0</v>
      </c>
      <c r="Y782" s="2">
        <f>IFERROR(MATCH("SDN Controller Security Requirements Guide :: Version 1, Release: 2 Benchmark Date: 24 Apr 2020*"&amp;A782&amp;";*",SRGs!AA:AA,0),0)</f>
        <v>0</v>
      </c>
      <c r="Z782" s="2">
        <f>IFERROR(MATCH("Unified Endpoint Management Agent Security Requirements Guide :: Version 1, Release: 1 Benchmark Date: 20 Nov 2020*"&amp;A782&amp;";*",SRGs!AA:AA,0),0)</f>
        <v>0</v>
      </c>
      <c r="AA782" s="2">
        <f>IFERROR(MATCH("Unified Endpoint Management Server Security Requirements Guide :: Version 1, Release: 1 Benchmark Date: 20 Nov 2020*"&amp;A782&amp;";*",SRGs!AA:AA,0),0)</f>
        <v>0</v>
      </c>
      <c r="AB782" s="2">
        <f>IFERROR(MATCH("Virtual Private Network (VPN) Security Requirements Guide :: Version 2, Release: 4 Benchmark Date: 27 Oct 2021*"&amp;A782&amp;";*",SRGs!AA:AA,0),0)</f>
        <v>0</v>
      </c>
      <c r="AC782" s="2">
        <f>IFERROR(MATCH("Web Server Security Requirements Guide :: Version 3, Release: 1 Benchmark Date: 27 Oct 2022*"&amp;A782&amp;";*",SRGs!AA:AA,0),0)</f>
        <v>0</v>
      </c>
      <c r="AD782" s="22"/>
      <c r="AE782" s="3" t="str">
        <f t="shared" si="96"/>
        <v/>
      </c>
      <c r="AF782" s="2" t="str">
        <f t="shared" si="97"/>
        <v/>
      </c>
      <c r="AG782" s="2" t="str">
        <f t="shared" si="98"/>
        <v/>
      </c>
      <c r="AH782" s="2" t="str">
        <f t="shared" si="99"/>
        <v/>
      </c>
      <c r="AI782" s="2" t="str">
        <f t="shared" si="100"/>
        <v/>
      </c>
      <c r="AJ782" s="2" t="str">
        <f t="shared" si="101"/>
        <v/>
      </c>
      <c r="AK782" s="2" t="str">
        <f t="shared" si="102"/>
        <v/>
      </c>
      <c r="AM782" s="5" t="str">
        <f t="shared" si="103"/>
        <v/>
      </c>
    </row>
    <row r="783" spans="1:39" ht="150" hidden="1">
      <c r="A783" s="1" t="s">
        <v>22493</v>
      </c>
      <c r="B783" s="1" t="s">
        <v>4315</v>
      </c>
      <c r="C783" s="1" t="s">
        <v>1142</v>
      </c>
      <c r="D783" s="1" t="s">
        <v>2187</v>
      </c>
      <c r="E783" s="1" t="s">
        <v>3189</v>
      </c>
      <c r="F783" s="2" t="s">
        <v>4005</v>
      </c>
      <c r="G783" s="2"/>
      <c r="H783" s="2"/>
      <c r="I783" s="2"/>
      <c r="J783" s="15"/>
      <c r="K783" s="3">
        <f>IFERROR(MATCH("Application Layer Gateway (ALG) Security Requirements Guide (SRG) :: Version 1, Release: 2 Benchmark Date: 24 Jul 2015*"&amp;A783&amp;";*",SRGs!AA:AA,0),0)</f>
        <v>0</v>
      </c>
      <c r="L783" s="2">
        <f>IFERROR(MATCH("Application Server Security Requirements Guide :: Version 3, Release: 3 Benchmark Date: 27 Oct 2022*"&amp;A783&amp;";*",SRGs!AA:AA,0),0)</f>
        <v>0</v>
      </c>
      <c r="M783" s="2">
        <f>IFERROR(MATCH("Authentication, Authorization, and Accounting Services (AAA) Security Requirements Guide :: Version 1, Release: 2 Benchmark Date: 24 Jan 2020*"&amp;A783&amp;";*",SRGs!AA:AA,0),0)</f>
        <v>0</v>
      </c>
      <c r="N783" s="6">
        <f>IFERROR(MATCH("Central Log Server Security Requirements Guide :: Version 2, Release: 2 Benchmark Date: 27 Oct 2022*"&amp;A783&amp;";*",SRGs!AA:AA,0),0)</f>
        <v>0</v>
      </c>
      <c r="O783" s="6">
        <f>IFERROR(MATCH("Database Security Requirements Guide :: Version 3, Release: 3 Benchmark Date: 27 Jul 2022*"&amp;A783&amp;";*",SRGs!AA:AA,0),0)</f>
        <v>0</v>
      </c>
      <c r="P783" s="2">
        <f>IFERROR(MATCH("Container Platform Security Requirements Guide :: Version 1, Release: 3 Benchmark Date: 27 Jan 2022*"&amp;A783&amp;";*",SRGs!AA:AA,0),0)</f>
        <v>0</v>
      </c>
      <c r="Q783" s="2">
        <f>IFERROR(MATCH("Domain Name System (DNS) Security Requirements Guide :: Version 2, Release: 4 Benchmark Date: 23 Oct 2015*"&amp;A783&amp;";*",SRGs!AA:AA,0),0)</f>
        <v>0</v>
      </c>
      <c r="R783" s="2">
        <f>IFERROR(MATCH("Firewall Security Requirements Guide :: Version 2, Release: 3 Benchmark Date: 27 Oct 2022*"&amp;A783&amp;";*",SRGs!AA:AA,0),0)</f>
        <v>0</v>
      </c>
      <c r="S783" s="2">
        <f>IFERROR(MATCH("General Purpose Operating System Security Requirements Guide :: Version 2, Release: 4 Benchmark Date: 27 Jul 2022*"&amp;A783&amp;";*",SRGs!AA:AA,0),0)</f>
        <v>0</v>
      </c>
      <c r="T783" s="2">
        <f>IFERROR(MATCH("Intrusion Detection and Prevention Systems (IDPS) Security Requirements Guide :: Version 2, Release: 6 Benchmark Date: 24 Jul 2020*"&amp;A783&amp;";*",SRGs!AA:AA,0),0)</f>
        <v>0</v>
      </c>
      <c r="U783" s="2">
        <f>IFERROR(MATCH("Layer 2 Switch Security Requirements Guide :: Version 2, Release: 1 Benchmark Date: 18 May 2021*"&amp;A783&amp;";*",SRGs!AA:AA,0),0)</f>
        <v>0</v>
      </c>
      <c r="V783" s="2">
        <f>IFERROR(MATCH("Mainframe Product Security Requirements Guide :: Version 2, Release: 1 Benchmark Date: 27 Oct 2022*"&amp;A783&amp;";*",SRGs!AA:AA,0),0)</f>
        <v>0</v>
      </c>
      <c r="W783" s="2">
        <f>IFERROR(MATCH("Network Device Management Security Requirements Guide :: Version 4, Release: 1 Benchmark Date: 23 Apr 2021*"&amp;A783&amp;";*",SRGs!AA:AA,0),0)</f>
        <v>0</v>
      </c>
      <c r="X783" s="2">
        <f>IFERROR(MATCH("Router Security Requirements Guide :: Version 4, Release: 2 Benchmark Date: 23 Apr 2021*"&amp;A783&amp;";*",SRGs!AA:AA,0),0)</f>
        <v>0</v>
      </c>
      <c r="Y783" s="2">
        <f>IFERROR(MATCH("SDN Controller Security Requirements Guide :: Version 1, Release: 2 Benchmark Date: 24 Apr 2020*"&amp;A783&amp;";*",SRGs!AA:AA,0),0)</f>
        <v>0</v>
      </c>
      <c r="Z783" s="2">
        <f>IFERROR(MATCH("Unified Endpoint Management Agent Security Requirements Guide :: Version 1, Release: 1 Benchmark Date: 20 Nov 2020*"&amp;A783&amp;";*",SRGs!AA:AA,0),0)</f>
        <v>0</v>
      </c>
      <c r="AA783" s="2">
        <f>IFERROR(MATCH("Unified Endpoint Management Server Security Requirements Guide :: Version 1, Release: 1 Benchmark Date: 20 Nov 2020*"&amp;A783&amp;";*",SRGs!AA:AA,0),0)</f>
        <v>0</v>
      </c>
      <c r="AB783" s="2">
        <f>IFERROR(MATCH("Virtual Private Network (VPN) Security Requirements Guide :: Version 2, Release: 4 Benchmark Date: 27 Oct 2021*"&amp;A783&amp;";*",SRGs!AA:AA,0),0)</f>
        <v>0</v>
      </c>
      <c r="AC783" s="2">
        <f>IFERROR(MATCH("Web Server Security Requirements Guide :: Version 3, Release: 1 Benchmark Date: 27 Oct 2022*"&amp;A783&amp;";*",SRGs!AA:AA,0),0)</f>
        <v>0</v>
      </c>
      <c r="AD783" s="22"/>
      <c r="AE783" s="3" t="str">
        <f t="shared" si="96"/>
        <v/>
      </c>
      <c r="AF783" s="2" t="str">
        <f t="shared" si="97"/>
        <v/>
      </c>
      <c r="AG783" s="2" t="str">
        <f t="shared" si="98"/>
        <v/>
      </c>
      <c r="AH783" s="2" t="str">
        <f t="shared" si="99"/>
        <v/>
      </c>
      <c r="AI783" s="2" t="str">
        <f t="shared" si="100"/>
        <v/>
      </c>
      <c r="AJ783" s="2" t="str">
        <f t="shared" si="101"/>
        <v/>
      </c>
      <c r="AK783" s="2" t="str">
        <f t="shared" si="102"/>
        <v/>
      </c>
      <c r="AM783" s="5" t="str">
        <f t="shared" si="103"/>
        <v/>
      </c>
    </row>
    <row r="784" spans="1:39" s="5" customFormat="1" ht="45" hidden="1">
      <c r="A784" s="1" t="s">
        <v>22494</v>
      </c>
      <c r="B784" s="1" t="s">
        <v>4315</v>
      </c>
      <c r="C784" s="1" t="s">
        <v>1143</v>
      </c>
      <c r="D784" s="1" t="s">
        <v>3572</v>
      </c>
      <c r="E784" s="1"/>
      <c r="F784" s="2"/>
      <c r="G784" s="2"/>
      <c r="H784" s="2"/>
      <c r="I784" s="2"/>
      <c r="J784" s="15"/>
      <c r="K784" s="3">
        <f>IFERROR(MATCH("Application Layer Gateway (ALG) Security Requirements Guide (SRG) :: Version 1, Release: 2 Benchmark Date: 24 Jul 2015*"&amp;A784&amp;";*",SRGs!AA:AA,0),0)</f>
        <v>0</v>
      </c>
      <c r="L784" s="2">
        <f>IFERROR(MATCH("Application Server Security Requirements Guide :: Version 3, Release: 3 Benchmark Date: 27 Oct 2022*"&amp;A784&amp;";*",SRGs!AA:AA,0),0)</f>
        <v>0</v>
      </c>
      <c r="M784" s="2">
        <f>IFERROR(MATCH("Authentication, Authorization, and Accounting Services (AAA) Security Requirements Guide :: Version 1, Release: 2 Benchmark Date: 24 Jan 2020*"&amp;A784&amp;";*",SRGs!AA:AA,0),0)</f>
        <v>0</v>
      </c>
      <c r="N784" s="2">
        <f>IFERROR(MATCH("Central Log Server Security Requirements Guide :: Version 2, Release: 2 Benchmark Date: 27 Oct 2022*"&amp;A784&amp;";*",SRGs!AA:AA,0),0)</f>
        <v>0</v>
      </c>
      <c r="O784" s="2">
        <f>IFERROR(MATCH("Database Security Requirements Guide :: Version 3, Release: 3 Benchmark Date: 27 Jul 2022*"&amp;A784&amp;";*",SRGs!AA:AA,0),0)</f>
        <v>0</v>
      </c>
      <c r="P784" s="6">
        <f>IFERROR(MATCH("Container Platform Security Requirements Guide :: Version 1, Release: 3 Benchmark Date: 27 Jan 2022*"&amp;A784&amp;";*",SRGs!AA:AA,0),0)</f>
        <v>0</v>
      </c>
      <c r="Q784" s="6">
        <f>IFERROR(MATCH("Domain Name System (DNS) Security Requirements Guide :: Version 2, Release: 4 Benchmark Date: 23 Oct 2015*"&amp;A784&amp;";*",SRGs!AA:AA,0),0)</f>
        <v>0</v>
      </c>
      <c r="R784" s="6">
        <f>IFERROR(MATCH("Firewall Security Requirements Guide :: Version 2, Release: 3 Benchmark Date: 27 Oct 2022*"&amp;A784&amp;";*",SRGs!AA:AA,0),0)</f>
        <v>0</v>
      </c>
      <c r="S784" s="6">
        <f>IFERROR(MATCH("General Purpose Operating System Security Requirements Guide :: Version 2, Release: 4 Benchmark Date: 27 Jul 2022*"&amp;A784&amp;";*",SRGs!AA:AA,0),0)</f>
        <v>0</v>
      </c>
      <c r="T784" s="6">
        <f>IFERROR(MATCH("Intrusion Detection and Prevention Systems (IDPS) Security Requirements Guide :: Version 2, Release: 6 Benchmark Date: 24 Jul 2020*"&amp;A784&amp;";*",SRGs!AA:AA,0),0)</f>
        <v>0</v>
      </c>
      <c r="U784" s="6">
        <f>IFERROR(MATCH("Layer 2 Switch Security Requirements Guide :: Version 2, Release: 1 Benchmark Date: 18 May 2021*"&amp;A784&amp;";*",SRGs!AA:AA,0),0)</f>
        <v>0</v>
      </c>
      <c r="V784" s="6">
        <f>IFERROR(MATCH("Mainframe Product Security Requirements Guide :: Version 2, Release: 1 Benchmark Date: 27 Oct 2022*"&amp;A784&amp;";*",SRGs!AA:AA,0),0)</f>
        <v>0</v>
      </c>
      <c r="W784" s="6">
        <f>IFERROR(MATCH("Network Device Management Security Requirements Guide :: Version 4, Release: 1 Benchmark Date: 23 Apr 2021*"&amp;A784&amp;";*",SRGs!AA:AA,0),0)</f>
        <v>0</v>
      </c>
      <c r="X784" s="6">
        <f>IFERROR(MATCH("Router Security Requirements Guide :: Version 4, Release: 2 Benchmark Date: 23 Apr 2021*"&amp;A784&amp;";*",SRGs!AA:AA,0),0)</f>
        <v>0</v>
      </c>
      <c r="Y784" s="6">
        <f>IFERROR(MATCH("SDN Controller Security Requirements Guide :: Version 1, Release: 2 Benchmark Date: 24 Apr 2020*"&amp;A784&amp;";*",SRGs!AA:AA,0),0)</f>
        <v>0</v>
      </c>
      <c r="Z784" s="6">
        <f>IFERROR(MATCH("Unified Endpoint Management Agent Security Requirements Guide :: Version 1, Release: 1 Benchmark Date: 20 Nov 2020*"&amp;A784&amp;";*",SRGs!AA:AA,0),0)</f>
        <v>0</v>
      </c>
      <c r="AA784" s="6">
        <f>IFERROR(MATCH("Unified Endpoint Management Server Security Requirements Guide :: Version 1, Release: 1 Benchmark Date: 20 Nov 2020*"&amp;A784&amp;";*",SRGs!AA:AA,0),0)</f>
        <v>0</v>
      </c>
      <c r="AB784" s="6">
        <f>IFERROR(MATCH("Virtual Private Network (VPN) Security Requirements Guide :: Version 2, Release: 4 Benchmark Date: 27 Oct 2021*"&amp;A784&amp;";*",SRGs!AA:AA,0),0)</f>
        <v>0</v>
      </c>
      <c r="AC784" s="6">
        <f>IFERROR(MATCH("Web Server Security Requirements Guide :: Version 3, Release: 1 Benchmark Date: 27 Oct 2022*"&amp;A784&amp;";*",SRGs!AA:AA,0),0)</f>
        <v>0</v>
      </c>
      <c r="AD784" s="21"/>
      <c r="AE784" s="3" t="str">
        <f t="shared" si="96"/>
        <v/>
      </c>
      <c r="AF784" s="2" t="str">
        <f t="shared" si="97"/>
        <v/>
      </c>
      <c r="AG784" s="2" t="str">
        <f t="shared" si="98"/>
        <v/>
      </c>
      <c r="AH784" s="2" t="str">
        <f t="shared" si="99"/>
        <v/>
      </c>
      <c r="AI784" s="2" t="str">
        <f t="shared" si="100"/>
        <v/>
      </c>
      <c r="AJ784" s="2" t="str">
        <f t="shared" si="101"/>
        <v/>
      </c>
      <c r="AK784" s="2" t="str">
        <f t="shared" si="102"/>
        <v/>
      </c>
      <c r="AL784" s="27"/>
      <c r="AM784" s="5" t="str">
        <f t="shared" si="103"/>
        <v/>
      </c>
    </row>
    <row r="785" spans="1:39" s="5" customFormat="1" ht="135" hidden="1">
      <c r="A785" s="1" t="s">
        <v>22495</v>
      </c>
      <c r="B785" s="1" t="s">
        <v>4315</v>
      </c>
      <c r="C785" s="1" t="s">
        <v>1144</v>
      </c>
      <c r="D785" s="1" t="s">
        <v>2188</v>
      </c>
      <c r="E785" s="1" t="s">
        <v>3190</v>
      </c>
      <c r="F785" s="2" t="s">
        <v>4006</v>
      </c>
      <c r="G785" s="2"/>
      <c r="H785" s="2"/>
      <c r="I785" s="2"/>
      <c r="J785" s="15"/>
      <c r="K785" s="3">
        <f>IFERROR(MATCH("Application Layer Gateway (ALG) Security Requirements Guide (SRG) :: Version 1, Release: 2 Benchmark Date: 24 Jul 2015*"&amp;A785&amp;";*",SRGs!AA:AA,0),0)</f>
        <v>0</v>
      </c>
      <c r="L785" s="2">
        <f>IFERROR(MATCH("Application Server Security Requirements Guide :: Version 3, Release: 3 Benchmark Date: 27 Oct 2022*"&amp;A785&amp;";*",SRGs!AA:AA,0),0)</f>
        <v>0</v>
      </c>
      <c r="M785" s="2">
        <f>IFERROR(MATCH("Authentication, Authorization, and Accounting Services (AAA) Security Requirements Guide :: Version 1, Release: 2 Benchmark Date: 24 Jan 2020*"&amp;A785&amp;";*",SRGs!AA:AA,0),0)</f>
        <v>0</v>
      </c>
      <c r="N785" s="6">
        <f>IFERROR(MATCH("Central Log Server Security Requirements Guide :: Version 2, Release: 2 Benchmark Date: 27 Oct 2022*"&amp;A785&amp;";*",SRGs!AA:AA,0),0)</f>
        <v>0</v>
      </c>
      <c r="O785" s="6">
        <f>IFERROR(MATCH("Database Security Requirements Guide :: Version 3, Release: 3 Benchmark Date: 27 Jul 2022*"&amp;A785&amp;";*",SRGs!AA:AA,0),0)</f>
        <v>0</v>
      </c>
      <c r="P785" s="6">
        <f>IFERROR(MATCH("Container Platform Security Requirements Guide :: Version 1, Release: 3 Benchmark Date: 27 Jan 2022*"&amp;A785&amp;";*",SRGs!AA:AA,0),0)</f>
        <v>0</v>
      </c>
      <c r="Q785" s="6">
        <f>IFERROR(MATCH("Domain Name System (DNS) Security Requirements Guide :: Version 2, Release: 4 Benchmark Date: 23 Oct 2015*"&amp;A785&amp;";*",SRGs!AA:AA,0),0)</f>
        <v>0</v>
      </c>
      <c r="R785" s="6">
        <f>IFERROR(MATCH("Firewall Security Requirements Guide :: Version 2, Release: 3 Benchmark Date: 27 Oct 2022*"&amp;A785&amp;";*",SRGs!AA:AA,0),0)</f>
        <v>0</v>
      </c>
      <c r="S785" s="6">
        <f>IFERROR(MATCH("General Purpose Operating System Security Requirements Guide :: Version 2, Release: 4 Benchmark Date: 27 Jul 2022*"&amp;A785&amp;";*",SRGs!AA:AA,0),0)</f>
        <v>0</v>
      </c>
      <c r="T785" s="6">
        <f>IFERROR(MATCH("Intrusion Detection and Prevention Systems (IDPS) Security Requirements Guide :: Version 2, Release: 6 Benchmark Date: 24 Jul 2020*"&amp;A785&amp;";*",SRGs!AA:AA,0),0)</f>
        <v>0</v>
      </c>
      <c r="U785" s="6">
        <f>IFERROR(MATCH("Layer 2 Switch Security Requirements Guide :: Version 2, Release: 1 Benchmark Date: 18 May 2021*"&amp;A785&amp;";*",SRGs!AA:AA,0),0)</f>
        <v>0</v>
      </c>
      <c r="V785" s="6">
        <f>IFERROR(MATCH("Mainframe Product Security Requirements Guide :: Version 2, Release: 1 Benchmark Date: 27 Oct 2022*"&amp;A785&amp;";*",SRGs!AA:AA,0),0)</f>
        <v>0</v>
      </c>
      <c r="W785" s="6">
        <f>IFERROR(MATCH("Network Device Management Security Requirements Guide :: Version 4, Release: 1 Benchmark Date: 23 Apr 2021*"&amp;A785&amp;";*",SRGs!AA:AA,0),0)</f>
        <v>0</v>
      </c>
      <c r="X785" s="6">
        <f>IFERROR(MATCH("Router Security Requirements Guide :: Version 4, Release: 2 Benchmark Date: 23 Apr 2021*"&amp;A785&amp;";*",SRGs!AA:AA,0),0)</f>
        <v>0</v>
      </c>
      <c r="Y785" s="6">
        <f>IFERROR(MATCH("SDN Controller Security Requirements Guide :: Version 1, Release: 2 Benchmark Date: 24 Apr 2020*"&amp;A785&amp;";*",SRGs!AA:AA,0),0)</f>
        <v>0</v>
      </c>
      <c r="Z785" s="6">
        <f>IFERROR(MATCH("Unified Endpoint Management Agent Security Requirements Guide :: Version 1, Release: 1 Benchmark Date: 20 Nov 2020*"&amp;A785&amp;";*",SRGs!AA:AA,0),0)</f>
        <v>0</v>
      </c>
      <c r="AA785" s="6">
        <f>IFERROR(MATCH("Unified Endpoint Management Server Security Requirements Guide :: Version 1, Release: 1 Benchmark Date: 20 Nov 2020*"&amp;A785&amp;";*",SRGs!AA:AA,0),0)</f>
        <v>0</v>
      </c>
      <c r="AB785" s="6">
        <f>IFERROR(MATCH("Virtual Private Network (VPN) Security Requirements Guide :: Version 2, Release: 4 Benchmark Date: 27 Oct 2021*"&amp;A785&amp;";*",SRGs!AA:AA,0),0)</f>
        <v>0</v>
      </c>
      <c r="AC785" s="6">
        <f>IFERROR(MATCH("Web Server Security Requirements Guide :: Version 3, Release: 1 Benchmark Date: 27 Oct 2022*"&amp;A785&amp;";*",SRGs!AA:AA,0),0)</f>
        <v>0</v>
      </c>
      <c r="AD785" s="21"/>
      <c r="AE785" s="3" t="str">
        <f t="shared" si="96"/>
        <v/>
      </c>
      <c r="AF785" s="2" t="str">
        <f t="shared" si="97"/>
        <v/>
      </c>
      <c r="AG785" s="2" t="str">
        <f t="shared" si="98"/>
        <v/>
      </c>
      <c r="AH785" s="2" t="str">
        <f t="shared" si="99"/>
        <v/>
      </c>
      <c r="AI785" s="2" t="str">
        <f t="shared" si="100"/>
        <v/>
      </c>
      <c r="AJ785" s="2" t="str">
        <f t="shared" si="101"/>
        <v/>
      </c>
      <c r="AK785" s="2" t="str">
        <f t="shared" si="102"/>
        <v/>
      </c>
      <c r="AL785" s="27"/>
      <c r="AM785" s="5" t="str">
        <f t="shared" si="103"/>
        <v/>
      </c>
    </row>
    <row r="786" spans="1:39" ht="60" hidden="1">
      <c r="A786" s="1" t="s">
        <v>22496</v>
      </c>
      <c r="B786" s="1" t="s">
        <v>4315</v>
      </c>
      <c r="C786" s="1" t="s">
        <v>1145</v>
      </c>
      <c r="D786" s="1" t="s">
        <v>2189</v>
      </c>
      <c r="E786" s="1" t="s">
        <v>3191</v>
      </c>
      <c r="F786" s="2" t="s">
        <v>2591</v>
      </c>
      <c r="G786" s="2"/>
      <c r="H786" s="2"/>
      <c r="I786" s="2"/>
      <c r="J786" s="15"/>
      <c r="K786" s="3">
        <f>IFERROR(MATCH("Application Layer Gateway (ALG) Security Requirements Guide (SRG) :: Version 1, Release: 2 Benchmark Date: 24 Jul 2015*"&amp;A786&amp;";*",SRGs!AA:AA,0),0)</f>
        <v>0</v>
      </c>
      <c r="L786" s="2">
        <f>IFERROR(MATCH("Application Server Security Requirements Guide :: Version 3, Release: 3 Benchmark Date: 27 Oct 2022*"&amp;A786&amp;";*",SRGs!AA:AA,0),0)</f>
        <v>0</v>
      </c>
      <c r="M786" s="2">
        <f>IFERROR(MATCH("Authentication, Authorization, and Accounting Services (AAA) Security Requirements Guide :: Version 1, Release: 2 Benchmark Date: 24 Jan 2020*"&amp;A786&amp;";*",SRGs!AA:AA,0),0)</f>
        <v>0</v>
      </c>
      <c r="N786" s="2">
        <f>IFERROR(MATCH("Central Log Server Security Requirements Guide :: Version 2, Release: 2 Benchmark Date: 27 Oct 2022*"&amp;A786&amp;";*",SRGs!AA:AA,0),0)</f>
        <v>0</v>
      </c>
      <c r="O786" s="2">
        <f>IFERROR(MATCH("Database Security Requirements Guide :: Version 3, Release: 3 Benchmark Date: 27 Jul 2022*"&amp;A786&amp;";*",SRGs!AA:AA,0),0)</f>
        <v>0</v>
      </c>
      <c r="P786" s="2">
        <f>IFERROR(MATCH("Container Platform Security Requirements Guide :: Version 1, Release: 3 Benchmark Date: 27 Jan 2022*"&amp;A786&amp;";*",SRGs!AA:AA,0),0)</f>
        <v>0</v>
      </c>
      <c r="Q786" s="2">
        <f>IFERROR(MATCH("Domain Name System (DNS) Security Requirements Guide :: Version 2, Release: 4 Benchmark Date: 23 Oct 2015*"&amp;A786&amp;";*",SRGs!AA:AA,0),0)</f>
        <v>0</v>
      </c>
      <c r="R786" s="2">
        <f>IFERROR(MATCH("Firewall Security Requirements Guide :: Version 2, Release: 3 Benchmark Date: 27 Oct 2022*"&amp;A786&amp;";*",SRGs!AA:AA,0),0)</f>
        <v>0</v>
      </c>
      <c r="S786" s="2">
        <f>IFERROR(MATCH("General Purpose Operating System Security Requirements Guide :: Version 2, Release: 4 Benchmark Date: 27 Jul 2022*"&amp;A786&amp;";*",SRGs!AA:AA,0),0)</f>
        <v>0</v>
      </c>
      <c r="T786" s="2">
        <f>IFERROR(MATCH("Intrusion Detection and Prevention Systems (IDPS) Security Requirements Guide :: Version 2, Release: 6 Benchmark Date: 24 Jul 2020*"&amp;A786&amp;";*",SRGs!AA:AA,0),0)</f>
        <v>0</v>
      </c>
      <c r="U786" s="2">
        <f>IFERROR(MATCH("Layer 2 Switch Security Requirements Guide :: Version 2, Release: 1 Benchmark Date: 18 May 2021*"&amp;A786&amp;";*",SRGs!AA:AA,0),0)</f>
        <v>0</v>
      </c>
      <c r="V786" s="2">
        <f>IFERROR(MATCH("Mainframe Product Security Requirements Guide :: Version 2, Release: 1 Benchmark Date: 27 Oct 2022*"&amp;A786&amp;";*",SRGs!AA:AA,0),0)</f>
        <v>0</v>
      </c>
      <c r="W786" s="2">
        <f>IFERROR(MATCH("Network Device Management Security Requirements Guide :: Version 4, Release: 1 Benchmark Date: 23 Apr 2021*"&amp;A786&amp;";*",SRGs!AA:AA,0),0)</f>
        <v>0</v>
      </c>
      <c r="X786" s="2">
        <f>IFERROR(MATCH("Router Security Requirements Guide :: Version 4, Release: 2 Benchmark Date: 23 Apr 2021*"&amp;A786&amp;";*",SRGs!AA:AA,0),0)</f>
        <v>0</v>
      </c>
      <c r="Y786" s="2">
        <f>IFERROR(MATCH("SDN Controller Security Requirements Guide :: Version 1, Release: 2 Benchmark Date: 24 Apr 2020*"&amp;A786&amp;";*",SRGs!AA:AA,0),0)</f>
        <v>0</v>
      </c>
      <c r="Z786" s="2">
        <f>IFERROR(MATCH("Unified Endpoint Management Agent Security Requirements Guide :: Version 1, Release: 1 Benchmark Date: 20 Nov 2020*"&amp;A786&amp;";*",SRGs!AA:AA,0),0)</f>
        <v>0</v>
      </c>
      <c r="AA786" s="2">
        <f>IFERROR(MATCH("Unified Endpoint Management Server Security Requirements Guide :: Version 1, Release: 1 Benchmark Date: 20 Nov 2020*"&amp;A786&amp;";*",SRGs!AA:AA,0),0)</f>
        <v>0</v>
      </c>
      <c r="AB786" s="2">
        <f>IFERROR(MATCH("Virtual Private Network (VPN) Security Requirements Guide :: Version 2, Release: 4 Benchmark Date: 27 Oct 2021*"&amp;A786&amp;";*",SRGs!AA:AA,0),0)</f>
        <v>0</v>
      </c>
      <c r="AC786" s="2">
        <f>IFERROR(MATCH("Web Server Security Requirements Guide :: Version 3, Release: 1 Benchmark Date: 27 Oct 2022*"&amp;A786&amp;";*",SRGs!AA:AA,0),0)</f>
        <v>0</v>
      </c>
      <c r="AD786" s="22"/>
      <c r="AE786" s="3" t="str">
        <f t="shared" si="96"/>
        <v/>
      </c>
      <c r="AF786" s="2" t="str">
        <f t="shared" si="97"/>
        <v/>
      </c>
      <c r="AG786" s="2" t="str">
        <f t="shared" si="98"/>
        <v/>
      </c>
      <c r="AH786" s="2" t="str">
        <f t="shared" si="99"/>
        <v/>
      </c>
      <c r="AI786" s="2" t="str">
        <f t="shared" si="100"/>
        <v/>
      </c>
      <c r="AJ786" s="2" t="str">
        <f t="shared" si="101"/>
        <v/>
      </c>
      <c r="AK786" s="2" t="str">
        <f t="shared" si="102"/>
        <v/>
      </c>
      <c r="AM786" s="5" t="str">
        <f t="shared" si="103"/>
        <v/>
      </c>
    </row>
    <row r="787" spans="1:39" s="5" customFormat="1" ht="120" hidden="1">
      <c r="A787" s="1" t="s">
        <v>22497</v>
      </c>
      <c r="B787" s="1" t="s">
        <v>4315</v>
      </c>
      <c r="C787" s="1" t="s">
        <v>1146</v>
      </c>
      <c r="D787" s="1" t="s">
        <v>2190</v>
      </c>
      <c r="E787" s="1" t="s">
        <v>3192</v>
      </c>
      <c r="F787" s="2" t="s">
        <v>4007</v>
      </c>
      <c r="G787" s="2"/>
      <c r="H787" s="2"/>
      <c r="I787" s="2"/>
      <c r="J787" s="15"/>
      <c r="K787" s="3">
        <f>IFERROR(MATCH("Application Layer Gateway (ALG) Security Requirements Guide (SRG) :: Version 1, Release: 2 Benchmark Date: 24 Jul 2015*"&amp;A787&amp;";*",SRGs!AA:AA,0),0)</f>
        <v>0</v>
      </c>
      <c r="L787" s="2">
        <f>IFERROR(MATCH("Application Server Security Requirements Guide :: Version 3, Release: 3 Benchmark Date: 27 Oct 2022*"&amp;A787&amp;";*",SRGs!AA:AA,0),0)</f>
        <v>0</v>
      </c>
      <c r="M787" s="2">
        <f>IFERROR(MATCH("Authentication, Authorization, and Accounting Services (AAA) Security Requirements Guide :: Version 1, Release: 2 Benchmark Date: 24 Jan 2020*"&amp;A787&amp;";*",SRGs!AA:AA,0),0)</f>
        <v>0</v>
      </c>
      <c r="N787" s="6">
        <f>IFERROR(MATCH("Central Log Server Security Requirements Guide :: Version 2, Release: 2 Benchmark Date: 27 Oct 2022*"&amp;A787&amp;";*",SRGs!AA:AA,0),0)</f>
        <v>0</v>
      </c>
      <c r="O787" s="6">
        <f>IFERROR(MATCH("Database Security Requirements Guide :: Version 3, Release: 3 Benchmark Date: 27 Jul 2022*"&amp;A787&amp;";*",SRGs!AA:AA,0),0)</f>
        <v>0</v>
      </c>
      <c r="P787" s="6">
        <f>IFERROR(MATCH("Container Platform Security Requirements Guide :: Version 1, Release: 3 Benchmark Date: 27 Jan 2022*"&amp;A787&amp;";*",SRGs!AA:AA,0),0)</f>
        <v>0</v>
      </c>
      <c r="Q787" s="6">
        <f>IFERROR(MATCH("Domain Name System (DNS) Security Requirements Guide :: Version 2, Release: 4 Benchmark Date: 23 Oct 2015*"&amp;A787&amp;";*",SRGs!AA:AA,0),0)</f>
        <v>0</v>
      </c>
      <c r="R787" s="6">
        <f>IFERROR(MATCH("Firewall Security Requirements Guide :: Version 2, Release: 3 Benchmark Date: 27 Oct 2022*"&amp;A787&amp;";*",SRGs!AA:AA,0),0)</f>
        <v>0</v>
      </c>
      <c r="S787" s="6">
        <f>IFERROR(MATCH("General Purpose Operating System Security Requirements Guide :: Version 2, Release: 4 Benchmark Date: 27 Jul 2022*"&amp;A787&amp;";*",SRGs!AA:AA,0),0)</f>
        <v>0</v>
      </c>
      <c r="T787" s="6">
        <f>IFERROR(MATCH("Intrusion Detection and Prevention Systems (IDPS) Security Requirements Guide :: Version 2, Release: 6 Benchmark Date: 24 Jul 2020*"&amp;A787&amp;";*",SRGs!AA:AA,0),0)</f>
        <v>0</v>
      </c>
      <c r="U787" s="6">
        <f>IFERROR(MATCH("Layer 2 Switch Security Requirements Guide :: Version 2, Release: 1 Benchmark Date: 18 May 2021*"&amp;A787&amp;";*",SRGs!AA:AA,0),0)</f>
        <v>0</v>
      </c>
      <c r="V787" s="6">
        <f>IFERROR(MATCH("Mainframe Product Security Requirements Guide :: Version 2, Release: 1 Benchmark Date: 27 Oct 2022*"&amp;A787&amp;";*",SRGs!AA:AA,0),0)</f>
        <v>0</v>
      </c>
      <c r="W787" s="6">
        <f>IFERROR(MATCH("Network Device Management Security Requirements Guide :: Version 4, Release: 1 Benchmark Date: 23 Apr 2021*"&amp;A787&amp;";*",SRGs!AA:AA,0),0)</f>
        <v>0</v>
      </c>
      <c r="X787" s="6">
        <f>IFERROR(MATCH("Router Security Requirements Guide :: Version 4, Release: 2 Benchmark Date: 23 Apr 2021*"&amp;A787&amp;";*",SRGs!AA:AA,0),0)</f>
        <v>0</v>
      </c>
      <c r="Y787" s="6">
        <f>IFERROR(MATCH("SDN Controller Security Requirements Guide :: Version 1, Release: 2 Benchmark Date: 24 Apr 2020*"&amp;A787&amp;";*",SRGs!AA:AA,0),0)</f>
        <v>0</v>
      </c>
      <c r="Z787" s="6">
        <f>IFERROR(MATCH("Unified Endpoint Management Agent Security Requirements Guide :: Version 1, Release: 1 Benchmark Date: 20 Nov 2020*"&amp;A787&amp;";*",SRGs!AA:AA,0),0)</f>
        <v>0</v>
      </c>
      <c r="AA787" s="6">
        <f>IFERROR(MATCH("Unified Endpoint Management Server Security Requirements Guide :: Version 1, Release: 1 Benchmark Date: 20 Nov 2020*"&amp;A787&amp;";*",SRGs!AA:AA,0),0)</f>
        <v>0</v>
      </c>
      <c r="AB787" s="6">
        <f>IFERROR(MATCH("Virtual Private Network (VPN) Security Requirements Guide :: Version 2, Release: 4 Benchmark Date: 27 Oct 2021*"&amp;A787&amp;";*",SRGs!AA:AA,0),0)</f>
        <v>0</v>
      </c>
      <c r="AC787" s="6">
        <f>IFERROR(MATCH("Web Server Security Requirements Guide :: Version 3, Release: 1 Benchmark Date: 27 Oct 2022*"&amp;A787&amp;";*",SRGs!AA:AA,0),0)</f>
        <v>0</v>
      </c>
      <c r="AD787" s="21"/>
      <c r="AE787" s="3" t="str">
        <f t="shared" si="96"/>
        <v/>
      </c>
      <c r="AF787" s="2" t="str">
        <f t="shared" si="97"/>
        <v/>
      </c>
      <c r="AG787" s="2" t="str">
        <f t="shared" si="98"/>
        <v/>
      </c>
      <c r="AH787" s="2" t="str">
        <f t="shared" si="99"/>
        <v/>
      </c>
      <c r="AI787" s="2" t="str">
        <f t="shared" si="100"/>
        <v/>
      </c>
      <c r="AJ787" s="2" t="str">
        <f t="shared" si="101"/>
        <v/>
      </c>
      <c r="AK787" s="2" t="str">
        <f t="shared" si="102"/>
        <v/>
      </c>
      <c r="AL787" s="27"/>
      <c r="AM787" s="5" t="str">
        <f t="shared" si="103"/>
        <v/>
      </c>
    </row>
    <row r="788" spans="1:39" s="5" customFormat="1" ht="75" hidden="1">
      <c r="A788" s="1" t="s">
        <v>22498</v>
      </c>
      <c r="B788" s="1" t="s">
        <v>4315</v>
      </c>
      <c r="C788" s="1" t="s">
        <v>1147</v>
      </c>
      <c r="D788" s="1" t="s">
        <v>2191</v>
      </c>
      <c r="E788" s="1" t="s">
        <v>3193</v>
      </c>
      <c r="F788" s="2" t="s">
        <v>2591</v>
      </c>
      <c r="G788" s="2"/>
      <c r="H788" s="2"/>
      <c r="I788" s="2"/>
      <c r="J788" s="15"/>
      <c r="K788" s="3">
        <f>IFERROR(MATCH("Application Layer Gateway (ALG) Security Requirements Guide (SRG) :: Version 1, Release: 2 Benchmark Date: 24 Jul 2015*"&amp;A788&amp;";*",SRGs!AA:AA,0),0)</f>
        <v>0</v>
      </c>
      <c r="L788" s="2">
        <f>IFERROR(MATCH("Application Server Security Requirements Guide :: Version 3, Release: 3 Benchmark Date: 27 Oct 2022*"&amp;A788&amp;";*",SRGs!AA:AA,0),0)</f>
        <v>0</v>
      </c>
      <c r="M788" s="2">
        <f>IFERROR(MATCH("Authentication, Authorization, and Accounting Services (AAA) Security Requirements Guide :: Version 1, Release: 2 Benchmark Date: 24 Jan 2020*"&amp;A788&amp;";*",SRGs!AA:AA,0),0)</f>
        <v>0</v>
      </c>
      <c r="N788" s="2">
        <f>IFERROR(MATCH("Central Log Server Security Requirements Guide :: Version 2, Release: 2 Benchmark Date: 27 Oct 2022*"&amp;A788&amp;";*",SRGs!AA:AA,0),0)</f>
        <v>0</v>
      </c>
      <c r="O788" s="2">
        <f>IFERROR(MATCH("Database Security Requirements Guide :: Version 3, Release: 3 Benchmark Date: 27 Jul 2022*"&amp;A788&amp;";*",SRGs!AA:AA,0),0)</f>
        <v>0</v>
      </c>
      <c r="P788" s="6">
        <f>IFERROR(MATCH("Container Platform Security Requirements Guide :: Version 1, Release: 3 Benchmark Date: 27 Jan 2022*"&amp;A788&amp;";*",SRGs!AA:AA,0),0)</f>
        <v>0</v>
      </c>
      <c r="Q788" s="6">
        <f>IFERROR(MATCH("Domain Name System (DNS) Security Requirements Guide :: Version 2, Release: 4 Benchmark Date: 23 Oct 2015*"&amp;A788&amp;";*",SRGs!AA:AA,0),0)</f>
        <v>0</v>
      </c>
      <c r="R788" s="6">
        <f>IFERROR(MATCH("Firewall Security Requirements Guide :: Version 2, Release: 3 Benchmark Date: 27 Oct 2022*"&amp;A788&amp;";*",SRGs!AA:AA,0),0)</f>
        <v>0</v>
      </c>
      <c r="S788" s="6">
        <f>IFERROR(MATCH("General Purpose Operating System Security Requirements Guide :: Version 2, Release: 4 Benchmark Date: 27 Jul 2022*"&amp;A788&amp;";*",SRGs!AA:AA,0),0)</f>
        <v>0</v>
      </c>
      <c r="T788" s="6">
        <f>IFERROR(MATCH("Intrusion Detection and Prevention Systems (IDPS) Security Requirements Guide :: Version 2, Release: 6 Benchmark Date: 24 Jul 2020*"&amp;A788&amp;";*",SRGs!AA:AA,0),0)</f>
        <v>0</v>
      </c>
      <c r="U788" s="6">
        <f>IFERROR(MATCH("Layer 2 Switch Security Requirements Guide :: Version 2, Release: 1 Benchmark Date: 18 May 2021*"&amp;A788&amp;";*",SRGs!AA:AA,0),0)</f>
        <v>0</v>
      </c>
      <c r="V788" s="6">
        <f>IFERROR(MATCH("Mainframe Product Security Requirements Guide :: Version 2, Release: 1 Benchmark Date: 27 Oct 2022*"&amp;A788&amp;";*",SRGs!AA:AA,0),0)</f>
        <v>0</v>
      </c>
      <c r="W788" s="6">
        <f>IFERROR(MATCH("Network Device Management Security Requirements Guide :: Version 4, Release: 1 Benchmark Date: 23 Apr 2021*"&amp;A788&amp;";*",SRGs!AA:AA,0),0)</f>
        <v>0</v>
      </c>
      <c r="X788" s="6">
        <f>IFERROR(MATCH("Router Security Requirements Guide :: Version 4, Release: 2 Benchmark Date: 23 Apr 2021*"&amp;A788&amp;";*",SRGs!AA:AA,0),0)</f>
        <v>0</v>
      </c>
      <c r="Y788" s="6">
        <f>IFERROR(MATCH("SDN Controller Security Requirements Guide :: Version 1, Release: 2 Benchmark Date: 24 Apr 2020*"&amp;A788&amp;";*",SRGs!AA:AA,0),0)</f>
        <v>0</v>
      </c>
      <c r="Z788" s="6">
        <f>IFERROR(MATCH("Unified Endpoint Management Agent Security Requirements Guide :: Version 1, Release: 1 Benchmark Date: 20 Nov 2020*"&amp;A788&amp;";*",SRGs!AA:AA,0),0)</f>
        <v>0</v>
      </c>
      <c r="AA788" s="6">
        <f>IFERROR(MATCH("Unified Endpoint Management Server Security Requirements Guide :: Version 1, Release: 1 Benchmark Date: 20 Nov 2020*"&amp;A788&amp;";*",SRGs!AA:AA,0),0)</f>
        <v>0</v>
      </c>
      <c r="AB788" s="6">
        <f>IFERROR(MATCH("Virtual Private Network (VPN) Security Requirements Guide :: Version 2, Release: 4 Benchmark Date: 27 Oct 2021*"&amp;A788&amp;";*",SRGs!AA:AA,0),0)</f>
        <v>0</v>
      </c>
      <c r="AC788" s="6">
        <f>IFERROR(MATCH("Web Server Security Requirements Guide :: Version 3, Release: 1 Benchmark Date: 27 Oct 2022*"&amp;A788&amp;";*",SRGs!AA:AA,0),0)</f>
        <v>0</v>
      </c>
      <c r="AD788" s="21"/>
      <c r="AE788" s="3" t="str">
        <f t="shared" si="96"/>
        <v/>
      </c>
      <c r="AF788" s="2" t="str">
        <f t="shared" si="97"/>
        <v/>
      </c>
      <c r="AG788" s="2" t="str">
        <f t="shared" si="98"/>
        <v/>
      </c>
      <c r="AH788" s="2" t="str">
        <f t="shared" si="99"/>
        <v/>
      </c>
      <c r="AI788" s="2" t="str">
        <f t="shared" si="100"/>
        <v/>
      </c>
      <c r="AJ788" s="2" t="str">
        <f t="shared" si="101"/>
        <v/>
      </c>
      <c r="AK788" s="2" t="str">
        <f t="shared" si="102"/>
        <v/>
      </c>
      <c r="AL788" s="27"/>
      <c r="AM788" s="5" t="str">
        <f t="shared" si="103"/>
        <v/>
      </c>
    </row>
    <row r="789" spans="1:39" s="5" customFormat="1" ht="30" hidden="1">
      <c r="A789" s="1" t="s">
        <v>22499</v>
      </c>
      <c r="B789" s="1" t="s">
        <v>4315</v>
      </c>
      <c r="C789" s="1" t="s">
        <v>1148</v>
      </c>
      <c r="D789" s="1" t="s">
        <v>3573</v>
      </c>
      <c r="E789" s="1"/>
      <c r="F789" s="2"/>
      <c r="G789" s="2"/>
      <c r="H789" s="2"/>
      <c r="I789" s="2"/>
      <c r="J789" s="15"/>
      <c r="K789" s="3">
        <f>IFERROR(MATCH("Application Layer Gateway (ALG) Security Requirements Guide (SRG) :: Version 1, Release: 2 Benchmark Date: 24 Jul 2015*"&amp;A789&amp;";*",SRGs!AA:AA,0),0)</f>
        <v>0</v>
      </c>
      <c r="L789" s="2">
        <f>IFERROR(MATCH("Application Server Security Requirements Guide :: Version 3, Release: 3 Benchmark Date: 27 Oct 2022*"&amp;A789&amp;";*",SRGs!AA:AA,0),0)</f>
        <v>0</v>
      </c>
      <c r="M789" s="2">
        <f>IFERROR(MATCH("Authentication, Authorization, and Accounting Services (AAA) Security Requirements Guide :: Version 1, Release: 2 Benchmark Date: 24 Jan 2020*"&amp;A789&amp;";*",SRGs!AA:AA,0),0)</f>
        <v>0</v>
      </c>
      <c r="N789" s="2">
        <f>IFERROR(MATCH("Central Log Server Security Requirements Guide :: Version 2, Release: 2 Benchmark Date: 27 Oct 2022*"&amp;A789&amp;";*",SRGs!AA:AA,0),0)</f>
        <v>0</v>
      </c>
      <c r="O789" s="2">
        <f>IFERROR(MATCH("Database Security Requirements Guide :: Version 3, Release: 3 Benchmark Date: 27 Jul 2022*"&amp;A789&amp;";*",SRGs!AA:AA,0),0)</f>
        <v>0</v>
      </c>
      <c r="P789" s="6">
        <f>IFERROR(MATCH("Container Platform Security Requirements Guide :: Version 1, Release: 3 Benchmark Date: 27 Jan 2022*"&amp;A789&amp;";*",SRGs!AA:AA,0),0)</f>
        <v>0</v>
      </c>
      <c r="Q789" s="6">
        <f>IFERROR(MATCH("Domain Name System (DNS) Security Requirements Guide :: Version 2, Release: 4 Benchmark Date: 23 Oct 2015*"&amp;A789&amp;";*",SRGs!AA:AA,0),0)</f>
        <v>0</v>
      </c>
      <c r="R789" s="6">
        <f>IFERROR(MATCH("Firewall Security Requirements Guide :: Version 2, Release: 3 Benchmark Date: 27 Oct 2022*"&amp;A789&amp;";*",SRGs!AA:AA,0),0)</f>
        <v>0</v>
      </c>
      <c r="S789" s="6">
        <f>IFERROR(MATCH("General Purpose Operating System Security Requirements Guide :: Version 2, Release: 4 Benchmark Date: 27 Jul 2022*"&amp;A789&amp;";*",SRGs!AA:AA,0),0)</f>
        <v>0</v>
      </c>
      <c r="T789" s="6">
        <f>IFERROR(MATCH("Intrusion Detection and Prevention Systems (IDPS) Security Requirements Guide :: Version 2, Release: 6 Benchmark Date: 24 Jul 2020*"&amp;A789&amp;";*",SRGs!AA:AA,0),0)</f>
        <v>0</v>
      </c>
      <c r="U789" s="6">
        <f>IFERROR(MATCH("Layer 2 Switch Security Requirements Guide :: Version 2, Release: 1 Benchmark Date: 18 May 2021*"&amp;A789&amp;";*",SRGs!AA:AA,0),0)</f>
        <v>0</v>
      </c>
      <c r="V789" s="6">
        <f>IFERROR(MATCH("Mainframe Product Security Requirements Guide :: Version 2, Release: 1 Benchmark Date: 27 Oct 2022*"&amp;A789&amp;";*",SRGs!AA:AA,0),0)</f>
        <v>0</v>
      </c>
      <c r="W789" s="6">
        <f>IFERROR(MATCH("Network Device Management Security Requirements Guide :: Version 4, Release: 1 Benchmark Date: 23 Apr 2021*"&amp;A789&amp;";*",SRGs!AA:AA,0),0)</f>
        <v>0</v>
      </c>
      <c r="X789" s="6">
        <f>IFERROR(MATCH("Router Security Requirements Guide :: Version 4, Release: 2 Benchmark Date: 23 Apr 2021*"&amp;A789&amp;";*",SRGs!AA:AA,0),0)</f>
        <v>0</v>
      </c>
      <c r="Y789" s="6">
        <f>IFERROR(MATCH("SDN Controller Security Requirements Guide :: Version 1, Release: 2 Benchmark Date: 24 Apr 2020*"&amp;A789&amp;";*",SRGs!AA:AA,0),0)</f>
        <v>0</v>
      </c>
      <c r="Z789" s="6">
        <f>IFERROR(MATCH("Unified Endpoint Management Agent Security Requirements Guide :: Version 1, Release: 1 Benchmark Date: 20 Nov 2020*"&amp;A789&amp;";*",SRGs!AA:AA,0),0)</f>
        <v>0</v>
      </c>
      <c r="AA789" s="6">
        <f>IFERROR(MATCH("Unified Endpoint Management Server Security Requirements Guide :: Version 1, Release: 1 Benchmark Date: 20 Nov 2020*"&amp;A789&amp;";*",SRGs!AA:AA,0),0)</f>
        <v>0</v>
      </c>
      <c r="AB789" s="6">
        <f>IFERROR(MATCH("Virtual Private Network (VPN) Security Requirements Guide :: Version 2, Release: 4 Benchmark Date: 27 Oct 2021*"&amp;A789&amp;";*",SRGs!AA:AA,0),0)</f>
        <v>0</v>
      </c>
      <c r="AC789" s="6">
        <f>IFERROR(MATCH("Web Server Security Requirements Guide :: Version 3, Release: 1 Benchmark Date: 27 Oct 2022*"&amp;A789&amp;";*",SRGs!AA:AA,0),0)</f>
        <v>0</v>
      </c>
      <c r="AD789" s="21"/>
      <c r="AE789" s="3" t="str">
        <f t="shared" si="96"/>
        <v/>
      </c>
      <c r="AF789" s="2" t="str">
        <f t="shared" si="97"/>
        <v/>
      </c>
      <c r="AG789" s="2" t="str">
        <f t="shared" si="98"/>
        <v/>
      </c>
      <c r="AH789" s="2" t="str">
        <f t="shared" si="99"/>
        <v/>
      </c>
      <c r="AI789" s="2" t="str">
        <f t="shared" si="100"/>
        <v/>
      </c>
      <c r="AJ789" s="2" t="str">
        <f t="shared" si="101"/>
        <v/>
      </c>
      <c r="AK789" s="2" t="str">
        <f t="shared" si="102"/>
        <v/>
      </c>
      <c r="AL789" s="27"/>
      <c r="AM789" s="5" t="str">
        <f t="shared" si="103"/>
        <v/>
      </c>
    </row>
    <row r="790" spans="1:39" s="5" customFormat="1" ht="120" hidden="1">
      <c r="A790" s="1" t="s">
        <v>228</v>
      </c>
      <c r="B790" s="1" t="s">
        <v>4315</v>
      </c>
      <c r="C790" s="1" t="s">
        <v>1152</v>
      </c>
      <c r="D790" s="1" t="s">
        <v>2195</v>
      </c>
      <c r="E790" s="1" t="s">
        <v>3197</v>
      </c>
      <c r="F790" s="2" t="s">
        <v>4011</v>
      </c>
      <c r="G790" s="2"/>
      <c r="H790" s="2"/>
      <c r="I790" s="2"/>
      <c r="J790" s="15"/>
      <c r="K790" s="3">
        <f>IFERROR(MATCH("Application Layer Gateway (ALG) Security Requirements Guide (SRG) :: Version 1, Release: 2 Benchmark Date: 24 Jul 2015*"&amp;A790&amp;";*",SRGs!AA:AA,0),0)</f>
        <v>0</v>
      </c>
      <c r="L790" s="2">
        <f>IFERROR(MATCH("Application Server Security Requirements Guide :: Version 3, Release: 3 Benchmark Date: 27 Oct 2022*"&amp;A790&amp;";*",SRGs!AA:AA,0),0)</f>
        <v>0</v>
      </c>
      <c r="M790" s="2">
        <f>IFERROR(MATCH("Authentication, Authorization, and Accounting Services (AAA) Security Requirements Guide :: Version 1, Release: 2 Benchmark Date: 24 Jan 2020*"&amp;A790&amp;";*",SRGs!AA:AA,0),0)</f>
        <v>0</v>
      </c>
      <c r="N790" s="6">
        <f>IFERROR(MATCH("Central Log Server Security Requirements Guide :: Version 2, Release: 2 Benchmark Date: 27 Oct 2022*"&amp;A790&amp;";*",SRGs!AA:AA,0),0)</f>
        <v>0</v>
      </c>
      <c r="O790" s="6">
        <f>IFERROR(MATCH("Database Security Requirements Guide :: Version 3, Release: 3 Benchmark Date: 27 Jul 2022*"&amp;A790&amp;";*",SRGs!AA:AA,0),0)</f>
        <v>0</v>
      </c>
      <c r="P790" s="6">
        <f>IFERROR(MATCH("Container Platform Security Requirements Guide :: Version 1, Release: 3 Benchmark Date: 27 Jan 2022*"&amp;A790&amp;";*",SRGs!AA:AA,0),0)</f>
        <v>0</v>
      </c>
      <c r="Q790" s="6">
        <f>IFERROR(MATCH("Domain Name System (DNS) Security Requirements Guide :: Version 2, Release: 4 Benchmark Date: 23 Oct 2015*"&amp;A790&amp;";*",SRGs!AA:AA,0),0)</f>
        <v>0</v>
      </c>
      <c r="R790" s="6">
        <f>IFERROR(MATCH("Firewall Security Requirements Guide :: Version 2, Release: 3 Benchmark Date: 27 Oct 2022*"&amp;A790&amp;";*",SRGs!AA:AA,0),0)</f>
        <v>0</v>
      </c>
      <c r="S790" s="6">
        <f>IFERROR(MATCH("General Purpose Operating System Security Requirements Guide :: Version 2, Release: 4 Benchmark Date: 27 Jul 2022*"&amp;A790&amp;";*",SRGs!AA:AA,0),0)</f>
        <v>0</v>
      </c>
      <c r="T790" s="6">
        <f>IFERROR(MATCH("Intrusion Detection and Prevention Systems (IDPS) Security Requirements Guide :: Version 2, Release: 6 Benchmark Date: 24 Jul 2020*"&amp;A790&amp;";*",SRGs!AA:AA,0),0)</f>
        <v>0</v>
      </c>
      <c r="U790" s="6">
        <f>IFERROR(MATCH("Layer 2 Switch Security Requirements Guide :: Version 2, Release: 1 Benchmark Date: 18 May 2021*"&amp;A790&amp;";*",SRGs!AA:AA,0),0)</f>
        <v>0</v>
      </c>
      <c r="V790" s="6">
        <f>IFERROR(MATCH("Mainframe Product Security Requirements Guide :: Version 2, Release: 1 Benchmark Date: 27 Oct 2022*"&amp;A790&amp;";*",SRGs!AA:AA,0),0)</f>
        <v>0</v>
      </c>
      <c r="W790" s="6">
        <f>IFERROR(MATCH("Network Device Management Security Requirements Guide :: Version 4, Release: 1 Benchmark Date: 23 Apr 2021*"&amp;A790&amp;";*",SRGs!AA:AA,0),0)</f>
        <v>0</v>
      </c>
      <c r="X790" s="6">
        <f>IFERROR(MATCH("Router Security Requirements Guide :: Version 4, Release: 2 Benchmark Date: 23 Apr 2021*"&amp;A790&amp;";*",SRGs!AA:AA,0),0)</f>
        <v>0</v>
      </c>
      <c r="Y790" s="6">
        <f>IFERROR(MATCH("SDN Controller Security Requirements Guide :: Version 1, Release: 2 Benchmark Date: 24 Apr 2020*"&amp;A790&amp;";*",SRGs!AA:AA,0),0)</f>
        <v>0</v>
      </c>
      <c r="Z790" s="6">
        <f>IFERROR(MATCH("Unified Endpoint Management Agent Security Requirements Guide :: Version 1, Release: 1 Benchmark Date: 20 Nov 2020*"&amp;A790&amp;";*",SRGs!AA:AA,0),0)</f>
        <v>0</v>
      </c>
      <c r="AA790" s="6">
        <f>IFERROR(MATCH("Unified Endpoint Management Server Security Requirements Guide :: Version 1, Release: 1 Benchmark Date: 20 Nov 2020*"&amp;A790&amp;";*",SRGs!AA:AA,0),0)</f>
        <v>0</v>
      </c>
      <c r="AB790" s="6">
        <f>IFERROR(MATCH("Virtual Private Network (VPN) Security Requirements Guide :: Version 2, Release: 4 Benchmark Date: 27 Oct 2021*"&amp;A790&amp;";*",SRGs!AA:AA,0),0)</f>
        <v>0</v>
      </c>
      <c r="AC790" s="6">
        <f>IFERROR(MATCH("Web Server Security Requirements Guide :: Version 3, Release: 1 Benchmark Date: 27 Oct 2022*"&amp;A790&amp;";*",SRGs!AA:AA,0),0)</f>
        <v>0</v>
      </c>
      <c r="AD790" s="21"/>
      <c r="AE790" s="3" t="str">
        <f t="shared" si="96"/>
        <v/>
      </c>
      <c r="AF790" s="2" t="str">
        <f t="shared" si="97"/>
        <v/>
      </c>
      <c r="AG790" s="2" t="str">
        <f t="shared" si="98"/>
        <v/>
      </c>
      <c r="AH790" s="2" t="str">
        <f t="shared" si="99"/>
        <v/>
      </c>
      <c r="AI790" s="2" t="str">
        <f t="shared" si="100"/>
        <v/>
      </c>
      <c r="AJ790" s="2" t="str">
        <f t="shared" si="101"/>
        <v/>
      </c>
      <c r="AK790" s="2" t="str">
        <f t="shared" si="102"/>
        <v/>
      </c>
      <c r="AL790" s="27"/>
      <c r="AM790" s="5" t="str">
        <f t="shared" si="103"/>
        <v/>
      </c>
    </row>
    <row r="791" spans="1:39" s="5" customFormat="1" ht="180" hidden="1">
      <c r="A791" s="1" t="s">
        <v>229</v>
      </c>
      <c r="B791" s="1" t="s">
        <v>4315</v>
      </c>
      <c r="C791" s="1" t="s">
        <v>1153</v>
      </c>
      <c r="D791" s="1" t="s">
        <v>2196</v>
      </c>
      <c r="E791" s="1" t="s">
        <v>3198</v>
      </c>
      <c r="F791" s="2" t="s">
        <v>4012</v>
      </c>
      <c r="G791" s="2"/>
      <c r="H791" s="2" t="s">
        <v>4295</v>
      </c>
      <c r="I791" s="10">
        <v>3</v>
      </c>
      <c r="J791" s="13"/>
      <c r="K791" s="3">
        <f>IFERROR(MATCH("Application Layer Gateway (ALG) Security Requirements Guide (SRG) :: Version 1, Release: 2 Benchmark Date: 24 Jul 2015*"&amp;A791&amp;";*",SRGs!AA:AA,0),0)</f>
        <v>0</v>
      </c>
      <c r="L791" s="2">
        <f>IFERROR(MATCH("Application Server Security Requirements Guide :: Version 3, Release: 3 Benchmark Date: 27 Oct 2022*"&amp;A791&amp;";*",SRGs!AA:AA,0),0)</f>
        <v>0</v>
      </c>
      <c r="M791" s="2">
        <f>IFERROR(MATCH("Authentication, Authorization, and Accounting Services (AAA) Security Requirements Guide :: Version 1, Release: 2 Benchmark Date: 24 Jan 2020*"&amp;A791&amp;";*",SRGs!AA:AA,0),0)</f>
        <v>0</v>
      </c>
      <c r="N791" s="6">
        <f>IFERROR(MATCH("Central Log Server Security Requirements Guide :: Version 2, Release: 2 Benchmark Date: 27 Oct 2022*"&amp;A791&amp;";*",SRGs!AA:AA,0),0)</f>
        <v>0</v>
      </c>
      <c r="O791" s="6">
        <f>IFERROR(MATCH("Database Security Requirements Guide :: Version 3, Release: 3 Benchmark Date: 27 Jul 2022*"&amp;A791&amp;";*",SRGs!AA:AA,0),0)</f>
        <v>0</v>
      </c>
      <c r="P791" s="6">
        <f>IFERROR(MATCH("Container Platform Security Requirements Guide :: Version 1, Release: 3 Benchmark Date: 27 Jan 2022*"&amp;A791&amp;";*",SRGs!AA:AA,0),0)</f>
        <v>0</v>
      </c>
      <c r="Q791" s="6">
        <f>IFERROR(MATCH("Domain Name System (DNS) Security Requirements Guide :: Version 2, Release: 4 Benchmark Date: 23 Oct 2015*"&amp;A791&amp;";*",SRGs!AA:AA,0),0)</f>
        <v>0</v>
      </c>
      <c r="R791" s="6">
        <f>IFERROR(MATCH("Firewall Security Requirements Guide :: Version 2, Release: 3 Benchmark Date: 27 Oct 2022*"&amp;A791&amp;";*",SRGs!AA:AA,0),0)</f>
        <v>0</v>
      </c>
      <c r="S791" s="6">
        <f>IFERROR(MATCH("General Purpose Operating System Security Requirements Guide :: Version 2, Release: 4 Benchmark Date: 27 Jul 2022*"&amp;A791&amp;";*",SRGs!AA:AA,0),0)</f>
        <v>0</v>
      </c>
      <c r="T791" s="6">
        <f>IFERROR(MATCH("Intrusion Detection and Prevention Systems (IDPS) Security Requirements Guide :: Version 2, Release: 6 Benchmark Date: 24 Jul 2020*"&amp;A791&amp;";*",SRGs!AA:AA,0),0)</f>
        <v>0</v>
      </c>
      <c r="U791" s="6">
        <f>IFERROR(MATCH("Layer 2 Switch Security Requirements Guide :: Version 2, Release: 1 Benchmark Date: 18 May 2021*"&amp;A791&amp;";*",SRGs!AA:AA,0),0)</f>
        <v>0</v>
      </c>
      <c r="V791" s="6">
        <f>IFERROR(MATCH("Mainframe Product Security Requirements Guide :: Version 2, Release: 1 Benchmark Date: 27 Oct 2022*"&amp;A791&amp;";*",SRGs!AA:AA,0),0)</f>
        <v>0</v>
      </c>
      <c r="W791" s="6">
        <f>IFERROR(MATCH("Network Device Management Security Requirements Guide :: Version 4, Release: 1 Benchmark Date: 23 Apr 2021*"&amp;A791&amp;";*",SRGs!AA:AA,0),0)</f>
        <v>0</v>
      </c>
      <c r="X791" s="6">
        <f>IFERROR(MATCH("Router Security Requirements Guide :: Version 4, Release: 2 Benchmark Date: 23 Apr 2021*"&amp;A791&amp;";*",SRGs!AA:AA,0),0)</f>
        <v>0</v>
      </c>
      <c r="Y791" s="6">
        <f>IFERROR(MATCH("SDN Controller Security Requirements Guide :: Version 1, Release: 2 Benchmark Date: 24 Apr 2020*"&amp;A791&amp;";*",SRGs!AA:AA,0),0)</f>
        <v>0</v>
      </c>
      <c r="Z791" s="6">
        <f>IFERROR(MATCH("Unified Endpoint Management Agent Security Requirements Guide :: Version 1, Release: 1 Benchmark Date: 20 Nov 2020*"&amp;A791&amp;";*",SRGs!AA:AA,0),0)</f>
        <v>0</v>
      </c>
      <c r="AA791" s="6">
        <f>IFERROR(MATCH("Unified Endpoint Management Server Security Requirements Guide :: Version 1, Release: 1 Benchmark Date: 20 Nov 2020*"&amp;A791&amp;";*",SRGs!AA:AA,0),0)</f>
        <v>0</v>
      </c>
      <c r="AB791" s="6">
        <f>IFERROR(MATCH("Virtual Private Network (VPN) Security Requirements Guide :: Version 2, Release: 4 Benchmark Date: 27 Oct 2021*"&amp;A791&amp;";*",SRGs!AA:AA,0),0)</f>
        <v>0</v>
      </c>
      <c r="AC791" s="6">
        <f>IFERROR(MATCH("Web Server Security Requirements Guide :: Version 3, Release: 1 Benchmark Date: 27 Oct 2022*"&amp;A791&amp;";*",SRGs!AA:AA,0),0)</f>
        <v>0</v>
      </c>
      <c r="AD791" s="21"/>
      <c r="AE791" s="3" t="str">
        <f t="shared" si="96"/>
        <v/>
      </c>
      <c r="AF791" s="2" t="str">
        <f t="shared" si="97"/>
        <v/>
      </c>
      <c r="AG791" s="2" t="str">
        <f t="shared" si="98"/>
        <v/>
      </c>
      <c r="AH791" s="2" t="str">
        <f t="shared" si="99"/>
        <v/>
      </c>
      <c r="AI791" s="2" t="str">
        <f t="shared" si="100"/>
        <v/>
      </c>
      <c r="AJ791" s="2" t="str">
        <f t="shared" si="101"/>
        <v/>
      </c>
      <c r="AK791" s="2" t="str">
        <f t="shared" si="102"/>
        <v/>
      </c>
      <c r="AL791" s="27"/>
      <c r="AM791" s="5" t="str">
        <f t="shared" si="103"/>
        <v/>
      </c>
    </row>
    <row r="792" spans="1:39" s="5" customFormat="1" ht="105" hidden="1">
      <c r="A792" s="1" t="s">
        <v>22500</v>
      </c>
      <c r="B792" s="1" t="s">
        <v>4315</v>
      </c>
      <c r="C792" s="1" t="s">
        <v>1154</v>
      </c>
      <c r="D792" s="1" t="s">
        <v>2197</v>
      </c>
      <c r="E792" s="1" t="s">
        <v>3199</v>
      </c>
      <c r="F792" s="2" t="s">
        <v>4013</v>
      </c>
      <c r="G792" s="2"/>
      <c r="H792" s="2"/>
      <c r="I792" s="2"/>
      <c r="J792" s="15"/>
      <c r="K792" s="3">
        <f>IFERROR(MATCH("Application Layer Gateway (ALG) Security Requirements Guide (SRG) :: Version 1, Release: 2 Benchmark Date: 24 Jul 2015*"&amp;A792&amp;";*",SRGs!AA:AA,0),0)</f>
        <v>0</v>
      </c>
      <c r="L792" s="2">
        <f>IFERROR(MATCH("Application Server Security Requirements Guide :: Version 3, Release: 3 Benchmark Date: 27 Oct 2022*"&amp;A792&amp;";*",SRGs!AA:AA,0),0)</f>
        <v>0</v>
      </c>
      <c r="M792" s="2">
        <f>IFERROR(MATCH("Authentication, Authorization, and Accounting Services (AAA) Security Requirements Guide :: Version 1, Release: 2 Benchmark Date: 24 Jan 2020*"&amp;A792&amp;";*",SRGs!AA:AA,0),0)</f>
        <v>0</v>
      </c>
      <c r="N792" s="6">
        <f>IFERROR(MATCH("Central Log Server Security Requirements Guide :: Version 2, Release: 2 Benchmark Date: 27 Oct 2022*"&amp;A792&amp;";*",SRGs!AA:AA,0),0)</f>
        <v>0</v>
      </c>
      <c r="O792" s="6">
        <f>IFERROR(MATCH("Database Security Requirements Guide :: Version 3, Release: 3 Benchmark Date: 27 Jul 2022*"&amp;A792&amp;";*",SRGs!AA:AA,0),0)</f>
        <v>0</v>
      </c>
      <c r="P792" s="6">
        <f>IFERROR(MATCH("Container Platform Security Requirements Guide :: Version 1, Release: 3 Benchmark Date: 27 Jan 2022*"&amp;A792&amp;";*",SRGs!AA:AA,0),0)</f>
        <v>0</v>
      </c>
      <c r="Q792" s="6">
        <f>IFERROR(MATCH("Domain Name System (DNS) Security Requirements Guide :: Version 2, Release: 4 Benchmark Date: 23 Oct 2015*"&amp;A792&amp;";*",SRGs!AA:AA,0),0)</f>
        <v>0</v>
      </c>
      <c r="R792" s="6">
        <f>IFERROR(MATCH("Firewall Security Requirements Guide :: Version 2, Release: 3 Benchmark Date: 27 Oct 2022*"&amp;A792&amp;";*",SRGs!AA:AA,0),0)</f>
        <v>0</v>
      </c>
      <c r="S792" s="6">
        <f>IFERROR(MATCH("General Purpose Operating System Security Requirements Guide :: Version 2, Release: 4 Benchmark Date: 27 Jul 2022*"&amp;A792&amp;";*",SRGs!AA:AA,0),0)</f>
        <v>0</v>
      </c>
      <c r="T792" s="6">
        <f>IFERROR(MATCH("Intrusion Detection and Prevention Systems (IDPS) Security Requirements Guide :: Version 2, Release: 6 Benchmark Date: 24 Jul 2020*"&amp;A792&amp;";*",SRGs!AA:AA,0),0)</f>
        <v>0</v>
      </c>
      <c r="U792" s="6">
        <f>IFERROR(MATCH("Layer 2 Switch Security Requirements Guide :: Version 2, Release: 1 Benchmark Date: 18 May 2021*"&amp;A792&amp;";*",SRGs!AA:AA,0),0)</f>
        <v>0</v>
      </c>
      <c r="V792" s="6">
        <f>IFERROR(MATCH("Mainframe Product Security Requirements Guide :: Version 2, Release: 1 Benchmark Date: 27 Oct 2022*"&amp;A792&amp;";*",SRGs!AA:AA,0),0)</f>
        <v>0</v>
      </c>
      <c r="W792" s="6">
        <f>IFERROR(MATCH("Network Device Management Security Requirements Guide :: Version 4, Release: 1 Benchmark Date: 23 Apr 2021*"&amp;A792&amp;";*",SRGs!AA:AA,0),0)</f>
        <v>0</v>
      </c>
      <c r="X792" s="6">
        <f>IFERROR(MATCH("Router Security Requirements Guide :: Version 4, Release: 2 Benchmark Date: 23 Apr 2021*"&amp;A792&amp;";*",SRGs!AA:AA,0),0)</f>
        <v>0</v>
      </c>
      <c r="Y792" s="6">
        <f>IFERROR(MATCH("SDN Controller Security Requirements Guide :: Version 1, Release: 2 Benchmark Date: 24 Apr 2020*"&amp;A792&amp;";*",SRGs!AA:AA,0),0)</f>
        <v>0</v>
      </c>
      <c r="Z792" s="6">
        <f>IFERROR(MATCH("Unified Endpoint Management Agent Security Requirements Guide :: Version 1, Release: 1 Benchmark Date: 20 Nov 2020*"&amp;A792&amp;";*",SRGs!AA:AA,0),0)</f>
        <v>0</v>
      </c>
      <c r="AA792" s="6">
        <f>IFERROR(MATCH("Unified Endpoint Management Server Security Requirements Guide :: Version 1, Release: 1 Benchmark Date: 20 Nov 2020*"&amp;A792&amp;";*",SRGs!AA:AA,0),0)</f>
        <v>0</v>
      </c>
      <c r="AB792" s="6">
        <f>IFERROR(MATCH("Virtual Private Network (VPN) Security Requirements Guide :: Version 2, Release: 4 Benchmark Date: 27 Oct 2021*"&amp;A792&amp;";*",SRGs!AA:AA,0),0)</f>
        <v>0</v>
      </c>
      <c r="AC792" s="6">
        <f>IFERROR(MATCH("Web Server Security Requirements Guide :: Version 3, Release: 1 Benchmark Date: 27 Oct 2022*"&amp;A792&amp;";*",SRGs!AA:AA,0),0)</f>
        <v>0</v>
      </c>
      <c r="AD792" s="21"/>
      <c r="AE792" s="3" t="str">
        <f t="shared" si="96"/>
        <v/>
      </c>
      <c r="AF792" s="2" t="str">
        <f t="shared" si="97"/>
        <v/>
      </c>
      <c r="AG792" s="2" t="str">
        <f t="shared" si="98"/>
        <v/>
      </c>
      <c r="AH792" s="2" t="str">
        <f t="shared" si="99"/>
        <v/>
      </c>
      <c r="AI792" s="2" t="str">
        <f t="shared" si="100"/>
        <v/>
      </c>
      <c r="AJ792" s="2" t="str">
        <f t="shared" si="101"/>
        <v/>
      </c>
      <c r="AK792" s="2" t="str">
        <f t="shared" si="102"/>
        <v/>
      </c>
      <c r="AL792" s="27"/>
      <c r="AM792" s="5" t="str">
        <f t="shared" si="103"/>
        <v/>
      </c>
    </row>
    <row r="793" spans="1:39" ht="60" hidden="1">
      <c r="A793" s="1" t="s">
        <v>22501</v>
      </c>
      <c r="B793" s="1" t="s">
        <v>4315</v>
      </c>
      <c r="C793" s="1" t="s">
        <v>1155</v>
      </c>
      <c r="D793" s="1" t="s">
        <v>2198</v>
      </c>
      <c r="E793" s="1" t="s">
        <v>3200</v>
      </c>
      <c r="F793" s="2" t="s">
        <v>4014</v>
      </c>
      <c r="G793" s="2"/>
      <c r="H793" s="2"/>
      <c r="I793" s="2"/>
      <c r="J793" s="15"/>
      <c r="K793" s="3">
        <f>IFERROR(MATCH("Application Layer Gateway (ALG) Security Requirements Guide (SRG) :: Version 1, Release: 2 Benchmark Date: 24 Jul 2015*"&amp;A793&amp;";*",SRGs!AA:AA,0),0)</f>
        <v>0</v>
      </c>
      <c r="L793" s="2">
        <f>IFERROR(MATCH("Application Server Security Requirements Guide :: Version 3, Release: 3 Benchmark Date: 27 Oct 2022*"&amp;A793&amp;";*",SRGs!AA:AA,0),0)</f>
        <v>0</v>
      </c>
      <c r="M793" s="2">
        <f>IFERROR(MATCH("Authentication, Authorization, and Accounting Services (AAA) Security Requirements Guide :: Version 1, Release: 2 Benchmark Date: 24 Jan 2020*"&amp;A793&amp;";*",SRGs!AA:AA,0),0)</f>
        <v>0</v>
      </c>
      <c r="N793" s="6">
        <f>IFERROR(MATCH("Central Log Server Security Requirements Guide :: Version 2, Release: 2 Benchmark Date: 27 Oct 2022*"&amp;A793&amp;";*",SRGs!AA:AA,0),0)</f>
        <v>0</v>
      </c>
      <c r="O793" s="6">
        <f>IFERROR(MATCH("Database Security Requirements Guide :: Version 3, Release: 3 Benchmark Date: 27 Jul 2022*"&amp;A793&amp;";*",SRGs!AA:AA,0),0)</f>
        <v>0</v>
      </c>
      <c r="P793" s="2">
        <f>IFERROR(MATCH("Container Platform Security Requirements Guide :: Version 1, Release: 3 Benchmark Date: 27 Jan 2022*"&amp;A793&amp;";*",SRGs!AA:AA,0),0)</f>
        <v>0</v>
      </c>
      <c r="Q793" s="2">
        <f>IFERROR(MATCH("Domain Name System (DNS) Security Requirements Guide :: Version 2, Release: 4 Benchmark Date: 23 Oct 2015*"&amp;A793&amp;";*",SRGs!AA:AA,0),0)</f>
        <v>0</v>
      </c>
      <c r="R793" s="2">
        <f>IFERROR(MATCH("Firewall Security Requirements Guide :: Version 2, Release: 3 Benchmark Date: 27 Oct 2022*"&amp;A793&amp;";*",SRGs!AA:AA,0),0)</f>
        <v>0</v>
      </c>
      <c r="S793" s="2">
        <f>IFERROR(MATCH("General Purpose Operating System Security Requirements Guide :: Version 2, Release: 4 Benchmark Date: 27 Jul 2022*"&amp;A793&amp;";*",SRGs!AA:AA,0),0)</f>
        <v>0</v>
      </c>
      <c r="T793" s="2">
        <f>IFERROR(MATCH("Intrusion Detection and Prevention Systems (IDPS) Security Requirements Guide :: Version 2, Release: 6 Benchmark Date: 24 Jul 2020*"&amp;A793&amp;";*",SRGs!AA:AA,0),0)</f>
        <v>0</v>
      </c>
      <c r="U793" s="2">
        <f>IFERROR(MATCH("Layer 2 Switch Security Requirements Guide :: Version 2, Release: 1 Benchmark Date: 18 May 2021*"&amp;A793&amp;";*",SRGs!AA:AA,0),0)</f>
        <v>0</v>
      </c>
      <c r="V793" s="2">
        <f>IFERROR(MATCH("Mainframe Product Security Requirements Guide :: Version 2, Release: 1 Benchmark Date: 27 Oct 2022*"&amp;A793&amp;";*",SRGs!AA:AA,0),0)</f>
        <v>0</v>
      </c>
      <c r="W793" s="2">
        <f>IFERROR(MATCH("Network Device Management Security Requirements Guide :: Version 4, Release: 1 Benchmark Date: 23 Apr 2021*"&amp;A793&amp;";*",SRGs!AA:AA,0),0)</f>
        <v>0</v>
      </c>
      <c r="X793" s="2">
        <f>IFERROR(MATCH("Router Security Requirements Guide :: Version 4, Release: 2 Benchmark Date: 23 Apr 2021*"&amp;A793&amp;";*",SRGs!AA:AA,0),0)</f>
        <v>0</v>
      </c>
      <c r="Y793" s="2">
        <f>IFERROR(MATCH("SDN Controller Security Requirements Guide :: Version 1, Release: 2 Benchmark Date: 24 Apr 2020*"&amp;A793&amp;";*",SRGs!AA:AA,0),0)</f>
        <v>0</v>
      </c>
      <c r="Z793" s="2">
        <f>IFERROR(MATCH("Unified Endpoint Management Agent Security Requirements Guide :: Version 1, Release: 1 Benchmark Date: 20 Nov 2020*"&amp;A793&amp;";*",SRGs!AA:AA,0),0)</f>
        <v>0</v>
      </c>
      <c r="AA793" s="2">
        <f>IFERROR(MATCH("Unified Endpoint Management Server Security Requirements Guide :: Version 1, Release: 1 Benchmark Date: 20 Nov 2020*"&amp;A793&amp;";*",SRGs!AA:AA,0),0)</f>
        <v>0</v>
      </c>
      <c r="AB793" s="2">
        <f>IFERROR(MATCH("Virtual Private Network (VPN) Security Requirements Guide :: Version 2, Release: 4 Benchmark Date: 27 Oct 2021*"&amp;A793&amp;";*",SRGs!AA:AA,0),0)</f>
        <v>0</v>
      </c>
      <c r="AC793" s="2">
        <f>IFERROR(MATCH("Web Server Security Requirements Guide :: Version 3, Release: 1 Benchmark Date: 27 Oct 2022*"&amp;A793&amp;";*",SRGs!AA:AA,0),0)</f>
        <v>0</v>
      </c>
      <c r="AD793" s="22"/>
      <c r="AE793" s="3" t="str">
        <f t="shared" si="96"/>
        <v/>
      </c>
      <c r="AF793" s="2" t="str">
        <f t="shared" si="97"/>
        <v/>
      </c>
      <c r="AG793" s="2" t="str">
        <f t="shared" si="98"/>
        <v/>
      </c>
      <c r="AH793" s="2" t="str">
        <f t="shared" si="99"/>
        <v/>
      </c>
      <c r="AI793" s="2" t="str">
        <f t="shared" si="100"/>
        <v/>
      </c>
      <c r="AJ793" s="2" t="str">
        <f t="shared" si="101"/>
        <v/>
      </c>
      <c r="AK793" s="2" t="str">
        <f t="shared" si="102"/>
        <v/>
      </c>
      <c r="AM793" s="5" t="str">
        <f t="shared" si="103"/>
        <v/>
      </c>
    </row>
    <row r="794" spans="1:39" ht="225" hidden="1">
      <c r="A794" s="1" t="s">
        <v>22502</v>
      </c>
      <c r="B794" s="1" t="s">
        <v>4315</v>
      </c>
      <c r="C794" s="1" t="s">
        <v>1156</v>
      </c>
      <c r="D794" s="1" t="s">
        <v>2199</v>
      </c>
      <c r="E794" s="1" t="s">
        <v>3201</v>
      </c>
      <c r="F794" s="2" t="s">
        <v>4015</v>
      </c>
      <c r="G794" s="2"/>
      <c r="H794" s="2"/>
      <c r="I794" s="2"/>
      <c r="J794" s="15"/>
      <c r="K794" s="3">
        <f>IFERROR(MATCH("Application Layer Gateway (ALG) Security Requirements Guide (SRG) :: Version 1, Release: 2 Benchmark Date: 24 Jul 2015*"&amp;A794&amp;";*",SRGs!AA:AA,0),0)</f>
        <v>0</v>
      </c>
      <c r="L794" s="2">
        <f>IFERROR(MATCH("Application Server Security Requirements Guide :: Version 3, Release: 3 Benchmark Date: 27 Oct 2022*"&amp;A794&amp;";*",SRGs!AA:AA,0),0)</f>
        <v>0</v>
      </c>
      <c r="M794" s="2">
        <f>IFERROR(MATCH("Authentication, Authorization, and Accounting Services (AAA) Security Requirements Guide :: Version 1, Release: 2 Benchmark Date: 24 Jan 2020*"&amp;A794&amp;";*",SRGs!AA:AA,0),0)</f>
        <v>0</v>
      </c>
      <c r="N794" s="6">
        <f>IFERROR(MATCH("Central Log Server Security Requirements Guide :: Version 2, Release: 2 Benchmark Date: 27 Oct 2022*"&amp;A794&amp;";*",SRGs!AA:AA,0),0)</f>
        <v>0</v>
      </c>
      <c r="O794" s="6">
        <f>IFERROR(MATCH("Database Security Requirements Guide :: Version 3, Release: 3 Benchmark Date: 27 Jul 2022*"&amp;A794&amp;";*",SRGs!AA:AA,0),0)</f>
        <v>0</v>
      </c>
      <c r="P794" s="2">
        <f>IFERROR(MATCH("Container Platform Security Requirements Guide :: Version 1, Release: 3 Benchmark Date: 27 Jan 2022*"&amp;A794&amp;";*",SRGs!AA:AA,0),0)</f>
        <v>0</v>
      </c>
      <c r="Q794" s="2">
        <f>IFERROR(MATCH("Domain Name System (DNS) Security Requirements Guide :: Version 2, Release: 4 Benchmark Date: 23 Oct 2015*"&amp;A794&amp;";*",SRGs!AA:AA,0),0)</f>
        <v>0</v>
      </c>
      <c r="R794" s="2">
        <f>IFERROR(MATCH("Firewall Security Requirements Guide :: Version 2, Release: 3 Benchmark Date: 27 Oct 2022*"&amp;A794&amp;";*",SRGs!AA:AA,0),0)</f>
        <v>0</v>
      </c>
      <c r="S794" s="2">
        <f>IFERROR(MATCH("General Purpose Operating System Security Requirements Guide :: Version 2, Release: 4 Benchmark Date: 27 Jul 2022*"&amp;A794&amp;";*",SRGs!AA:AA,0),0)</f>
        <v>0</v>
      </c>
      <c r="T794" s="2">
        <f>IFERROR(MATCH("Intrusion Detection and Prevention Systems (IDPS) Security Requirements Guide :: Version 2, Release: 6 Benchmark Date: 24 Jul 2020*"&amp;A794&amp;";*",SRGs!AA:AA,0),0)</f>
        <v>0</v>
      </c>
      <c r="U794" s="2">
        <f>IFERROR(MATCH("Layer 2 Switch Security Requirements Guide :: Version 2, Release: 1 Benchmark Date: 18 May 2021*"&amp;A794&amp;";*",SRGs!AA:AA,0),0)</f>
        <v>0</v>
      </c>
      <c r="V794" s="2">
        <f>IFERROR(MATCH("Mainframe Product Security Requirements Guide :: Version 2, Release: 1 Benchmark Date: 27 Oct 2022*"&amp;A794&amp;";*",SRGs!AA:AA,0),0)</f>
        <v>0</v>
      </c>
      <c r="W794" s="2">
        <f>IFERROR(MATCH("Network Device Management Security Requirements Guide :: Version 4, Release: 1 Benchmark Date: 23 Apr 2021*"&amp;A794&amp;";*",SRGs!AA:AA,0),0)</f>
        <v>0</v>
      </c>
      <c r="X794" s="2">
        <f>IFERROR(MATCH("Router Security Requirements Guide :: Version 4, Release: 2 Benchmark Date: 23 Apr 2021*"&amp;A794&amp;";*",SRGs!AA:AA,0),0)</f>
        <v>0</v>
      </c>
      <c r="Y794" s="2">
        <f>IFERROR(MATCH("SDN Controller Security Requirements Guide :: Version 1, Release: 2 Benchmark Date: 24 Apr 2020*"&amp;A794&amp;";*",SRGs!AA:AA,0),0)</f>
        <v>0</v>
      </c>
      <c r="Z794" s="2">
        <f>IFERROR(MATCH("Unified Endpoint Management Agent Security Requirements Guide :: Version 1, Release: 1 Benchmark Date: 20 Nov 2020*"&amp;A794&amp;";*",SRGs!AA:AA,0),0)</f>
        <v>0</v>
      </c>
      <c r="AA794" s="2">
        <f>IFERROR(MATCH("Unified Endpoint Management Server Security Requirements Guide :: Version 1, Release: 1 Benchmark Date: 20 Nov 2020*"&amp;A794&amp;";*",SRGs!AA:AA,0),0)</f>
        <v>0</v>
      </c>
      <c r="AB794" s="2">
        <f>IFERROR(MATCH("Virtual Private Network (VPN) Security Requirements Guide :: Version 2, Release: 4 Benchmark Date: 27 Oct 2021*"&amp;A794&amp;";*",SRGs!AA:AA,0),0)</f>
        <v>0</v>
      </c>
      <c r="AC794" s="2">
        <f>IFERROR(MATCH("Web Server Security Requirements Guide :: Version 3, Release: 1 Benchmark Date: 27 Oct 2022*"&amp;A794&amp;";*",SRGs!AA:AA,0),0)</f>
        <v>0</v>
      </c>
      <c r="AD794" s="22"/>
      <c r="AE794" s="3" t="str">
        <f t="shared" si="96"/>
        <v/>
      </c>
      <c r="AF794" s="2" t="str">
        <f t="shared" si="97"/>
        <v/>
      </c>
      <c r="AG794" s="2" t="str">
        <f t="shared" si="98"/>
        <v/>
      </c>
      <c r="AH794" s="2" t="str">
        <f t="shared" si="99"/>
        <v/>
      </c>
      <c r="AI794" s="2" t="str">
        <f t="shared" si="100"/>
        <v/>
      </c>
      <c r="AJ794" s="2" t="str">
        <f t="shared" si="101"/>
        <v/>
      </c>
      <c r="AK794" s="2" t="str">
        <f t="shared" si="102"/>
        <v/>
      </c>
      <c r="AM794" s="5" t="str">
        <f t="shared" si="103"/>
        <v/>
      </c>
    </row>
    <row r="795" spans="1:39" s="5" customFormat="1" ht="225" hidden="1">
      <c r="A795" s="1" t="s">
        <v>22503</v>
      </c>
      <c r="B795" s="1" t="s">
        <v>4315</v>
      </c>
      <c r="C795" s="1" t="s">
        <v>1157</v>
      </c>
      <c r="D795" s="1" t="s">
        <v>2200</v>
      </c>
      <c r="E795" s="1" t="s">
        <v>3202</v>
      </c>
      <c r="F795" s="2" t="s">
        <v>4015</v>
      </c>
      <c r="G795" s="2"/>
      <c r="H795" s="2"/>
      <c r="I795" s="2"/>
      <c r="J795" s="15"/>
      <c r="K795" s="3">
        <f>IFERROR(MATCH("Application Layer Gateway (ALG) Security Requirements Guide (SRG) :: Version 1, Release: 2 Benchmark Date: 24 Jul 2015*"&amp;A795&amp;";*",SRGs!AA:AA,0),0)</f>
        <v>0</v>
      </c>
      <c r="L795" s="2">
        <f>IFERROR(MATCH("Application Server Security Requirements Guide :: Version 3, Release: 3 Benchmark Date: 27 Oct 2022*"&amp;A795&amp;";*",SRGs!AA:AA,0),0)</f>
        <v>0</v>
      </c>
      <c r="M795" s="2">
        <f>IFERROR(MATCH("Authentication, Authorization, and Accounting Services (AAA) Security Requirements Guide :: Version 1, Release: 2 Benchmark Date: 24 Jan 2020*"&amp;A795&amp;";*",SRGs!AA:AA,0),0)</f>
        <v>0</v>
      </c>
      <c r="N795" s="6">
        <f>IFERROR(MATCH("Central Log Server Security Requirements Guide :: Version 2, Release: 2 Benchmark Date: 27 Oct 2022*"&amp;A795&amp;";*",SRGs!AA:AA,0),0)</f>
        <v>0</v>
      </c>
      <c r="O795" s="6">
        <f>IFERROR(MATCH("Database Security Requirements Guide :: Version 3, Release: 3 Benchmark Date: 27 Jul 2022*"&amp;A795&amp;";*",SRGs!AA:AA,0),0)</f>
        <v>0</v>
      </c>
      <c r="P795" s="6">
        <f>IFERROR(MATCH("Container Platform Security Requirements Guide :: Version 1, Release: 3 Benchmark Date: 27 Jan 2022*"&amp;A795&amp;";*",SRGs!AA:AA,0),0)</f>
        <v>0</v>
      </c>
      <c r="Q795" s="6">
        <f>IFERROR(MATCH("Domain Name System (DNS) Security Requirements Guide :: Version 2, Release: 4 Benchmark Date: 23 Oct 2015*"&amp;A795&amp;";*",SRGs!AA:AA,0),0)</f>
        <v>0</v>
      </c>
      <c r="R795" s="6">
        <f>IFERROR(MATCH("Firewall Security Requirements Guide :: Version 2, Release: 3 Benchmark Date: 27 Oct 2022*"&amp;A795&amp;";*",SRGs!AA:AA,0),0)</f>
        <v>0</v>
      </c>
      <c r="S795" s="6">
        <f>IFERROR(MATCH("General Purpose Operating System Security Requirements Guide :: Version 2, Release: 4 Benchmark Date: 27 Jul 2022*"&amp;A795&amp;";*",SRGs!AA:AA,0),0)</f>
        <v>0</v>
      </c>
      <c r="T795" s="6">
        <f>IFERROR(MATCH("Intrusion Detection and Prevention Systems (IDPS) Security Requirements Guide :: Version 2, Release: 6 Benchmark Date: 24 Jul 2020*"&amp;A795&amp;";*",SRGs!AA:AA,0),0)</f>
        <v>0</v>
      </c>
      <c r="U795" s="6">
        <f>IFERROR(MATCH("Layer 2 Switch Security Requirements Guide :: Version 2, Release: 1 Benchmark Date: 18 May 2021*"&amp;A795&amp;";*",SRGs!AA:AA,0),0)</f>
        <v>0</v>
      </c>
      <c r="V795" s="6">
        <f>IFERROR(MATCH("Mainframe Product Security Requirements Guide :: Version 2, Release: 1 Benchmark Date: 27 Oct 2022*"&amp;A795&amp;";*",SRGs!AA:AA,0),0)</f>
        <v>0</v>
      </c>
      <c r="W795" s="6">
        <f>IFERROR(MATCH("Network Device Management Security Requirements Guide :: Version 4, Release: 1 Benchmark Date: 23 Apr 2021*"&amp;A795&amp;";*",SRGs!AA:AA,0),0)</f>
        <v>0</v>
      </c>
      <c r="X795" s="6">
        <f>IFERROR(MATCH("Router Security Requirements Guide :: Version 4, Release: 2 Benchmark Date: 23 Apr 2021*"&amp;A795&amp;";*",SRGs!AA:AA,0),0)</f>
        <v>0</v>
      </c>
      <c r="Y795" s="6">
        <f>IFERROR(MATCH("SDN Controller Security Requirements Guide :: Version 1, Release: 2 Benchmark Date: 24 Apr 2020*"&amp;A795&amp;";*",SRGs!AA:AA,0),0)</f>
        <v>0</v>
      </c>
      <c r="Z795" s="6">
        <f>IFERROR(MATCH("Unified Endpoint Management Agent Security Requirements Guide :: Version 1, Release: 1 Benchmark Date: 20 Nov 2020*"&amp;A795&amp;";*",SRGs!AA:AA,0),0)</f>
        <v>0</v>
      </c>
      <c r="AA795" s="6">
        <f>IFERROR(MATCH("Unified Endpoint Management Server Security Requirements Guide :: Version 1, Release: 1 Benchmark Date: 20 Nov 2020*"&amp;A795&amp;";*",SRGs!AA:AA,0),0)</f>
        <v>0</v>
      </c>
      <c r="AB795" s="6">
        <f>IFERROR(MATCH("Virtual Private Network (VPN) Security Requirements Guide :: Version 2, Release: 4 Benchmark Date: 27 Oct 2021*"&amp;A795&amp;";*",SRGs!AA:AA,0),0)</f>
        <v>0</v>
      </c>
      <c r="AC795" s="6">
        <f>IFERROR(MATCH("Web Server Security Requirements Guide :: Version 3, Release: 1 Benchmark Date: 27 Oct 2022*"&amp;A795&amp;";*",SRGs!AA:AA,0),0)</f>
        <v>0</v>
      </c>
      <c r="AD795" s="21"/>
      <c r="AE795" s="3" t="str">
        <f t="shared" si="96"/>
        <v/>
      </c>
      <c r="AF795" s="2" t="str">
        <f t="shared" si="97"/>
        <v/>
      </c>
      <c r="AG795" s="2" t="str">
        <f t="shared" si="98"/>
        <v/>
      </c>
      <c r="AH795" s="2" t="str">
        <f t="shared" si="99"/>
        <v/>
      </c>
      <c r="AI795" s="2" t="str">
        <f t="shared" si="100"/>
        <v/>
      </c>
      <c r="AJ795" s="2" t="str">
        <f t="shared" si="101"/>
        <v/>
      </c>
      <c r="AK795" s="2" t="str">
        <f t="shared" si="102"/>
        <v/>
      </c>
      <c r="AL795" s="27"/>
      <c r="AM795" s="5" t="str">
        <f t="shared" si="103"/>
        <v/>
      </c>
    </row>
    <row r="796" spans="1:39" ht="270" hidden="1">
      <c r="A796" s="1" t="s">
        <v>22504</v>
      </c>
      <c r="B796" s="1" t="s">
        <v>4315</v>
      </c>
      <c r="C796" s="1" t="s">
        <v>1158</v>
      </c>
      <c r="D796" s="1" t="s">
        <v>2201</v>
      </c>
      <c r="E796" s="1" t="s">
        <v>3203</v>
      </c>
      <c r="F796" s="2" t="s">
        <v>4016</v>
      </c>
      <c r="G796" s="2"/>
      <c r="H796" s="2"/>
      <c r="I796" s="2"/>
      <c r="J796" s="15"/>
      <c r="K796" s="3">
        <f>IFERROR(MATCH("Application Layer Gateway (ALG) Security Requirements Guide (SRG) :: Version 1, Release: 2 Benchmark Date: 24 Jul 2015*"&amp;A796&amp;";*",SRGs!AA:AA,0),0)</f>
        <v>0</v>
      </c>
      <c r="L796" s="2">
        <f>IFERROR(MATCH("Application Server Security Requirements Guide :: Version 3, Release: 3 Benchmark Date: 27 Oct 2022*"&amp;A796&amp;";*",SRGs!AA:AA,0),0)</f>
        <v>0</v>
      </c>
      <c r="M796" s="2">
        <f>IFERROR(MATCH("Authentication, Authorization, and Accounting Services (AAA) Security Requirements Guide :: Version 1, Release: 2 Benchmark Date: 24 Jan 2020*"&amp;A796&amp;";*",SRGs!AA:AA,0),0)</f>
        <v>0</v>
      </c>
      <c r="N796" s="6">
        <f>IFERROR(MATCH("Central Log Server Security Requirements Guide :: Version 2, Release: 2 Benchmark Date: 27 Oct 2022*"&amp;A796&amp;";*",SRGs!AA:AA,0),0)</f>
        <v>0</v>
      </c>
      <c r="O796" s="6">
        <f>IFERROR(MATCH("Database Security Requirements Guide :: Version 3, Release: 3 Benchmark Date: 27 Jul 2022*"&amp;A796&amp;";*",SRGs!AA:AA,0),0)</f>
        <v>0</v>
      </c>
      <c r="P796" s="2">
        <f>IFERROR(MATCH("Container Platform Security Requirements Guide :: Version 1, Release: 3 Benchmark Date: 27 Jan 2022*"&amp;A796&amp;";*",SRGs!AA:AA,0),0)</f>
        <v>0</v>
      </c>
      <c r="Q796" s="2">
        <f>IFERROR(MATCH("Domain Name System (DNS) Security Requirements Guide :: Version 2, Release: 4 Benchmark Date: 23 Oct 2015*"&amp;A796&amp;";*",SRGs!AA:AA,0),0)</f>
        <v>0</v>
      </c>
      <c r="R796" s="2">
        <f>IFERROR(MATCH("Firewall Security Requirements Guide :: Version 2, Release: 3 Benchmark Date: 27 Oct 2022*"&amp;A796&amp;";*",SRGs!AA:AA,0),0)</f>
        <v>0</v>
      </c>
      <c r="S796" s="2">
        <f>IFERROR(MATCH("General Purpose Operating System Security Requirements Guide :: Version 2, Release: 4 Benchmark Date: 27 Jul 2022*"&amp;A796&amp;";*",SRGs!AA:AA,0),0)</f>
        <v>0</v>
      </c>
      <c r="T796" s="2">
        <f>IFERROR(MATCH("Intrusion Detection and Prevention Systems (IDPS) Security Requirements Guide :: Version 2, Release: 6 Benchmark Date: 24 Jul 2020*"&amp;A796&amp;";*",SRGs!AA:AA,0),0)</f>
        <v>0</v>
      </c>
      <c r="U796" s="2">
        <f>IFERROR(MATCH("Layer 2 Switch Security Requirements Guide :: Version 2, Release: 1 Benchmark Date: 18 May 2021*"&amp;A796&amp;";*",SRGs!AA:AA,0),0)</f>
        <v>0</v>
      </c>
      <c r="V796" s="2">
        <f>IFERROR(MATCH("Mainframe Product Security Requirements Guide :: Version 2, Release: 1 Benchmark Date: 27 Oct 2022*"&amp;A796&amp;";*",SRGs!AA:AA,0),0)</f>
        <v>0</v>
      </c>
      <c r="W796" s="2">
        <f>IFERROR(MATCH("Network Device Management Security Requirements Guide :: Version 4, Release: 1 Benchmark Date: 23 Apr 2021*"&amp;A796&amp;";*",SRGs!AA:AA,0),0)</f>
        <v>0</v>
      </c>
      <c r="X796" s="2">
        <f>IFERROR(MATCH("Router Security Requirements Guide :: Version 4, Release: 2 Benchmark Date: 23 Apr 2021*"&amp;A796&amp;";*",SRGs!AA:AA,0),0)</f>
        <v>0</v>
      </c>
      <c r="Y796" s="2">
        <f>IFERROR(MATCH("SDN Controller Security Requirements Guide :: Version 1, Release: 2 Benchmark Date: 24 Apr 2020*"&amp;A796&amp;";*",SRGs!AA:AA,0),0)</f>
        <v>0</v>
      </c>
      <c r="Z796" s="2">
        <f>IFERROR(MATCH("Unified Endpoint Management Agent Security Requirements Guide :: Version 1, Release: 1 Benchmark Date: 20 Nov 2020*"&amp;A796&amp;";*",SRGs!AA:AA,0),0)</f>
        <v>0</v>
      </c>
      <c r="AA796" s="2">
        <f>IFERROR(MATCH("Unified Endpoint Management Server Security Requirements Guide :: Version 1, Release: 1 Benchmark Date: 20 Nov 2020*"&amp;A796&amp;";*",SRGs!AA:AA,0),0)</f>
        <v>0</v>
      </c>
      <c r="AB796" s="2">
        <f>IFERROR(MATCH("Virtual Private Network (VPN) Security Requirements Guide :: Version 2, Release: 4 Benchmark Date: 27 Oct 2021*"&amp;A796&amp;";*",SRGs!AA:AA,0),0)</f>
        <v>0</v>
      </c>
      <c r="AC796" s="2">
        <f>IFERROR(MATCH("Web Server Security Requirements Guide :: Version 3, Release: 1 Benchmark Date: 27 Oct 2022*"&amp;A796&amp;";*",SRGs!AA:AA,0),0)</f>
        <v>0</v>
      </c>
      <c r="AD796" s="22"/>
      <c r="AE796" s="3" t="str">
        <f t="shared" si="96"/>
        <v/>
      </c>
      <c r="AF796" s="2" t="str">
        <f t="shared" si="97"/>
        <v/>
      </c>
      <c r="AG796" s="2" t="str">
        <f t="shared" si="98"/>
        <v/>
      </c>
      <c r="AH796" s="2" t="str">
        <f t="shared" si="99"/>
        <v/>
      </c>
      <c r="AI796" s="2" t="str">
        <f t="shared" si="100"/>
        <v/>
      </c>
      <c r="AJ796" s="2" t="str">
        <f t="shared" si="101"/>
        <v/>
      </c>
      <c r="AK796" s="2" t="str">
        <f t="shared" si="102"/>
        <v/>
      </c>
      <c r="AM796" s="5" t="str">
        <f t="shared" si="103"/>
        <v/>
      </c>
    </row>
    <row r="797" spans="1:39" s="5" customFormat="1" ht="75" hidden="1">
      <c r="A797" s="1" t="s">
        <v>22505</v>
      </c>
      <c r="B797" s="1" t="s">
        <v>4315</v>
      </c>
      <c r="C797" s="1" t="s">
        <v>1159</v>
      </c>
      <c r="D797" s="1" t="s">
        <v>2202</v>
      </c>
      <c r="E797" s="1" t="s">
        <v>3204</v>
      </c>
      <c r="F797" s="2" t="s">
        <v>4017</v>
      </c>
      <c r="G797" s="2"/>
      <c r="H797" s="2"/>
      <c r="I797" s="2"/>
      <c r="J797" s="15"/>
      <c r="K797" s="3">
        <f>IFERROR(MATCH("Application Layer Gateway (ALG) Security Requirements Guide (SRG) :: Version 1, Release: 2 Benchmark Date: 24 Jul 2015*"&amp;A797&amp;";*",SRGs!AA:AA,0),0)</f>
        <v>0</v>
      </c>
      <c r="L797" s="2">
        <f>IFERROR(MATCH("Application Server Security Requirements Guide :: Version 3, Release: 3 Benchmark Date: 27 Oct 2022*"&amp;A797&amp;";*",SRGs!AA:AA,0),0)</f>
        <v>0</v>
      </c>
      <c r="M797" s="2">
        <f>IFERROR(MATCH("Authentication, Authorization, and Accounting Services (AAA) Security Requirements Guide :: Version 1, Release: 2 Benchmark Date: 24 Jan 2020*"&amp;A797&amp;";*",SRGs!AA:AA,0),0)</f>
        <v>0</v>
      </c>
      <c r="N797" s="6">
        <f>IFERROR(MATCH("Central Log Server Security Requirements Guide :: Version 2, Release: 2 Benchmark Date: 27 Oct 2022*"&amp;A797&amp;";*",SRGs!AA:AA,0),0)</f>
        <v>0</v>
      </c>
      <c r="O797" s="6">
        <f>IFERROR(MATCH("Database Security Requirements Guide :: Version 3, Release: 3 Benchmark Date: 27 Jul 2022*"&amp;A797&amp;";*",SRGs!AA:AA,0),0)</f>
        <v>0</v>
      </c>
      <c r="P797" s="6">
        <f>IFERROR(MATCH("Container Platform Security Requirements Guide :: Version 1, Release: 3 Benchmark Date: 27 Jan 2022*"&amp;A797&amp;";*",SRGs!AA:AA,0),0)</f>
        <v>0</v>
      </c>
      <c r="Q797" s="6">
        <f>IFERROR(MATCH("Domain Name System (DNS) Security Requirements Guide :: Version 2, Release: 4 Benchmark Date: 23 Oct 2015*"&amp;A797&amp;";*",SRGs!AA:AA,0),0)</f>
        <v>0</v>
      </c>
      <c r="R797" s="6">
        <f>IFERROR(MATCH("Firewall Security Requirements Guide :: Version 2, Release: 3 Benchmark Date: 27 Oct 2022*"&amp;A797&amp;";*",SRGs!AA:AA,0),0)</f>
        <v>0</v>
      </c>
      <c r="S797" s="6">
        <f>IFERROR(MATCH("General Purpose Operating System Security Requirements Guide :: Version 2, Release: 4 Benchmark Date: 27 Jul 2022*"&amp;A797&amp;";*",SRGs!AA:AA,0),0)</f>
        <v>0</v>
      </c>
      <c r="T797" s="6">
        <f>IFERROR(MATCH("Intrusion Detection and Prevention Systems (IDPS) Security Requirements Guide :: Version 2, Release: 6 Benchmark Date: 24 Jul 2020*"&amp;A797&amp;";*",SRGs!AA:AA,0),0)</f>
        <v>0</v>
      </c>
      <c r="U797" s="6">
        <f>IFERROR(MATCH("Layer 2 Switch Security Requirements Guide :: Version 2, Release: 1 Benchmark Date: 18 May 2021*"&amp;A797&amp;";*",SRGs!AA:AA,0),0)</f>
        <v>0</v>
      </c>
      <c r="V797" s="6">
        <f>IFERROR(MATCH("Mainframe Product Security Requirements Guide :: Version 2, Release: 1 Benchmark Date: 27 Oct 2022*"&amp;A797&amp;";*",SRGs!AA:AA,0),0)</f>
        <v>0</v>
      </c>
      <c r="W797" s="6">
        <f>IFERROR(MATCH("Network Device Management Security Requirements Guide :: Version 4, Release: 1 Benchmark Date: 23 Apr 2021*"&amp;A797&amp;";*",SRGs!AA:AA,0),0)</f>
        <v>0</v>
      </c>
      <c r="X797" s="6">
        <f>IFERROR(MATCH("Router Security Requirements Guide :: Version 4, Release: 2 Benchmark Date: 23 Apr 2021*"&amp;A797&amp;";*",SRGs!AA:AA,0),0)</f>
        <v>0</v>
      </c>
      <c r="Y797" s="6">
        <f>IFERROR(MATCH("SDN Controller Security Requirements Guide :: Version 1, Release: 2 Benchmark Date: 24 Apr 2020*"&amp;A797&amp;";*",SRGs!AA:AA,0),0)</f>
        <v>0</v>
      </c>
      <c r="Z797" s="6">
        <f>IFERROR(MATCH("Unified Endpoint Management Agent Security Requirements Guide :: Version 1, Release: 1 Benchmark Date: 20 Nov 2020*"&amp;A797&amp;";*",SRGs!AA:AA,0),0)</f>
        <v>0</v>
      </c>
      <c r="AA797" s="6">
        <f>IFERROR(MATCH("Unified Endpoint Management Server Security Requirements Guide :: Version 1, Release: 1 Benchmark Date: 20 Nov 2020*"&amp;A797&amp;";*",SRGs!AA:AA,0),0)</f>
        <v>0</v>
      </c>
      <c r="AB797" s="6">
        <f>IFERROR(MATCH("Virtual Private Network (VPN) Security Requirements Guide :: Version 2, Release: 4 Benchmark Date: 27 Oct 2021*"&amp;A797&amp;";*",SRGs!AA:AA,0),0)</f>
        <v>0</v>
      </c>
      <c r="AC797" s="6">
        <f>IFERROR(MATCH("Web Server Security Requirements Guide :: Version 3, Release: 1 Benchmark Date: 27 Oct 2022*"&amp;A797&amp;";*",SRGs!AA:AA,0),0)</f>
        <v>0</v>
      </c>
      <c r="AD797" s="21"/>
      <c r="AE797" s="3" t="str">
        <f t="shared" si="96"/>
        <v/>
      </c>
      <c r="AF797" s="2" t="str">
        <f t="shared" si="97"/>
        <v/>
      </c>
      <c r="AG797" s="2" t="str">
        <f t="shared" si="98"/>
        <v/>
      </c>
      <c r="AH797" s="2" t="str">
        <f t="shared" si="99"/>
        <v/>
      </c>
      <c r="AI797" s="2" t="str">
        <f t="shared" si="100"/>
        <v/>
      </c>
      <c r="AJ797" s="2" t="str">
        <f t="shared" si="101"/>
        <v/>
      </c>
      <c r="AK797" s="2" t="str">
        <f t="shared" si="102"/>
        <v/>
      </c>
      <c r="AL797" s="27"/>
      <c r="AM797" s="5" t="str">
        <f t="shared" si="103"/>
        <v/>
      </c>
    </row>
    <row r="798" spans="1:39" s="5" customFormat="1" ht="345" hidden="1">
      <c r="A798" s="1" t="s">
        <v>22506</v>
      </c>
      <c r="B798" s="1" t="s">
        <v>4315</v>
      </c>
      <c r="C798" s="1" t="s">
        <v>1160</v>
      </c>
      <c r="D798" s="1" t="s">
        <v>2203</v>
      </c>
      <c r="E798" s="1" t="s">
        <v>3205</v>
      </c>
      <c r="F798" s="2" t="s">
        <v>4018</v>
      </c>
      <c r="G798" s="2"/>
      <c r="H798" s="2"/>
      <c r="I798" s="2"/>
      <c r="J798" s="15"/>
      <c r="K798" s="3">
        <f>IFERROR(MATCH("Application Layer Gateway (ALG) Security Requirements Guide (SRG) :: Version 1, Release: 2 Benchmark Date: 24 Jul 2015*"&amp;A798&amp;";*",SRGs!AA:AA,0),0)</f>
        <v>0</v>
      </c>
      <c r="L798" s="2">
        <f>IFERROR(MATCH("Application Server Security Requirements Guide :: Version 3, Release: 3 Benchmark Date: 27 Oct 2022*"&amp;A798&amp;";*",SRGs!AA:AA,0),0)</f>
        <v>0</v>
      </c>
      <c r="M798" s="2">
        <f>IFERROR(MATCH("Authentication, Authorization, and Accounting Services (AAA) Security Requirements Guide :: Version 1, Release: 2 Benchmark Date: 24 Jan 2020*"&amp;A798&amp;";*",SRGs!AA:AA,0),0)</f>
        <v>0</v>
      </c>
      <c r="N798" s="6">
        <f>IFERROR(MATCH("Central Log Server Security Requirements Guide :: Version 2, Release: 2 Benchmark Date: 27 Oct 2022*"&amp;A798&amp;";*",SRGs!AA:AA,0),0)</f>
        <v>0</v>
      </c>
      <c r="O798" s="6">
        <f>IFERROR(MATCH("Database Security Requirements Guide :: Version 3, Release: 3 Benchmark Date: 27 Jul 2022*"&amp;A798&amp;";*",SRGs!AA:AA,0),0)</f>
        <v>0</v>
      </c>
      <c r="P798" s="6">
        <f>IFERROR(MATCH("Container Platform Security Requirements Guide :: Version 1, Release: 3 Benchmark Date: 27 Jan 2022*"&amp;A798&amp;";*",SRGs!AA:AA,0),0)</f>
        <v>0</v>
      </c>
      <c r="Q798" s="6">
        <f>IFERROR(MATCH("Domain Name System (DNS) Security Requirements Guide :: Version 2, Release: 4 Benchmark Date: 23 Oct 2015*"&amp;A798&amp;";*",SRGs!AA:AA,0),0)</f>
        <v>0</v>
      </c>
      <c r="R798" s="6">
        <f>IFERROR(MATCH("Firewall Security Requirements Guide :: Version 2, Release: 3 Benchmark Date: 27 Oct 2022*"&amp;A798&amp;";*",SRGs!AA:AA,0),0)</f>
        <v>0</v>
      </c>
      <c r="S798" s="6">
        <f>IFERROR(MATCH("General Purpose Operating System Security Requirements Guide :: Version 2, Release: 4 Benchmark Date: 27 Jul 2022*"&amp;A798&amp;";*",SRGs!AA:AA,0),0)</f>
        <v>0</v>
      </c>
      <c r="T798" s="6">
        <f>IFERROR(MATCH("Intrusion Detection and Prevention Systems (IDPS) Security Requirements Guide :: Version 2, Release: 6 Benchmark Date: 24 Jul 2020*"&amp;A798&amp;";*",SRGs!AA:AA,0),0)</f>
        <v>0</v>
      </c>
      <c r="U798" s="6">
        <f>IFERROR(MATCH("Layer 2 Switch Security Requirements Guide :: Version 2, Release: 1 Benchmark Date: 18 May 2021*"&amp;A798&amp;";*",SRGs!AA:AA,0),0)</f>
        <v>0</v>
      </c>
      <c r="V798" s="6">
        <f>IFERROR(MATCH("Mainframe Product Security Requirements Guide :: Version 2, Release: 1 Benchmark Date: 27 Oct 2022*"&amp;A798&amp;";*",SRGs!AA:AA,0),0)</f>
        <v>0</v>
      </c>
      <c r="W798" s="6">
        <f>IFERROR(MATCH("Network Device Management Security Requirements Guide :: Version 4, Release: 1 Benchmark Date: 23 Apr 2021*"&amp;A798&amp;";*",SRGs!AA:AA,0),0)</f>
        <v>0</v>
      </c>
      <c r="X798" s="6">
        <f>IFERROR(MATCH("Router Security Requirements Guide :: Version 4, Release: 2 Benchmark Date: 23 Apr 2021*"&amp;A798&amp;";*",SRGs!AA:AA,0),0)</f>
        <v>0</v>
      </c>
      <c r="Y798" s="6">
        <f>IFERROR(MATCH("SDN Controller Security Requirements Guide :: Version 1, Release: 2 Benchmark Date: 24 Apr 2020*"&amp;A798&amp;";*",SRGs!AA:AA,0),0)</f>
        <v>0</v>
      </c>
      <c r="Z798" s="6">
        <f>IFERROR(MATCH("Unified Endpoint Management Agent Security Requirements Guide :: Version 1, Release: 1 Benchmark Date: 20 Nov 2020*"&amp;A798&amp;";*",SRGs!AA:AA,0),0)</f>
        <v>0</v>
      </c>
      <c r="AA798" s="6">
        <f>IFERROR(MATCH("Unified Endpoint Management Server Security Requirements Guide :: Version 1, Release: 1 Benchmark Date: 20 Nov 2020*"&amp;A798&amp;";*",SRGs!AA:AA,0),0)</f>
        <v>0</v>
      </c>
      <c r="AB798" s="6">
        <f>IFERROR(MATCH("Virtual Private Network (VPN) Security Requirements Guide :: Version 2, Release: 4 Benchmark Date: 27 Oct 2021*"&amp;A798&amp;";*",SRGs!AA:AA,0),0)</f>
        <v>0</v>
      </c>
      <c r="AC798" s="6">
        <f>IFERROR(MATCH("Web Server Security Requirements Guide :: Version 3, Release: 1 Benchmark Date: 27 Oct 2022*"&amp;A798&amp;";*",SRGs!AA:AA,0),0)</f>
        <v>0</v>
      </c>
      <c r="AD798" s="21"/>
      <c r="AE798" s="3" t="str">
        <f t="shared" si="96"/>
        <v/>
      </c>
      <c r="AF798" s="2" t="str">
        <f t="shared" si="97"/>
        <v/>
      </c>
      <c r="AG798" s="2" t="str">
        <f t="shared" si="98"/>
        <v/>
      </c>
      <c r="AH798" s="2" t="str">
        <f t="shared" si="99"/>
        <v/>
      </c>
      <c r="AI798" s="2" t="str">
        <f t="shared" si="100"/>
        <v/>
      </c>
      <c r="AJ798" s="2" t="str">
        <f t="shared" si="101"/>
        <v/>
      </c>
      <c r="AK798" s="2" t="str">
        <f t="shared" si="102"/>
        <v/>
      </c>
      <c r="AL798" s="27"/>
      <c r="AM798" s="5" t="str">
        <f t="shared" si="103"/>
        <v/>
      </c>
    </row>
    <row r="799" spans="1:39" s="5" customFormat="1" ht="105" hidden="1">
      <c r="A799" s="1" t="s">
        <v>22507</v>
      </c>
      <c r="B799" s="1" t="s">
        <v>4315</v>
      </c>
      <c r="C799" s="1" t="s">
        <v>1161</v>
      </c>
      <c r="D799" s="1" t="s">
        <v>2204</v>
      </c>
      <c r="E799" s="1" t="s">
        <v>3206</v>
      </c>
      <c r="F799" s="2" t="s">
        <v>2591</v>
      </c>
      <c r="G799" s="2"/>
      <c r="H799" s="2"/>
      <c r="I799" s="2"/>
      <c r="J799" s="15"/>
      <c r="K799" s="3">
        <f>IFERROR(MATCH("Application Layer Gateway (ALG) Security Requirements Guide (SRG) :: Version 1, Release: 2 Benchmark Date: 24 Jul 2015*"&amp;A799&amp;";*",SRGs!AA:AA,0),0)</f>
        <v>0</v>
      </c>
      <c r="L799" s="2">
        <f>IFERROR(MATCH("Application Server Security Requirements Guide :: Version 3, Release: 3 Benchmark Date: 27 Oct 2022*"&amp;A799&amp;";*",SRGs!AA:AA,0),0)</f>
        <v>0</v>
      </c>
      <c r="M799" s="2">
        <f>IFERROR(MATCH("Authentication, Authorization, and Accounting Services (AAA) Security Requirements Guide :: Version 1, Release: 2 Benchmark Date: 24 Jan 2020*"&amp;A799&amp;";*",SRGs!AA:AA,0),0)</f>
        <v>0</v>
      </c>
      <c r="N799" s="2">
        <f>IFERROR(MATCH("Central Log Server Security Requirements Guide :: Version 2, Release: 2 Benchmark Date: 27 Oct 2022*"&amp;A799&amp;";*",SRGs!AA:AA,0),0)</f>
        <v>0</v>
      </c>
      <c r="O799" s="2">
        <f>IFERROR(MATCH("Database Security Requirements Guide :: Version 3, Release: 3 Benchmark Date: 27 Jul 2022*"&amp;A799&amp;";*",SRGs!AA:AA,0),0)</f>
        <v>0</v>
      </c>
      <c r="P799" s="6">
        <f>IFERROR(MATCH("Container Platform Security Requirements Guide :: Version 1, Release: 3 Benchmark Date: 27 Jan 2022*"&amp;A799&amp;";*",SRGs!AA:AA,0),0)</f>
        <v>0</v>
      </c>
      <c r="Q799" s="6">
        <f>IFERROR(MATCH("Domain Name System (DNS) Security Requirements Guide :: Version 2, Release: 4 Benchmark Date: 23 Oct 2015*"&amp;A799&amp;";*",SRGs!AA:AA,0),0)</f>
        <v>0</v>
      </c>
      <c r="R799" s="6">
        <f>IFERROR(MATCH("Firewall Security Requirements Guide :: Version 2, Release: 3 Benchmark Date: 27 Oct 2022*"&amp;A799&amp;";*",SRGs!AA:AA,0),0)</f>
        <v>0</v>
      </c>
      <c r="S799" s="6">
        <f>IFERROR(MATCH("General Purpose Operating System Security Requirements Guide :: Version 2, Release: 4 Benchmark Date: 27 Jul 2022*"&amp;A799&amp;";*",SRGs!AA:AA,0),0)</f>
        <v>0</v>
      </c>
      <c r="T799" s="6">
        <f>IFERROR(MATCH("Intrusion Detection and Prevention Systems (IDPS) Security Requirements Guide :: Version 2, Release: 6 Benchmark Date: 24 Jul 2020*"&amp;A799&amp;";*",SRGs!AA:AA,0),0)</f>
        <v>0</v>
      </c>
      <c r="U799" s="6">
        <f>IFERROR(MATCH("Layer 2 Switch Security Requirements Guide :: Version 2, Release: 1 Benchmark Date: 18 May 2021*"&amp;A799&amp;";*",SRGs!AA:AA,0),0)</f>
        <v>0</v>
      </c>
      <c r="V799" s="6">
        <f>IFERROR(MATCH("Mainframe Product Security Requirements Guide :: Version 2, Release: 1 Benchmark Date: 27 Oct 2022*"&amp;A799&amp;";*",SRGs!AA:AA,0),0)</f>
        <v>0</v>
      </c>
      <c r="W799" s="6">
        <f>IFERROR(MATCH("Network Device Management Security Requirements Guide :: Version 4, Release: 1 Benchmark Date: 23 Apr 2021*"&amp;A799&amp;";*",SRGs!AA:AA,0),0)</f>
        <v>0</v>
      </c>
      <c r="X799" s="6">
        <f>IFERROR(MATCH("Router Security Requirements Guide :: Version 4, Release: 2 Benchmark Date: 23 Apr 2021*"&amp;A799&amp;";*",SRGs!AA:AA,0),0)</f>
        <v>0</v>
      </c>
      <c r="Y799" s="6">
        <f>IFERROR(MATCH("SDN Controller Security Requirements Guide :: Version 1, Release: 2 Benchmark Date: 24 Apr 2020*"&amp;A799&amp;";*",SRGs!AA:AA,0),0)</f>
        <v>0</v>
      </c>
      <c r="Z799" s="6">
        <f>IFERROR(MATCH("Unified Endpoint Management Agent Security Requirements Guide :: Version 1, Release: 1 Benchmark Date: 20 Nov 2020*"&amp;A799&amp;";*",SRGs!AA:AA,0),0)</f>
        <v>0</v>
      </c>
      <c r="AA799" s="6">
        <f>IFERROR(MATCH("Unified Endpoint Management Server Security Requirements Guide :: Version 1, Release: 1 Benchmark Date: 20 Nov 2020*"&amp;A799&amp;";*",SRGs!AA:AA,0),0)</f>
        <v>0</v>
      </c>
      <c r="AB799" s="6">
        <f>IFERROR(MATCH("Virtual Private Network (VPN) Security Requirements Guide :: Version 2, Release: 4 Benchmark Date: 27 Oct 2021*"&amp;A799&amp;";*",SRGs!AA:AA,0),0)</f>
        <v>0</v>
      </c>
      <c r="AC799" s="6">
        <f>IFERROR(MATCH("Web Server Security Requirements Guide :: Version 3, Release: 1 Benchmark Date: 27 Oct 2022*"&amp;A799&amp;";*",SRGs!AA:AA,0),0)</f>
        <v>0</v>
      </c>
      <c r="AD799" s="21"/>
      <c r="AE799" s="3" t="str">
        <f t="shared" si="96"/>
        <v/>
      </c>
      <c r="AF799" s="2" t="str">
        <f t="shared" si="97"/>
        <v/>
      </c>
      <c r="AG799" s="2" t="str">
        <f t="shared" si="98"/>
        <v/>
      </c>
      <c r="AH799" s="2" t="str">
        <f t="shared" si="99"/>
        <v/>
      </c>
      <c r="AI799" s="2" t="str">
        <f t="shared" si="100"/>
        <v/>
      </c>
      <c r="AJ799" s="2" t="str">
        <f t="shared" si="101"/>
        <v/>
      </c>
      <c r="AK799" s="2" t="str">
        <f t="shared" si="102"/>
        <v/>
      </c>
      <c r="AL799" s="27"/>
      <c r="AM799" s="5" t="str">
        <f t="shared" si="103"/>
        <v/>
      </c>
    </row>
    <row r="800" spans="1:39" s="5" customFormat="1" ht="210" hidden="1">
      <c r="A800" s="1" t="s">
        <v>22508</v>
      </c>
      <c r="B800" s="1" t="s">
        <v>4315</v>
      </c>
      <c r="C800" s="1" t="s">
        <v>1162</v>
      </c>
      <c r="D800" s="1" t="s">
        <v>2205</v>
      </c>
      <c r="E800" s="1" t="s">
        <v>3207</v>
      </c>
      <c r="F800" s="2" t="s">
        <v>2591</v>
      </c>
      <c r="G800" s="2"/>
      <c r="H800" s="2" t="s">
        <v>4279</v>
      </c>
      <c r="I800" s="10">
        <v>3</v>
      </c>
      <c r="J800" s="13"/>
      <c r="K800" s="3">
        <f>IFERROR(MATCH("Application Layer Gateway (ALG) Security Requirements Guide (SRG) :: Version 1, Release: 2 Benchmark Date: 24 Jul 2015*"&amp;A800&amp;";*",SRGs!AA:AA,0),0)</f>
        <v>0</v>
      </c>
      <c r="L800" s="2">
        <f>IFERROR(MATCH("Application Server Security Requirements Guide :: Version 3, Release: 3 Benchmark Date: 27 Oct 2022*"&amp;A800&amp;";*",SRGs!AA:AA,0),0)</f>
        <v>0</v>
      </c>
      <c r="M800" s="2">
        <f>IFERROR(MATCH("Authentication, Authorization, and Accounting Services (AAA) Security Requirements Guide :: Version 1, Release: 2 Benchmark Date: 24 Jan 2020*"&amp;A800&amp;";*",SRGs!AA:AA,0),0)</f>
        <v>0</v>
      </c>
      <c r="N800" s="2">
        <f>IFERROR(MATCH("Central Log Server Security Requirements Guide :: Version 2, Release: 2 Benchmark Date: 27 Oct 2022*"&amp;A800&amp;";*",SRGs!AA:AA,0),0)</f>
        <v>0</v>
      </c>
      <c r="O800" s="2">
        <f>IFERROR(MATCH("Database Security Requirements Guide :: Version 3, Release: 3 Benchmark Date: 27 Jul 2022*"&amp;A800&amp;";*",SRGs!AA:AA,0),0)</f>
        <v>0</v>
      </c>
      <c r="P800" s="6">
        <f>IFERROR(MATCH("Container Platform Security Requirements Guide :: Version 1, Release: 3 Benchmark Date: 27 Jan 2022*"&amp;A800&amp;";*",SRGs!AA:AA,0),0)</f>
        <v>0</v>
      </c>
      <c r="Q800" s="6">
        <f>IFERROR(MATCH("Domain Name System (DNS) Security Requirements Guide :: Version 2, Release: 4 Benchmark Date: 23 Oct 2015*"&amp;A800&amp;";*",SRGs!AA:AA,0),0)</f>
        <v>0</v>
      </c>
      <c r="R800" s="6">
        <f>IFERROR(MATCH("Firewall Security Requirements Guide :: Version 2, Release: 3 Benchmark Date: 27 Oct 2022*"&amp;A800&amp;";*",SRGs!AA:AA,0),0)</f>
        <v>0</v>
      </c>
      <c r="S800" s="6">
        <f>IFERROR(MATCH("General Purpose Operating System Security Requirements Guide :: Version 2, Release: 4 Benchmark Date: 27 Jul 2022*"&amp;A800&amp;";*",SRGs!AA:AA,0),0)</f>
        <v>0</v>
      </c>
      <c r="T800" s="6">
        <f>IFERROR(MATCH("Intrusion Detection and Prevention Systems (IDPS) Security Requirements Guide :: Version 2, Release: 6 Benchmark Date: 24 Jul 2020*"&amp;A800&amp;";*",SRGs!AA:AA,0),0)</f>
        <v>0</v>
      </c>
      <c r="U800" s="6">
        <f>IFERROR(MATCH("Layer 2 Switch Security Requirements Guide :: Version 2, Release: 1 Benchmark Date: 18 May 2021*"&amp;A800&amp;";*",SRGs!AA:AA,0),0)</f>
        <v>0</v>
      </c>
      <c r="V800" s="6">
        <f>IFERROR(MATCH("Mainframe Product Security Requirements Guide :: Version 2, Release: 1 Benchmark Date: 27 Oct 2022*"&amp;A800&amp;";*",SRGs!AA:AA,0),0)</f>
        <v>0</v>
      </c>
      <c r="W800" s="6">
        <f>IFERROR(MATCH("Network Device Management Security Requirements Guide :: Version 4, Release: 1 Benchmark Date: 23 Apr 2021*"&amp;A800&amp;";*",SRGs!AA:AA,0),0)</f>
        <v>0</v>
      </c>
      <c r="X800" s="6">
        <f>IFERROR(MATCH("Router Security Requirements Guide :: Version 4, Release: 2 Benchmark Date: 23 Apr 2021*"&amp;A800&amp;";*",SRGs!AA:AA,0),0)</f>
        <v>0</v>
      </c>
      <c r="Y800" s="6">
        <f>IFERROR(MATCH("SDN Controller Security Requirements Guide :: Version 1, Release: 2 Benchmark Date: 24 Apr 2020*"&amp;A800&amp;";*",SRGs!AA:AA,0),0)</f>
        <v>0</v>
      </c>
      <c r="Z800" s="6">
        <f>IFERROR(MATCH("Unified Endpoint Management Agent Security Requirements Guide :: Version 1, Release: 1 Benchmark Date: 20 Nov 2020*"&amp;A800&amp;";*",SRGs!AA:AA,0),0)</f>
        <v>0</v>
      </c>
      <c r="AA800" s="6">
        <f>IFERROR(MATCH("Unified Endpoint Management Server Security Requirements Guide :: Version 1, Release: 1 Benchmark Date: 20 Nov 2020*"&amp;A800&amp;";*",SRGs!AA:AA,0),0)</f>
        <v>0</v>
      </c>
      <c r="AB800" s="6">
        <f>IFERROR(MATCH("Virtual Private Network (VPN) Security Requirements Guide :: Version 2, Release: 4 Benchmark Date: 27 Oct 2021*"&amp;A800&amp;";*",SRGs!AA:AA,0),0)</f>
        <v>0</v>
      </c>
      <c r="AC800" s="6">
        <f>IFERROR(MATCH("Web Server Security Requirements Guide :: Version 3, Release: 1 Benchmark Date: 27 Oct 2022*"&amp;A800&amp;";*",SRGs!AA:AA,0),0)</f>
        <v>0</v>
      </c>
      <c r="AD800" s="21"/>
      <c r="AE800" s="3" t="str">
        <f t="shared" si="96"/>
        <v/>
      </c>
      <c r="AF800" s="2" t="str">
        <f t="shared" si="97"/>
        <v/>
      </c>
      <c r="AG800" s="2" t="str">
        <f t="shared" si="98"/>
        <v/>
      </c>
      <c r="AH800" s="2" t="str">
        <f t="shared" si="99"/>
        <v/>
      </c>
      <c r="AI800" s="2" t="str">
        <f t="shared" si="100"/>
        <v/>
      </c>
      <c r="AJ800" s="2" t="str">
        <f t="shared" si="101"/>
        <v/>
      </c>
      <c r="AK800" s="2" t="str">
        <f t="shared" si="102"/>
        <v/>
      </c>
      <c r="AL800" s="27"/>
      <c r="AM800" s="5" t="str">
        <f t="shared" si="103"/>
        <v/>
      </c>
    </row>
    <row r="801" spans="1:39" s="5" customFormat="1" hidden="1">
      <c r="A801" s="1" t="s">
        <v>230</v>
      </c>
      <c r="B801" s="1" t="s">
        <v>4315</v>
      </c>
      <c r="C801" s="1" t="s">
        <v>1163</v>
      </c>
      <c r="D801" s="1" t="s">
        <v>3574</v>
      </c>
      <c r="E801" s="1"/>
      <c r="F801" s="2"/>
      <c r="G801" s="2"/>
      <c r="H801" s="2"/>
      <c r="I801" s="2"/>
      <c r="J801" s="15"/>
      <c r="K801" s="3">
        <f>IFERROR(MATCH("Application Layer Gateway (ALG) Security Requirements Guide (SRG) :: Version 1, Release: 2 Benchmark Date: 24 Jul 2015*"&amp;A801&amp;";*",SRGs!AA:AA,0),0)</f>
        <v>0</v>
      </c>
      <c r="L801" s="2">
        <f>IFERROR(MATCH("Application Server Security Requirements Guide :: Version 3, Release: 3 Benchmark Date: 27 Oct 2022*"&amp;A801&amp;";*",SRGs!AA:AA,0),0)</f>
        <v>0</v>
      </c>
      <c r="M801" s="2">
        <f>IFERROR(MATCH("Authentication, Authorization, and Accounting Services (AAA) Security Requirements Guide :: Version 1, Release: 2 Benchmark Date: 24 Jan 2020*"&amp;A801&amp;";*",SRGs!AA:AA,0),0)</f>
        <v>0</v>
      </c>
      <c r="N801" s="2">
        <f>IFERROR(MATCH("Central Log Server Security Requirements Guide :: Version 2, Release: 2 Benchmark Date: 27 Oct 2022*"&amp;A801&amp;";*",SRGs!AA:AA,0),0)</f>
        <v>0</v>
      </c>
      <c r="O801" s="2">
        <f>IFERROR(MATCH("Database Security Requirements Guide :: Version 3, Release: 3 Benchmark Date: 27 Jul 2022*"&amp;A801&amp;";*",SRGs!AA:AA,0),0)</f>
        <v>0</v>
      </c>
      <c r="P801" s="6">
        <f>IFERROR(MATCH("Container Platform Security Requirements Guide :: Version 1, Release: 3 Benchmark Date: 27 Jan 2022*"&amp;A801&amp;";*",SRGs!AA:AA,0),0)</f>
        <v>0</v>
      </c>
      <c r="Q801" s="6">
        <f>IFERROR(MATCH("Domain Name System (DNS) Security Requirements Guide :: Version 2, Release: 4 Benchmark Date: 23 Oct 2015*"&amp;A801&amp;";*",SRGs!AA:AA,0),0)</f>
        <v>0</v>
      </c>
      <c r="R801" s="6">
        <f>IFERROR(MATCH("Firewall Security Requirements Guide :: Version 2, Release: 3 Benchmark Date: 27 Oct 2022*"&amp;A801&amp;";*",SRGs!AA:AA,0),0)</f>
        <v>0</v>
      </c>
      <c r="S801" s="6">
        <f>IFERROR(MATCH("General Purpose Operating System Security Requirements Guide :: Version 2, Release: 4 Benchmark Date: 27 Jul 2022*"&amp;A801&amp;";*",SRGs!AA:AA,0),0)</f>
        <v>0</v>
      </c>
      <c r="T801" s="6">
        <f>IFERROR(MATCH("Intrusion Detection and Prevention Systems (IDPS) Security Requirements Guide :: Version 2, Release: 6 Benchmark Date: 24 Jul 2020*"&amp;A801&amp;";*",SRGs!AA:AA,0),0)</f>
        <v>0</v>
      </c>
      <c r="U801" s="6">
        <f>IFERROR(MATCH("Layer 2 Switch Security Requirements Guide :: Version 2, Release: 1 Benchmark Date: 18 May 2021*"&amp;A801&amp;";*",SRGs!AA:AA,0),0)</f>
        <v>0</v>
      </c>
      <c r="V801" s="6">
        <f>IFERROR(MATCH("Mainframe Product Security Requirements Guide :: Version 2, Release: 1 Benchmark Date: 27 Oct 2022*"&amp;A801&amp;";*",SRGs!AA:AA,0),0)</f>
        <v>0</v>
      </c>
      <c r="W801" s="6">
        <f>IFERROR(MATCH("Network Device Management Security Requirements Guide :: Version 4, Release: 1 Benchmark Date: 23 Apr 2021*"&amp;A801&amp;";*",SRGs!AA:AA,0),0)</f>
        <v>0</v>
      </c>
      <c r="X801" s="6">
        <f>IFERROR(MATCH("Router Security Requirements Guide :: Version 4, Release: 2 Benchmark Date: 23 Apr 2021*"&amp;A801&amp;";*",SRGs!AA:AA,0),0)</f>
        <v>0</v>
      </c>
      <c r="Y801" s="6">
        <f>IFERROR(MATCH("SDN Controller Security Requirements Guide :: Version 1, Release: 2 Benchmark Date: 24 Apr 2020*"&amp;A801&amp;";*",SRGs!AA:AA,0),0)</f>
        <v>0</v>
      </c>
      <c r="Z801" s="6">
        <f>IFERROR(MATCH("Unified Endpoint Management Agent Security Requirements Guide :: Version 1, Release: 1 Benchmark Date: 20 Nov 2020*"&amp;A801&amp;";*",SRGs!AA:AA,0),0)</f>
        <v>0</v>
      </c>
      <c r="AA801" s="6">
        <f>IFERROR(MATCH("Unified Endpoint Management Server Security Requirements Guide :: Version 1, Release: 1 Benchmark Date: 20 Nov 2020*"&amp;A801&amp;";*",SRGs!AA:AA,0),0)</f>
        <v>0</v>
      </c>
      <c r="AB801" s="6">
        <f>IFERROR(MATCH("Virtual Private Network (VPN) Security Requirements Guide :: Version 2, Release: 4 Benchmark Date: 27 Oct 2021*"&amp;A801&amp;";*",SRGs!AA:AA,0),0)</f>
        <v>0</v>
      </c>
      <c r="AC801" s="6">
        <f>IFERROR(MATCH("Web Server Security Requirements Guide :: Version 3, Release: 1 Benchmark Date: 27 Oct 2022*"&amp;A801&amp;";*",SRGs!AA:AA,0),0)</f>
        <v>0</v>
      </c>
      <c r="AD801" s="21"/>
      <c r="AE801" s="3" t="str">
        <f t="shared" si="96"/>
        <v/>
      </c>
      <c r="AF801" s="2" t="str">
        <f t="shared" si="97"/>
        <v/>
      </c>
      <c r="AG801" s="2" t="str">
        <f t="shared" si="98"/>
        <v/>
      </c>
      <c r="AH801" s="2" t="str">
        <f t="shared" si="99"/>
        <v/>
      </c>
      <c r="AI801" s="2" t="str">
        <f t="shared" si="100"/>
        <v/>
      </c>
      <c r="AJ801" s="2" t="str">
        <f t="shared" si="101"/>
        <v/>
      </c>
      <c r="AK801" s="2" t="str">
        <f t="shared" si="102"/>
        <v/>
      </c>
      <c r="AL801" s="27"/>
      <c r="AM801" s="5" t="str">
        <f t="shared" si="103"/>
        <v/>
      </c>
    </row>
    <row r="802" spans="1:39" s="5" customFormat="1" ht="45" hidden="1">
      <c r="A802" s="1" t="s">
        <v>22509</v>
      </c>
      <c r="B802" s="1" t="s">
        <v>4315</v>
      </c>
      <c r="C802" s="1" t="s">
        <v>1164</v>
      </c>
      <c r="D802" s="1" t="s">
        <v>3575</v>
      </c>
      <c r="E802" s="1"/>
      <c r="F802" s="2"/>
      <c r="G802" s="2"/>
      <c r="H802" s="2"/>
      <c r="I802" s="2"/>
      <c r="J802" s="15"/>
      <c r="K802" s="3">
        <f>IFERROR(MATCH("Application Layer Gateway (ALG) Security Requirements Guide (SRG) :: Version 1, Release: 2 Benchmark Date: 24 Jul 2015*"&amp;A802&amp;";*",SRGs!AA:AA,0),0)</f>
        <v>0</v>
      </c>
      <c r="L802" s="2">
        <f>IFERROR(MATCH("Application Server Security Requirements Guide :: Version 3, Release: 3 Benchmark Date: 27 Oct 2022*"&amp;A802&amp;";*",SRGs!AA:AA,0),0)</f>
        <v>0</v>
      </c>
      <c r="M802" s="2">
        <f>IFERROR(MATCH("Authentication, Authorization, and Accounting Services (AAA) Security Requirements Guide :: Version 1, Release: 2 Benchmark Date: 24 Jan 2020*"&amp;A802&amp;";*",SRGs!AA:AA,0),0)</f>
        <v>0</v>
      </c>
      <c r="N802" s="2">
        <f>IFERROR(MATCH("Central Log Server Security Requirements Guide :: Version 2, Release: 2 Benchmark Date: 27 Oct 2022*"&amp;A802&amp;";*",SRGs!AA:AA,0),0)</f>
        <v>0</v>
      </c>
      <c r="O802" s="2">
        <f>IFERROR(MATCH("Database Security Requirements Guide :: Version 3, Release: 3 Benchmark Date: 27 Jul 2022*"&amp;A802&amp;";*",SRGs!AA:AA,0),0)</f>
        <v>0</v>
      </c>
      <c r="P802" s="6">
        <f>IFERROR(MATCH("Container Platform Security Requirements Guide :: Version 1, Release: 3 Benchmark Date: 27 Jan 2022*"&amp;A802&amp;";*",SRGs!AA:AA,0),0)</f>
        <v>0</v>
      </c>
      <c r="Q802" s="6">
        <f>IFERROR(MATCH("Domain Name System (DNS) Security Requirements Guide :: Version 2, Release: 4 Benchmark Date: 23 Oct 2015*"&amp;A802&amp;";*",SRGs!AA:AA,0),0)</f>
        <v>0</v>
      </c>
      <c r="R802" s="6">
        <f>IFERROR(MATCH("Firewall Security Requirements Guide :: Version 2, Release: 3 Benchmark Date: 27 Oct 2022*"&amp;A802&amp;";*",SRGs!AA:AA,0),0)</f>
        <v>0</v>
      </c>
      <c r="S802" s="6">
        <f>IFERROR(MATCH("General Purpose Operating System Security Requirements Guide :: Version 2, Release: 4 Benchmark Date: 27 Jul 2022*"&amp;A802&amp;";*",SRGs!AA:AA,0),0)</f>
        <v>0</v>
      </c>
      <c r="T802" s="6">
        <f>IFERROR(MATCH("Intrusion Detection and Prevention Systems (IDPS) Security Requirements Guide :: Version 2, Release: 6 Benchmark Date: 24 Jul 2020*"&amp;A802&amp;";*",SRGs!AA:AA,0),0)</f>
        <v>0</v>
      </c>
      <c r="U802" s="6">
        <f>IFERROR(MATCH("Layer 2 Switch Security Requirements Guide :: Version 2, Release: 1 Benchmark Date: 18 May 2021*"&amp;A802&amp;";*",SRGs!AA:AA,0),0)</f>
        <v>0</v>
      </c>
      <c r="V802" s="6">
        <f>IFERROR(MATCH("Mainframe Product Security Requirements Guide :: Version 2, Release: 1 Benchmark Date: 27 Oct 2022*"&amp;A802&amp;";*",SRGs!AA:AA,0),0)</f>
        <v>0</v>
      </c>
      <c r="W802" s="6">
        <f>IFERROR(MATCH("Network Device Management Security Requirements Guide :: Version 4, Release: 1 Benchmark Date: 23 Apr 2021*"&amp;A802&amp;";*",SRGs!AA:AA,0),0)</f>
        <v>0</v>
      </c>
      <c r="X802" s="6">
        <f>IFERROR(MATCH("Router Security Requirements Guide :: Version 4, Release: 2 Benchmark Date: 23 Apr 2021*"&amp;A802&amp;";*",SRGs!AA:AA,0),0)</f>
        <v>0</v>
      </c>
      <c r="Y802" s="6">
        <f>IFERROR(MATCH("SDN Controller Security Requirements Guide :: Version 1, Release: 2 Benchmark Date: 24 Apr 2020*"&amp;A802&amp;";*",SRGs!AA:AA,0),0)</f>
        <v>0</v>
      </c>
      <c r="Z802" s="6">
        <f>IFERROR(MATCH("Unified Endpoint Management Agent Security Requirements Guide :: Version 1, Release: 1 Benchmark Date: 20 Nov 2020*"&amp;A802&amp;";*",SRGs!AA:AA,0),0)</f>
        <v>0</v>
      </c>
      <c r="AA802" s="6">
        <f>IFERROR(MATCH("Unified Endpoint Management Server Security Requirements Guide :: Version 1, Release: 1 Benchmark Date: 20 Nov 2020*"&amp;A802&amp;";*",SRGs!AA:AA,0),0)</f>
        <v>0</v>
      </c>
      <c r="AB802" s="6">
        <f>IFERROR(MATCH("Virtual Private Network (VPN) Security Requirements Guide :: Version 2, Release: 4 Benchmark Date: 27 Oct 2021*"&amp;A802&amp;";*",SRGs!AA:AA,0),0)</f>
        <v>0</v>
      </c>
      <c r="AC802" s="6">
        <f>IFERROR(MATCH("Web Server Security Requirements Guide :: Version 3, Release: 1 Benchmark Date: 27 Oct 2022*"&amp;A802&amp;";*",SRGs!AA:AA,0),0)</f>
        <v>0</v>
      </c>
      <c r="AD802" s="21"/>
      <c r="AE802" s="3" t="str">
        <f t="shared" si="96"/>
        <v/>
      </c>
      <c r="AF802" s="2" t="str">
        <f t="shared" si="97"/>
        <v/>
      </c>
      <c r="AG802" s="2" t="str">
        <f t="shared" si="98"/>
        <v/>
      </c>
      <c r="AH802" s="2" t="str">
        <f t="shared" si="99"/>
        <v/>
      </c>
      <c r="AI802" s="2" t="str">
        <f t="shared" si="100"/>
        <v/>
      </c>
      <c r="AJ802" s="2" t="str">
        <f t="shared" si="101"/>
        <v/>
      </c>
      <c r="AK802" s="2" t="str">
        <f t="shared" si="102"/>
        <v/>
      </c>
      <c r="AL802" s="27"/>
      <c r="AM802" s="5" t="str">
        <f t="shared" si="103"/>
        <v/>
      </c>
    </row>
    <row r="803" spans="1:39" s="5" customFormat="1" ht="30" hidden="1">
      <c r="A803" s="1" t="s">
        <v>22510</v>
      </c>
      <c r="B803" s="1" t="s">
        <v>4315</v>
      </c>
      <c r="C803" s="1" t="s">
        <v>1165</v>
      </c>
      <c r="D803" s="1" t="s">
        <v>3576</v>
      </c>
      <c r="E803" s="1"/>
      <c r="F803" s="2"/>
      <c r="G803" s="2"/>
      <c r="H803" s="2"/>
      <c r="I803" s="2"/>
      <c r="J803" s="15"/>
      <c r="K803" s="3">
        <f>IFERROR(MATCH("Application Layer Gateway (ALG) Security Requirements Guide (SRG) :: Version 1, Release: 2 Benchmark Date: 24 Jul 2015*"&amp;A803&amp;";*",SRGs!AA:AA,0),0)</f>
        <v>0</v>
      </c>
      <c r="L803" s="2">
        <f>IFERROR(MATCH("Application Server Security Requirements Guide :: Version 3, Release: 3 Benchmark Date: 27 Oct 2022*"&amp;A803&amp;";*",SRGs!AA:AA,0),0)</f>
        <v>0</v>
      </c>
      <c r="M803" s="2">
        <f>IFERROR(MATCH("Authentication, Authorization, and Accounting Services (AAA) Security Requirements Guide :: Version 1, Release: 2 Benchmark Date: 24 Jan 2020*"&amp;A803&amp;";*",SRGs!AA:AA,0),0)</f>
        <v>0</v>
      </c>
      <c r="N803" s="2">
        <f>IFERROR(MATCH("Central Log Server Security Requirements Guide :: Version 2, Release: 2 Benchmark Date: 27 Oct 2022*"&amp;A803&amp;";*",SRGs!AA:AA,0),0)</f>
        <v>0</v>
      </c>
      <c r="O803" s="2">
        <f>IFERROR(MATCH("Database Security Requirements Guide :: Version 3, Release: 3 Benchmark Date: 27 Jul 2022*"&amp;A803&amp;";*",SRGs!AA:AA,0),0)</f>
        <v>0</v>
      </c>
      <c r="P803" s="6">
        <f>IFERROR(MATCH("Container Platform Security Requirements Guide :: Version 1, Release: 3 Benchmark Date: 27 Jan 2022*"&amp;A803&amp;";*",SRGs!AA:AA,0),0)</f>
        <v>0</v>
      </c>
      <c r="Q803" s="6">
        <f>IFERROR(MATCH("Domain Name System (DNS) Security Requirements Guide :: Version 2, Release: 4 Benchmark Date: 23 Oct 2015*"&amp;A803&amp;";*",SRGs!AA:AA,0),0)</f>
        <v>0</v>
      </c>
      <c r="R803" s="6">
        <f>IFERROR(MATCH("Firewall Security Requirements Guide :: Version 2, Release: 3 Benchmark Date: 27 Oct 2022*"&amp;A803&amp;";*",SRGs!AA:AA,0),0)</f>
        <v>0</v>
      </c>
      <c r="S803" s="6">
        <f>IFERROR(MATCH("General Purpose Operating System Security Requirements Guide :: Version 2, Release: 4 Benchmark Date: 27 Jul 2022*"&amp;A803&amp;";*",SRGs!AA:AA,0),0)</f>
        <v>0</v>
      </c>
      <c r="T803" s="6">
        <f>IFERROR(MATCH("Intrusion Detection and Prevention Systems (IDPS) Security Requirements Guide :: Version 2, Release: 6 Benchmark Date: 24 Jul 2020*"&amp;A803&amp;";*",SRGs!AA:AA,0),0)</f>
        <v>0</v>
      </c>
      <c r="U803" s="6">
        <f>IFERROR(MATCH("Layer 2 Switch Security Requirements Guide :: Version 2, Release: 1 Benchmark Date: 18 May 2021*"&amp;A803&amp;";*",SRGs!AA:AA,0),0)</f>
        <v>0</v>
      </c>
      <c r="V803" s="6">
        <f>IFERROR(MATCH("Mainframe Product Security Requirements Guide :: Version 2, Release: 1 Benchmark Date: 27 Oct 2022*"&amp;A803&amp;";*",SRGs!AA:AA,0),0)</f>
        <v>0</v>
      </c>
      <c r="W803" s="6">
        <f>IFERROR(MATCH("Network Device Management Security Requirements Guide :: Version 4, Release: 1 Benchmark Date: 23 Apr 2021*"&amp;A803&amp;";*",SRGs!AA:AA,0),0)</f>
        <v>0</v>
      </c>
      <c r="X803" s="6">
        <f>IFERROR(MATCH("Router Security Requirements Guide :: Version 4, Release: 2 Benchmark Date: 23 Apr 2021*"&amp;A803&amp;";*",SRGs!AA:AA,0),0)</f>
        <v>0</v>
      </c>
      <c r="Y803" s="6">
        <f>IFERROR(MATCH("SDN Controller Security Requirements Guide :: Version 1, Release: 2 Benchmark Date: 24 Apr 2020*"&amp;A803&amp;";*",SRGs!AA:AA,0),0)</f>
        <v>0</v>
      </c>
      <c r="Z803" s="6">
        <f>IFERROR(MATCH("Unified Endpoint Management Agent Security Requirements Guide :: Version 1, Release: 1 Benchmark Date: 20 Nov 2020*"&amp;A803&amp;";*",SRGs!AA:AA,0),0)</f>
        <v>0</v>
      </c>
      <c r="AA803" s="6">
        <f>IFERROR(MATCH("Unified Endpoint Management Server Security Requirements Guide :: Version 1, Release: 1 Benchmark Date: 20 Nov 2020*"&amp;A803&amp;";*",SRGs!AA:AA,0),0)</f>
        <v>0</v>
      </c>
      <c r="AB803" s="6">
        <f>IFERROR(MATCH("Virtual Private Network (VPN) Security Requirements Guide :: Version 2, Release: 4 Benchmark Date: 27 Oct 2021*"&amp;A803&amp;";*",SRGs!AA:AA,0),0)</f>
        <v>0</v>
      </c>
      <c r="AC803" s="6">
        <f>IFERROR(MATCH("Web Server Security Requirements Guide :: Version 3, Release: 1 Benchmark Date: 27 Oct 2022*"&amp;A803&amp;";*",SRGs!AA:AA,0),0)</f>
        <v>0</v>
      </c>
      <c r="AD803" s="21"/>
      <c r="AE803" s="3" t="str">
        <f t="shared" si="96"/>
        <v/>
      </c>
      <c r="AF803" s="2" t="str">
        <f t="shared" si="97"/>
        <v/>
      </c>
      <c r="AG803" s="2" t="str">
        <f t="shared" si="98"/>
        <v/>
      </c>
      <c r="AH803" s="2" t="str">
        <f t="shared" si="99"/>
        <v/>
      </c>
      <c r="AI803" s="2" t="str">
        <f t="shared" si="100"/>
        <v/>
      </c>
      <c r="AJ803" s="2" t="str">
        <f t="shared" si="101"/>
        <v/>
      </c>
      <c r="AK803" s="2" t="str">
        <f t="shared" si="102"/>
        <v/>
      </c>
      <c r="AL803" s="27"/>
      <c r="AM803" s="5" t="str">
        <f t="shared" si="103"/>
        <v/>
      </c>
    </row>
    <row r="804" spans="1:39" hidden="1">
      <c r="A804" s="1" t="s">
        <v>231</v>
      </c>
      <c r="B804" s="1" t="s">
        <v>4315</v>
      </c>
      <c r="C804" s="1" t="s">
        <v>1166</v>
      </c>
      <c r="D804" s="1" t="s">
        <v>3577</v>
      </c>
      <c r="E804" s="1"/>
      <c r="F804" s="2"/>
      <c r="G804" s="2"/>
      <c r="H804" s="2"/>
      <c r="I804" s="2"/>
      <c r="J804" s="15"/>
      <c r="K804" s="3">
        <f>IFERROR(MATCH("Application Layer Gateway (ALG) Security Requirements Guide (SRG) :: Version 1, Release: 2 Benchmark Date: 24 Jul 2015*"&amp;A804&amp;";*",SRGs!AA:AA,0),0)</f>
        <v>0</v>
      </c>
      <c r="L804" s="2">
        <f>IFERROR(MATCH("Application Server Security Requirements Guide :: Version 3, Release: 3 Benchmark Date: 27 Oct 2022*"&amp;A804&amp;";*",SRGs!AA:AA,0),0)</f>
        <v>0</v>
      </c>
      <c r="M804" s="2">
        <f>IFERROR(MATCH("Authentication, Authorization, and Accounting Services (AAA) Security Requirements Guide :: Version 1, Release: 2 Benchmark Date: 24 Jan 2020*"&amp;A804&amp;";*",SRGs!AA:AA,0),0)</f>
        <v>0</v>
      </c>
      <c r="N804" s="2">
        <f>IFERROR(MATCH("Central Log Server Security Requirements Guide :: Version 2, Release: 2 Benchmark Date: 27 Oct 2022*"&amp;A804&amp;";*",SRGs!AA:AA,0),0)</f>
        <v>0</v>
      </c>
      <c r="O804" s="2">
        <f>IFERROR(MATCH("Database Security Requirements Guide :: Version 3, Release: 3 Benchmark Date: 27 Jul 2022*"&amp;A804&amp;";*",SRGs!AA:AA,0),0)</f>
        <v>0</v>
      </c>
      <c r="P804" s="2">
        <f>IFERROR(MATCH("Container Platform Security Requirements Guide :: Version 1, Release: 3 Benchmark Date: 27 Jan 2022*"&amp;A804&amp;";*",SRGs!AA:AA,0),0)</f>
        <v>0</v>
      </c>
      <c r="Q804" s="2">
        <f>IFERROR(MATCH("Domain Name System (DNS) Security Requirements Guide :: Version 2, Release: 4 Benchmark Date: 23 Oct 2015*"&amp;A804&amp;";*",SRGs!AA:AA,0),0)</f>
        <v>0</v>
      </c>
      <c r="R804" s="2">
        <f>IFERROR(MATCH("Firewall Security Requirements Guide :: Version 2, Release: 3 Benchmark Date: 27 Oct 2022*"&amp;A804&amp;";*",SRGs!AA:AA,0),0)</f>
        <v>0</v>
      </c>
      <c r="S804" s="2">
        <f>IFERROR(MATCH("General Purpose Operating System Security Requirements Guide :: Version 2, Release: 4 Benchmark Date: 27 Jul 2022*"&amp;A804&amp;";*",SRGs!AA:AA,0),0)</f>
        <v>0</v>
      </c>
      <c r="T804" s="2">
        <f>IFERROR(MATCH("Intrusion Detection and Prevention Systems (IDPS) Security Requirements Guide :: Version 2, Release: 6 Benchmark Date: 24 Jul 2020*"&amp;A804&amp;";*",SRGs!AA:AA,0),0)</f>
        <v>0</v>
      </c>
      <c r="U804" s="2">
        <f>IFERROR(MATCH("Layer 2 Switch Security Requirements Guide :: Version 2, Release: 1 Benchmark Date: 18 May 2021*"&amp;A804&amp;";*",SRGs!AA:AA,0),0)</f>
        <v>0</v>
      </c>
      <c r="V804" s="2">
        <f>IFERROR(MATCH("Mainframe Product Security Requirements Guide :: Version 2, Release: 1 Benchmark Date: 27 Oct 2022*"&amp;A804&amp;";*",SRGs!AA:AA,0),0)</f>
        <v>0</v>
      </c>
      <c r="W804" s="2">
        <f>IFERROR(MATCH("Network Device Management Security Requirements Guide :: Version 4, Release: 1 Benchmark Date: 23 Apr 2021*"&amp;A804&amp;";*",SRGs!AA:AA,0),0)</f>
        <v>0</v>
      </c>
      <c r="X804" s="2">
        <f>IFERROR(MATCH("Router Security Requirements Guide :: Version 4, Release: 2 Benchmark Date: 23 Apr 2021*"&amp;A804&amp;";*",SRGs!AA:AA,0),0)</f>
        <v>0</v>
      </c>
      <c r="Y804" s="2">
        <f>IFERROR(MATCH("SDN Controller Security Requirements Guide :: Version 1, Release: 2 Benchmark Date: 24 Apr 2020*"&amp;A804&amp;";*",SRGs!AA:AA,0),0)</f>
        <v>0</v>
      </c>
      <c r="Z804" s="2">
        <f>IFERROR(MATCH("Unified Endpoint Management Agent Security Requirements Guide :: Version 1, Release: 1 Benchmark Date: 20 Nov 2020*"&amp;A804&amp;";*",SRGs!AA:AA,0),0)</f>
        <v>0</v>
      </c>
      <c r="AA804" s="2">
        <f>IFERROR(MATCH("Unified Endpoint Management Server Security Requirements Guide :: Version 1, Release: 1 Benchmark Date: 20 Nov 2020*"&amp;A804&amp;";*",SRGs!AA:AA,0),0)</f>
        <v>0</v>
      </c>
      <c r="AB804" s="2">
        <f>IFERROR(MATCH("Virtual Private Network (VPN) Security Requirements Guide :: Version 2, Release: 4 Benchmark Date: 27 Oct 2021*"&amp;A804&amp;";*",SRGs!AA:AA,0),0)</f>
        <v>0</v>
      </c>
      <c r="AC804" s="2">
        <f>IFERROR(MATCH("Web Server Security Requirements Guide :: Version 3, Release: 1 Benchmark Date: 27 Oct 2022*"&amp;A804&amp;";*",SRGs!AA:AA,0),0)</f>
        <v>0</v>
      </c>
      <c r="AD804" s="22"/>
      <c r="AE804" s="3" t="str">
        <f t="shared" si="96"/>
        <v/>
      </c>
      <c r="AF804" s="2" t="str">
        <f t="shared" si="97"/>
        <v/>
      </c>
      <c r="AG804" s="2" t="str">
        <f t="shared" si="98"/>
        <v/>
      </c>
      <c r="AH804" s="2" t="str">
        <f t="shared" si="99"/>
        <v/>
      </c>
      <c r="AI804" s="2" t="str">
        <f t="shared" si="100"/>
        <v/>
      </c>
      <c r="AJ804" s="2" t="str">
        <f t="shared" si="101"/>
        <v/>
      </c>
      <c r="AK804" s="2" t="str">
        <f t="shared" si="102"/>
        <v/>
      </c>
      <c r="AM804" s="5" t="str">
        <f t="shared" si="103"/>
        <v/>
      </c>
    </row>
    <row r="805" spans="1:39" s="5" customFormat="1" ht="30" hidden="1">
      <c r="A805" s="1" t="s">
        <v>22511</v>
      </c>
      <c r="B805" s="1" t="s">
        <v>4315</v>
      </c>
      <c r="C805" s="1" t="s">
        <v>1167</v>
      </c>
      <c r="D805" s="1" t="s">
        <v>3578</v>
      </c>
      <c r="E805" s="1"/>
      <c r="F805" s="2"/>
      <c r="G805" s="2"/>
      <c r="H805" s="2"/>
      <c r="I805" s="2"/>
      <c r="J805" s="15"/>
      <c r="K805" s="3">
        <f>IFERROR(MATCH("Application Layer Gateway (ALG) Security Requirements Guide (SRG) :: Version 1, Release: 2 Benchmark Date: 24 Jul 2015*"&amp;A805&amp;";*",SRGs!AA:AA,0),0)</f>
        <v>0</v>
      </c>
      <c r="L805" s="2">
        <f>IFERROR(MATCH("Application Server Security Requirements Guide :: Version 3, Release: 3 Benchmark Date: 27 Oct 2022*"&amp;A805&amp;";*",SRGs!AA:AA,0),0)</f>
        <v>0</v>
      </c>
      <c r="M805" s="2">
        <f>IFERROR(MATCH("Authentication, Authorization, and Accounting Services (AAA) Security Requirements Guide :: Version 1, Release: 2 Benchmark Date: 24 Jan 2020*"&amp;A805&amp;";*",SRGs!AA:AA,0),0)</f>
        <v>0</v>
      </c>
      <c r="N805" s="2">
        <f>IFERROR(MATCH("Central Log Server Security Requirements Guide :: Version 2, Release: 2 Benchmark Date: 27 Oct 2022*"&amp;A805&amp;";*",SRGs!AA:AA,0),0)</f>
        <v>0</v>
      </c>
      <c r="O805" s="2">
        <f>IFERROR(MATCH("Database Security Requirements Guide :: Version 3, Release: 3 Benchmark Date: 27 Jul 2022*"&amp;A805&amp;";*",SRGs!AA:AA,0),0)</f>
        <v>0</v>
      </c>
      <c r="P805" s="6">
        <f>IFERROR(MATCH("Container Platform Security Requirements Guide :: Version 1, Release: 3 Benchmark Date: 27 Jan 2022*"&amp;A805&amp;";*",SRGs!AA:AA,0),0)</f>
        <v>0</v>
      </c>
      <c r="Q805" s="6">
        <f>IFERROR(MATCH("Domain Name System (DNS) Security Requirements Guide :: Version 2, Release: 4 Benchmark Date: 23 Oct 2015*"&amp;A805&amp;";*",SRGs!AA:AA,0),0)</f>
        <v>0</v>
      </c>
      <c r="R805" s="6">
        <f>IFERROR(MATCH("Firewall Security Requirements Guide :: Version 2, Release: 3 Benchmark Date: 27 Oct 2022*"&amp;A805&amp;";*",SRGs!AA:AA,0),0)</f>
        <v>0</v>
      </c>
      <c r="S805" s="6">
        <f>IFERROR(MATCH("General Purpose Operating System Security Requirements Guide :: Version 2, Release: 4 Benchmark Date: 27 Jul 2022*"&amp;A805&amp;";*",SRGs!AA:AA,0),0)</f>
        <v>0</v>
      </c>
      <c r="T805" s="6">
        <f>IFERROR(MATCH("Intrusion Detection and Prevention Systems (IDPS) Security Requirements Guide :: Version 2, Release: 6 Benchmark Date: 24 Jul 2020*"&amp;A805&amp;";*",SRGs!AA:AA,0),0)</f>
        <v>0</v>
      </c>
      <c r="U805" s="6">
        <f>IFERROR(MATCH("Layer 2 Switch Security Requirements Guide :: Version 2, Release: 1 Benchmark Date: 18 May 2021*"&amp;A805&amp;";*",SRGs!AA:AA,0),0)</f>
        <v>0</v>
      </c>
      <c r="V805" s="6">
        <f>IFERROR(MATCH("Mainframe Product Security Requirements Guide :: Version 2, Release: 1 Benchmark Date: 27 Oct 2022*"&amp;A805&amp;";*",SRGs!AA:AA,0),0)</f>
        <v>0</v>
      </c>
      <c r="W805" s="6">
        <f>IFERROR(MATCH("Network Device Management Security Requirements Guide :: Version 4, Release: 1 Benchmark Date: 23 Apr 2021*"&amp;A805&amp;";*",SRGs!AA:AA,0),0)</f>
        <v>0</v>
      </c>
      <c r="X805" s="6">
        <f>IFERROR(MATCH("Router Security Requirements Guide :: Version 4, Release: 2 Benchmark Date: 23 Apr 2021*"&amp;A805&amp;";*",SRGs!AA:AA,0),0)</f>
        <v>0</v>
      </c>
      <c r="Y805" s="6">
        <f>IFERROR(MATCH("SDN Controller Security Requirements Guide :: Version 1, Release: 2 Benchmark Date: 24 Apr 2020*"&amp;A805&amp;";*",SRGs!AA:AA,0),0)</f>
        <v>0</v>
      </c>
      <c r="Z805" s="6">
        <f>IFERROR(MATCH("Unified Endpoint Management Agent Security Requirements Guide :: Version 1, Release: 1 Benchmark Date: 20 Nov 2020*"&amp;A805&amp;";*",SRGs!AA:AA,0),0)</f>
        <v>0</v>
      </c>
      <c r="AA805" s="6">
        <f>IFERROR(MATCH("Unified Endpoint Management Server Security Requirements Guide :: Version 1, Release: 1 Benchmark Date: 20 Nov 2020*"&amp;A805&amp;";*",SRGs!AA:AA,0),0)</f>
        <v>0</v>
      </c>
      <c r="AB805" s="6">
        <f>IFERROR(MATCH("Virtual Private Network (VPN) Security Requirements Guide :: Version 2, Release: 4 Benchmark Date: 27 Oct 2021*"&amp;A805&amp;";*",SRGs!AA:AA,0),0)</f>
        <v>0</v>
      </c>
      <c r="AC805" s="6">
        <f>IFERROR(MATCH("Web Server Security Requirements Guide :: Version 3, Release: 1 Benchmark Date: 27 Oct 2022*"&amp;A805&amp;";*",SRGs!AA:AA,0),0)</f>
        <v>0</v>
      </c>
      <c r="AD805" s="21"/>
      <c r="AE805" s="3" t="str">
        <f t="shared" si="96"/>
        <v/>
      </c>
      <c r="AF805" s="2" t="str">
        <f t="shared" si="97"/>
        <v/>
      </c>
      <c r="AG805" s="2" t="str">
        <f t="shared" si="98"/>
        <v/>
      </c>
      <c r="AH805" s="2" t="str">
        <f t="shared" si="99"/>
        <v/>
      </c>
      <c r="AI805" s="2" t="str">
        <f t="shared" si="100"/>
        <v/>
      </c>
      <c r="AJ805" s="2" t="str">
        <f t="shared" si="101"/>
        <v/>
      </c>
      <c r="AK805" s="2" t="str">
        <f t="shared" si="102"/>
        <v/>
      </c>
      <c r="AL805" s="27"/>
      <c r="AM805" s="5" t="str">
        <f t="shared" si="103"/>
        <v/>
      </c>
    </row>
    <row r="806" spans="1:39" s="5" customFormat="1" ht="45" hidden="1">
      <c r="A806" s="1" t="s">
        <v>22512</v>
      </c>
      <c r="B806" s="1" t="s">
        <v>4315</v>
      </c>
      <c r="C806" s="1" t="s">
        <v>1168</v>
      </c>
      <c r="D806" s="1" t="s">
        <v>3579</v>
      </c>
      <c r="E806" s="1"/>
      <c r="F806" s="2"/>
      <c r="G806" s="2"/>
      <c r="H806" s="2"/>
      <c r="I806" s="2"/>
      <c r="J806" s="15"/>
      <c r="K806" s="3">
        <f>IFERROR(MATCH("Application Layer Gateway (ALG) Security Requirements Guide (SRG) :: Version 1, Release: 2 Benchmark Date: 24 Jul 2015*"&amp;A806&amp;";*",SRGs!AA:AA,0),0)</f>
        <v>0</v>
      </c>
      <c r="L806" s="2">
        <f>IFERROR(MATCH("Application Server Security Requirements Guide :: Version 3, Release: 3 Benchmark Date: 27 Oct 2022*"&amp;A806&amp;";*",SRGs!AA:AA,0),0)</f>
        <v>0</v>
      </c>
      <c r="M806" s="2">
        <f>IFERROR(MATCH("Authentication, Authorization, and Accounting Services (AAA) Security Requirements Guide :: Version 1, Release: 2 Benchmark Date: 24 Jan 2020*"&amp;A806&amp;";*",SRGs!AA:AA,0),0)</f>
        <v>0</v>
      </c>
      <c r="N806" s="2">
        <f>IFERROR(MATCH("Central Log Server Security Requirements Guide :: Version 2, Release: 2 Benchmark Date: 27 Oct 2022*"&amp;A806&amp;";*",SRGs!AA:AA,0),0)</f>
        <v>0</v>
      </c>
      <c r="O806" s="2">
        <f>IFERROR(MATCH("Database Security Requirements Guide :: Version 3, Release: 3 Benchmark Date: 27 Jul 2022*"&amp;A806&amp;";*",SRGs!AA:AA,0),0)</f>
        <v>0</v>
      </c>
      <c r="P806" s="6">
        <f>IFERROR(MATCH("Container Platform Security Requirements Guide :: Version 1, Release: 3 Benchmark Date: 27 Jan 2022*"&amp;A806&amp;";*",SRGs!AA:AA,0),0)</f>
        <v>0</v>
      </c>
      <c r="Q806" s="6">
        <f>IFERROR(MATCH("Domain Name System (DNS) Security Requirements Guide :: Version 2, Release: 4 Benchmark Date: 23 Oct 2015*"&amp;A806&amp;";*",SRGs!AA:AA,0),0)</f>
        <v>0</v>
      </c>
      <c r="R806" s="6">
        <f>IFERROR(MATCH("Firewall Security Requirements Guide :: Version 2, Release: 3 Benchmark Date: 27 Oct 2022*"&amp;A806&amp;";*",SRGs!AA:AA,0),0)</f>
        <v>0</v>
      </c>
      <c r="S806" s="6">
        <f>IFERROR(MATCH("General Purpose Operating System Security Requirements Guide :: Version 2, Release: 4 Benchmark Date: 27 Jul 2022*"&amp;A806&amp;";*",SRGs!AA:AA,0),0)</f>
        <v>0</v>
      </c>
      <c r="T806" s="6">
        <f>IFERROR(MATCH("Intrusion Detection and Prevention Systems (IDPS) Security Requirements Guide :: Version 2, Release: 6 Benchmark Date: 24 Jul 2020*"&amp;A806&amp;";*",SRGs!AA:AA,0),0)</f>
        <v>0</v>
      </c>
      <c r="U806" s="6">
        <f>IFERROR(MATCH("Layer 2 Switch Security Requirements Guide :: Version 2, Release: 1 Benchmark Date: 18 May 2021*"&amp;A806&amp;";*",SRGs!AA:AA,0),0)</f>
        <v>0</v>
      </c>
      <c r="V806" s="6">
        <f>IFERROR(MATCH("Mainframe Product Security Requirements Guide :: Version 2, Release: 1 Benchmark Date: 27 Oct 2022*"&amp;A806&amp;";*",SRGs!AA:AA,0),0)</f>
        <v>0</v>
      </c>
      <c r="W806" s="6">
        <f>IFERROR(MATCH("Network Device Management Security Requirements Guide :: Version 4, Release: 1 Benchmark Date: 23 Apr 2021*"&amp;A806&amp;";*",SRGs!AA:AA,0),0)</f>
        <v>0</v>
      </c>
      <c r="X806" s="6">
        <f>IFERROR(MATCH("Router Security Requirements Guide :: Version 4, Release: 2 Benchmark Date: 23 Apr 2021*"&amp;A806&amp;";*",SRGs!AA:AA,0),0)</f>
        <v>0</v>
      </c>
      <c r="Y806" s="6">
        <f>IFERROR(MATCH("SDN Controller Security Requirements Guide :: Version 1, Release: 2 Benchmark Date: 24 Apr 2020*"&amp;A806&amp;";*",SRGs!AA:AA,0),0)</f>
        <v>0</v>
      </c>
      <c r="Z806" s="6">
        <f>IFERROR(MATCH("Unified Endpoint Management Agent Security Requirements Guide :: Version 1, Release: 1 Benchmark Date: 20 Nov 2020*"&amp;A806&amp;";*",SRGs!AA:AA,0),0)</f>
        <v>0</v>
      </c>
      <c r="AA806" s="6">
        <f>IFERROR(MATCH("Unified Endpoint Management Server Security Requirements Guide :: Version 1, Release: 1 Benchmark Date: 20 Nov 2020*"&amp;A806&amp;";*",SRGs!AA:AA,0),0)</f>
        <v>0</v>
      </c>
      <c r="AB806" s="6">
        <f>IFERROR(MATCH("Virtual Private Network (VPN) Security Requirements Guide :: Version 2, Release: 4 Benchmark Date: 27 Oct 2021*"&amp;A806&amp;";*",SRGs!AA:AA,0),0)</f>
        <v>0</v>
      </c>
      <c r="AC806" s="6">
        <f>IFERROR(MATCH("Web Server Security Requirements Guide :: Version 3, Release: 1 Benchmark Date: 27 Oct 2022*"&amp;A806&amp;";*",SRGs!AA:AA,0),0)</f>
        <v>0</v>
      </c>
      <c r="AD806" s="21"/>
      <c r="AE806" s="3" t="str">
        <f t="shared" si="96"/>
        <v/>
      </c>
      <c r="AF806" s="2" t="str">
        <f t="shared" si="97"/>
        <v/>
      </c>
      <c r="AG806" s="2" t="str">
        <f t="shared" si="98"/>
        <v/>
      </c>
      <c r="AH806" s="2" t="str">
        <f t="shared" si="99"/>
        <v/>
      </c>
      <c r="AI806" s="2" t="str">
        <f t="shared" si="100"/>
        <v/>
      </c>
      <c r="AJ806" s="2" t="str">
        <f t="shared" si="101"/>
        <v/>
      </c>
      <c r="AK806" s="2" t="str">
        <f t="shared" si="102"/>
        <v/>
      </c>
      <c r="AL806" s="27"/>
      <c r="AM806" s="5" t="str">
        <f t="shared" si="103"/>
        <v/>
      </c>
    </row>
    <row r="807" spans="1:39" s="5" customFormat="1" ht="30" hidden="1">
      <c r="A807" s="1" t="s">
        <v>22513</v>
      </c>
      <c r="B807" s="1" t="s">
        <v>4315</v>
      </c>
      <c r="C807" s="1" t="s">
        <v>1169</v>
      </c>
      <c r="D807" s="1" t="s">
        <v>3580</v>
      </c>
      <c r="E807" s="1"/>
      <c r="F807" s="2"/>
      <c r="G807" s="2"/>
      <c r="H807" s="2"/>
      <c r="I807" s="2"/>
      <c r="J807" s="15"/>
      <c r="K807" s="3">
        <f>IFERROR(MATCH("Application Layer Gateway (ALG) Security Requirements Guide (SRG) :: Version 1, Release: 2 Benchmark Date: 24 Jul 2015*"&amp;A807&amp;";*",SRGs!AA:AA,0),0)</f>
        <v>0</v>
      </c>
      <c r="L807" s="2">
        <f>IFERROR(MATCH("Application Server Security Requirements Guide :: Version 3, Release: 3 Benchmark Date: 27 Oct 2022*"&amp;A807&amp;";*",SRGs!AA:AA,0),0)</f>
        <v>0</v>
      </c>
      <c r="M807" s="2">
        <f>IFERROR(MATCH("Authentication, Authorization, and Accounting Services (AAA) Security Requirements Guide :: Version 1, Release: 2 Benchmark Date: 24 Jan 2020*"&amp;A807&amp;";*",SRGs!AA:AA,0),0)</f>
        <v>0</v>
      </c>
      <c r="N807" s="2">
        <f>IFERROR(MATCH("Central Log Server Security Requirements Guide :: Version 2, Release: 2 Benchmark Date: 27 Oct 2022*"&amp;A807&amp;";*",SRGs!AA:AA,0),0)</f>
        <v>0</v>
      </c>
      <c r="O807" s="2">
        <f>IFERROR(MATCH("Database Security Requirements Guide :: Version 3, Release: 3 Benchmark Date: 27 Jul 2022*"&amp;A807&amp;";*",SRGs!AA:AA,0),0)</f>
        <v>0</v>
      </c>
      <c r="P807" s="6">
        <f>IFERROR(MATCH("Container Platform Security Requirements Guide :: Version 1, Release: 3 Benchmark Date: 27 Jan 2022*"&amp;A807&amp;";*",SRGs!AA:AA,0),0)</f>
        <v>0</v>
      </c>
      <c r="Q807" s="6">
        <f>IFERROR(MATCH("Domain Name System (DNS) Security Requirements Guide :: Version 2, Release: 4 Benchmark Date: 23 Oct 2015*"&amp;A807&amp;";*",SRGs!AA:AA,0),0)</f>
        <v>0</v>
      </c>
      <c r="R807" s="6">
        <f>IFERROR(MATCH("Firewall Security Requirements Guide :: Version 2, Release: 3 Benchmark Date: 27 Oct 2022*"&amp;A807&amp;";*",SRGs!AA:AA,0),0)</f>
        <v>0</v>
      </c>
      <c r="S807" s="6">
        <f>IFERROR(MATCH("General Purpose Operating System Security Requirements Guide :: Version 2, Release: 4 Benchmark Date: 27 Jul 2022*"&amp;A807&amp;";*",SRGs!AA:AA,0),0)</f>
        <v>0</v>
      </c>
      <c r="T807" s="6">
        <f>IFERROR(MATCH("Intrusion Detection and Prevention Systems (IDPS) Security Requirements Guide :: Version 2, Release: 6 Benchmark Date: 24 Jul 2020*"&amp;A807&amp;";*",SRGs!AA:AA,0),0)</f>
        <v>0</v>
      </c>
      <c r="U807" s="6">
        <f>IFERROR(MATCH("Layer 2 Switch Security Requirements Guide :: Version 2, Release: 1 Benchmark Date: 18 May 2021*"&amp;A807&amp;";*",SRGs!AA:AA,0),0)</f>
        <v>0</v>
      </c>
      <c r="V807" s="6">
        <f>IFERROR(MATCH("Mainframe Product Security Requirements Guide :: Version 2, Release: 1 Benchmark Date: 27 Oct 2022*"&amp;A807&amp;";*",SRGs!AA:AA,0),0)</f>
        <v>0</v>
      </c>
      <c r="W807" s="6">
        <f>IFERROR(MATCH("Network Device Management Security Requirements Guide :: Version 4, Release: 1 Benchmark Date: 23 Apr 2021*"&amp;A807&amp;";*",SRGs!AA:AA,0),0)</f>
        <v>0</v>
      </c>
      <c r="X807" s="6">
        <f>IFERROR(MATCH("Router Security Requirements Guide :: Version 4, Release: 2 Benchmark Date: 23 Apr 2021*"&amp;A807&amp;";*",SRGs!AA:AA,0),0)</f>
        <v>0</v>
      </c>
      <c r="Y807" s="6">
        <f>IFERROR(MATCH("SDN Controller Security Requirements Guide :: Version 1, Release: 2 Benchmark Date: 24 Apr 2020*"&amp;A807&amp;";*",SRGs!AA:AA,0),0)</f>
        <v>0</v>
      </c>
      <c r="Z807" s="6">
        <f>IFERROR(MATCH("Unified Endpoint Management Agent Security Requirements Guide :: Version 1, Release: 1 Benchmark Date: 20 Nov 2020*"&amp;A807&amp;";*",SRGs!AA:AA,0),0)</f>
        <v>0</v>
      </c>
      <c r="AA807" s="6">
        <f>IFERROR(MATCH("Unified Endpoint Management Server Security Requirements Guide :: Version 1, Release: 1 Benchmark Date: 20 Nov 2020*"&amp;A807&amp;";*",SRGs!AA:AA,0),0)</f>
        <v>0</v>
      </c>
      <c r="AB807" s="6">
        <f>IFERROR(MATCH("Virtual Private Network (VPN) Security Requirements Guide :: Version 2, Release: 4 Benchmark Date: 27 Oct 2021*"&amp;A807&amp;";*",SRGs!AA:AA,0),0)</f>
        <v>0</v>
      </c>
      <c r="AC807" s="6">
        <f>IFERROR(MATCH("Web Server Security Requirements Guide :: Version 3, Release: 1 Benchmark Date: 27 Oct 2022*"&amp;A807&amp;";*",SRGs!AA:AA,0),0)</f>
        <v>0</v>
      </c>
      <c r="AD807" s="21"/>
      <c r="AE807" s="3" t="str">
        <f t="shared" si="96"/>
        <v/>
      </c>
      <c r="AF807" s="2" t="str">
        <f t="shared" si="97"/>
        <v/>
      </c>
      <c r="AG807" s="2" t="str">
        <f t="shared" si="98"/>
        <v/>
      </c>
      <c r="AH807" s="2" t="str">
        <f t="shared" si="99"/>
        <v/>
      </c>
      <c r="AI807" s="2" t="str">
        <f t="shared" si="100"/>
        <v/>
      </c>
      <c r="AJ807" s="2" t="str">
        <f t="shared" si="101"/>
        <v/>
      </c>
      <c r="AK807" s="2" t="str">
        <f t="shared" si="102"/>
        <v/>
      </c>
      <c r="AL807" s="27"/>
      <c r="AM807" s="5" t="str">
        <f t="shared" si="103"/>
        <v/>
      </c>
    </row>
    <row r="808" spans="1:39" s="5" customFormat="1" ht="30" hidden="1">
      <c r="A808" s="1" t="s">
        <v>22514</v>
      </c>
      <c r="B808" s="1" t="s">
        <v>4315</v>
      </c>
      <c r="C808" s="1" t="s">
        <v>1170</v>
      </c>
      <c r="D808" s="1" t="s">
        <v>3581</v>
      </c>
      <c r="E808" s="1"/>
      <c r="F808" s="2"/>
      <c r="G808" s="2"/>
      <c r="H808" s="2"/>
      <c r="I808" s="2"/>
      <c r="J808" s="15"/>
      <c r="K808" s="3">
        <f>IFERROR(MATCH("Application Layer Gateway (ALG) Security Requirements Guide (SRG) :: Version 1, Release: 2 Benchmark Date: 24 Jul 2015*"&amp;A808&amp;";*",SRGs!AA:AA,0),0)</f>
        <v>0</v>
      </c>
      <c r="L808" s="2">
        <f>IFERROR(MATCH("Application Server Security Requirements Guide :: Version 3, Release: 3 Benchmark Date: 27 Oct 2022*"&amp;A808&amp;";*",SRGs!AA:AA,0),0)</f>
        <v>0</v>
      </c>
      <c r="M808" s="2">
        <f>IFERROR(MATCH("Authentication, Authorization, and Accounting Services (AAA) Security Requirements Guide :: Version 1, Release: 2 Benchmark Date: 24 Jan 2020*"&amp;A808&amp;";*",SRGs!AA:AA,0),0)</f>
        <v>0</v>
      </c>
      <c r="N808" s="2">
        <f>IFERROR(MATCH("Central Log Server Security Requirements Guide :: Version 2, Release: 2 Benchmark Date: 27 Oct 2022*"&amp;A808&amp;";*",SRGs!AA:AA,0),0)</f>
        <v>0</v>
      </c>
      <c r="O808" s="2">
        <f>IFERROR(MATCH("Database Security Requirements Guide :: Version 3, Release: 3 Benchmark Date: 27 Jul 2022*"&amp;A808&amp;";*",SRGs!AA:AA,0),0)</f>
        <v>0</v>
      </c>
      <c r="P808" s="6">
        <f>IFERROR(MATCH("Container Platform Security Requirements Guide :: Version 1, Release: 3 Benchmark Date: 27 Jan 2022*"&amp;A808&amp;";*",SRGs!AA:AA,0),0)</f>
        <v>0</v>
      </c>
      <c r="Q808" s="6">
        <f>IFERROR(MATCH("Domain Name System (DNS) Security Requirements Guide :: Version 2, Release: 4 Benchmark Date: 23 Oct 2015*"&amp;A808&amp;";*",SRGs!AA:AA,0),0)</f>
        <v>0</v>
      </c>
      <c r="R808" s="6">
        <f>IFERROR(MATCH("Firewall Security Requirements Guide :: Version 2, Release: 3 Benchmark Date: 27 Oct 2022*"&amp;A808&amp;";*",SRGs!AA:AA,0),0)</f>
        <v>0</v>
      </c>
      <c r="S808" s="6">
        <f>IFERROR(MATCH("General Purpose Operating System Security Requirements Guide :: Version 2, Release: 4 Benchmark Date: 27 Jul 2022*"&amp;A808&amp;";*",SRGs!AA:AA,0),0)</f>
        <v>0</v>
      </c>
      <c r="T808" s="6">
        <f>IFERROR(MATCH("Intrusion Detection and Prevention Systems (IDPS) Security Requirements Guide :: Version 2, Release: 6 Benchmark Date: 24 Jul 2020*"&amp;A808&amp;";*",SRGs!AA:AA,0),0)</f>
        <v>0</v>
      </c>
      <c r="U808" s="6">
        <f>IFERROR(MATCH("Layer 2 Switch Security Requirements Guide :: Version 2, Release: 1 Benchmark Date: 18 May 2021*"&amp;A808&amp;";*",SRGs!AA:AA,0),0)</f>
        <v>0</v>
      </c>
      <c r="V808" s="6">
        <f>IFERROR(MATCH("Mainframe Product Security Requirements Guide :: Version 2, Release: 1 Benchmark Date: 27 Oct 2022*"&amp;A808&amp;";*",SRGs!AA:AA,0),0)</f>
        <v>0</v>
      </c>
      <c r="W808" s="6">
        <f>IFERROR(MATCH("Network Device Management Security Requirements Guide :: Version 4, Release: 1 Benchmark Date: 23 Apr 2021*"&amp;A808&amp;";*",SRGs!AA:AA,0),0)</f>
        <v>0</v>
      </c>
      <c r="X808" s="6">
        <f>IFERROR(MATCH("Router Security Requirements Guide :: Version 4, Release: 2 Benchmark Date: 23 Apr 2021*"&amp;A808&amp;";*",SRGs!AA:AA,0),0)</f>
        <v>0</v>
      </c>
      <c r="Y808" s="6">
        <f>IFERROR(MATCH("SDN Controller Security Requirements Guide :: Version 1, Release: 2 Benchmark Date: 24 Apr 2020*"&amp;A808&amp;";*",SRGs!AA:AA,0),0)</f>
        <v>0</v>
      </c>
      <c r="Z808" s="6">
        <f>IFERROR(MATCH("Unified Endpoint Management Agent Security Requirements Guide :: Version 1, Release: 1 Benchmark Date: 20 Nov 2020*"&amp;A808&amp;";*",SRGs!AA:AA,0),0)</f>
        <v>0</v>
      </c>
      <c r="AA808" s="6">
        <f>IFERROR(MATCH("Unified Endpoint Management Server Security Requirements Guide :: Version 1, Release: 1 Benchmark Date: 20 Nov 2020*"&amp;A808&amp;";*",SRGs!AA:AA,0),0)</f>
        <v>0</v>
      </c>
      <c r="AB808" s="6">
        <f>IFERROR(MATCH("Virtual Private Network (VPN) Security Requirements Guide :: Version 2, Release: 4 Benchmark Date: 27 Oct 2021*"&amp;A808&amp;";*",SRGs!AA:AA,0),0)</f>
        <v>0</v>
      </c>
      <c r="AC808" s="6">
        <f>IFERROR(MATCH("Web Server Security Requirements Guide :: Version 3, Release: 1 Benchmark Date: 27 Oct 2022*"&amp;A808&amp;";*",SRGs!AA:AA,0),0)</f>
        <v>0</v>
      </c>
      <c r="AD808" s="21"/>
      <c r="AE808" s="3" t="str">
        <f t="shared" si="96"/>
        <v/>
      </c>
      <c r="AF808" s="2" t="str">
        <f t="shared" si="97"/>
        <v/>
      </c>
      <c r="AG808" s="2" t="str">
        <f t="shared" si="98"/>
        <v/>
      </c>
      <c r="AH808" s="2" t="str">
        <f t="shared" si="99"/>
        <v/>
      </c>
      <c r="AI808" s="2" t="str">
        <f t="shared" si="100"/>
        <v/>
      </c>
      <c r="AJ808" s="2" t="str">
        <f t="shared" si="101"/>
        <v/>
      </c>
      <c r="AK808" s="2" t="str">
        <f t="shared" si="102"/>
        <v/>
      </c>
      <c r="AL808" s="27"/>
      <c r="AM808" s="5" t="str">
        <f t="shared" si="103"/>
        <v/>
      </c>
    </row>
    <row r="809" spans="1:39" s="5" customFormat="1" ht="105" hidden="1">
      <c r="A809" s="1" t="s">
        <v>214</v>
      </c>
      <c r="B809" s="1" t="s">
        <v>4315</v>
      </c>
      <c r="C809" s="1" t="s">
        <v>1039</v>
      </c>
      <c r="D809" s="1" t="s">
        <v>2105</v>
      </c>
      <c r="E809" s="1" t="s">
        <v>3107</v>
      </c>
      <c r="F809" s="2" t="s">
        <v>3966</v>
      </c>
      <c r="G809" s="2"/>
      <c r="H809" s="2"/>
      <c r="I809" s="2"/>
      <c r="J809" s="15"/>
      <c r="K809" s="3">
        <f>IFERROR(MATCH("Application Layer Gateway (ALG) Security Requirements Guide (SRG) :: Version 1, Release: 2 Benchmark Date: 24 Jul 2015*"&amp;A809&amp;";*",SRGs!AA:AA,0),0)</f>
        <v>0</v>
      </c>
      <c r="L809" s="2">
        <f>IFERROR(MATCH("Application Server Security Requirements Guide :: Version 3, Release: 3 Benchmark Date: 27 Oct 2022*"&amp;A809&amp;";*",SRGs!AA:AA,0),0)</f>
        <v>0</v>
      </c>
      <c r="M809" s="2">
        <f>IFERROR(MATCH("Authentication, Authorization, and Accounting Services (AAA) Security Requirements Guide :: Version 1, Release: 2 Benchmark Date: 24 Jan 2020*"&amp;A809&amp;";*",SRGs!AA:AA,0),0)</f>
        <v>0</v>
      </c>
      <c r="N809" s="6">
        <f>IFERROR(MATCH("Central Log Server Security Requirements Guide :: Version 2, Release: 2 Benchmark Date: 27 Oct 2022*"&amp;A809&amp;";*",SRGs!AA:AA,0),0)</f>
        <v>0</v>
      </c>
      <c r="O809" s="6">
        <f>IFERROR(MATCH("Database Security Requirements Guide :: Version 3, Release: 3 Benchmark Date: 27 Jul 2022*"&amp;A809&amp;";*",SRGs!AA:AA,0),0)</f>
        <v>0</v>
      </c>
      <c r="P809" s="6">
        <f>IFERROR(MATCH("Container Platform Security Requirements Guide :: Version 1, Release: 3 Benchmark Date: 27 Jan 2022*"&amp;A809&amp;";*",SRGs!AA:AA,0),0)</f>
        <v>0</v>
      </c>
      <c r="Q809" s="6">
        <f>IFERROR(MATCH("Domain Name System (DNS) Security Requirements Guide :: Version 2, Release: 4 Benchmark Date: 23 Oct 2015*"&amp;A809&amp;";*",SRGs!AA:AA,0),0)</f>
        <v>0</v>
      </c>
      <c r="R809" s="6">
        <f>IFERROR(MATCH("Firewall Security Requirements Guide :: Version 2, Release: 3 Benchmark Date: 27 Oct 2022*"&amp;A809&amp;";*",SRGs!AA:AA,0),0)</f>
        <v>0</v>
      </c>
      <c r="S809" s="6">
        <f>IFERROR(MATCH("General Purpose Operating System Security Requirements Guide :: Version 2, Release: 4 Benchmark Date: 27 Jul 2022*"&amp;A809&amp;";*",SRGs!AA:AA,0),0)</f>
        <v>0</v>
      </c>
      <c r="T809" s="6">
        <f>IFERROR(MATCH("Intrusion Detection and Prevention Systems (IDPS) Security Requirements Guide :: Version 2, Release: 6 Benchmark Date: 24 Jul 2020*"&amp;A809&amp;";*",SRGs!AA:AA,0),0)</f>
        <v>0</v>
      </c>
      <c r="U809" s="6">
        <f>IFERROR(MATCH("Layer 2 Switch Security Requirements Guide :: Version 2, Release: 1 Benchmark Date: 18 May 2021*"&amp;A809&amp;";*",SRGs!AA:AA,0),0)</f>
        <v>0</v>
      </c>
      <c r="V809" s="6">
        <f>IFERROR(MATCH("Mainframe Product Security Requirements Guide :: Version 2, Release: 1 Benchmark Date: 27 Oct 2022*"&amp;A809&amp;";*",SRGs!AA:AA,0),0)</f>
        <v>0</v>
      </c>
      <c r="W809" s="6">
        <f>IFERROR(MATCH("Network Device Management Security Requirements Guide :: Version 4, Release: 1 Benchmark Date: 23 Apr 2021*"&amp;A809&amp;";*",SRGs!AA:AA,0),0)</f>
        <v>0</v>
      </c>
      <c r="X809" s="6">
        <f>IFERROR(MATCH("Router Security Requirements Guide :: Version 4, Release: 2 Benchmark Date: 23 Apr 2021*"&amp;A809&amp;";*",SRGs!AA:AA,0),0)</f>
        <v>0</v>
      </c>
      <c r="Y809" s="6">
        <f>IFERROR(MATCH("SDN Controller Security Requirements Guide :: Version 1, Release: 2 Benchmark Date: 24 Apr 2020*"&amp;A809&amp;";*",SRGs!AA:AA,0),0)</f>
        <v>0</v>
      </c>
      <c r="Z809" s="6">
        <f>IFERROR(MATCH("Unified Endpoint Management Agent Security Requirements Guide :: Version 1, Release: 1 Benchmark Date: 20 Nov 2020*"&amp;A809&amp;";*",SRGs!AA:AA,0),0)</f>
        <v>0</v>
      </c>
      <c r="AA809" s="6">
        <f>IFERROR(MATCH("Unified Endpoint Management Server Security Requirements Guide :: Version 1, Release: 1 Benchmark Date: 20 Nov 2020*"&amp;A809&amp;";*",SRGs!AA:AA,0),0)</f>
        <v>0</v>
      </c>
      <c r="AB809" s="6">
        <f>IFERROR(MATCH("Virtual Private Network (VPN) Security Requirements Guide :: Version 2, Release: 4 Benchmark Date: 27 Oct 2021*"&amp;A809&amp;";*",SRGs!AA:AA,0),0)</f>
        <v>0</v>
      </c>
      <c r="AC809" s="6">
        <f>IFERROR(MATCH("Web Server Security Requirements Guide :: Version 3, Release: 1 Benchmark Date: 27 Oct 2022*"&amp;A809&amp;";*",SRGs!AA:AA,0),0)</f>
        <v>0</v>
      </c>
      <c r="AD809" s="21"/>
      <c r="AE809" s="3" t="str">
        <f t="shared" si="96"/>
        <v/>
      </c>
      <c r="AF809" s="2" t="str">
        <f t="shared" si="97"/>
        <v/>
      </c>
      <c r="AG809" s="2" t="str">
        <f t="shared" si="98"/>
        <v/>
      </c>
      <c r="AH809" s="2" t="str">
        <f t="shared" si="99"/>
        <v/>
      </c>
      <c r="AI809" s="2" t="str">
        <f t="shared" si="100"/>
        <v/>
      </c>
      <c r="AJ809" s="2" t="str">
        <f t="shared" si="101"/>
        <v/>
      </c>
      <c r="AK809" s="2" t="str">
        <f t="shared" si="102"/>
        <v/>
      </c>
      <c r="AL809" s="27"/>
      <c r="AM809" s="5" t="str">
        <f t="shared" si="103"/>
        <v/>
      </c>
    </row>
    <row r="810" spans="1:39" s="5" customFormat="1" ht="150" hidden="1">
      <c r="A810" s="1" t="s">
        <v>232</v>
      </c>
      <c r="B810" s="1" t="s">
        <v>4315</v>
      </c>
      <c r="C810" s="1" t="s">
        <v>1171</v>
      </c>
      <c r="D810" s="1" t="s">
        <v>2206</v>
      </c>
      <c r="E810" s="1" t="s">
        <v>3208</v>
      </c>
      <c r="F810" s="2" t="s">
        <v>4019</v>
      </c>
      <c r="G810" s="2"/>
      <c r="H810" s="2"/>
      <c r="I810" s="2"/>
      <c r="J810" s="15"/>
      <c r="K810" s="3">
        <f>IFERROR(MATCH("Application Layer Gateway (ALG) Security Requirements Guide (SRG) :: Version 1, Release: 2 Benchmark Date: 24 Jul 2015*"&amp;A810&amp;";*",SRGs!AA:AA,0),0)</f>
        <v>0</v>
      </c>
      <c r="L810" s="2">
        <f>IFERROR(MATCH("Application Server Security Requirements Guide :: Version 3, Release: 3 Benchmark Date: 27 Oct 2022*"&amp;A810&amp;";*",SRGs!AA:AA,0),0)</f>
        <v>0</v>
      </c>
      <c r="M810" s="2">
        <f>IFERROR(MATCH("Authentication, Authorization, and Accounting Services (AAA) Security Requirements Guide :: Version 1, Release: 2 Benchmark Date: 24 Jan 2020*"&amp;A810&amp;";*",SRGs!AA:AA,0),0)</f>
        <v>0</v>
      </c>
      <c r="N810" s="6">
        <f>IFERROR(MATCH("Central Log Server Security Requirements Guide :: Version 2, Release: 2 Benchmark Date: 27 Oct 2022*"&amp;A810&amp;";*",SRGs!AA:AA,0),0)</f>
        <v>0</v>
      </c>
      <c r="O810" s="6">
        <f>IFERROR(MATCH("Database Security Requirements Guide :: Version 3, Release: 3 Benchmark Date: 27 Jul 2022*"&amp;A810&amp;";*",SRGs!AA:AA,0),0)</f>
        <v>0</v>
      </c>
      <c r="P810" s="6">
        <f>IFERROR(MATCH("Container Platform Security Requirements Guide :: Version 1, Release: 3 Benchmark Date: 27 Jan 2022*"&amp;A810&amp;";*",SRGs!AA:AA,0),0)</f>
        <v>0</v>
      </c>
      <c r="Q810" s="6">
        <f>IFERROR(MATCH("Domain Name System (DNS) Security Requirements Guide :: Version 2, Release: 4 Benchmark Date: 23 Oct 2015*"&amp;A810&amp;";*",SRGs!AA:AA,0),0)</f>
        <v>0</v>
      </c>
      <c r="R810" s="6">
        <f>IFERROR(MATCH("Firewall Security Requirements Guide :: Version 2, Release: 3 Benchmark Date: 27 Oct 2022*"&amp;A810&amp;";*",SRGs!AA:AA,0),0)</f>
        <v>0</v>
      </c>
      <c r="S810" s="6">
        <f>IFERROR(MATCH("General Purpose Operating System Security Requirements Guide :: Version 2, Release: 4 Benchmark Date: 27 Jul 2022*"&amp;A810&amp;";*",SRGs!AA:AA,0),0)</f>
        <v>0</v>
      </c>
      <c r="T810" s="6">
        <f>IFERROR(MATCH("Intrusion Detection and Prevention Systems (IDPS) Security Requirements Guide :: Version 2, Release: 6 Benchmark Date: 24 Jul 2020*"&amp;A810&amp;";*",SRGs!AA:AA,0),0)</f>
        <v>0</v>
      </c>
      <c r="U810" s="6">
        <f>IFERROR(MATCH("Layer 2 Switch Security Requirements Guide :: Version 2, Release: 1 Benchmark Date: 18 May 2021*"&amp;A810&amp;";*",SRGs!AA:AA,0),0)</f>
        <v>0</v>
      </c>
      <c r="V810" s="6">
        <f>IFERROR(MATCH("Mainframe Product Security Requirements Guide :: Version 2, Release: 1 Benchmark Date: 27 Oct 2022*"&amp;A810&amp;";*",SRGs!AA:AA,0),0)</f>
        <v>0</v>
      </c>
      <c r="W810" s="6">
        <f>IFERROR(MATCH("Network Device Management Security Requirements Guide :: Version 4, Release: 1 Benchmark Date: 23 Apr 2021*"&amp;A810&amp;";*",SRGs!AA:AA,0),0)</f>
        <v>0</v>
      </c>
      <c r="X810" s="6">
        <f>IFERROR(MATCH("Router Security Requirements Guide :: Version 4, Release: 2 Benchmark Date: 23 Apr 2021*"&amp;A810&amp;";*",SRGs!AA:AA,0),0)</f>
        <v>0</v>
      </c>
      <c r="Y810" s="6">
        <f>IFERROR(MATCH("SDN Controller Security Requirements Guide :: Version 1, Release: 2 Benchmark Date: 24 Apr 2020*"&amp;A810&amp;";*",SRGs!AA:AA,0),0)</f>
        <v>0</v>
      </c>
      <c r="Z810" s="6">
        <f>IFERROR(MATCH("Unified Endpoint Management Agent Security Requirements Guide :: Version 1, Release: 1 Benchmark Date: 20 Nov 2020*"&amp;A810&amp;";*",SRGs!AA:AA,0),0)</f>
        <v>0</v>
      </c>
      <c r="AA810" s="6">
        <f>IFERROR(MATCH("Unified Endpoint Management Server Security Requirements Guide :: Version 1, Release: 1 Benchmark Date: 20 Nov 2020*"&amp;A810&amp;";*",SRGs!AA:AA,0),0)</f>
        <v>0</v>
      </c>
      <c r="AB810" s="6">
        <f>IFERROR(MATCH("Virtual Private Network (VPN) Security Requirements Guide :: Version 2, Release: 4 Benchmark Date: 27 Oct 2021*"&amp;A810&amp;";*",SRGs!AA:AA,0),0)</f>
        <v>0</v>
      </c>
      <c r="AC810" s="6">
        <f>IFERROR(MATCH("Web Server Security Requirements Guide :: Version 3, Release: 1 Benchmark Date: 27 Oct 2022*"&amp;A810&amp;";*",SRGs!AA:AA,0),0)</f>
        <v>0</v>
      </c>
      <c r="AD810" s="21"/>
      <c r="AE810" s="3" t="str">
        <f t="shared" si="96"/>
        <v/>
      </c>
      <c r="AF810" s="2" t="str">
        <f t="shared" si="97"/>
        <v/>
      </c>
      <c r="AG810" s="2" t="str">
        <f t="shared" si="98"/>
        <v/>
      </c>
      <c r="AH810" s="2" t="str">
        <f t="shared" si="99"/>
        <v/>
      </c>
      <c r="AI810" s="2" t="str">
        <f t="shared" si="100"/>
        <v/>
      </c>
      <c r="AJ810" s="2" t="str">
        <f t="shared" si="101"/>
        <v/>
      </c>
      <c r="AK810" s="2" t="str">
        <f t="shared" si="102"/>
        <v/>
      </c>
      <c r="AL810" s="27"/>
      <c r="AM810" s="5" t="str">
        <f t="shared" si="103"/>
        <v/>
      </c>
    </row>
    <row r="811" spans="1:39" ht="225" hidden="1">
      <c r="A811" s="1" t="s">
        <v>233</v>
      </c>
      <c r="B811" s="1" t="s">
        <v>4315</v>
      </c>
      <c r="C811" s="1" t="s">
        <v>1172</v>
      </c>
      <c r="D811" s="1" t="s">
        <v>2207</v>
      </c>
      <c r="E811" s="1" t="s">
        <v>3209</v>
      </c>
      <c r="F811" s="2" t="s">
        <v>4020</v>
      </c>
      <c r="G811" s="2"/>
      <c r="H811" s="2" t="s">
        <v>4267</v>
      </c>
      <c r="I811" s="10">
        <v>3</v>
      </c>
      <c r="J811" s="13"/>
      <c r="K811" s="3">
        <f>IFERROR(MATCH("Application Layer Gateway (ALG) Security Requirements Guide (SRG) :: Version 1, Release: 2 Benchmark Date: 24 Jul 2015*"&amp;A811&amp;";*",SRGs!AA:AA,0),0)</f>
        <v>0</v>
      </c>
      <c r="L811" s="2">
        <f>IFERROR(MATCH("Application Server Security Requirements Guide :: Version 3, Release: 3 Benchmark Date: 27 Oct 2022*"&amp;A811&amp;";*",SRGs!AA:AA,0),0)</f>
        <v>0</v>
      </c>
      <c r="M811" s="2">
        <f>IFERROR(MATCH("Authentication, Authorization, and Accounting Services (AAA) Security Requirements Guide :: Version 1, Release: 2 Benchmark Date: 24 Jan 2020*"&amp;A811&amp;";*",SRGs!AA:AA,0),0)</f>
        <v>0</v>
      </c>
      <c r="N811" s="6">
        <f>IFERROR(MATCH("Central Log Server Security Requirements Guide :: Version 2, Release: 2 Benchmark Date: 27 Oct 2022*"&amp;A811&amp;";*",SRGs!AA:AA,0),0)</f>
        <v>0</v>
      </c>
      <c r="O811" s="6">
        <f>IFERROR(MATCH("Database Security Requirements Guide :: Version 3, Release: 3 Benchmark Date: 27 Jul 2022*"&amp;A811&amp;";*",SRGs!AA:AA,0),0)</f>
        <v>0</v>
      </c>
      <c r="P811" s="2">
        <f>IFERROR(MATCH("Container Platform Security Requirements Guide :: Version 1, Release: 3 Benchmark Date: 27 Jan 2022*"&amp;A811&amp;";*",SRGs!AA:AA,0),0)</f>
        <v>0</v>
      </c>
      <c r="Q811" s="2">
        <f>IFERROR(MATCH("Domain Name System (DNS) Security Requirements Guide :: Version 2, Release: 4 Benchmark Date: 23 Oct 2015*"&amp;A811&amp;";*",SRGs!AA:AA,0),0)</f>
        <v>0</v>
      </c>
      <c r="R811" s="2">
        <f>IFERROR(MATCH("Firewall Security Requirements Guide :: Version 2, Release: 3 Benchmark Date: 27 Oct 2022*"&amp;A811&amp;";*",SRGs!AA:AA,0),0)</f>
        <v>0</v>
      </c>
      <c r="S811" s="2">
        <f>IFERROR(MATCH("General Purpose Operating System Security Requirements Guide :: Version 2, Release: 4 Benchmark Date: 27 Jul 2022*"&amp;A811&amp;";*",SRGs!AA:AA,0),0)</f>
        <v>0</v>
      </c>
      <c r="T811" s="2">
        <f>IFERROR(MATCH("Intrusion Detection and Prevention Systems (IDPS) Security Requirements Guide :: Version 2, Release: 6 Benchmark Date: 24 Jul 2020*"&amp;A811&amp;";*",SRGs!AA:AA,0),0)</f>
        <v>0</v>
      </c>
      <c r="U811" s="2">
        <f>IFERROR(MATCH("Layer 2 Switch Security Requirements Guide :: Version 2, Release: 1 Benchmark Date: 18 May 2021*"&amp;A811&amp;";*",SRGs!AA:AA,0),0)</f>
        <v>0</v>
      </c>
      <c r="V811" s="2">
        <f>IFERROR(MATCH("Mainframe Product Security Requirements Guide :: Version 2, Release: 1 Benchmark Date: 27 Oct 2022*"&amp;A811&amp;";*",SRGs!AA:AA,0),0)</f>
        <v>0</v>
      </c>
      <c r="W811" s="2">
        <f>IFERROR(MATCH("Network Device Management Security Requirements Guide :: Version 4, Release: 1 Benchmark Date: 23 Apr 2021*"&amp;A811&amp;";*",SRGs!AA:AA,0),0)</f>
        <v>0</v>
      </c>
      <c r="X811" s="2">
        <f>IFERROR(MATCH("Router Security Requirements Guide :: Version 4, Release: 2 Benchmark Date: 23 Apr 2021*"&amp;A811&amp;";*",SRGs!AA:AA,0),0)</f>
        <v>0</v>
      </c>
      <c r="Y811" s="2">
        <f>IFERROR(MATCH("SDN Controller Security Requirements Guide :: Version 1, Release: 2 Benchmark Date: 24 Apr 2020*"&amp;A811&amp;";*",SRGs!AA:AA,0),0)</f>
        <v>0</v>
      </c>
      <c r="Z811" s="2">
        <f>IFERROR(MATCH("Unified Endpoint Management Agent Security Requirements Guide :: Version 1, Release: 1 Benchmark Date: 20 Nov 2020*"&amp;A811&amp;";*",SRGs!AA:AA,0),0)</f>
        <v>0</v>
      </c>
      <c r="AA811" s="2">
        <f>IFERROR(MATCH("Unified Endpoint Management Server Security Requirements Guide :: Version 1, Release: 1 Benchmark Date: 20 Nov 2020*"&amp;A811&amp;";*",SRGs!AA:AA,0),0)</f>
        <v>0</v>
      </c>
      <c r="AB811" s="2">
        <f>IFERROR(MATCH("Virtual Private Network (VPN) Security Requirements Guide :: Version 2, Release: 4 Benchmark Date: 27 Oct 2021*"&amp;A811&amp;";*",SRGs!AA:AA,0),0)</f>
        <v>0</v>
      </c>
      <c r="AC811" s="2">
        <f>IFERROR(MATCH("Web Server Security Requirements Guide :: Version 3, Release: 1 Benchmark Date: 27 Oct 2022*"&amp;A811&amp;";*",SRGs!AA:AA,0),0)</f>
        <v>0</v>
      </c>
      <c r="AD811" s="22"/>
      <c r="AE811" s="3" t="str">
        <f t="shared" si="96"/>
        <v/>
      </c>
      <c r="AF811" s="2" t="str">
        <f t="shared" si="97"/>
        <v/>
      </c>
      <c r="AG811" s="2" t="str">
        <f t="shared" si="98"/>
        <v/>
      </c>
      <c r="AH811" s="2" t="str">
        <f t="shared" si="99"/>
        <v/>
      </c>
      <c r="AI811" s="2" t="str">
        <f t="shared" si="100"/>
        <v/>
      </c>
      <c r="AJ811" s="2" t="str">
        <f t="shared" si="101"/>
        <v/>
      </c>
      <c r="AK811" s="2" t="str">
        <f t="shared" si="102"/>
        <v/>
      </c>
      <c r="AM811" s="5" t="str">
        <f t="shared" si="103"/>
        <v/>
      </c>
    </row>
    <row r="812" spans="1:39" s="5" customFormat="1" ht="30" hidden="1">
      <c r="A812" s="1" t="s">
        <v>22515</v>
      </c>
      <c r="B812" s="1" t="s">
        <v>4315</v>
      </c>
      <c r="C812" s="1" t="s">
        <v>1173</v>
      </c>
      <c r="D812" s="1" t="s">
        <v>3582</v>
      </c>
      <c r="E812" s="1"/>
      <c r="F812" s="2"/>
      <c r="G812" s="2"/>
      <c r="H812" s="2"/>
      <c r="I812" s="2"/>
      <c r="J812" s="15"/>
      <c r="K812" s="3">
        <f>IFERROR(MATCH("Application Layer Gateway (ALG) Security Requirements Guide (SRG) :: Version 1, Release: 2 Benchmark Date: 24 Jul 2015*"&amp;A812&amp;";*",SRGs!AA:AA,0),0)</f>
        <v>0</v>
      </c>
      <c r="L812" s="2">
        <f>IFERROR(MATCH("Application Server Security Requirements Guide :: Version 3, Release: 3 Benchmark Date: 27 Oct 2022*"&amp;A812&amp;";*",SRGs!AA:AA,0),0)</f>
        <v>0</v>
      </c>
      <c r="M812" s="2">
        <f>IFERROR(MATCH("Authentication, Authorization, and Accounting Services (AAA) Security Requirements Guide :: Version 1, Release: 2 Benchmark Date: 24 Jan 2020*"&amp;A812&amp;";*",SRGs!AA:AA,0),0)</f>
        <v>0</v>
      </c>
      <c r="N812" s="2">
        <f>IFERROR(MATCH("Central Log Server Security Requirements Guide :: Version 2, Release: 2 Benchmark Date: 27 Oct 2022*"&amp;A812&amp;";*",SRGs!AA:AA,0),0)</f>
        <v>0</v>
      </c>
      <c r="O812" s="2">
        <f>IFERROR(MATCH("Database Security Requirements Guide :: Version 3, Release: 3 Benchmark Date: 27 Jul 2022*"&amp;A812&amp;";*",SRGs!AA:AA,0),0)</f>
        <v>0</v>
      </c>
      <c r="P812" s="6">
        <f>IFERROR(MATCH("Container Platform Security Requirements Guide :: Version 1, Release: 3 Benchmark Date: 27 Jan 2022*"&amp;A812&amp;";*",SRGs!AA:AA,0),0)</f>
        <v>0</v>
      </c>
      <c r="Q812" s="6">
        <f>IFERROR(MATCH("Domain Name System (DNS) Security Requirements Guide :: Version 2, Release: 4 Benchmark Date: 23 Oct 2015*"&amp;A812&amp;";*",SRGs!AA:AA,0),0)</f>
        <v>0</v>
      </c>
      <c r="R812" s="6">
        <f>IFERROR(MATCH("Firewall Security Requirements Guide :: Version 2, Release: 3 Benchmark Date: 27 Oct 2022*"&amp;A812&amp;";*",SRGs!AA:AA,0),0)</f>
        <v>0</v>
      </c>
      <c r="S812" s="6">
        <f>IFERROR(MATCH("General Purpose Operating System Security Requirements Guide :: Version 2, Release: 4 Benchmark Date: 27 Jul 2022*"&amp;A812&amp;";*",SRGs!AA:AA,0),0)</f>
        <v>0</v>
      </c>
      <c r="T812" s="6">
        <f>IFERROR(MATCH("Intrusion Detection and Prevention Systems (IDPS) Security Requirements Guide :: Version 2, Release: 6 Benchmark Date: 24 Jul 2020*"&amp;A812&amp;";*",SRGs!AA:AA,0),0)</f>
        <v>0</v>
      </c>
      <c r="U812" s="6">
        <f>IFERROR(MATCH("Layer 2 Switch Security Requirements Guide :: Version 2, Release: 1 Benchmark Date: 18 May 2021*"&amp;A812&amp;";*",SRGs!AA:AA,0),0)</f>
        <v>0</v>
      </c>
      <c r="V812" s="6">
        <f>IFERROR(MATCH("Mainframe Product Security Requirements Guide :: Version 2, Release: 1 Benchmark Date: 27 Oct 2022*"&amp;A812&amp;";*",SRGs!AA:AA,0),0)</f>
        <v>0</v>
      </c>
      <c r="W812" s="6">
        <f>IFERROR(MATCH("Network Device Management Security Requirements Guide :: Version 4, Release: 1 Benchmark Date: 23 Apr 2021*"&amp;A812&amp;";*",SRGs!AA:AA,0),0)</f>
        <v>0</v>
      </c>
      <c r="X812" s="6">
        <f>IFERROR(MATCH("Router Security Requirements Guide :: Version 4, Release: 2 Benchmark Date: 23 Apr 2021*"&amp;A812&amp;";*",SRGs!AA:AA,0),0)</f>
        <v>0</v>
      </c>
      <c r="Y812" s="6">
        <f>IFERROR(MATCH("SDN Controller Security Requirements Guide :: Version 1, Release: 2 Benchmark Date: 24 Apr 2020*"&amp;A812&amp;";*",SRGs!AA:AA,0),0)</f>
        <v>0</v>
      </c>
      <c r="Z812" s="6">
        <f>IFERROR(MATCH("Unified Endpoint Management Agent Security Requirements Guide :: Version 1, Release: 1 Benchmark Date: 20 Nov 2020*"&amp;A812&amp;";*",SRGs!AA:AA,0),0)</f>
        <v>0</v>
      </c>
      <c r="AA812" s="6">
        <f>IFERROR(MATCH("Unified Endpoint Management Server Security Requirements Guide :: Version 1, Release: 1 Benchmark Date: 20 Nov 2020*"&amp;A812&amp;";*",SRGs!AA:AA,0),0)</f>
        <v>0</v>
      </c>
      <c r="AB812" s="6">
        <f>IFERROR(MATCH("Virtual Private Network (VPN) Security Requirements Guide :: Version 2, Release: 4 Benchmark Date: 27 Oct 2021*"&amp;A812&amp;";*",SRGs!AA:AA,0),0)</f>
        <v>0</v>
      </c>
      <c r="AC812" s="6">
        <f>IFERROR(MATCH("Web Server Security Requirements Guide :: Version 3, Release: 1 Benchmark Date: 27 Oct 2022*"&amp;A812&amp;";*",SRGs!AA:AA,0),0)</f>
        <v>0</v>
      </c>
      <c r="AD812" s="21"/>
      <c r="AE812" s="3" t="str">
        <f t="shared" si="96"/>
        <v/>
      </c>
      <c r="AF812" s="2" t="str">
        <f t="shared" si="97"/>
        <v/>
      </c>
      <c r="AG812" s="2" t="str">
        <f t="shared" si="98"/>
        <v/>
      </c>
      <c r="AH812" s="2" t="str">
        <f t="shared" si="99"/>
        <v/>
      </c>
      <c r="AI812" s="2" t="str">
        <f t="shared" si="100"/>
        <v/>
      </c>
      <c r="AJ812" s="2" t="str">
        <f t="shared" si="101"/>
        <v/>
      </c>
      <c r="AK812" s="2" t="str">
        <f t="shared" si="102"/>
        <v/>
      </c>
      <c r="AL812" s="27"/>
      <c r="AM812" s="5" t="str">
        <f t="shared" si="103"/>
        <v/>
      </c>
    </row>
    <row r="813" spans="1:39" ht="285" hidden="1">
      <c r="A813" s="1" t="s">
        <v>234</v>
      </c>
      <c r="B813" s="1" t="s">
        <v>4315</v>
      </c>
      <c r="C813" s="1" t="s">
        <v>1174</v>
      </c>
      <c r="D813" s="1" t="s">
        <v>2208</v>
      </c>
      <c r="E813" s="1" t="s">
        <v>3210</v>
      </c>
      <c r="F813" s="2" t="s">
        <v>4021</v>
      </c>
      <c r="G813" s="2"/>
      <c r="H813" s="2"/>
      <c r="I813" s="2"/>
      <c r="J813" s="15"/>
      <c r="K813" s="3">
        <f>IFERROR(MATCH("Application Layer Gateway (ALG) Security Requirements Guide (SRG) :: Version 1, Release: 2 Benchmark Date: 24 Jul 2015*"&amp;A813&amp;";*",SRGs!AA:AA,0),0)</f>
        <v>0</v>
      </c>
      <c r="L813" s="2">
        <f>IFERROR(MATCH("Application Server Security Requirements Guide :: Version 3, Release: 3 Benchmark Date: 27 Oct 2022*"&amp;A813&amp;";*",SRGs!AA:AA,0),0)</f>
        <v>0</v>
      </c>
      <c r="M813" s="2">
        <f>IFERROR(MATCH("Authentication, Authorization, and Accounting Services (AAA) Security Requirements Guide :: Version 1, Release: 2 Benchmark Date: 24 Jan 2020*"&amp;A813&amp;";*",SRGs!AA:AA,0),0)</f>
        <v>0</v>
      </c>
      <c r="N813" s="6">
        <f>IFERROR(MATCH("Central Log Server Security Requirements Guide :: Version 2, Release: 2 Benchmark Date: 27 Oct 2022*"&amp;A813&amp;";*",SRGs!AA:AA,0),0)</f>
        <v>0</v>
      </c>
      <c r="O813" s="6">
        <f>IFERROR(MATCH("Database Security Requirements Guide :: Version 3, Release: 3 Benchmark Date: 27 Jul 2022*"&amp;A813&amp;";*",SRGs!AA:AA,0),0)</f>
        <v>0</v>
      </c>
      <c r="P813" s="2">
        <f>IFERROR(MATCH("Container Platform Security Requirements Guide :: Version 1, Release: 3 Benchmark Date: 27 Jan 2022*"&amp;A813&amp;";*",SRGs!AA:AA,0),0)</f>
        <v>0</v>
      </c>
      <c r="Q813" s="2">
        <f>IFERROR(MATCH("Domain Name System (DNS) Security Requirements Guide :: Version 2, Release: 4 Benchmark Date: 23 Oct 2015*"&amp;A813&amp;";*",SRGs!AA:AA,0),0)</f>
        <v>0</v>
      </c>
      <c r="R813" s="2">
        <f>IFERROR(MATCH("Firewall Security Requirements Guide :: Version 2, Release: 3 Benchmark Date: 27 Oct 2022*"&amp;A813&amp;";*",SRGs!AA:AA,0),0)</f>
        <v>0</v>
      </c>
      <c r="S813" s="2">
        <f>IFERROR(MATCH("General Purpose Operating System Security Requirements Guide :: Version 2, Release: 4 Benchmark Date: 27 Jul 2022*"&amp;A813&amp;";*",SRGs!AA:AA,0),0)</f>
        <v>0</v>
      </c>
      <c r="T813" s="2">
        <f>IFERROR(MATCH("Intrusion Detection and Prevention Systems (IDPS) Security Requirements Guide :: Version 2, Release: 6 Benchmark Date: 24 Jul 2020*"&amp;A813&amp;";*",SRGs!AA:AA,0),0)</f>
        <v>0</v>
      </c>
      <c r="U813" s="2">
        <f>IFERROR(MATCH("Layer 2 Switch Security Requirements Guide :: Version 2, Release: 1 Benchmark Date: 18 May 2021*"&amp;A813&amp;";*",SRGs!AA:AA,0),0)</f>
        <v>0</v>
      </c>
      <c r="V813" s="2">
        <f>IFERROR(MATCH("Mainframe Product Security Requirements Guide :: Version 2, Release: 1 Benchmark Date: 27 Oct 2022*"&amp;A813&amp;";*",SRGs!AA:AA,0),0)</f>
        <v>0</v>
      </c>
      <c r="W813" s="2">
        <f>IFERROR(MATCH("Network Device Management Security Requirements Guide :: Version 4, Release: 1 Benchmark Date: 23 Apr 2021*"&amp;A813&amp;";*",SRGs!AA:AA,0),0)</f>
        <v>0</v>
      </c>
      <c r="X813" s="2">
        <f>IFERROR(MATCH("Router Security Requirements Guide :: Version 4, Release: 2 Benchmark Date: 23 Apr 2021*"&amp;A813&amp;";*",SRGs!AA:AA,0),0)</f>
        <v>0</v>
      </c>
      <c r="Y813" s="2">
        <f>IFERROR(MATCH("SDN Controller Security Requirements Guide :: Version 1, Release: 2 Benchmark Date: 24 Apr 2020*"&amp;A813&amp;";*",SRGs!AA:AA,0),0)</f>
        <v>0</v>
      </c>
      <c r="Z813" s="2">
        <f>IFERROR(MATCH("Unified Endpoint Management Agent Security Requirements Guide :: Version 1, Release: 1 Benchmark Date: 20 Nov 2020*"&amp;A813&amp;";*",SRGs!AA:AA,0),0)</f>
        <v>0</v>
      </c>
      <c r="AA813" s="2">
        <f>IFERROR(MATCH("Unified Endpoint Management Server Security Requirements Guide :: Version 1, Release: 1 Benchmark Date: 20 Nov 2020*"&amp;A813&amp;";*",SRGs!AA:AA,0),0)</f>
        <v>0</v>
      </c>
      <c r="AB813" s="2">
        <f>IFERROR(MATCH("Virtual Private Network (VPN) Security Requirements Guide :: Version 2, Release: 4 Benchmark Date: 27 Oct 2021*"&amp;A813&amp;";*",SRGs!AA:AA,0),0)</f>
        <v>0</v>
      </c>
      <c r="AC813" s="2">
        <f>IFERROR(MATCH("Web Server Security Requirements Guide :: Version 3, Release: 1 Benchmark Date: 27 Oct 2022*"&amp;A813&amp;";*",SRGs!AA:AA,0),0)</f>
        <v>0</v>
      </c>
      <c r="AD813" s="22"/>
      <c r="AE813" s="3" t="str">
        <f t="shared" si="96"/>
        <v/>
      </c>
      <c r="AF813" s="2" t="str">
        <f t="shared" si="97"/>
        <v/>
      </c>
      <c r="AG813" s="2" t="str">
        <f t="shared" si="98"/>
        <v/>
      </c>
      <c r="AH813" s="2" t="str">
        <f t="shared" si="99"/>
        <v/>
      </c>
      <c r="AI813" s="2" t="str">
        <f t="shared" si="100"/>
        <v/>
      </c>
      <c r="AJ813" s="2" t="str">
        <f t="shared" si="101"/>
        <v/>
      </c>
      <c r="AK813" s="2" t="str">
        <f t="shared" si="102"/>
        <v/>
      </c>
      <c r="AM813" s="5" t="str">
        <f t="shared" si="103"/>
        <v/>
      </c>
    </row>
    <row r="814" spans="1:39" ht="45" hidden="1">
      <c r="A814" s="1" t="s">
        <v>22516</v>
      </c>
      <c r="B814" s="1" t="s">
        <v>4315</v>
      </c>
      <c r="C814" s="1" t="s">
        <v>1175</v>
      </c>
      <c r="D814" s="1" t="s">
        <v>3583</v>
      </c>
      <c r="E814" s="1"/>
      <c r="F814" s="2"/>
      <c r="G814" s="2"/>
      <c r="H814" s="2"/>
      <c r="I814" s="2"/>
      <c r="J814" s="15"/>
      <c r="K814" s="3">
        <f>IFERROR(MATCH("Application Layer Gateway (ALG) Security Requirements Guide (SRG) :: Version 1, Release: 2 Benchmark Date: 24 Jul 2015*"&amp;A814&amp;";*",SRGs!AA:AA,0),0)</f>
        <v>0</v>
      </c>
      <c r="L814" s="2">
        <f>IFERROR(MATCH("Application Server Security Requirements Guide :: Version 3, Release: 3 Benchmark Date: 27 Oct 2022*"&amp;A814&amp;";*",SRGs!AA:AA,0),0)</f>
        <v>0</v>
      </c>
      <c r="M814" s="2">
        <f>IFERROR(MATCH("Authentication, Authorization, and Accounting Services (AAA) Security Requirements Guide :: Version 1, Release: 2 Benchmark Date: 24 Jan 2020*"&amp;A814&amp;";*",SRGs!AA:AA,0),0)</f>
        <v>0</v>
      </c>
      <c r="N814" s="2">
        <f>IFERROR(MATCH("Central Log Server Security Requirements Guide :: Version 2, Release: 2 Benchmark Date: 27 Oct 2022*"&amp;A814&amp;";*",SRGs!AA:AA,0),0)</f>
        <v>0</v>
      </c>
      <c r="O814" s="2">
        <f>IFERROR(MATCH("Database Security Requirements Guide :: Version 3, Release: 3 Benchmark Date: 27 Jul 2022*"&amp;A814&amp;";*",SRGs!AA:AA,0),0)</f>
        <v>0</v>
      </c>
      <c r="P814" s="2">
        <f>IFERROR(MATCH("Container Platform Security Requirements Guide :: Version 1, Release: 3 Benchmark Date: 27 Jan 2022*"&amp;A814&amp;";*",SRGs!AA:AA,0),0)</f>
        <v>0</v>
      </c>
      <c r="Q814" s="2">
        <f>IFERROR(MATCH("Domain Name System (DNS) Security Requirements Guide :: Version 2, Release: 4 Benchmark Date: 23 Oct 2015*"&amp;A814&amp;";*",SRGs!AA:AA,0),0)</f>
        <v>0</v>
      </c>
      <c r="R814" s="2">
        <f>IFERROR(MATCH("Firewall Security Requirements Guide :: Version 2, Release: 3 Benchmark Date: 27 Oct 2022*"&amp;A814&amp;";*",SRGs!AA:AA,0),0)</f>
        <v>0</v>
      </c>
      <c r="S814" s="2">
        <f>IFERROR(MATCH("General Purpose Operating System Security Requirements Guide :: Version 2, Release: 4 Benchmark Date: 27 Jul 2022*"&amp;A814&amp;";*",SRGs!AA:AA,0),0)</f>
        <v>0</v>
      </c>
      <c r="T814" s="2">
        <f>IFERROR(MATCH("Intrusion Detection and Prevention Systems (IDPS) Security Requirements Guide :: Version 2, Release: 6 Benchmark Date: 24 Jul 2020*"&amp;A814&amp;";*",SRGs!AA:AA,0),0)</f>
        <v>0</v>
      </c>
      <c r="U814" s="2">
        <f>IFERROR(MATCH("Layer 2 Switch Security Requirements Guide :: Version 2, Release: 1 Benchmark Date: 18 May 2021*"&amp;A814&amp;";*",SRGs!AA:AA,0),0)</f>
        <v>0</v>
      </c>
      <c r="V814" s="2">
        <f>IFERROR(MATCH("Mainframe Product Security Requirements Guide :: Version 2, Release: 1 Benchmark Date: 27 Oct 2022*"&amp;A814&amp;";*",SRGs!AA:AA,0),0)</f>
        <v>0</v>
      </c>
      <c r="W814" s="2">
        <f>IFERROR(MATCH("Network Device Management Security Requirements Guide :: Version 4, Release: 1 Benchmark Date: 23 Apr 2021*"&amp;A814&amp;";*",SRGs!AA:AA,0),0)</f>
        <v>0</v>
      </c>
      <c r="X814" s="2">
        <f>IFERROR(MATCH("Router Security Requirements Guide :: Version 4, Release: 2 Benchmark Date: 23 Apr 2021*"&amp;A814&amp;";*",SRGs!AA:AA,0),0)</f>
        <v>0</v>
      </c>
      <c r="Y814" s="2">
        <f>IFERROR(MATCH("SDN Controller Security Requirements Guide :: Version 1, Release: 2 Benchmark Date: 24 Apr 2020*"&amp;A814&amp;";*",SRGs!AA:AA,0),0)</f>
        <v>0</v>
      </c>
      <c r="Z814" s="2">
        <f>IFERROR(MATCH("Unified Endpoint Management Agent Security Requirements Guide :: Version 1, Release: 1 Benchmark Date: 20 Nov 2020*"&amp;A814&amp;";*",SRGs!AA:AA,0),0)</f>
        <v>0</v>
      </c>
      <c r="AA814" s="2">
        <f>IFERROR(MATCH("Unified Endpoint Management Server Security Requirements Guide :: Version 1, Release: 1 Benchmark Date: 20 Nov 2020*"&amp;A814&amp;";*",SRGs!AA:AA,0),0)</f>
        <v>0</v>
      </c>
      <c r="AB814" s="2">
        <f>IFERROR(MATCH("Virtual Private Network (VPN) Security Requirements Guide :: Version 2, Release: 4 Benchmark Date: 27 Oct 2021*"&amp;A814&amp;";*",SRGs!AA:AA,0),0)</f>
        <v>0</v>
      </c>
      <c r="AC814" s="2">
        <f>IFERROR(MATCH("Web Server Security Requirements Guide :: Version 3, Release: 1 Benchmark Date: 27 Oct 2022*"&amp;A814&amp;";*",SRGs!AA:AA,0),0)</f>
        <v>0</v>
      </c>
      <c r="AD814" s="22"/>
      <c r="AE814" s="3" t="str">
        <f t="shared" si="96"/>
        <v/>
      </c>
      <c r="AF814" s="2" t="str">
        <f t="shared" si="97"/>
        <v/>
      </c>
      <c r="AG814" s="2" t="str">
        <f t="shared" si="98"/>
        <v/>
      </c>
      <c r="AH814" s="2" t="str">
        <f t="shared" si="99"/>
        <v/>
      </c>
      <c r="AI814" s="2" t="str">
        <f t="shared" si="100"/>
        <v/>
      </c>
      <c r="AJ814" s="2" t="str">
        <f t="shared" si="101"/>
        <v/>
      </c>
      <c r="AK814" s="2" t="str">
        <f t="shared" si="102"/>
        <v/>
      </c>
      <c r="AM814" s="5" t="str">
        <f t="shared" si="103"/>
        <v/>
      </c>
    </row>
    <row r="815" spans="1:39" ht="105" hidden="1">
      <c r="A815" s="1" t="s">
        <v>235</v>
      </c>
      <c r="B815" s="1" t="s">
        <v>4315</v>
      </c>
      <c r="C815" s="1" t="s">
        <v>1176</v>
      </c>
      <c r="D815" s="1" t="s">
        <v>2209</v>
      </c>
      <c r="E815" s="1" t="s">
        <v>3211</v>
      </c>
      <c r="F815" s="2" t="s">
        <v>4022</v>
      </c>
      <c r="G815" s="2"/>
      <c r="H815" s="2"/>
      <c r="I815" s="2"/>
      <c r="J815" s="15"/>
      <c r="K815" s="3">
        <f>IFERROR(MATCH("Application Layer Gateway (ALG) Security Requirements Guide (SRG) :: Version 1, Release: 2 Benchmark Date: 24 Jul 2015*"&amp;A815&amp;";*",SRGs!AA:AA,0),0)</f>
        <v>0</v>
      </c>
      <c r="L815" s="2">
        <f>IFERROR(MATCH("Application Server Security Requirements Guide :: Version 3, Release: 3 Benchmark Date: 27 Oct 2022*"&amp;A815&amp;";*",SRGs!AA:AA,0),0)</f>
        <v>0</v>
      </c>
      <c r="M815" s="2">
        <f>IFERROR(MATCH("Authentication, Authorization, and Accounting Services (AAA) Security Requirements Guide :: Version 1, Release: 2 Benchmark Date: 24 Jan 2020*"&amp;A815&amp;";*",SRGs!AA:AA,0),0)</f>
        <v>0</v>
      </c>
      <c r="N815" s="6">
        <f>IFERROR(MATCH("Central Log Server Security Requirements Guide :: Version 2, Release: 2 Benchmark Date: 27 Oct 2022*"&amp;A815&amp;";*",SRGs!AA:AA,0),0)</f>
        <v>0</v>
      </c>
      <c r="O815" s="6">
        <f>IFERROR(MATCH("Database Security Requirements Guide :: Version 3, Release: 3 Benchmark Date: 27 Jul 2022*"&amp;A815&amp;";*",SRGs!AA:AA,0),0)</f>
        <v>0</v>
      </c>
      <c r="P815" s="2">
        <f>IFERROR(MATCH("Container Platform Security Requirements Guide :: Version 1, Release: 3 Benchmark Date: 27 Jan 2022*"&amp;A815&amp;";*",SRGs!AA:AA,0),0)</f>
        <v>0</v>
      </c>
      <c r="Q815" s="2">
        <f>IFERROR(MATCH("Domain Name System (DNS) Security Requirements Guide :: Version 2, Release: 4 Benchmark Date: 23 Oct 2015*"&amp;A815&amp;";*",SRGs!AA:AA,0),0)</f>
        <v>0</v>
      </c>
      <c r="R815" s="2">
        <f>IFERROR(MATCH("Firewall Security Requirements Guide :: Version 2, Release: 3 Benchmark Date: 27 Oct 2022*"&amp;A815&amp;";*",SRGs!AA:AA,0),0)</f>
        <v>0</v>
      </c>
      <c r="S815" s="2">
        <f>IFERROR(MATCH("General Purpose Operating System Security Requirements Guide :: Version 2, Release: 4 Benchmark Date: 27 Jul 2022*"&amp;A815&amp;";*",SRGs!AA:AA,0),0)</f>
        <v>0</v>
      </c>
      <c r="T815" s="2">
        <f>IFERROR(MATCH("Intrusion Detection and Prevention Systems (IDPS) Security Requirements Guide :: Version 2, Release: 6 Benchmark Date: 24 Jul 2020*"&amp;A815&amp;";*",SRGs!AA:AA,0),0)</f>
        <v>0</v>
      </c>
      <c r="U815" s="2">
        <f>IFERROR(MATCH("Layer 2 Switch Security Requirements Guide :: Version 2, Release: 1 Benchmark Date: 18 May 2021*"&amp;A815&amp;";*",SRGs!AA:AA,0),0)</f>
        <v>0</v>
      </c>
      <c r="V815" s="2">
        <f>IFERROR(MATCH("Mainframe Product Security Requirements Guide :: Version 2, Release: 1 Benchmark Date: 27 Oct 2022*"&amp;A815&amp;";*",SRGs!AA:AA,0),0)</f>
        <v>0</v>
      </c>
      <c r="W815" s="2">
        <f>IFERROR(MATCH("Network Device Management Security Requirements Guide :: Version 4, Release: 1 Benchmark Date: 23 Apr 2021*"&amp;A815&amp;";*",SRGs!AA:AA,0),0)</f>
        <v>0</v>
      </c>
      <c r="X815" s="2">
        <f>IFERROR(MATCH("Router Security Requirements Guide :: Version 4, Release: 2 Benchmark Date: 23 Apr 2021*"&amp;A815&amp;";*",SRGs!AA:AA,0),0)</f>
        <v>0</v>
      </c>
      <c r="Y815" s="2">
        <f>IFERROR(MATCH("SDN Controller Security Requirements Guide :: Version 1, Release: 2 Benchmark Date: 24 Apr 2020*"&amp;A815&amp;";*",SRGs!AA:AA,0),0)</f>
        <v>0</v>
      </c>
      <c r="Z815" s="2">
        <f>IFERROR(MATCH("Unified Endpoint Management Agent Security Requirements Guide :: Version 1, Release: 1 Benchmark Date: 20 Nov 2020*"&amp;A815&amp;";*",SRGs!AA:AA,0),0)</f>
        <v>0</v>
      </c>
      <c r="AA815" s="2">
        <f>IFERROR(MATCH("Unified Endpoint Management Server Security Requirements Guide :: Version 1, Release: 1 Benchmark Date: 20 Nov 2020*"&amp;A815&amp;";*",SRGs!AA:AA,0),0)</f>
        <v>0</v>
      </c>
      <c r="AB815" s="2">
        <f>IFERROR(MATCH("Virtual Private Network (VPN) Security Requirements Guide :: Version 2, Release: 4 Benchmark Date: 27 Oct 2021*"&amp;A815&amp;";*",SRGs!AA:AA,0),0)</f>
        <v>0</v>
      </c>
      <c r="AC815" s="2">
        <f>IFERROR(MATCH("Web Server Security Requirements Guide :: Version 3, Release: 1 Benchmark Date: 27 Oct 2022*"&amp;A815&amp;";*",SRGs!AA:AA,0),0)</f>
        <v>0</v>
      </c>
      <c r="AD815" s="22"/>
      <c r="AE815" s="3" t="str">
        <f t="shared" si="96"/>
        <v/>
      </c>
      <c r="AF815" s="2" t="str">
        <f t="shared" si="97"/>
        <v/>
      </c>
      <c r="AG815" s="2" t="str">
        <f t="shared" si="98"/>
        <v/>
      </c>
      <c r="AH815" s="2" t="str">
        <f t="shared" si="99"/>
        <v/>
      </c>
      <c r="AI815" s="2" t="str">
        <f t="shared" si="100"/>
        <v/>
      </c>
      <c r="AJ815" s="2" t="str">
        <f t="shared" si="101"/>
        <v/>
      </c>
      <c r="AK815" s="2" t="str">
        <f t="shared" si="102"/>
        <v/>
      </c>
      <c r="AM815" s="5" t="str">
        <f t="shared" si="103"/>
        <v/>
      </c>
    </row>
    <row r="816" spans="1:39" ht="390" hidden="1">
      <c r="A816" s="1" t="s">
        <v>215</v>
      </c>
      <c r="B816" s="1" t="s">
        <v>4315</v>
      </c>
      <c r="C816" s="1" t="s">
        <v>1040</v>
      </c>
      <c r="D816" s="1" t="s">
        <v>2106</v>
      </c>
      <c r="E816" s="1" t="s">
        <v>3108</v>
      </c>
      <c r="F816" s="2" t="s">
        <v>3967</v>
      </c>
      <c r="G816" s="2"/>
      <c r="H816" s="2"/>
      <c r="I816" s="2"/>
      <c r="J816" s="15"/>
      <c r="K816" s="3">
        <f>IFERROR(MATCH("Application Layer Gateway (ALG) Security Requirements Guide (SRG) :: Version 1, Release: 2 Benchmark Date: 24 Jul 2015*"&amp;A816&amp;";*",SRGs!AA:AA,0),0)</f>
        <v>0</v>
      </c>
      <c r="L816" s="2">
        <f>IFERROR(MATCH("Application Server Security Requirements Guide :: Version 3, Release: 3 Benchmark Date: 27 Oct 2022*"&amp;A816&amp;";*",SRGs!AA:AA,0),0)</f>
        <v>0</v>
      </c>
      <c r="M816" s="2">
        <f>IFERROR(MATCH("Authentication, Authorization, and Accounting Services (AAA) Security Requirements Guide :: Version 1, Release: 2 Benchmark Date: 24 Jan 2020*"&amp;A816&amp;";*",SRGs!AA:AA,0),0)</f>
        <v>0</v>
      </c>
      <c r="N816" s="6">
        <f>IFERROR(MATCH("Central Log Server Security Requirements Guide :: Version 2, Release: 2 Benchmark Date: 27 Oct 2022*"&amp;A816&amp;";*",SRGs!AA:AA,0),0)</f>
        <v>0</v>
      </c>
      <c r="O816" s="6">
        <f>IFERROR(MATCH("Database Security Requirements Guide :: Version 3, Release: 3 Benchmark Date: 27 Jul 2022*"&amp;A816&amp;";*",SRGs!AA:AA,0),0)</f>
        <v>0</v>
      </c>
      <c r="P816" s="2">
        <f>IFERROR(MATCH("Container Platform Security Requirements Guide :: Version 1, Release: 3 Benchmark Date: 27 Jan 2022*"&amp;A816&amp;";*",SRGs!AA:AA,0),0)</f>
        <v>0</v>
      </c>
      <c r="Q816" s="2">
        <f>IFERROR(MATCH("Domain Name System (DNS) Security Requirements Guide :: Version 2, Release: 4 Benchmark Date: 23 Oct 2015*"&amp;A816&amp;";*",SRGs!AA:AA,0),0)</f>
        <v>0</v>
      </c>
      <c r="R816" s="2">
        <f>IFERROR(MATCH("Firewall Security Requirements Guide :: Version 2, Release: 3 Benchmark Date: 27 Oct 2022*"&amp;A816&amp;";*",SRGs!AA:AA,0),0)</f>
        <v>0</v>
      </c>
      <c r="S816" s="2">
        <f>IFERROR(MATCH("General Purpose Operating System Security Requirements Guide :: Version 2, Release: 4 Benchmark Date: 27 Jul 2022*"&amp;A816&amp;";*",SRGs!AA:AA,0),0)</f>
        <v>0</v>
      </c>
      <c r="T816" s="2">
        <f>IFERROR(MATCH("Intrusion Detection and Prevention Systems (IDPS) Security Requirements Guide :: Version 2, Release: 6 Benchmark Date: 24 Jul 2020*"&amp;A816&amp;";*",SRGs!AA:AA,0),0)</f>
        <v>0</v>
      </c>
      <c r="U816" s="2">
        <f>IFERROR(MATCH("Layer 2 Switch Security Requirements Guide :: Version 2, Release: 1 Benchmark Date: 18 May 2021*"&amp;A816&amp;";*",SRGs!AA:AA,0),0)</f>
        <v>0</v>
      </c>
      <c r="V816" s="2">
        <f>IFERROR(MATCH("Mainframe Product Security Requirements Guide :: Version 2, Release: 1 Benchmark Date: 27 Oct 2022*"&amp;A816&amp;";*",SRGs!AA:AA,0),0)</f>
        <v>0</v>
      </c>
      <c r="W816" s="2">
        <f>IFERROR(MATCH("Network Device Management Security Requirements Guide :: Version 4, Release: 1 Benchmark Date: 23 Apr 2021*"&amp;A816&amp;";*",SRGs!AA:AA,0),0)</f>
        <v>0</v>
      </c>
      <c r="X816" s="2">
        <f>IFERROR(MATCH("Router Security Requirements Guide :: Version 4, Release: 2 Benchmark Date: 23 Apr 2021*"&amp;A816&amp;";*",SRGs!AA:AA,0),0)</f>
        <v>0</v>
      </c>
      <c r="Y816" s="2">
        <f>IFERROR(MATCH("SDN Controller Security Requirements Guide :: Version 1, Release: 2 Benchmark Date: 24 Apr 2020*"&amp;A816&amp;";*",SRGs!AA:AA,0),0)</f>
        <v>0</v>
      </c>
      <c r="Z816" s="2">
        <f>IFERROR(MATCH("Unified Endpoint Management Agent Security Requirements Guide :: Version 1, Release: 1 Benchmark Date: 20 Nov 2020*"&amp;A816&amp;";*",SRGs!AA:AA,0),0)</f>
        <v>0</v>
      </c>
      <c r="AA816" s="2">
        <f>IFERROR(MATCH("Unified Endpoint Management Server Security Requirements Guide :: Version 1, Release: 1 Benchmark Date: 20 Nov 2020*"&amp;A816&amp;";*",SRGs!AA:AA,0),0)</f>
        <v>0</v>
      </c>
      <c r="AB816" s="2">
        <f>IFERROR(MATCH("Virtual Private Network (VPN) Security Requirements Guide :: Version 2, Release: 4 Benchmark Date: 27 Oct 2021*"&amp;A816&amp;";*",SRGs!AA:AA,0),0)</f>
        <v>0</v>
      </c>
      <c r="AC816" s="2">
        <f>IFERROR(MATCH("Web Server Security Requirements Guide :: Version 3, Release: 1 Benchmark Date: 27 Oct 2022*"&amp;A816&amp;";*",SRGs!AA:AA,0),0)</f>
        <v>0</v>
      </c>
      <c r="AD816" s="22"/>
      <c r="AE816" s="3" t="str">
        <f t="shared" si="96"/>
        <v/>
      </c>
      <c r="AF816" s="2" t="str">
        <f t="shared" si="97"/>
        <v/>
      </c>
      <c r="AG816" s="2" t="str">
        <f t="shared" si="98"/>
        <v/>
      </c>
      <c r="AH816" s="2" t="str">
        <f t="shared" si="99"/>
        <v/>
      </c>
      <c r="AI816" s="2" t="str">
        <f t="shared" si="100"/>
        <v/>
      </c>
      <c r="AJ816" s="2" t="str">
        <f t="shared" si="101"/>
        <v/>
      </c>
      <c r="AK816" s="2" t="str">
        <f t="shared" si="102"/>
        <v/>
      </c>
      <c r="AM816" s="5" t="str">
        <f t="shared" si="103"/>
        <v/>
      </c>
    </row>
    <row r="817" spans="1:39" s="5" customFormat="1" ht="75" hidden="1">
      <c r="A817" s="1" t="s">
        <v>22517</v>
      </c>
      <c r="B817" s="1" t="s">
        <v>4315</v>
      </c>
      <c r="C817" s="1" t="s">
        <v>1041</v>
      </c>
      <c r="D817" s="1" t="s">
        <v>2107</v>
      </c>
      <c r="E817" s="1" t="s">
        <v>3109</v>
      </c>
      <c r="F817" s="2" t="s">
        <v>3968</v>
      </c>
      <c r="G817" s="2"/>
      <c r="H817" s="2"/>
      <c r="I817" s="2"/>
      <c r="J817" s="15"/>
      <c r="K817" s="3">
        <f>IFERROR(MATCH("Application Layer Gateway (ALG) Security Requirements Guide (SRG) :: Version 1, Release: 2 Benchmark Date: 24 Jul 2015*"&amp;A817&amp;";*",SRGs!AA:AA,0),0)</f>
        <v>0</v>
      </c>
      <c r="L817" s="2">
        <f>IFERROR(MATCH("Application Server Security Requirements Guide :: Version 3, Release: 3 Benchmark Date: 27 Oct 2022*"&amp;A817&amp;";*",SRGs!AA:AA,0),0)</f>
        <v>0</v>
      </c>
      <c r="M817" s="2">
        <f>IFERROR(MATCH("Authentication, Authorization, and Accounting Services (AAA) Security Requirements Guide :: Version 1, Release: 2 Benchmark Date: 24 Jan 2020*"&amp;A817&amp;";*",SRGs!AA:AA,0),0)</f>
        <v>0</v>
      </c>
      <c r="N817" s="6">
        <f>IFERROR(MATCH("Central Log Server Security Requirements Guide :: Version 2, Release: 2 Benchmark Date: 27 Oct 2022*"&amp;A817&amp;";*",SRGs!AA:AA,0),0)</f>
        <v>0</v>
      </c>
      <c r="O817" s="6">
        <f>IFERROR(MATCH("Database Security Requirements Guide :: Version 3, Release: 3 Benchmark Date: 27 Jul 2022*"&amp;A817&amp;";*",SRGs!AA:AA,0),0)</f>
        <v>0</v>
      </c>
      <c r="P817" s="6">
        <f>IFERROR(MATCH("Container Platform Security Requirements Guide :: Version 1, Release: 3 Benchmark Date: 27 Jan 2022*"&amp;A817&amp;";*",SRGs!AA:AA,0),0)</f>
        <v>0</v>
      </c>
      <c r="Q817" s="6">
        <f>IFERROR(MATCH("Domain Name System (DNS) Security Requirements Guide :: Version 2, Release: 4 Benchmark Date: 23 Oct 2015*"&amp;A817&amp;";*",SRGs!AA:AA,0),0)</f>
        <v>0</v>
      </c>
      <c r="R817" s="6">
        <f>IFERROR(MATCH("Firewall Security Requirements Guide :: Version 2, Release: 3 Benchmark Date: 27 Oct 2022*"&amp;A817&amp;";*",SRGs!AA:AA,0),0)</f>
        <v>0</v>
      </c>
      <c r="S817" s="6">
        <f>IFERROR(MATCH("General Purpose Operating System Security Requirements Guide :: Version 2, Release: 4 Benchmark Date: 27 Jul 2022*"&amp;A817&amp;";*",SRGs!AA:AA,0),0)</f>
        <v>0</v>
      </c>
      <c r="T817" s="6">
        <f>IFERROR(MATCH("Intrusion Detection and Prevention Systems (IDPS) Security Requirements Guide :: Version 2, Release: 6 Benchmark Date: 24 Jul 2020*"&amp;A817&amp;";*",SRGs!AA:AA,0),0)</f>
        <v>0</v>
      </c>
      <c r="U817" s="6">
        <f>IFERROR(MATCH("Layer 2 Switch Security Requirements Guide :: Version 2, Release: 1 Benchmark Date: 18 May 2021*"&amp;A817&amp;";*",SRGs!AA:AA,0),0)</f>
        <v>0</v>
      </c>
      <c r="V817" s="6">
        <f>IFERROR(MATCH("Mainframe Product Security Requirements Guide :: Version 2, Release: 1 Benchmark Date: 27 Oct 2022*"&amp;A817&amp;";*",SRGs!AA:AA,0),0)</f>
        <v>0</v>
      </c>
      <c r="W817" s="6">
        <f>IFERROR(MATCH("Network Device Management Security Requirements Guide :: Version 4, Release: 1 Benchmark Date: 23 Apr 2021*"&amp;A817&amp;";*",SRGs!AA:AA,0),0)</f>
        <v>0</v>
      </c>
      <c r="X817" s="6">
        <f>IFERROR(MATCH("Router Security Requirements Guide :: Version 4, Release: 2 Benchmark Date: 23 Apr 2021*"&amp;A817&amp;";*",SRGs!AA:AA,0),0)</f>
        <v>0</v>
      </c>
      <c r="Y817" s="6">
        <f>IFERROR(MATCH("SDN Controller Security Requirements Guide :: Version 1, Release: 2 Benchmark Date: 24 Apr 2020*"&amp;A817&amp;";*",SRGs!AA:AA,0),0)</f>
        <v>0</v>
      </c>
      <c r="Z817" s="6">
        <f>IFERROR(MATCH("Unified Endpoint Management Agent Security Requirements Guide :: Version 1, Release: 1 Benchmark Date: 20 Nov 2020*"&amp;A817&amp;";*",SRGs!AA:AA,0),0)</f>
        <v>0</v>
      </c>
      <c r="AA817" s="6">
        <f>IFERROR(MATCH("Unified Endpoint Management Server Security Requirements Guide :: Version 1, Release: 1 Benchmark Date: 20 Nov 2020*"&amp;A817&amp;";*",SRGs!AA:AA,0),0)</f>
        <v>0</v>
      </c>
      <c r="AB817" s="6">
        <f>IFERROR(MATCH("Virtual Private Network (VPN) Security Requirements Guide :: Version 2, Release: 4 Benchmark Date: 27 Oct 2021*"&amp;A817&amp;";*",SRGs!AA:AA,0),0)</f>
        <v>0</v>
      </c>
      <c r="AC817" s="6">
        <f>IFERROR(MATCH("Web Server Security Requirements Guide :: Version 3, Release: 1 Benchmark Date: 27 Oct 2022*"&amp;A817&amp;";*",SRGs!AA:AA,0),0)</f>
        <v>0</v>
      </c>
      <c r="AD817" s="21"/>
      <c r="AE817" s="3" t="str">
        <f t="shared" si="96"/>
        <v/>
      </c>
      <c r="AF817" s="2" t="str">
        <f t="shared" si="97"/>
        <v/>
      </c>
      <c r="AG817" s="2" t="str">
        <f t="shared" si="98"/>
        <v/>
      </c>
      <c r="AH817" s="2" t="str">
        <f t="shared" si="99"/>
        <v/>
      </c>
      <c r="AI817" s="2" t="str">
        <f t="shared" si="100"/>
        <v/>
      </c>
      <c r="AJ817" s="2" t="str">
        <f t="shared" si="101"/>
        <v/>
      </c>
      <c r="AK817" s="2" t="str">
        <f t="shared" si="102"/>
        <v/>
      </c>
      <c r="AL817" s="27"/>
      <c r="AM817" s="5" t="str">
        <f t="shared" si="103"/>
        <v/>
      </c>
    </row>
    <row r="818" spans="1:39" ht="150" hidden="1">
      <c r="A818" s="1" t="s">
        <v>22518</v>
      </c>
      <c r="B818" s="1" t="s">
        <v>4315</v>
      </c>
      <c r="C818" s="1" t="s">
        <v>1042</v>
      </c>
      <c r="D818" s="1" t="s">
        <v>2108</v>
      </c>
      <c r="E818" s="1" t="s">
        <v>3110</v>
      </c>
      <c r="F818" s="2" t="s">
        <v>3969</v>
      </c>
      <c r="G818" s="2"/>
      <c r="H818" s="2"/>
      <c r="I818" s="2"/>
      <c r="J818" s="15"/>
      <c r="K818" s="3">
        <f>IFERROR(MATCH("Application Layer Gateway (ALG) Security Requirements Guide (SRG) :: Version 1, Release: 2 Benchmark Date: 24 Jul 2015*"&amp;A818&amp;";*",SRGs!AA:AA,0),0)</f>
        <v>0</v>
      </c>
      <c r="L818" s="2">
        <f>IFERROR(MATCH("Application Server Security Requirements Guide :: Version 3, Release: 3 Benchmark Date: 27 Oct 2022*"&amp;A818&amp;";*",SRGs!AA:AA,0),0)</f>
        <v>0</v>
      </c>
      <c r="M818" s="2">
        <f>IFERROR(MATCH("Authentication, Authorization, and Accounting Services (AAA) Security Requirements Guide :: Version 1, Release: 2 Benchmark Date: 24 Jan 2020*"&amp;A818&amp;";*",SRGs!AA:AA,0),0)</f>
        <v>0</v>
      </c>
      <c r="N818" s="6">
        <f>IFERROR(MATCH("Central Log Server Security Requirements Guide :: Version 2, Release: 2 Benchmark Date: 27 Oct 2022*"&amp;A818&amp;";*",SRGs!AA:AA,0),0)</f>
        <v>0</v>
      </c>
      <c r="O818" s="6">
        <f>IFERROR(MATCH("Database Security Requirements Guide :: Version 3, Release: 3 Benchmark Date: 27 Jul 2022*"&amp;A818&amp;";*",SRGs!AA:AA,0),0)</f>
        <v>0</v>
      </c>
      <c r="P818" s="2">
        <f>IFERROR(MATCH("Container Platform Security Requirements Guide :: Version 1, Release: 3 Benchmark Date: 27 Jan 2022*"&amp;A818&amp;";*",SRGs!AA:AA,0),0)</f>
        <v>0</v>
      </c>
      <c r="Q818" s="2">
        <f>IFERROR(MATCH("Domain Name System (DNS) Security Requirements Guide :: Version 2, Release: 4 Benchmark Date: 23 Oct 2015*"&amp;A818&amp;";*",SRGs!AA:AA,0),0)</f>
        <v>0</v>
      </c>
      <c r="R818" s="2">
        <f>IFERROR(MATCH("Firewall Security Requirements Guide :: Version 2, Release: 3 Benchmark Date: 27 Oct 2022*"&amp;A818&amp;";*",SRGs!AA:AA,0),0)</f>
        <v>0</v>
      </c>
      <c r="S818" s="2">
        <f>IFERROR(MATCH("General Purpose Operating System Security Requirements Guide :: Version 2, Release: 4 Benchmark Date: 27 Jul 2022*"&amp;A818&amp;";*",SRGs!AA:AA,0),0)</f>
        <v>0</v>
      </c>
      <c r="T818" s="2">
        <f>IFERROR(MATCH("Intrusion Detection and Prevention Systems (IDPS) Security Requirements Guide :: Version 2, Release: 6 Benchmark Date: 24 Jul 2020*"&amp;A818&amp;";*",SRGs!AA:AA,0),0)</f>
        <v>0</v>
      </c>
      <c r="U818" s="2">
        <f>IFERROR(MATCH("Layer 2 Switch Security Requirements Guide :: Version 2, Release: 1 Benchmark Date: 18 May 2021*"&amp;A818&amp;";*",SRGs!AA:AA,0),0)</f>
        <v>0</v>
      </c>
      <c r="V818" s="2">
        <f>IFERROR(MATCH("Mainframe Product Security Requirements Guide :: Version 2, Release: 1 Benchmark Date: 27 Oct 2022*"&amp;A818&amp;";*",SRGs!AA:AA,0),0)</f>
        <v>0</v>
      </c>
      <c r="W818" s="2">
        <f>IFERROR(MATCH("Network Device Management Security Requirements Guide :: Version 4, Release: 1 Benchmark Date: 23 Apr 2021*"&amp;A818&amp;";*",SRGs!AA:AA,0),0)</f>
        <v>0</v>
      </c>
      <c r="X818" s="2">
        <f>IFERROR(MATCH("Router Security Requirements Guide :: Version 4, Release: 2 Benchmark Date: 23 Apr 2021*"&amp;A818&amp;";*",SRGs!AA:AA,0),0)</f>
        <v>0</v>
      </c>
      <c r="Y818" s="2">
        <f>IFERROR(MATCH("SDN Controller Security Requirements Guide :: Version 1, Release: 2 Benchmark Date: 24 Apr 2020*"&amp;A818&amp;";*",SRGs!AA:AA,0),0)</f>
        <v>0</v>
      </c>
      <c r="Z818" s="2">
        <f>IFERROR(MATCH("Unified Endpoint Management Agent Security Requirements Guide :: Version 1, Release: 1 Benchmark Date: 20 Nov 2020*"&amp;A818&amp;";*",SRGs!AA:AA,0),0)</f>
        <v>0</v>
      </c>
      <c r="AA818" s="2">
        <f>IFERROR(MATCH("Unified Endpoint Management Server Security Requirements Guide :: Version 1, Release: 1 Benchmark Date: 20 Nov 2020*"&amp;A818&amp;";*",SRGs!AA:AA,0),0)</f>
        <v>0</v>
      </c>
      <c r="AB818" s="2">
        <f>IFERROR(MATCH("Virtual Private Network (VPN) Security Requirements Guide :: Version 2, Release: 4 Benchmark Date: 27 Oct 2021*"&amp;A818&amp;";*",SRGs!AA:AA,0),0)</f>
        <v>0</v>
      </c>
      <c r="AC818" s="2">
        <f>IFERROR(MATCH("Web Server Security Requirements Guide :: Version 3, Release: 1 Benchmark Date: 27 Oct 2022*"&amp;A818&amp;";*",SRGs!AA:AA,0),0)</f>
        <v>0</v>
      </c>
      <c r="AD818" s="22"/>
      <c r="AE818" s="3" t="str">
        <f t="shared" si="96"/>
        <v/>
      </c>
      <c r="AF818" s="2" t="str">
        <f t="shared" si="97"/>
        <v/>
      </c>
      <c r="AG818" s="2" t="str">
        <f t="shared" si="98"/>
        <v/>
      </c>
      <c r="AH818" s="2" t="str">
        <f t="shared" si="99"/>
        <v/>
      </c>
      <c r="AI818" s="2" t="str">
        <f t="shared" si="100"/>
        <v/>
      </c>
      <c r="AJ818" s="2" t="str">
        <f t="shared" si="101"/>
        <v/>
      </c>
      <c r="AK818" s="2" t="str">
        <f t="shared" si="102"/>
        <v/>
      </c>
      <c r="AM818" s="5" t="str">
        <f t="shared" si="103"/>
        <v/>
      </c>
    </row>
    <row r="819" spans="1:39" s="5" customFormat="1" ht="120" hidden="1">
      <c r="A819" s="1" t="s">
        <v>22519</v>
      </c>
      <c r="B819" s="1" t="s">
        <v>4315</v>
      </c>
      <c r="C819" s="1" t="s">
        <v>1043</v>
      </c>
      <c r="D819" s="1" t="s">
        <v>2109</v>
      </c>
      <c r="E819" s="1" t="s">
        <v>3111</v>
      </c>
      <c r="F819" s="2" t="s">
        <v>3970</v>
      </c>
      <c r="G819" s="2"/>
      <c r="H819" s="2"/>
      <c r="I819" s="2"/>
      <c r="J819" s="15"/>
      <c r="K819" s="3">
        <f>IFERROR(MATCH("Application Layer Gateway (ALG) Security Requirements Guide (SRG) :: Version 1, Release: 2 Benchmark Date: 24 Jul 2015*"&amp;A819&amp;";*",SRGs!AA:AA,0),0)</f>
        <v>0</v>
      </c>
      <c r="L819" s="2">
        <f>IFERROR(MATCH("Application Server Security Requirements Guide :: Version 3, Release: 3 Benchmark Date: 27 Oct 2022*"&amp;A819&amp;";*",SRGs!AA:AA,0),0)</f>
        <v>0</v>
      </c>
      <c r="M819" s="2">
        <f>IFERROR(MATCH("Authentication, Authorization, and Accounting Services (AAA) Security Requirements Guide :: Version 1, Release: 2 Benchmark Date: 24 Jan 2020*"&amp;A819&amp;";*",SRGs!AA:AA,0),0)</f>
        <v>0</v>
      </c>
      <c r="N819" s="6">
        <f>IFERROR(MATCH("Central Log Server Security Requirements Guide :: Version 2, Release: 2 Benchmark Date: 27 Oct 2022*"&amp;A819&amp;";*",SRGs!AA:AA,0),0)</f>
        <v>0</v>
      </c>
      <c r="O819" s="6">
        <f>IFERROR(MATCH("Database Security Requirements Guide :: Version 3, Release: 3 Benchmark Date: 27 Jul 2022*"&amp;A819&amp;";*",SRGs!AA:AA,0),0)</f>
        <v>0</v>
      </c>
      <c r="P819" s="6">
        <f>IFERROR(MATCH("Container Platform Security Requirements Guide :: Version 1, Release: 3 Benchmark Date: 27 Jan 2022*"&amp;A819&amp;";*",SRGs!AA:AA,0),0)</f>
        <v>0</v>
      </c>
      <c r="Q819" s="6">
        <f>IFERROR(MATCH("Domain Name System (DNS) Security Requirements Guide :: Version 2, Release: 4 Benchmark Date: 23 Oct 2015*"&amp;A819&amp;";*",SRGs!AA:AA,0),0)</f>
        <v>0</v>
      </c>
      <c r="R819" s="6">
        <f>IFERROR(MATCH("Firewall Security Requirements Guide :: Version 2, Release: 3 Benchmark Date: 27 Oct 2022*"&amp;A819&amp;";*",SRGs!AA:AA,0),0)</f>
        <v>0</v>
      </c>
      <c r="S819" s="6">
        <f>IFERROR(MATCH("General Purpose Operating System Security Requirements Guide :: Version 2, Release: 4 Benchmark Date: 27 Jul 2022*"&amp;A819&amp;";*",SRGs!AA:AA,0),0)</f>
        <v>0</v>
      </c>
      <c r="T819" s="6">
        <f>IFERROR(MATCH("Intrusion Detection and Prevention Systems (IDPS) Security Requirements Guide :: Version 2, Release: 6 Benchmark Date: 24 Jul 2020*"&amp;A819&amp;";*",SRGs!AA:AA,0),0)</f>
        <v>0</v>
      </c>
      <c r="U819" s="6">
        <f>IFERROR(MATCH("Layer 2 Switch Security Requirements Guide :: Version 2, Release: 1 Benchmark Date: 18 May 2021*"&amp;A819&amp;";*",SRGs!AA:AA,0),0)</f>
        <v>0</v>
      </c>
      <c r="V819" s="6">
        <f>IFERROR(MATCH("Mainframe Product Security Requirements Guide :: Version 2, Release: 1 Benchmark Date: 27 Oct 2022*"&amp;A819&amp;";*",SRGs!AA:AA,0),0)</f>
        <v>0</v>
      </c>
      <c r="W819" s="6">
        <f>IFERROR(MATCH("Network Device Management Security Requirements Guide :: Version 4, Release: 1 Benchmark Date: 23 Apr 2021*"&amp;A819&amp;";*",SRGs!AA:AA,0),0)</f>
        <v>0</v>
      </c>
      <c r="X819" s="6">
        <f>IFERROR(MATCH("Router Security Requirements Guide :: Version 4, Release: 2 Benchmark Date: 23 Apr 2021*"&amp;A819&amp;";*",SRGs!AA:AA,0),0)</f>
        <v>0</v>
      </c>
      <c r="Y819" s="6">
        <f>IFERROR(MATCH("SDN Controller Security Requirements Guide :: Version 1, Release: 2 Benchmark Date: 24 Apr 2020*"&amp;A819&amp;";*",SRGs!AA:AA,0),0)</f>
        <v>0</v>
      </c>
      <c r="Z819" s="6">
        <f>IFERROR(MATCH("Unified Endpoint Management Agent Security Requirements Guide :: Version 1, Release: 1 Benchmark Date: 20 Nov 2020*"&amp;A819&amp;";*",SRGs!AA:AA,0),0)</f>
        <v>0</v>
      </c>
      <c r="AA819" s="6">
        <f>IFERROR(MATCH("Unified Endpoint Management Server Security Requirements Guide :: Version 1, Release: 1 Benchmark Date: 20 Nov 2020*"&amp;A819&amp;";*",SRGs!AA:AA,0),0)</f>
        <v>0</v>
      </c>
      <c r="AB819" s="6">
        <f>IFERROR(MATCH("Virtual Private Network (VPN) Security Requirements Guide :: Version 2, Release: 4 Benchmark Date: 27 Oct 2021*"&amp;A819&amp;";*",SRGs!AA:AA,0),0)</f>
        <v>0</v>
      </c>
      <c r="AC819" s="6">
        <f>IFERROR(MATCH("Web Server Security Requirements Guide :: Version 3, Release: 1 Benchmark Date: 27 Oct 2022*"&amp;A819&amp;";*",SRGs!AA:AA,0),0)</f>
        <v>0</v>
      </c>
      <c r="AD819" s="21"/>
      <c r="AE819" s="3" t="str">
        <f t="shared" si="96"/>
        <v/>
      </c>
      <c r="AF819" s="2" t="str">
        <f t="shared" si="97"/>
        <v/>
      </c>
      <c r="AG819" s="2" t="str">
        <f t="shared" si="98"/>
        <v/>
      </c>
      <c r="AH819" s="2" t="str">
        <f t="shared" si="99"/>
        <v/>
      </c>
      <c r="AI819" s="2" t="str">
        <f t="shared" si="100"/>
        <v/>
      </c>
      <c r="AJ819" s="2" t="str">
        <f t="shared" si="101"/>
        <v/>
      </c>
      <c r="AK819" s="2" t="str">
        <f t="shared" si="102"/>
        <v/>
      </c>
      <c r="AL819" s="27"/>
      <c r="AM819" s="5" t="str">
        <f t="shared" si="103"/>
        <v/>
      </c>
    </row>
    <row r="820" spans="1:39" s="5" customFormat="1" ht="409.5" hidden="1">
      <c r="A820" s="1" t="s">
        <v>216</v>
      </c>
      <c r="B820" s="1" t="s">
        <v>4315</v>
      </c>
      <c r="C820" s="1" t="s">
        <v>1044</v>
      </c>
      <c r="D820" s="1" t="s">
        <v>2110</v>
      </c>
      <c r="E820" s="1" t="s">
        <v>3112</v>
      </c>
      <c r="F820" s="2" t="s">
        <v>3971</v>
      </c>
      <c r="G820" s="2"/>
      <c r="H820" s="2"/>
      <c r="I820" s="2"/>
      <c r="J820" s="15"/>
      <c r="K820" s="3">
        <f>IFERROR(MATCH("Application Layer Gateway (ALG) Security Requirements Guide (SRG) :: Version 1, Release: 2 Benchmark Date: 24 Jul 2015*"&amp;A820&amp;";*",SRGs!AA:AA,0),0)</f>
        <v>0</v>
      </c>
      <c r="L820" s="2">
        <f>IFERROR(MATCH("Application Server Security Requirements Guide :: Version 3, Release: 3 Benchmark Date: 27 Oct 2022*"&amp;A820&amp;";*",SRGs!AA:AA,0),0)</f>
        <v>0</v>
      </c>
      <c r="M820" s="2">
        <f>IFERROR(MATCH("Authentication, Authorization, and Accounting Services (AAA) Security Requirements Guide :: Version 1, Release: 2 Benchmark Date: 24 Jan 2020*"&amp;A820&amp;";*",SRGs!AA:AA,0),0)</f>
        <v>0</v>
      </c>
      <c r="N820" s="6">
        <f>IFERROR(MATCH("Central Log Server Security Requirements Guide :: Version 2, Release: 2 Benchmark Date: 27 Oct 2022*"&amp;A820&amp;";*",SRGs!AA:AA,0),0)</f>
        <v>0</v>
      </c>
      <c r="O820" s="6">
        <f>IFERROR(MATCH("Database Security Requirements Guide :: Version 3, Release: 3 Benchmark Date: 27 Jul 2022*"&amp;A820&amp;";*",SRGs!AA:AA,0),0)</f>
        <v>0</v>
      </c>
      <c r="P820" s="6">
        <f>IFERROR(MATCH("Container Platform Security Requirements Guide :: Version 1, Release: 3 Benchmark Date: 27 Jan 2022*"&amp;A820&amp;";*",SRGs!AA:AA,0),0)</f>
        <v>0</v>
      </c>
      <c r="Q820" s="6">
        <f>IFERROR(MATCH("Domain Name System (DNS) Security Requirements Guide :: Version 2, Release: 4 Benchmark Date: 23 Oct 2015*"&amp;A820&amp;";*",SRGs!AA:AA,0),0)</f>
        <v>0</v>
      </c>
      <c r="R820" s="6">
        <f>IFERROR(MATCH("Firewall Security Requirements Guide :: Version 2, Release: 3 Benchmark Date: 27 Oct 2022*"&amp;A820&amp;";*",SRGs!AA:AA,0),0)</f>
        <v>0</v>
      </c>
      <c r="S820" s="6">
        <f>IFERROR(MATCH("General Purpose Operating System Security Requirements Guide :: Version 2, Release: 4 Benchmark Date: 27 Jul 2022*"&amp;A820&amp;";*",SRGs!AA:AA,0),0)</f>
        <v>0</v>
      </c>
      <c r="T820" s="6">
        <f>IFERROR(MATCH("Intrusion Detection and Prevention Systems (IDPS) Security Requirements Guide :: Version 2, Release: 6 Benchmark Date: 24 Jul 2020*"&amp;A820&amp;";*",SRGs!AA:AA,0),0)</f>
        <v>0</v>
      </c>
      <c r="U820" s="6">
        <f>IFERROR(MATCH("Layer 2 Switch Security Requirements Guide :: Version 2, Release: 1 Benchmark Date: 18 May 2021*"&amp;A820&amp;";*",SRGs!AA:AA,0),0)</f>
        <v>0</v>
      </c>
      <c r="V820" s="6">
        <f>IFERROR(MATCH("Mainframe Product Security Requirements Guide :: Version 2, Release: 1 Benchmark Date: 27 Oct 2022*"&amp;A820&amp;";*",SRGs!AA:AA,0),0)</f>
        <v>0</v>
      </c>
      <c r="W820" s="6">
        <f>IFERROR(MATCH("Network Device Management Security Requirements Guide :: Version 4, Release: 1 Benchmark Date: 23 Apr 2021*"&amp;A820&amp;";*",SRGs!AA:AA,0),0)</f>
        <v>0</v>
      </c>
      <c r="X820" s="6">
        <f>IFERROR(MATCH("Router Security Requirements Guide :: Version 4, Release: 2 Benchmark Date: 23 Apr 2021*"&amp;A820&amp;";*",SRGs!AA:AA,0),0)</f>
        <v>0</v>
      </c>
      <c r="Y820" s="6">
        <f>IFERROR(MATCH("SDN Controller Security Requirements Guide :: Version 1, Release: 2 Benchmark Date: 24 Apr 2020*"&amp;A820&amp;";*",SRGs!AA:AA,0),0)</f>
        <v>0</v>
      </c>
      <c r="Z820" s="6">
        <f>IFERROR(MATCH("Unified Endpoint Management Agent Security Requirements Guide :: Version 1, Release: 1 Benchmark Date: 20 Nov 2020*"&amp;A820&amp;";*",SRGs!AA:AA,0),0)</f>
        <v>0</v>
      </c>
      <c r="AA820" s="6">
        <f>IFERROR(MATCH("Unified Endpoint Management Server Security Requirements Guide :: Version 1, Release: 1 Benchmark Date: 20 Nov 2020*"&amp;A820&amp;";*",SRGs!AA:AA,0),0)</f>
        <v>0</v>
      </c>
      <c r="AB820" s="6">
        <f>IFERROR(MATCH("Virtual Private Network (VPN) Security Requirements Guide :: Version 2, Release: 4 Benchmark Date: 27 Oct 2021*"&amp;A820&amp;";*",SRGs!AA:AA,0),0)</f>
        <v>0</v>
      </c>
      <c r="AC820" s="6">
        <f>IFERROR(MATCH("Web Server Security Requirements Guide :: Version 3, Release: 1 Benchmark Date: 27 Oct 2022*"&amp;A820&amp;";*",SRGs!AA:AA,0),0)</f>
        <v>0</v>
      </c>
      <c r="AD820" s="21"/>
      <c r="AE820" s="3" t="str">
        <f t="shared" si="96"/>
        <v/>
      </c>
      <c r="AF820" s="2" t="str">
        <f t="shared" si="97"/>
        <v/>
      </c>
      <c r="AG820" s="2" t="str">
        <f t="shared" si="98"/>
        <v/>
      </c>
      <c r="AH820" s="2" t="str">
        <f t="shared" si="99"/>
        <v/>
      </c>
      <c r="AI820" s="2" t="str">
        <f t="shared" si="100"/>
        <v/>
      </c>
      <c r="AJ820" s="2" t="str">
        <f t="shared" si="101"/>
        <v/>
      </c>
      <c r="AK820" s="2" t="str">
        <f t="shared" si="102"/>
        <v/>
      </c>
      <c r="AL820" s="27"/>
      <c r="AM820" s="5" t="str">
        <f t="shared" si="103"/>
        <v/>
      </c>
    </row>
    <row r="821" spans="1:39" ht="60" hidden="1">
      <c r="A821" s="1" t="s">
        <v>22520</v>
      </c>
      <c r="B821" s="1" t="s">
        <v>4315</v>
      </c>
      <c r="C821" s="1" t="s">
        <v>1045</v>
      </c>
      <c r="D821" s="1" t="s">
        <v>2111</v>
      </c>
      <c r="E821" s="1" t="s">
        <v>3113</v>
      </c>
      <c r="F821" s="2" t="s">
        <v>2591</v>
      </c>
      <c r="G821" s="2"/>
      <c r="H821" s="2"/>
      <c r="I821" s="2"/>
      <c r="J821" s="15"/>
      <c r="K821" s="3">
        <f>IFERROR(MATCH("Application Layer Gateway (ALG) Security Requirements Guide (SRG) :: Version 1, Release: 2 Benchmark Date: 24 Jul 2015*"&amp;A821&amp;";*",SRGs!AA:AA,0),0)</f>
        <v>0</v>
      </c>
      <c r="L821" s="2">
        <f>IFERROR(MATCH("Application Server Security Requirements Guide :: Version 3, Release: 3 Benchmark Date: 27 Oct 2022*"&amp;A821&amp;";*",SRGs!AA:AA,0),0)</f>
        <v>0</v>
      </c>
      <c r="M821" s="2">
        <f>IFERROR(MATCH("Authentication, Authorization, and Accounting Services (AAA) Security Requirements Guide :: Version 1, Release: 2 Benchmark Date: 24 Jan 2020*"&amp;A821&amp;";*",SRGs!AA:AA,0),0)</f>
        <v>0</v>
      </c>
      <c r="N821" s="2">
        <f>IFERROR(MATCH("Central Log Server Security Requirements Guide :: Version 2, Release: 2 Benchmark Date: 27 Oct 2022*"&amp;A821&amp;";*",SRGs!AA:AA,0),0)</f>
        <v>0</v>
      </c>
      <c r="O821" s="2">
        <f>IFERROR(MATCH("Database Security Requirements Guide :: Version 3, Release: 3 Benchmark Date: 27 Jul 2022*"&amp;A821&amp;";*",SRGs!AA:AA,0),0)</f>
        <v>0</v>
      </c>
      <c r="P821" s="2">
        <f>IFERROR(MATCH("Container Platform Security Requirements Guide :: Version 1, Release: 3 Benchmark Date: 27 Jan 2022*"&amp;A821&amp;";*",SRGs!AA:AA,0),0)</f>
        <v>0</v>
      </c>
      <c r="Q821" s="2">
        <f>IFERROR(MATCH("Domain Name System (DNS) Security Requirements Guide :: Version 2, Release: 4 Benchmark Date: 23 Oct 2015*"&amp;A821&amp;";*",SRGs!AA:AA,0),0)</f>
        <v>0</v>
      </c>
      <c r="R821" s="2">
        <f>IFERROR(MATCH("Firewall Security Requirements Guide :: Version 2, Release: 3 Benchmark Date: 27 Oct 2022*"&amp;A821&amp;";*",SRGs!AA:AA,0),0)</f>
        <v>0</v>
      </c>
      <c r="S821" s="2">
        <f>IFERROR(MATCH("General Purpose Operating System Security Requirements Guide :: Version 2, Release: 4 Benchmark Date: 27 Jul 2022*"&amp;A821&amp;";*",SRGs!AA:AA,0),0)</f>
        <v>0</v>
      </c>
      <c r="T821" s="2">
        <f>IFERROR(MATCH("Intrusion Detection and Prevention Systems (IDPS) Security Requirements Guide :: Version 2, Release: 6 Benchmark Date: 24 Jul 2020*"&amp;A821&amp;";*",SRGs!AA:AA,0),0)</f>
        <v>0</v>
      </c>
      <c r="U821" s="2">
        <f>IFERROR(MATCH("Layer 2 Switch Security Requirements Guide :: Version 2, Release: 1 Benchmark Date: 18 May 2021*"&amp;A821&amp;";*",SRGs!AA:AA,0),0)</f>
        <v>0</v>
      </c>
      <c r="V821" s="2">
        <f>IFERROR(MATCH("Mainframe Product Security Requirements Guide :: Version 2, Release: 1 Benchmark Date: 27 Oct 2022*"&amp;A821&amp;";*",SRGs!AA:AA,0),0)</f>
        <v>0</v>
      </c>
      <c r="W821" s="2">
        <f>IFERROR(MATCH("Network Device Management Security Requirements Guide :: Version 4, Release: 1 Benchmark Date: 23 Apr 2021*"&amp;A821&amp;";*",SRGs!AA:AA,0),0)</f>
        <v>0</v>
      </c>
      <c r="X821" s="2">
        <f>IFERROR(MATCH("Router Security Requirements Guide :: Version 4, Release: 2 Benchmark Date: 23 Apr 2021*"&amp;A821&amp;";*",SRGs!AA:AA,0),0)</f>
        <v>0</v>
      </c>
      <c r="Y821" s="2">
        <f>IFERROR(MATCH("SDN Controller Security Requirements Guide :: Version 1, Release: 2 Benchmark Date: 24 Apr 2020*"&amp;A821&amp;";*",SRGs!AA:AA,0),0)</f>
        <v>0</v>
      </c>
      <c r="Z821" s="2">
        <f>IFERROR(MATCH("Unified Endpoint Management Agent Security Requirements Guide :: Version 1, Release: 1 Benchmark Date: 20 Nov 2020*"&amp;A821&amp;";*",SRGs!AA:AA,0),0)</f>
        <v>0</v>
      </c>
      <c r="AA821" s="2">
        <f>IFERROR(MATCH("Unified Endpoint Management Server Security Requirements Guide :: Version 1, Release: 1 Benchmark Date: 20 Nov 2020*"&amp;A821&amp;";*",SRGs!AA:AA,0),0)</f>
        <v>0</v>
      </c>
      <c r="AB821" s="2">
        <f>IFERROR(MATCH("Virtual Private Network (VPN) Security Requirements Guide :: Version 2, Release: 4 Benchmark Date: 27 Oct 2021*"&amp;A821&amp;";*",SRGs!AA:AA,0),0)</f>
        <v>0</v>
      </c>
      <c r="AC821" s="2">
        <f>IFERROR(MATCH("Web Server Security Requirements Guide :: Version 3, Release: 1 Benchmark Date: 27 Oct 2022*"&amp;A821&amp;";*",SRGs!AA:AA,0),0)</f>
        <v>0</v>
      </c>
      <c r="AD821" s="22"/>
      <c r="AE821" s="3" t="str">
        <f t="shared" si="96"/>
        <v/>
      </c>
      <c r="AF821" s="2" t="str">
        <f t="shared" si="97"/>
        <v/>
      </c>
      <c r="AG821" s="2" t="str">
        <f t="shared" si="98"/>
        <v/>
      </c>
      <c r="AH821" s="2" t="str">
        <f t="shared" si="99"/>
        <v/>
      </c>
      <c r="AI821" s="2" t="str">
        <f t="shared" si="100"/>
        <v/>
      </c>
      <c r="AJ821" s="2" t="str">
        <f t="shared" si="101"/>
        <v/>
      </c>
      <c r="AK821" s="2" t="str">
        <f t="shared" si="102"/>
        <v/>
      </c>
      <c r="AM821" s="5" t="str">
        <f t="shared" si="103"/>
        <v/>
      </c>
    </row>
    <row r="822" spans="1:39" s="5" customFormat="1" ht="45" hidden="1">
      <c r="A822" s="1" t="s">
        <v>22521</v>
      </c>
      <c r="B822" s="1" t="s">
        <v>4315</v>
      </c>
      <c r="C822" s="1" t="s">
        <v>4157</v>
      </c>
      <c r="D822" s="1" t="s">
        <v>2119</v>
      </c>
      <c r="E822" s="1" t="s">
        <v>3121</v>
      </c>
      <c r="F822" s="2" t="s">
        <v>3974</v>
      </c>
      <c r="G822" s="2"/>
      <c r="H822" s="2"/>
      <c r="I822" s="2"/>
      <c r="J822" s="15"/>
      <c r="K822" s="3">
        <f>IFERROR(MATCH("Application Layer Gateway (ALG) Security Requirements Guide (SRG) :: Version 1, Release: 2 Benchmark Date: 24 Jul 2015*"&amp;A822&amp;";*",SRGs!AA:AA,0),0)</f>
        <v>0</v>
      </c>
      <c r="L822" s="2">
        <f>IFERROR(MATCH("Application Server Security Requirements Guide :: Version 3, Release: 3 Benchmark Date: 27 Oct 2022*"&amp;A822&amp;";*",SRGs!AA:AA,0),0)</f>
        <v>0</v>
      </c>
      <c r="M822" s="2">
        <f>IFERROR(MATCH("Authentication, Authorization, and Accounting Services (AAA) Security Requirements Guide :: Version 1, Release: 2 Benchmark Date: 24 Jan 2020*"&amp;A822&amp;";*",SRGs!AA:AA,0),0)</f>
        <v>0</v>
      </c>
      <c r="N822" s="6">
        <f>IFERROR(MATCH("Central Log Server Security Requirements Guide :: Version 2, Release: 2 Benchmark Date: 27 Oct 2022*"&amp;A822&amp;";*",SRGs!AA:AA,0),0)</f>
        <v>0</v>
      </c>
      <c r="O822" s="6">
        <f>IFERROR(MATCH("Database Security Requirements Guide :: Version 3, Release: 3 Benchmark Date: 27 Jul 2022*"&amp;A822&amp;";*",SRGs!AA:AA,0),0)</f>
        <v>0</v>
      </c>
      <c r="P822" s="6">
        <f>IFERROR(MATCH("Container Platform Security Requirements Guide :: Version 1, Release: 3 Benchmark Date: 27 Jan 2022*"&amp;A822&amp;";*",SRGs!AA:AA,0),0)</f>
        <v>0</v>
      </c>
      <c r="Q822" s="6">
        <f>IFERROR(MATCH("Domain Name System (DNS) Security Requirements Guide :: Version 2, Release: 4 Benchmark Date: 23 Oct 2015*"&amp;A822&amp;";*",SRGs!AA:AA,0),0)</f>
        <v>0</v>
      </c>
      <c r="R822" s="6">
        <f>IFERROR(MATCH("Firewall Security Requirements Guide :: Version 2, Release: 3 Benchmark Date: 27 Oct 2022*"&amp;A822&amp;";*",SRGs!AA:AA,0),0)</f>
        <v>0</v>
      </c>
      <c r="S822" s="6">
        <f>IFERROR(MATCH("General Purpose Operating System Security Requirements Guide :: Version 2, Release: 4 Benchmark Date: 27 Jul 2022*"&amp;A822&amp;";*",SRGs!AA:AA,0),0)</f>
        <v>0</v>
      </c>
      <c r="T822" s="6">
        <f>IFERROR(MATCH("Intrusion Detection and Prevention Systems (IDPS) Security Requirements Guide :: Version 2, Release: 6 Benchmark Date: 24 Jul 2020*"&amp;A822&amp;";*",SRGs!AA:AA,0),0)</f>
        <v>0</v>
      </c>
      <c r="U822" s="6">
        <f>IFERROR(MATCH("Layer 2 Switch Security Requirements Guide :: Version 2, Release: 1 Benchmark Date: 18 May 2021*"&amp;A822&amp;";*",SRGs!AA:AA,0),0)</f>
        <v>0</v>
      </c>
      <c r="V822" s="6">
        <f>IFERROR(MATCH("Mainframe Product Security Requirements Guide :: Version 2, Release: 1 Benchmark Date: 27 Oct 2022*"&amp;A822&amp;";*",SRGs!AA:AA,0),0)</f>
        <v>0</v>
      </c>
      <c r="W822" s="6">
        <f>IFERROR(MATCH("Network Device Management Security Requirements Guide :: Version 4, Release: 1 Benchmark Date: 23 Apr 2021*"&amp;A822&amp;";*",SRGs!AA:AA,0),0)</f>
        <v>0</v>
      </c>
      <c r="X822" s="6">
        <f>IFERROR(MATCH("Router Security Requirements Guide :: Version 4, Release: 2 Benchmark Date: 23 Apr 2021*"&amp;A822&amp;";*",SRGs!AA:AA,0),0)</f>
        <v>0</v>
      </c>
      <c r="Y822" s="6">
        <f>IFERROR(MATCH("SDN Controller Security Requirements Guide :: Version 1, Release: 2 Benchmark Date: 24 Apr 2020*"&amp;A822&amp;";*",SRGs!AA:AA,0),0)</f>
        <v>0</v>
      </c>
      <c r="Z822" s="6">
        <f>IFERROR(MATCH("Unified Endpoint Management Agent Security Requirements Guide :: Version 1, Release: 1 Benchmark Date: 20 Nov 2020*"&amp;A822&amp;";*",SRGs!AA:AA,0),0)</f>
        <v>0</v>
      </c>
      <c r="AA822" s="6">
        <f>IFERROR(MATCH("Unified Endpoint Management Server Security Requirements Guide :: Version 1, Release: 1 Benchmark Date: 20 Nov 2020*"&amp;A822&amp;";*",SRGs!AA:AA,0),0)</f>
        <v>0</v>
      </c>
      <c r="AB822" s="6">
        <f>IFERROR(MATCH("Virtual Private Network (VPN) Security Requirements Guide :: Version 2, Release: 4 Benchmark Date: 27 Oct 2021*"&amp;A822&amp;";*",SRGs!AA:AA,0),0)</f>
        <v>0</v>
      </c>
      <c r="AC822" s="6">
        <f>IFERROR(MATCH("Web Server Security Requirements Guide :: Version 3, Release: 1 Benchmark Date: 27 Oct 2022*"&amp;A822&amp;";*",SRGs!AA:AA,0),0)</f>
        <v>0</v>
      </c>
      <c r="AD822" s="21"/>
      <c r="AE822" s="3" t="str">
        <f t="shared" si="96"/>
        <v/>
      </c>
      <c r="AF822" s="2" t="str">
        <f t="shared" si="97"/>
        <v/>
      </c>
      <c r="AG822" s="2" t="str">
        <f t="shared" si="98"/>
        <v/>
      </c>
      <c r="AH822" s="2" t="str">
        <f t="shared" si="99"/>
        <v/>
      </c>
      <c r="AI822" s="2" t="str">
        <f t="shared" si="100"/>
        <v/>
      </c>
      <c r="AJ822" s="2" t="str">
        <f t="shared" si="101"/>
        <v/>
      </c>
      <c r="AK822" s="2" t="str">
        <f t="shared" si="102"/>
        <v/>
      </c>
      <c r="AL822" s="27"/>
      <c r="AM822" s="5" t="str">
        <f t="shared" si="103"/>
        <v/>
      </c>
    </row>
    <row r="823" spans="1:39" s="5" customFormat="1" ht="60" hidden="1">
      <c r="A823" s="1" t="s">
        <v>22522</v>
      </c>
      <c r="B823" s="1" t="s">
        <v>4315</v>
      </c>
      <c r="C823" s="1" t="s">
        <v>1053</v>
      </c>
      <c r="D823" s="1" t="s">
        <v>2120</v>
      </c>
      <c r="E823" s="1" t="s">
        <v>3122</v>
      </c>
      <c r="F823" s="2" t="s">
        <v>3949</v>
      </c>
      <c r="G823" s="2"/>
      <c r="H823" s="2"/>
      <c r="I823" s="2"/>
      <c r="J823" s="15"/>
      <c r="K823" s="3">
        <f>IFERROR(MATCH("Application Layer Gateway (ALG) Security Requirements Guide (SRG) :: Version 1, Release: 2 Benchmark Date: 24 Jul 2015*"&amp;A823&amp;";*",SRGs!AA:AA,0),0)</f>
        <v>0</v>
      </c>
      <c r="L823" s="2">
        <f>IFERROR(MATCH("Application Server Security Requirements Guide :: Version 3, Release: 3 Benchmark Date: 27 Oct 2022*"&amp;A823&amp;";*",SRGs!AA:AA,0),0)</f>
        <v>0</v>
      </c>
      <c r="M823" s="2">
        <f>IFERROR(MATCH("Authentication, Authorization, and Accounting Services (AAA) Security Requirements Guide :: Version 1, Release: 2 Benchmark Date: 24 Jan 2020*"&amp;A823&amp;";*",SRGs!AA:AA,0),0)</f>
        <v>0</v>
      </c>
      <c r="N823" s="6">
        <f>IFERROR(MATCH("Central Log Server Security Requirements Guide :: Version 2, Release: 2 Benchmark Date: 27 Oct 2022*"&amp;A823&amp;";*",SRGs!AA:AA,0),0)</f>
        <v>0</v>
      </c>
      <c r="O823" s="6">
        <f>IFERROR(MATCH("Database Security Requirements Guide :: Version 3, Release: 3 Benchmark Date: 27 Jul 2022*"&amp;A823&amp;";*",SRGs!AA:AA,0),0)</f>
        <v>0</v>
      </c>
      <c r="P823" s="6">
        <f>IFERROR(MATCH("Container Platform Security Requirements Guide :: Version 1, Release: 3 Benchmark Date: 27 Jan 2022*"&amp;A823&amp;";*",SRGs!AA:AA,0),0)</f>
        <v>0</v>
      </c>
      <c r="Q823" s="6">
        <f>IFERROR(MATCH("Domain Name System (DNS) Security Requirements Guide :: Version 2, Release: 4 Benchmark Date: 23 Oct 2015*"&amp;A823&amp;";*",SRGs!AA:AA,0),0)</f>
        <v>0</v>
      </c>
      <c r="R823" s="6">
        <f>IFERROR(MATCH("Firewall Security Requirements Guide :: Version 2, Release: 3 Benchmark Date: 27 Oct 2022*"&amp;A823&amp;";*",SRGs!AA:AA,0),0)</f>
        <v>0</v>
      </c>
      <c r="S823" s="6">
        <f>IFERROR(MATCH("General Purpose Operating System Security Requirements Guide :: Version 2, Release: 4 Benchmark Date: 27 Jul 2022*"&amp;A823&amp;";*",SRGs!AA:AA,0),0)</f>
        <v>0</v>
      </c>
      <c r="T823" s="6">
        <f>IFERROR(MATCH("Intrusion Detection and Prevention Systems (IDPS) Security Requirements Guide :: Version 2, Release: 6 Benchmark Date: 24 Jul 2020*"&amp;A823&amp;";*",SRGs!AA:AA,0),0)</f>
        <v>0</v>
      </c>
      <c r="U823" s="6">
        <f>IFERROR(MATCH("Layer 2 Switch Security Requirements Guide :: Version 2, Release: 1 Benchmark Date: 18 May 2021*"&amp;A823&amp;";*",SRGs!AA:AA,0),0)</f>
        <v>0</v>
      </c>
      <c r="V823" s="6">
        <f>IFERROR(MATCH("Mainframe Product Security Requirements Guide :: Version 2, Release: 1 Benchmark Date: 27 Oct 2022*"&amp;A823&amp;";*",SRGs!AA:AA,0),0)</f>
        <v>0</v>
      </c>
      <c r="W823" s="6">
        <f>IFERROR(MATCH("Network Device Management Security Requirements Guide :: Version 4, Release: 1 Benchmark Date: 23 Apr 2021*"&amp;A823&amp;";*",SRGs!AA:AA,0),0)</f>
        <v>0</v>
      </c>
      <c r="X823" s="6">
        <f>IFERROR(MATCH("Router Security Requirements Guide :: Version 4, Release: 2 Benchmark Date: 23 Apr 2021*"&amp;A823&amp;";*",SRGs!AA:AA,0),0)</f>
        <v>0</v>
      </c>
      <c r="Y823" s="6">
        <f>IFERROR(MATCH("SDN Controller Security Requirements Guide :: Version 1, Release: 2 Benchmark Date: 24 Apr 2020*"&amp;A823&amp;";*",SRGs!AA:AA,0),0)</f>
        <v>0</v>
      </c>
      <c r="Z823" s="6">
        <f>IFERROR(MATCH("Unified Endpoint Management Agent Security Requirements Guide :: Version 1, Release: 1 Benchmark Date: 20 Nov 2020*"&amp;A823&amp;";*",SRGs!AA:AA,0),0)</f>
        <v>0</v>
      </c>
      <c r="AA823" s="6">
        <f>IFERROR(MATCH("Unified Endpoint Management Server Security Requirements Guide :: Version 1, Release: 1 Benchmark Date: 20 Nov 2020*"&amp;A823&amp;";*",SRGs!AA:AA,0),0)</f>
        <v>0</v>
      </c>
      <c r="AB823" s="6">
        <f>IFERROR(MATCH("Virtual Private Network (VPN) Security Requirements Guide :: Version 2, Release: 4 Benchmark Date: 27 Oct 2021*"&amp;A823&amp;";*",SRGs!AA:AA,0),0)</f>
        <v>0</v>
      </c>
      <c r="AC823" s="6">
        <f>IFERROR(MATCH("Web Server Security Requirements Guide :: Version 3, Release: 1 Benchmark Date: 27 Oct 2022*"&amp;A823&amp;";*",SRGs!AA:AA,0),0)</f>
        <v>0</v>
      </c>
      <c r="AD823" s="21"/>
      <c r="AE823" s="3" t="str">
        <f t="shared" si="96"/>
        <v/>
      </c>
      <c r="AF823" s="2" t="str">
        <f t="shared" si="97"/>
        <v/>
      </c>
      <c r="AG823" s="2" t="str">
        <f t="shared" si="98"/>
        <v/>
      </c>
      <c r="AH823" s="2" t="str">
        <f t="shared" si="99"/>
        <v/>
      </c>
      <c r="AI823" s="2" t="str">
        <f t="shared" si="100"/>
        <v/>
      </c>
      <c r="AJ823" s="2" t="str">
        <f t="shared" si="101"/>
        <v/>
      </c>
      <c r="AK823" s="2" t="str">
        <f t="shared" si="102"/>
        <v/>
      </c>
      <c r="AL823" s="27"/>
      <c r="AM823" s="5" t="str">
        <f t="shared" si="103"/>
        <v/>
      </c>
    </row>
    <row r="824" spans="1:39" s="5" customFormat="1" ht="45" hidden="1">
      <c r="A824" s="1" t="s">
        <v>22523</v>
      </c>
      <c r="B824" s="1" t="s">
        <v>4315</v>
      </c>
      <c r="C824" s="1" t="s">
        <v>1054</v>
      </c>
      <c r="D824" s="1" t="s">
        <v>2121</v>
      </c>
      <c r="E824" s="1" t="s">
        <v>3123</v>
      </c>
      <c r="F824" s="2" t="s">
        <v>2591</v>
      </c>
      <c r="G824" s="2"/>
      <c r="H824" s="2"/>
      <c r="I824" s="2"/>
      <c r="J824" s="15"/>
      <c r="K824" s="3">
        <f>IFERROR(MATCH("Application Layer Gateway (ALG) Security Requirements Guide (SRG) :: Version 1, Release: 2 Benchmark Date: 24 Jul 2015*"&amp;A824&amp;";*",SRGs!AA:AA,0),0)</f>
        <v>0</v>
      </c>
      <c r="L824" s="2">
        <f>IFERROR(MATCH("Application Server Security Requirements Guide :: Version 3, Release: 3 Benchmark Date: 27 Oct 2022*"&amp;A824&amp;";*",SRGs!AA:AA,0),0)</f>
        <v>0</v>
      </c>
      <c r="M824" s="2">
        <f>IFERROR(MATCH("Authentication, Authorization, and Accounting Services (AAA) Security Requirements Guide :: Version 1, Release: 2 Benchmark Date: 24 Jan 2020*"&amp;A824&amp;";*",SRGs!AA:AA,0),0)</f>
        <v>0</v>
      </c>
      <c r="N824" s="2">
        <f>IFERROR(MATCH("Central Log Server Security Requirements Guide :: Version 2, Release: 2 Benchmark Date: 27 Oct 2022*"&amp;A824&amp;";*",SRGs!AA:AA,0),0)</f>
        <v>0</v>
      </c>
      <c r="O824" s="2">
        <f>IFERROR(MATCH("Database Security Requirements Guide :: Version 3, Release: 3 Benchmark Date: 27 Jul 2022*"&amp;A824&amp;";*",SRGs!AA:AA,0),0)</f>
        <v>0</v>
      </c>
      <c r="P824" s="6">
        <f>IFERROR(MATCH("Container Platform Security Requirements Guide :: Version 1, Release: 3 Benchmark Date: 27 Jan 2022*"&amp;A824&amp;";*",SRGs!AA:AA,0),0)</f>
        <v>0</v>
      </c>
      <c r="Q824" s="6">
        <f>IFERROR(MATCH("Domain Name System (DNS) Security Requirements Guide :: Version 2, Release: 4 Benchmark Date: 23 Oct 2015*"&amp;A824&amp;";*",SRGs!AA:AA,0),0)</f>
        <v>0</v>
      </c>
      <c r="R824" s="6">
        <f>IFERROR(MATCH("Firewall Security Requirements Guide :: Version 2, Release: 3 Benchmark Date: 27 Oct 2022*"&amp;A824&amp;";*",SRGs!AA:AA,0),0)</f>
        <v>0</v>
      </c>
      <c r="S824" s="6">
        <f>IFERROR(MATCH("General Purpose Operating System Security Requirements Guide :: Version 2, Release: 4 Benchmark Date: 27 Jul 2022*"&amp;A824&amp;";*",SRGs!AA:AA,0),0)</f>
        <v>0</v>
      </c>
      <c r="T824" s="6">
        <f>IFERROR(MATCH("Intrusion Detection and Prevention Systems (IDPS) Security Requirements Guide :: Version 2, Release: 6 Benchmark Date: 24 Jul 2020*"&amp;A824&amp;";*",SRGs!AA:AA,0),0)</f>
        <v>0</v>
      </c>
      <c r="U824" s="6">
        <f>IFERROR(MATCH("Layer 2 Switch Security Requirements Guide :: Version 2, Release: 1 Benchmark Date: 18 May 2021*"&amp;A824&amp;";*",SRGs!AA:AA,0),0)</f>
        <v>0</v>
      </c>
      <c r="V824" s="6">
        <f>IFERROR(MATCH("Mainframe Product Security Requirements Guide :: Version 2, Release: 1 Benchmark Date: 27 Oct 2022*"&amp;A824&amp;";*",SRGs!AA:AA,0),0)</f>
        <v>0</v>
      </c>
      <c r="W824" s="6">
        <f>IFERROR(MATCH("Network Device Management Security Requirements Guide :: Version 4, Release: 1 Benchmark Date: 23 Apr 2021*"&amp;A824&amp;";*",SRGs!AA:AA,0),0)</f>
        <v>0</v>
      </c>
      <c r="X824" s="6">
        <f>IFERROR(MATCH("Router Security Requirements Guide :: Version 4, Release: 2 Benchmark Date: 23 Apr 2021*"&amp;A824&amp;";*",SRGs!AA:AA,0),0)</f>
        <v>0</v>
      </c>
      <c r="Y824" s="6">
        <f>IFERROR(MATCH("SDN Controller Security Requirements Guide :: Version 1, Release: 2 Benchmark Date: 24 Apr 2020*"&amp;A824&amp;";*",SRGs!AA:AA,0),0)</f>
        <v>0</v>
      </c>
      <c r="Z824" s="6">
        <f>IFERROR(MATCH("Unified Endpoint Management Agent Security Requirements Guide :: Version 1, Release: 1 Benchmark Date: 20 Nov 2020*"&amp;A824&amp;";*",SRGs!AA:AA,0),0)</f>
        <v>0</v>
      </c>
      <c r="AA824" s="6">
        <f>IFERROR(MATCH("Unified Endpoint Management Server Security Requirements Guide :: Version 1, Release: 1 Benchmark Date: 20 Nov 2020*"&amp;A824&amp;";*",SRGs!AA:AA,0),0)</f>
        <v>0</v>
      </c>
      <c r="AB824" s="6">
        <f>IFERROR(MATCH("Virtual Private Network (VPN) Security Requirements Guide :: Version 2, Release: 4 Benchmark Date: 27 Oct 2021*"&amp;A824&amp;";*",SRGs!AA:AA,0),0)</f>
        <v>0</v>
      </c>
      <c r="AC824" s="6">
        <f>IFERROR(MATCH("Web Server Security Requirements Guide :: Version 3, Release: 1 Benchmark Date: 27 Oct 2022*"&amp;A824&amp;";*",SRGs!AA:AA,0),0)</f>
        <v>0</v>
      </c>
      <c r="AD824" s="21"/>
      <c r="AE824" s="3" t="str">
        <f t="shared" si="96"/>
        <v/>
      </c>
      <c r="AF824" s="2" t="str">
        <f t="shared" si="97"/>
        <v/>
      </c>
      <c r="AG824" s="2" t="str">
        <f t="shared" si="98"/>
        <v/>
      </c>
      <c r="AH824" s="2" t="str">
        <f t="shared" si="99"/>
        <v/>
      </c>
      <c r="AI824" s="2" t="str">
        <f t="shared" si="100"/>
        <v/>
      </c>
      <c r="AJ824" s="2" t="str">
        <f t="shared" si="101"/>
        <v/>
      </c>
      <c r="AK824" s="2" t="str">
        <f t="shared" si="102"/>
        <v/>
      </c>
      <c r="AL824" s="27"/>
      <c r="AM824" s="5" t="str">
        <f t="shared" si="103"/>
        <v/>
      </c>
    </row>
    <row r="825" spans="1:39" ht="195" hidden="1">
      <c r="A825" s="1" t="s">
        <v>22524</v>
      </c>
      <c r="B825" s="1" t="s">
        <v>4315</v>
      </c>
      <c r="C825" s="1" t="s">
        <v>1046</v>
      </c>
      <c r="D825" s="1" t="s">
        <v>2112</v>
      </c>
      <c r="E825" s="1" t="s">
        <v>3114</v>
      </c>
      <c r="F825" s="2" t="s">
        <v>2591</v>
      </c>
      <c r="G825" s="2"/>
      <c r="H825" s="2"/>
      <c r="I825" s="2"/>
      <c r="J825" s="15"/>
      <c r="K825" s="3">
        <f>IFERROR(MATCH("Application Layer Gateway (ALG) Security Requirements Guide (SRG) :: Version 1, Release: 2 Benchmark Date: 24 Jul 2015*"&amp;A825&amp;";*",SRGs!AA:AA,0),0)</f>
        <v>0</v>
      </c>
      <c r="L825" s="2">
        <f>IFERROR(MATCH("Application Server Security Requirements Guide :: Version 3, Release: 3 Benchmark Date: 27 Oct 2022*"&amp;A825&amp;";*",SRGs!AA:AA,0),0)</f>
        <v>0</v>
      </c>
      <c r="M825" s="2">
        <f>IFERROR(MATCH("Authentication, Authorization, and Accounting Services (AAA) Security Requirements Guide :: Version 1, Release: 2 Benchmark Date: 24 Jan 2020*"&amp;A825&amp;";*",SRGs!AA:AA,0),0)</f>
        <v>0</v>
      </c>
      <c r="N825" s="2">
        <f>IFERROR(MATCH("Central Log Server Security Requirements Guide :: Version 2, Release: 2 Benchmark Date: 27 Oct 2022*"&amp;A825&amp;";*",SRGs!AA:AA,0),0)</f>
        <v>0</v>
      </c>
      <c r="O825" s="2">
        <f>IFERROR(MATCH("Database Security Requirements Guide :: Version 3, Release: 3 Benchmark Date: 27 Jul 2022*"&amp;A825&amp;";*",SRGs!AA:AA,0),0)</f>
        <v>0</v>
      </c>
      <c r="P825" s="2">
        <f>IFERROR(MATCH("Container Platform Security Requirements Guide :: Version 1, Release: 3 Benchmark Date: 27 Jan 2022*"&amp;A825&amp;";*",SRGs!AA:AA,0),0)</f>
        <v>0</v>
      </c>
      <c r="Q825" s="2">
        <f>IFERROR(MATCH("Domain Name System (DNS) Security Requirements Guide :: Version 2, Release: 4 Benchmark Date: 23 Oct 2015*"&amp;A825&amp;";*",SRGs!AA:AA,0),0)</f>
        <v>0</v>
      </c>
      <c r="R825" s="2">
        <f>IFERROR(MATCH("Firewall Security Requirements Guide :: Version 2, Release: 3 Benchmark Date: 27 Oct 2022*"&amp;A825&amp;";*",SRGs!AA:AA,0),0)</f>
        <v>0</v>
      </c>
      <c r="S825" s="2">
        <f>IFERROR(MATCH("General Purpose Operating System Security Requirements Guide :: Version 2, Release: 4 Benchmark Date: 27 Jul 2022*"&amp;A825&amp;";*",SRGs!AA:AA,0),0)</f>
        <v>0</v>
      </c>
      <c r="T825" s="2">
        <f>IFERROR(MATCH("Intrusion Detection and Prevention Systems (IDPS) Security Requirements Guide :: Version 2, Release: 6 Benchmark Date: 24 Jul 2020*"&amp;A825&amp;";*",SRGs!AA:AA,0),0)</f>
        <v>0</v>
      </c>
      <c r="U825" s="2">
        <f>IFERROR(MATCH("Layer 2 Switch Security Requirements Guide :: Version 2, Release: 1 Benchmark Date: 18 May 2021*"&amp;A825&amp;";*",SRGs!AA:AA,0),0)</f>
        <v>0</v>
      </c>
      <c r="V825" s="2">
        <f>IFERROR(MATCH("Mainframe Product Security Requirements Guide :: Version 2, Release: 1 Benchmark Date: 27 Oct 2022*"&amp;A825&amp;";*",SRGs!AA:AA,0),0)</f>
        <v>0</v>
      </c>
      <c r="W825" s="2">
        <f>IFERROR(MATCH("Network Device Management Security Requirements Guide :: Version 4, Release: 1 Benchmark Date: 23 Apr 2021*"&amp;A825&amp;";*",SRGs!AA:AA,0),0)</f>
        <v>0</v>
      </c>
      <c r="X825" s="2">
        <f>IFERROR(MATCH("Router Security Requirements Guide :: Version 4, Release: 2 Benchmark Date: 23 Apr 2021*"&amp;A825&amp;";*",SRGs!AA:AA,0),0)</f>
        <v>0</v>
      </c>
      <c r="Y825" s="2">
        <f>IFERROR(MATCH("SDN Controller Security Requirements Guide :: Version 1, Release: 2 Benchmark Date: 24 Apr 2020*"&amp;A825&amp;";*",SRGs!AA:AA,0),0)</f>
        <v>0</v>
      </c>
      <c r="Z825" s="2">
        <f>IFERROR(MATCH("Unified Endpoint Management Agent Security Requirements Guide :: Version 1, Release: 1 Benchmark Date: 20 Nov 2020*"&amp;A825&amp;";*",SRGs!AA:AA,0),0)</f>
        <v>0</v>
      </c>
      <c r="AA825" s="2">
        <f>IFERROR(MATCH("Unified Endpoint Management Server Security Requirements Guide :: Version 1, Release: 1 Benchmark Date: 20 Nov 2020*"&amp;A825&amp;";*",SRGs!AA:AA,0),0)</f>
        <v>0</v>
      </c>
      <c r="AB825" s="2">
        <f>IFERROR(MATCH("Virtual Private Network (VPN) Security Requirements Guide :: Version 2, Release: 4 Benchmark Date: 27 Oct 2021*"&amp;A825&amp;";*",SRGs!AA:AA,0),0)</f>
        <v>0</v>
      </c>
      <c r="AC825" s="2">
        <f>IFERROR(MATCH("Web Server Security Requirements Guide :: Version 3, Release: 1 Benchmark Date: 27 Oct 2022*"&amp;A825&amp;";*",SRGs!AA:AA,0),0)</f>
        <v>0</v>
      </c>
      <c r="AD825" s="22"/>
      <c r="AE825" s="3" t="str">
        <f t="shared" si="96"/>
        <v/>
      </c>
      <c r="AF825" s="2" t="str">
        <f t="shared" si="97"/>
        <v/>
      </c>
      <c r="AG825" s="2" t="str">
        <f t="shared" si="98"/>
        <v/>
      </c>
      <c r="AH825" s="2" t="str">
        <f t="shared" si="99"/>
        <v/>
      </c>
      <c r="AI825" s="2" t="str">
        <f t="shared" si="100"/>
        <v/>
      </c>
      <c r="AJ825" s="2" t="str">
        <f t="shared" si="101"/>
        <v/>
      </c>
      <c r="AK825" s="2" t="str">
        <f t="shared" si="102"/>
        <v/>
      </c>
      <c r="AM825" s="5" t="str">
        <f t="shared" si="103"/>
        <v/>
      </c>
    </row>
    <row r="826" spans="1:39" ht="165" hidden="1">
      <c r="A826" s="1" t="s">
        <v>22525</v>
      </c>
      <c r="B826" s="1" t="s">
        <v>4315</v>
      </c>
      <c r="C826" s="1" t="s">
        <v>1047</v>
      </c>
      <c r="D826" s="1" t="s">
        <v>2113</v>
      </c>
      <c r="E826" s="1" t="s">
        <v>3115</v>
      </c>
      <c r="F826" s="2" t="s">
        <v>2591</v>
      </c>
      <c r="G826" s="2"/>
      <c r="H826" s="2"/>
      <c r="I826" s="2"/>
      <c r="J826" s="15"/>
      <c r="K826" s="3">
        <f>IFERROR(MATCH("Application Layer Gateway (ALG) Security Requirements Guide (SRG) :: Version 1, Release: 2 Benchmark Date: 24 Jul 2015*"&amp;A826&amp;";*",SRGs!AA:AA,0),0)</f>
        <v>0</v>
      </c>
      <c r="L826" s="2">
        <f>IFERROR(MATCH("Application Server Security Requirements Guide :: Version 3, Release: 3 Benchmark Date: 27 Oct 2022*"&amp;A826&amp;";*",SRGs!AA:AA,0),0)</f>
        <v>0</v>
      </c>
      <c r="M826" s="2">
        <f>IFERROR(MATCH("Authentication, Authorization, and Accounting Services (AAA) Security Requirements Guide :: Version 1, Release: 2 Benchmark Date: 24 Jan 2020*"&amp;A826&amp;";*",SRGs!AA:AA,0),0)</f>
        <v>0</v>
      </c>
      <c r="N826" s="2">
        <f>IFERROR(MATCH("Central Log Server Security Requirements Guide :: Version 2, Release: 2 Benchmark Date: 27 Oct 2022*"&amp;A826&amp;";*",SRGs!AA:AA,0),0)</f>
        <v>0</v>
      </c>
      <c r="O826" s="2">
        <f>IFERROR(MATCH("Database Security Requirements Guide :: Version 3, Release: 3 Benchmark Date: 27 Jul 2022*"&amp;A826&amp;";*",SRGs!AA:AA,0),0)</f>
        <v>0</v>
      </c>
      <c r="P826" s="2">
        <f>IFERROR(MATCH("Container Platform Security Requirements Guide :: Version 1, Release: 3 Benchmark Date: 27 Jan 2022*"&amp;A826&amp;";*",SRGs!AA:AA,0),0)</f>
        <v>0</v>
      </c>
      <c r="Q826" s="2">
        <f>IFERROR(MATCH("Domain Name System (DNS) Security Requirements Guide :: Version 2, Release: 4 Benchmark Date: 23 Oct 2015*"&amp;A826&amp;";*",SRGs!AA:AA,0),0)</f>
        <v>0</v>
      </c>
      <c r="R826" s="2">
        <f>IFERROR(MATCH("Firewall Security Requirements Guide :: Version 2, Release: 3 Benchmark Date: 27 Oct 2022*"&amp;A826&amp;";*",SRGs!AA:AA,0),0)</f>
        <v>0</v>
      </c>
      <c r="S826" s="2">
        <f>IFERROR(MATCH("General Purpose Operating System Security Requirements Guide :: Version 2, Release: 4 Benchmark Date: 27 Jul 2022*"&amp;A826&amp;";*",SRGs!AA:AA,0),0)</f>
        <v>0</v>
      </c>
      <c r="T826" s="2">
        <f>IFERROR(MATCH("Intrusion Detection and Prevention Systems (IDPS) Security Requirements Guide :: Version 2, Release: 6 Benchmark Date: 24 Jul 2020*"&amp;A826&amp;";*",SRGs!AA:AA,0),0)</f>
        <v>0</v>
      </c>
      <c r="U826" s="2">
        <f>IFERROR(MATCH("Layer 2 Switch Security Requirements Guide :: Version 2, Release: 1 Benchmark Date: 18 May 2021*"&amp;A826&amp;";*",SRGs!AA:AA,0),0)</f>
        <v>0</v>
      </c>
      <c r="V826" s="2">
        <f>IFERROR(MATCH("Mainframe Product Security Requirements Guide :: Version 2, Release: 1 Benchmark Date: 27 Oct 2022*"&amp;A826&amp;";*",SRGs!AA:AA,0),0)</f>
        <v>0</v>
      </c>
      <c r="W826" s="2">
        <f>IFERROR(MATCH("Network Device Management Security Requirements Guide :: Version 4, Release: 1 Benchmark Date: 23 Apr 2021*"&amp;A826&amp;";*",SRGs!AA:AA,0),0)</f>
        <v>0</v>
      </c>
      <c r="X826" s="2">
        <f>IFERROR(MATCH("Router Security Requirements Guide :: Version 4, Release: 2 Benchmark Date: 23 Apr 2021*"&amp;A826&amp;";*",SRGs!AA:AA,0),0)</f>
        <v>0</v>
      </c>
      <c r="Y826" s="2">
        <f>IFERROR(MATCH("SDN Controller Security Requirements Guide :: Version 1, Release: 2 Benchmark Date: 24 Apr 2020*"&amp;A826&amp;";*",SRGs!AA:AA,0),0)</f>
        <v>0</v>
      </c>
      <c r="Z826" s="2">
        <f>IFERROR(MATCH("Unified Endpoint Management Agent Security Requirements Guide :: Version 1, Release: 1 Benchmark Date: 20 Nov 2020*"&amp;A826&amp;";*",SRGs!AA:AA,0),0)</f>
        <v>0</v>
      </c>
      <c r="AA826" s="2">
        <f>IFERROR(MATCH("Unified Endpoint Management Server Security Requirements Guide :: Version 1, Release: 1 Benchmark Date: 20 Nov 2020*"&amp;A826&amp;";*",SRGs!AA:AA,0),0)</f>
        <v>0</v>
      </c>
      <c r="AB826" s="2">
        <f>IFERROR(MATCH("Virtual Private Network (VPN) Security Requirements Guide :: Version 2, Release: 4 Benchmark Date: 27 Oct 2021*"&amp;A826&amp;";*",SRGs!AA:AA,0),0)</f>
        <v>0</v>
      </c>
      <c r="AC826" s="2">
        <f>IFERROR(MATCH("Web Server Security Requirements Guide :: Version 3, Release: 1 Benchmark Date: 27 Oct 2022*"&amp;A826&amp;";*",SRGs!AA:AA,0),0)</f>
        <v>0</v>
      </c>
      <c r="AD826" s="22"/>
      <c r="AE826" s="3" t="str">
        <f t="shared" si="96"/>
        <v/>
      </c>
      <c r="AF826" s="2" t="str">
        <f t="shared" si="97"/>
        <v/>
      </c>
      <c r="AG826" s="2" t="str">
        <f t="shared" si="98"/>
        <v/>
      </c>
      <c r="AH826" s="2" t="str">
        <f t="shared" si="99"/>
        <v/>
      </c>
      <c r="AI826" s="2" t="str">
        <f t="shared" si="100"/>
        <v/>
      </c>
      <c r="AJ826" s="2" t="str">
        <f t="shared" si="101"/>
        <v/>
      </c>
      <c r="AK826" s="2" t="str">
        <f t="shared" si="102"/>
        <v/>
      </c>
      <c r="AM826" s="5" t="str">
        <f t="shared" si="103"/>
        <v/>
      </c>
    </row>
    <row r="827" spans="1:39" ht="30" hidden="1">
      <c r="A827" s="1" t="s">
        <v>22526</v>
      </c>
      <c r="B827" s="1" t="s">
        <v>4315</v>
      </c>
      <c r="C827" s="1" t="s">
        <v>1048</v>
      </c>
      <c r="D827" s="1" t="s">
        <v>3549</v>
      </c>
      <c r="E827" s="1"/>
      <c r="F827" s="2"/>
      <c r="G827" s="2"/>
      <c r="H827" s="2"/>
      <c r="I827" s="2"/>
      <c r="J827" s="15"/>
      <c r="K827" s="3">
        <f>IFERROR(MATCH("Application Layer Gateway (ALG) Security Requirements Guide (SRG) :: Version 1, Release: 2 Benchmark Date: 24 Jul 2015*"&amp;A827&amp;";*",SRGs!AA:AA,0),0)</f>
        <v>0</v>
      </c>
      <c r="L827" s="2">
        <f>IFERROR(MATCH("Application Server Security Requirements Guide :: Version 3, Release: 3 Benchmark Date: 27 Oct 2022*"&amp;A827&amp;";*",SRGs!AA:AA,0),0)</f>
        <v>0</v>
      </c>
      <c r="M827" s="2">
        <f>IFERROR(MATCH("Authentication, Authorization, and Accounting Services (AAA) Security Requirements Guide :: Version 1, Release: 2 Benchmark Date: 24 Jan 2020*"&amp;A827&amp;";*",SRGs!AA:AA,0),0)</f>
        <v>0</v>
      </c>
      <c r="N827" s="2">
        <f>IFERROR(MATCH("Central Log Server Security Requirements Guide :: Version 2, Release: 2 Benchmark Date: 27 Oct 2022*"&amp;A827&amp;";*",SRGs!AA:AA,0),0)</f>
        <v>0</v>
      </c>
      <c r="O827" s="2">
        <f>IFERROR(MATCH("Database Security Requirements Guide :: Version 3, Release: 3 Benchmark Date: 27 Jul 2022*"&amp;A827&amp;";*",SRGs!AA:AA,0),0)</f>
        <v>0</v>
      </c>
      <c r="P827" s="2">
        <f>IFERROR(MATCH("Container Platform Security Requirements Guide :: Version 1, Release: 3 Benchmark Date: 27 Jan 2022*"&amp;A827&amp;";*",SRGs!AA:AA,0),0)</f>
        <v>0</v>
      </c>
      <c r="Q827" s="2">
        <f>IFERROR(MATCH("Domain Name System (DNS) Security Requirements Guide :: Version 2, Release: 4 Benchmark Date: 23 Oct 2015*"&amp;A827&amp;";*",SRGs!AA:AA,0),0)</f>
        <v>0</v>
      </c>
      <c r="R827" s="2">
        <f>IFERROR(MATCH("Firewall Security Requirements Guide :: Version 2, Release: 3 Benchmark Date: 27 Oct 2022*"&amp;A827&amp;";*",SRGs!AA:AA,0),0)</f>
        <v>0</v>
      </c>
      <c r="S827" s="2">
        <f>IFERROR(MATCH("General Purpose Operating System Security Requirements Guide :: Version 2, Release: 4 Benchmark Date: 27 Jul 2022*"&amp;A827&amp;";*",SRGs!AA:AA,0),0)</f>
        <v>0</v>
      </c>
      <c r="T827" s="2">
        <f>IFERROR(MATCH("Intrusion Detection and Prevention Systems (IDPS) Security Requirements Guide :: Version 2, Release: 6 Benchmark Date: 24 Jul 2020*"&amp;A827&amp;";*",SRGs!AA:AA,0),0)</f>
        <v>0</v>
      </c>
      <c r="U827" s="2">
        <f>IFERROR(MATCH("Layer 2 Switch Security Requirements Guide :: Version 2, Release: 1 Benchmark Date: 18 May 2021*"&amp;A827&amp;";*",SRGs!AA:AA,0),0)</f>
        <v>0</v>
      </c>
      <c r="V827" s="2">
        <f>IFERROR(MATCH("Mainframe Product Security Requirements Guide :: Version 2, Release: 1 Benchmark Date: 27 Oct 2022*"&amp;A827&amp;";*",SRGs!AA:AA,0),0)</f>
        <v>0</v>
      </c>
      <c r="W827" s="2">
        <f>IFERROR(MATCH("Network Device Management Security Requirements Guide :: Version 4, Release: 1 Benchmark Date: 23 Apr 2021*"&amp;A827&amp;";*",SRGs!AA:AA,0),0)</f>
        <v>0</v>
      </c>
      <c r="X827" s="2">
        <f>IFERROR(MATCH("Router Security Requirements Guide :: Version 4, Release: 2 Benchmark Date: 23 Apr 2021*"&amp;A827&amp;";*",SRGs!AA:AA,0),0)</f>
        <v>0</v>
      </c>
      <c r="Y827" s="2">
        <f>IFERROR(MATCH("SDN Controller Security Requirements Guide :: Version 1, Release: 2 Benchmark Date: 24 Apr 2020*"&amp;A827&amp;";*",SRGs!AA:AA,0),0)</f>
        <v>0</v>
      </c>
      <c r="Z827" s="2">
        <f>IFERROR(MATCH("Unified Endpoint Management Agent Security Requirements Guide :: Version 1, Release: 1 Benchmark Date: 20 Nov 2020*"&amp;A827&amp;";*",SRGs!AA:AA,0),0)</f>
        <v>0</v>
      </c>
      <c r="AA827" s="2">
        <f>IFERROR(MATCH("Unified Endpoint Management Server Security Requirements Guide :: Version 1, Release: 1 Benchmark Date: 20 Nov 2020*"&amp;A827&amp;";*",SRGs!AA:AA,0),0)</f>
        <v>0</v>
      </c>
      <c r="AB827" s="2">
        <f>IFERROR(MATCH("Virtual Private Network (VPN) Security Requirements Guide :: Version 2, Release: 4 Benchmark Date: 27 Oct 2021*"&amp;A827&amp;";*",SRGs!AA:AA,0),0)</f>
        <v>0</v>
      </c>
      <c r="AC827" s="2">
        <f>IFERROR(MATCH("Web Server Security Requirements Guide :: Version 3, Release: 1 Benchmark Date: 27 Oct 2022*"&amp;A827&amp;";*",SRGs!AA:AA,0),0)</f>
        <v>0</v>
      </c>
      <c r="AD827" s="22"/>
      <c r="AE827" s="3" t="str">
        <f t="shared" si="96"/>
        <v/>
      </c>
      <c r="AF827" s="2" t="str">
        <f t="shared" si="97"/>
        <v/>
      </c>
      <c r="AG827" s="2" t="str">
        <f t="shared" si="98"/>
        <v/>
      </c>
      <c r="AH827" s="2" t="str">
        <f t="shared" si="99"/>
        <v/>
      </c>
      <c r="AI827" s="2" t="str">
        <f t="shared" si="100"/>
        <v/>
      </c>
      <c r="AJ827" s="2" t="str">
        <f t="shared" si="101"/>
        <v/>
      </c>
      <c r="AK827" s="2" t="str">
        <f t="shared" si="102"/>
        <v/>
      </c>
      <c r="AM827" s="5" t="str">
        <f t="shared" si="103"/>
        <v/>
      </c>
    </row>
    <row r="828" spans="1:39" ht="75" hidden="1">
      <c r="A828" s="1" t="s">
        <v>22527</v>
      </c>
      <c r="B828" s="1" t="s">
        <v>4315</v>
      </c>
      <c r="C828" s="1" t="s">
        <v>1049</v>
      </c>
      <c r="D828" s="1" t="s">
        <v>2114</v>
      </c>
      <c r="E828" s="1" t="s">
        <v>3116</v>
      </c>
      <c r="F828" s="2" t="s">
        <v>2591</v>
      </c>
      <c r="G828" s="2"/>
      <c r="H828" s="2"/>
      <c r="I828" s="2"/>
      <c r="J828" s="15"/>
      <c r="K828" s="3">
        <f>IFERROR(MATCH("Application Layer Gateway (ALG) Security Requirements Guide (SRG) :: Version 1, Release: 2 Benchmark Date: 24 Jul 2015*"&amp;A828&amp;";*",SRGs!AA:AA,0),0)</f>
        <v>0</v>
      </c>
      <c r="L828" s="2">
        <f>IFERROR(MATCH("Application Server Security Requirements Guide :: Version 3, Release: 3 Benchmark Date: 27 Oct 2022*"&amp;A828&amp;";*",SRGs!AA:AA,0),0)</f>
        <v>0</v>
      </c>
      <c r="M828" s="2">
        <f>IFERROR(MATCH("Authentication, Authorization, and Accounting Services (AAA) Security Requirements Guide :: Version 1, Release: 2 Benchmark Date: 24 Jan 2020*"&amp;A828&amp;";*",SRGs!AA:AA,0),0)</f>
        <v>0</v>
      </c>
      <c r="N828" s="2">
        <f>IFERROR(MATCH("Central Log Server Security Requirements Guide :: Version 2, Release: 2 Benchmark Date: 27 Oct 2022*"&amp;A828&amp;";*",SRGs!AA:AA,0),0)</f>
        <v>0</v>
      </c>
      <c r="O828" s="2">
        <f>IFERROR(MATCH("Database Security Requirements Guide :: Version 3, Release: 3 Benchmark Date: 27 Jul 2022*"&amp;A828&amp;";*",SRGs!AA:AA,0),0)</f>
        <v>0</v>
      </c>
      <c r="P828" s="2">
        <f>IFERROR(MATCH("Container Platform Security Requirements Guide :: Version 1, Release: 3 Benchmark Date: 27 Jan 2022*"&amp;A828&amp;";*",SRGs!AA:AA,0),0)</f>
        <v>0</v>
      </c>
      <c r="Q828" s="2">
        <f>IFERROR(MATCH("Domain Name System (DNS) Security Requirements Guide :: Version 2, Release: 4 Benchmark Date: 23 Oct 2015*"&amp;A828&amp;";*",SRGs!AA:AA,0),0)</f>
        <v>0</v>
      </c>
      <c r="R828" s="2">
        <f>IFERROR(MATCH("Firewall Security Requirements Guide :: Version 2, Release: 3 Benchmark Date: 27 Oct 2022*"&amp;A828&amp;";*",SRGs!AA:AA,0),0)</f>
        <v>0</v>
      </c>
      <c r="S828" s="2">
        <f>IFERROR(MATCH("General Purpose Operating System Security Requirements Guide :: Version 2, Release: 4 Benchmark Date: 27 Jul 2022*"&amp;A828&amp;";*",SRGs!AA:AA,0),0)</f>
        <v>0</v>
      </c>
      <c r="T828" s="2">
        <f>IFERROR(MATCH("Intrusion Detection and Prevention Systems (IDPS) Security Requirements Guide :: Version 2, Release: 6 Benchmark Date: 24 Jul 2020*"&amp;A828&amp;";*",SRGs!AA:AA,0),0)</f>
        <v>0</v>
      </c>
      <c r="U828" s="2">
        <f>IFERROR(MATCH("Layer 2 Switch Security Requirements Guide :: Version 2, Release: 1 Benchmark Date: 18 May 2021*"&amp;A828&amp;";*",SRGs!AA:AA,0),0)</f>
        <v>0</v>
      </c>
      <c r="V828" s="2">
        <f>IFERROR(MATCH("Mainframe Product Security Requirements Guide :: Version 2, Release: 1 Benchmark Date: 27 Oct 2022*"&amp;A828&amp;";*",SRGs!AA:AA,0),0)</f>
        <v>0</v>
      </c>
      <c r="W828" s="2">
        <f>IFERROR(MATCH("Network Device Management Security Requirements Guide :: Version 4, Release: 1 Benchmark Date: 23 Apr 2021*"&amp;A828&amp;";*",SRGs!AA:AA,0),0)</f>
        <v>0</v>
      </c>
      <c r="X828" s="2">
        <f>IFERROR(MATCH("Router Security Requirements Guide :: Version 4, Release: 2 Benchmark Date: 23 Apr 2021*"&amp;A828&amp;";*",SRGs!AA:AA,0),0)</f>
        <v>0</v>
      </c>
      <c r="Y828" s="2">
        <f>IFERROR(MATCH("SDN Controller Security Requirements Guide :: Version 1, Release: 2 Benchmark Date: 24 Apr 2020*"&amp;A828&amp;";*",SRGs!AA:AA,0),0)</f>
        <v>0</v>
      </c>
      <c r="Z828" s="2">
        <f>IFERROR(MATCH("Unified Endpoint Management Agent Security Requirements Guide :: Version 1, Release: 1 Benchmark Date: 20 Nov 2020*"&amp;A828&amp;";*",SRGs!AA:AA,0),0)</f>
        <v>0</v>
      </c>
      <c r="AA828" s="2">
        <f>IFERROR(MATCH("Unified Endpoint Management Server Security Requirements Guide :: Version 1, Release: 1 Benchmark Date: 20 Nov 2020*"&amp;A828&amp;";*",SRGs!AA:AA,0),0)</f>
        <v>0</v>
      </c>
      <c r="AB828" s="2">
        <f>IFERROR(MATCH("Virtual Private Network (VPN) Security Requirements Guide :: Version 2, Release: 4 Benchmark Date: 27 Oct 2021*"&amp;A828&amp;";*",SRGs!AA:AA,0),0)</f>
        <v>0</v>
      </c>
      <c r="AC828" s="2">
        <f>IFERROR(MATCH("Web Server Security Requirements Guide :: Version 3, Release: 1 Benchmark Date: 27 Oct 2022*"&amp;A828&amp;";*",SRGs!AA:AA,0),0)</f>
        <v>0</v>
      </c>
      <c r="AD828" s="22"/>
      <c r="AE828" s="3" t="str">
        <f t="shared" si="96"/>
        <v/>
      </c>
      <c r="AF828" s="2" t="str">
        <f t="shared" si="97"/>
        <v/>
      </c>
      <c r="AG828" s="2" t="str">
        <f t="shared" si="98"/>
        <v/>
      </c>
      <c r="AH828" s="2" t="str">
        <f t="shared" si="99"/>
        <v/>
      </c>
      <c r="AI828" s="2" t="str">
        <f t="shared" si="100"/>
        <v/>
      </c>
      <c r="AJ828" s="2" t="str">
        <f t="shared" si="101"/>
        <v/>
      </c>
      <c r="AK828" s="2" t="str">
        <f t="shared" si="102"/>
        <v/>
      </c>
      <c r="AM828" s="5" t="str">
        <f t="shared" si="103"/>
        <v/>
      </c>
    </row>
    <row r="829" spans="1:39" ht="105" hidden="1">
      <c r="A829" s="1" t="s">
        <v>22528</v>
      </c>
      <c r="B829" s="1" t="s">
        <v>4315</v>
      </c>
      <c r="C829" s="1" t="s">
        <v>1050</v>
      </c>
      <c r="D829" s="1" t="s">
        <v>2115</v>
      </c>
      <c r="E829" s="1" t="s">
        <v>3117</v>
      </c>
      <c r="F829" s="2" t="s">
        <v>3659</v>
      </c>
      <c r="G829" s="2"/>
      <c r="H829" s="2"/>
      <c r="I829" s="2"/>
      <c r="J829" s="15"/>
      <c r="K829" s="3">
        <f>IFERROR(MATCH("Application Layer Gateway (ALG) Security Requirements Guide (SRG) :: Version 1, Release: 2 Benchmark Date: 24 Jul 2015*"&amp;A829&amp;";*",SRGs!AA:AA,0),0)</f>
        <v>0</v>
      </c>
      <c r="L829" s="2">
        <f>IFERROR(MATCH("Application Server Security Requirements Guide :: Version 3, Release: 3 Benchmark Date: 27 Oct 2022*"&amp;A829&amp;";*",SRGs!AA:AA,0),0)</f>
        <v>0</v>
      </c>
      <c r="M829" s="2">
        <f>IFERROR(MATCH("Authentication, Authorization, and Accounting Services (AAA) Security Requirements Guide :: Version 1, Release: 2 Benchmark Date: 24 Jan 2020*"&amp;A829&amp;";*",SRGs!AA:AA,0),0)</f>
        <v>0</v>
      </c>
      <c r="N829" s="6">
        <f>IFERROR(MATCH("Central Log Server Security Requirements Guide :: Version 2, Release: 2 Benchmark Date: 27 Oct 2022*"&amp;A829&amp;";*",SRGs!AA:AA,0),0)</f>
        <v>0</v>
      </c>
      <c r="O829" s="6">
        <f>IFERROR(MATCH("Database Security Requirements Guide :: Version 3, Release: 3 Benchmark Date: 27 Jul 2022*"&amp;A829&amp;";*",SRGs!AA:AA,0),0)</f>
        <v>0</v>
      </c>
      <c r="P829" s="2">
        <f>IFERROR(MATCH("Container Platform Security Requirements Guide :: Version 1, Release: 3 Benchmark Date: 27 Jan 2022*"&amp;A829&amp;";*",SRGs!AA:AA,0),0)</f>
        <v>0</v>
      </c>
      <c r="Q829" s="2">
        <f>IFERROR(MATCH("Domain Name System (DNS) Security Requirements Guide :: Version 2, Release: 4 Benchmark Date: 23 Oct 2015*"&amp;A829&amp;";*",SRGs!AA:AA,0),0)</f>
        <v>0</v>
      </c>
      <c r="R829" s="2">
        <f>IFERROR(MATCH("Firewall Security Requirements Guide :: Version 2, Release: 3 Benchmark Date: 27 Oct 2022*"&amp;A829&amp;";*",SRGs!AA:AA,0),0)</f>
        <v>0</v>
      </c>
      <c r="S829" s="2">
        <f>IFERROR(MATCH("General Purpose Operating System Security Requirements Guide :: Version 2, Release: 4 Benchmark Date: 27 Jul 2022*"&amp;A829&amp;";*",SRGs!AA:AA,0),0)</f>
        <v>0</v>
      </c>
      <c r="T829" s="2">
        <f>IFERROR(MATCH("Intrusion Detection and Prevention Systems (IDPS) Security Requirements Guide :: Version 2, Release: 6 Benchmark Date: 24 Jul 2020*"&amp;A829&amp;";*",SRGs!AA:AA,0),0)</f>
        <v>0</v>
      </c>
      <c r="U829" s="2">
        <f>IFERROR(MATCH("Layer 2 Switch Security Requirements Guide :: Version 2, Release: 1 Benchmark Date: 18 May 2021*"&amp;A829&amp;";*",SRGs!AA:AA,0),0)</f>
        <v>0</v>
      </c>
      <c r="V829" s="2">
        <f>IFERROR(MATCH("Mainframe Product Security Requirements Guide :: Version 2, Release: 1 Benchmark Date: 27 Oct 2022*"&amp;A829&amp;";*",SRGs!AA:AA,0),0)</f>
        <v>0</v>
      </c>
      <c r="W829" s="2">
        <f>IFERROR(MATCH("Network Device Management Security Requirements Guide :: Version 4, Release: 1 Benchmark Date: 23 Apr 2021*"&amp;A829&amp;";*",SRGs!AA:AA,0),0)</f>
        <v>0</v>
      </c>
      <c r="X829" s="2">
        <f>IFERROR(MATCH("Router Security Requirements Guide :: Version 4, Release: 2 Benchmark Date: 23 Apr 2021*"&amp;A829&amp;";*",SRGs!AA:AA,0),0)</f>
        <v>0</v>
      </c>
      <c r="Y829" s="2">
        <f>IFERROR(MATCH("SDN Controller Security Requirements Guide :: Version 1, Release: 2 Benchmark Date: 24 Apr 2020*"&amp;A829&amp;";*",SRGs!AA:AA,0),0)</f>
        <v>0</v>
      </c>
      <c r="Z829" s="2">
        <f>IFERROR(MATCH("Unified Endpoint Management Agent Security Requirements Guide :: Version 1, Release: 1 Benchmark Date: 20 Nov 2020*"&amp;A829&amp;";*",SRGs!AA:AA,0),0)</f>
        <v>0</v>
      </c>
      <c r="AA829" s="2">
        <f>IFERROR(MATCH("Unified Endpoint Management Server Security Requirements Guide :: Version 1, Release: 1 Benchmark Date: 20 Nov 2020*"&amp;A829&amp;";*",SRGs!AA:AA,0),0)</f>
        <v>0</v>
      </c>
      <c r="AB829" s="2">
        <f>IFERROR(MATCH("Virtual Private Network (VPN) Security Requirements Guide :: Version 2, Release: 4 Benchmark Date: 27 Oct 2021*"&amp;A829&amp;";*",SRGs!AA:AA,0),0)</f>
        <v>0</v>
      </c>
      <c r="AC829" s="2">
        <f>IFERROR(MATCH("Web Server Security Requirements Guide :: Version 3, Release: 1 Benchmark Date: 27 Oct 2022*"&amp;A829&amp;";*",SRGs!AA:AA,0),0)</f>
        <v>0</v>
      </c>
      <c r="AD829" s="22"/>
      <c r="AE829" s="3" t="str">
        <f t="shared" si="96"/>
        <v/>
      </c>
      <c r="AF829" s="2" t="str">
        <f t="shared" si="97"/>
        <v/>
      </c>
      <c r="AG829" s="2" t="str">
        <f t="shared" si="98"/>
        <v/>
      </c>
      <c r="AH829" s="2" t="str">
        <f t="shared" si="99"/>
        <v/>
      </c>
      <c r="AI829" s="2" t="str">
        <f t="shared" si="100"/>
        <v/>
      </c>
      <c r="AJ829" s="2" t="str">
        <f t="shared" si="101"/>
        <v/>
      </c>
      <c r="AK829" s="2" t="str">
        <f t="shared" si="102"/>
        <v/>
      </c>
      <c r="AM829" s="5" t="str">
        <f t="shared" si="103"/>
        <v/>
      </c>
    </row>
    <row r="830" spans="1:39" ht="120" hidden="1">
      <c r="A830" s="1" t="s">
        <v>22529</v>
      </c>
      <c r="B830" s="1" t="s">
        <v>4315</v>
      </c>
      <c r="C830" s="1" t="s">
        <v>4156</v>
      </c>
      <c r="D830" s="1" t="s">
        <v>2116</v>
      </c>
      <c r="E830" s="1" t="s">
        <v>3118</v>
      </c>
      <c r="F830" s="2" t="s">
        <v>3972</v>
      </c>
      <c r="G830" s="2"/>
      <c r="H830" s="2"/>
      <c r="I830" s="2"/>
      <c r="J830" s="15"/>
      <c r="K830" s="3">
        <f>IFERROR(MATCH("Application Layer Gateway (ALG) Security Requirements Guide (SRG) :: Version 1, Release: 2 Benchmark Date: 24 Jul 2015*"&amp;A830&amp;";*",SRGs!AA:AA,0),0)</f>
        <v>0</v>
      </c>
      <c r="L830" s="2">
        <f>IFERROR(MATCH("Application Server Security Requirements Guide :: Version 3, Release: 3 Benchmark Date: 27 Oct 2022*"&amp;A830&amp;";*",SRGs!AA:AA,0),0)</f>
        <v>0</v>
      </c>
      <c r="M830" s="2">
        <f>IFERROR(MATCH("Authentication, Authorization, and Accounting Services (AAA) Security Requirements Guide :: Version 1, Release: 2 Benchmark Date: 24 Jan 2020*"&amp;A830&amp;";*",SRGs!AA:AA,0),0)</f>
        <v>0</v>
      </c>
      <c r="N830" s="6">
        <f>IFERROR(MATCH("Central Log Server Security Requirements Guide :: Version 2, Release: 2 Benchmark Date: 27 Oct 2022*"&amp;A830&amp;";*",SRGs!AA:AA,0),0)</f>
        <v>0</v>
      </c>
      <c r="O830" s="6">
        <f>IFERROR(MATCH("Database Security Requirements Guide :: Version 3, Release: 3 Benchmark Date: 27 Jul 2022*"&amp;A830&amp;";*",SRGs!AA:AA,0),0)</f>
        <v>0</v>
      </c>
      <c r="P830" s="2">
        <f>IFERROR(MATCH("Container Platform Security Requirements Guide :: Version 1, Release: 3 Benchmark Date: 27 Jan 2022*"&amp;A830&amp;";*",SRGs!AA:AA,0),0)</f>
        <v>0</v>
      </c>
      <c r="Q830" s="2">
        <f>IFERROR(MATCH("Domain Name System (DNS) Security Requirements Guide :: Version 2, Release: 4 Benchmark Date: 23 Oct 2015*"&amp;A830&amp;";*",SRGs!AA:AA,0),0)</f>
        <v>0</v>
      </c>
      <c r="R830" s="2">
        <f>IFERROR(MATCH("Firewall Security Requirements Guide :: Version 2, Release: 3 Benchmark Date: 27 Oct 2022*"&amp;A830&amp;";*",SRGs!AA:AA,0),0)</f>
        <v>0</v>
      </c>
      <c r="S830" s="2">
        <f>IFERROR(MATCH("General Purpose Operating System Security Requirements Guide :: Version 2, Release: 4 Benchmark Date: 27 Jul 2022*"&amp;A830&amp;";*",SRGs!AA:AA,0),0)</f>
        <v>0</v>
      </c>
      <c r="T830" s="2">
        <f>IFERROR(MATCH("Intrusion Detection and Prevention Systems (IDPS) Security Requirements Guide :: Version 2, Release: 6 Benchmark Date: 24 Jul 2020*"&amp;A830&amp;";*",SRGs!AA:AA,0),0)</f>
        <v>0</v>
      </c>
      <c r="U830" s="2">
        <f>IFERROR(MATCH("Layer 2 Switch Security Requirements Guide :: Version 2, Release: 1 Benchmark Date: 18 May 2021*"&amp;A830&amp;";*",SRGs!AA:AA,0),0)</f>
        <v>0</v>
      </c>
      <c r="V830" s="2">
        <f>IFERROR(MATCH("Mainframe Product Security Requirements Guide :: Version 2, Release: 1 Benchmark Date: 27 Oct 2022*"&amp;A830&amp;";*",SRGs!AA:AA,0),0)</f>
        <v>0</v>
      </c>
      <c r="W830" s="2">
        <f>IFERROR(MATCH("Network Device Management Security Requirements Guide :: Version 4, Release: 1 Benchmark Date: 23 Apr 2021*"&amp;A830&amp;";*",SRGs!AA:AA,0),0)</f>
        <v>0</v>
      </c>
      <c r="X830" s="2">
        <f>IFERROR(MATCH("Router Security Requirements Guide :: Version 4, Release: 2 Benchmark Date: 23 Apr 2021*"&amp;A830&amp;";*",SRGs!AA:AA,0),0)</f>
        <v>0</v>
      </c>
      <c r="Y830" s="2">
        <f>IFERROR(MATCH("SDN Controller Security Requirements Guide :: Version 1, Release: 2 Benchmark Date: 24 Apr 2020*"&amp;A830&amp;";*",SRGs!AA:AA,0),0)</f>
        <v>0</v>
      </c>
      <c r="Z830" s="2">
        <f>IFERROR(MATCH("Unified Endpoint Management Agent Security Requirements Guide :: Version 1, Release: 1 Benchmark Date: 20 Nov 2020*"&amp;A830&amp;";*",SRGs!AA:AA,0),0)</f>
        <v>0</v>
      </c>
      <c r="AA830" s="2">
        <f>IFERROR(MATCH("Unified Endpoint Management Server Security Requirements Guide :: Version 1, Release: 1 Benchmark Date: 20 Nov 2020*"&amp;A830&amp;";*",SRGs!AA:AA,0),0)</f>
        <v>0</v>
      </c>
      <c r="AB830" s="2">
        <f>IFERROR(MATCH("Virtual Private Network (VPN) Security Requirements Guide :: Version 2, Release: 4 Benchmark Date: 27 Oct 2021*"&amp;A830&amp;";*",SRGs!AA:AA,0),0)</f>
        <v>0</v>
      </c>
      <c r="AC830" s="2">
        <f>IFERROR(MATCH("Web Server Security Requirements Guide :: Version 3, Release: 1 Benchmark Date: 27 Oct 2022*"&amp;A830&amp;";*",SRGs!AA:AA,0),0)</f>
        <v>0</v>
      </c>
      <c r="AD830" s="22"/>
      <c r="AE830" s="3" t="str">
        <f t="shared" si="96"/>
        <v/>
      </c>
      <c r="AF830" s="2" t="str">
        <f t="shared" si="97"/>
        <v/>
      </c>
      <c r="AG830" s="2" t="str">
        <f t="shared" si="98"/>
        <v/>
      </c>
      <c r="AH830" s="2" t="str">
        <f t="shared" si="99"/>
        <v/>
      </c>
      <c r="AI830" s="2" t="str">
        <f t="shared" si="100"/>
        <v/>
      </c>
      <c r="AJ830" s="2" t="str">
        <f t="shared" si="101"/>
        <v/>
      </c>
      <c r="AK830" s="2" t="str">
        <f t="shared" si="102"/>
        <v/>
      </c>
      <c r="AM830" s="5" t="str">
        <f t="shared" si="103"/>
        <v/>
      </c>
    </row>
    <row r="831" spans="1:39" ht="120" hidden="1">
      <c r="A831" s="1" t="s">
        <v>22530</v>
      </c>
      <c r="B831" s="1" t="s">
        <v>4315</v>
      </c>
      <c r="C831" s="1" t="s">
        <v>1051</v>
      </c>
      <c r="D831" s="1" t="s">
        <v>2117</v>
      </c>
      <c r="E831" s="1" t="s">
        <v>3119</v>
      </c>
      <c r="F831" s="2" t="s">
        <v>3645</v>
      </c>
      <c r="G831" s="2"/>
      <c r="H831" s="2"/>
      <c r="I831" s="2"/>
      <c r="J831" s="15"/>
      <c r="K831" s="3">
        <f>IFERROR(MATCH("Application Layer Gateway (ALG) Security Requirements Guide (SRG) :: Version 1, Release: 2 Benchmark Date: 24 Jul 2015*"&amp;A831&amp;";*",SRGs!AA:AA,0),0)</f>
        <v>0</v>
      </c>
      <c r="L831" s="2">
        <f>IFERROR(MATCH("Application Server Security Requirements Guide :: Version 3, Release: 3 Benchmark Date: 27 Oct 2022*"&amp;A831&amp;";*",SRGs!AA:AA,0),0)</f>
        <v>0</v>
      </c>
      <c r="M831" s="2">
        <f>IFERROR(MATCH("Authentication, Authorization, and Accounting Services (AAA) Security Requirements Guide :: Version 1, Release: 2 Benchmark Date: 24 Jan 2020*"&amp;A831&amp;";*",SRGs!AA:AA,0),0)</f>
        <v>0</v>
      </c>
      <c r="N831" s="6">
        <f>IFERROR(MATCH("Central Log Server Security Requirements Guide :: Version 2, Release: 2 Benchmark Date: 27 Oct 2022*"&amp;A831&amp;";*",SRGs!AA:AA,0),0)</f>
        <v>0</v>
      </c>
      <c r="O831" s="6">
        <f>IFERROR(MATCH("Database Security Requirements Guide :: Version 3, Release: 3 Benchmark Date: 27 Jul 2022*"&amp;A831&amp;";*",SRGs!AA:AA,0),0)</f>
        <v>0</v>
      </c>
      <c r="P831" s="2">
        <f>IFERROR(MATCH("Container Platform Security Requirements Guide :: Version 1, Release: 3 Benchmark Date: 27 Jan 2022*"&amp;A831&amp;";*",SRGs!AA:AA,0),0)</f>
        <v>0</v>
      </c>
      <c r="Q831" s="2">
        <f>IFERROR(MATCH("Domain Name System (DNS) Security Requirements Guide :: Version 2, Release: 4 Benchmark Date: 23 Oct 2015*"&amp;A831&amp;";*",SRGs!AA:AA,0),0)</f>
        <v>0</v>
      </c>
      <c r="R831" s="2">
        <f>IFERROR(MATCH("Firewall Security Requirements Guide :: Version 2, Release: 3 Benchmark Date: 27 Oct 2022*"&amp;A831&amp;";*",SRGs!AA:AA,0),0)</f>
        <v>0</v>
      </c>
      <c r="S831" s="2">
        <f>IFERROR(MATCH("General Purpose Operating System Security Requirements Guide :: Version 2, Release: 4 Benchmark Date: 27 Jul 2022*"&amp;A831&amp;";*",SRGs!AA:AA,0),0)</f>
        <v>0</v>
      </c>
      <c r="T831" s="2">
        <f>IFERROR(MATCH("Intrusion Detection and Prevention Systems (IDPS) Security Requirements Guide :: Version 2, Release: 6 Benchmark Date: 24 Jul 2020*"&amp;A831&amp;";*",SRGs!AA:AA,0),0)</f>
        <v>0</v>
      </c>
      <c r="U831" s="2">
        <f>IFERROR(MATCH("Layer 2 Switch Security Requirements Guide :: Version 2, Release: 1 Benchmark Date: 18 May 2021*"&amp;A831&amp;";*",SRGs!AA:AA,0),0)</f>
        <v>0</v>
      </c>
      <c r="V831" s="2">
        <f>IFERROR(MATCH("Mainframe Product Security Requirements Guide :: Version 2, Release: 1 Benchmark Date: 27 Oct 2022*"&amp;A831&amp;";*",SRGs!AA:AA,0),0)</f>
        <v>0</v>
      </c>
      <c r="W831" s="2">
        <f>IFERROR(MATCH("Network Device Management Security Requirements Guide :: Version 4, Release: 1 Benchmark Date: 23 Apr 2021*"&amp;A831&amp;";*",SRGs!AA:AA,0),0)</f>
        <v>0</v>
      </c>
      <c r="X831" s="2">
        <f>IFERROR(MATCH("Router Security Requirements Guide :: Version 4, Release: 2 Benchmark Date: 23 Apr 2021*"&amp;A831&amp;";*",SRGs!AA:AA,0),0)</f>
        <v>0</v>
      </c>
      <c r="Y831" s="2">
        <f>IFERROR(MATCH("SDN Controller Security Requirements Guide :: Version 1, Release: 2 Benchmark Date: 24 Apr 2020*"&amp;A831&amp;";*",SRGs!AA:AA,0),0)</f>
        <v>0</v>
      </c>
      <c r="Z831" s="2">
        <f>IFERROR(MATCH("Unified Endpoint Management Agent Security Requirements Guide :: Version 1, Release: 1 Benchmark Date: 20 Nov 2020*"&amp;A831&amp;";*",SRGs!AA:AA,0),0)</f>
        <v>0</v>
      </c>
      <c r="AA831" s="2">
        <f>IFERROR(MATCH("Unified Endpoint Management Server Security Requirements Guide :: Version 1, Release: 1 Benchmark Date: 20 Nov 2020*"&amp;A831&amp;";*",SRGs!AA:AA,0),0)</f>
        <v>0</v>
      </c>
      <c r="AB831" s="2">
        <f>IFERROR(MATCH("Virtual Private Network (VPN) Security Requirements Guide :: Version 2, Release: 4 Benchmark Date: 27 Oct 2021*"&amp;A831&amp;";*",SRGs!AA:AA,0),0)</f>
        <v>0</v>
      </c>
      <c r="AC831" s="2">
        <f>IFERROR(MATCH("Web Server Security Requirements Guide :: Version 3, Release: 1 Benchmark Date: 27 Oct 2022*"&amp;A831&amp;";*",SRGs!AA:AA,0),0)</f>
        <v>0</v>
      </c>
      <c r="AD831" s="22"/>
      <c r="AE831" s="3" t="str">
        <f t="shared" si="96"/>
        <v/>
      </c>
      <c r="AF831" s="2" t="str">
        <f t="shared" si="97"/>
        <v/>
      </c>
      <c r="AG831" s="2" t="str">
        <f t="shared" si="98"/>
        <v/>
      </c>
      <c r="AH831" s="2" t="str">
        <f t="shared" si="99"/>
        <v/>
      </c>
      <c r="AI831" s="2" t="str">
        <f t="shared" si="100"/>
        <v/>
      </c>
      <c r="AJ831" s="2" t="str">
        <f t="shared" si="101"/>
        <v/>
      </c>
      <c r="AK831" s="2" t="str">
        <f t="shared" si="102"/>
        <v/>
      </c>
      <c r="AM831" s="5" t="str">
        <f t="shared" si="103"/>
        <v/>
      </c>
    </row>
    <row r="832" spans="1:39" ht="165" hidden="1">
      <c r="A832" s="1" t="s">
        <v>22531</v>
      </c>
      <c r="B832" s="1" t="s">
        <v>4315</v>
      </c>
      <c r="C832" s="1" t="s">
        <v>1052</v>
      </c>
      <c r="D832" s="1" t="s">
        <v>2118</v>
      </c>
      <c r="E832" s="1" t="s">
        <v>3120</v>
      </c>
      <c r="F832" s="2" t="s">
        <v>3973</v>
      </c>
      <c r="G832" s="2"/>
      <c r="H832" s="2"/>
      <c r="I832" s="2"/>
      <c r="J832" s="15"/>
      <c r="K832" s="3">
        <f>IFERROR(MATCH("Application Layer Gateway (ALG) Security Requirements Guide (SRG) :: Version 1, Release: 2 Benchmark Date: 24 Jul 2015*"&amp;A832&amp;";*",SRGs!AA:AA,0),0)</f>
        <v>0</v>
      </c>
      <c r="L832" s="2">
        <f>IFERROR(MATCH("Application Server Security Requirements Guide :: Version 3, Release: 3 Benchmark Date: 27 Oct 2022*"&amp;A832&amp;";*",SRGs!AA:AA,0),0)</f>
        <v>0</v>
      </c>
      <c r="M832" s="2">
        <f>IFERROR(MATCH("Authentication, Authorization, and Accounting Services (AAA) Security Requirements Guide :: Version 1, Release: 2 Benchmark Date: 24 Jan 2020*"&amp;A832&amp;";*",SRGs!AA:AA,0),0)</f>
        <v>0</v>
      </c>
      <c r="N832" s="6">
        <f>IFERROR(MATCH("Central Log Server Security Requirements Guide :: Version 2, Release: 2 Benchmark Date: 27 Oct 2022*"&amp;A832&amp;";*",SRGs!AA:AA,0),0)</f>
        <v>0</v>
      </c>
      <c r="O832" s="6">
        <f>IFERROR(MATCH("Database Security Requirements Guide :: Version 3, Release: 3 Benchmark Date: 27 Jul 2022*"&amp;A832&amp;";*",SRGs!AA:AA,0),0)</f>
        <v>0</v>
      </c>
      <c r="P832" s="2">
        <f>IFERROR(MATCH("Container Platform Security Requirements Guide :: Version 1, Release: 3 Benchmark Date: 27 Jan 2022*"&amp;A832&amp;";*",SRGs!AA:AA,0),0)</f>
        <v>0</v>
      </c>
      <c r="Q832" s="2">
        <f>IFERROR(MATCH("Domain Name System (DNS) Security Requirements Guide :: Version 2, Release: 4 Benchmark Date: 23 Oct 2015*"&amp;A832&amp;";*",SRGs!AA:AA,0),0)</f>
        <v>0</v>
      </c>
      <c r="R832" s="2">
        <f>IFERROR(MATCH("Firewall Security Requirements Guide :: Version 2, Release: 3 Benchmark Date: 27 Oct 2022*"&amp;A832&amp;";*",SRGs!AA:AA,0),0)</f>
        <v>0</v>
      </c>
      <c r="S832" s="2">
        <f>IFERROR(MATCH("General Purpose Operating System Security Requirements Guide :: Version 2, Release: 4 Benchmark Date: 27 Jul 2022*"&amp;A832&amp;";*",SRGs!AA:AA,0),0)</f>
        <v>0</v>
      </c>
      <c r="T832" s="2">
        <f>IFERROR(MATCH("Intrusion Detection and Prevention Systems (IDPS) Security Requirements Guide :: Version 2, Release: 6 Benchmark Date: 24 Jul 2020*"&amp;A832&amp;";*",SRGs!AA:AA,0),0)</f>
        <v>0</v>
      </c>
      <c r="U832" s="2">
        <f>IFERROR(MATCH("Layer 2 Switch Security Requirements Guide :: Version 2, Release: 1 Benchmark Date: 18 May 2021*"&amp;A832&amp;";*",SRGs!AA:AA,0),0)</f>
        <v>0</v>
      </c>
      <c r="V832" s="2">
        <f>IFERROR(MATCH("Mainframe Product Security Requirements Guide :: Version 2, Release: 1 Benchmark Date: 27 Oct 2022*"&amp;A832&amp;";*",SRGs!AA:AA,0),0)</f>
        <v>0</v>
      </c>
      <c r="W832" s="2">
        <f>IFERROR(MATCH("Network Device Management Security Requirements Guide :: Version 4, Release: 1 Benchmark Date: 23 Apr 2021*"&amp;A832&amp;";*",SRGs!AA:AA,0),0)</f>
        <v>0</v>
      </c>
      <c r="X832" s="2">
        <f>IFERROR(MATCH("Router Security Requirements Guide :: Version 4, Release: 2 Benchmark Date: 23 Apr 2021*"&amp;A832&amp;";*",SRGs!AA:AA,0),0)</f>
        <v>0</v>
      </c>
      <c r="Y832" s="2">
        <f>IFERROR(MATCH("SDN Controller Security Requirements Guide :: Version 1, Release: 2 Benchmark Date: 24 Apr 2020*"&amp;A832&amp;";*",SRGs!AA:AA,0),0)</f>
        <v>0</v>
      </c>
      <c r="Z832" s="2">
        <f>IFERROR(MATCH("Unified Endpoint Management Agent Security Requirements Guide :: Version 1, Release: 1 Benchmark Date: 20 Nov 2020*"&amp;A832&amp;";*",SRGs!AA:AA,0),0)</f>
        <v>0</v>
      </c>
      <c r="AA832" s="2">
        <f>IFERROR(MATCH("Unified Endpoint Management Server Security Requirements Guide :: Version 1, Release: 1 Benchmark Date: 20 Nov 2020*"&amp;A832&amp;";*",SRGs!AA:AA,0),0)</f>
        <v>0</v>
      </c>
      <c r="AB832" s="2">
        <f>IFERROR(MATCH("Virtual Private Network (VPN) Security Requirements Guide :: Version 2, Release: 4 Benchmark Date: 27 Oct 2021*"&amp;A832&amp;";*",SRGs!AA:AA,0),0)</f>
        <v>0</v>
      </c>
      <c r="AC832" s="2">
        <f>IFERROR(MATCH("Web Server Security Requirements Guide :: Version 3, Release: 1 Benchmark Date: 27 Oct 2022*"&amp;A832&amp;";*",SRGs!AA:AA,0),0)</f>
        <v>0</v>
      </c>
      <c r="AD832" s="22"/>
      <c r="AE832" s="3" t="str">
        <f t="shared" si="96"/>
        <v/>
      </c>
      <c r="AF832" s="2" t="str">
        <f t="shared" si="97"/>
        <v/>
      </c>
      <c r="AG832" s="2" t="str">
        <f t="shared" si="98"/>
        <v/>
      </c>
      <c r="AH832" s="2" t="str">
        <f t="shared" si="99"/>
        <v/>
      </c>
      <c r="AI832" s="2" t="str">
        <f t="shared" si="100"/>
        <v/>
      </c>
      <c r="AJ832" s="2" t="str">
        <f t="shared" si="101"/>
        <v/>
      </c>
      <c r="AK832" s="2" t="str">
        <f t="shared" si="102"/>
        <v/>
      </c>
      <c r="AM832" s="5" t="str">
        <f t="shared" si="103"/>
        <v/>
      </c>
    </row>
    <row r="833" spans="1:39" ht="285" hidden="1">
      <c r="A833" s="1" t="s">
        <v>217</v>
      </c>
      <c r="B833" s="1" t="s">
        <v>4315</v>
      </c>
      <c r="C833" s="1" t="s">
        <v>1055</v>
      </c>
      <c r="D833" s="1" t="s">
        <v>2122</v>
      </c>
      <c r="E833" s="1" t="s">
        <v>3124</v>
      </c>
      <c r="F833" s="2" t="s">
        <v>3975</v>
      </c>
      <c r="G833" s="2"/>
      <c r="H833" s="2"/>
      <c r="I833" s="2"/>
      <c r="J833" s="15"/>
      <c r="K833" s="3">
        <f>IFERROR(MATCH("Application Layer Gateway (ALG) Security Requirements Guide (SRG) :: Version 1, Release: 2 Benchmark Date: 24 Jul 2015*"&amp;A833&amp;";*",SRGs!AA:AA,0),0)</f>
        <v>0</v>
      </c>
      <c r="L833" s="2">
        <f>IFERROR(MATCH("Application Server Security Requirements Guide :: Version 3, Release: 3 Benchmark Date: 27 Oct 2022*"&amp;A833&amp;";*",SRGs!AA:AA,0),0)</f>
        <v>0</v>
      </c>
      <c r="M833" s="2">
        <f>IFERROR(MATCH("Authentication, Authorization, and Accounting Services (AAA) Security Requirements Guide :: Version 1, Release: 2 Benchmark Date: 24 Jan 2020*"&amp;A833&amp;";*",SRGs!AA:AA,0),0)</f>
        <v>0</v>
      </c>
      <c r="N833" s="6">
        <f>IFERROR(MATCH("Central Log Server Security Requirements Guide :: Version 2, Release: 2 Benchmark Date: 27 Oct 2022*"&amp;A833&amp;";*",SRGs!AA:AA,0),0)</f>
        <v>0</v>
      </c>
      <c r="O833" s="6">
        <f>IFERROR(MATCH("Database Security Requirements Guide :: Version 3, Release: 3 Benchmark Date: 27 Jul 2022*"&amp;A833&amp;";*",SRGs!AA:AA,0),0)</f>
        <v>0</v>
      </c>
      <c r="P833" s="2">
        <f>IFERROR(MATCH("Container Platform Security Requirements Guide :: Version 1, Release: 3 Benchmark Date: 27 Jan 2022*"&amp;A833&amp;";*",SRGs!AA:AA,0),0)</f>
        <v>0</v>
      </c>
      <c r="Q833" s="2">
        <f>IFERROR(MATCH("Domain Name System (DNS) Security Requirements Guide :: Version 2, Release: 4 Benchmark Date: 23 Oct 2015*"&amp;A833&amp;";*",SRGs!AA:AA,0),0)</f>
        <v>0</v>
      </c>
      <c r="R833" s="2">
        <f>IFERROR(MATCH("Firewall Security Requirements Guide :: Version 2, Release: 3 Benchmark Date: 27 Oct 2022*"&amp;A833&amp;";*",SRGs!AA:AA,0),0)</f>
        <v>0</v>
      </c>
      <c r="S833" s="2">
        <f>IFERROR(MATCH("General Purpose Operating System Security Requirements Guide :: Version 2, Release: 4 Benchmark Date: 27 Jul 2022*"&amp;A833&amp;";*",SRGs!AA:AA,0),0)</f>
        <v>0</v>
      </c>
      <c r="T833" s="2">
        <f>IFERROR(MATCH("Intrusion Detection and Prevention Systems (IDPS) Security Requirements Guide :: Version 2, Release: 6 Benchmark Date: 24 Jul 2020*"&amp;A833&amp;";*",SRGs!AA:AA,0),0)</f>
        <v>0</v>
      </c>
      <c r="U833" s="2">
        <f>IFERROR(MATCH("Layer 2 Switch Security Requirements Guide :: Version 2, Release: 1 Benchmark Date: 18 May 2021*"&amp;A833&amp;";*",SRGs!AA:AA,0),0)</f>
        <v>0</v>
      </c>
      <c r="V833" s="2">
        <f>IFERROR(MATCH("Mainframe Product Security Requirements Guide :: Version 2, Release: 1 Benchmark Date: 27 Oct 2022*"&amp;A833&amp;";*",SRGs!AA:AA,0),0)</f>
        <v>0</v>
      </c>
      <c r="W833" s="2">
        <f>IFERROR(MATCH("Network Device Management Security Requirements Guide :: Version 4, Release: 1 Benchmark Date: 23 Apr 2021*"&amp;A833&amp;";*",SRGs!AA:AA,0),0)</f>
        <v>0</v>
      </c>
      <c r="X833" s="2">
        <f>IFERROR(MATCH("Router Security Requirements Guide :: Version 4, Release: 2 Benchmark Date: 23 Apr 2021*"&amp;A833&amp;";*",SRGs!AA:AA,0),0)</f>
        <v>0</v>
      </c>
      <c r="Y833" s="2">
        <f>IFERROR(MATCH("SDN Controller Security Requirements Guide :: Version 1, Release: 2 Benchmark Date: 24 Apr 2020*"&amp;A833&amp;";*",SRGs!AA:AA,0),0)</f>
        <v>0</v>
      </c>
      <c r="Z833" s="2">
        <f>IFERROR(MATCH("Unified Endpoint Management Agent Security Requirements Guide :: Version 1, Release: 1 Benchmark Date: 20 Nov 2020*"&amp;A833&amp;";*",SRGs!AA:AA,0),0)</f>
        <v>0</v>
      </c>
      <c r="AA833" s="2">
        <f>IFERROR(MATCH("Unified Endpoint Management Server Security Requirements Guide :: Version 1, Release: 1 Benchmark Date: 20 Nov 2020*"&amp;A833&amp;";*",SRGs!AA:AA,0),0)</f>
        <v>0</v>
      </c>
      <c r="AB833" s="2">
        <f>IFERROR(MATCH("Virtual Private Network (VPN) Security Requirements Guide :: Version 2, Release: 4 Benchmark Date: 27 Oct 2021*"&amp;A833&amp;";*",SRGs!AA:AA,0),0)</f>
        <v>0</v>
      </c>
      <c r="AC833" s="2">
        <f>IFERROR(MATCH("Web Server Security Requirements Guide :: Version 3, Release: 1 Benchmark Date: 27 Oct 2022*"&amp;A833&amp;";*",SRGs!AA:AA,0),0)</f>
        <v>0</v>
      </c>
      <c r="AD833" s="22"/>
      <c r="AE833" s="3" t="str">
        <f t="shared" si="96"/>
        <v/>
      </c>
      <c r="AF833" s="2" t="str">
        <f t="shared" si="97"/>
        <v/>
      </c>
      <c r="AG833" s="2" t="str">
        <f t="shared" si="98"/>
        <v/>
      </c>
      <c r="AH833" s="2" t="str">
        <f t="shared" si="99"/>
        <v/>
      </c>
      <c r="AI833" s="2" t="str">
        <f t="shared" si="100"/>
        <v/>
      </c>
      <c r="AJ833" s="2" t="str">
        <f t="shared" si="101"/>
        <v/>
      </c>
      <c r="AK833" s="2" t="str">
        <f t="shared" si="102"/>
        <v/>
      </c>
      <c r="AM833" s="5" t="str">
        <f t="shared" si="103"/>
        <v/>
      </c>
    </row>
    <row r="834" spans="1:39" ht="30" hidden="1">
      <c r="A834" s="1" t="s">
        <v>22532</v>
      </c>
      <c r="B834" s="1" t="s">
        <v>4315</v>
      </c>
      <c r="C834" s="1" t="s">
        <v>1056</v>
      </c>
      <c r="D834" s="1" t="s">
        <v>3550</v>
      </c>
      <c r="E834" s="1"/>
      <c r="F834" s="2"/>
      <c r="G834" s="2"/>
      <c r="H834" s="2"/>
      <c r="I834" s="2"/>
      <c r="J834" s="15"/>
      <c r="K834" s="3">
        <f>IFERROR(MATCH("Application Layer Gateway (ALG) Security Requirements Guide (SRG) :: Version 1, Release: 2 Benchmark Date: 24 Jul 2015*"&amp;A834&amp;";*",SRGs!AA:AA,0),0)</f>
        <v>0</v>
      </c>
      <c r="L834" s="2">
        <f>IFERROR(MATCH("Application Server Security Requirements Guide :: Version 3, Release: 3 Benchmark Date: 27 Oct 2022*"&amp;A834&amp;";*",SRGs!AA:AA,0),0)</f>
        <v>0</v>
      </c>
      <c r="M834" s="2">
        <f>IFERROR(MATCH("Authentication, Authorization, and Accounting Services (AAA) Security Requirements Guide :: Version 1, Release: 2 Benchmark Date: 24 Jan 2020*"&amp;A834&amp;";*",SRGs!AA:AA,0),0)</f>
        <v>0</v>
      </c>
      <c r="N834" s="2">
        <f>IFERROR(MATCH("Central Log Server Security Requirements Guide :: Version 2, Release: 2 Benchmark Date: 27 Oct 2022*"&amp;A834&amp;";*",SRGs!AA:AA,0),0)</f>
        <v>0</v>
      </c>
      <c r="O834" s="2">
        <f>IFERROR(MATCH("Database Security Requirements Guide :: Version 3, Release: 3 Benchmark Date: 27 Jul 2022*"&amp;A834&amp;";*",SRGs!AA:AA,0),0)</f>
        <v>0</v>
      </c>
      <c r="P834" s="2">
        <f>IFERROR(MATCH("Container Platform Security Requirements Guide :: Version 1, Release: 3 Benchmark Date: 27 Jan 2022*"&amp;A834&amp;";*",SRGs!AA:AA,0),0)</f>
        <v>0</v>
      </c>
      <c r="Q834" s="2">
        <f>IFERROR(MATCH("Domain Name System (DNS) Security Requirements Guide :: Version 2, Release: 4 Benchmark Date: 23 Oct 2015*"&amp;A834&amp;";*",SRGs!AA:AA,0),0)</f>
        <v>0</v>
      </c>
      <c r="R834" s="2">
        <f>IFERROR(MATCH("Firewall Security Requirements Guide :: Version 2, Release: 3 Benchmark Date: 27 Oct 2022*"&amp;A834&amp;";*",SRGs!AA:AA,0),0)</f>
        <v>0</v>
      </c>
      <c r="S834" s="2">
        <f>IFERROR(MATCH("General Purpose Operating System Security Requirements Guide :: Version 2, Release: 4 Benchmark Date: 27 Jul 2022*"&amp;A834&amp;";*",SRGs!AA:AA,0),0)</f>
        <v>0</v>
      </c>
      <c r="T834" s="2">
        <f>IFERROR(MATCH("Intrusion Detection and Prevention Systems (IDPS) Security Requirements Guide :: Version 2, Release: 6 Benchmark Date: 24 Jul 2020*"&amp;A834&amp;";*",SRGs!AA:AA,0),0)</f>
        <v>0</v>
      </c>
      <c r="U834" s="2">
        <f>IFERROR(MATCH("Layer 2 Switch Security Requirements Guide :: Version 2, Release: 1 Benchmark Date: 18 May 2021*"&amp;A834&amp;";*",SRGs!AA:AA,0),0)</f>
        <v>0</v>
      </c>
      <c r="V834" s="2">
        <f>IFERROR(MATCH("Mainframe Product Security Requirements Guide :: Version 2, Release: 1 Benchmark Date: 27 Oct 2022*"&amp;A834&amp;";*",SRGs!AA:AA,0),0)</f>
        <v>0</v>
      </c>
      <c r="W834" s="2">
        <f>IFERROR(MATCH("Network Device Management Security Requirements Guide :: Version 4, Release: 1 Benchmark Date: 23 Apr 2021*"&amp;A834&amp;";*",SRGs!AA:AA,0),0)</f>
        <v>0</v>
      </c>
      <c r="X834" s="2">
        <f>IFERROR(MATCH("Router Security Requirements Guide :: Version 4, Release: 2 Benchmark Date: 23 Apr 2021*"&amp;A834&amp;";*",SRGs!AA:AA,0),0)</f>
        <v>0</v>
      </c>
      <c r="Y834" s="2">
        <f>IFERROR(MATCH("SDN Controller Security Requirements Guide :: Version 1, Release: 2 Benchmark Date: 24 Apr 2020*"&amp;A834&amp;";*",SRGs!AA:AA,0),0)</f>
        <v>0</v>
      </c>
      <c r="Z834" s="2">
        <f>IFERROR(MATCH("Unified Endpoint Management Agent Security Requirements Guide :: Version 1, Release: 1 Benchmark Date: 20 Nov 2020*"&amp;A834&amp;";*",SRGs!AA:AA,0),0)</f>
        <v>0</v>
      </c>
      <c r="AA834" s="2">
        <f>IFERROR(MATCH("Unified Endpoint Management Server Security Requirements Guide :: Version 1, Release: 1 Benchmark Date: 20 Nov 2020*"&amp;A834&amp;";*",SRGs!AA:AA,0),0)</f>
        <v>0</v>
      </c>
      <c r="AB834" s="2">
        <f>IFERROR(MATCH("Virtual Private Network (VPN) Security Requirements Guide :: Version 2, Release: 4 Benchmark Date: 27 Oct 2021*"&amp;A834&amp;";*",SRGs!AA:AA,0),0)</f>
        <v>0</v>
      </c>
      <c r="AC834" s="2">
        <f>IFERROR(MATCH("Web Server Security Requirements Guide :: Version 3, Release: 1 Benchmark Date: 27 Oct 2022*"&amp;A834&amp;";*",SRGs!AA:AA,0),0)</f>
        <v>0</v>
      </c>
      <c r="AD834" s="22"/>
      <c r="AE834" s="3" t="str">
        <f t="shared" ref="AE834:AE897" si="104">IF(OR(K834&gt;0,L834&gt;0,AC834&gt;0),"Application","")</f>
        <v/>
      </c>
      <c r="AF834" s="2" t="str">
        <f t="shared" ref="AF834:AF897" si="105">IF(OR(V834&gt;0,S834&gt;0,N834&gt;0),"Server","")</f>
        <v/>
      </c>
      <c r="AG834" s="2" t="str">
        <f t="shared" ref="AG834:AG897" si="106">IF(S834&gt;0,"Laptops/Desktops","")</f>
        <v/>
      </c>
      <c r="AH834" s="2" t="str">
        <f t="shared" ref="AH834:AH897" si="107">IF(OR(M834&gt;0,Q834&gt;0,R834&gt;0,T834&gt;0,U834&gt;0,W834&gt;0,X834&gt;0,Y834&gt;0,AB834&gt;0),"Network Device","")</f>
        <v/>
      </c>
      <c r="AI834" s="2" t="str">
        <f t="shared" ref="AI834:AI897" si="108">IF(O834&gt;0,"Database","")</f>
        <v/>
      </c>
      <c r="AJ834" s="2" t="str">
        <f t="shared" ref="AJ834:AJ897" si="109">IF(P834&gt;0,"Container","")</f>
        <v/>
      </c>
      <c r="AK834" s="2" t="str">
        <f t="shared" ref="AK834:AK897" si="110">IF(OR(Z834&gt;0,AA834&gt;0),"Unified Endpoint Mangement","")</f>
        <v/>
      </c>
      <c r="AM834" s="5" t="str">
        <f t="shared" si="103"/>
        <v/>
      </c>
    </row>
    <row r="835" spans="1:39" ht="30" hidden="1">
      <c r="A835" s="1" t="s">
        <v>22533</v>
      </c>
      <c r="B835" s="1" t="s">
        <v>4315</v>
      </c>
      <c r="C835" s="1" t="s">
        <v>1057</v>
      </c>
      <c r="D835" s="1" t="s">
        <v>3551</v>
      </c>
      <c r="E835" s="1"/>
      <c r="F835" s="2"/>
      <c r="G835" s="2"/>
      <c r="H835" s="2"/>
      <c r="I835" s="2"/>
      <c r="J835" s="15"/>
      <c r="K835" s="3">
        <f>IFERROR(MATCH("Application Layer Gateway (ALG) Security Requirements Guide (SRG) :: Version 1, Release: 2 Benchmark Date: 24 Jul 2015*"&amp;A835&amp;";*",SRGs!AA:AA,0),0)</f>
        <v>0</v>
      </c>
      <c r="L835" s="2">
        <f>IFERROR(MATCH("Application Server Security Requirements Guide :: Version 3, Release: 3 Benchmark Date: 27 Oct 2022*"&amp;A835&amp;";*",SRGs!AA:AA,0),0)</f>
        <v>0</v>
      </c>
      <c r="M835" s="2">
        <f>IFERROR(MATCH("Authentication, Authorization, and Accounting Services (AAA) Security Requirements Guide :: Version 1, Release: 2 Benchmark Date: 24 Jan 2020*"&amp;A835&amp;";*",SRGs!AA:AA,0),0)</f>
        <v>0</v>
      </c>
      <c r="N835" s="2">
        <f>IFERROR(MATCH("Central Log Server Security Requirements Guide :: Version 2, Release: 2 Benchmark Date: 27 Oct 2022*"&amp;A835&amp;";*",SRGs!AA:AA,0),0)</f>
        <v>0</v>
      </c>
      <c r="O835" s="2">
        <f>IFERROR(MATCH("Database Security Requirements Guide :: Version 3, Release: 3 Benchmark Date: 27 Jul 2022*"&amp;A835&amp;";*",SRGs!AA:AA,0),0)</f>
        <v>0</v>
      </c>
      <c r="P835" s="2">
        <f>IFERROR(MATCH("Container Platform Security Requirements Guide :: Version 1, Release: 3 Benchmark Date: 27 Jan 2022*"&amp;A835&amp;";*",SRGs!AA:AA,0),0)</f>
        <v>0</v>
      </c>
      <c r="Q835" s="2">
        <f>IFERROR(MATCH("Domain Name System (DNS) Security Requirements Guide :: Version 2, Release: 4 Benchmark Date: 23 Oct 2015*"&amp;A835&amp;";*",SRGs!AA:AA,0),0)</f>
        <v>0</v>
      </c>
      <c r="R835" s="2">
        <f>IFERROR(MATCH("Firewall Security Requirements Guide :: Version 2, Release: 3 Benchmark Date: 27 Oct 2022*"&amp;A835&amp;";*",SRGs!AA:AA,0),0)</f>
        <v>0</v>
      </c>
      <c r="S835" s="2">
        <f>IFERROR(MATCH("General Purpose Operating System Security Requirements Guide :: Version 2, Release: 4 Benchmark Date: 27 Jul 2022*"&amp;A835&amp;";*",SRGs!AA:AA,0),0)</f>
        <v>0</v>
      </c>
      <c r="T835" s="2">
        <f>IFERROR(MATCH("Intrusion Detection and Prevention Systems (IDPS) Security Requirements Guide :: Version 2, Release: 6 Benchmark Date: 24 Jul 2020*"&amp;A835&amp;";*",SRGs!AA:AA,0),0)</f>
        <v>0</v>
      </c>
      <c r="U835" s="2">
        <f>IFERROR(MATCH("Layer 2 Switch Security Requirements Guide :: Version 2, Release: 1 Benchmark Date: 18 May 2021*"&amp;A835&amp;";*",SRGs!AA:AA,0),0)</f>
        <v>0</v>
      </c>
      <c r="V835" s="2">
        <f>IFERROR(MATCH("Mainframe Product Security Requirements Guide :: Version 2, Release: 1 Benchmark Date: 27 Oct 2022*"&amp;A835&amp;";*",SRGs!AA:AA,0),0)</f>
        <v>0</v>
      </c>
      <c r="W835" s="2">
        <f>IFERROR(MATCH("Network Device Management Security Requirements Guide :: Version 4, Release: 1 Benchmark Date: 23 Apr 2021*"&amp;A835&amp;";*",SRGs!AA:AA,0),0)</f>
        <v>0</v>
      </c>
      <c r="X835" s="2">
        <f>IFERROR(MATCH("Router Security Requirements Guide :: Version 4, Release: 2 Benchmark Date: 23 Apr 2021*"&amp;A835&amp;";*",SRGs!AA:AA,0),0)</f>
        <v>0</v>
      </c>
      <c r="Y835" s="2">
        <f>IFERROR(MATCH("SDN Controller Security Requirements Guide :: Version 1, Release: 2 Benchmark Date: 24 Apr 2020*"&amp;A835&amp;";*",SRGs!AA:AA,0),0)</f>
        <v>0</v>
      </c>
      <c r="Z835" s="2">
        <f>IFERROR(MATCH("Unified Endpoint Management Agent Security Requirements Guide :: Version 1, Release: 1 Benchmark Date: 20 Nov 2020*"&amp;A835&amp;";*",SRGs!AA:AA,0),0)</f>
        <v>0</v>
      </c>
      <c r="AA835" s="2">
        <f>IFERROR(MATCH("Unified Endpoint Management Server Security Requirements Guide :: Version 1, Release: 1 Benchmark Date: 20 Nov 2020*"&amp;A835&amp;";*",SRGs!AA:AA,0),0)</f>
        <v>0</v>
      </c>
      <c r="AB835" s="2">
        <f>IFERROR(MATCH("Virtual Private Network (VPN) Security Requirements Guide :: Version 2, Release: 4 Benchmark Date: 27 Oct 2021*"&amp;A835&amp;";*",SRGs!AA:AA,0),0)</f>
        <v>0</v>
      </c>
      <c r="AC835" s="2">
        <f>IFERROR(MATCH("Web Server Security Requirements Guide :: Version 3, Release: 1 Benchmark Date: 27 Oct 2022*"&amp;A835&amp;";*",SRGs!AA:AA,0),0)</f>
        <v>0</v>
      </c>
      <c r="AD835" s="22"/>
      <c r="AE835" s="3" t="str">
        <f t="shared" si="104"/>
        <v/>
      </c>
      <c r="AF835" s="2" t="str">
        <f t="shared" si="105"/>
        <v/>
      </c>
      <c r="AG835" s="2" t="str">
        <f t="shared" si="106"/>
        <v/>
      </c>
      <c r="AH835" s="2" t="str">
        <f t="shared" si="107"/>
        <v/>
      </c>
      <c r="AI835" s="2" t="str">
        <f t="shared" si="108"/>
        <v/>
      </c>
      <c r="AJ835" s="2" t="str">
        <f t="shared" si="109"/>
        <v/>
      </c>
      <c r="AK835" s="2" t="str">
        <f t="shared" si="110"/>
        <v/>
      </c>
      <c r="AM835" s="5" t="str">
        <f t="shared" ref="AM835:AM898" si="111">_xlfn.TEXTJOIN("; ",TRUE,AE835:AK835)</f>
        <v/>
      </c>
    </row>
    <row r="836" spans="1:39" ht="30" hidden="1">
      <c r="A836" s="1" t="s">
        <v>22534</v>
      </c>
      <c r="B836" s="1" t="s">
        <v>4315</v>
      </c>
      <c r="C836" s="1" t="s">
        <v>1058</v>
      </c>
      <c r="D836" s="1" t="s">
        <v>3551</v>
      </c>
      <c r="E836" s="1"/>
      <c r="F836" s="2"/>
      <c r="G836" s="2"/>
      <c r="H836" s="2"/>
      <c r="I836" s="2"/>
      <c r="J836" s="15"/>
      <c r="K836" s="3">
        <f>IFERROR(MATCH("Application Layer Gateway (ALG) Security Requirements Guide (SRG) :: Version 1, Release: 2 Benchmark Date: 24 Jul 2015*"&amp;A836&amp;";*",SRGs!AA:AA,0),0)</f>
        <v>0</v>
      </c>
      <c r="L836" s="2">
        <f>IFERROR(MATCH("Application Server Security Requirements Guide :: Version 3, Release: 3 Benchmark Date: 27 Oct 2022*"&amp;A836&amp;";*",SRGs!AA:AA,0),0)</f>
        <v>0</v>
      </c>
      <c r="M836" s="2">
        <f>IFERROR(MATCH("Authentication, Authorization, and Accounting Services (AAA) Security Requirements Guide :: Version 1, Release: 2 Benchmark Date: 24 Jan 2020*"&amp;A836&amp;";*",SRGs!AA:AA,0),0)</f>
        <v>0</v>
      </c>
      <c r="N836" s="2">
        <f>IFERROR(MATCH("Central Log Server Security Requirements Guide :: Version 2, Release: 2 Benchmark Date: 27 Oct 2022*"&amp;A836&amp;";*",SRGs!AA:AA,0),0)</f>
        <v>0</v>
      </c>
      <c r="O836" s="2">
        <f>IFERROR(MATCH("Database Security Requirements Guide :: Version 3, Release: 3 Benchmark Date: 27 Jul 2022*"&amp;A836&amp;";*",SRGs!AA:AA,0),0)</f>
        <v>0</v>
      </c>
      <c r="P836" s="2">
        <f>IFERROR(MATCH("Container Platform Security Requirements Guide :: Version 1, Release: 3 Benchmark Date: 27 Jan 2022*"&amp;A836&amp;";*",SRGs!AA:AA,0),0)</f>
        <v>0</v>
      </c>
      <c r="Q836" s="2">
        <f>IFERROR(MATCH("Domain Name System (DNS) Security Requirements Guide :: Version 2, Release: 4 Benchmark Date: 23 Oct 2015*"&amp;A836&amp;";*",SRGs!AA:AA,0),0)</f>
        <v>0</v>
      </c>
      <c r="R836" s="2">
        <f>IFERROR(MATCH("Firewall Security Requirements Guide :: Version 2, Release: 3 Benchmark Date: 27 Oct 2022*"&amp;A836&amp;";*",SRGs!AA:AA,0),0)</f>
        <v>0</v>
      </c>
      <c r="S836" s="2">
        <f>IFERROR(MATCH("General Purpose Operating System Security Requirements Guide :: Version 2, Release: 4 Benchmark Date: 27 Jul 2022*"&amp;A836&amp;";*",SRGs!AA:AA,0),0)</f>
        <v>0</v>
      </c>
      <c r="T836" s="2">
        <f>IFERROR(MATCH("Intrusion Detection and Prevention Systems (IDPS) Security Requirements Guide :: Version 2, Release: 6 Benchmark Date: 24 Jul 2020*"&amp;A836&amp;";*",SRGs!AA:AA,0),0)</f>
        <v>0</v>
      </c>
      <c r="U836" s="2">
        <f>IFERROR(MATCH("Layer 2 Switch Security Requirements Guide :: Version 2, Release: 1 Benchmark Date: 18 May 2021*"&amp;A836&amp;";*",SRGs!AA:AA,0),0)</f>
        <v>0</v>
      </c>
      <c r="V836" s="2">
        <f>IFERROR(MATCH("Mainframe Product Security Requirements Guide :: Version 2, Release: 1 Benchmark Date: 27 Oct 2022*"&amp;A836&amp;";*",SRGs!AA:AA,0),0)</f>
        <v>0</v>
      </c>
      <c r="W836" s="2">
        <f>IFERROR(MATCH("Network Device Management Security Requirements Guide :: Version 4, Release: 1 Benchmark Date: 23 Apr 2021*"&amp;A836&amp;";*",SRGs!AA:AA,0),0)</f>
        <v>0</v>
      </c>
      <c r="X836" s="2">
        <f>IFERROR(MATCH("Router Security Requirements Guide :: Version 4, Release: 2 Benchmark Date: 23 Apr 2021*"&amp;A836&amp;";*",SRGs!AA:AA,0),0)</f>
        <v>0</v>
      </c>
      <c r="Y836" s="2">
        <f>IFERROR(MATCH("SDN Controller Security Requirements Guide :: Version 1, Release: 2 Benchmark Date: 24 Apr 2020*"&amp;A836&amp;";*",SRGs!AA:AA,0),0)</f>
        <v>0</v>
      </c>
      <c r="Z836" s="2">
        <f>IFERROR(MATCH("Unified Endpoint Management Agent Security Requirements Guide :: Version 1, Release: 1 Benchmark Date: 20 Nov 2020*"&amp;A836&amp;";*",SRGs!AA:AA,0),0)</f>
        <v>0</v>
      </c>
      <c r="AA836" s="2">
        <f>IFERROR(MATCH("Unified Endpoint Management Server Security Requirements Guide :: Version 1, Release: 1 Benchmark Date: 20 Nov 2020*"&amp;A836&amp;";*",SRGs!AA:AA,0),0)</f>
        <v>0</v>
      </c>
      <c r="AB836" s="2">
        <f>IFERROR(MATCH("Virtual Private Network (VPN) Security Requirements Guide :: Version 2, Release: 4 Benchmark Date: 27 Oct 2021*"&amp;A836&amp;";*",SRGs!AA:AA,0),0)</f>
        <v>0</v>
      </c>
      <c r="AC836" s="2">
        <f>IFERROR(MATCH("Web Server Security Requirements Guide :: Version 3, Release: 1 Benchmark Date: 27 Oct 2022*"&amp;A836&amp;";*",SRGs!AA:AA,0),0)</f>
        <v>0</v>
      </c>
      <c r="AD836" s="22"/>
      <c r="AE836" s="3" t="str">
        <f t="shared" si="104"/>
        <v/>
      </c>
      <c r="AF836" s="2" t="str">
        <f t="shared" si="105"/>
        <v/>
      </c>
      <c r="AG836" s="2" t="str">
        <f t="shared" si="106"/>
        <v/>
      </c>
      <c r="AH836" s="2" t="str">
        <f t="shared" si="107"/>
        <v/>
      </c>
      <c r="AI836" s="2" t="str">
        <f t="shared" si="108"/>
        <v/>
      </c>
      <c r="AJ836" s="2" t="str">
        <f t="shared" si="109"/>
        <v/>
      </c>
      <c r="AK836" s="2" t="str">
        <f t="shared" si="110"/>
        <v/>
      </c>
      <c r="AM836" s="5" t="str">
        <f t="shared" si="111"/>
        <v/>
      </c>
    </row>
    <row r="837" spans="1:39" ht="30" hidden="1">
      <c r="A837" s="1" t="s">
        <v>22535</v>
      </c>
      <c r="B837" s="1" t="s">
        <v>4315</v>
      </c>
      <c r="C837" s="1" t="s">
        <v>1059</v>
      </c>
      <c r="D837" s="1" t="s">
        <v>3551</v>
      </c>
      <c r="E837" s="1"/>
      <c r="F837" s="2"/>
      <c r="G837" s="2"/>
      <c r="H837" s="2"/>
      <c r="I837" s="2"/>
      <c r="J837" s="15"/>
      <c r="K837" s="3">
        <f>IFERROR(MATCH("Application Layer Gateway (ALG) Security Requirements Guide (SRG) :: Version 1, Release: 2 Benchmark Date: 24 Jul 2015*"&amp;A837&amp;";*",SRGs!AA:AA,0),0)</f>
        <v>0</v>
      </c>
      <c r="L837" s="2">
        <f>IFERROR(MATCH("Application Server Security Requirements Guide :: Version 3, Release: 3 Benchmark Date: 27 Oct 2022*"&amp;A837&amp;";*",SRGs!AA:AA,0),0)</f>
        <v>0</v>
      </c>
      <c r="M837" s="2">
        <f>IFERROR(MATCH("Authentication, Authorization, and Accounting Services (AAA) Security Requirements Guide :: Version 1, Release: 2 Benchmark Date: 24 Jan 2020*"&amp;A837&amp;";*",SRGs!AA:AA,0),0)</f>
        <v>0</v>
      </c>
      <c r="N837" s="2">
        <f>IFERROR(MATCH("Central Log Server Security Requirements Guide :: Version 2, Release: 2 Benchmark Date: 27 Oct 2022*"&amp;A837&amp;";*",SRGs!AA:AA,0),0)</f>
        <v>0</v>
      </c>
      <c r="O837" s="2">
        <f>IFERROR(MATCH("Database Security Requirements Guide :: Version 3, Release: 3 Benchmark Date: 27 Jul 2022*"&amp;A837&amp;";*",SRGs!AA:AA,0),0)</f>
        <v>0</v>
      </c>
      <c r="P837" s="2">
        <f>IFERROR(MATCH("Container Platform Security Requirements Guide :: Version 1, Release: 3 Benchmark Date: 27 Jan 2022*"&amp;A837&amp;";*",SRGs!AA:AA,0),0)</f>
        <v>0</v>
      </c>
      <c r="Q837" s="2">
        <f>IFERROR(MATCH("Domain Name System (DNS) Security Requirements Guide :: Version 2, Release: 4 Benchmark Date: 23 Oct 2015*"&amp;A837&amp;";*",SRGs!AA:AA,0),0)</f>
        <v>0</v>
      </c>
      <c r="R837" s="2">
        <f>IFERROR(MATCH("Firewall Security Requirements Guide :: Version 2, Release: 3 Benchmark Date: 27 Oct 2022*"&amp;A837&amp;";*",SRGs!AA:AA,0),0)</f>
        <v>0</v>
      </c>
      <c r="S837" s="2">
        <f>IFERROR(MATCH("General Purpose Operating System Security Requirements Guide :: Version 2, Release: 4 Benchmark Date: 27 Jul 2022*"&amp;A837&amp;";*",SRGs!AA:AA,0),0)</f>
        <v>0</v>
      </c>
      <c r="T837" s="2">
        <f>IFERROR(MATCH("Intrusion Detection and Prevention Systems (IDPS) Security Requirements Guide :: Version 2, Release: 6 Benchmark Date: 24 Jul 2020*"&amp;A837&amp;";*",SRGs!AA:AA,0),0)</f>
        <v>0</v>
      </c>
      <c r="U837" s="2">
        <f>IFERROR(MATCH("Layer 2 Switch Security Requirements Guide :: Version 2, Release: 1 Benchmark Date: 18 May 2021*"&amp;A837&amp;";*",SRGs!AA:AA,0),0)</f>
        <v>0</v>
      </c>
      <c r="V837" s="2">
        <f>IFERROR(MATCH("Mainframe Product Security Requirements Guide :: Version 2, Release: 1 Benchmark Date: 27 Oct 2022*"&amp;A837&amp;";*",SRGs!AA:AA,0),0)</f>
        <v>0</v>
      </c>
      <c r="W837" s="2">
        <f>IFERROR(MATCH("Network Device Management Security Requirements Guide :: Version 4, Release: 1 Benchmark Date: 23 Apr 2021*"&amp;A837&amp;";*",SRGs!AA:AA,0),0)</f>
        <v>0</v>
      </c>
      <c r="X837" s="2">
        <f>IFERROR(MATCH("Router Security Requirements Guide :: Version 4, Release: 2 Benchmark Date: 23 Apr 2021*"&amp;A837&amp;";*",SRGs!AA:AA,0),0)</f>
        <v>0</v>
      </c>
      <c r="Y837" s="2">
        <f>IFERROR(MATCH("SDN Controller Security Requirements Guide :: Version 1, Release: 2 Benchmark Date: 24 Apr 2020*"&amp;A837&amp;";*",SRGs!AA:AA,0),0)</f>
        <v>0</v>
      </c>
      <c r="Z837" s="2">
        <f>IFERROR(MATCH("Unified Endpoint Management Agent Security Requirements Guide :: Version 1, Release: 1 Benchmark Date: 20 Nov 2020*"&amp;A837&amp;";*",SRGs!AA:AA,0),0)</f>
        <v>0</v>
      </c>
      <c r="AA837" s="2">
        <f>IFERROR(MATCH("Unified Endpoint Management Server Security Requirements Guide :: Version 1, Release: 1 Benchmark Date: 20 Nov 2020*"&amp;A837&amp;";*",SRGs!AA:AA,0),0)</f>
        <v>0</v>
      </c>
      <c r="AB837" s="2">
        <f>IFERROR(MATCH("Virtual Private Network (VPN) Security Requirements Guide :: Version 2, Release: 4 Benchmark Date: 27 Oct 2021*"&amp;A837&amp;";*",SRGs!AA:AA,0),0)</f>
        <v>0</v>
      </c>
      <c r="AC837" s="2">
        <f>IFERROR(MATCH("Web Server Security Requirements Guide :: Version 3, Release: 1 Benchmark Date: 27 Oct 2022*"&amp;A837&amp;";*",SRGs!AA:AA,0),0)</f>
        <v>0</v>
      </c>
      <c r="AD837" s="22"/>
      <c r="AE837" s="3" t="str">
        <f t="shared" si="104"/>
        <v/>
      </c>
      <c r="AF837" s="2" t="str">
        <f t="shared" si="105"/>
        <v/>
      </c>
      <c r="AG837" s="2" t="str">
        <f t="shared" si="106"/>
        <v/>
      </c>
      <c r="AH837" s="2" t="str">
        <f t="shared" si="107"/>
        <v/>
      </c>
      <c r="AI837" s="2" t="str">
        <f t="shared" si="108"/>
        <v/>
      </c>
      <c r="AJ837" s="2" t="str">
        <f t="shared" si="109"/>
        <v/>
      </c>
      <c r="AK837" s="2" t="str">
        <f t="shared" si="110"/>
        <v/>
      </c>
      <c r="AM837" s="5" t="str">
        <f t="shared" si="111"/>
        <v/>
      </c>
    </row>
    <row r="838" spans="1:39" hidden="1">
      <c r="A838" s="1" t="s">
        <v>22536</v>
      </c>
      <c r="B838" s="1" t="s">
        <v>4315</v>
      </c>
      <c r="C838" s="1" t="s">
        <v>1060</v>
      </c>
      <c r="D838" s="1" t="s">
        <v>3551</v>
      </c>
      <c r="E838" s="1"/>
      <c r="F838" s="2"/>
      <c r="G838" s="2"/>
      <c r="H838" s="2"/>
      <c r="I838" s="2"/>
      <c r="J838" s="15"/>
      <c r="K838" s="3">
        <f>IFERROR(MATCH("Application Layer Gateway (ALG) Security Requirements Guide (SRG) :: Version 1, Release: 2 Benchmark Date: 24 Jul 2015*"&amp;A838&amp;";*",SRGs!AA:AA,0),0)</f>
        <v>0</v>
      </c>
      <c r="L838" s="2">
        <f>IFERROR(MATCH("Application Server Security Requirements Guide :: Version 3, Release: 3 Benchmark Date: 27 Oct 2022*"&amp;A838&amp;";*",SRGs!AA:AA,0),0)</f>
        <v>0</v>
      </c>
      <c r="M838" s="2">
        <f>IFERROR(MATCH("Authentication, Authorization, and Accounting Services (AAA) Security Requirements Guide :: Version 1, Release: 2 Benchmark Date: 24 Jan 2020*"&amp;A838&amp;";*",SRGs!AA:AA,0),0)</f>
        <v>0</v>
      </c>
      <c r="N838" s="2">
        <f>IFERROR(MATCH("Central Log Server Security Requirements Guide :: Version 2, Release: 2 Benchmark Date: 27 Oct 2022*"&amp;A838&amp;";*",SRGs!AA:AA,0),0)</f>
        <v>0</v>
      </c>
      <c r="O838" s="2">
        <f>IFERROR(MATCH("Database Security Requirements Guide :: Version 3, Release: 3 Benchmark Date: 27 Jul 2022*"&amp;A838&amp;";*",SRGs!AA:AA,0),0)</f>
        <v>0</v>
      </c>
      <c r="P838" s="2">
        <f>IFERROR(MATCH("Container Platform Security Requirements Guide :: Version 1, Release: 3 Benchmark Date: 27 Jan 2022*"&amp;A838&amp;";*",SRGs!AA:AA,0),0)</f>
        <v>0</v>
      </c>
      <c r="Q838" s="2">
        <f>IFERROR(MATCH("Domain Name System (DNS) Security Requirements Guide :: Version 2, Release: 4 Benchmark Date: 23 Oct 2015*"&amp;A838&amp;";*",SRGs!AA:AA,0),0)</f>
        <v>0</v>
      </c>
      <c r="R838" s="2">
        <f>IFERROR(MATCH("Firewall Security Requirements Guide :: Version 2, Release: 3 Benchmark Date: 27 Oct 2022*"&amp;A838&amp;";*",SRGs!AA:AA,0),0)</f>
        <v>0</v>
      </c>
      <c r="S838" s="2">
        <f>IFERROR(MATCH("General Purpose Operating System Security Requirements Guide :: Version 2, Release: 4 Benchmark Date: 27 Jul 2022*"&amp;A838&amp;";*",SRGs!AA:AA,0),0)</f>
        <v>0</v>
      </c>
      <c r="T838" s="2">
        <f>IFERROR(MATCH("Intrusion Detection and Prevention Systems (IDPS) Security Requirements Guide :: Version 2, Release: 6 Benchmark Date: 24 Jul 2020*"&amp;A838&amp;";*",SRGs!AA:AA,0),0)</f>
        <v>0</v>
      </c>
      <c r="U838" s="2">
        <f>IFERROR(MATCH("Layer 2 Switch Security Requirements Guide :: Version 2, Release: 1 Benchmark Date: 18 May 2021*"&amp;A838&amp;";*",SRGs!AA:AA,0),0)</f>
        <v>0</v>
      </c>
      <c r="V838" s="2">
        <f>IFERROR(MATCH("Mainframe Product Security Requirements Guide :: Version 2, Release: 1 Benchmark Date: 27 Oct 2022*"&amp;A838&amp;";*",SRGs!AA:AA,0),0)</f>
        <v>0</v>
      </c>
      <c r="W838" s="2">
        <f>IFERROR(MATCH("Network Device Management Security Requirements Guide :: Version 4, Release: 1 Benchmark Date: 23 Apr 2021*"&amp;A838&amp;";*",SRGs!AA:AA,0),0)</f>
        <v>0</v>
      </c>
      <c r="X838" s="2">
        <f>IFERROR(MATCH("Router Security Requirements Guide :: Version 4, Release: 2 Benchmark Date: 23 Apr 2021*"&amp;A838&amp;";*",SRGs!AA:AA,0),0)</f>
        <v>0</v>
      </c>
      <c r="Y838" s="2">
        <f>IFERROR(MATCH("SDN Controller Security Requirements Guide :: Version 1, Release: 2 Benchmark Date: 24 Apr 2020*"&amp;A838&amp;";*",SRGs!AA:AA,0),0)</f>
        <v>0</v>
      </c>
      <c r="Z838" s="2">
        <f>IFERROR(MATCH("Unified Endpoint Management Agent Security Requirements Guide :: Version 1, Release: 1 Benchmark Date: 20 Nov 2020*"&amp;A838&amp;";*",SRGs!AA:AA,0),0)</f>
        <v>0</v>
      </c>
      <c r="AA838" s="2">
        <f>IFERROR(MATCH("Unified Endpoint Management Server Security Requirements Guide :: Version 1, Release: 1 Benchmark Date: 20 Nov 2020*"&amp;A838&amp;";*",SRGs!AA:AA,0),0)</f>
        <v>0</v>
      </c>
      <c r="AB838" s="2">
        <f>IFERROR(MATCH("Virtual Private Network (VPN) Security Requirements Guide :: Version 2, Release: 4 Benchmark Date: 27 Oct 2021*"&amp;A838&amp;";*",SRGs!AA:AA,0),0)</f>
        <v>0</v>
      </c>
      <c r="AC838" s="2">
        <f>IFERROR(MATCH("Web Server Security Requirements Guide :: Version 3, Release: 1 Benchmark Date: 27 Oct 2022*"&amp;A838&amp;";*",SRGs!AA:AA,0),0)</f>
        <v>0</v>
      </c>
      <c r="AD838" s="22"/>
      <c r="AE838" s="3" t="str">
        <f t="shared" si="104"/>
        <v/>
      </c>
      <c r="AF838" s="2" t="str">
        <f t="shared" si="105"/>
        <v/>
      </c>
      <c r="AG838" s="2" t="str">
        <f t="shared" si="106"/>
        <v/>
      </c>
      <c r="AH838" s="2" t="str">
        <f t="shared" si="107"/>
        <v/>
      </c>
      <c r="AI838" s="2" t="str">
        <f t="shared" si="108"/>
        <v/>
      </c>
      <c r="AJ838" s="2" t="str">
        <f t="shared" si="109"/>
        <v/>
      </c>
      <c r="AK838" s="2" t="str">
        <f t="shared" si="110"/>
        <v/>
      </c>
      <c r="AM838" s="5" t="str">
        <f t="shared" si="111"/>
        <v/>
      </c>
    </row>
    <row r="839" spans="1:39" hidden="1">
      <c r="A839" s="1" t="s">
        <v>218</v>
      </c>
      <c r="B839" s="1" t="s">
        <v>4315</v>
      </c>
      <c r="C839" s="1" t="s">
        <v>639</v>
      </c>
      <c r="D839" s="1" t="s">
        <v>3552</v>
      </c>
      <c r="E839" s="1"/>
      <c r="F839" s="2"/>
      <c r="G839" s="2"/>
      <c r="H839" s="2"/>
      <c r="I839" s="2"/>
      <c r="J839" s="15"/>
      <c r="K839" s="3">
        <f>IFERROR(MATCH("Application Layer Gateway (ALG) Security Requirements Guide (SRG) :: Version 1, Release: 2 Benchmark Date: 24 Jul 2015*"&amp;A839&amp;";*",SRGs!AA:AA,0),0)</f>
        <v>0</v>
      </c>
      <c r="L839" s="2">
        <f>IFERROR(MATCH("Application Server Security Requirements Guide :: Version 3, Release: 3 Benchmark Date: 27 Oct 2022*"&amp;A839&amp;";*",SRGs!AA:AA,0),0)</f>
        <v>0</v>
      </c>
      <c r="M839" s="2">
        <f>IFERROR(MATCH("Authentication, Authorization, and Accounting Services (AAA) Security Requirements Guide :: Version 1, Release: 2 Benchmark Date: 24 Jan 2020*"&amp;A839&amp;";*",SRGs!AA:AA,0),0)</f>
        <v>0</v>
      </c>
      <c r="N839" s="2">
        <f>IFERROR(MATCH("Central Log Server Security Requirements Guide :: Version 2, Release: 2 Benchmark Date: 27 Oct 2022*"&amp;A839&amp;";*",SRGs!AA:AA,0),0)</f>
        <v>0</v>
      </c>
      <c r="O839" s="2">
        <f>IFERROR(MATCH("Database Security Requirements Guide :: Version 3, Release: 3 Benchmark Date: 27 Jul 2022*"&amp;A839&amp;";*",SRGs!AA:AA,0),0)</f>
        <v>0</v>
      </c>
      <c r="P839" s="2">
        <f>IFERROR(MATCH("Container Platform Security Requirements Guide :: Version 1, Release: 3 Benchmark Date: 27 Jan 2022*"&amp;A839&amp;";*",SRGs!AA:AA,0),0)</f>
        <v>0</v>
      </c>
      <c r="Q839" s="2">
        <f>IFERROR(MATCH("Domain Name System (DNS) Security Requirements Guide :: Version 2, Release: 4 Benchmark Date: 23 Oct 2015*"&amp;A839&amp;";*",SRGs!AA:AA,0),0)</f>
        <v>0</v>
      </c>
      <c r="R839" s="2">
        <f>IFERROR(MATCH("Firewall Security Requirements Guide :: Version 2, Release: 3 Benchmark Date: 27 Oct 2022*"&amp;A839&amp;";*",SRGs!AA:AA,0),0)</f>
        <v>0</v>
      </c>
      <c r="S839" s="2">
        <f>IFERROR(MATCH("General Purpose Operating System Security Requirements Guide :: Version 2, Release: 4 Benchmark Date: 27 Jul 2022*"&amp;A839&amp;";*",SRGs!AA:AA,0),0)</f>
        <v>0</v>
      </c>
      <c r="T839" s="2">
        <f>IFERROR(MATCH("Intrusion Detection and Prevention Systems (IDPS) Security Requirements Guide :: Version 2, Release: 6 Benchmark Date: 24 Jul 2020*"&amp;A839&amp;";*",SRGs!AA:AA,0),0)</f>
        <v>0</v>
      </c>
      <c r="U839" s="2">
        <f>IFERROR(MATCH("Layer 2 Switch Security Requirements Guide :: Version 2, Release: 1 Benchmark Date: 18 May 2021*"&amp;A839&amp;";*",SRGs!AA:AA,0),0)</f>
        <v>0</v>
      </c>
      <c r="V839" s="2">
        <f>IFERROR(MATCH("Mainframe Product Security Requirements Guide :: Version 2, Release: 1 Benchmark Date: 27 Oct 2022*"&amp;A839&amp;";*",SRGs!AA:AA,0),0)</f>
        <v>0</v>
      </c>
      <c r="W839" s="2">
        <f>IFERROR(MATCH("Network Device Management Security Requirements Guide :: Version 4, Release: 1 Benchmark Date: 23 Apr 2021*"&amp;A839&amp;";*",SRGs!AA:AA,0),0)</f>
        <v>0</v>
      </c>
      <c r="X839" s="2">
        <f>IFERROR(MATCH("Router Security Requirements Guide :: Version 4, Release: 2 Benchmark Date: 23 Apr 2021*"&amp;A839&amp;";*",SRGs!AA:AA,0),0)</f>
        <v>0</v>
      </c>
      <c r="Y839" s="2">
        <f>IFERROR(MATCH("SDN Controller Security Requirements Guide :: Version 1, Release: 2 Benchmark Date: 24 Apr 2020*"&amp;A839&amp;";*",SRGs!AA:AA,0),0)</f>
        <v>0</v>
      </c>
      <c r="Z839" s="2">
        <f>IFERROR(MATCH("Unified Endpoint Management Agent Security Requirements Guide :: Version 1, Release: 1 Benchmark Date: 20 Nov 2020*"&amp;A839&amp;";*",SRGs!AA:AA,0),0)</f>
        <v>0</v>
      </c>
      <c r="AA839" s="2">
        <f>IFERROR(MATCH("Unified Endpoint Management Server Security Requirements Guide :: Version 1, Release: 1 Benchmark Date: 20 Nov 2020*"&amp;A839&amp;";*",SRGs!AA:AA,0),0)</f>
        <v>0</v>
      </c>
      <c r="AB839" s="2">
        <f>IFERROR(MATCH("Virtual Private Network (VPN) Security Requirements Guide :: Version 2, Release: 4 Benchmark Date: 27 Oct 2021*"&amp;A839&amp;";*",SRGs!AA:AA,0),0)</f>
        <v>0</v>
      </c>
      <c r="AC839" s="2">
        <f>IFERROR(MATCH("Web Server Security Requirements Guide :: Version 3, Release: 1 Benchmark Date: 27 Oct 2022*"&amp;A839&amp;";*",SRGs!AA:AA,0),0)</f>
        <v>0</v>
      </c>
      <c r="AD839" s="22"/>
      <c r="AE839" s="3" t="str">
        <f t="shared" si="104"/>
        <v/>
      </c>
      <c r="AF839" s="2" t="str">
        <f t="shared" si="105"/>
        <v/>
      </c>
      <c r="AG839" s="2" t="str">
        <f t="shared" si="106"/>
        <v/>
      </c>
      <c r="AH839" s="2" t="str">
        <f t="shared" si="107"/>
        <v/>
      </c>
      <c r="AI839" s="2" t="str">
        <f t="shared" si="108"/>
        <v/>
      </c>
      <c r="AJ839" s="2" t="str">
        <f t="shared" si="109"/>
        <v/>
      </c>
      <c r="AK839" s="2" t="str">
        <f t="shared" si="110"/>
        <v/>
      </c>
      <c r="AM839" s="5" t="str">
        <f t="shared" si="111"/>
        <v/>
      </c>
    </row>
    <row r="840" spans="1:39" hidden="1">
      <c r="A840" s="1" t="s">
        <v>219</v>
      </c>
      <c r="B840" s="1" t="s">
        <v>4315</v>
      </c>
      <c r="C840" s="1" t="s">
        <v>641</v>
      </c>
      <c r="D840" s="1" t="s">
        <v>3553</v>
      </c>
      <c r="E840" s="1"/>
      <c r="F840" s="2"/>
      <c r="G840" s="2"/>
      <c r="H840" s="2"/>
      <c r="I840" s="2"/>
      <c r="J840" s="15"/>
      <c r="K840" s="3">
        <f>IFERROR(MATCH("Application Layer Gateway (ALG) Security Requirements Guide (SRG) :: Version 1, Release: 2 Benchmark Date: 24 Jul 2015*"&amp;A840&amp;";*",SRGs!AA:AA,0),0)</f>
        <v>0</v>
      </c>
      <c r="L840" s="2">
        <f>IFERROR(MATCH("Application Server Security Requirements Guide :: Version 3, Release: 3 Benchmark Date: 27 Oct 2022*"&amp;A840&amp;";*",SRGs!AA:AA,0),0)</f>
        <v>0</v>
      </c>
      <c r="M840" s="2">
        <f>IFERROR(MATCH("Authentication, Authorization, and Accounting Services (AAA) Security Requirements Guide :: Version 1, Release: 2 Benchmark Date: 24 Jan 2020*"&amp;A840&amp;";*",SRGs!AA:AA,0),0)</f>
        <v>0</v>
      </c>
      <c r="N840" s="2">
        <f>IFERROR(MATCH("Central Log Server Security Requirements Guide :: Version 2, Release: 2 Benchmark Date: 27 Oct 2022*"&amp;A840&amp;";*",SRGs!AA:AA,0),0)</f>
        <v>0</v>
      </c>
      <c r="O840" s="2">
        <f>IFERROR(MATCH("Database Security Requirements Guide :: Version 3, Release: 3 Benchmark Date: 27 Jul 2022*"&amp;A840&amp;";*",SRGs!AA:AA,0),0)</f>
        <v>0</v>
      </c>
      <c r="P840" s="2">
        <f>IFERROR(MATCH("Container Platform Security Requirements Guide :: Version 1, Release: 3 Benchmark Date: 27 Jan 2022*"&amp;A840&amp;";*",SRGs!AA:AA,0),0)</f>
        <v>0</v>
      </c>
      <c r="Q840" s="2">
        <f>IFERROR(MATCH("Domain Name System (DNS) Security Requirements Guide :: Version 2, Release: 4 Benchmark Date: 23 Oct 2015*"&amp;A840&amp;";*",SRGs!AA:AA,0),0)</f>
        <v>0</v>
      </c>
      <c r="R840" s="2">
        <f>IFERROR(MATCH("Firewall Security Requirements Guide :: Version 2, Release: 3 Benchmark Date: 27 Oct 2022*"&amp;A840&amp;";*",SRGs!AA:AA,0),0)</f>
        <v>0</v>
      </c>
      <c r="S840" s="2">
        <f>IFERROR(MATCH("General Purpose Operating System Security Requirements Guide :: Version 2, Release: 4 Benchmark Date: 27 Jul 2022*"&amp;A840&amp;";*",SRGs!AA:AA,0),0)</f>
        <v>0</v>
      </c>
      <c r="T840" s="2">
        <f>IFERROR(MATCH("Intrusion Detection and Prevention Systems (IDPS) Security Requirements Guide :: Version 2, Release: 6 Benchmark Date: 24 Jul 2020*"&amp;A840&amp;";*",SRGs!AA:AA,0),0)</f>
        <v>0</v>
      </c>
      <c r="U840" s="2">
        <f>IFERROR(MATCH("Layer 2 Switch Security Requirements Guide :: Version 2, Release: 1 Benchmark Date: 18 May 2021*"&amp;A840&amp;";*",SRGs!AA:AA,0),0)</f>
        <v>0</v>
      </c>
      <c r="V840" s="2">
        <f>IFERROR(MATCH("Mainframe Product Security Requirements Guide :: Version 2, Release: 1 Benchmark Date: 27 Oct 2022*"&amp;A840&amp;";*",SRGs!AA:AA,0),0)</f>
        <v>0</v>
      </c>
      <c r="W840" s="2">
        <f>IFERROR(MATCH("Network Device Management Security Requirements Guide :: Version 4, Release: 1 Benchmark Date: 23 Apr 2021*"&amp;A840&amp;";*",SRGs!AA:AA,0),0)</f>
        <v>0</v>
      </c>
      <c r="X840" s="2">
        <f>IFERROR(MATCH("Router Security Requirements Guide :: Version 4, Release: 2 Benchmark Date: 23 Apr 2021*"&amp;A840&amp;";*",SRGs!AA:AA,0),0)</f>
        <v>0</v>
      </c>
      <c r="Y840" s="2">
        <f>IFERROR(MATCH("SDN Controller Security Requirements Guide :: Version 1, Release: 2 Benchmark Date: 24 Apr 2020*"&amp;A840&amp;";*",SRGs!AA:AA,0),0)</f>
        <v>0</v>
      </c>
      <c r="Z840" s="2">
        <f>IFERROR(MATCH("Unified Endpoint Management Agent Security Requirements Guide :: Version 1, Release: 1 Benchmark Date: 20 Nov 2020*"&amp;A840&amp;";*",SRGs!AA:AA,0),0)</f>
        <v>0</v>
      </c>
      <c r="AA840" s="2">
        <f>IFERROR(MATCH("Unified Endpoint Management Server Security Requirements Guide :: Version 1, Release: 1 Benchmark Date: 20 Nov 2020*"&amp;A840&amp;";*",SRGs!AA:AA,0),0)</f>
        <v>0</v>
      </c>
      <c r="AB840" s="2">
        <f>IFERROR(MATCH("Virtual Private Network (VPN) Security Requirements Guide :: Version 2, Release: 4 Benchmark Date: 27 Oct 2021*"&amp;A840&amp;";*",SRGs!AA:AA,0),0)</f>
        <v>0</v>
      </c>
      <c r="AC840" s="2">
        <f>IFERROR(MATCH("Web Server Security Requirements Guide :: Version 3, Release: 1 Benchmark Date: 27 Oct 2022*"&amp;A840&amp;";*",SRGs!AA:AA,0),0)</f>
        <v>0</v>
      </c>
      <c r="AD840" s="22"/>
      <c r="AE840" s="3" t="str">
        <f t="shared" si="104"/>
        <v/>
      </c>
      <c r="AF840" s="2" t="str">
        <f t="shared" si="105"/>
        <v/>
      </c>
      <c r="AG840" s="2" t="str">
        <f t="shared" si="106"/>
        <v/>
      </c>
      <c r="AH840" s="2" t="str">
        <f t="shared" si="107"/>
        <v/>
      </c>
      <c r="AI840" s="2" t="str">
        <f t="shared" si="108"/>
        <v/>
      </c>
      <c r="AJ840" s="2" t="str">
        <f t="shared" si="109"/>
        <v/>
      </c>
      <c r="AK840" s="2" t="str">
        <f t="shared" si="110"/>
        <v/>
      </c>
      <c r="AM840" s="5" t="str">
        <f t="shared" si="111"/>
        <v/>
      </c>
    </row>
    <row r="841" spans="1:39" ht="360" hidden="1">
      <c r="A841" s="1" t="s">
        <v>220</v>
      </c>
      <c r="B841" s="1" t="s">
        <v>4315</v>
      </c>
      <c r="C841" s="1" t="s">
        <v>1061</v>
      </c>
      <c r="D841" s="1" t="s">
        <v>2123</v>
      </c>
      <c r="E841" s="1" t="s">
        <v>3125</v>
      </c>
      <c r="F841" s="2" t="s">
        <v>3976</v>
      </c>
      <c r="G841" s="2" t="s">
        <v>4233</v>
      </c>
      <c r="H841" s="2" t="s">
        <v>4288</v>
      </c>
      <c r="I841" s="10">
        <v>2</v>
      </c>
      <c r="J841" s="13"/>
      <c r="K841" s="3">
        <f>IFERROR(MATCH("Application Layer Gateway (ALG) Security Requirements Guide (SRG) :: Version 1, Release: 2 Benchmark Date: 24 Jul 2015*"&amp;A841&amp;";*",SRGs!AA:AA,0),0)</f>
        <v>0</v>
      </c>
      <c r="L841" s="2">
        <f>IFERROR(MATCH("Application Server Security Requirements Guide :: Version 3, Release: 3 Benchmark Date: 27 Oct 2022*"&amp;A841&amp;";*",SRGs!AA:AA,0),0)</f>
        <v>0</v>
      </c>
      <c r="M841" s="2">
        <f>IFERROR(MATCH("Authentication, Authorization, and Accounting Services (AAA) Security Requirements Guide :: Version 1, Release: 2 Benchmark Date: 24 Jan 2020*"&amp;A841&amp;";*",SRGs!AA:AA,0),0)</f>
        <v>0</v>
      </c>
      <c r="N841" s="6">
        <f>IFERROR(MATCH("Central Log Server Security Requirements Guide :: Version 2, Release: 2 Benchmark Date: 27 Oct 2022*"&amp;A841&amp;";*",SRGs!AA:AA,0),0)</f>
        <v>0</v>
      </c>
      <c r="O841" s="6">
        <f>IFERROR(MATCH("Database Security Requirements Guide :: Version 3, Release: 3 Benchmark Date: 27 Jul 2022*"&amp;A841&amp;";*",SRGs!AA:AA,0),0)</f>
        <v>0</v>
      </c>
      <c r="P841" s="2">
        <f>IFERROR(MATCH("Container Platform Security Requirements Guide :: Version 1, Release: 3 Benchmark Date: 27 Jan 2022*"&amp;A841&amp;";*",SRGs!AA:AA,0),0)</f>
        <v>0</v>
      </c>
      <c r="Q841" s="2">
        <f>IFERROR(MATCH("Domain Name System (DNS) Security Requirements Guide :: Version 2, Release: 4 Benchmark Date: 23 Oct 2015*"&amp;A841&amp;";*",SRGs!AA:AA,0),0)</f>
        <v>0</v>
      </c>
      <c r="R841" s="2">
        <f>IFERROR(MATCH("Firewall Security Requirements Guide :: Version 2, Release: 3 Benchmark Date: 27 Oct 2022*"&amp;A841&amp;";*",SRGs!AA:AA,0),0)</f>
        <v>0</v>
      </c>
      <c r="S841" s="2">
        <f>IFERROR(MATCH("General Purpose Operating System Security Requirements Guide :: Version 2, Release: 4 Benchmark Date: 27 Jul 2022*"&amp;A841&amp;";*",SRGs!AA:AA,0),0)</f>
        <v>0</v>
      </c>
      <c r="T841" s="2">
        <f>IFERROR(MATCH("Intrusion Detection and Prevention Systems (IDPS) Security Requirements Guide :: Version 2, Release: 6 Benchmark Date: 24 Jul 2020*"&amp;A841&amp;";*",SRGs!AA:AA,0),0)</f>
        <v>0</v>
      </c>
      <c r="U841" s="2">
        <f>IFERROR(MATCH("Layer 2 Switch Security Requirements Guide :: Version 2, Release: 1 Benchmark Date: 18 May 2021*"&amp;A841&amp;";*",SRGs!AA:AA,0),0)</f>
        <v>0</v>
      </c>
      <c r="V841" s="2">
        <f>IFERROR(MATCH("Mainframe Product Security Requirements Guide :: Version 2, Release: 1 Benchmark Date: 27 Oct 2022*"&amp;A841&amp;";*",SRGs!AA:AA,0),0)</f>
        <v>0</v>
      </c>
      <c r="W841" s="2">
        <f>IFERROR(MATCH("Network Device Management Security Requirements Guide :: Version 4, Release: 1 Benchmark Date: 23 Apr 2021*"&amp;A841&amp;";*",SRGs!AA:AA,0),0)</f>
        <v>0</v>
      </c>
      <c r="X841" s="2">
        <f>IFERROR(MATCH("Router Security Requirements Guide :: Version 4, Release: 2 Benchmark Date: 23 Apr 2021*"&amp;A841&amp;";*",SRGs!AA:AA,0),0)</f>
        <v>0</v>
      </c>
      <c r="Y841" s="2">
        <f>IFERROR(MATCH("SDN Controller Security Requirements Guide :: Version 1, Release: 2 Benchmark Date: 24 Apr 2020*"&amp;A841&amp;";*",SRGs!AA:AA,0),0)</f>
        <v>0</v>
      </c>
      <c r="Z841" s="2">
        <f>IFERROR(MATCH("Unified Endpoint Management Agent Security Requirements Guide :: Version 1, Release: 1 Benchmark Date: 20 Nov 2020*"&amp;A841&amp;";*",SRGs!AA:AA,0),0)</f>
        <v>0</v>
      </c>
      <c r="AA841" s="2">
        <f>IFERROR(MATCH("Unified Endpoint Management Server Security Requirements Guide :: Version 1, Release: 1 Benchmark Date: 20 Nov 2020*"&amp;A841&amp;";*",SRGs!AA:AA,0),0)</f>
        <v>0</v>
      </c>
      <c r="AB841" s="2">
        <f>IFERROR(MATCH("Virtual Private Network (VPN) Security Requirements Guide :: Version 2, Release: 4 Benchmark Date: 27 Oct 2021*"&amp;A841&amp;";*",SRGs!AA:AA,0),0)</f>
        <v>0</v>
      </c>
      <c r="AC841" s="2">
        <f>IFERROR(MATCH("Web Server Security Requirements Guide :: Version 3, Release: 1 Benchmark Date: 27 Oct 2022*"&amp;A841&amp;";*",SRGs!AA:AA,0),0)</f>
        <v>0</v>
      </c>
      <c r="AD841" s="22"/>
      <c r="AE841" s="3" t="str">
        <f t="shared" si="104"/>
        <v/>
      </c>
      <c r="AF841" s="2" t="str">
        <f t="shared" si="105"/>
        <v/>
      </c>
      <c r="AG841" s="2" t="str">
        <f t="shared" si="106"/>
        <v/>
      </c>
      <c r="AH841" s="2" t="str">
        <f t="shared" si="107"/>
        <v/>
      </c>
      <c r="AI841" s="2" t="str">
        <f t="shared" si="108"/>
        <v/>
      </c>
      <c r="AJ841" s="2" t="str">
        <f t="shared" si="109"/>
        <v/>
      </c>
      <c r="AK841" s="2" t="str">
        <f t="shared" si="110"/>
        <v/>
      </c>
      <c r="AM841" s="5" t="str">
        <f t="shared" si="111"/>
        <v/>
      </c>
    </row>
    <row r="842" spans="1:39" ht="180" hidden="1">
      <c r="A842" s="1" t="s">
        <v>22537</v>
      </c>
      <c r="B842" s="1" t="s">
        <v>4315</v>
      </c>
      <c r="C842" s="1" t="s">
        <v>1062</v>
      </c>
      <c r="D842" s="1" t="s">
        <v>2124</v>
      </c>
      <c r="E842" s="1" t="s">
        <v>3126</v>
      </c>
      <c r="F842" s="2" t="s">
        <v>2591</v>
      </c>
      <c r="G842" s="2"/>
      <c r="H842" s="2"/>
      <c r="I842" s="2"/>
      <c r="J842" s="15"/>
      <c r="K842" s="3">
        <f>IFERROR(MATCH("Application Layer Gateway (ALG) Security Requirements Guide (SRG) :: Version 1, Release: 2 Benchmark Date: 24 Jul 2015*"&amp;A842&amp;";*",SRGs!AA:AA,0),0)</f>
        <v>0</v>
      </c>
      <c r="L842" s="2">
        <f>IFERROR(MATCH("Application Server Security Requirements Guide :: Version 3, Release: 3 Benchmark Date: 27 Oct 2022*"&amp;A842&amp;";*",SRGs!AA:AA,0),0)</f>
        <v>0</v>
      </c>
      <c r="M842" s="2">
        <f>IFERROR(MATCH("Authentication, Authorization, and Accounting Services (AAA) Security Requirements Guide :: Version 1, Release: 2 Benchmark Date: 24 Jan 2020*"&amp;A842&amp;";*",SRGs!AA:AA,0),0)</f>
        <v>0</v>
      </c>
      <c r="N842" s="2">
        <f>IFERROR(MATCH("Central Log Server Security Requirements Guide :: Version 2, Release: 2 Benchmark Date: 27 Oct 2022*"&amp;A842&amp;";*",SRGs!AA:AA,0),0)</f>
        <v>0</v>
      </c>
      <c r="O842" s="2">
        <f>IFERROR(MATCH("Database Security Requirements Guide :: Version 3, Release: 3 Benchmark Date: 27 Jul 2022*"&amp;A842&amp;";*",SRGs!AA:AA,0),0)</f>
        <v>0</v>
      </c>
      <c r="P842" s="2">
        <f>IFERROR(MATCH("Container Platform Security Requirements Guide :: Version 1, Release: 3 Benchmark Date: 27 Jan 2022*"&amp;A842&amp;";*",SRGs!AA:AA,0),0)</f>
        <v>0</v>
      </c>
      <c r="Q842" s="2">
        <f>IFERROR(MATCH("Domain Name System (DNS) Security Requirements Guide :: Version 2, Release: 4 Benchmark Date: 23 Oct 2015*"&amp;A842&amp;";*",SRGs!AA:AA,0),0)</f>
        <v>0</v>
      </c>
      <c r="R842" s="2">
        <f>IFERROR(MATCH("Firewall Security Requirements Guide :: Version 2, Release: 3 Benchmark Date: 27 Oct 2022*"&amp;A842&amp;";*",SRGs!AA:AA,0),0)</f>
        <v>0</v>
      </c>
      <c r="S842" s="2">
        <f>IFERROR(MATCH("General Purpose Operating System Security Requirements Guide :: Version 2, Release: 4 Benchmark Date: 27 Jul 2022*"&amp;A842&amp;";*",SRGs!AA:AA,0),0)</f>
        <v>0</v>
      </c>
      <c r="T842" s="2">
        <f>IFERROR(MATCH("Intrusion Detection and Prevention Systems (IDPS) Security Requirements Guide :: Version 2, Release: 6 Benchmark Date: 24 Jul 2020*"&amp;A842&amp;";*",SRGs!AA:AA,0),0)</f>
        <v>0</v>
      </c>
      <c r="U842" s="2">
        <f>IFERROR(MATCH("Layer 2 Switch Security Requirements Guide :: Version 2, Release: 1 Benchmark Date: 18 May 2021*"&amp;A842&amp;";*",SRGs!AA:AA,0),0)</f>
        <v>0</v>
      </c>
      <c r="V842" s="2">
        <f>IFERROR(MATCH("Mainframe Product Security Requirements Guide :: Version 2, Release: 1 Benchmark Date: 27 Oct 2022*"&amp;A842&amp;";*",SRGs!AA:AA,0),0)</f>
        <v>0</v>
      </c>
      <c r="W842" s="2">
        <f>IFERROR(MATCH("Network Device Management Security Requirements Guide :: Version 4, Release: 1 Benchmark Date: 23 Apr 2021*"&amp;A842&amp;";*",SRGs!AA:AA,0),0)</f>
        <v>0</v>
      </c>
      <c r="X842" s="2">
        <f>IFERROR(MATCH("Router Security Requirements Guide :: Version 4, Release: 2 Benchmark Date: 23 Apr 2021*"&amp;A842&amp;";*",SRGs!AA:AA,0),0)</f>
        <v>0</v>
      </c>
      <c r="Y842" s="2">
        <f>IFERROR(MATCH("SDN Controller Security Requirements Guide :: Version 1, Release: 2 Benchmark Date: 24 Apr 2020*"&amp;A842&amp;";*",SRGs!AA:AA,0),0)</f>
        <v>0</v>
      </c>
      <c r="Z842" s="2">
        <f>IFERROR(MATCH("Unified Endpoint Management Agent Security Requirements Guide :: Version 1, Release: 1 Benchmark Date: 20 Nov 2020*"&amp;A842&amp;";*",SRGs!AA:AA,0),0)</f>
        <v>0</v>
      </c>
      <c r="AA842" s="2">
        <f>IFERROR(MATCH("Unified Endpoint Management Server Security Requirements Guide :: Version 1, Release: 1 Benchmark Date: 20 Nov 2020*"&amp;A842&amp;";*",SRGs!AA:AA,0),0)</f>
        <v>0</v>
      </c>
      <c r="AB842" s="2">
        <f>IFERROR(MATCH("Virtual Private Network (VPN) Security Requirements Guide :: Version 2, Release: 4 Benchmark Date: 27 Oct 2021*"&amp;A842&amp;";*",SRGs!AA:AA,0),0)</f>
        <v>0</v>
      </c>
      <c r="AC842" s="2">
        <f>IFERROR(MATCH("Web Server Security Requirements Guide :: Version 3, Release: 1 Benchmark Date: 27 Oct 2022*"&amp;A842&amp;";*",SRGs!AA:AA,0),0)</f>
        <v>0</v>
      </c>
      <c r="AD842" s="22"/>
      <c r="AE842" s="3" t="str">
        <f t="shared" si="104"/>
        <v/>
      </c>
      <c r="AF842" s="2" t="str">
        <f t="shared" si="105"/>
        <v/>
      </c>
      <c r="AG842" s="2" t="str">
        <f t="shared" si="106"/>
        <v/>
      </c>
      <c r="AH842" s="2" t="str">
        <f t="shared" si="107"/>
        <v/>
      </c>
      <c r="AI842" s="2" t="str">
        <f t="shared" si="108"/>
        <v/>
      </c>
      <c r="AJ842" s="2" t="str">
        <f t="shared" si="109"/>
        <v/>
      </c>
      <c r="AK842" s="2" t="str">
        <f t="shared" si="110"/>
        <v/>
      </c>
      <c r="AM842" s="5" t="str">
        <f t="shared" si="111"/>
        <v/>
      </c>
    </row>
    <row r="843" spans="1:39" ht="330" hidden="1">
      <c r="A843" s="1" t="s">
        <v>22538</v>
      </c>
      <c r="B843" s="1" t="s">
        <v>4315</v>
      </c>
      <c r="C843" s="1" t="s">
        <v>1071</v>
      </c>
      <c r="D843" s="1" t="s">
        <v>2133</v>
      </c>
      <c r="E843" s="1" t="s">
        <v>3135</v>
      </c>
      <c r="F843" s="2" t="s">
        <v>2591</v>
      </c>
      <c r="G843" s="2"/>
      <c r="H843" s="2"/>
      <c r="I843" s="2"/>
      <c r="J843" s="15"/>
      <c r="K843" s="3">
        <f>IFERROR(MATCH("Application Layer Gateway (ALG) Security Requirements Guide (SRG) :: Version 1, Release: 2 Benchmark Date: 24 Jul 2015*"&amp;A843&amp;";*",SRGs!AA:AA,0),0)</f>
        <v>0</v>
      </c>
      <c r="L843" s="2">
        <f>IFERROR(MATCH("Application Server Security Requirements Guide :: Version 3, Release: 3 Benchmark Date: 27 Oct 2022*"&amp;A843&amp;";*",SRGs!AA:AA,0),0)</f>
        <v>0</v>
      </c>
      <c r="M843" s="2">
        <f>IFERROR(MATCH("Authentication, Authorization, and Accounting Services (AAA) Security Requirements Guide :: Version 1, Release: 2 Benchmark Date: 24 Jan 2020*"&amp;A843&amp;";*",SRGs!AA:AA,0),0)</f>
        <v>0</v>
      </c>
      <c r="N843" s="2">
        <f>IFERROR(MATCH("Central Log Server Security Requirements Guide :: Version 2, Release: 2 Benchmark Date: 27 Oct 2022*"&amp;A843&amp;";*",SRGs!AA:AA,0),0)</f>
        <v>0</v>
      </c>
      <c r="O843" s="2">
        <f>IFERROR(MATCH("Database Security Requirements Guide :: Version 3, Release: 3 Benchmark Date: 27 Jul 2022*"&amp;A843&amp;";*",SRGs!AA:AA,0),0)</f>
        <v>0</v>
      </c>
      <c r="P843" s="2">
        <f>IFERROR(MATCH("Container Platform Security Requirements Guide :: Version 1, Release: 3 Benchmark Date: 27 Jan 2022*"&amp;A843&amp;";*",SRGs!AA:AA,0),0)</f>
        <v>0</v>
      </c>
      <c r="Q843" s="2">
        <f>IFERROR(MATCH("Domain Name System (DNS) Security Requirements Guide :: Version 2, Release: 4 Benchmark Date: 23 Oct 2015*"&amp;A843&amp;";*",SRGs!AA:AA,0),0)</f>
        <v>0</v>
      </c>
      <c r="R843" s="2">
        <f>IFERROR(MATCH("Firewall Security Requirements Guide :: Version 2, Release: 3 Benchmark Date: 27 Oct 2022*"&amp;A843&amp;";*",SRGs!AA:AA,0),0)</f>
        <v>0</v>
      </c>
      <c r="S843" s="2">
        <f>IFERROR(MATCH("General Purpose Operating System Security Requirements Guide :: Version 2, Release: 4 Benchmark Date: 27 Jul 2022*"&amp;A843&amp;";*",SRGs!AA:AA,0),0)</f>
        <v>0</v>
      </c>
      <c r="T843" s="2">
        <f>IFERROR(MATCH("Intrusion Detection and Prevention Systems (IDPS) Security Requirements Guide :: Version 2, Release: 6 Benchmark Date: 24 Jul 2020*"&amp;A843&amp;";*",SRGs!AA:AA,0),0)</f>
        <v>0</v>
      </c>
      <c r="U843" s="2">
        <f>IFERROR(MATCH("Layer 2 Switch Security Requirements Guide :: Version 2, Release: 1 Benchmark Date: 18 May 2021*"&amp;A843&amp;";*",SRGs!AA:AA,0),0)</f>
        <v>0</v>
      </c>
      <c r="V843" s="2">
        <f>IFERROR(MATCH("Mainframe Product Security Requirements Guide :: Version 2, Release: 1 Benchmark Date: 27 Oct 2022*"&amp;A843&amp;";*",SRGs!AA:AA,0),0)</f>
        <v>0</v>
      </c>
      <c r="W843" s="2">
        <f>IFERROR(MATCH("Network Device Management Security Requirements Guide :: Version 4, Release: 1 Benchmark Date: 23 Apr 2021*"&amp;A843&amp;";*",SRGs!AA:AA,0),0)</f>
        <v>0</v>
      </c>
      <c r="X843" s="2">
        <f>IFERROR(MATCH("Router Security Requirements Guide :: Version 4, Release: 2 Benchmark Date: 23 Apr 2021*"&amp;A843&amp;";*",SRGs!AA:AA,0),0)</f>
        <v>0</v>
      </c>
      <c r="Y843" s="2">
        <f>IFERROR(MATCH("SDN Controller Security Requirements Guide :: Version 1, Release: 2 Benchmark Date: 24 Apr 2020*"&amp;A843&amp;";*",SRGs!AA:AA,0),0)</f>
        <v>0</v>
      </c>
      <c r="Z843" s="2">
        <f>IFERROR(MATCH("Unified Endpoint Management Agent Security Requirements Guide :: Version 1, Release: 1 Benchmark Date: 20 Nov 2020*"&amp;A843&amp;";*",SRGs!AA:AA,0),0)</f>
        <v>0</v>
      </c>
      <c r="AA843" s="2">
        <f>IFERROR(MATCH("Unified Endpoint Management Server Security Requirements Guide :: Version 1, Release: 1 Benchmark Date: 20 Nov 2020*"&amp;A843&amp;";*",SRGs!AA:AA,0),0)</f>
        <v>0</v>
      </c>
      <c r="AB843" s="2">
        <f>IFERROR(MATCH("Virtual Private Network (VPN) Security Requirements Guide :: Version 2, Release: 4 Benchmark Date: 27 Oct 2021*"&amp;A843&amp;";*",SRGs!AA:AA,0),0)</f>
        <v>0</v>
      </c>
      <c r="AC843" s="2">
        <f>IFERROR(MATCH("Web Server Security Requirements Guide :: Version 3, Release: 1 Benchmark Date: 27 Oct 2022*"&amp;A843&amp;";*",SRGs!AA:AA,0),0)</f>
        <v>0</v>
      </c>
      <c r="AD843" s="22"/>
      <c r="AE843" s="3" t="str">
        <f t="shared" si="104"/>
        <v/>
      </c>
      <c r="AF843" s="2" t="str">
        <f t="shared" si="105"/>
        <v/>
      </c>
      <c r="AG843" s="2" t="str">
        <f t="shared" si="106"/>
        <v/>
      </c>
      <c r="AH843" s="2" t="str">
        <f t="shared" si="107"/>
        <v/>
      </c>
      <c r="AI843" s="2" t="str">
        <f t="shared" si="108"/>
        <v/>
      </c>
      <c r="AJ843" s="2" t="str">
        <f t="shared" si="109"/>
        <v/>
      </c>
      <c r="AK843" s="2" t="str">
        <f t="shared" si="110"/>
        <v/>
      </c>
      <c r="AM843" s="5" t="str">
        <f t="shared" si="111"/>
        <v/>
      </c>
    </row>
    <row r="844" spans="1:39" ht="135" hidden="1">
      <c r="A844" s="1" t="s">
        <v>22539</v>
      </c>
      <c r="B844" s="1" t="s">
        <v>4315</v>
      </c>
      <c r="C844" s="1" t="s">
        <v>1072</v>
      </c>
      <c r="D844" s="1" t="s">
        <v>2134</v>
      </c>
      <c r="E844" s="1" t="s">
        <v>3136</v>
      </c>
      <c r="F844" s="2" t="s">
        <v>2591</v>
      </c>
      <c r="G844" s="2"/>
      <c r="H844" s="2"/>
      <c r="I844" s="2"/>
      <c r="J844" s="15"/>
      <c r="K844" s="3">
        <f>IFERROR(MATCH("Application Layer Gateway (ALG) Security Requirements Guide (SRG) :: Version 1, Release: 2 Benchmark Date: 24 Jul 2015*"&amp;A844&amp;";*",SRGs!AA:AA,0),0)</f>
        <v>0</v>
      </c>
      <c r="L844" s="2">
        <f>IFERROR(MATCH("Application Server Security Requirements Guide :: Version 3, Release: 3 Benchmark Date: 27 Oct 2022*"&amp;A844&amp;";*",SRGs!AA:AA,0),0)</f>
        <v>0</v>
      </c>
      <c r="M844" s="2">
        <f>IFERROR(MATCH("Authentication, Authorization, and Accounting Services (AAA) Security Requirements Guide :: Version 1, Release: 2 Benchmark Date: 24 Jan 2020*"&amp;A844&amp;";*",SRGs!AA:AA,0),0)</f>
        <v>0</v>
      </c>
      <c r="N844" s="2">
        <f>IFERROR(MATCH("Central Log Server Security Requirements Guide :: Version 2, Release: 2 Benchmark Date: 27 Oct 2022*"&amp;A844&amp;";*",SRGs!AA:AA,0),0)</f>
        <v>0</v>
      </c>
      <c r="O844" s="2">
        <f>IFERROR(MATCH("Database Security Requirements Guide :: Version 3, Release: 3 Benchmark Date: 27 Jul 2022*"&amp;A844&amp;";*",SRGs!AA:AA,0),0)</f>
        <v>0</v>
      </c>
      <c r="P844" s="2">
        <f>IFERROR(MATCH("Container Platform Security Requirements Guide :: Version 1, Release: 3 Benchmark Date: 27 Jan 2022*"&amp;A844&amp;";*",SRGs!AA:AA,0),0)</f>
        <v>0</v>
      </c>
      <c r="Q844" s="2">
        <f>IFERROR(MATCH("Domain Name System (DNS) Security Requirements Guide :: Version 2, Release: 4 Benchmark Date: 23 Oct 2015*"&amp;A844&amp;";*",SRGs!AA:AA,0),0)</f>
        <v>0</v>
      </c>
      <c r="R844" s="2">
        <f>IFERROR(MATCH("Firewall Security Requirements Guide :: Version 2, Release: 3 Benchmark Date: 27 Oct 2022*"&amp;A844&amp;";*",SRGs!AA:AA,0),0)</f>
        <v>0</v>
      </c>
      <c r="S844" s="2">
        <f>IFERROR(MATCH("General Purpose Operating System Security Requirements Guide :: Version 2, Release: 4 Benchmark Date: 27 Jul 2022*"&amp;A844&amp;";*",SRGs!AA:AA,0),0)</f>
        <v>0</v>
      </c>
      <c r="T844" s="2">
        <f>IFERROR(MATCH("Intrusion Detection and Prevention Systems (IDPS) Security Requirements Guide :: Version 2, Release: 6 Benchmark Date: 24 Jul 2020*"&amp;A844&amp;";*",SRGs!AA:AA,0),0)</f>
        <v>0</v>
      </c>
      <c r="U844" s="2">
        <f>IFERROR(MATCH("Layer 2 Switch Security Requirements Guide :: Version 2, Release: 1 Benchmark Date: 18 May 2021*"&amp;A844&amp;";*",SRGs!AA:AA,0),0)</f>
        <v>0</v>
      </c>
      <c r="V844" s="2">
        <f>IFERROR(MATCH("Mainframe Product Security Requirements Guide :: Version 2, Release: 1 Benchmark Date: 27 Oct 2022*"&amp;A844&amp;";*",SRGs!AA:AA,0),0)</f>
        <v>0</v>
      </c>
      <c r="W844" s="2">
        <f>IFERROR(MATCH("Network Device Management Security Requirements Guide :: Version 4, Release: 1 Benchmark Date: 23 Apr 2021*"&amp;A844&amp;";*",SRGs!AA:AA,0),0)</f>
        <v>0</v>
      </c>
      <c r="X844" s="2">
        <f>IFERROR(MATCH("Router Security Requirements Guide :: Version 4, Release: 2 Benchmark Date: 23 Apr 2021*"&amp;A844&amp;";*",SRGs!AA:AA,0),0)</f>
        <v>0</v>
      </c>
      <c r="Y844" s="2">
        <f>IFERROR(MATCH("SDN Controller Security Requirements Guide :: Version 1, Release: 2 Benchmark Date: 24 Apr 2020*"&amp;A844&amp;";*",SRGs!AA:AA,0),0)</f>
        <v>0</v>
      </c>
      <c r="Z844" s="2">
        <f>IFERROR(MATCH("Unified Endpoint Management Agent Security Requirements Guide :: Version 1, Release: 1 Benchmark Date: 20 Nov 2020*"&amp;A844&amp;";*",SRGs!AA:AA,0),0)</f>
        <v>0</v>
      </c>
      <c r="AA844" s="2">
        <f>IFERROR(MATCH("Unified Endpoint Management Server Security Requirements Guide :: Version 1, Release: 1 Benchmark Date: 20 Nov 2020*"&amp;A844&amp;";*",SRGs!AA:AA,0),0)</f>
        <v>0</v>
      </c>
      <c r="AB844" s="2">
        <f>IFERROR(MATCH("Virtual Private Network (VPN) Security Requirements Guide :: Version 2, Release: 4 Benchmark Date: 27 Oct 2021*"&amp;A844&amp;";*",SRGs!AA:AA,0),0)</f>
        <v>0</v>
      </c>
      <c r="AC844" s="2">
        <f>IFERROR(MATCH("Web Server Security Requirements Guide :: Version 3, Release: 1 Benchmark Date: 27 Oct 2022*"&amp;A844&amp;";*",SRGs!AA:AA,0),0)</f>
        <v>0</v>
      </c>
      <c r="AD844" s="22"/>
      <c r="AE844" s="3" t="str">
        <f t="shared" si="104"/>
        <v/>
      </c>
      <c r="AF844" s="2" t="str">
        <f t="shared" si="105"/>
        <v/>
      </c>
      <c r="AG844" s="2" t="str">
        <f t="shared" si="106"/>
        <v/>
      </c>
      <c r="AH844" s="2" t="str">
        <f t="shared" si="107"/>
        <v/>
      </c>
      <c r="AI844" s="2" t="str">
        <f t="shared" si="108"/>
        <v/>
      </c>
      <c r="AJ844" s="2" t="str">
        <f t="shared" si="109"/>
        <v/>
      </c>
      <c r="AK844" s="2" t="str">
        <f t="shared" si="110"/>
        <v/>
      </c>
      <c r="AM844" s="5" t="str">
        <f t="shared" si="111"/>
        <v/>
      </c>
    </row>
    <row r="845" spans="1:39" ht="165" hidden="1">
      <c r="A845" s="1" t="s">
        <v>22540</v>
      </c>
      <c r="B845" s="1" t="s">
        <v>4315</v>
      </c>
      <c r="C845" s="1" t="s">
        <v>1073</v>
      </c>
      <c r="D845" s="1" t="s">
        <v>2135</v>
      </c>
      <c r="E845" s="1" t="s">
        <v>3137</v>
      </c>
      <c r="F845" s="2" t="s">
        <v>2591</v>
      </c>
      <c r="G845" s="2"/>
      <c r="H845" s="2"/>
      <c r="I845" s="2"/>
      <c r="J845" s="15"/>
      <c r="K845" s="3">
        <f>IFERROR(MATCH("Application Layer Gateway (ALG) Security Requirements Guide (SRG) :: Version 1, Release: 2 Benchmark Date: 24 Jul 2015*"&amp;A845&amp;";*",SRGs!AA:AA,0),0)</f>
        <v>0</v>
      </c>
      <c r="L845" s="2">
        <f>IFERROR(MATCH("Application Server Security Requirements Guide :: Version 3, Release: 3 Benchmark Date: 27 Oct 2022*"&amp;A845&amp;";*",SRGs!AA:AA,0),0)</f>
        <v>0</v>
      </c>
      <c r="M845" s="2">
        <f>IFERROR(MATCH("Authentication, Authorization, and Accounting Services (AAA) Security Requirements Guide :: Version 1, Release: 2 Benchmark Date: 24 Jan 2020*"&amp;A845&amp;";*",SRGs!AA:AA,0),0)</f>
        <v>0</v>
      </c>
      <c r="N845" s="2">
        <f>IFERROR(MATCH("Central Log Server Security Requirements Guide :: Version 2, Release: 2 Benchmark Date: 27 Oct 2022*"&amp;A845&amp;";*",SRGs!AA:AA,0),0)</f>
        <v>0</v>
      </c>
      <c r="O845" s="2">
        <f>IFERROR(MATCH("Database Security Requirements Guide :: Version 3, Release: 3 Benchmark Date: 27 Jul 2022*"&amp;A845&amp;";*",SRGs!AA:AA,0),0)</f>
        <v>0</v>
      </c>
      <c r="P845" s="2">
        <f>IFERROR(MATCH("Container Platform Security Requirements Guide :: Version 1, Release: 3 Benchmark Date: 27 Jan 2022*"&amp;A845&amp;";*",SRGs!AA:AA,0),0)</f>
        <v>0</v>
      </c>
      <c r="Q845" s="2">
        <f>IFERROR(MATCH("Domain Name System (DNS) Security Requirements Guide :: Version 2, Release: 4 Benchmark Date: 23 Oct 2015*"&amp;A845&amp;";*",SRGs!AA:AA,0),0)</f>
        <v>0</v>
      </c>
      <c r="R845" s="2">
        <f>IFERROR(MATCH("Firewall Security Requirements Guide :: Version 2, Release: 3 Benchmark Date: 27 Oct 2022*"&amp;A845&amp;";*",SRGs!AA:AA,0),0)</f>
        <v>0</v>
      </c>
      <c r="S845" s="2">
        <f>IFERROR(MATCH("General Purpose Operating System Security Requirements Guide :: Version 2, Release: 4 Benchmark Date: 27 Jul 2022*"&amp;A845&amp;";*",SRGs!AA:AA,0),0)</f>
        <v>0</v>
      </c>
      <c r="T845" s="2">
        <f>IFERROR(MATCH("Intrusion Detection and Prevention Systems (IDPS) Security Requirements Guide :: Version 2, Release: 6 Benchmark Date: 24 Jul 2020*"&amp;A845&amp;";*",SRGs!AA:AA,0),0)</f>
        <v>0</v>
      </c>
      <c r="U845" s="2">
        <f>IFERROR(MATCH("Layer 2 Switch Security Requirements Guide :: Version 2, Release: 1 Benchmark Date: 18 May 2021*"&amp;A845&amp;";*",SRGs!AA:AA,0),0)</f>
        <v>0</v>
      </c>
      <c r="V845" s="2">
        <f>IFERROR(MATCH("Mainframe Product Security Requirements Guide :: Version 2, Release: 1 Benchmark Date: 27 Oct 2022*"&amp;A845&amp;";*",SRGs!AA:AA,0),0)</f>
        <v>0</v>
      </c>
      <c r="W845" s="2">
        <f>IFERROR(MATCH("Network Device Management Security Requirements Guide :: Version 4, Release: 1 Benchmark Date: 23 Apr 2021*"&amp;A845&amp;";*",SRGs!AA:AA,0),0)</f>
        <v>0</v>
      </c>
      <c r="X845" s="2">
        <f>IFERROR(MATCH("Router Security Requirements Guide :: Version 4, Release: 2 Benchmark Date: 23 Apr 2021*"&amp;A845&amp;";*",SRGs!AA:AA,0),0)</f>
        <v>0</v>
      </c>
      <c r="Y845" s="2">
        <f>IFERROR(MATCH("SDN Controller Security Requirements Guide :: Version 1, Release: 2 Benchmark Date: 24 Apr 2020*"&amp;A845&amp;";*",SRGs!AA:AA,0),0)</f>
        <v>0</v>
      </c>
      <c r="Z845" s="2">
        <f>IFERROR(MATCH("Unified Endpoint Management Agent Security Requirements Guide :: Version 1, Release: 1 Benchmark Date: 20 Nov 2020*"&amp;A845&amp;";*",SRGs!AA:AA,0),0)</f>
        <v>0</v>
      </c>
      <c r="AA845" s="2">
        <f>IFERROR(MATCH("Unified Endpoint Management Server Security Requirements Guide :: Version 1, Release: 1 Benchmark Date: 20 Nov 2020*"&amp;A845&amp;";*",SRGs!AA:AA,0),0)</f>
        <v>0</v>
      </c>
      <c r="AB845" s="2">
        <f>IFERROR(MATCH("Virtual Private Network (VPN) Security Requirements Guide :: Version 2, Release: 4 Benchmark Date: 27 Oct 2021*"&amp;A845&amp;";*",SRGs!AA:AA,0),0)</f>
        <v>0</v>
      </c>
      <c r="AC845" s="2">
        <f>IFERROR(MATCH("Web Server Security Requirements Guide :: Version 3, Release: 1 Benchmark Date: 27 Oct 2022*"&amp;A845&amp;";*",SRGs!AA:AA,0),0)</f>
        <v>0</v>
      </c>
      <c r="AD845" s="22"/>
      <c r="AE845" s="3" t="str">
        <f t="shared" si="104"/>
        <v/>
      </c>
      <c r="AF845" s="2" t="str">
        <f t="shared" si="105"/>
        <v/>
      </c>
      <c r="AG845" s="2" t="str">
        <f t="shared" si="106"/>
        <v/>
      </c>
      <c r="AH845" s="2" t="str">
        <f t="shared" si="107"/>
        <v/>
      </c>
      <c r="AI845" s="2" t="str">
        <f t="shared" si="108"/>
        <v/>
      </c>
      <c r="AJ845" s="2" t="str">
        <f t="shared" si="109"/>
        <v/>
      </c>
      <c r="AK845" s="2" t="str">
        <f t="shared" si="110"/>
        <v/>
      </c>
      <c r="AM845" s="5" t="str">
        <f t="shared" si="111"/>
        <v/>
      </c>
    </row>
    <row r="846" spans="1:39" s="5" customFormat="1" ht="195" hidden="1">
      <c r="A846" s="1" t="s">
        <v>22541</v>
      </c>
      <c r="B846" s="1" t="s">
        <v>4315</v>
      </c>
      <c r="C846" s="1" t="s">
        <v>1074</v>
      </c>
      <c r="D846" s="1" t="s">
        <v>2136</v>
      </c>
      <c r="E846" s="1" t="s">
        <v>3138</v>
      </c>
      <c r="F846" s="2" t="s">
        <v>2591</v>
      </c>
      <c r="G846" s="2"/>
      <c r="H846" s="2"/>
      <c r="I846" s="2"/>
      <c r="J846" s="15"/>
      <c r="K846" s="3">
        <f>IFERROR(MATCH("Application Layer Gateway (ALG) Security Requirements Guide (SRG) :: Version 1, Release: 2 Benchmark Date: 24 Jul 2015*"&amp;A846&amp;";*",SRGs!AA:AA,0),0)</f>
        <v>0</v>
      </c>
      <c r="L846" s="2">
        <f>IFERROR(MATCH("Application Server Security Requirements Guide :: Version 3, Release: 3 Benchmark Date: 27 Oct 2022*"&amp;A846&amp;";*",SRGs!AA:AA,0),0)</f>
        <v>0</v>
      </c>
      <c r="M846" s="2">
        <f>IFERROR(MATCH("Authentication, Authorization, and Accounting Services (AAA) Security Requirements Guide :: Version 1, Release: 2 Benchmark Date: 24 Jan 2020*"&amp;A846&amp;";*",SRGs!AA:AA,0),0)</f>
        <v>0</v>
      </c>
      <c r="N846" s="2">
        <f>IFERROR(MATCH("Central Log Server Security Requirements Guide :: Version 2, Release: 2 Benchmark Date: 27 Oct 2022*"&amp;A846&amp;";*",SRGs!AA:AA,0),0)</f>
        <v>0</v>
      </c>
      <c r="O846" s="2">
        <f>IFERROR(MATCH("Database Security Requirements Guide :: Version 3, Release: 3 Benchmark Date: 27 Jul 2022*"&amp;A846&amp;";*",SRGs!AA:AA,0),0)</f>
        <v>0</v>
      </c>
      <c r="P846" s="6">
        <f>IFERROR(MATCH("Container Platform Security Requirements Guide :: Version 1, Release: 3 Benchmark Date: 27 Jan 2022*"&amp;A846&amp;";*",SRGs!AA:AA,0),0)</f>
        <v>0</v>
      </c>
      <c r="Q846" s="6">
        <f>IFERROR(MATCH("Domain Name System (DNS) Security Requirements Guide :: Version 2, Release: 4 Benchmark Date: 23 Oct 2015*"&amp;A846&amp;";*",SRGs!AA:AA,0),0)</f>
        <v>0</v>
      </c>
      <c r="R846" s="6">
        <f>IFERROR(MATCH("Firewall Security Requirements Guide :: Version 2, Release: 3 Benchmark Date: 27 Oct 2022*"&amp;A846&amp;";*",SRGs!AA:AA,0),0)</f>
        <v>0</v>
      </c>
      <c r="S846" s="6">
        <f>IFERROR(MATCH("General Purpose Operating System Security Requirements Guide :: Version 2, Release: 4 Benchmark Date: 27 Jul 2022*"&amp;A846&amp;";*",SRGs!AA:AA,0),0)</f>
        <v>0</v>
      </c>
      <c r="T846" s="6">
        <f>IFERROR(MATCH("Intrusion Detection and Prevention Systems (IDPS) Security Requirements Guide :: Version 2, Release: 6 Benchmark Date: 24 Jul 2020*"&amp;A846&amp;";*",SRGs!AA:AA,0),0)</f>
        <v>0</v>
      </c>
      <c r="U846" s="6">
        <f>IFERROR(MATCH("Layer 2 Switch Security Requirements Guide :: Version 2, Release: 1 Benchmark Date: 18 May 2021*"&amp;A846&amp;";*",SRGs!AA:AA,0),0)</f>
        <v>0</v>
      </c>
      <c r="V846" s="6">
        <f>IFERROR(MATCH("Mainframe Product Security Requirements Guide :: Version 2, Release: 1 Benchmark Date: 27 Oct 2022*"&amp;A846&amp;";*",SRGs!AA:AA,0),0)</f>
        <v>0</v>
      </c>
      <c r="W846" s="6">
        <f>IFERROR(MATCH("Network Device Management Security Requirements Guide :: Version 4, Release: 1 Benchmark Date: 23 Apr 2021*"&amp;A846&amp;";*",SRGs!AA:AA,0),0)</f>
        <v>0</v>
      </c>
      <c r="X846" s="6">
        <f>IFERROR(MATCH("Router Security Requirements Guide :: Version 4, Release: 2 Benchmark Date: 23 Apr 2021*"&amp;A846&amp;";*",SRGs!AA:AA,0),0)</f>
        <v>0</v>
      </c>
      <c r="Y846" s="6">
        <f>IFERROR(MATCH("SDN Controller Security Requirements Guide :: Version 1, Release: 2 Benchmark Date: 24 Apr 2020*"&amp;A846&amp;";*",SRGs!AA:AA,0),0)</f>
        <v>0</v>
      </c>
      <c r="Z846" s="6">
        <f>IFERROR(MATCH("Unified Endpoint Management Agent Security Requirements Guide :: Version 1, Release: 1 Benchmark Date: 20 Nov 2020*"&amp;A846&amp;";*",SRGs!AA:AA,0),0)</f>
        <v>0</v>
      </c>
      <c r="AA846" s="6">
        <f>IFERROR(MATCH("Unified Endpoint Management Server Security Requirements Guide :: Version 1, Release: 1 Benchmark Date: 20 Nov 2020*"&amp;A846&amp;";*",SRGs!AA:AA,0),0)</f>
        <v>0</v>
      </c>
      <c r="AB846" s="6">
        <f>IFERROR(MATCH("Virtual Private Network (VPN) Security Requirements Guide :: Version 2, Release: 4 Benchmark Date: 27 Oct 2021*"&amp;A846&amp;";*",SRGs!AA:AA,0),0)</f>
        <v>0</v>
      </c>
      <c r="AC846" s="6">
        <f>IFERROR(MATCH("Web Server Security Requirements Guide :: Version 3, Release: 1 Benchmark Date: 27 Oct 2022*"&amp;A846&amp;";*",SRGs!AA:AA,0),0)</f>
        <v>0</v>
      </c>
      <c r="AD846" s="21"/>
      <c r="AE846" s="3" t="str">
        <f t="shared" si="104"/>
        <v/>
      </c>
      <c r="AF846" s="2" t="str">
        <f t="shared" si="105"/>
        <v/>
      </c>
      <c r="AG846" s="2" t="str">
        <f t="shared" si="106"/>
        <v/>
      </c>
      <c r="AH846" s="2" t="str">
        <f t="shared" si="107"/>
        <v/>
      </c>
      <c r="AI846" s="2" t="str">
        <f t="shared" si="108"/>
        <v/>
      </c>
      <c r="AJ846" s="2" t="str">
        <f t="shared" si="109"/>
        <v/>
      </c>
      <c r="AK846" s="2" t="str">
        <f t="shared" si="110"/>
        <v/>
      </c>
      <c r="AL846" s="27"/>
      <c r="AM846" s="5" t="str">
        <f t="shared" si="111"/>
        <v/>
      </c>
    </row>
    <row r="847" spans="1:39" ht="345" hidden="1">
      <c r="A847" s="1" t="s">
        <v>22542</v>
      </c>
      <c r="B847" s="1" t="s">
        <v>4315</v>
      </c>
      <c r="C847" s="1" t="s">
        <v>1075</v>
      </c>
      <c r="D847" s="1" t="s">
        <v>2137</v>
      </c>
      <c r="E847" s="1" t="s">
        <v>3139</v>
      </c>
      <c r="F847" s="2" t="s">
        <v>3981</v>
      </c>
      <c r="G847" s="2"/>
      <c r="H847" s="2"/>
      <c r="I847" s="2"/>
      <c r="J847" s="15"/>
      <c r="K847" s="3">
        <f>IFERROR(MATCH("Application Layer Gateway (ALG) Security Requirements Guide (SRG) :: Version 1, Release: 2 Benchmark Date: 24 Jul 2015*"&amp;A847&amp;";*",SRGs!AA:AA,0),0)</f>
        <v>0</v>
      </c>
      <c r="L847" s="2">
        <f>IFERROR(MATCH("Application Server Security Requirements Guide :: Version 3, Release: 3 Benchmark Date: 27 Oct 2022*"&amp;A847&amp;";*",SRGs!AA:AA,0),0)</f>
        <v>0</v>
      </c>
      <c r="M847" s="2">
        <f>IFERROR(MATCH("Authentication, Authorization, and Accounting Services (AAA) Security Requirements Guide :: Version 1, Release: 2 Benchmark Date: 24 Jan 2020*"&amp;A847&amp;";*",SRGs!AA:AA,0),0)</f>
        <v>0</v>
      </c>
      <c r="N847" s="6">
        <f>IFERROR(MATCH("Central Log Server Security Requirements Guide :: Version 2, Release: 2 Benchmark Date: 27 Oct 2022*"&amp;A847&amp;";*",SRGs!AA:AA,0),0)</f>
        <v>0</v>
      </c>
      <c r="O847" s="6">
        <f>IFERROR(MATCH("Database Security Requirements Guide :: Version 3, Release: 3 Benchmark Date: 27 Jul 2022*"&amp;A847&amp;";*",SRGs!AA:AA,0),0)</f>
        <v>0</v>
      </c>
      <c r="P847" s="2">
        <f>IFERROR(MATCH("Container Platform Security Requirements Guide :: Version 1, Release: 3 Benchmark Date: 27 Jan 2022*"&amp;A847&amp;";*",SRGs!AA:AA,0),0)</f>
        <v>0</v>
      </c>
      <c r="Q847" s="2">
        <f>IFERROR(MATCH("Domain Name System (DNS) Security Requirements Guide :: Version 2, Release: 4 Benchmark Date: 23 Oct 2015*"&amp;A847&amp;";*",SRGs!AA:AA,0),0)</f>
        <v>0</v>
      </c>
      <c r="R847" s="2">
        <f>IFERROR(MATCH("Firewall Security Requirements Guide :: Version 2, Release: 3 Benchmark Date: 27 Oct 2022*"&amp;A847&amp;";*",SRGs!AA:AA,0),0)</f>
        <v>0</v>
      </c>
      <c r="S847" s="2">
        <f>IFERROR(MATCH("General Purpose Operating System Security Requirements Guide :: Version 2, Release: 4 Benchmark Date: 27 Jul 2022*"&amp;A847&amp;";*",SRGs!AA:AA,0),0)</f>
        <v>0</v>
      </c>
      <c r="T847" s="2">
        <f>IFERROR(MATCH("Intrusion Detection and Prevention Systems (IDPS) Security Requirements Guide :: Version 2, Release: 6 Benchmark Date: 24 Jul 2020*"&amp;A847&amp;";*",SRGs!AA:AA,0),0)</f>
        <v>0</v>
      </c>
      <c r="U847" s="2">
        <f>IFERROR(MATCH("Layer 2 Switch Security Requirements Guide :: Version 2, Release: 1 Benchmark Date: 18 May 2021*"&amp;A847&amp;";*",SRGs!AA:AA,0),0)</f>
        <v>0</v>
      </c>
      <c r="V847" s="2">
        <f>IFERROR(MATCH("Mainframe Product Security Requirements Guide :: Version 2, Release: 1 Benchmark Date: 27 Oct 2022*"&amp;A847&amp;";*",SRGs!AA:AA,0),0)</f>
        <v>0</v>
      </c>
      <c r="W847" s="2">
        <f>IFERROR(MATCH("Network Device Management Security Requirements Guide :: Version 4, Release: 1 Benchmark Date: 23 Apr 2021*"&amp;A847&amp;";*",SRGs!AA:AA,0),0)</f>
        <v>0</v>
      </c>
      <c r="X847" s="2">
        <f>IFERROR(MATCH("Router Security Requirements Guide :: Version 4, Release: 2 Benchmark Date: 23 Apr 2021*"&amp;A847&amp;";*",SRGs!AA:AA,0),0)</f>
        <v>0</v>
      </c>
      <c r="Y847" s="2">
        <f>IFERROR(MATCH("SDN Controller Security Requirements Guide :: Version 1, Release: 2 Benchmark Date: 24 Apr 2020*"&amp;A847&amp;";*",SRGs!AA:AA,0),0)</f>
        <v>0</v>
      </c>
      <c r="Z847" s="2">
        <f>IFERROR(MATCH("Unified Endpoint Management Agent Security Requirements Guide :: Version 1, Release: 1 Benchmark Date: 20 Nov 2020*"&amp;A847&amp;";*",SRGs!AA:AA,0),0)</f>
        <v>0</v>
      </c>
      <c r="AA847" s="2">
        <f>IFERROR(MATCH("Unified Endpoint Management Server Security Requirements Guide :: Version 1, Release: 1 Benchmark Date: 20 Nov 2020*"&amp;A847&amp;";*",SRGs!AA:AA,0),0)</f>
        <v>0</v>
      </c>
      <c r="AB847" s="2">
        <f>IFERROR(MATCH("Virtual Private Network (VPN) Security Requirements Guide :: Version 2, Release: 4 Benchmark Date: 27 Oct 2021*"&amp;A847&amp;";*",SRGs!AA:AA,0),0)</f>
        <v>0</v>
      </c>
      <c r="AC847" s="2">
        <f>IFERROR(MATCH("Web Server Security Requirements Guide :: Version 3, Release: 1 Benchmark Date: 27 Oct 2022*"&amp;A847&amp;";*",SRGs!AA:AA,0),0)</f>
        <v>0</v>
      </c>
      <c r="AD847" s="22"/>
      <c r="AE847" s="3" t="str">
        <f t="shared" si="104"/>
        <v/>
      </c>
      <c r="AF847" s="2" t="str">
        <f t="shared" si="105"/>
        <v/>
      </c>
      <c r="AG847" s="2" t="str">
        <f t="shared" si="106"/>
        <v/>
      </c>
      <c r="AH847" s="2" t="str">
        <f t="shared" si="107"/>
        <v/>
      </c>
      <c r="AI847" s="2" t="str">
        <f t="shared" si="108"/>
        <v/>
      </c>
      <c r="AJ847" s="2" t="str">
        <f t="shared" si="109"/>
        <v/>
      </c>
      <c r="AK847" s="2" t="str">
        <f t="shared" si="110"/>
        <v/>
      </c>
      <c r="AM847" s="5" t="str">
        <f t="shared" si="111"/>
        <v/>
      </c>
    </row>
    <row r="848" spans="1:39" s="5" customFormat="1" ht="180" hidden="1">
      <c r="A848" s="1" t="s">
        <v>22543</v>
      </c>
      <c r="B848" s="1" t="s">
        <v>4315</v>
      </c>
      <c r="C848" s="1" t="s">
        <v>1076</v>
      </c>
      <c r="D848" s="1" t="s">
        <v>2138</v>
      </c>
      <c r="E848" s="1" t="s">
        <v>3140</v>
      </c>
      <c r="F848" s="2" t="s">
        <v>3705</v>
      </c>
      <c r="G848" s="2"/>
      <c r="H848" s="2"/>
      <c r="I848" s="2"/>
      <c r="J848" s="15"/>
      <c r="K848" s="3">
        <f>IFERROR(MATCH("Application Layer Gateway (ALG) Security Requirements Guide (SRG) :: Version 1, Release: 2 Benchmark Date: 24 Jul 2015*"&amp;A848&amp;";*",SRGs!AA:AA,0),0)</f>
        <v>0</v>
      </c>
      <c r="L848" s="2">
        <f>IFERROR(MATCH("Application Server Security Requirements Guide :: Version 3, Release: 3 Benchmark Date: 27 Oct 2022*"&amp;A848&amp;";*",SRGs!AA:AA,0),0)</f>
        <v>0</v>
      </c>
      <c r="M848" s="2">
        <f>IFERROR(MATCH("Authentication, Authorization, and Accounting Services (AAA) Security Requirements Guide :: Version 1, Release: 2 Benchmark Date: 24 Jan 2020*"&amp;A848&amp;";*",SRGs!AA:AA,0),0)</f>
        <v>0</v>
      </c>
      <c r="N848" s="6">
        <f>IFERROR(MATCH("Central Log Server Security Requirements Guide :: Version 2, Release: 2 Benchmark Date: 27 Oct 2022*"&amp;A848&amp;";*",SRGs!AA:AA,0),0)</f>
        <v>0</v>
      </c>
      <c r="O848" s="6">
        <f>IFERROR(MATCH("Database Security Requirements Guide :: Version 3, Release: 3 Benchmark Date: 27 Jul 2022*"&amp;A848&amp;";*",SRGs!AA:AA,0),0)</f>
        <v>0</v>
      </c>
      <c r="P848" s="6">
        <f>IFERROR(MATCH("Container Platform Security Requirements Guide :: Version 1, Release: 3 Benchmark Date: 27 Jan 2022*"&amp;A848&amp;";*",SRGs!AA:AA,0),0)</f>
        <v>0</v>
      </c>
      <c r="Q848" s="6">
        <f>IFERROR(MATCH("Domain Name System (DNS) Security Requirements Guide :: Version 2, Release: 4 Benchmark Date: 23 Oct 2015*"&amp;A848&amp;";*",SRGs!AA:AA,0),0)</f>
        <v>0</v>
      </c>
      <c r="R848" s="6">
        <f>IFERROR(MATCH("Firewall Security Requirements Guide :: Version 2, Release: 3 Benchmark Date: 27 Oct 2022*"&amp;A848&amp;";*",SRGs!AA:AA,0),0)</f>
        <v>0</v>
      </c>
      <c r="S848" s="6">
        <f>IFERROR(MATCH("General Purpose Operating System Security Requirements Guide :: Version 2, Release: 4 Benchmark Date: 27 Jul 2022*"&amp;A848&amp;";*",SRGs!AA:AA,0),0)</f>
        <v>0</v>
      </c>
      <c r="T848" s="6">
        <f>IFERROR(MATCH("Intrusion Detection and Prevention Systems (IDPS) Security Requirements Guide :: Version 2, Release: 6 Benchmark Date: 24 Jul 2020*"&amp;A848&amp;";*",SRGs!AA:AA,0),0)</f>
        <v>0</v>
      </c>
      <c r="U848" s="6">
        <f>IFERROR(MATCH("Layer 2 Switch Security Requirements Guide :: Version 2, Release: 1 Benchmark Date: 18 May 2021*"&amp;A848&amp;";*",SRGs!AA:AA,0),0)</f>
        <v>0</v>
      </c>
      <c r="V848" s="6">
        <f>IFERROR(MATCH("Mainframe Product Security Requirements Guide :: Version 2, Release: 1 Benchmark Date: 27 Oct 2022*"&amp;A848&amp;";*",SRGs!AA:AA,0),0)</f>
        <v>0</v>
      </c>
      <c r="W848" s="6">
        <f>IFERROR(MATCH("Network Device Management Security Requirements Guide :: Version 4, Release: 1 Benchmark Date: 23 Apr 2021*"&amp;A848&amp;";*",SRGs!AA:AA,0),0)</f>
        <v>0</v>
      </c>
      <c r="X848" s="6">
        <f>IFERROR(MATCH("Router Security Requirements Guide :: Version 4, Release: 2 Benchmark Date: 23 Apr 2021*"&amp;A848&amp;";*",SRGs!AA:AA,0),0)</f>
        <v>0</v>
      </c>
      <c r="Y848" s="6">
        <f>IFERROR(MATCH("SDN Controller Security Requirements Guide :: Version 1, Release: 2 Benchmark Date: 24 Apr 2020*"&amp;A848&amp;";*",SRGs!AA:AA,0),0)</f>
        <v>0</v>
      </c>
      <c r="Z848" s="6">
        <f>IFERROR(MATCH("Unified Endpoint Management Agent Security Requirements Guide :: Version 1, Release: 1 Benchmark Date: 20 Nov 2020*"&amp;A848&amp;";*",SRGs!AA:AA,0),0)</f>
        <v>0</v>
      </c>
      <c r="AA848" s="6">
        <f>IFERROR(MATCH("Unified Endpoint Management Server Security Requirements Guide :: Version 1, Release: 1 Benchmark Date: 20 Nov 2020*"&amp;A848&amp;";*",SRGs!AA:AA,0),0)</f>
        <v>0</v>
      </c>
      <c r="AB848" s="6">
        <f>IFERROR(MATCH("Virtual Private Network (VPN) Security Requirements Guide :: Version 2, Release: 4 Benchmark Date: 27 Oct 2021*"&amp;A848&amp;";*",SRGs!AA:AA,0),0)</f>
        <v>0</v>
      </c>
      <c r="AC848" s="6">
        <f>IFERROR(MATCH("Web Server Security Requirements Guide :: Version 3, Release: 1 Benchmark Date: 27 Oct 2022*"&amp;A848&amp;";*",SRGs!AA:AA,0),0)</f>
        <v>0</v>
      </c>
      <c r="AD848" s="21"/>
      <c r="AE848" s="3" t="str">
        <f t="shared" si="104"/>
        <v/>
      </c>
      <c r="AF848" s="2" t="str">
        <f t="shared" si="105"/>
        <v/>
      </c>
      <c r="AG848" s="2" t="str">
        <f t="shared" si="106"/>
        <v/>
      </c>
      <c r="AH848" s="2" t="str">
        <f t="shared" si="107"/>
        <v/>
      </c>
      <c r="AI848" s="2" t="str">
        <f t="shared" si="108"/>
        <v/>
      </c>
      <c r="AJ848" s="2" t="str">
        <f t="shared" si="109"/>
        <v/>
      </c>
      <c r="AK848" s="2" t="str">
        <f t="shared" si="110"/>
        <v/>
      </c>
      <c r="AL848" s="27"/>
      <c r="AM848" s="5" t="str">
        <f t="shared" si="111"/>
        <v/>
      </c>
    </row>
    <row r="849" spans="1:39" s="5" customFormat="1" ht="150" hidden="1">
      <c r="A849" s="1" t="s">
        <v>22544</v>
      </c>
      <c r="B849" s="1" t="s">
        <v>4315</v>
      </c>
      <c r="C849" s="1" t="s">
        <v>1077</v>
      </c>
      <c r="D849" s="1" t="s">
        <v>2139</v>
      </c>
      <c r="E849" s="1" t="s">
        <v>3141</v>
      </c>
      <c r="F849" s="2" t="s">
        <v>2591</v>
      </c>
      <c r="G849" s="2"/>
      <c r="H849" s="2"/>
      <c r="I849" s="2"/>
      <c r="J849" s="15"/>
      <c r="K849" s="3">
        <f>IFERROR(MATCH("Application Layer Gateway (ALG) Security Requirements Guide (SRG) :: Version 1, Release: 2 Benchmark Date: 24 Jul 2015*"&amp;A849&amp;";*",SRGs!AA:AA,0),0)</f>
        <v>0</v>
      </c>
      <c r="L849" s="2">
        <f>IFERROR(MATCH("Application Server Security Requirements Guide :: Version 3, Release: 3 Benchmark Date: 27 Oct 2022*"&amp;A849&amp;";*",SRGs!AA:AA,0),0)</f>
        <v>0</v>
      </c>
      <c r="M849" s="2">
        <f>IFERROR(MATCH("Authentication, Authorization, and Accounting Services (AAA) Security Requirements Guide :: Version 1, Release: 2 Benchmark Date: 24 Jan 2020*"&amp;A849&amp;";*",SRGs!AA:AA,0),0)</f>
        <v>0</v>
      </c>
      <c r="N849" s="2">
        <f>IFERROR(MATCH("Central Log Server Security Requirements Guide :: Version 2, Release: 2 Benchmark Date: 27 Oct 2022*"&amp;A849&amp;";*",SRGs!AA:AA,0),0)</f>
        <v>0</v>
      </c>
      <c r="O849" s="2">
        <f>IFERROR(MATCH("Database Security Requirements Guide :: Version 3, Release: 3 Benchmark Date: 27 Jul 2022*"&amp;A849&amp;";*",SRGs!AA:AA,0),0)</f>
        <v>0</v>
      </c>
      <c r="P849" s="6">
        <f>IFERROR(MATCH("Container Platform Security Requirements Guide :: Version 1, Release: 3 Benchmark Date: 27 Jan 2022*"&amp;A849&amp;";*",SRGs!AA:AA,0),0)</f>
        <v>0</v>
      </c>
      <c r="Q849" s="6">
        <f>IFERROR(MATCH("Domain Name System (DNS) Security Requirements Guide :: Version 2, Release: 4 Benchmark Date: 23 Oct 2015*"&amp;A849&amp;";*",SRGs!AA:AA,0),0)</f>
        <v>0</v>
      </c>
      <c r="R849" s="6">
        <f>IFERROR(MATCH("Firewall Security Requirements Guide :: Version 2, Release: 3 Benchmark Date: 27 Oct 2022*"&amp;A849&amp;";*",SRGs!AA:AA,0),0)</f>
        <v>0</v>
      </c>
      <c r="S849" s="6">
        <f>IFERROR(MATCH("General Purpose Operating System Security Requirements Guide :: Version 2, Release: 4 Benchmark Date: 27 Jul 2022*"&amp;A849&amp;";*",SRGs!AA:AA,0),0)</f>
        <v>0</v>
      </c>
      <c r="T849" s="6">
        <f>IFERROR(MATCH("Intrusion Detection and Prevention Systems (IDPS) Security Requirements Guide :: Version 2, Release: 6 Benchmark Date: 24 Jul 2020*"&amp;A849&amp;";*",SRGs!AA:AA,0),0)</f>
        <v>0</v>
      </c>
      <c r="U849" s="6">
        <f>IFERROR(MATCH("Layer 2 Switch Security Requirements Guide :: Version 2, Release: 1 Benchmark Date: 18 May 2021*"&amp;A849&amp;";*",SRGs!AA:AA,0),0)</f>
        <v>0</v>
      </c>
      <c r="V849" s="6">
        <f>IFERROR(MATCH("Mainframe Product Security Requirements Guide :: Version 2, Release: 1 Benchmark Date: 27 Oct 2022*"&amp;A849&amp;";*",SRGs!AA:AA,0),0)</f>
        <v>0</v>
      </c>
      <c r="W849" s="6">
        <f>IFERROR(MATCH("Network Device Management Security Requirements Guide :: Version 4, Release: 1 Benchmark Date: 23 Apr 2021*"&amp;A849&amp;";*",SRGs!AA:AA,0),0)</f>
        <v>0</v>
      </c>
      <c r="X849" s="6">
        <f>IFERROR(MATCH("Router Security Requirements Guide :: Version 4, Release: 2 Benchmark Date: 23 Apr 2021*"&amp;A849&amp;";*",SRGs!AA:AA,0),0)</f>
        <v>0</v>
      </c>
      <c r="Y849" s="6">
        <f>IFERROR(MATCH("SDN Controller Security Requirements Guide :: Version 1, Release: 2 Benchmark Date: 24 Apr 2020*"&amp;A849&amp;";*",SRGs!AA:AA,0),0)</f>
        <v>0</v>
      </c>
      <c r="Z849" s="6">
        <f>IFERROR(MATCH("Unified Endpoint Management Agent Security Requirements Guide :: Version 1, Release: 1 Benchmark Date: 20 Nov 2020*"&amp;A849&amp;";*",SRGs!AA:AA,0),0)</f>
        <v>0</v>
      </c>
      <c r="AA849" s="6">
        <f>IFERROR(MATCH("Unified Endpoint Management Server Security Requirements Guide :: Version 1, Release: 1 Benchmark Date: 20 Nov 2020*"&amp;A849&amp;";*",SRGs!AA:AA,0),0)</f>
        <v>0</v>
      </c>
      <c r="AB849" s="6">
        <f>IFERROR(MATCH("Virtual Private Network (VPN) Security Requirements Guide :: Version 2, Release: 4 Benchmark Date: 27 Oct 2021*"&amp;A849&amp;";*",SRGs!AA:AA,0),0)</f>
        <v>0</v>
      </c>
      <c r="AC849" s="6">
        <f>IFERROR(MATCH("Web Server Security Requirements Guide :: Version 3, Release: 1 Benchmark Date: 27 Oct 2022*"&amp;A849&amp;";*",SRGs!AA:AA,0),0)</f>
        <v>0</v>
      </c>
      <c r="AD849" s="21"/>
      <c r="AE849" s="3" t="str">
        <f t="shared" si="104"/>
        <v/>
      </c>
      <c r="AF849" s="2" t="str">
        <f t="shared" si="105"/>
        <v/>
      </c>
      <c r="AG849" s="2" t="str">
        <f t="shared" si="106"/>
        <v/>
      </c>
      <c r="AH849" s="2" t="str">
        <f t="shared" si="107"/>
        <v/>
      </c>
      <c r="AI849" s="2" t="str">
        <f t="shared" si="108"/>
        <v/>
      </c>
      <c r="AJ849" s="2" t="str">
        <f t="shared" si="109"/>
        <v/>
      </c>
      <c r="AK849" s="2" t="str">
        <f t="shared" si="110"/>
        <v/>
      </c>
      <c r="AL849" s="27"/>
      <c r="AM849" s="5" t="str">
        <f t="shared" si="111"/>
        <v/>
      </c>
    </row>
    <row r="850" spans="1:39" ht="180" hidden="1">
      <c r="A850" s="1" t="s">
        <v>22545</v>
      </c>
      <c r="B850" s="1" t="s">
        <v>4315</v>
      </c>
      <c r="C850" s="1" t="s">
        <v>1078</v>
      </c>
      <c r="D850" s="1" t="s">
        <v>2140</v>
      </c>
      <c r="E850" s="1" t="s">
        <v>3142</v>
      </c>
      <c r="F850" s="2" t="s">
        <v>2591</v>
      </c>
      <c r="G850" s="2"/>
      <c r="H850" s="2"/>
      <c r="I850" s="2"/>
      <c r="J850" s="15"/>
      <c r="K850" s="3">
        <f>IFERROR(MATCH("Application Layer Gateway (ALG) Security Requirements Guide (SRG) :: Version 1, Release: 2 Benchmark Date: 24 Jul 2015*"&amp;A850&amp;";*",SRGs!AA:AA,0),0)</f>
        <v>0</v>
      </c>
      <c r="L850" s="2">
        <f>IFERROR(MATCH("Application Server Security Requirements Guide :: Version 3, Release: 3 Benchmark Date: 27 Oct 2022*"&amp;A850&amp;";*",SRGs!AA:AA,0),0)</f>
        <v>0</v>
      </c>
      <c r="M850" s="2">
        <f>IFERROR(MATCH("Authentication, Authorization, and Accounting Services (AAA) Security Requirements Guide :: Version 1, Release: 2 Benchmark Date: 24 Jan 2020*"&amp;A850&amp;";*",SRGs!AA:AA,0),0)</f>
        <v>0</v>
      </c>
      <c r="N850" s="2">
        <f>IFERROR(MATCH("Central Log Server Security Requirements Guide :: Version 2, Release: 2 Benchmark Date: 27 Oct 2022*"&amp;A850&amp;";*",SRGs!AA:AA,0),0)</f>
        <v>0</v>
      </c>
      <c r="O850" s="2">
        <f>IFERROR(MATCH("Database Security Requirements Guide :: Version 3, Release: 3 Benchmark Date: 27 Jul 2022*"&amp;A850&amp;";*",SRGs!AA:AA,0),0)</f>
        <v>0</v>
      </c>
      <c r="P850" s="2">
        <f>IFERROR(MATCH("Container Platform Security Requirements Guide :: Version 1, Release: 3 Benchmark Date: 27 Jan 2022*"&amp;A850&amp;";*",SRGs!AA:AA,0),0)</f>
        <v>0</v>
      </c>
      <c r="Q850" s="2">
        <f>IFERROR(MATCH("Domain Name System (DNS) Security Requirements Guide :: Version 2, Release: 4 Benchmark Date: 23 Oct 2015*"&amp;A850&amp;";*",SRGs!AA:AA,0),0)</f>
        <v>0</v>
      </c>
      <c r="R850" s="2">
        <f>IFERROR(MATCH("Firewall Security Requirements Guide :: Version 2, Release: 3 Benchmark Date: 27 Oct 2022*"&amp;A850&amp;";*",SRGs!AA:AA,0),0)</f>
        <v>0</v>
      </c>
      <c r="S850" s="2">
        <f>IFERROR(MATCH("General Purpose Operating System Security Requirements Guide :: Version 2, Release: 4 Benchmark Date: 27 Jul 2022*"&amp;A850&amp;";*",SRGs!AA:AA,0),0)</f>
        <v>0</v>
      </c>
      <c r="T850" s="2">
        <f>IFERROR(MATCH("Intrusion Detection and Prevention Systems (IDPS) Security Requirements Guide :: Version 2, Release: 6 Benchmark Date: 24 Jul 2020*"&amp;A850&amp;";*",SRGs!AA:AA,0),0)</f>
        <v>0</v>
      </c>
      <c r="U850" s="2">
        <f>IFERROR(MATCH("Layer 2 Switch Security Requirements Guide :: Version 2, Release: 1 Benchmark Date: 18 May 2021*"&amp;A850&amp;";*",SRGs!AA:AA,0),0)</f>
        <v>0</v>
      </c>
      <c r="V850" s="2">
        <f>IFERROR(MATCH("Mainframe Product Security Requirements Guide :: Version 2, Release: 1 Benchmark Date: 27 Oct 2022*"&amp;A850&amp;";*",SRGs!AA:AA,0),0)</f>
        <v>0</v>
      </c>
      <c r="W850" s="2">
        <f>IFERROR(MATCH("Network Device Management Security Requirements Guide :: Version 4, Release: 1 Benchmark Date: 23 Apr 2021*"&amp;A850&amp;";*",SRGs!AA:AA,0),0)</f>
        <v>0</v>
      </c>
      <c r="X850" s="2">
        <f>IFERROR(MATCH("Router Security Requirements Guide :: Version 4, Release: 2 Benchmark Date: 23 Apr 2021*"&amp;A850&amp;";*",SRGs!AA:AA,0),0)</f>
        <v>0</v>
      </c>
      <c r="Y850" s="2">
        <f>IFERROR(MATCH("SDN Controller Security Requirements Guide :: Version 1, Release: 2 Benchmark Date: 24 Apr 2020*"&amp;A850&amp;";*",SRGs!AA:AA,0),0)</f>
        <v>0</v>
      </c>
      <c r="Z850" s="2">
        <f>IFERROR(MATCH("Unified Endpoint Management Agent Security Requirements Guide :: Version 1, Release: 1 Benchmark Date: 20 Nov 2020*"&amp;A850&amp;";*",SRGs!AA:AA,0),0)</f>
        <v>0</v>
      </c>
      <c r="AA850" s="2">
        <f>IFERROR(MATCH("Unified Endpoint Management Server Security Requirements Guide :: Version 1, Release: 1 Benchmark Date: 20 Nov 2020*"&amp;A850&amp;";*",SRGs!AA:AA,0),0)</f>
        <v>0</v>
      </c>
      <c r="AB850" s="2">
        <f>IFERROR(MATCH("Virtual Private Network (VPN) Security Requirements Guide :: Version 2, Release: 4 Benchmark Date: 27 Oct 2021*"&amp;A850&amp;";*",SRGs!AA:AA,0),0)</f>
        <v>0</v>
      </c>
      <c r="AC850" s="2">
        <f>IFERROR(MATCH("Web Server Security Requirements Guide :: Version 3, Release: 1 Benchmark Date: 27 Oct 2022*"&amp;A850&amp;";*",SRGs!AA:AA,0),0)</f>
        <v>0</v>
      </c>
      <c r="AD850" s="22"/>
      <c r="AE850" s="3" t="str">
        <f t="shared" si="104"/>
        <v/>
      </c>
      <c r="AF850" s="2" t="str">
        <f t="shared" si="105"/>
        <v/>
      </c>
      <c r="AG850" s="2" t="str">
        <f t="shared" si="106"/>
        <v/>
      </c>
      <c r="AH850" s="2" t="str">
        <f t="shared" si="107"/>
        <v/>
      </c>
      <c r="AI850" s="2" t="str">
        <f t="shared" si="108"/>
        <v/>
      </c>
      <c r="AJ850" s="2" t="str">
        <f t="shared" si="109"/>
        <v/>
      </c>
      <c r="AK850" s="2" t="str">
        <f t="shared" si="110"/>
        <v/>
      </c>
      <c r="AM850" s="5" t="str">
        <f t="shared" si="111"/>
        <v/>
      </c>
    </row>
    <row r="851" spans="1:39" s="5" customFormat="1" ht="165" hidden="1">
      <c r="A851" s="1" t="s">
        <v>22546</v>
      </c>
      <c r="B851" s="1" t="s">
        <v>4315</v>
      </c>
      <c r="C851" s="1" t="s">
        <v>1079</v>
      </c>
      <c r="D851" s="1" t="s">
        <v>2141</v>
      </c>
      <c r="E851" s="1" t="s">
        <v>3143</v>
      </c>
      <c r="F851" s="2" t="s">
        <v>3659</v>
      </c>
      <c r="G851" s="2"/>
      <c r="H851" s="2"/>
      <c r="I851" s="2"/>
      <c r="J851" s="15"/>
      <c r="K851" s="3">
        <f>IFERROR(MATCH("Application Layer Gateway (ALG) Security Requirements Guide (SRG) :: Version 1, Release: 2 Benchmark Date: 24 Jul 2015*"&amp;A851&amp;";*",SRGs!AA:AA,0),0)</f>
        <v>0</v>
      </c>
      <c r="L851" s="2">
        <f>IFERROR(MATCH("Application Server Security Requirements Guide :: Version 3, Release: 3 Benchmark Date: 27 Oct 2022*"&amp;A851&amp;";*",SRGs!AA:AA,0),0)</f>
        <v>0</v>
      </c>
      <c r="M851" s="2">
        <f>IFERROR(MATCH("Authentication, Authorization, and Accounting Services (AAA) Security Requirements Guide :: Version 1, Release: 2 Benchmark Date: 24 Jan 2020*"&amp;A851&amp;";*",SRGs!AA:AA,0),0)</f>
        <v>0</v>
      </c>
      <c r="N851" s="6">
        <f>IFERROR(MATCH("Central Log Server Security Requirements Guide :: Version 2, Release: 2 Benchmark Date: 27 Oct 2022*"&amp;A851&amp;";*",SRGs!AA:AA,0),0)</f>
        <v>0</v>
      </c>
      <c r="O851" s="6">
        <f>IFERROR(MATCH("Database Security Requirements Guide :: Version 3, Release: 3 Benchmark Date: 27 Jul 2022*"&amp;A851&amp;";*",SRGs!AA:AA,0),0)</f>
        <v>0</v>
      </c>
      <c r="P851" s="6">
        <f>IFERROR(MATCH("Container Platform Security Requirements Guide :: Version 1, Release: 3 Benchmark Date: 27 Jan 2022*"&amp;A851&amp;";*",SRGs!AA:AA,0),0)</f>
        <v>0</v>
      </c>
      <c r="Q851" s="6">
        <f>IFERROR(MATCH("Domain Name System (DNS) Security Requirements Guide :: Version 2, Release: 4 Benchmark Date: 23 Oct 2015*"&amp;A851&amp;";*",SRGs!AA:AA,0),0)</f>
        <v>0</v>
      </c>
      <c r="R851" s="6">
        <f>IFERROR(MATCH("Firewall Security Requirements Guide :: Version 2, Release: 3 Benchmark Date: 27 Oct 2022*"&amp;A851&amp;";*",SRGs!AA:AA,0),0)</f>
        <v>0</v>
      </c>
      <c r="S851" s="6">
        <f>IFERROR(MATCH("General Purpose Operating System Security Requirements Guide :: Version 2, Release: 4 Benchmark Date: 27 Jul 2022*"&amp;A851&amp;";*",SRGs!AA:AA,0),0)</f>
        <v>0</v>
      </c>
      <c r="T851" s="6">
        <f>IFERROR(MATCH("Intrusion Detection and Prevention Systems (IDPS) Security Requirements Guide :: Version 2, Release: 6 Benchmark Date: 24 Jul 2020*"&amp;A851&amp;";*",SRGs!AA:AA,0),0)</f>
        <v>0</v>
      </c>
      <c r="U851" s="6">
        <f>IFERROR(MATCH("Layer 2 Switch Security Requirements Guide :: Version 2, Release: 1 Benchmark Date: 18 May 2021*"&amp;A851&amp;";*",SRGs!AA:AA,0),0)</f>
        <v>0</v>
      </c>
      <c r="V851" s="6">
        <f>IFERROR(MATCH("Mainframe Product Security Requirements Guide :: Version 2, Release: 1 Benchmark Date: 27 Oct 2022*"&amp;A851&amp;";*",SRGs!AA:AA,0),0)</f>
        <v>0</v>
      </c>
      <c r="W851" s="6">
        <f>IFERROR(MATCH("Network Device Management Security Requirements Guide :: Version 4, Release: 1 Benchmark Date: 23 Apr 2021*"&amp;A851&amp;";*",SRGs!AA:AA,0),0)</f>
        <v>0</v>
      </c>
      <c r="X851" s="6">
        <f>IFERROR(MATCH("Router Security Requirements Guide :: Version 4, Release: 2 Benchmark Date: 23 Apr 2021*"&amp;A851&amp;";*",SRGs!AA:AA,0),0)</f>
        <v>0</v>
      </c>
      <c r="Y851" s="6">
        <f>IFERROR(MATCH("SDN Controller Security Requirements Guide :: Version 1, Release: 2 Benchmark Date: 24 Apr 2020*"&amp;A851&amp;";*",SRGs!AA:AA,0),0)</f>
        <v>0</v>
      </c>
      <c r="Z851" s="6">
        <f>IFERROR(MATCH("Unified Endpoint Management Agent Security Requirements Guide :: Version 1, Release: 1 Benchmark Date: 20 Nov 2020*"&amp;A851&amp;";*",SRGs!AA:AA,0),0)</f>
        <v>0</v>
      </c>
      <c r="AA851" s="6">
        <f>IFERROR(MATCH("Unified Endpoint Management Server Security Requirements Guide :: Version 1, Release: 1 Benchmark Date: 20 Nov 2020*"&amp;A851&amp;";*",SRGs!AA:AA,0),0)</f>
        <v>0</v>
      </c>
      <c r="AB851" s="6">
        <f>IFERROR(MATCH("Virtual Private Network (VPN) Security Requirements Guide :: Version 2, Release: 4 Benchmark Date: 27 Oct 2021*"&amp;A851&amp;";*",SRGs!AA:AA,0),0)</f>
        <v>0</v>
      </c>
      <c r="AC851" s="6">
        <f>IFERROR(MATCH("Web Server Security Requirements Guide :: Version 3, Release: 1 Benchmark Date: 27 Oct 2022*"&amp;A851&amp;";*",SRGs!AA:AA,0),0)</f>
        <v>0</v>
      </c>
      <c r="AD851" s="21"/>
      <c r="AE851" s="3" t="str">
        <f t="shared" si="104"/>
        <v/>
      </c>
      <c r="AF851" s="2" t="str">
        <f t="shared" si="105"/>
        <v/>
      </c>
      <c r="AG851" s="2" t="str">
        <f t="shared" si="106"/>
        <v/>
      </c>
      <c r="AH851" s="2" t="str">
        <f t="shared" si="107"/>
        <v/>
      </c>
      <c r="AI851" s="2" t="str">
        <f t="shared" si="108"/>
        <v/>
      </c>
      <c r="AJ851" s="2" t="str">
        <f t="shared" si="109"/>
        <v/>
      </c>
      <c r="AK851" s="2" t="str">
        <f t="shared" si="110"/>
        <v/>
      </c>
      <c r="AL851" s="27"/>
      <c r="AM851" s="5" t="str">
        <f t="shared" si="111"/>
        <v/>
      </c>
    </row>
    <row r="852" spans="1:39" ht="409.5" hidden="1">
      <c r="A852" s="1" t="s">
        <v>22547</v>
      </c>
      <c r="B852" s="1" t="s">
        <v>4315</v>
      </c>
      <c r="C852" s="1" t="s">
        <v>1080</v>
      </c>
      <c r="D852" s="1" t="s">
        <v>2142</v>
      </c>
      <c r="E852" s="1" t="s">
        <v>3144</v>
      </c>
      <c r="F852" s="2" t="s">
        <v>3978</v>
      </c>
      <c r="G852" s="2"/>
      <c r="H852" s="2"/>
      <c r="I852" s="2"/>
      <c r="J852" s="15"/>
      <c r="K852" s="3">
        <f>IFERROR(MATCH("Application Layer Gateway (ALG) Security Requirements Guide (SRG) :: Version 1, Release: 2 Benchmark Date: 24 Jul 2015*"&amp;A852&amp;";*",SRGs!AA:AA,0),0)</f>
        <v>0</v>
      </c>
      <c r="L852" s="2">
        <f>IFERROR(MATCH("Application Server Security Requirements Guide :: Version 3, Release: 3 Benchmark Date: 27 Oct 2022*"&amp;A852&amp;";*",SRGs!AA:AA,0),0)</f>
        <v>0</v>
      </c>
      <c r="M852" s="2">
        <f>IFERROR(MATCH("Authentication, Authorization, and Accounting Services (AAA) Security Requirements Guide :: Version 1, Release: 2 Benchmark Date: 24 Jan 2020*"&amp;A852&amp;";*",SRGs!AA:AA,0),0)</f>
        <v>0</v>
      </c>
      <c r="N852" s="6">
        <f>IFERROR(MATCH("Central Log Server Security Requirements Guide :: Version 2, Release: 2 Benchmark Date: 27 Oct 2022*"&amp;A852&amp;";*",SRGs!AA:AA,0),0)</f>
        <v>0</v>
      </c>
      <c r="O852" s="6">
        <f>IFERROR(MATCH("Database Security Requirements Guide :: Version 3, Release: 3 Benchmark Date: 27 Jul 2022*"&amp;A852&amp;";*",SRGs!AA:AA,0),0)</f>
        <v>0</v>
      </c>
      <c r="P852" s="2">
        <f>IFERROR(MATCH("Container Platform Security Requirements Guide :: Version 1, Release: 3 Benchmark Date: 27 Jan 2022*"&amp;A852&amp;";*",SRGs!AA:AA,0),0)</f>
        <v>0</v>
      </c>
      <c r="Q852" s="2">
        <f>IFERROR(MATCH("Domain Name System (DNS) Security Requirements Guide :: Version 2, Release: 4 Benchmark Date: 23 Oct 2015*"&amp;A852&amp;";*",SRGs!AA:AA,0),0)</f>
        <v>0</v>
      </c>
      <c r="R852" s="2">
        <f>IFERROR(MATCH("Firewall Security Requirements Guide :: Version 2, Release: 3 Benchmark Date: 27 Oct 2022*"&amp;A852&amp;";*",SRGs!AA:AA,0),0)</f>
        <v>0</v>
      </c>
      <c r="S852" s="2">
        <f>IFERROR(MATCH("General Purpose Operating System Security Requirements Guide :: Version 2, Release: 4 Benchmark Date: 27 Jul 2022*"&amp;A852&amp;";*",SRGs!AA:AA,0),0)</f>
        <v>0</v>
      </c>
      <c r="T852" s="2">
        <f>IFERROR(MATCH("Intrusion Detection and Prevention Systems (IDPS) Security Requirements Guide :: Version 2, Release: 6 Benchmark Date: 24 Jul 2020*"&amp;A852&amp;";*",SRGs!AA:AA,0),0)</f>
        <v>0</v>
      </c>
      <c r="U852" s="2">
        <f>IFERROR(MATCH("Layer 2 Switch Security Requirements Guide :: Version 2, Release: 1 Benchmark Date: 18 May 2021*"&amp;A852&amp;";*",SRGs!AA:AA,0),0)</f>
        <v>0</v>
      </c>
      <c r="V852" s="2">
        <f>IFERROR(MATCH("Mainframe Product Security Requirements Guide :: Version 2, Release: 1 Benchmark Date: 27 Oct 2022*"&amp;A852&amp;";*",SRGs!AA:AA,0),0)</f>
        <v>0</v>
      </c>
      <c r="W852" s="2">
        <f>IFERROR(MATCH("Network Device Management Security Requirements Guide :: Version 4, Release: 1 Benchmark Date: 23 Apr 2021*"&amp;A852&amp;";*",SRGs!AA:AA,0),0)</f>
        <v>0</v>
      </c>
      <c r="X852" s="2">
        <f>IFERROR(MATCH("Router Security Requirements Guide :: Version 4, Release: 2 Benchmark Date: 23 Apr 2021*"&amp;A852&amp;";*",SRGs!AA:AA,0),0)</f>
        <v>0</v>
      </c>
      <c r="Y852" s="2">
        <f>IFERROR(MATCH("SDN Controller Security Requirements Guide :: Version 1, Release: 2 Benchmark Date: 24 Apr 2020*"&amp;A852&amp;";*",SRGs!AA:AA,0),0)</f>
        <v>0</v>
      </c>
      <c r="Z852" s="2">
        <f>IFERROR(MATCH("Unified Endpoint Management Agent Security Requirements Guide :: Version 1, Release: 1 Benchmark Date: 20 Nov 2020*"&amp;A852&amp;";*",SRGs!AA:AA,0),0)</f>
        <v>0</v>
      </c>
      <c r="AA852" s="2">
        <f>IFERROR(MATCH("Unified Endpoint Management Server Security Requirements Guide :: Version 1, Release: 1 Benchmark Date: 20 Nov 2020*"&amp;A852&amp;";*",SRGs!AA:AA,0),0)</f>
        <v>0</v>
      </c>
      <c r="AB852" s="2">
        <f>IFERROR(MATCH("Virtual Private Network (VPN) Security Requirements Guide :: Version 2, Release: 4 Benchmark Date: 27 Oct 2021*"&amp;A852&amp;";*",SRGs!AA:AA,0),0)</f>
        <v>0</v>
      </c>
      <c r="AC852" s="2">
        <f>IFERROR(MATCH("Web Server Security Requirements Guide :: Version 3, Release: 1 Benchmark Date: 27 Oct 2022*"&amp;A852&amp;";*",SRGs!AA:AA,0),0)</f>
        <v>0</v>
      </c>
      <c r="AD852" s="22"/>
      <c r="AE852" s="3" t="str">
        <f t="shared" si="104"/>
        <v/>
      </c>
      <c r="AF852" s="2" t="str">
        <f t="shared" si="105"/>
        <v/>
      </c>
      <c r="AG852" s="2" t="str">
        <f t="shared" si="106"/>
        <v/>
      </c>
      <c r="AH852" s="2" t="str">
        <f t="shared" si="107"/>
        <v/>
      </c>
      <c r="AI852" s="2" t="str">
        <f t="shared" si="108"/>
        <v/>
      </c>
      <c r="AJ852" s="2" t="str">
        <f t="shared" si="109"/>
        <v/>
      </c>
      <c r="AK852" s="2" t="str">
        <f t="shared" si="110"/>
        <v/>
      </c>
      <c r="AM852" s="5" t="str">
        <f t="shared" si="111"/>
        <v/>
      </c>
    </row>
    <row r="853" spans="1:39" s="5" customFormat="1" ht="180" hidden="1">
      <c r="A853" s="1" t="s">
        <v>22548</v>
      </c>
      <c r="B853" s="1" t="s">
        <v>4315</v>
      </c>
      <c r="C853" s="1" t="s">
        <v>1063</v>
      </c>
      <c r="D853" s="1" t="s">
        <v>2125</v>
      </c>
      <c r="E853" s="1" t="s">
        <v>3127</v>
      </c>
      <c r="F853" s="2" t="s">
        <v>2591</v>
      </c>
      <c r="G853" s="2"/>
      <c r="H853" s="2"/>
      <c r="I853" s="2"/>
      <c r="J853" s="15"/>
      <c r="K853" s="3">
        <f>IFERROR(MATCH("Application Layer Gateway (ALG) Security Requirements Guide (SRG) :: Version 1, Release: 2 Benchmark Date: 24 Jul 2015*"&amp;A853&amp;";*",SRGs!AA:AA,0),0)</f>
        <v>0</v>
      </c>
      <c r="L853" s="2">
        <f>IFERROR(MATCH("Application Server Security Requirements Guide :: Version 3, Release: 3 Benchmark Date: 27 Oct 2022*"&amp;A853&amp;";*",SRGs!AA:AA,0),0)</f>
        <v>0</v>
      </c>
      <c r="M853" s="2">
        <f>IFERROR(MATCH("Authentication, Authorization, and Accounting Services (AAA) Security Requirements Guide :: Version 1, Release: 2 Benchmark Date: 24 Jan 2020*"&amp;A853&amp;";*",SRGs!AA:AA,0),0)</f>
        <v>0</v>
      </c>
      <c r="N853" s="2">
        <f>IFERROR(MATCH("Central Log Server Security Requirements Guide :: Version 2, Release: 2 Benchmark Date: 27 Oct 2022*"&amp;A853&amp;";*",SRGs!AA:AA,0),0)</f>
        <v>0</v>
      </c>
      <c r="O853" s="2">
        <f>IFERROR(MATCH("Database Security Requirements Guide :: Version 3, Release: 3 Benchmark Date: 27 Jul 2022*"&amp;A853&amp;";*",SRGs!AA:AA,0),0)</f>
        <v>0</v>
      </c>
      <c r="P853" s="6">
        <f>IFERROR(MATCH("Container Platform Security Requirements Guide :: Version 1, Release: 3 Benchmark Date: 27 Jan 2022*"&amp;A853&amp;";*",SRGs!AA:AA,0),0)</f>
        <v>0</v>
      </c>
      <c r="Q853" s="6">
        <f>IFERROR(MATCH("Domain Name System (DNS) Security Requirements Guide :: Version 2, Release: 4 Benchmark Date: 23 Oct 2015*"&amp;A853&amp;";*",SRGs!AA:AA,0),0)</f>
        <v>0</v>
      </c>
      <c r="R853" s="6">
        <f>IFERROR(MATCH("Firewall Security Requirements Guide :: Version 2, Release: 3 Benchmark Date: 27 Oct 2022*"&amp;A853&amp;";*",SRGs!AA:AA,0),0)</f>
        <v>0</v>
      </c>
      <c r="S853" s="6">
        <f>IFERROR(MATCH("General Purpose Operating System Security Requirements Guide :: Version 2, Release: 4 Benchmark Date: 27 Jul 2022*"&amp;A853&amp;";*",SRGs!AA:AA,0),0)</f>
        <v>0</v>
      </c>
      <c r="T853" s="6">
        <f>IFERROR(MATCH("Intrusion Detection and Prevention Systems (IDPS) Security Requirements Guide :: Version 2, Release: 6 Benchmark Date: 24 Jul 2020*"&amp;A853&amp;";*",SRGs!AA:AA,0),0)</f>
        <v>0</v>
      </c>
      <c r="U853" s="6">
        <f>IFERROR(MATCH("Layer 2 Switch Security Requirements Guide :: Version 2, Release: 1 Benchmark Date: 18 May 2021*"&amp;A853&amp;";*",SRGs!AA:AA,0),0)</f>
        <v>0</v>
      </c>
      <c r="V853" s="6">
        <f>IFERROR(MATCH("Mainframe Product Security Requirements Guide :: Version 2, Release: 1 Benchmark Date: 27 Oct 2022*"&amp;A853&amp;";*",SRGs!AA:AA,0),0)</f>
        <v>0</v>
      </c>
      <c r="W853" s="6">
        <f>IFERROR(MATCH("Network Device Management Security Requirements Guide :: Version 4, Release: 1 Benchmark Date: 23 Apr 2021*"&amp;A853&amp;";*",SRGs!AA:AA,0),0)</f>
        <v>0</v>
      </c>
      <c r="X853" s="6">
        <f>IFERROR(MATCH("Router Security Requirements Guide :: Version 4, Release: 2 Benchmark Date: 23 Apr 2021*"&amp;A853&amp;";*",SRGs!AA:AA,0),0)</f>
        <v>0</v>
      </c>
      <c r="Y853" s="6">
        <f>IFERROR(MATCH("SDN Controller Security Requirements Guide :: Version 1, Release: 2 Benchmark Date: 24 Apr 2020*"&amp;A853&amp;";*",SRGs!AA:AA,0),0)</f>
        <v>0</v>
      </c>
      <c r="Z853" s="6">
        <f>IFERROR(MATCH("Unified Endpoint Management Agent Security Requirements Guide :: Version 1, Release: 1 Benchmark Date: 20 Nov 2020*"&amp;A853&amp;";*",SRGs!AA:AA,0),0)</f>
        <v>0</v>
      </c>
      <c r="AA853" s="6">
        <f>IFERROR(MATCH("Unified Endpoint Management Server Security Requirements Guide :: Version 1, Release: 1 Benchmark Date: 20 Nov 2020*"&amp;A853&amp;";*",SRGs!AA:AA,0),0)</f>
        <v>0</v>
      </c>
      <c r="AB853" s="6">
        <f>IFERROR(MATCH("Virtual Private Network (VPN) Security Requirements Guide :: Version 2, Release: 4 Benchmark Date: 27 Oct 2021*"&amp;A853&amp;";*",SRGs!AA:AA,0),0)</f>
        <v>0</v>
      </c>
      <c r="AC853" s="6">
        <f>IFERROR(MATCH("Web Server Security Requirements Guide :: Version 3, Release: 1 Benchmark Date: 27 Oct 2022*"&amp;A853&amp;";*",SRGs!AA:AA,0),0)</f>
        <v>0</v>
      </c>
      <c r="AD853" s="21"/>
      <c r="AE853" s="3" t="str">
        <f t="shared" si="104"/>
        <v/>
      </c>
      <c r="AF853" s="2" t="str">
        <f t="shared" si="105"/>
        <v/>
      </c>
      <c r="AG853" s="2" t="str">
        <f t="shared" si="106"/>
        <v/>
      </c>
      <c r="AH853" s="2" t="str">
        <f t="shared" si="107"/>
        <v/>
      </c>
      <c r="AI853" s="2" t="str">
        <f t="shared" si="108"/>
        <v/>
      </c>
      <c r="AJ853" s="2" t="str">
        <f t="shared" si="109"/>
        <v/>
      </c>
      <c r="AK853" s="2" t="str">
        <f t="shared" si="110"/>
        <v/>
      </c>
      <c r="AL853" s="27"/>
      <c r="AM853" s="5" t="str">
        <f t="shared" si="111"/>
        <v/>
      </c>
    </row>
    <row r="854" spans="1:39" ht="360" hidden="1">
      <c r="A854" s="1" t="s">
        <v>22549</v>
      </c>
      <c r="B854" s="1" t="s">
        <v>4315</v>
      </c>
      <c r="C854" s="1" t="s">
        <v>1081</v>
      </c>
      <c r="D854" s="1" t="s">
        <v>2143</v>
      </c>
      <c r="E854" s="1" t="s">
        <v>3145</v>
      </c>
      <c r="F854" s="2" t="s">
        <v>2591</v>
      </c>
      <c r="G854" s="2"/>
      <c r="H854" s="2"/>
      <c r="I854" s="2"/>
      <c r="J854" s="15"/>
      <c r="K854" s="3">
        <f>IFERROR(MATCH("Application Layer Gateway (ALG) Security Requirements Guide (SRG) :: Version 1, Release: 2 Benchmark Date: 24 Jul 2015*"&amp;A854&amp;";*",SRGs!AA:AA,0),0)</f>
        <v>0</v>
      </c>
      <c r="L854" s="2">
        <f>IFERROR(MATCH("Application Server Security Requirements Guide :: Version 3, Release: 3 Benchmark Date: 27 Oct 2022*"&amp;A854&amp;";*",SRGs!AA:AA,0),0)</f>
        <v>0</v>
      </c>
      <c r="M854" s="2">
        <f>IFERROR(MATCH("Authentication, Authorization, and Accounting Services (AAA) Security Requirements Guide :: Version 1, Release: 2 Benchmark Date: 24 Jan 2020*"&amp;A854&amp;";*",SRGs!AA:AA,0),0)</f>
        <v>0</v>
      </c>
      <c r="N854" s="2">
        <f>IFERROR(MATCH("Central Log Server Security Requirements Guide :: Version 2, Release: 2 Benchmark Date: 27 Oct 2022*"&amp;A854&amp;";*",SRGs!AA:AA,0),0)</f>
        <v>0</v>
      </c>
      <c r="O854" s="2">
        <f>IFERROR(MATCH("Database Security Requirements Guide :: Version 3, Release: 3 Benchmark Date: 27 Jul 2022*"&amp;A854&amp;";*",SRGs!AA:AA,0),0)</f>
        <v>0</v>
      </c>
      <c r="P854" s="2">
        <f>IFERROR(MATCH("Container Platform Security Requirements Guide :: Version 1, Release: 3 Benchmark Date: 27 Jan 2022*"&amp;A854&amp;";*",SRGs!AA:AA,0),0)</f>
        <v>0</v>
      </c>
      <c r="Q854" s="2">
        <f>IFERROR(MATCH("Domain Name System (DNS) Security Requirements Guide :: Version 2, Release: 4 Benchmark Date: 23 Oct 2015*"&amp;A854&amp;";*",SRGs!AA:AA,0),0)</f>
        <v>0</v>
      </c>
      <c r="R854" s="2">
        <f>IFERROR(MATCH("Firewall Security Requirements Guide :: Version 2, Release: 3 Benchmark Date: 27 Oct 2022*"&amp;A854&amp;";*",SRGs!AA:AA,0),0)</f>
        <v>0</v>
      </c>
      <c r="S854" s="2">
        <f>IFERROR(MATCH("General Purpose Operating System Security Requirements Guide :: Version 2, Release: 4 Benchmark Date: 27 Jul 2022*"&amp;A854&amp;";*",SRGs!AA:AA,0),0)</f>
        <v>0</v>
      </c>
      <c r="T854" s="2">
        <f>IFERROR(MATCH("Intrusion Detection and Prevention Systems (IDPS) Security Requirements Guide :: Version 2, Release: 6 Benchmark Date: 24 Jul 2020*"&amp;A854&amp;";*",SRGs!AA:AA,0),0)</f>
        <v>0</v>
      </c>
      <c r="U854" s="2">
        <f>IFERROR(MATCH("Layer 2 Switch Security Requirements Guide :: Version 2, Release: 1 Benchmark Date: 18 May 2021*"&amp;A854&amp;";*",SRGs!AA:AA,0),0)</f>
        <v>0</v>
      </c>
      <c r="V854" s="2">
        <f>IFERROR(MATCH("Mainframe Product Security Requirements Guide :: Version 2, Release: 1 Benchmark Date: 27 Oct 2022*"&amp;A854&amp;";*",SRGs!AA:AA,0),0)</f>
        <v>0</v>
      </c>
      <c r="W854" s="2">
        <f>IFERROR(MATCH("Network Device Management Security Requirements Guide :: Version 4, Release: 1 Benchmark Date: 23 Apr 2021*"&amp;A854&amp;";*",SRGs!AA:AA,0),0)</f>
        <v>0</v>
      </c>
      <c r="X854" s="2">
        <f>IFERROR(MATCH("Router Security Requirements Guide :: Version 4, Release: 2 Benchmark Date: 23 Apr 2021*"&amp;A854&amp;";*",SRGs!AA:AA,0),0)</f>
        <v>0</v>
      </c>
      <c r="Y854" s="2">
        <f>IFERROR(MATCH("SDN Controller Security Requirements Guide :: Version 1, Release: 2 Benchmark Date: 24 Apr 2020*"&amp;A854&amp;";*",SRGs!AA:AA,0),0)</f>
        <v>0</v>
      </c>
      <c r="Z854" s="2">
        <f>IFERROR(MATCH("Unified Endpoint Management Agent Security Requirements Guide :: Version 1, Release: 1 Benchmark Date: 20 Nov 2020*"&amp;A854&amp;";*",SRGs!AA:AA,0),0)</f>
        <v>0</v>
      </c>
      <c r="AA854" s="2">
        <f>IFERROR(MATCH("Unified Endpoint Management Server Security Requirements Guide :: Version 1, Release: 1 Benchmark Date: 20 Nov 2020*"&amp;A854&amp;";*",SRGs!AA:AA,0),0)</f>
        <v>0</v>
      </c>
      <c r="AB854" s="2">
        <f>IFERROR(MATCH("Virtual Private Network (VPN) Security Requirements Guide :: Version 2, Release: 4 Benchmark Date: 27 Oct 2021*"&amp;A854&amp;";*",SRGs!AA:AA,0),0)</f>
        <v>0</v>
      </c>
      <c r="AC854" s="2">
        <f>IFERROR(MATCH("Web Server Security Requirements Guide :: Version 3, Release: 1 Benchmark Date: 27 Oct 2022*"&amp;A854&amp;";*",SRGs!AA:AA,0),0)</f>
        <v>0</v>
      </c>
      <c r="AD854" s="22"/>
      <c r="AE854" s="3" t="str">
        <f t="shared" si="104"/>
        <v/>
      </c>
      <c r="AF854" s="2" t="str">
        <f t="shared" si="105"/>
        <v/>
      </c>
      <c r="AG854" s="2" t="str">
        <f t="shared" si="106"/>
        <v/>
      </c>
      <c r="AH854" s="2" t="str">
        <f t="shared" si="107"/>
        <v/>
      </c>
      <c r="AI854" s="2" t="str">
        <f t="shared" si="108"/>
        <v/>
      </c>
      <c r="AJ854" s="2" t="str">
        <f t="shared" si="109"/>
        <v/>
      </c>
      <c r="AK854" s="2" t="str">
        <f t="shared" si="110"/>
        <v/>
      </c>
      <c r="AM854" s="5" t="str">
        <f t="shared" si="111"/>
        <v/>
      </c>
    </row>
    <row r="855" spans="1:39" ht="255" hidden="1">
      <c r="A855" s="1" t="s">
        <v>22550</v>
      </c>
      <c r="B855" s="1" t="s">
        <v>4315</v>
      </c>
      <c r="C855" s="1" t="s">
        <v>1082</v>
      </c>
      <c r="D855" s="1" t="s">
        <v>2144</v>
      </c>
      <c r="E855" s="1" t="s">
        <v>3146</v>
      </c>
      <c r="F855" s="2" t="s">
        <v>3645</v>
      </c>
      <c r="G855" s="2"/>
      <c r="H855" s="2"/>
      <c r="I855" s="2"/>
      <c r="J855" s="15"/>
      <c r="K855" s="3">
        <f>IFERROR(MATCH("Application Layer Gateway (ALG) Security Requirements Guide (SRG) :: Version 1, Release: 2 Benchmark Date: 24 Jul 2015*"&amp;A855&amp;";*",SRGs!AA:AA,0),0)</f>
        <v>0</v>
      </c>
      <c r="L855" s="2">
        <f>IFERROR(MATCH("Application Server Security Requirements Guide :: Version 3, Release: 3 Benchmark Date: 27 Oct 2022*"&amp;A855&amp;";*",SRGs!AA:AA,0),0)</f>
        <v>0</v>
      </c>
      <c r="M855" s="2">
        <f>IFERROR(MATCH("Authentication, Authorization, and Accounting Services (AAA) Security Requirements Guide :: Version 1, Release: 2 Benchmark Date: 24 Jan 2020*"&amp;A855&amp;";*",SRGs!AA:AA,0),0)</f>
        <v>0</v>
      </c>
      <c r="N855" s="6">
        <f>IFERROR(MATCH("Central Log Server Security Requirements Guide :: Version 2, Release: 2 Benchmark Date: 27 Oct 2022*"&amp;A855&amp;";*",SRGs!AA:AA,0),0)</f>
        <v>0</v>
      </c>
      <c r="O855" s="6">
        <f>IFERROR(MATCH("Database Security Requirements Guide :: Version 3, Release: 3 Benchmark Date: 27 Jul 2022*"&amp;A855&amp;";*",SRGs!AA:AA,0),0)</f>
        <v>0</v>
      </c>
      <c r="P855" s="2">
        <f>IFERROR(MATCH("Container Platform Security Requirements Guide :: Version 1, Release: 3 Benchmark Date: 27 Jan 2022*"&amp;A855&amp;";*",SRGs!AA:AA,0),0)</f>
        <v>0</v>
      </c>
      <c r="Q855" s="2">
        <f>IFERROR(MATCH("Domain Name System (DNS) Security Requirements Guide :: Version 2, Release: 4 Benchmark Date: 23 Oct 2015*"&amp;A855&amp;";*",SRGs!AA:AA,0),0)</f>
        <v>0</v>
      </c>
      <c r="R855" s="2">
        <f>IFERROR(MATCH("Firewall Security Requirements Guide :: Version 2, Release: 3 Benchmark Date: 27 Oct 2022*"&amp;A855&amp;";*",SRGs!AA:AA,0),0)</f>
        <v>0</v>
      </c>
      <c r="S855" s="2">
        <f>IFERROR(MATCH("General Purpose Operating System Security Requirements Guide :: Version 2, Release: 4 Benchmark Date: 27 Jul 2022*"&amp;A855&amp;";*",SRGs!AA:AA,0),0)</f>
        <v>0</v>
      </c>
      <c r="T855" s="2">
        <f>IFERROR(MATCH("Intrusion Detection and Prevention Systems (IDPS) Security Requirements Guide :: Version 2, Release: 6 Benchmark Date: 24 Jul 2020*"&amp;A855&amp;";*",SRGs!AA:AA,0),0)</f>
        <v>0</v>
      </c>
      <c r="U855" s="2">
        <f>IFERROR(MATCH("Layer 2 Switch Security Requirements Guide :: Version 2, Release: 1 Benchmark Date: 18 May 2021*"&amp;A855&amp;";*",SRGs!AA:AA,0),0)</f>
        <v>0</v>
      </c>
      <c r="V855" s="2">
        <f>IFERROR(MATCH("Mainframe Product Security Requirements Guide :: Version 2, Release: 1 Benchmark Date: 27 Oct 2022*"&amp;A855&amp;";*",SRGs!AA:AA,0),0)</f>
        <v>0</v>
      </c>
      <c r="W855" s="2">
        <f>IFERROR(MATCH("Network Device Management Security Requirements Guide :: Version 4, Release: 1 Benchmark Date: 23 Apr 2021*"&amp;A855&amp;";*",SRGs!AA:AA,0),0)</f>
        <v>0</v>
      </c>
      <c r="X855" s="2">
        <f>IFERROR(MATCH("Router Security Requirements Guide :: Version 4, Release: 2 Benchmark Date: 23 Apr 2021*"&amp;A855&amp;";*",SRGs!AA:AA,0),0)</f>
        <v>0</v>
      </c>
      <c r="Y855" s="2">
        <f>IFERROR(MATCH("SDN Controller Security Requirements Guide :: Version 1, Release: 2 Benchmark Date: 24 Apr 2020*"&amp;A855&amp;";*",SRGs!AA:AA,0),0)</f>
        <v>0</v>
      </c>
      <c r="Z855" s="2">
        <f>IFERROR(MATCH("Unified Endpoint Management Agent Security Requirements Guide :: Version 1, Release: 1 Benchmark Date: 20 Nov 2020*"&amp;A855&amp;";*",SRGs!AA:AA,0),0)</f>
        <v>0</v>
      </c>
      <c r="AA855" s="2">
        <f>IFERROR(MATCH("Unified Endpoint Management Server Security Requirements Guide :: Version 1, Release: 1 Benchmark Date: 20 Nov 2020*"&amp;A855&amp;";*",SRGs!AA:AA,0),0)</f>
        <v>0</v>
      </c>
      <c r="AB855" s="2">
        <f>IFERROR(MATCH("Virtual Private Network (VPN) Security Requirements Guide :: Version 2, Release: 4 Benchmark Date: 27 Oct 2021*"&amp;A855&amp;";*",SRGs!AA:AA,0),0)</f>
        <v>0</v>
      </c>
      <c r="AC855" s="2">
        <f>IFERROR(MATCH("Web Server Security Requirements Guide :: Version 3, Release: 1 Benchmark Date: 27 Oct 2022*"&amp;A855&amp;";*",SRGs!AA:AA,0),0)</f>
        <v>0</v>
      </c>
      <c r="AD855" s="22"/>
      <c r="AE855" s="3" t="str">
        <f t="shared" si="104"/>
        <v/>
      </c>
      <c r="AF855" s="2" t="str">
        <f t="shared" si="105"/>
        <v/>
      </c>
      <c r="AG855" s="2" t="str">
        <f t="shared" si="106"/>
        <v/>
      </c>
      <c r="AH855" s="2" t="str">
        <f t="shared" si="107"/>
        <v/>
      </c>
      <c r="AI855" s="2" t="str">
        <f t="shared" si="108"/>
        <v/>
      </c>
      <c r="AJ855" s="2" t="str">
        <f t="shared" si="109"/>
        <v/>
      </c>
      <c r="AK855" s="2" t="str">
        <f t="shared" si="110"/>
        <v/>
      </c>
      <c r="AM855" s="5" t="str">
        <f t="shared" si="111"/>
        <v/>
      </c>
    </row>
    <row r="856" spans="1:39" s="5" customFormat="1" ht="270" hidden="1">
      <c r="A856" s="1" t="s">
        <v>22551</v>
      </c>
      <c r="B856" s="1" t="s">
        <v>4315</v>
      </c>
      <c r="C856" s="1" t="s">
        <v>1083</v>
      </c>
      <c r="D856" s="1" t="s">
        <v>2145</v>
      </c>
      <c r="E856" s="1" t="s">
        <v>3147</v>
      </c>
      <c r="F856" s="2" t="s">
        <v>3982</v>
      </c>
      <c r="G856" s="2"/>
      <c r="H856" s="2"/>
      <c r="I856" s="2"/>
      <c r="J856" s="15"/>
      <c r="K856" s="3">
        <f>IFERROR(MATCH("Application Layer Gateway (ALG) Security Requirements Guide (SRG) :: Version 1, Release: 2 Benchmark Date: 24 Jul 2015*"&amp;A856&amp;";*",SRGs!AA:AA,0),0)</f>
        <v>0</v>
      </c>
      <c r="L856" s="2">
        <f>IFERROR(MATCH("Application Server Security Requirements Guide :: Version 3, Release: 3 Benchmark Date: 27 Oct 2022*"&amp;A856&amp;";*",SRGs!AA:AA,0),0)</f>
        <v>0</v>
      </c>
      <c r="M856" s="2">
        <f>IFERROR(MATCH("Authentication, Authorization, and Accounting Services (AAA) Security Requirements Guide :: Version 1, Release: 2 Benchmark Date: 24 Jan 2020*"&amp;A856&amp;";*",SRGs!AA:AA,0),0)</f>
        <v>0</v>
      </c>
      <c r="N856" s="6">
        <f>IFERROR(MATCH("Central Log Server Security Requirements Guide :: Version 2, Release: 2 Benchmark Date: 27 Oct 2022*"&amp;A856&amp;";*",SRGs!AA:AA,0),0)</f>
        <v>0</v>
      </c>
      <c r="O856" s="6">
        <f>IFERROR(MATCH("Database Security Requirements Guide :: Version 3, Release: 3 Benchmark Date: 27 Jul 2022*"&amp;A856&amp;";*",SRGs!AA:AA,0),0)</f>
        <v>0</v>
      </c>
      <c r="P856" s="6">
        <f>IFERROR(MATCH("Container Platform Security Requirements Guide :: Version 1, Release: 3 Benchmark Date: 27 Jan 2022*"&amp;A856&amp;";*",SRGs!AA:AA,0),0)</f>
        <v>0</v>
      </c>
      <c r="Q856" s="6">
        <f>IFERROR(MATCH("Domain Name System (DNS) Security Requirements Guide :: Version 2, Release: 4 Benchmark Date: 23 Oct 2015*"&amp;A856&amp;";*",SRGs!AA:AA,0),0)</f>
        <v>0</v>
      </c>
      <c r="R856" s="6">
        <f>IFERROR(MATCH("Firewall Security Requirements Guide :: Version 2, Release: 3 Benchmark Date: 27 Oct 2022*"&amp;A856&amp;";*",SRGs!AA:AA,0),0)</f>
        <v>0</v>
      </c>
      <c r="S856" s="6">
        <f>IFERROR(MATCH("General Purpose Operating System Security Requirements Guide :: Version 2, Release: 4 Benchmark Date: 27 Jul 2022*"&amp;A856&amp;";*",SRGs!AA:AA,0),0)</f>
        <v>0</v>
      </c>
      <c r="T856" s="6">
        <f>IFERROR(MATCH("Intrusion Detection and Prevention Systems (IDPS) Security Requirements Guide :: Version 2, Release: 6 Benchmark Date: 24 Jul 2020*"&amp;A856&amp;";*",SRGs!AA:AA,0),0)</f>
        <v>0</v>
      </c>
      <c r="U856" s="6">
        <f>IFERROR(MATCH("Layer 2 Switch Security Requirements Guide :: Version 2, Release: 1 Benchmark Date: 18 May 2021*"&amp;A856&amp;";*",SRGs!AA:AA,0),0)</f>
        <v>0</v>
      </c>
      <c r="V856" s="6">
        <f>IFERROR(MATCH("Mainframe Product Security Requirements Guide :: Version 2, Release: 1 Benchmark Date: 27 Oct 2022*"&amp;A856&amp;";*",SRGs!AA:AA,0),0)</f>
        <v>0</v>
      </c>
      <c r="W856" s="6">
        <f>IFERROR(MATCH("Network Device Management Security Requirements Guide :: Version 4, Release: 1 Benchmark Date: 23 Apr 2021*"&amp;A856&amp;";*",SRGs!AA:AA,0),0)</f>
        <v>0</v>
      </c>
      <c r="X856" s="6">
        <f>IFERROR(MATCH("Router Security Requirements Guide :: Version 4, Release: 2 Benchmark Date: 23 Apr 2021*"&amp;A856&amp;";*",SRGs!AA:AA,0),0)</f>
        <v>0</v>
      </c>
      <c r="Y856" s="6">
        <f>IFERROR(MATCH("SDN Controller Security Requirements Guide :: Version 1, Release: 2 Benchmark Date: 24 Apr 2020*"&amp;A856&amp;";*",SRGs!AA:AA,0),0)</f>
        <v>0</v>
      </c>
      <c r="Z856" s="6">
        <f>IFERROR(MATCH("Unified Endpoint Management Agent Security Requirements Guide :: Version 1, Release: 1 Benchmark Date: 20 Nov 2020*"&amp;A856&amp;";*",SRGs!AA:AA,0),0)</f>
        <v>0</v>
      </c>
      <c r="AA856" s="6">
        <f>IFERROR(MATCH("Unified Endpoint Management Server Security Requirements Guide :: Version 1, Release: 1 Benchmark Date: 20 Nov 2020*"&amp;A856&amp;";*",SRGs!AA:AA,0),0)</f>
        <v>0</v>
      </c>
      <c r="AB856" s="6">
        <f>IFERROR(MATCH("Virtual Private Network (VPN) Security Requirements Guide :: Version 2, Release: 4 Benchmark Date: 27 Oct 2021*"&amp;A856&amp;";*",SRGs!AA:AA,0),0)</f>
        <v>0</v>
      </c>
      <c r="AC856" s="6">
        <f>IFERROR(MATCH("Web Server Security Requirements Guide :: Version 3, Release: 1 Benchmark Date: 27 Oct 2022*"&amp;A856&amp;";*",SRGs!AA:AA,0),0)</f>
        <v>0</v>
      </c>
      <c r="AD856" s="21"/>
      <c r="AE856" s="3" t="str">
        <f t="shared" si="104"/>
        <v/>
      </c>
      <c r="AF856" s="2" t="str">
        <f t="shared" si="105"/>
        <v/>
      </c>
      <c r="AG856" s="2" t="str">
        <f t="shared" si="106"/>
        <v/>
      </c>
      <c r="AH856" s="2" t="str">
        <f t="shared" si="107"/>
        <v/>
      </c>
      <c r="AI856" s="2" t="str">
        <f t="shared" si="108"/>
        <v/>
      </c>
      <c r="AJ856" s="2" t="str">
        <f t="shared" si="109"/>
        <v/>
      </c>
      <c r="AK856" s="2" t="str">
        <f t="shared" si="110"/>
        <v/>
      </c>
      <c r="AL856" s="27"/>
      <c r="AM856" s="5" t="str">
        <f t="shared" si="111"/>
        <v/>
      </c>
    </row>
    <row r="857" spans="1:39" s="5" customFormat="1" ht="405" hidden="1">
      <c r="A857" s="1" t="s">
        <v>22552</v>
      </c>
      <c r="B857" s="1" t="s">
        <v>4315</v>
      </c>
      <c r="C857" s="1" t="s">
        <v>1084</v>
      </c>
      <c r="D857" s="1" t="s">
        <v>2146</v>
      </c>
      <c r="E857" s="1" t="s">
        <v>3148</v>
      </c>
      <c r="F857" s="2" t="s">
        <v>3983</v>
      </c>
      <c r="G857" s="2"/>
      <c r="H857" s="2"/>
      <c r="I857" s="2"/>
      <c r="J857" s="15"/>
      <c r="K857" s="3">
        <f>IFERROR(MATCH("Application Layer Gateway (ALG) Security Requirements Guide (SRG) :: Version 1, Release: 2 Benchmark Date: 24 Jul 2015*"&amp;A857&amp;";*",SRGs!AA:AA,0),0)</f>
        <v>0</v>
      </c>
      <c r="L857" s="2">
        <f>IFERROR(MATCH("Application Server Security Requirements Guide :: Version 3, Release: 3 Benchmark Date: 27 Oct 2022*"&amp;A857&amp;";*",SRGs!AA:AA,0),0)</f>
        <v>0</v>
      </c>
      <c r="M857" s="2">
        <f>IFERROR(MATCH("Authentication, Authorization, and Accounting Services (AAA) Security Requirements Guide :: Version 1, Release: 2 Benchmark Date: 24 Jan 2020*"&amp;A857&amp;";*",SRGs!AA:AA,0),0)</f>
        <v>0</v>
      </c>
      <c r="N857" s="6">
        <f>IFERROR(MATCH("Central Log Server Security Requirements Guide :: Version 2, Release: 2 Benchmark Date: 27 Oct 2022*"&amp;A857&amp;";*",SRGs!AA:AA,0),0)</f>
        <v>0</v>
      </c>
      <c r="O857" s="6">
        <f>IFERROR(MATCH("Database Security Requirements Guide :: Version 3, Release: 3 Benchmark Date: 27 Jul 2022*"&amp;A857&amp;";*",SRGs!AA:AA,0),0)</f>
        <v>0</v>
      </c>
      <c r="P857" s="6">
        <f>IFERROR(MATCH("Container Platform Security Requirements Guide :: Version 1, Release: 3 Benchmark Date: 27 Jan 2022*"&amp;A857&amp;";*",SRGs!AA:AA,0),0)</f>
        <v>0</v>
      </c>
      <c r="Q857" s="6">
        <f>IFERROR(MATCH("Domain Name System (DNS) Security Requirements Guide :: Version 2, Release: 4 Benchmark Date: 23 Oct 2015*"&amp;A857&amp;";*",SRGs!AA:AA,0),0)</f>
        <v>0</v>
      </c>
      <c r="R857" s="6">
        <f>IFERROR(MATCH("Firewall Security Requirements Guide :: Version 2, Release: 3 Benchmark Date: 27 Oct 2022*"&amp;A857&amp;";*",SRGs!AA:AA,0),0)</f>
        <v>0</v>
      </c>
      <c r="S857" s="6">
        <f>IFERROR(MATCH("General Purpose Operating System Security Requirements Guide :: Version 2, Release: 4 Benchmark Date: 27 Jul 2022*"&amp;A857&amp;";*",SRGs!AA:AA,0),0)</f>
        <v>0</v>
      </c>
      <c r="T857" s="6">
        <f>IFERROR(MATCH("Intrusion Detection and Prevention Systems (IDPS) Security Requirements Guide :: Version 2, Release: 6 Benchmark Date: 24 Jul 2020*"&amp;A857&amp;";*",SRGs!AA:AA,0),0)</f>
        <v>0</v>
      </c>
      <c r="U857" s="6">
        <f>IFERROR(MATCH("Layer 2 Switch Security Requirements Guide :: Version 2, Release: 1 Benchmark Date: 18 May 2021*"&amp;A857&amp;";*",SRGs!AA:AA,0),0)</f>
        <v>0</v>
      </c>
      <c r="V857" s="6">
        <f>IFERROR(MATCH("Mainframe Product Security Requirements Guide :: Version 2, Release: 1 Benchmark Date: 27 Oct 2022*"&amp;A857&amp;";*",SRGs!AA:AA,0),0)</f>
        <v>0</v>
      </c>
      <c r="W857" s="6">
        <f>IFERROR(MATCH("Network Device Management Security Requirements Guide :: Version 4, Release: 1 Benchmark Date: 23 Apr 2021*"&amp;A857&amp;";*",SRGs!AA:AA,0),0)</f>
        <v>0</v>
      </c>
      <c r="X857" s="6">
        <f>IFERROR(MATCH("Router Security Requirements Guide :: Version 4, Release: 2 Benchmark Date: 23 Apr 2021*"&amp;A857&amp;";*",SRGs!AA:AA,0),0)</f>
        <v>0</v>
      </c>
      <c r="Y857" s="6">
        <f>IFERROR(MATCH("SDN Controller Security Requirements Guide :: Version 1, Release: 2 Benchmark Date: 24 Apr 2020*"&amp;A857&amp;";*",SRGs!AA:AA,0),0)</f>
        <v>0</v>
      </c>
      <c r="Z857" s="6">
        <f>IFERROR(MATCH("Unified Endpoint Management Agent Security Requirements Guide :: Version 1, Release: 1 Benchmark Date: 20 Nov 2020*"&amp;A857&amp;";*",SRGs!AA:AA,0),0)</f>
        <v>0</v>
      </c>
      <c r="AA857" s="6">
        <f>IFERROR(MATCH("Unified Endpoint Management Server Security Requirements Guide :: Version 1, Release: 1 Benchmark Date: 20 Nov 2020*"&amp;A857&amp;";*",SRGs!AA:AA,0),0)</f>
        <v>0</v>
      </c>
      <c r="AB857" s="6">
        <f>IFERROR(MATCH("Virtual Private Network (VPN) Security Requirements Guide :: Version 2, Release: 4 Benchmark Date: 27 Oct 2021*"&amp;A857&amp;";*",SRGs!AA:AA,0),0)</f>
        <v>0</v>
      </c>
      <c r="AC857" s="6">
        <f>IFERROR(MATCH("Web Server Security Requirements Guide :: Version 3, Release: 1 Benchmark Date: 27 Oct 2022*"&amp;A857&amp;";*",SRGs!AA:AA,0),0)</f>
        <v>0</v>
      </c>
      <c r="AD857" s="21"/>
      <c r="AE857" s="3" t="str">
        <f t="shared" si="104"/>
        <v/>
      </c>
      <c r="AF857" s="2" t="str">
        <f t="shared" si="105"/>
        <v/>
      </c>
      <c r="AG857" s="2" t="str">
        <f t="shared" si="106"/>
        <v/>
      </c>
      <c r="AH857" s="2" t="str">
        <f t="shared" si="107"/>
        <v/>
      </c>
      <c r="AI857" s="2" t="str">
        <f t="shared" si="108"/>
        <v/>
      </c>
      <c r="AJ857" s="2" t="str">
        <f t="shared" si="109"/>
        <v/>
      </c>
      <c r="AK857" s="2" t="str">
        <f t="shared" si="110"/>
        <v/>
      </c>
      <c r="AL857" s="27"/>
      <c r="AM857" s="5" t="str">
        <f t="shared" si="111"/>
        <v/>
      </c>
    </row>
    <row r="858" spans="1:39" s="5" customFormat="1" ht="409.5" hidden="1">
      <c r="A858" s="1" t="s">
        <v>22553</v>
      </c>
      <c r="B858" s="1" t="s">
        <v>4315</v>
      </c>
      <c r="C858" s="1" t="s">
        <v>1085</v>
      </c>
      <c r="D858" s="1" t="s">
        <v>2147</v>
      </c>
      <c r="E858" s="1" t="s">
        <v>3149</v>
      </c>
      <c r="F858" s="2" t="s">
        <v>3984</v>
      </c>
      <c r="G858" s="2"/>
      <c r="H858" s="2"/>
      <c r="I858" s="2"/>
      <c r="J858" s="15"/>
      <c r="K858" s="3">
        <f>IFERROR(MATCH("Application Layer Gateway (ALG) Security Requirements Guide (SRG) :: Version 1, Release: 2 Benchmark Date: 24 Jul 2015*"&amp;A858&amp;";*",SRGs!AA:AA,0),0)</f>
        <v>0</v>
      </c>
      <c r="L858" s="2">
        <f>IFERROR(MATCH("Application Server Security Requirements Guide :: Version 3, Release: 3 Benchmark Date: 27 Oct 2022*"&amp;A858&amp;";*",SRGs!AA:AA,0),0)</f>
        <v>0</v>
      </c>
      <c r="M858" s="2">
        <f>IFERROR(MATCH("Authentication, Authorization, and Accounting Services (AAA) Security Requirements Guide :: Version 1, Release: 2 Benchmark Date: 24 Jan 2020*"&amp;A858&amp;";*",SRGs!AA:AA,0),0)</f>
        <v>0</v>
      </c>
      <c r="N858" s="6">
        <f>IFERROR(MATCH("Central Log Server Security Requirements Guide :: Version 2, Release: 2 Benchmark Date: 27 Oct 2022*"&amp;A858&amp;";*",SRGs!AA:AA,0),0)</f>
        <v>0</v>
      </c>
      <c r="O858" s="6">
        <f>IFERROR(MATCH("Database Security Requirements Guide :: Version 3, Release: 3 Benchmark Date: 27 Jul 2022*"&amp;A858&amp;";*",SRGs!AA:AA,0),0)</f>
        <v>0</v>
      </c>
      <c r="P858" s="6">
        <f>IFERROR(MATCH("Container Platform Security Requirements Guide :: Version 1, Release: 3 Benchmark Date: 27 Jan 2022*"&amp;A858&amp;";*",SRGs!AA:AA,0),0)</f>
        <v>0</v>
      </c>
      <c r="Q858" s="6">
        <f>IFERROR(MATCH("Domain Name System (DNS) Security Requirements Guide :: Version 2, Release: 4 Benchmark Date: 23 Oct 2015*"&amp;A858&amp;";*",SRGs!AA:AA,0),0)</f>
        <v>0</v>
      </c>
      <c r="R858" s="6">
        <f>IFERROR(MATCH("Firewall Security Requirements Guide :: Version 2, Release: 3 Benchmark Date: 27 Oct 2022*"&amp;A858&amp;";*",SRGs!AA:AA,0),0)</f>
        <v>0</v>
      </c>
      <c r="S858" s="6">
        <f>IFERROR(MATCH("General Purpose Operating System Security Requirements Guide :: Version 2, Release: 4 Benchmark Date: 27 Jul 2022*"&amp;A858&amp;";*",SRGs!AA:AA,0),0)</f>
        <v>0</v>
      </c>
      <c r="T858" s="6">
        <f>IFERROR(MATCH("Intrusion Detection and Prevention Systems (IDPS) Security Requirements Guide :: Version 2, Release: 6 Benchmark Date: 24 Jul 2020*"&amp;A858&amp;";*",SRGs!AA:AA,0),0)</f>
        <v>0</v>
      </c>
      <c r="U858" s="6">
        <f>IFERROR(MATCH("Layer 2 Switch Security Requirements Guide :: Version 2, Release: 1 Benchmark Date: 18 May 2021*"&amp;A858&amp;";*",SRGs!AA:AA,0),0)</f>
        <v>0</v>
      </c>
      <c r="V858" s="6">
        <f>IFERROR(MATCH("Mainframe Product Security Requirements Guide :: Version 2, Release: 1 Benchmark Date: 27 Oct 2022*"&amp;A858&amp;";*",SRGs!AA:AA,0),0)</f>
        <v>0</v>
      </c>
      <c r="W858" s="6">
        <f>IFERROR(MATCH("Network Device Management Security Requirements Guide :: Version 4, Release: 1 Benchmark Date: 23 Apr 2021*"&amp;A858&amp;";*",SRGs!AA:AA,0),0)</f>
        <v>0</v>
      </c>
      <c r="X858" s="6">
        <f>IFERROR(MATCH("Router Security Requirements Guide :: Version 4, Release: 2 Benchmark Date: 23 Apr 2021*"&amp;A858&amp;";*",SRGs!AA:AA,0),0)</f>
        <v>0</v>
      </c>
      <c r="Y858" s="6">
        <f>IFERROR(MATCH("SDN Controller Security Requirements Guide :: Version 1, Release: 2 Benchmark Date: 24 Apr 2020*"&amp;A858&amp;";*",SRGs!AA:AA,0),0)</f>
        <v>0</v>
      </c>
      <c r="Z858" s="6">
        <f>IFERROR(MATCH("Unified Endpoint Management Agent Security Requirements Guide :: Version 1, Release: 1 Benchmark Date: 20 Nov 2020*"&amp;A858&amp;";*",SRGs!AA:AA,0),0)</f>
        <v>0</v>
      </c>
      <c r="AA858" s="6">
        <f>IFERROR(MATCH("Unified Endpoint Management Server Security Requirements Guide :: Version 1, Release: 1 Benchmark Date: 20 Nov 2020*"&amp;A858&amp;";*",SRGs!AA:AA,0),0)</f>
        <v>0</v>
      </c>
      <c r="AB858" s="6">
        <f>IFERROR(MATCH("Virtual Private Network (VPN) Security Requirements Guide :: Version 2, Release: 4 Benchmark Date: 27 Oct 2021*"&amp;A858&amp;";*",SRGs!AA:AA,0),0)</f>
        <v>0</v>
      </c>
      <c r="AC858" s="6">
        <f>IFERROR(MATCH("Web Server Security Requirements Guide :: Version 3, Release: 1 Benchmark Date: 27 Oct 2022*"&amp;A858&amp;";*",SRGs!AA:AA,0),0)</f>
        <v>0</v>
      </c>
      <c r="AD858" s="21"/>
      <c r="AE858" s="3" t="str">
        <f t="shared" si="104"/>
        <v/>
      </c>
      <c r="AF858" s="2" t="str">
        <f t="shared" si="105"/>
        <v/>
      </c>
      <c r="AG858" s="2" t="str">
        <f t="shared" si="106"/>
        <v/>
      </c>
      <c r="AH858" s="2" t="str">
        <f t="shared" si="107"/>
        <v/>
      </c>
      <c r="AI858" s="2" t="str">
        <f t="shared" si="108"/>
        <v/>
      </c>
      <c r="AJ858" s="2" t="str">
        <f t="shared" si="109"/>
        <v/>
      </c>
      <c r="AK858" s="2" t="str">
        <f t="shared" si="110"/>
        <v/>
      </c>
      <c r="AL858" s="27"/>
      <c r="AM858" s="5" t="str">
        <f t="shared" si="111"/>
        <v/>
      </c>
    </row>
    <row r="859" spans="1:39" s="5" customFormat="1" ht="135" hidden="1">
      <c r="A859" s="1" t="s">
        <v>22554</v>
      </c>
      <c r="B859" s="1" t="s">
        <v>4315</v>
      </c>
      <c r="C859" s="1" t="s">
        <v>1086</v>
      </c>
      <c r="D859" s="1" t="s">
        <v>2148</v>
      </c>
      <c r="E859" s="1" t="s">
        <v>3150</v>
      </c>
      <c r="F859" s="2" t="s">
        <v>3683</v>
      </c>
      <c r="G859" s="2"/>
      <c r="H859" s="2"/>
      <c r="I859" s="2"/>
      <c r="J859" s="15"/>
      <c r="K859" s="3">
        <f>IFERROR(MATCH("Application Layer Gateway (ALG) Security Requirements Guide (SRG) :: Version 1, Release: 2 Benchmark Date: 24 Jul 2015*"&amp;A859&amp;";*",SRGs!AA:AA,0),0)</f>
        <v>0</v>
      </c>
      <c r="L859" s="2">
        <f>IFERROR(MATCH("Application Server Security Requirements Guide :: Version 3, Release: 3 Benchmark Date: 27 Oct 2022*"&amp;A859&amp;";*",SRGs!AA:AA,0),0)</f>
        <v>0</v>
      </c>
      <c r="M859" s="2">
        <f>IFERROR(MATCH("Authentication, Authorization, and Accounting Services (AAA) Security Requirements Guide :: Version 1, Release: 2 Benchmark Date: 24 Jan 2020*"&amp;A859&amp;";*",SRGs!AA:AA,0),0)</f>
        <v>0</v>
      </c>
      <c r="N859" s="6">
        <f>IFERROR(MATCH("Central Log Server Security Requirements Guide :: Version 2, Release: 2 Benchmark Date: 27 Oct 2022*"&amp;A859&amp;";*",SRGs!AA:AA,0),0)</f>
        <v>0</v>
      </c>
      <c r="O859" s="6">
        <f>IFERROR(MATCH("Database Security Requirements Guide :: Version 3, Release: 3 Benchmark Date: 27 Jul 2022*"&amp;A859&amp;";*",SRGs!AA:AA,0),0)</f>
        <v>0</v>
      </c>
      <c r="P859" s="6">
        <f>IFERROR(MATCH("Container Platform Security Requirements Guide :: Version 1, Release: 3 Benchmark Date: 27 Jan 2022*"&amp;A859&amp;";*",SRGs!AA:AA,0),0)</f>
        <v>0</v>
      </c>
      <c r="Q859" s="6">
        <f>IFERROR(MATCH("Domain Name System (DNS) Security Requirements Guide :: Version 2, Release: 4 Benchmark Date: 23 Oct 2015*"&amp;A859&amp;";*",SRGs!AA:AA,0),0)</f>
        <v>0</v>
      </c>
      <c r="R859" s="6">
        <f>IFERROR(MATCH("Firewall Security Requirements Guide :: Version 2, Release: 3 Benchmark Date: 27 Oct 2022*"&amp;A859&amp;";*",SRGs!AA:AA,0),0)</f>
        <v>0</v>
      </c>
      <c r="S859" s="6">
        <f>IFERROR(MATCH("General Purpose Operating System Security Requirements Guide :: Version 2, Release: 4 Benchmark Date: 27 Jul 2022*"&amp;A859&amp;";*",SRGs!AA:AA,0),0)</f>
        <v>0</v>
      </c>
      <c r="T859" s="6">
        <f>IFERROR(MATCH("Intrusion Detection and Prevention Systems (IDPS) Security Requirements Guide :: Version 2, Release: 6 Benchmark Date: 24 Jul 2020*"&amp;A859&amp;";*",SRGs!AA:AA,0),0)</f>
        <v>0</v>
      </c>
      <c r="U859" s="6">
        <f>IFERROR(MATCH("Layer 2 Switch Security Requirements Guide :: Version 2, Release: 1 Benchmark Date: 18 May 2021*"&amp;A859&amp;";*",SRGs!AA:AA,0),0)</f>
        <v>0</v>
      </c>
      <c r="V859" s="6">
        <f>IFERROR(MATCH("Mainframe Product Security Requirements Guide :: Version 2, Release: 1 Benchmark Date: 27 Oct 2022*"&amp;A859&amp;";*",SRGs!AA:AA,0),0)</f>
        <v>0</v>
      </c>
      <c r="W859" s="6">
        <f>IFERROR(MATCH("Network Device Management Security Requirements Guide :: Version 4, Release: 1 Benchmark Date: 23 Apr 2021*"&amp;A859&amp;";*",SRGs!AA:AA,0),0)</f>
        <v>0</v>
      </c>
      <c r="X859" s="6">
        <f>IFERROR(MATCH("Router Security Requirements Guide :: Version 4, Release: 2 Benchmark Date: 23 Apr 2021*"&amp;A859&amp;";*",SRGs!AA:AA,0),0)</f>
        <v>0</v>
      </c>
      <c r="Y859" s="6">
        <f>IFERROR(MATCH("SDN Controller Security Requirements Guide :: Version 1, Release: 2 Benchmark Date: 24 Apr 2020*"&amp;A859&amp;";*",SRGs!AA:AA,0),0)</f>
        <v>0</v>
      </c>
      <c r="Z859" s="6">
        <f>IFERROR(MATCH("Unified Endpoint Management Agent Security Requirements Guide :: Version 1, Release: 1 Benchmark Date: 20 Nov 2020*"&amp;A859&amp;";*",SRGs!AA:AA,0),0)</f>
        <v>0</v>
      </c>
      <c r="AA859" s="6">
        <f>IFERROR(MATCH("Unified Endpoint Management Server Security Requirements Guide :: Version 1, Release: 1 Benchmark Date: 20 Nov 2020*"&amp;A859&amp;";*",SRGs!AA:AA,0),0)</f>
        <v>0</v>
      </c>
      <c r="AB859" s="6">
        <f>IFERROR(MATCH("Virtual Private Network (VPN) Security Requirements Guide :: Version 2, Release: 4 Benchmark Date: 27 Oct 2021*"&amp;A859&amp;";*",SRGs!AA:AA,0),0)</f>
        <v>0</v>
      </c>
      <c r="AC859" s="6">
        <f>IFERROR(MATCH("Web Server Security Requirements Guide :: Version 3, Release: 1 Benchmark Date: 27 Oct 2022*"&amp;A859&amp;";*",SRGs!AA:AA,0),0)</f>
        <v>0</v>
      </c>
      <c r="AD859" s="21"/>
      <c r="AE859" s="3" t="str">
        <f t="shared" si="104"/>
        <v/>
      </c>
      <c r="AF859" s="2" t="str">
        <f t="shared" si="105"/>
        <v/>
      </c>
      <c r="AG859" s="2" t="str">
        <f t="shared" si="106"/>
        <v/>
      </c>
      <c r="AH859" s="2" t="str">
        <f t="shared" si="107"/>
        <v/>
      </c>
      <c r="AI859" s="2" t="str">
        <f t="shared" si="108"/>
        <v/>
      </c>
      <c r="AJ859" s="2" t="str">
        <f t="shared" si="109"/>
        <v/>
      </c>
      <c r="AK859" s="2" t="str">
        <f t="shared" si="110"/>
        <v/>
      </c>
      <c r="AL859" s="27"/>
      <c r="AM859" s="5" t="str">
        <f t="shared" si="111"/>
        <v/>
      </c>
    </row>
    <row r="860" spans="1:39" s="5" customFormat="1" ht="375" hidden="1">
      <c r="A860" s="1" t="s">
        <v>22555</v>
      </c>
      <c r="B860" s="1" t="s">
        <v>4315</v>
      </c>
      <c r="C860" s="1" t="s">
        <v>1087</v>
      </c>
      <c r="D860" s="1" t="s">
        <v>2149</v>
      </c>
      <c r="E860" s="1" t="s">
        <v>3151</v>
      </c>
      <c r="F860" s="2" t="s">
        <v>3985</v>
      </c>
      <c r="G860" s="2"/>
      <c r="H860" s="2"/>
      <c r="I860" s="2"/>
      <c r="J860" s="15"/>
      <c r="K860" s="3">
        <f>IFERROR(MATCH("Application Layer Gateway (ALG) Security Requirements Guide (SRG) :: Version 1, Release: 2 Benchmark Date: 24 Jul 2015*"&amp;A860&amp;";*",SRGs!AA:AA,0),0)</f>
        <v>0</v>
      </c>
      <c r="L860" s="2">
        <f>IFERROR(MATCH("Application Server Security Requirements Guide :: Version 3, Release: 3 Benchmark Date: 27 Oct 2022*"&amp;A860&amp;";*",SRGs!AA:AA,0),0)</f>
        <v>0</v>
      </c>
      <c r="M860" s="2">
        <f>IFERROR(MATCH("Authentication, Authorization, and Accounting Services (AAA) Security Requirements Guide :: Version 1, Release: 2 Benchmark Date: 24 Jan 2020*"&amp;A860&amp;";*",SRGs!AA:AA,0),0)</f>
        <v>0</v>
      </c>
      <c r="N860" s="6">
        <f>IFERROR(MATCH("Central Log Server Security Requirements Guide :: Version 2, Release: 2 Benchmark Date: 27 Oct 2022*"&amp;A860&amp;";*",SRGs!AA:AA,0),0)</f>
        <v>0</v>
      </c>
      <c r="O860" s="6">
        <f>IFERROR(MATCH("Database Security Requirements Guide :: Version 3, Release: 3 Benchmark Date: 27 Jul 2022*"&amp;A860&amp;";*",SRGs!AA:AA,0),0)</f>
        <v>0</v>
      </c>
      <c r="P860" s="6">
        <f>IFERROR(MATCH("Container Platform Security Requirements Guide :: Version 1, Release: 3 Benchmark Date: 27 Jan 2022*"&amp;A860&amp;";*",SRGs!AA:AA,0),0)</f>
        <v>0</v>
      </c>
      <c r="Q860" s="6">
        <f>IFERROR(MATCH("Domain Name System (DNS) Security Requirements Guide :: Version 2, Release: 4 Benchmark Date: 23 Oct 2015*"&amp;A860&amp;";*",SRGs!AA:AA,0),0)</f>
        <v>0</v>
      </c>
      <c r="R860" s="6">
        <f>IFERROR(MATCH("Firewall Security Requirements Guide :: Version 2, Release: 3 Benchmark Date: 27 Oct 2022*"&amp;A860&amp;";*",SRGs!AA:AA,0),0)</f>
        <v>0</v>
      </c>
      <c r="S860" s="6">
        <f>IFERROR(MATCH("General Purpose Operating System Security Requirements Guide :: Version 2, Release: 4 Benchmark Date: 27 Jul 2022*"&amp;A860&amp;";*",SRGs!AA:AA,0),0)</f>
        <v>0</v>
      </c>
      <c r="T860" s="6">
        <f>IFERROR(MATCH("Intrusion Detection and Prevention Systems (IDPS) Security Requirements Guide :: Version 2, Release: 6 Benchmark Date: 24 Jul 2020*"&amp;A860&amp;";*",SRGs!AA:AA,0),0)</f>
        <v>0</v>
      </c>
      <c r="U860" s="6">
        <f>IFERROR(MATCH("Layer 2 Switch Security Requirements Guide :: Version 2, Release: 1 Benchmark Date: 18 May 2021*"&amp;A860&amp;";*",SRGs!AA:AA,0),0)</f>
        <v>0</v>
      </c>
      <c r="V860" s="6">
        <f>IFERROR(MATCH("Mainframe Product Security Requirements Guide :: Version 2, Release: 1 Benchmark Date: 27 Oct 2022*"&amp;A860&amp;";*",SRGs!AA:AA,0),0)</f>
        <v>0</v>
      </c>
      <c r="W860" s="6">
        <f>IFERROR(MATCH("Network Device Management Security Requirements Guide :: Version 4, Release: 1 Benchmark Date: 23 Apr 2021*"&amp;A860&amp;";*",SRGs!AA:AA,0),0)</f>
        <v>0</v>
      </c>
      <c r="X860" s="6">
        <f>IFERROR(MATCH("Router Security Requirements Guide :: Version 4, Release: 2 Benchmark Date: 23 Apr 2021*"&amp;A860&amp;";*",SRGs!AA:AA,0),0)</f>
        <v>0</v>
      </c>
      <c r="Y860" s="6">
        <f>IFERROR(MATCH("SDN Controller Security Requirements Guide :: Version 1, Release: 2 Benchmark Date: 24 Apr 2020*"&amp;A860&amp;";*",SRGs!AA:AA,0),0)</f>
        <v>0</v>
      </c>
      <c r="Z860" s="6">
        <f>IFERROR(MATCH("Unified Endpoint Management Agent Security Requirements Guide :: Version 1, Release: 1 Benchmark Date: 20 Nov 2020*"&amp;A860&amp;";*",SRGs!AA:AA,0),0)</f>
        <v>0</v>
      </c>
      <c r="AA860" s="6">
        <f>IFERROR(MATCH("Unified Endpoint Management Server Security Requirements Guide :: Version 1, Release: 1 Benchmark Date: 20 Nov 2020*"&amp;A860&amp;";*",SRGs!AA:AA,0),0)</f>
        <v>0</v>
      </c>
      <c r="AB860" s="6">
        <f>IFERROR(MATCH("Virtual Private Network (VPN) Security Requirements Guide :: Version 2, Release: 4 Benchmark Date: 27 Oct 2021*"&amp;A860&amp;";*",SRGs!AA:AA,0),0)</f>
        <v>0</v>
      </c>
      <c r="AC860" s="6">
        <f>IFERROR(MATCH("Web Server Security Requirements Guide :: Version 3, Release: 1 Benchmark Date: 27 Oct 2022*"&amp;A860&amp;";*",SRGs!AA:AA,0),0)</f>
        <v>0</v>
      </c>
      <c r="AD860" s="21"/>
      <c r="AE860" s="3" t="str">
        <f t="shared" si="104"/>
        <v/>
      </c>
      <c r="AF860" s="2" t="str">
        <f t="shared" si="105"/>
        <v/>
      </c>
      <c r="AG860" s="2" t="str">
        <f t="shared" si="106"/>
        <v/>
      </c>
      <c r="AH860" s="2" t="str">
        <f t="shared" si="107"/>
        <v/>
      </c>
      <c r="AI860" s="2" t="str">
        <f t="shared" si="108"/>
        <v/>
      </c>
      <c r="AJ860" s="2" t="str">
        <f t="shared" si="109"/>
        <v/>
      </c>
      <c r="AK860" s="2" t="str">
        <f t="shared" si="110"/>
        <v/>
      </c>
      <c r="AL860" s="27"/>
      <c r="AM860" s="5" t="str">
        <f t="shared" si="111"/>
        <v/>
      </c>
    </row>
    <row r="861" spans="1:39" s="5" customFormat="1" ht="270" hidden="1">
      <c r="A861" s="1" t="s">
        <v>22556</v>
      </c>
      <c r="B861" s="1" t="s">
        <v>4315</v>
      </c>
      <c r="C861" s="1" t="s">
        <v>1088</v>
      </c>
      <c r="D861" s="1" t="s">
        <v>2150</v>
      </c>
      <c r="E861" s="1" t="s">
        <v>3152</v>
      </c>
      <c r="F861" s="2" t="s">
        <v>2591</v>
      </c>
      <c r="G861" s="2"/>
      <c r="H861" s="2"/>
      <c r="I861" s="2"/>
      <c r="J861" s="15"/>
      <c r="K861" s="3">
        <f>IFERROR(MATCH("Application Layer Gateway (ALG) Security Requirements Guide (SRG) :: Version 1, Release: 2 Benchmark Date: 24 Jul 2015*"&amp;A861&amp;";*",SRGs!AA:AA,0),0)</f>
        <v>0</v>
      </c>
      <c r="L861" s="2">
        <f>IFERROR(MATCH("Application Server Security Requirements Guide :: Version 3, Release: 3 Benchmark Date: 27 Oct 2022*"&amp;A861&amp;";*",SRGs!AA:AA,0),0)</f>
        <v>0</v>
      </c>
      <c r="M861" s="2">
        <f>IFERROR(MATCH("Authentication, Authorization, and Accounting Services (AAA) Security Requirements Guide :: Version 1, Release: 2 Benchmark Date: 24 Jan 2020*"&amp;A861&amp;";*",SRGs!AA:AA,0),0)</f>
        <v>0</v>
      </c>
      <c r="N861" s="2">
        <f>IFERROR(MATCH("Central Log Server Security Requirements Guide :: Version 2, Release: 2 Benchmark Date: 27 Oct 2022*"&amp;A861&amp;";*",SRGs!AA:AA,0),0)</f>
        <v>0</v>
      </c>
      <c r="O861" s="2">
        <f>IFERROR(MATCH("Database Security Requirements Guide :: Version 3, Release: 3 Benchmark Date: 27 Jul 2022*"&amp;A861&amp;";*",SRGs!AA:AA,0),0)</f>
        <v>0</v>
      </c>
      <c r="P861" s="6">
        <f>IFERROR(MATCH("Container Platform Security Requirements Guide :: Version 1, Release: 3 Benchmark Date: 27 Jan 2022*"&amp;A861&amp;";*",SRGs!AA:AA,0),0)</f>
        <v>0</v>
      </c>
      <c r="Q861" s="6">
        <f>IFERROR(MATCH("Domain Name System (DNS) Security Requirements Guide :: Version 2, Release: 4 Benchmark Date: 23 Oct 2015*"&amp;A861&amp;";*",SRGs!AA:AA,0),0)</f>
        <v>0</v>
      </c>
      <c r="R861" s="6">
        <f>IFERROR(MATCH("Firewall Security Requirements Guide :: Version 2, Release: 3 Benchmark Date: 27 Oct 2022*"&amp;A861&amp;";*",SRGs!AA:AA,0),0)</f>
        <v>0</v>
      </c>
      <c r="S861" s="6">
        <f>IFERROR(MATCH("General Purpose Operating System Security Requirements Guide :: Version 2, Release: 4 Benchmark Date: 27 Jul 2022*"&amp;A861&amp;";*",SRGs!AA:AA,0),0)</f>
        <v>0</v>
      </c>
      <c r="T861" s="6">
        <f>IFERROR(MATCH("Intrusion Detection and Prevention Systems (IDPS) Security Requirements Guide :: Version 2, Release: 6 Benchmark Date: 24 Jul 2020*"&amp;A861&amp;";*",SRGs!AA:AA,0),0)</f>
        <v>0</v>
      </c>
      <c r="U861" s="6">
        <f>IFERROR(MATCH("Layer 2 Switch Security Requirements Guide :: Version 2, Release: 1 Benchmark Date: 18 May 2021*"&amp;A861&amp;";*",SRGs!AA:AA,0),0)</f>
        <v>0</v>
      </c>
      <c r="V861" s="6">
        <f>IFERROR(MATCH("Mainframe Product Security Requirements Guide :: Version 2, Release: 1 Benchmark Date: 27 Oct 2022*"&amp;A861&amp;";*",SRGs!AA:AA,0),0)</f>
        <v>0</v>
      </c>
      <c r="W861" s="6">
        <f>IFERROR(MATCH("Network Device Management Security Requirements Guide :: Version 4, Release: 1 Benchmark Date: 23 Apr 2021*"&amp;A861&amp;";*",SRGs!AA:AA,0),0)</f>
        <v>0</v>
      </c>
      <c r="X861" s="6">
        <f>IFERROR(MATCH("Router Security Requirements Guide :: Version 4, Release: 2 Benchmark Date: 23 Apr 2021*"&amp;A861&amp;";*",SRGs!AA:AA,0),0)</f>
        <v>0</v>
      </c>
      <c r="Y861" s="6">
        <f>IFERROR(MATCH("SDN Controller Security Requirements Guide :: Version 1, Release: 2 Benchmark Date: 24 Apr 2020*"&amp;A861&amp;";*",SRGs!AA:AA,0),0)</f>
        <v>0</v>
      </c>
      <c r="Z861" s="6">
        <f>IFERROR(MATCH("Unified Endpoint Management Agent Security Requirements Guide :: Version 1, Release: 1 Benchmark Date: 20 Nov 2020*"&amp;A861&amp;";*",SRGs!AA:AA,0),0)</f>
        <v>0</v>
      </c>
      <c r="AA861" s="6">
        <f>IFERROR(MATCH("Unified Endpoint Management Server Security Requirements Guide :: Version 1, Release: 1 Benchmark Date: 20 Nov 2020*"&amp;A861&amp;";*",SRGs!AA:AA,0),0)</f>
        <v>0</v>
      </c>
      <c r="AB861" s="6">
        <f>IFERROR(MATCH("Virtual Private Network (VPN) Security Requirements Guide :: Version 2, Release: 4 Benchmark Date: 27 Oct 2021*"&amp;A861&amp;";*",SRGs!AA:AA,0),0)</f>
        <v>0</v>
      </c>
      <c r="AC861" s="6">
        <f>IFERROR(MATCH("Web Server Security Requirements Guide :: Version 3, Release: 1 Benchmark Date: 27 Oct 2022*"&amp;A861&amp;";*",SRGs!AA:AA,0),0)</f>
        <v>0</v>
      </c>
      <c r="AD861" s="21"/>
      <c r="AE861" s="3" t="str">
        <f t="shared" si="104"/>
        <v/>
      </c>
      <c r="AF861" s="2" t="str">
        <f t="shared" si="105"/>
        <v/>
      </c>
      <c r="AG861" s="2" t="str">
        <f t="shared" si="106"/>
        <v/>
      </c>
      <c r="AH861" s="2" t="str">
        <f t="shared" si="107"/>
        <v/>
      </c>
      <c r="AI861" s="2" t="str">
        <f t="shared" si="108"/>
        <v/>
      </c>
      <c r="AJ861" s="2" t="str">
        <f t="shared" si="109"/>
        <v/>
      </c>
      <c r="AK861" s="2" t="str">
        <f t="shared" si="110"/>
        <v/>
      </c>
      <c r="AL861" s="27"/>
      <c r="AM861" s="5" t="str">
        <f t="shared" si="111"/>
        <v/>
      </c>
    </row>
    <row r="862" spans="1:39" s="5" customFormat="1" ht="105" hidden="1">
      <c r="A862" s="1" t="s">
        <v>22557</v>
      </c>
      <c r="B862" s="1" t="s">
        <v>4315</v>
      </c>
      <c r="C862" s="1" t="s">
        <v>1089</v>
      </c>
      <c r="D862" s="1" t="s">
        <v>2151</v>
      </c>
      <c r="E862" s="1" t="s">
        <v>3153</v>
      </c>
      <c r="F862" s="2" t="s">
        <v>2591</v>
      </c>
      <c r="G862" s="2"/>
      <c r="H862" s="2"/>
      <c r="I862" s="2"/>
      <c r="J862" s="15"/>
      <c r="K862" s="3">
        <f>IFERROR(MATCH("Application Layer Gateway (ALG) Security Requirements Guide (SRG) :: Version 1, Release: 2 Benchmark Date: 24 Jul 2015*"&amp;A862&amp;";*",SRGs!AA:AA,0),0)</f>
        <v>0</v>
      </c>
      <c r="L862" s="2">
        <f>IFERROR(MATCH("Application Server Security Requirements Guide :: Version 3, Release: 3 Benchmark Date: 27 Oct 2022*"&amp;A862&amp;";*",SRGs!AA:AA,0),0)</f>
        <v>0</v>
      </c>
      <c r="M862" s="2">
        <f>IFERROR(MATCH("Authentication, Authorization, and Accounting Services (AAA) Security Requirements Guide :: Version 1, Release: 2 Benchmark Date: 24 Jan 2020*"&amp;A862&amp;";*",SRGs!AA:AA,0),0)</f>
        <v>0</v>
      </c>
      <c r="N862" s="2">
        <f>IFERROR(MATCH("Central Log Server Security Requirements Guide :: Version 2, Release: 2 Benchmark Date: 27 Oct 2022*"&amp;A862&amp;";*",SRGs!AA:AA,0),0)</f>
        <v>0</v>
      </c>
      <c r="O862" s="2">
        <f>IFERROR(MATCH("Database Security Requirements Guide :: Version 3, Release: 3 Benchmark Date: 27 Jul 2022*"&amp;A862&amp;";*",SRGs!AA:AA,0),0)</f>
        <v>0</v>
      </c>
      <c r="P862" s="6">
        <f>IFERROR(MATCH("Container Platform Security Requirements Guide :: Version 1, Release: 3 Benchmark Date: 27 Jan 2022*"&amp;A862&amp;";*",SRGs!AA:AA,0),0)</f>
        <v>0</v>
      </c>
      <c r="Q862" s="6">
        <f>IFERROR(MATCH("Domain Name System (DNS) Security Requirements Guide :: Version 2, Release: 4 Benchmark Date: 23 Oct 2015*"&amp;A862&amp;";*",SRGs!AA:AA,0),0)</f>
        <v>0</v>
      </c>
      <c r="R862" s="6">
        <f>IFERROR(MATCH("Firewall Security Requirements Guide :: Version 2, Release: 3 Benchmark Date: 27 Oct 2022*"&amp;A862&amp;";*",SRGs!AA:AA,0),0)</f>
        <v>0</v>
      </c>
      <c r="S862" s="6">
        <f>IFERROR(MATCH("General Purpose Operating System Security Requirements Guide :: Version 2, Release: 4 Benchmark Date: 27 Jul 2022*"&amp;A862&amp;";*",SRGs!AA:AA,0),0)</f>
        <v>0</v>
      </c>
      <c r="T862" s="6">
        <f>IFERROR(MATCH("Intrusion Detection and Prevention Systems (IDPS) Security Requirements Guide :: Version 2, Release: 6 Benchmark Date: 24 Jul 2020*"&amp;A862&amp;";*",SRGs!AA:AA,0),0)</f>
        <v>0</v>
      </c>
      <c r="U862" s="6">
        <f>IFERROR(MATCH("Layer 2 Switch Security Requirements Guide :: Version 2, Release: 1 Benchmark Date: 18 May 2021*"&amp;A862&amp;";*",SRGs!AA:AA,0),0)</f>
        <v>0</v>
      </c>
      <c r="V862" s="6">
        <f>IFERROR(MATCH("Mainframe Product Security Requirements Guide :: Version 2, Release: 1 Benchmark Date: 27 Oct 2022*"&amp;A862&amp;";*",SRGs!AA:AA,0),0)</f>
        <v>0</v>
      </c>
      <c r="W862" s="6">
        <f>IFERROR(MATCH("Network Device Management Security Requirements Guide :: Version 4, Release: 1 Benchmark Date: 23 Apr 2021*"&amp;A862&amp;";*",SRGs!AA:AA,0),0)</f>
        <v>0</v>
      </c>
      <c r="X862" s="6">
        <f>IFERROR(MATCH("Router Security Requirements Guide :: Version 4, Release: 2 Benchmark Date: 23 Apr 2021*"&amp;A862&amp;";*",SRGs!AA:AA,0),0)</f>
        <v>0</v>
      </c>
      <c r="Y862" s="6">
        <f>IFERROR(MATCH("SDN Controller Security Requirements Guide :: Version 1, Release: 2 Benchmark Date: 24 Apr 2020*"&amp;A862&amp;";*",SRGs!AA:AA,0),0)</f>
        <v>0</v>
      </c>
      <c r="Z862" s="6">
        <f>IFERROR(MATCH("Unified Endpoint Management Agent Security Requirements Guide :: Version 1, Release: 1 Benchmark Date: 20 Nov 2020*"&amp;A862&amp;";*",SRGs!AA:AA,0),0)</f>
        <v>0</v>
      </c>
      <c r="AA862" s="6">
        <f>IFERROR(MATCH("Unified Endpoint Management Server Security Requirements Guide :: Version 1, Release: 1 Benchmark Date: 20 Nov 2020*"&amp;A862&amp;";*",SRGs!AA:AA,0),0)</f>
        <v>0</v>
      </c>
      <c r="AB862" s="6">
        <f>IFERROR(MATCH("Virtual Private Network (VPN) Security Requirements Guide :: Version 2, Release: 4 Benchmark Date: 27 Oct 2021*"&amp;A862&amp;";*",SRGs!AA:AA,0),0)</f>
        <v>0</v>
      </c>
      <c r="AC862" s="6">
        <f>IFERROR(MATCH("Web Server Security Requirements Guide :: Version 3, Release: 1 Benchmark Date: 27 Oct 2022*"&amp;A862&amp;";*",SRGs!AA:AA,0),0)</f>
        <v>0</v>
      </c>
      <c r="AD862" s="21"/>
      <c r="AE862" s="3" t="str">
        <f t="shared" si="104"/>
        <v/>
      </c>
      <c r="AF862" s="2" t="str">
        <f t="shared" si="105"/>
        <v/>
      </c>
      <c r="AG862" s="2" t="str">
        <f t="shared" si="106"/>
        <v/>
      </c>
      <c r="AH862" s="2" t="str">
        <f t="shared" si="107"/>
        <v/>
      </c>
      <c r="AI862" s="2" t="str">
        <f t="shared" si="108"/>
        <v/>
      </c>
      <c r="AJ862" s="2" t="str">
        <f t="shared" si="109"/>
        <v/>
      </c>
      <c r="AK862" s="2" t="str">
        <f t="shared" si="110"/>
        <v/>
      </c>
      <c r="AL862" s="27"/>
      <c r="AM862" s="5" t="str">
        <f t="shared" si="111"/>
        <v/>
      </c>
    </row>
    <row r="863" spans="1:39" s="5" customFormat="1" ht="180" hidden="1">
      <c r="A863" s="1" t="s">
        <v>22558</v>
      </c>
      <c r="B863" s="1" t="s">
        <v>4315</v>
      </c>
      <c r="C863" s="1" t="s">
        <v>1090</v>
      </c>
      <c r="D863" s="1" t="s">
        <v>2152</v>
      </c>
      <c r="E863" s="1" t="s">
        <v>3154</v>
      </c>
      <c r="F863" s="2" t="s">
        <v>3986</v>
      </c>
      <c r="G863" s="2"/>
      <c r="H863" s="2"/>
      <c r="I863" s="2"/>
      <c r="J863" s="15"/>
      <c r="K863" s="3">
        <f>IFERROR(MATCH("Application Layer Gateway (ALG) Security Requirements Guide (SRG) :: Version 1, Release: 2 Benchmark Date: 24 Jul 2015*"&amp;A863&amp;";*",SRGs!AA:AA,0),0)</f>
        <v>0</v>
      </c>
      <c r="L863" s="2">
        <f>IFERROR(MATCH("Application Server Security Requirements Guide :: Version 3, Release: 3 Benchmark Date: 27 Oct 2022*"&amp;A863&amp;";*",SRGs!AA:AA,0),0)</f>
        <v>0</v>
      </c>
      <c r="M863" s="2">
        <f>IFERROR(MATCH("Authentication, Authorization, and Accounting Services (AAA) Security Requirements Guide :: Version 1, Release: 2 Benchmark Date: 24 Jan 2020*"&amp;A863&amp;";*",SRGs!AA:AA,0),0)</f>
        <v>0</v>
      </c>
      <c r="N863" s="6">
        <f>IFERROR(MATCH("Central Log Server Security Requirements Guide :: Version 2, Release: 2 Benchmark Date: 27 Oct 2022*"&amp;A863&amp;";*",SRGs!AA:AA,0),0)</f>
        <v>0</v>
      </c>
      <c r="O863" s="6">
        <f>IFERROR(MATCH("Database Security Requirements Guide :: Version 3, Release: 3 Benchmark Date: 27 Jul 2022*"&amp;A863&amp;";*",SRGs!AA:AA,0),0)</f>
        <v>0</v>
      </c>
      <c r="P863" s="6">
        <f>IFERROR(MATCH("Container Platform Security Requirements Guide :: Version 1, Release: 3 Benchmark Date: 27 Jan 2022*"&amp;A863&amp;";*",SRGs!AA:AA,0),0)</f>
        <v>0</v>
      </c>
      <c r="Q863" s="6">
        <f>IFERROR(MATCH("Domain Name System (DNS) Security Requirements Guide :: Version 2, Release: 4 Benchmark Date: 23 Oct 2015*"&amp;A863&amp;";*",SRGs!AA:AA,0),0)</f>
        <v>0</v>
      </c>
      <c r="R863" s="6">
        <f>IFERROR(MATCH("Firewall Security Requirements Guide :: Version 2, Release: 3 Benchmark Date: 27 Oct 2022*"&amp;A863&amp;";*",SRGs!AA:AA,0),0)</f>
        <v>0</v>
      </c>
      <c r="S863" s="6">
        <f>IFERROR(MATCH("General Purpose Operating System Security Requirements Guide :: Version 2, Release: 4 Benchmark Date: 27 Jul 2022*"&amp;A863&amp;";*",SRGs!AA:AA,0),0)</f>
        <v>0</v>
      </c>
      <c r="T863" s="6">
        <f>IFERROR(MATCH("Intrusion Detection and Prevention Systems (IDPS) Security Requirements Guide :: Version 2, Release: 6 Benchmark Date: 24 Jul 2020*"&amp;A863&amp;";*",SRGs!AA:AA,0),0)</f>
        <v>0</v>
      </c>
      <c r="U863" s="6">
        <f>IFERROR(MATCH("Layer 2 Switch Security Requirements Guide :: Version 2, Release: 1 Benchmark Date: 18 May 2021*"&amp;A863&amp;";*",SRGs!AA:AA,0),0)</f>
        <v>0</v>
      </c>
      <c r="V863" s="6">
        <f>IFERROR(MATCH("Mainframe Product Security Requirements Guide :: Version 2, Release: 1 Benchmark Date: 27 Oct 2022*"&amp;A863&amp;";*",SRGs!AA:AA,0),0)</f>
        <v>0</v>
      </c>
      <c r="W863" s="6">
        <f>IFERROR(MATCH("Network Device Management Security Requirements Guide :: Version 4, Release: 1 Benchmark Date: 23 Apr 2021*"&amp;A863&amp;";*",SRGs!AA:AA,0),0)</f>
        <v>0</v>
      </c>
      <c r="X863" s="6">
        <f>IFERROR(MATCH("Router Security Requirements Guide :: Version 4, Release: 2 Benchmark Date: 23 Apr 2021*"&amp;A863&amp;";*",SRGs!AA:AA,0),0)</f>
        <v>0</v>
      </c>
      <c r="Y863" s="6">
        <f>IFERROR(MATCH("SDN Controller Security Requirements Guide :: Version 1, Release: 2 Benchmark Date: 24 Apr 2020*"&amp;A863&amp;";*",SRGs!AA:AA,0),0)</f>
        <v>0</v>
      </c>
      <c r="Z863" s="6">
        <f>IFERROR(MATCH("Unified Endpoint Management Agent Security Requirements Guide :: Version 1, Release: 1 Benchmark Date: 20 Nov 2020*"&amp;A863&amp;";*",SRGs!AA:AA,0),0)</f>
        <v>0</v>
      </c>
      <c r="AA863" s="6">
        <f>IFERROR(MATCH("Unified Endpoint Management Server Security Requirements Guide :: Version 1, Release: 1 Benchmark Date: 20 Nov 2020*"&amp;A863&amp;";*",SRGs!AA:AA,0),0)</f>
        <v>0</v>
      </c>
      <c r="AB863" s="6">
        <f>IFERROR(MATCH("Virtual Private Network (VPN) Security Requirements Guide :: Version 2, Release: 4 Benchmark Date: 27 Oct 2021*"&amp;A863&amp;";*",SRGs!AA:AA,0),0)</f>
        <v>0</v>
      </c>
      <c r="AC863" s="6">
        <f>IFERROR(MATCH("Web Server Security Requirements Guide :: Version 3, Release: 1 Benchmark Date: 27 Oct 2022*"&amp;A863&amp;";*",SRGs!AA:AA,0),0)</f>
        <v>0</v>
      </c>
      <c r="AD863" s="21"/>
      <c r="AE863" s="3" t="str">
        <f t="shared" si="104"/>
        <v/>
      </c>
      <c r="AF863" s="2" t="str">
        <f t="shared" si="105"/>
        <v/>
      </c>
      <c r="AG863" s="2" t="str">
        <f t="shared" si="106"/>
        <v/>
      </c>
      <c r="AH863" s="2" t="str">
        <f t="shared" si="107"/>
        <v/>
      </c>
      <c r="AI863" s="2" t="str">
        <f t="shared" si="108"/>
        <v/>
      </c>
      <c r="AJ863" s="2" t="str">
        <f t="shared" si="109"/>
        <v/>
      </c>
      <c r="AK863" s="2" t="str">
        <f t="shared" si="110"/>
        <v/>
      </c>
      <c r="AL863" s="27"/>
      <c r="AM863" s="5" t="str">
        <f t="shared" si="111"/>
        <v/>
      </c>
    </row>
    <row r="864" spans="1:39" s="5" customFormat="1" ht="210" hidden="1">
      <c r="A864" s="1" t="s">
        <v>22559</v>
      </c>
      <c r="B864" s="1" t="s">
        <v>4315</v>
      </c>
      <c r="C864" s="1" t="s">
        <v>1064</v>
      </c>
      <c r="D864" s="1" t="s">
        <v>2126</v>
      </c>
      <c r="E864" s="1" t="s">
        <v>3128</v>
      </c>
      <c r="F864" s="2" t="s">
        <v>3977</v>
      </c>
      <c r="G864" s="2"/>
      <c r="H864" s="2"/>
      <c r="I864" s="2"/>
      <c r="J864" s="15"/>
      <c r="K864" s="3">
        <f>IFERROR(MATCH("Application Layer Gateway (ALG) Security Requirements Guide (SRG) :: Version 1, Release: 2 Benchmark Date: 24 Jul 2015*"&amp;A864&amp;";*",SRGs!AA:AA,0),0)</f>
        <v>0</v>
      </c>
      <c r="L864" s="2">
        <f>IFERROR(MATCH("Application Server Security Requirements Guide :: Version 3, Release: 3 Benchmark Date: 27 Oct 2022*"&amp;A864&amp;";*",SRGs!AA:AA,0),0)</f>
        <v>0</v>
      </c>
      <c r="M864" s="2">
        <f>IFERROR(MATCH("Authentication, Authorization, and Accounting Services (AAA) Security Requirements Guide :: Version 1, Release: 2 Benchmark Date: 24 Jan 2020*"&amp;A864&amp;";*",SRGs!AA:AA,0),0)</f>
        <v>0</v>
      </c>
      <c r="N864" s="6">
        <f>IFERROR(MATCH("Central Log Server Security Requirements Guide :: Version 2, Release: 2 Benchmark Date: 27 Oct 2022*"&amp;A864&amp;";*",SRGs!AA:AA,0),0)</f>
        <v>0</v>
      </c>
      <c r="O864" s="6">
        <f>IFERROR(MATCH("Database Security Requirements Guide :: Version 3, Release: 3 Benchmark Date: 27 Jul 2022*"&amp;A864&amp;";*",SRGs!AA:AA,0),0)</f>
        <v>0</v>
      </c>
      <c r="P864" s="6">
        <f>IFERROR(MATCH("Container Platform Security Requirements Guide :: Version 1, Release: 3 Benchmark Date: 27 Jan 2022*"&amp;A864&amp;";*",SRGs!AA:AA,0),0)</f>
        <v>0</v>
      </c>
      <c r="Q864" s="6">
        <f>IFERROR(MATCH("Domain Name System (DNS) Security Requirements Guide :: Version 2, Release: 4 Benchmark Date: 23 Oct 2015*"&amp;A864&amp;";*",SRGs!AA:AA,0),0)</f>
        <v>0</v>
      </c>
      <c r="R864" s="6">
        <f>IFERROR(MATCH("Firewall Security Requirements Guide :: Version 2, Release: 3 Benchmark Date: 27 Oct 2022*"&amp;A864&amp;";*",SRGs!AA:AA,0),0)</f>
        <v>0</v>
      </c>
      <c r="S864" s="6">
        <f>IFERROR(MATCH("General Purpose Operating System Security Requirements Guide :: Version 2, Release: 4 Benchmark Date: 27 Jul 2022*"&amp;A864&amp;";*",SRGs!AA:AA,0),0)</f>
        <v>0</v>
      </c>
      <c r="T864" s="6">
        <f>IFERROR(MATCH("Intrusion Detection and Prevention Systems (IDPS) Security Requirements Guide :: Version 2, Release: 6 Benchmark Date: 24 Jul 2020*"&amp;A864&amp;";*",SRGs!AA:AA,0),0)</f>
        <v>0</v>
      </c>
      <c r="U864" s="6">
        <f>IFERROR(MATCH("Layer 2 Switch Security Requirements Guide :: Version 2, Release: 1 Benchmark Date: 18 May 2021*"&amp;A864&amp;";*",SRGs!AA:AA,0),0)</f>
        <v>0</v>
      </c>
      <c r="V864" s="6">
        <f>IFERROR(MATCH("Mainframe Product Security Requirements Guide :: Version 2, Release: 1 Benchmark Date: 27 Oct 2022*"&amp;A864&amp;";*",SRGs!AA:AA,0),0)</f>
        <v>0</v>
      </c>
      <c r="W864" s="6">
        <f>IFERROR(MATCH("Network Device Management Security Requirements Guide :: Version 4, Release: 1 Benchmark Date: 23 Apr 2021*"&amp;A864&amp;";*",SRGs!AA:AA,0),0)</f>
        <v>0</v>
      </c>
      <c r="X864" s="6">
        <f>IFERROR(MATCH("Router Security Requirements Guide :: Version 4, Release: 2 Benchmark Date: 23 Apr 2021*"&amp;A864&amp;";*",SRGs!AA:AA,0),0)</f>
        <v>0</v>
      </c>
      <c r="Y864" s="6">
        <f>IFERROR(MATCH("SDN Controller Security Requirements Guide :: Version 1, Release: 2 Benchmark Date: 24 Apr 2020*"&amp;A864&amp;";*",SRGs!AA:AA,0),0)</f>
        <v>0</v>
      </c>
      <c r="Z864" s="6">
        <f>IFERROR(MATCH("Unified Endpoint Management Agent Security Requirements Guide :: Version 1, Release: 1 Benchmark Date: 20 Nov 2020*"&amp;A864&amp;";*",SRGs!AA:AA,0),0)</f>
        <v>0</v>
      </c>
      <c r="AA864" s="6">
        <f>IFERROR(MATCH("Unified Endpoint Management Server Security Requirements Guide :: Version 1, Release: 1 Benchmark Date: 20 Nov 2020*"&amp;A864&amp;";*",SRGs!AA:AA,0),0)</f>
        <v>0</v>
      </c>
      <c r="AB864" s="6">
        <f>IFERROR(MATCH("Virtual Private Network (VPN) Security Requirements Guide :: Version 2, Release: 4 Benchmark Date: 27 Oct 2021*"&amp;A864&amp;";*",SRGs!AA:AA,0),0)</f>
        <v>0</v>
      </c>
      <c r="AC864" s="6">
        <f>IFERROR(MATCH("Web Server Security Requirements Guide :: Version 3, Release: 1 Benchmark Date: 27 Oct 2022*"&amp;A864&amp;";*",SRGs!AA:AA,0),0)</f>
        <v>0</v>
      </c>
      <c r="AD864" s="21"/>
      <c r="AE864" s="3" t="str">
        <f t="shared" si="104"/>
        <v/>
      </c>
      <c r="AF864" s="2" t="str">
        <f t="shared" si="105"/>
        <v/>
      </c>
      <c r="AG864" s="2" t="str">
        <f t="shared" si="106"/>
        <v/>
      </c>
      <c r="AH864" s="2" t="str">
        <f t="shared" si="107"/>
        <v/>
      </c>
      <c r="AI864" s="2" t="str">
        <f t="shared" si="108"/>
        <v/>
      </c>
      <c r="AJ864" s="2" t="str">
        <f t="shared" si="109"/>
        <v/>
      </c>
      <c r="AK864" s="2" t="str">
        <f t="shared" si="110"/>
        <v/>
      </c>
      <c r="AL864" s="27"/>
      <c r="AM864" s="5" t="str">
        <f t="shared" si="111"/>
        <v/>
      </c>
    </row>
    <row r="865" spans="1:39" s="5" customFormat="1" ht="300" hidden="1">
      <c r="A865" s="1" t="s">
        <v>22560</v>
      </c>
      <c r="B865" s="1" t="s">
        <v>4315</v>
      </c>
      <c r="C865" s="1" t="s">
        <v>1091</v>
      </c>
      <c r="D865" s="1" t="s">
        <v>2153</v>
      </c>
      <c r="E865" s="1" t="s">
        <v>3155</v>
      </c>
      <c r="F865" s="2" t="s">
        <v>2591</v>
      </c>
      <c r="G865" s="2"/>
      <c r="H865" s="2"/>
      <c r="I865" s="2"/>
      <c r="J865" s="15"/>
      <c r="K865" s="3">
        <f>IFERROR(MATCH("Application Layer Gateway (ALG) Security Requirements Guide (SRG) :: Version 1, Release: 2 Benchmark Date: 24 Jul 2015*"&amp;A865&amp;";*",SRGs!AA:AA,0),0)</f>
        <v>0</v>
      </c>
      <c r="L865" s="2">
        <f>IFERROR(MATCH("Application Server Security Requirements Guide :: Version 3, Release: 3 Benchmark Date: 27 Oct 2022*"&amp;A865&amp;";*",SRGs!AA:AA,0),0)</f>
        <v>0</v>
      </c>
      <c r="M865" s="2">
        <f>IFERROR(MATCH("Authentication, Authorization, and Accounting Services (AAA) Security Requirements Guide :: Version 1, Release: 2 Benchmark Date: 24 Jan 2020*"&amp;A865&amp;";*",SRGs!AA:AA,0),0)</f>
        <v>0</v>
      </c>
      <c r="N865" s="2">
        <f>IFERROR(MATCH("Central Log Server Security Requirements Guide :: Version 2, Release: 2 Benchmark Date: 27 Oct 2022*"&amp;A865&amp;";*",SRGs!AA:AA,0),0)</f>
        <v>0</v>
      </c>
      <c r="O865" s="2">
        <f>IFERROR(MATCH("Database Security Requirements Guide :: Version 3, Release: 3 Benchmark Date: 27 Jul 2022*"&amp;A865&amp;";*",SRGs!AA:AA,0),0)</f>
        <v>0</v>
      </c>
      <c r="P865" s="6">
        <f>IFERROR(MATCH("Container Platform Security Requirements Guide :: Version 1, Release: 3 Benchmark Date: 27 Jan 2022*"&amp;A865&amp;";*",SRGs!AA:AA,0),0)</f>
        <v>0</v>
      </c>
      <c r="Q865" s="6">
        <f>IFERROR(MATCH("Domain Name System (DNS) Security Requirements Guide :: Version 2, Release: 4 Benchmark Date: 23 Oct 2015*"&amp;A865&amp;";*",SRGs!AA:AA,0),0)</f>
        <v>0</v>
      </c>
      <c r="R865" s="6">
        <f>IFERROR(MATCH("Firewall Security Requirements Guide :: Version 2, Release: 3 Benchmark Date: 27 Oct 2022*"&amp;A865&amp;";*",SRGs!AA:AA,0),0)</f>
        <v>0</v>
      </c>
      <c r="S865" s="6">
        <f>IFERROR(MATCH("General Purpose Operating System Security Requirements Guide :: Version 2, Release: 4 Benchmark Date: 27 Jul 2022*"&amp;A865&amp;";*",SRGs!AA:AA,0),0)</f>
        <v>0</v>
      </c>
      <c r="T865" s="6">
        <f>IFERROR(MATCH("Intrusion Detection and Prevention Systems (IDPS) Security Requirements Guide :: Version 2, Release: 6 Benchmark Date: 24 Jul 2020*"&amp;A865&amp;";*",SRGs!AA:AA,0),0)</f>
        <v>0</v>
      </c>
      <c r="U865" s="6">
        <f>IFERROR(MATCH("Layer 2 Switch Security Requirements Guide :: Version 2, Release: 1 Benchmark Date: 18 May 2021*"&amp;A865&amp;";*",SRGs!AA:AA,0),0)</f>
        <v>0</v>
      </c>
      <c r="V865" s="6">
        <f>IFERROR(MATCH("Mainframe Product Security Requirements Guide :: Version 2, Release: 1 Benchmark Date: 27 Oct 2022*"&amp;A865&amp;";*",SRGs!AA:AA,0),0)</f>
        <v>0</v>
      </c>
      <c r="W865" s="6">
        <f>IFERROR(MATCH("Network Device Management Security Requirements Guide :: Version 4, Release: 1 Benchmark Date: 23 Apr 2021*"&amp;A865&amp;";*",SRGs!AA:AA,0),0)</f>
        <v>0</v>
      </c>
      <c r="X865" s="6">
        <f>IFERROR(MATCH("Router Security Requirements Guide :: Version 4, Release: 2 Benchmark Date: 23 Apr 2021*"&amp;A865&amp;";*",SRGs!AA:AA,0),0)</f>
        <v>0</v>
      </c>
      <c r="Y865" s="6">
        <f>IFERROR(MATCH("SDN Controller Security Requirements Guide :: Version 1, Release: 2 Benchmark Date: 24 Apr 2020*"&amp;A865&amp;";*",SRGs!AA:AA,0),0)</f>
        <v>0</v>
      </c>
      <c r="Z865" s="6">
        <f>IFERROR(MATCH("Unified Endpoint Management Agent Security Requirements Guide :: Version 1, Release: 1 Benchmark Date: 20 Nov 2020*"&amp;A865&amp;";*",SRGs!AA:AA,0),0)</f>
        <v>0</v>
      </c>
      <c r="AA865" s="6">
        <f>IFERROR(MATCH("Unified Endpoint Management Server Security Requirements Guide :: Version 1, Release: 1 Benchmark Date: 20 Nov 2020*"&amp;A865&amp;";*",SRGs!AA:AA,0),0)</f>
        <v>0</v>
      </c>
      <c r="AB865" s="6">
        <f>IFERROR(MATCH("Virtual Private Network (VPN) Security Requirements Guide :: Version 2, Release: 4 Benchmark Date: 27 Oct 2021*"&amp;A865&amp;";*",SRGs!AA:AA,0),0)</f>
        <v>0</v>
      </c>
      <c r="AC865" s="6">
        <f>IFERROR(MATCH("Web Server Security Requirements Guide :: Version 3, Release: 1 Benchmark Date: 27 Oct 2022*"&amp;A865&amp;";*",SRGs!AA:AA,0),0)</f>
        <v>0</v>
      </c>
      <c r="AD865" s="21"/>
      <c r="AE865" s="3" t="str">
        <f t="shared" si="104"/>
        <v/>
      </c>
      <c r="AF865" s="2" t="str">
        <f t="shared" si="105"/>
        <v/>
      </c>
      <c r="AG865" s="2" t="str">
        <f t="shared" si="106"/>
        <v/>
      </c>
      <c r="AH865" s="2" t="str">
        <f t="shared" si="107"/>
        <v/>
      </c>
      <c r="AI865" s="2" t="str">
        <f t="shared" si="108"/>
        <v/>
      </c>
      <c r="AJ865" s="2" t="str">
        <f t="shared" si="109"/>
        <v/>
      </c>
      <c r="AK865" s="2" t="str">
        <f t="shared" si="110"/>
        <v/>
      </c>
      <c r="AL865" s="27"/>
      <c r="AM865" s="5" t="str">
        <f t="shared" si="111"/>
        <v/>
      </c>
    </row>
    <row r="866" spans="1:39" s="5" customFormat="1" ht="135" hidden="1">
      <c r="A866" s="1" t="s">
        <v>22561</v>
      </c>
      <c r="B866" s="1" t="s">
        <v>4315</v>
      </c>
      <c r="C866" s="1" t="s">
        <v>1092</v>
      </c>
      <c r="D866" s="1" t="s">
        <v>2154</v>
      </c>
      <c r="E866" s="1" t="s">
        <v>3156</v>
      </c>
      <c r="F866" s="2" t="s">
        <v>3987</v>
      </c>
      <c r="G866" s="2"/>
      <c r="H866" s="2"/>
      <c r="I866" s="2"/>
      <c r="J866" s="15"/>
      <c r="K866" s="3">
        <f>IFERROR(MATCH("Application Layer Gateway (ALG) Security Requirements Guide (SRG) :: Version 1, Release: 2 Benchmark Date: 24 Jul 2015*"&amp;A866&amp;";*",SRGs!AA:AA,0),0)</f>
        <v>0</v>
      </c>
      <c r="L866" s="2">
        <f>IFERROR(MATCH("Application Server Security Requirements Guide :: Version 3, Release: 3 Benchmark Date: 27 Oct 2022*"&amp;A866&amp;";*",SRGs!AA:AA,0),0)</f>
        <v>0</v>
      </c>
      <c r="M866" s="2">
        <f>IFERROR(MATCH("Authentication, Authorization, and Accounting Services (AAA) Security Requirements Guide :: Version 1, Release: 2 Benchmark Date: 24 Jan 2020*"&amp;A866&amp;";*",SRGs!AA:AA,0),0)</f>
        <v>0</v>
      </c>
      <c r="N866" s="6">
        <f>IFERROR(MATCH("Central Log Server Security Requirements Guide :: Version 2, Release: 2 Benchmark Date: 27 Oct 2022*"&amp;A866&amp;";*",SRGs!AA:AA,0),0)</f>
        <v>0</v>
      </c>
      <c r="O866" s="6">
        <f>IFERROR(MATCH("Database Security Requirements Guide :: Version 3, Release: 3 Benchmark Date: 27 Jul 2022*"&amp;A866&amp;";*",SRGs!AA:AA,0),0)</f>
        <v>0</v>
      </c>
      <c r="P866" s="6">
        <f>IFERROR(MATCH("Container Platform Security Requirements Guide :: Version 1, Release: 3 Benchmark Date: 27 Jan 2022*"&amp;A866&amp;";*",SRGs!AA:AA,0),0)</f>
        <v>0</v>
      </c>
      <c r="Q866" s="6">
        <f>IFERROR(MATCH("Domain Name System (DNS) Security Requirements Guide :: Version 2, Release: 4 Benchmark Date: 23 Oct 2015*"&amp;A866&amp;";*",SRGs!AA:AA,0),0)</f>
        <v>0</v>
      </c>
      <c r="R866" s="6">
        <f>IFERROR(MATCH("Firewall Security Requirements Guide :: Version 2, Release: 3 Benchmark Date: 27 Oct 2022*"&amp;A866&amp;";*",SRGs!AA:AA,0),0)</f>
        <v>0</v>
      </c>
      <c r="S866" s="6">
        <f>IFERROR(MATCH("General Purpose Operating System Security Requirements Guide :: Version 2, Release: 4 Benchmark Date: 27 Jul 2022*"&amp;A866&amp;";*",SRGs!AA:AA,0),0)</f>
        <v>0</v>
      </c>
      <c r="T866" s="6">
        <f>IFERROR(MATCH("Intrusion Detection and Prevention Systems (IDPS) Security Requirements Guide :: Version 2, Release: 6 Benchmark Date: 24 Jul 2020*"&amp;A866&amp;";*",SRGs!AA:AA,0),0)</f>
        <v>0</v>
      </c>
      <c r="U866" s="6">
        <f>IFERROR(MATCH("Layer 2 Switch Security Requirements Guide :: Version 2, Release: 1 Benchmark Date: 18 May 2021*"&amp;A866&amp;";*",SRGs!AA:AA,0),0)</f>
        <v>0</v>
      </c>
      <c r="V866" s="6">
        <f>IFERROR(MATCH("Mainframe Product Security Requirements Guide :: Version 2, Release: 1 Benchmark Date: 27 Oct 2022*"&amp;A866&amp;";*",SRGs!AA:AA,0),0)</f>
        <v>0</v>
      </c>
      <c r="W866" s="6">
        <f>IFERROR(MATCH("Network Device Management Security Requirements Guide :: Version 4, Release: 1 Benchmark Date: 23 Apr 2021*"&amp;A866&amp;";*",SRGs!AA:AA,0),0)</f>
        <v>0</v>
      </c>
      <c r="X866" s="6">
        <f>IFERROR(MATCH("Router Security Requirements Guide :: Version 4, Release: 2 Benchmark Date: 23 Apr 2021*"&amp;A866&amp;";*",SRGs!AA:AA,0),0)</f>
        <v>0</v>
      </c>
      <c r="Y866" s="6">
        <f>IFERROR(MATCH("SDN Controller Security Requirements Guide :: Version 1, Release: 2 Benchmark Date: 24 Apr 2020*"&amp;A866&amp;";*",SRGs!AA:AA,0),0)</f>
        <v>0</v>
      </c>
      <c r="Z866" s="6">
        <f>IFERROR(MATCH("Unified Endpoint Management Agent Security Requirements Guide :: Version 1, Release: 1 Benchmark Date: 20 Nov 2020*"&amp;A866&amp;";*",SRGs!AA:AA,0),0)</f>
        <v>0</v>
      </c>
      <c r="AA866" s="6">
        <f>IFERROR(MATCH("Unified Endpoint Management Server Security Requirements Guide :: Version 1, Release: 1 Benchmark Date: 20 Nov 2020*"&amp;A866&amp;";*",SRGs!AA:AA,0),0)</f>
        <v>0</v>
      </c>
      <c r="AB866" s="6">
        <f>IFERROR(MATCH("Virtual Private Network (VPN) Security Requirements Guide :: Version 2, Release: 4 Benchmark Date: 27 Oct 2021*"&amp;A866&amp;";*",SRGs!AA:AA,0),0)</f>
        <v>0</v>
      </c>
      <c r="AC866" s="6">
        <f>IFERROR(MATCH("Web Server Security Requirements Guide :: Version 3, Release: 1 Benchmark Date: 27 Oct 2022*"&amp;A866&amp;";*",SRGs!AA:AA,0),0)</f>
        <v>0</v>
      </c>
      <c r="AD866" s="21"/>
      <c r="AE866" s="3" t="str">
        <f t="shared" si="104"/>
        <v/>
      </c>
      <c r="AF866" s="2" t="str">
        <f t="shared" si="105"/>
        <v/>
      </c>
      <c r="AG866" s="2" t="str">
        <f t="shared" si="106"/>
        <v/>
      </c>
      <c r="AH866" s="2" t="str">
        <f t="shared" si="107"/>
        <v/>
      </c>
      <c r="AI866" s="2" t="str">
        <f t="shared" si="108"/>
        <v/>
      </c>
      <c r="AJ866" s="2" t="str">
        <f t="shared" si="109"/>
        <v/>
      </c>
      <c r="AK866" s="2" t="str">
        <f t="shared" si="110"/>
        <v/>
      </c>
      <c r="AL866" s="27"/>
      <c r="AM866" s="5" t="str">
        <f t="shared" si="111"/>
        <v/>
      </c>
    </row>
    <row r="867" spans="1:39" s="5" customFormat="1" ht="195" hidden="1">
      <c r="A867" s="1" t="s">
        <v>22562</v>
      </c>
      <c r="B867" s="1" t="s">
        <v>4315</v>
      </c>
      <c r="C867" s="1" t="s">
        <v>1093</v>
      </c>
      <c r="D867" s="1" t="s">
        <v>2155</v>
      </c>
      <c r="E867" s="1" t="s">
        <v>3157</v>
      </c>
      <c r="F867" s="2" t="s">
        <v>3988</v>
      </c>
      <c r="G867" s="2"/>
      <c r="H867" s="2"/>
      <c r="I867" s="2"/>
      <c r="J867" s="15"/>
      <c r="K867" s="3">
        <f>IFERROR(MATCH("Application Layer Gateway (ALG) Security Requirements Guide (SRG) :: Version 1, Release: 2 Benchmark Date: 24 Jul 2015*"&amp;A867&amp;";*",SRGs!AA:AA,0),0)</f>
        <v>0</v>
      </c>
      <c r="L867" s="2">
        <f>IFERROR(MATCH("Application Server Security Requirements Guide :: Version 3, Release: 3 Benchmark Date: 27 Oct 2022*"&amp;A867&amp;";*",SRGs!AA:AA,0),0)</f>
        <v>0</v>
      </c>
      <c r="M867" s="2">
        <f>IFERROR(MATCH("Authentication, Authorization, and Accounting Services (AAA) Security Requirements Guide :: Version 1, Release: 2 Benchmark Date: 24 Jan 2020*"&amp;A867&amp;";*",SRGs!AA:AA,0),0)</f>
        <v>0</v>
      </c>
      <c r="N867" s="6">
        <f>IFERROR(MATCH("Central Log Server Security Requirements Guide :: Version 2, Release: 2 Benchmark Date: 27 Oct 2022*"&amp;A867&amp;";*",SRGs!AA:AA,0),0)</f>
        <v>0</v>
      </c>
      <c r="O867" s="6">
        <f>IFERROR(MATCH("Database Security Requirements Guide :: Version 3, Release: 3 Benchmark Date: 27 Jul 2022*"&amp;A867&amp;";*",SRGs!AA:AA,0),0)</f>
        <v>0</v>
      </c>
      <c r="P867" s="6">
        <f>IFERROR(MATCH("Container Platform Security Requirements Guide :: Version 1, Release: 3 Benchmark Date: 27 Jan 2022*"&amp;A867&amp;";*",SRGs!AA:AA,0),0)</f>
        <v>0</v>
      </c>
      <c r="Q867" s="6">
        <f>IFERROR(MATCH("Domain Name System (DNS) Security Requirements Guide :: Version 2, Release: 4 Benchmark Date: 23 Oct 2015*"&amp;A867&amp;";*",SRGs!AA:AA,0),0)</f>
        <v>0</v>
      </c>
      <c r="R867" s="6">
        <f>IFERROR(MATCH("Firewall Security Requirements Guide :: Version 2, Release: 3 Benchmark Date: 27 Oct 2022*"&amp;A867&amp;";*",SRGs!AA:AA,0),0)</f>
        <v>0</v>
      </c>
      <c r="S867" s="6">
        <f>IFERROR(MATCH("General Purpose Operating System Security Requirements Guide :: Version 2, Release: 4 Benchmark Date: 27 Jul 2022*"&amp;A867&amp;";*",SRGs!AA:AA,0),0)</f>
        <v>0</v>
      </c>
      <c r="T867" s="6">
        <f>IFERROR(MATCH("Intrusion Detection and Prevention Systems (IDPS) Security Requirements Guide :: Version 2, Release: 6 Benchmark Date: 24 Jul 2020*"&amp;A867&amp;";*",SRGs!AA:AA,0),0)</f>
        <v>0</v>
      </c>
      <c r="U867" s="6">
        <f>IFERROR(MATCH("Layer 2 Switch Security Requirements Guide :: Version 2, Release: 1 Benchmark Date: 18 May 2021*"&amp;A867&amp;";*",SRGs!AA:AA,0),0)</f>
        <v>0</v>
      </c>
      <c r="V867" s="6">
        <f>IFERROR(MATCH("Mainframe Product Security Requirements Guide :: Version 2, Release: 1 Benchmark Date: 27 Oct 2022*"&amp;A867&amp;";*",SRGs!AA:AA,0),0)</f>
        <v>0</v>
      </c>
      <c r="W867" s="6">
        <f>IFERROR(MATCH("Network Device Management Security Requirements Guide :: Version 4, Release: 1 Benchmark Date: 23 Apr 2021*"&amp;A867&amp;";*",SRGs!AA:AA,0),0)</f>
        <v>0</v>
      </c>
      <c r="X867" s="6">
        <f>IFERROR(MATCH("Router Security Requirements Guide :: Version 4, Release: 2 Benchmark Date: 23 Apr 2021*"&amp;A867&amp;";*",SRGs!AA:AA,0),0)</f>
        <v>0</v>
      </c>
      <c r="Y867" s="6">
        <f>IFERROR(MATCH("SDN Controller Security Requirements Guide :: Version 1, Release: 2 Benchmark Date: 24 Apr 2020*"&amp;A867&amp;";*",SRGs!AA:AA,0),0)</f>
        <v>0</v>
      </c>
      <c r="Z867" s="6">
        <f>IFERROR(MATCH("Unified Endpoint Management Agent Security Requirements Guide :: Version 1, Release: 1 Benchmark Date: 20 Nov 2020*"&amp;A867&amp;";*",SRGs!AA:AA,0),0)</f>
        <v>0</v>
      </c>
      <c r="AA867" s="6">
        <f>IFERROR(MATCH("Unified Endpoint Management Server Security Requirements Guide :: Version 1, Release: 1 Benchmark Date: 20 Nov 2020*"&amp;A867&amp;";*",SRGs!AA:AA,0),0)</f>
        <v>0</v>
      </c>
      <c r="AB867" s="6">
        <f>IFERROR(MATCH("Virtual Private Network (VPN) Security Requirements Guide :: Version 2, Release: 4 Benchmark Date: 27 Oct 2021*"&amp;A867&amp;";*",SRGs!AA:AA,0),0)</f>
        <v>0</v>
      </c>
      <c r="AC867" s="6">
        <f>IFERROR(MATCH("Web Server Security Requirements Guide :: Version 3, Release: 1 Benchmark Date: 27 Oct 2022*"&amp;A867&amp;";*",SRGs!AA:AA,0),0)</f>
        <v>0</v>
      </c>
      <c r="AD867" s="21"/>
      <c r="AE867" s="3" t="str">
        <f t="shared" si="104"/>
        <v/>
      </c>
      <c r="AF867" s="2" t="str">
        <f t="shared" si="105"/>
        <v/>
      </c>
      <c r="AG867" s="2" t="str">
        <f t="shared" si="106"/>
        <v/>
      </c>
      <c r="AH867" s="2" t="str">
        <f t="shared" si="107"/>
        <v/>
      </c>
      <c r="AI867" s="2" t="str">
        <f t="shared" si="108"/>
        <v/>
      </c>
      <c r="AJ867" s="2" t="str">
        <f t="shared" si="109"/>
        <v/>
      </c>
      <c r="AK867" s="2" t="str">
        <f t="shared" si="110"/>
        <v/>
      </c>
      <c r="AL867" s="27"/>
      <c r="AM867" s="5" t="str">
        <f t="shared" si="111"/>
        <v/>
      </c>
    </row>
    <row r="868" spans="1:39" ht="90" hidden="1">
      <c r="A868" s="1" t="s">
        <v>22563</v>
      </c>
      <c r="B868" s="1" t="s">
        <v>4315</v>
      </c>
      <c r="C868" s="1" t="s">
        <v>1094</v>
      </c>
      <c r="D868" s="1" t="s">
        <v>2156</v>
      </c>
      <c r="E868" s="1" t="s">
        <v>3158</v>
      </c>
      <c r="F868" s="2" t="s">
        <v>3989</v>
      </c>
      <c r="G868" s="2"/>
      <c r="H868" s="2"/>
      <c r="I868" s="2"/>
      <c r="J868" s="15"/>
      <c r="K868" s="3">
        <f>IFERROR(MATCH("Application Layer Gateway (ALG) Security Requirements Guide (SRG) :: Version 1, Release: 2 Benchmark Date: 24 Jul 2015*"&amp;A868&amp;";*",SRGs!AA:AA,0),0)</f>
        <v>0</v>
      </c>
      <c r="L868" s="2">
        <f>IFERROR(MATCH("Application Server Security Requirements Guide :: Version 3, Release: 3 Benchmark Date: 27 Oct 2022*"&amp;A868&amp;";*",SRGs!AA:AA,0),0)</f>
        <v>0</v>
      </c>
      <c r="M868" s="2">
        <f>IFERROR(MATCH("Authentication, Authorization, and Accounting Services (AAA) Security Requirements Guide :: Version 1, Release: 2 Benchmark Date: 24 Jan 2020*"&amp;A868&amp;";*",SRGs!AA:AA,0),0)</f>
        <v>0</v>
      </c>
      <c r="N868" s="6">
        <f>IFERROR(MATCH("Central Log Server Security Requirements Guide :: Version 2, Release: 2 Benchmark Date: 27 Oct 2022*"&amp;A868&amp;";*",SRGs!AA:AA,0),0)</f>
        <v>0</v>
      </c>
      <c r="O868" s="6">
        <f>IFERROR(MATCH("Database Security Requirements Guide :: Version 3, Release: 3 Benchmark Date: 27 Jul 2022*"&amp;A868&amp;";*",SRGs!AA:AA,0),0)</f>
        <v>0</v>
      </c>
      <c r="P868" s="2">
        <f>IFERROR(MATCH("Container Platform Security Requirements Guide :: Version 1, Release: 3 Benchmark Date: 27 Jan 2022*"&amp;A868&amp;";*",SRGs!AA:AA,0),0)</f>
        <v>0</v>
      </c>
      <c r="Q868" s="2">
        <f>IFERROR(MATCH("Domain Name System (DNS) Security Requirements Guide :: Version 2, Release: 4 Benchmark Date: 23 Oct 2015*"&amp;A868&amp;";*",SRGs!AA:AA,0),0)</f>
        <v>0</v>
      </c>
      <c r="R868" s="2">
        <f>IFERROR(MATCH("Firewall Security Requirements Guide :: Version 2, Release: 3 Benchmark Date: 27 Oct 2022*"&amp;A868&amp;";*",SRGs!AA:AA,0),0)</f>
        <v>0</v>
      </c>
      <c r="S868" s="2">
        <f>IFERROR(MATCH("General Purpose Operating System Security Requirements Guide :: Version 2, Release: 4 Benchmark Date: 27 Jul 2022*"&amp;A868&amp;";*",SRGs!AA:AA,0),0)</f>
        <v>0</v>
      </c>
      <c r="T868" s="2">
        <f>IFERROR(MATCH("Intrusion Detection and Prevention Systems (IDPS) Security Requirements Guide :: Version 2, Release: 6 Benchmark Date: 24 Jul 2020*"&amp;A868&amp;";*",SRGs!AA:AA,0),0)</f>
        <v>0</v>
      </c>
      <c r="U868" s="2">
        <f>IFERROR(MATCH("Layer 2 Switch Security Requirements Guide :: Version 2, Release: 1 Benchmark Date: 18 May 2021*"&amp;A868&amp;";*",SRGs!AA:AA,0),0)</f>
        <v>0</v>
      </c>
      <c r="V868" s="2">
        <f>IFERROR(MATCH("Mainframe Product Security Requirements Guide :: Version 2, Release: 1 Benchmark Date: 27 Oct 2022*"&amp;A868&amp;";*",SRGs!AA:AA,0),0)</f>
        <v>0</v>
      </c>
      <c r="W868" s="2">
        <f>IFERROR(MATCH("Network Device Management Security Requirements Guide :: Version 4, Release: 1 Benchmark Date: 23 Apr 2021*"&amp;A868&amp;";*",SRGs!AA:AA,0),0)</f>
        <v>0</v>
      </c>
      <c r="X868" s="2">
        <f>IFERROR(MATCH("Router Security Requirements Guide :: Version 4, Release: 2 Benchmark Date: 23 Apr 2021*"&amp;A868&amp;";*",SRGs!AA:AA,0),0)</f>
        <v>0</v>
      </c>
      <c r="Y868" s="2">
        <f>IFERROR(MATCH("SDN Controller Security Requirements Guide :: Version 1, Release: 2 Benchmark Date: 24 Apr 2020*"&amp;A868&amp;";*",SRGs!AA:AA,0),0)</f>
        <v>0</v>
      </c>
      <c r="Z868" s="2">
        <f>IFERROR(MATCH("Unified Endpoint Management Agent Security Requirements Guide :: Version 1, Release: 1 Benchmark Date: 20 Nov 2020*"&amp;A868&amp;";*",SRGs!AA:AA,0),0)</f>
        <v>0</v>
      </c>
      <c r="AA868" s="2">
        <f>IFERROR(MATCH("Unified Endpoint Management Server Security Requirements Guide :: Version 1, Release: 1 Benchmark Date: 20 Nov 2020*"&amp;A868&amp;";*",SRGs!AA:AA,0),0)</f>
        <v>0</v>
      </c>
      <c r="AB868" s="2">
        <f>IFERROR(MATCH("Virtual Private Network (VPN) Security Requirements Guide :: Version 2, Release: 4 Benchmark Date: 27 Oct 2021*"&amp;A868&amp;";*",SRGs!AA:AA,0),0)</f>
        <v>0</v>
      </c>
      <c r="AC868" s="2">
        <f>IFERROR(MATCH("Web Server Security Requirements Guide :: Version 3, Release: 1 Benchmark Date: 27 Oct 2022*"&amp;A868&amp;";*",SRGs!AA:AA,0),0)</f>
        <v>0</v>
      </c>
      <c r="AD868" s="22"/>
      <c r="AE868" s="3" t="str">
        <f t="shared" si="104"/>
        <v/>
      </c>
      <c r="AF868" s="2" t="str">
        <f t="shared" si="105"/>
        <v/>
      </c>
      <c r="AG868" s="2" t="str">
        <f t="shared" si="106"/>
        <v/>
      </c>
      <c r="AH868" s="2" t="str">
        <f t="shared" si="107"/>
        <v/>
      </c>
      <c r="AI868" s="2" t="str">
        <f t="shared" si="108"/>
        <v/>
      </c>
      <c r="AJ868" s="2" t="str">
        <f t="shared" si="109"/>
        <v/>
      </c>
      <c r="AK868" s="2" t="str">
        <f t="shared" si="110"/>
        <v/>
      </c>
      <c r="AM868" s="5" t="str">
        <f t="shared" si="111"/>
        <v/>
      </c>
    </row>
    <row r="869" spans="1:39" ht="180" hidden="1">
      <c r="A869" s="1" t="s">
        <v>22564</v>
      </c>
      <c r="B869" s="1" t="s">
        <v>4315</v>
      </c>
      <c r="C869" s="1" t="s">
        <v>1065</v>
      </c>
      <c r="D869" s="1" t="s">
        <v>2127</v>
      </c>
      <c r="E869" s="1" t="s">
        <v>3129</v>
      </c>
      <c r="F869" s="2" t="s">
        <v>2591</v>
      </c>
      <c r="G869" s="2"/>
      <c r="H869" s="2"/>
      <c r="I869" s="2"/>
      <c r="J869" s="15"/>
      <c r="K869" s="3">
        <f>IFERROR(MATCH("Application Layer Gateway (ALG) Security Requirements Guide (SRG) :: Version 1, Release: 2 Benchmark Date: 24 Jul 2015*"&amp;A869&amp;";*",SRGs!AA:AA,0),0)</f>
        <v>0</v>
      </c>
      <c r="L869" s="2">
        <f>IFERROR(MATCH("Application Server Security Requirements Guide :: Version 3, Release: 3 Benchmark Date: 27 Oct 2022*"&amp;A869&amp;";*",SRGs!AA:AA,0),0)</f>
        <v>0</v>
      </c>
      <c r="M869" s="2">
        <f>IFERROR(MATCH("Authentication, Authorization, and Accounting Services (AAA) Security Requirements Guide :: Version 1, Release: 2 Benchmark Date: 24 Jan 2020*"&amp;A869&amp;";*",SRGs!AA:AA,0),0)</f>
        <v>0</v>
      </c>
      <c r="N869" s="2">
        <f>IFERROR(MATCH("Central Log Server Security Requirements Guide :: Version 2, Release: 2 Benchmark Date: 27 Oct 2022*"&amp;A869&amp;";*",SRGs!AA:AA,0),0)</f>
        <v>0</v>
      </c>
      <c r="O869" s="2">
        <f>IFERROR(MATCH("Database Security Requirements Guide :: Version 3, Release: 3 Benchmark Date: 27 Jul 2022*"&amp;A869&amp;";*",SRGs!AA:AA,0),0)</f>
        <v>0</v>
      </c>
      <c r="P869" s="2">
        <f>IFERROR(MATCH("Container Platform Security Requirements Guide :: Version 1, Release: 3 Benchmark Date: 27 Jan 2022*"&amp;A869&amp;";*",SRGs!AA:AA,0),0)</f>
        <v>0</v>
      </c>
      <c r="Q869" s="2">
        <f>IFERROR(MATCH("Domain Name System (DNS) Security Requirements Guide :: Version 2, Release: 4 Benchmark Date: 23 Oct 2015*"&amp;A869&amp;";*",SRGs!AA:AA,0),0)</f>
        <v>0</v>
      </c>
      <c r="R869" s="2">
        <f>IFERROR(MATCH("Firewall Security Requirements Guide :: Version 2, Release: 3 Benchmark Date: 27 Oct 2022*"&amp;A869&amp;";*",SRGs!AA:AA,0),0)</f>
        <v>0</v>
      </c>
      <c r="S869" s="2">
        <f>IFERROR(MATCH("General Purpose Operating System Security Requirements Guide :: Version 2, Release: 4 Benchmark Date: 27 Jul 2022*"&amp;A869&amp;";*",SRGs!AA:AA,0),0)</f>
        <v>0</v>
      </c>
      <c r="T869" s="2">
        <f>IFERROR(MATCH("Intrusion Detection and Prevention Systems (IDPS) Security Requirements Guide :: Version 2, Release: 6 Benchmark Date: 24 Jul 2020*"&amp;A869&amp;";*",SRGs!AA:AA,0),0)</f>
        <v>0</v>
      </c>
      <c r="U869" s="2">
        <f>IFERROR(MATCH("Layer 2 Switch Security Requirements Guide :: Version 2, Release: 1 Benchmark Date: 18 May 2021*"&amp;A869&amp;";*",SRGs!AA:AA,0),0)</f>
        <v>0</v>
      </c>
      <c r="V869" s="2">
        <f>IFERROR(MATCH("Mainframe Product Security Requirements Guide :: Version 2, Release: 1 Benchmark Date: 27 Oct 2022*"&amp;A869&amp;";*",SRGs!AA:AA,0),0)</f>
        <v>0</v>
      </c>
      <c r="W869" s="2">
        <f>IFERROR(MATCH("Network Device Management Security Requirements Guide :: Version 4, Release: 1 Benchmark Date: 23 Apr 2021*"&amp;A869&amp;";*",SRGs!AA:AA,0),0)</f>
        <v>0</v>
      </c>
      <c r="X869" s="2">
        <f>IFERROR(MATCH("Router Security Requirements Guide :: Version 4, Release: 2 Benchmark Date: 23 Apr 2021*"&amp;A869&amp;";*",SRGs!AA:AA,0),0)</f>
        <v>0</v>
      </c>
      <c r="Y869" s="2">
        <f>IFERROR(MATCH("SDN Controller Security Requirements Guide :: Version 1, Release: 2 Benchmark Date: 24 Apr 2020*"&amp;A869&amp;";*",SRGs!AA:AA,0),0)</f>
        <v>0</v>
      </c>
      <c r="Z869" s="2">
        <f>IFERROR(MATCH("Unified Endpoint Management Agent Security Requirements Guide :: Version 1, Release: 1 Benchmark Date: 20 Nov 2020*"&amp;A869&amp;";*",SRGs!AA:AA,0),0)</f>
        <v>0</v>
      </c>
      <c r="AA869" s="2">
        <f>IFERROR(MATCH("Unified Endpoint Management Server Security Requirements Guide :: Version 1, Release: 1 Benchmark Date: 20 Nov 2020*"&amp;A869&amp;";*",SRGs!AA:AA,0),0)</f>
        <v>0</v>
      </c>
      <c r="AB869" s="2">
        <f>IFERROR(MATCH("Virtual Private Network (VPN) Security Requirements Guide :: Version 2, Release: 4 Benchmark Date: 27 Oct 2021*"&amp;A869&amp;";*",SRGs!AA:AA,0),0)</f>
        <v>0</v>
      </c>
      <c r="AC869" s="2">
        <f>IFERROR(MATCH("Web Server Security Requirements Guide :: Version 3, Release: 1 Benchmark Date: 27 Oct 2022*"&amp;A869&amp;";*",SRGs!AA:AA,0),0)</f>
        <v>0</v>
      </c>
      <c r="AD869" s="22"/>
      <c r="AE869" s="3" t="str">
        <f t="shared" si="104"/>
        <v/>
      </c>
      <c r="AF869" s="2" t="str">
        <f t="shared" si="105"/>
        <v/>
      </c>
      <c r="AG869" s="2" t="str">
        <f t="shared" si="106"/>
        <v/>
      </c>
      <c r="AH869" s="2" t="str">
        <f t="shared" si="107"/>
        <v/>
      </c>
      <c r="AI869" s="2" t="str">
        <f t="shared" si="108"/>
        <v/>
      </c>
      <c r="AJ869" s="2" t="str">
        <f t="shared" si="109"/>
        <v/>
      </c>
      <c r="AK869" s="2" t="str">
        <f t="shared" si="110"/>
        <v/>
      </c>
      <c r="AM869" s="5" t="str">
        <f t="shared" si="111"/>
        <v/>
      </c>
    </row>
    <row r="870" spans="1:39" ht="165" hidden="1">
      <c r="A870" s="1" t="s">
        <v>22565</v>
      </c>
      <c r="B870" s="1" t="s">
        <v>4315</v>
      </c>
      <c r="C870" s="1" t="s">
        <v>1066</v>
      </c>
      <c r="D870" s="1" t="s">
        <v>2128</v>
      </c>
      <c r="E870" s="1" t="s">
        <v>3130</v>
      </c>
      <c r="F870" s="2" t="s">
        <v>3978</v>
      </c>
      <c r="G870" s="2"/>
      <c r="H870" s="2"/>
      <c r="I870" s="2"/>
      <c r="J870" s="15"/>
      <c r="K870" s="3">
        <f>IFERROR(MATCH("Application Layer Gateway (ALG) Security Requirements Guide (SRG) :: Version 1, Release: 2 Benchmark Date: 24 Jul 2015*"&amp;A870&amp;";*",SRGs!AA:AA,0),0)</f>
        <v>0</v>
      </c>
      <c r="L870" s="2">
        <f>IFERROR(MATCH("Application Server Security Requirements Guide :: Version 3, Release: 3 Benchmark Date: 27 Oct 2022*"&amp;A870&amp;";*",SRGs!AA:AA,0),0)</f>
        <v>0</v>
      </c>
      <c r="M870" s="2">
        <f>IFERROR(MATCH("Authentication, Authorization, and Accounting Services (AAA) Security Requirements Guide :: Version 1, Release: 2 Benchmark Date: 24 Jan 2020*"&amp;A870&amp;";*",SRGs!AA:AA,0),0)</f>
        <v>0</v>
      </c>
      <c r="N870" s="6">
        <f>IFERROR(MATCH("Central Log Server Security Requirements Guide :: Version 2, Release: 2 Benchmark Date: 27 Oct 2022*"&amp;A870&amp;";*",SRGs!AA:AA,0),0)</f>
        <v>0</v>
      </c>
      <c r="O870" s="6">
        <f>IFERROR(MATCH("Database Security Requirements Guide :: Version 3, Release: 3 Benchmark Date: 27 Jul 2022*"&amp;A870&amp;";*",SRGs!AA:AA,0),0)</f>
        <v>0</v>
      </c>
      <c r="P870" s="2">
        <f>IFERROR(MATCH("Container Platform Security Requirements Guide :: Version 1, Release: 3 Benchmark Date: 27 Jan 2022*"&amp;A870&amp;";*",SRGs!AA:AA,0),0)</f>
        <v>0</v>
      </c>
      <c r="Q870" s="2">
        <f>IFERROR(MATCH("Domain Name System (DNS) Security Requirements Guide :: Version 2, Release: 4 Benchmark Date: 23 Oct 2015*"&amp;A870&amp;";*",SRGs!AA:AA,0),0)</f>
        <v>0</v>
      </c>
      <c r="R870" s="2">
        <f>IFERROR(MATCH("Firewall Security Requirements Guide :: Version 2, Release: 3 Benchmark Date: 27 Oct 2022*"&amp;A870&amp;";*",SRGs!AA:AA,0),0)</f>
        <v>0</v>
      </c>
      <c r="S870" s="2">
        <f>IFERROR(MATCH("General Purpose Operating System Security Requirements Guide :: Version 2, Release: 4 Benchmark Date: 27 Jul 2022*"&amp;A870&amp;";*",SRGs!AA:AA,0),0)</f>
        <v>0</v>
      </c>
      <c r="T870" s="2">
        <f>IFERROR(MATCH("Intrusion Detection and Prevention Systems (IDPS) Security Requirements Guide :: Version 2, Release: 6 Benchmark Date: 24 Jul 2020*"&amp;A870&amp;";*",SRGs!AA:AA,0),0)</f>
        <v>0</v>
      </c>
      <c r="U870" s="2">
        <f>IFERROR(MATCH("Layer 2 Switch Security Requirements Guide :: Version 2, Release: 1 Benchmark Date: 18 May 2021*"&amp;A870&amp;";*",SRGs!AA:AA,0),0)</f>
        <v>0</v>
      </c>
      <c r="V870" s="2">
        <f>IFERROR(MATCH("Mainframe Product Security Requirements Guide :: Version 2, Release: 1 Benchmark Date: 27 Oct 2022*"&amp;A870&amp;";*",SRGs!AA:AA,0),0)</f>
        <v>0</v>
      </c>
      <c r="W870" s="2">
        <f>IFERROR(MATCH("Network Device Management Security Requirements Guide :: Version 4, Release: 1 Benchmark Date: 23 Apr 2021*"&amp;A870&amp;";*",SRGs!AA:AA,0),0)</f>
        <v>0</v>
      </c>
      <c r="X870" s="2">
        <f>IFERROR(MATCH("Router Security Requirements Guide :: Version 4, Release: 2 Benchmark Date: 23 Apr 2021*"&amp;A870&amp;";*",SRGs!AA:AA,0),0)</f>
        <v>0</v>
      </c>
      <c r="Y870" s="2">
        <f>IFERROR(MATCH("SDN Controller Security Requirements Guide :: Version 1, Release: 2 Benchmark Date: 24 Apr 2020*"&amp;A870&amp;";*",SRGs!AA:AA,0),0)</f>
        <v>0</v>
      </c>
      <c r="Z870" s="2">
        <f>IFERROR(MATCH("Unified Endpoint Management Agent Security Requirements Guide :: Version 1, Release: 1 Benchmark Date: 20 Nov 2020*"&amp;A870&amp;";*",SRGs!AA:AA,0),0)</f>
        <v>0</v>
      </c>
      <c r="AA870" s="2">
        <f>IFERROR(MATCH("Unified Endpoint Management Server Security Requirements Guide :: Version 1, Release: 1 Benchmark Date: 20 Nov 2020*"&amp;A870&amp;";*",SRGs!AA:AA,0),0)</f>
        <v>0</v>
      </c>
      <c r="AB870" s="2">
        <f>IFERROR(MATCH("Virtual Private Network (VPN) Security Requirements Guide :: Version 2, Release: 4 Benchmark Date: 27 Oct 2021*"&amp;A870&amp;";*",SRGs!AA:AA,0),0)</f>
        <v>0</v>
      </c>
      <c r="AC870" s="2">
        <f>IFERROR(MATCH("Web Server Security Requirements Guide :: Version 3, Release: 1 Benchmark Date: 27 Oct 2022*"&amp;A870&amp;";*",SRGs!AA:AA,0),0)</f>
        <v>0</v>
      </c>
      <c r="AD870" s="22"/>
      <c r="AE870" s="3" t="str">
        <f t="shared" si="104"/>
        <v/>
      </c>
      <c r="AF870" s="2" t="str">
        <f t="shared" si="105"/>
        <v/>
      </c>
      <c r="AG870" s="2" t="str">
        <f t="shared" si="106"/>
        <v/>
      </c>
      <c r="AH870" s="2" t="str">
        <f t="shared" si="107"/>
        <v/>
      </c>
      <c r="AI870" s="2" t="str">
        <f t="shared" si="108"/>
        <v/>
      </c>
      <c r="AJ870" s="2" t="str">
        <f t="shared" si="109"/>
        <v/>
      </c>
      <c r="AK870" s="2" t="str">
        <f t="shared" si="110"/>
        <v/>
      </c>
      <c r="AM870" s="5" t="str">
        <f t="shared" si="111"/>
        <v/>
      </c>
    </row>
    <row r="871" spans="1:39" ht="225" hidden="1">
      <c r="A871" s="1" t="s">
        <v>22566</v>
      </c>
      <c r="B871" s="1" t="s">
        <v>4315</v>
      </c>
      <c r="C871" s="1" t="s">
        <v>1067</v>
      </c>
      <c r="D871" s="1" t="s">
        <v>2129</v>
      </c>
      <c r="E871" s="1" t="s">
        <v>3131</v>
      </c>
      <c r="F871" s="2" t="s">
        <v>3979</v>
      </c>
      <c r="G871" s="2"/>
      <c r="H871" s="2"/>
      <c r="I871" s="2"/>
      <c r="J871" s="15"/>
      <c r="K871" s="3">
        <f>IFERROR(MATCH("Application Layer Gateway (ALG) Security Requirements Guide (SRG) :: Version 1, Release: 2 Benchmark Date: 24 Jul 2015*"&amp;A871&amp;";*",SRGs!AA:AA,0),0)</f>
        <v>0</v>
      </c>
      <c r="L871" s="2">
        <f>IFERROR(MATCH("Application Server Security Requirements Guide :: Version 3, Release: 3 Benchmark Date: 27 Oct 2022*"&amp;A871&amp;";*",SRGs!AA:AA,0),0)</f>
        <v>0</v>
      </c>
      <c r="M871" s="2">
        <f>IFERROR(MATCH("Authentication, Authorization, and Accounting Services (AAA) Security Requirements Guide :: Version 1, Release: 2 Benchmark Date: 24 Jan 2020*"&amp;A871&amp;";*",SRGs!AA:AA,0),0)</f>
        <v>0</v>
      </c>
      <c r="N871" s="6">
        <f>IFERROR(MATCH("Central Log Server Security Requirements Guide :: Version 2, Release: 2 Benchmark Date: 27 Oct 2022*"&amp;A871&amp;";*",SRGs!AA:AA,0),0)</f>
        <v>0</v>
      </c>
      <c r="O871" s="6">
        <f>IFERROR(MATCH("Database Security Requirements Guide :: Version 3, Release: 3 Benchmark Date: 27 Jul 2022*"&amp;A871&amp;";*",SRGs!AA:AA,0),0)</f>
        <v>0</v>
      </c>
      <c r="P871" s="2">
        <f>IFERROR(MATCH("Container Platform Security Requirements Guide :: Version 1, Release: 3 Benchmark Date: 27 Jan 2022*"&amp;A871&amp;";*",SRGs!AA:AA,0),0)</f>
        <v>0</v>
      </c>
      <c r="Q871" s="2">
        <f>IFERROR(MATCH("Domain Name System (DNS) Security Requirements Guide :: Version 2, Release: 4 Benchmark Date: 23 Oct 2015*"&amp;A871&amp;";*",SRGs!AA:AA,0),0)</f>
        <v>0</v>
      </c>
      <c r="R871" s="2">
        <f>IFERROR(MATCH("Firewall Security Requirements Guide :: Version 2, Release: 3 Benchmark Date: 27 Oct 2022*"&amp;A871&amp;";*",SRGs!AA:AA,0),0)</f>
        <v>0</v>
      </c>
      <c r="S871" s="2">
        <f>IFERROR(MATCH("General Purpose Operating System Security Requirements Guide :: Version 2, Release: 4 Benchmark Date: 27 Jul 2022*"&amp;A871&amp;";*",SRGs!AA:AA,0),0)</f>
        <v>0</v>
      </c>
      <c r="T871" s="2">
        <f>IFERROR(MATCH("Intrusion Detection and Prevention Systems (IDPS) Security Requirements Guide :: Version 2, Release: 6 Benchmark Date: 24 Jul 2020*"&amp;A871&amp;";*",SRGs!AA:AA,0),0)</f>
        <v>0</v>
      </c>
      <c r="U871" s="2">
        <f>IFERROR(MATCH("Layer 2 Switch Security Requirements Guide :: Version 2, Release: 1 Benchmark Date: 18 May 2021*"&amp;A871&amp;";*",SRGs!AA:AA,0),0)</f>
        <v>0</v>
      </c>
      <c r="V871" s="2">
        <f>IFERROR(MATCH("Mainframe Product Security Requirements Guide :: Version 2, Release: 1 Benchmark Date: 27 Oct 2022*"&amp;A871&amp;";*",SRGs!AA:AA,0),0)</f>
        <v>0</v>
      </c>
      <c r="W871" s="2">
        <f>IFERROR(MATCH("Network Device Management Security Requirements Guide :: Version 4, Release: 1 Benchmark Date: 23 Apr 2021*"&amp;A871&amp;";*",SRGs!AA:AA,0),0)</f>
        <v>0</v>
      </c>
      <c r="X871" s="2">
        <f>IFERROR(MATCH("Router Security Requirements Guide :: Version 4, Release: 2 Benchmark Date: 23 Apr 2021*"&amp;A871&amp;";*",SRGs!AA:AA,0),0)</f>
        <v>0</v>
      </c>
      <c r="Y871" s="2">
        <f>IFERROR(MATCH("SDN Controller Security Requirements Guide :: Version 1, Release: 2 Benchmark Date: 24 Apr 2020*"&amp;A871&amp;";*",SRGs!AA:AA,0),0)</f>
        <v>0</v>
      </c>
      <c r="Z871" s="2">
        <f>IFERROR(MATCH("Unified Endpoint Management Agent Security Requirements Guide :: Version 1, Release: 1 Benchmark Date: 20 Nov 2020*"&amp;A871&amp;";*",SRGs!AA:AA,0),0)</f>
        <v>0</v>
      </c>
      <c r="AA871" s="2">
        <f>IFERROR(MATCH("Unified Endpoint Management Server Security Requirements Guide :: Version 1, Release: 1 Benchmark Date: 20 Nov 2020*"&amp;A871&amp;";*",SRGs!AA:AA,0),0)</f>
        <v>0</v>
      </c>
      <c r="AB871" s="2">
        <f>IFERROR(MATCH("Virtual Private Network (VPN) Security Requirements Guide :: Version 2, Release: 4 Benchmark Date: 27 Oct 2021*"&amp;A871&amp;";*",SRGs!AA:AA,0),0)</f>
        <v>0</v>
      </c>
      <c r="AC871" s="2">
        <f>IFERROR(MATCH("Web Server Security Requirements Guide :: Version 3, Release: 1 Benchmark Date: 27 Oct 2022*"&amp;A871&amp;";*",SRGs!AA:AA,0),0)</f>
        <v>0</v>
      </c>
      <c r="AD871" s="22"/>
      <c r="AE871" s="3" t="str">
        <f t="shared" si="104"/>
        <v/>
      </c>
      <c r="AF871" s="2" t="str">
        <f t="shared" si="105"/>
        <v/>
      </c>
      <c r="AG871" s="2" t="str">
        <f t="shared" si="106"/>
        <v/>
      </c>
      <c r="AH871" s="2" t="str">
        <f t="shared" si="107"/>
        <v/>
      </c>
      <c r="AI871" s="2" t="str">
        <f t="shared" si="108"/>
        <v/>
      </c>
      <c r="AJ871" s="2" t="str">
        <f t="shared" si="109"/>
        <v/>
      </c>
      <c r="AK871" s="2" t="str">
        <f t="shared" si="110"/>
        <v/>
      </c>
      <c r="AM871" s="5" t="str">
        <f t="shared" si="111"/>
        <v/>
      </c>
    </row>
    <row r="872" spans="1:39" ht="315" hidden="1">
      <c r="A872" s="1" t="s">
        <v>22567</v>
      </c>
      <c r="B872" s="1" t="s">
        <v>4315</v>
      </c>
      <c r="C872" s="1" t="s">
        <v>1068</v>
      </c>
      <c r="D872" s="1" t="s">
        <v>2130</v>
      </c>
      <c r="E872" s="1" t="s">
        <v>3132</v>
      </c>
      <c r="F872" s="2" t="s">
        <v>2591</v>
      </c>
      <c r="G872" s="2"/>
      <c r="H872" s="2"/>
      <c r="I872" s="2"/>
      <c r="J872" s="15"/>
      <c r="K872" s="3">
        <f>IFERROR(MATCH("Application Layer Gateway (ALG) Security Requirements Guide (SRG) :: Version 1, Release: 2 Benchmark Date: 24 Jul 2015*"&amp;A872&amp;";*",SRGs!AA:AA,0),0)</f>
        <v>0</v>
      </c>
      <c r="L872" s="2">
        <f>IFERROR(MATCH("Application Server Security Requirements Guide :: Version 3, Release: 3 Benchmark Date: 27 Oct 2022*"&amp;A872&amp;";*",SRGs!AA:AA,0),0)</f>
        <v>0</v>
      </c>
      <c r="M872" s="2">
        <f>IFERROR(MATCH("Authentication, Authorization, and Accounting Services (AAA) Security Requirements Guide :: Version 1, Release: 2 Benchmark Date: 24 Jan 2020*"&amp;A872&amp;";*",SRGs!AA:AA,0),0)</f>
        <v>0</v>
      </c>
      <c r="N872" s="2">
        <f>IFERROR(MATCH("Central Log Server Security Requirements Guide :: Version 2, Release: 2 Benchmark Date: 27 Oct 2022*"&amp;A872&amp;";*",SRGs!AA:AA,0),0)</f>
        <v>0</v>
      </c>
      <c r="O872" s="2">
        <f>IFERROR(MATCH("Database Security Requirements Guide :: Version 3, Release: 3 Benchmark Date: 27 Jul 2022*"&amp;A872&amp;";*",SRGs!AA:AA,0),0)</f>
        <v>0</v>
      </c>
      <c r="P872" s="2">
        <f>IFERROR(MATCH("Container Platform Security Requirements Guide :: Version 1, Release: 3 Benchmark Date: 27 Jan 2022*"&amp;A872&amp;";*",SRGs!AA:AA,0),0)</f>
        <v>0</v>
      </c>
      <c r="Q872" s="2">
        <f>IFERROR(MATCH("Domain Name System (DNS) Security Requirements Guide :: Version 2, Release: 4 Benchmark Date: 23 Oct 2015*"&amp;A872&amp;";*",SRGs!AA:AA,0),0)</f>
        <v>0</v>
      </c>
      <c r="R872" s="2">
        <f>IFERROR(MATCH("Firewall Security Requirements Guide :: Version 2, Release: 3 Benchmark Date: 27 Oct 2022*"&amp;A872&amp;";*",SRGs!AA:AA,0),0)</f>
        <v>0</v>
      </c>
      <c r="S872" s="2">
        <f>IFERROR(MATCH("General Purpose Operating System Security Requirements Guide :: Version 2, Release: 4 Benchmark Date: 27 Jul 2022*"&amp;A872&amp;";*",SRGs!AA:AA,0),0)</f>
        <v>0</v>
      </c>
      <c r="T872" s="2">
        <f>IFERROR(MATCH("Intrusion Detection and Prevention Systems (IDPS) Security Requirements Guide :: Version 2, Release: 6 Benchmark Date: 24 Jul 2020*"&amp;A872&amp;";*",SRGs!AA:AA,0),0)</f>
        <v>0</v>
      </c>
      <c r="U872" s="2">
        <f>IFERROR(MATCH("Layer 2 Switch Security Requirements Guide :: Version 2, Release: 1 Benchmark Date: 18 May 2021*"&amp;A872&amp;";*",SRGs!AA:AA,0),0)</f>
        <v>0</v>
      </c>
      <c r="V872" s="2">
        <f>IFERROR(MATCH("Mainframe Product Security Requirements Guide :: Version 2, Release: 1 Benchmark Date: 27 Oct 2022*"&amp;A872&amp;";*",SRGs!AA:AA,0),0)</f>
        <v>0</v>
      </c>
      <c r="W872" s="2">
        <f>IFERROR(MATCH("Network Device Management Security Requirements Guide :: Version 4, Release: 1 Benchmark Date: 23 Apr 2021*"&amp;A872&amp;";*",SRGs!AA:AA,0),0)</f>
        <v>0</v>
      </c>
      <c r="X872" s="2">
        <f>IFERROR(MATCH("Router Security Requirements Guide :: Version 4, Release: 2 Benchmark Date: 23 Apr 2021*"&amp;A872&amp;";*",SRGs!AA:AA,0),0)</f>
        <v>0</v>
      </c>
      <c r="Y872" s="2">
        <f>IFERROR(MATCH("SDN Controller Security Requirements Guide :: Version 1, Release: 2 Benchmark Date: 24 Apr 2020*"&amp;A872&amp;";*",SRGs!AA:AA,0),0)</f>
        <v>0</v>
      </c>
      <c r="Z872" s="2">
        <f>IFERROR(MATCH("Unified Endpoint Management Agent Security Requirements Guide :: Version 1, Release: 1 Benchmark Date: 20 Nov 2020*"&amp;A872&amp;";*",SRGs!AA:AA,0),0)</f>
        <v>0</v>
      </c>
      <c r="AA872" s="2">
        <f>IFERROR(MATCH("Unified Endpoint Management Server Security Requirements Guide :: Version 1, Release: 1 Benchmark Date: 20 Nov 2020*"&amp;A872&amp;";*",SRGs!AA:AA,0),0)</f>
        <v>0</v>
      </c>
      <c r="AB872" s="2">
        <f>IFERROR(MATCH("Virtual Private Network (VPN) Security Requirements Guide :: Version 2, Release: 4 Benchmark Date: 27 Oct 2021*"&amp;A872&amp;";*",SRGs!AA:AA,0),0)</f>
        <v>0</v>
      </c>
      <c r="AC872" s="2">
        <f>IFERROR(MATCH("Web Server Security Requirements Guide :: Version 3, Release: 1 Benchmark Date: 27 Oct 2022*"&amp;A872&amp;";*",SRGs!AA:AA,0),0)</f>
        <v>0</v>
      </c>
      <c r="AD872" s="22"/>
      <c r="AE872" s="3" t="str">
        <f t="shared" si="104"/>
        <v/>
      </c>
      <c r="AF872" s="2" t="str">
        <f t="shared" si="105"/>
        <v/>
      </c>
      <c r="AG872" s="2" t="str">
        <f t="shared" si="106"/>
        <v/>
      </c>
      <c r="AH872" s="2" t="str">
        <f t="shared" si="107"/>
        <v/>
      </c>
      <c r="AI872" s="2" t="str">
        <f t="shared" si="108"/>
        <v/>
      </c>
      <c r="AJ872" s="2" t="str">
        <f t="shared" si="109"/>
        <v/>
      </c>
      <c r="AK872" s="2" t="str">
        <f t="shared" si="110"/>
        <v/>
      </c>
      <c r="AM872" s="5" t="str">
        <f t="shared" si="111"/>
        <v/>
      </c>
    </row>
    <row r="873" spans="1:39" ht="255" hidden="1">
      <c r="A873" s="1" t="s">
        <v>22568</v>
      </c>
      <c r="B873" s="1" t="s">
        <v>4315</v>
      </c>
      <c r="C873" s="1" t="s">
        <v>1069</v>
      </c>
      <c r="D873" s="1" t="s">
        <v>2131</v>
      </c>
      <c r="E873" s="1" t="s">
        <v>3133</v>
      </c>
      <c r="F873" s="2" t="s">
        <v>3980</v>
      </c>
      <c r="G873" s="2"/>
      <c r="H873" s="2"/>
      <c r="I873" s="2"/>
      <c r="J873" s="15"/>
      <c r="K873" s="3">
        <f>IFERROR(MATCH("Application Layer Gateway (ALG) Security Requirements Guide (SRG) :: Version 1, Release: 2 Benchmark Date: 24 Jul 2015*"&amp;A873&amp;";*",SRGs!AA:AA,0),0)</f>
        <v>0</v>
      </c>
      <c r="L873" s="2">
        <f>IFERROR(MATCH("Application Server Security Requirements Guide :: Version 3, Release: 3 Benchmark Date: 27 Oct 2022*"&amp;A873&amp;";*",SRGs!AA:AA,0),0)</f>
        <v>0</v>
      </c>
      <c r="M873" s="2">
        <f>IFERROR(MATCH("Authentication, Authorization, and Accounting Services (AAA) Security Requirements Guide :: Version 1, Release: 2 Benchmark Date: 24 Jan 2020*"&amp;A873&amp;";*",SRGs!AA:AA,0),0)</f>
        <v>0</v>
      </c>
      <c r="N873" s="6">
        <f>IFERROR(MATCH("Central Log Server Security Requirements Guide :: Version 2, Release: 2 Benchmark Date: 27 Oct 2022*"&amp;A873&amp;";*",SRGs!AA:AA,0),0)</f>
        <v>0</v>
      </c>
      <c r="O873" s="6">
        <f>IFERROR(MATCH("Database Security Requirements Guide :: Version 3, Release: 3 Benchmark Date: 27 Jul 2022*"&amp;A873&amp;";*",SRGs!AA:AA,0),0)</f>
        <v>0</v>
      </c>
      <c r="P873" s="2">
        <f>IFERROR(MATCH("Container Platform Security Requirements Guide :: Version 1, Release: 3 Benchmark Date: 27 Jan 2022*"&amp;A873&amp;";*",SRGs!AA:AA,0),0)</f>
        <v>0</v>
      </c>
      <c r="Q873" s="2">
        <f>IFERROR(MATCH("Domain Name System (DNS) Security Requirements Guide :: Version 2, Release: 4 Benchmark Date: 23 Oct 2015*"&amp;A873&amp;";*",SRGs!AA:AA,0),0)</f>
        <v>0</v>
      </c>
      <c r="R873" s="2">
        <f>IFERROR(MATCH("Firewall Security Requirements Guide :: Version 2, Release: 3 Benchmark Date: 27 Oct 2022*"&amp;A873&amp;";*",SRGs!AA:AA,0),0)</f>
        <v>0</v>
      </c>
      <c r="S873" s="2">
        <f>IFERROR(MATCH("General Purpose Operating System Security Requirements Guide :: Version 2, Release: 4 Benchmark Date: 27 Jul 2022*"&amp;A873&amp;";*",SRGs!AA:AA,0),0)</f>
        <v>0</v>
      </c>
      <c r="T873" s="2">
        <f>IFERROR(MATCH("Intrusion Detection and Prevention Systems (IDPS) Security Requirements Guide :: Version 2, Release: 6 Benchmark Date: 24 Jul 2020*"&amp;A873&amp;";*",SRGs!AA:AA,0),0)</f>
        <v>0</v>
      </c>
      <c r="U873" s="2">
        <f>IFERROR(MATCH("Layer 2 Switch Security Requirements Guide :: Version 2, Release: 1 Benchmark Date: 18 May 2021*"&amp;A873&amp;";*",SRGs!AA:AA,0),0)</f>
        <v>0</v>
      </c>
      <c r="V873" s="2">
        <f>IFERROR(MATCH("Mainframe Product Security Requirements Guide :: Version 2, Release: 1 Benchmark Date: 27 Oct 2022*"&amp;A873&amp;";*",SRGs!AA:AA,0),0)</f>
        <v>0</v>
      </c>
      <c r="W873" s="2">
        <f>IFERROR(MATCH("Network Device Management Security Requirements Guide :: Version 4, Release: 1 Benchmark Date: 23 Apr 2021*"&amp;A873&amp;";*",SRGs!AA:AA,0),0)</f>
        <v>0</v>
      </c>
      <c r="X873" s="2">
        <f>IFERROR(MATCH("Router Security Requirements Guide :: Version 4, Release: 2 Benchmark Date: 23 Apr 2021*"&amp;A873&amp;";*",SRGs!AA:AA,0),0)</f>
        <v>0</v>
      </c>
      <c r="Y873" s="2">
        <f>IFERROR(MATCH("SDN Controller Security Requirements Guide :: Version 1, Release: 2 Benchmark Date: 24 Apr 2020*"&amp;A873&amp;";*",SRGs!AA:AA,0),0)</f>
        <v>0</v>
      </c>
      <c r="Z873" s="2">
        <f>IFERROR(MATCH("Unified Endpoint Management Agent Security Requirements Guide :: Version 1, Release: 1 Benchmark Date: 20 Nov 2020*"&amp;A873&amp;";*",SRGs!AA:AA,0),0)</f>
        <v>0</v>
      </c>
      <c r="AA873" s="2">
        <f>IFERROR(MATCH("Unified Endpoint Management Server Security Requirements Guide :: Version 1, Release: 1 Benchmark Date: 20 Nov 2020*"&amp;A873&amp;";*",SRGs!AA:AA,0),0)</f>
        <v>0</v>
      </c>
      <c r="AB873" s="2">
        <f>IFERROR(MATCH("Virtual Private Network (VPN) Security Requirements Guide :: Version 2, Release: 4 Benchmark Date: 27 Oct 2021*"&amp;A873&amp;";*",SRGs!AA:AA,0),0)</f>
        <v>0</v>
      </c>
      <c r="AC873" s="2">
        <f>IFERROR(MATCH("Web Server Security Requirements Guide :: Version 3, Release: 1 Benchmark Date: 27 Oct 2022*"&amp;A873&amp;";*",SRGs!AA:AA,0),0)</f>
        <v>0</v>
      </c>
      <c r="AD873" s="22"/>
      <c r="AE873" s="3" t="str">
        <f t="shared" si="104"/>
        <v/>
      </c>
      <c r="AF873" s="2" t="str">
        <f t="shared" si="105"/>
        <v/>
      </c>
      <c r="AG873" s="2" t="str">
        <f t="shared" si="106"/>
        <v/>
      </c>
      <c r="AH873" s="2" t="str">
        <f t="shared" si="107"/>
        <v/>
      </c>
      <c r="AI873" s="2" t="str">
        <f t="shared" si="108"/>
        <v/>
      </c>
      <c r="AJ873" s="2" t="str">
        <f t="shared" si="109"/>
        <v/>
      </c>
      <c r="AK873" s="2" t="str">
        <f t="shared" si="110"/>
        <v/>
      </c>
      <c r="AM873" s="5" t="str">
        <f t="shared" si="111"/>
        <v/>
      </c>
    </row>
    <row r="874" spans="1:39" ht="330" hidden="1">
      <c r="A874" s="1" t="s">
        <v>22569</v>
      </c>
      <c r="B874" s="1" t="s">
        <v>4315</v>
      </c>
      <c r="C874" s="1" t="s">
        <v>1070</v>
      </c>
      <c r="D874" s="1" t="s">
        <v>2132</v>
      </c>
      <c r="E874" s="1" t="s">
        <v>3134</v>
      </c>
      <c r="F874" s="2" t="s">
        <v>2591</v>
      </c>
      <c r="G874" s="2"/>
      <c r="H874" s="2"/>
      <c r="I874" s="2"/>
      <c r="J874" s="15"/>
      <c r="K874" s="3">
        <f>IFERROR(MATCH("Application Layer Gateway (ALG) Security Requirements Guide (SRG) :: Version 1, Release: 2 Benchmark Date: 24 Jul 2015*"&amp;A874&amp;";*",SRGs!AA:AA,0),0)</f>
        <v>0</v>
      </c>
      <c r="L874" s="2">
        <f>IFERROR(MATCH("Application Server Security Requirements Guide :: Version 3, Release: 3 Benchmark Date: 27 Oct 2022*"&amp;A874&amp;";*",SRGs!AA:AA,0),0)</f>
        <v>0</v>
      </c>
      <c r="M874" s="2">
        <f>IFERROR(MATCH("Authentication, Authorization, and Accounting Services (AAA) Security Requirements Guide :: Version 1, Release: 2 Benchmark Date: 24 Jan 2020*"&amp;A874&amp;";*",SRGs!AA:AA,0),0)</f>
        <v>0</v>
      </c>
      <c r="N874" s="2">
        <f>IFERROR(MATCH("Central Log Server Security Requirements Guide :: Version 2, Release: 2 Benchmark Date: 27 Oct 2022*"&amp;A874&amp;";*",SRGs!AA:AA,0),0)</f>
        <v>0</v>
      </c>
      <c r="O874" s="2">
        <f>IFERROR(MATCH("Database Security Requirements Guide :: Version 3, Release: 3 Benchmark Date: 27 Jul 2022*"&amp;A874&amp;";*",SRGs!AA:AA,0),0)</f>
        <v>0</v>
      </c>
      <c r="P874" s="2">
        <f>IFERROR(MATCH("Container Platform Security Requirements Guide :: Version 1, Release: 3 Benchmark Date: 27 Jan 2022*"&amp;A874&amp;";*",SRGs!AA:AA,0),0)</f>
        <v>0</v>
      </c>
      <c r="Q874" s="2">
        <f>IFERROR(MATCH("Domain Name System (DNS) Security Requirements Guide :: Version 2, Release: 4 Benchmark Date: 23 Oct 2015*"&amp;A874&amp;";*",SRGs!AA:AA,0),0)</f>
        <v>0</v>
      </c>
      <c r="R874" s="2">
        <f>IFERROR(MATCH("Firewall Security Requirements Guide :: Version 2, Release: 3 Benchmark Date: 27 Oct 2022*"&amp;A874&amp;";*",SRGs!AA:AA,0),0)</f>
        <v>0</v>
      </c>
      <c r="S874" s="2">
        <f>IFERROR(MATCH("General Purpose Operating System Security Requirements Guide :: Version 2, Release: 4 Benchmark Date: 27 Jul 2022*"&amp;A874&amp;";*",SRGs!AA:AA,0),0)</f>
        <v>0</v>
      </c>
      <c r="T874" s="2">
        <f>IFERROR(MATCH("Intrusion Detection and Prevention Systems (IDPS) Security Requirements Guide :: Version 2, Release: 6 Benchmark Date: 24 Jul 2020*"&amp;A874&amp;";*",SRGs!AA:AA,0),0)</f>
        <v>0</v>
      </c>
      <c r="U874" s="2">
        <f>IFERROR(MATCH("Layer 2 Switch Security Requirements Guide :: Version 2, Release: 1 Benchmark Date: 18 May 2021*"&amp;A874&amp;";*",SRGs!AA:AA,0),0)</f>
        <v>0</v>
      </c>
      <c r="V874" s="2">
        <f>IFERROR(MATCH("Mainframe Product Security Requirements Guide :: Version 2, Release: 1 Benchmark Date: 27 Oct 2022*"&amp;A874&amp;";*",SRGs!AA:AA,0),0)</f>
        <v>0</v>
      </c>
      <c r="W874" s="2">
        <f>IFERROR(MATCH("Network Device Management Security Requirements Guide :: Version 4, Release: 1 Benchmark Date: 23 Apr 2021*"&amp;A874&amp;";*",SRGs!AA:AA,0),0)</f>
        <v>0</v>
      </c>
      <c r="X874" s="2">
        <f>IFERROR(MATCH("Router Security Requirements Guide :: Version 4, Release: 2 Benchmark Date: 23 Apr 2021*"&amp;A874&amp;";*",SRGs!AA:AA,0),0)</f>
        <v>0</v>
      </c>
      <c r="Y874" s="2">
        <f>IFERROR(MATCH("SDN Controller Security Requirements Guide :: Version 1, Release: 2 Benchmark Date: 24 Apr 2020*"&amp;A874&amp;";*",SRGs!AA:AA,0),0)</f>
        <v>0</v>
      </c>
      <c r="Z874" s="2">
        <f>IFERROR(MATCH("Unified Endpoint Management Agent Security Requirements Guide :: Version 1, Release: 1 Benchmark Date: 20 Nov 2020*"&amp;A874&amp;";*",SRGs!AA:AA,0),0)</f>
        <v>0</v>
      </c>
      <c r="AA874" s="2">
        <f>IFERROR(MATCH("Unified Endpoint Management Server Security Requirements Guide :: Version 1, Release: 1 Benchmark Date: 20 Nov 2020*"&amp;A874&amp;";*",SRGs!AA:AA,0),0)</f>
        <v>0</v>
      </c>
      <c r="AB874" s="2">
        <f>IFERROR(MATCH("Virtual Private Network (VPN) Security Requirements Guide :: Version 2, Release: 4 Benchmark Date: 27 Oct 2021*"&amp;A874&amp;";*",SRGs!AA:AA,0),0)</f>
        <v>0</v>
      </c>
      <c r="AC874" s="2">
        <f>IFERROR(MATCH("Web Server Security Requirements Guide :: Version 3, Release: 1 Benchmark Date: 27 Oct 2022*"&amp;A874&amp;";*",SRGs!AA:AA,0),0)</f>
        <v>0</v>
      </c>
      <c r="AD874" s="22"/>
      <c r="AE874" s="3" t="str">
        <f t="shared" si="104"/>
        <v/>
      </c>
      <c r="AF874" s="2" t="str">
        <f t="shared" si="105"/>
        <v/>
      </c>
      <c r="AG874" s="2" t="str">
        <f t="shared" si="106"/>
        <v/>
      </c>
      <c r="AH874" s="2" t="str">
        <f t="shared" si="107"/>
        <v/>
      </c>
      <c r="AI874" s="2" t="str">
        <f t="shared" si="108"/>
        <v/>
      </c>
      <c r="AJ874" s="2" t="str">
        <f t="shared" si="109"/>
        <v/>
      </c>
      <c r="AK874" s="2" t="str">
        <f t="shared" si="110"/>
        <v/>
      </c>
      <c r="AM874" s="5" t="str">
        <f t="shared" si="111"/>
        <v/>
      </c>
    </row>
    <row r="875" spans="1:39" ht="255" hidden="1">
      <c r="A875" s="1" t="s">
        <v>221</v>
      </c>
      <c r="B875" s="1" t="s">
        <v>4315</v>
      </c>
      <c r="C875" s="1" t="s">
        <v>1095</v>
      </c>
      <c r="D875" s="1" t="s">
        <v>2157</v>
      </c>
      <c r="E875" s="1" t="s">
        <v>3159</v>
      </c>
      <c r="F875" s="2" t="s">
        <v>3990</v>
      </c>
      <c r="G875" s="2"/>
      <c r="H875" s="2"/>
      <c r="I875" s="2"/>
      <c r="J875" s="15"/>
      <c r="K875" s="3">
        <f>IFERROR(MATCH("Application Layer Gateway (ALG) Security Requirements Guide (SRG) :: Version 1, Release: 2 Benchmark Date: 24 Jul 2015*"&amp;A875&amp;";*",SRGs!AA:AA,0),0)</f>
        <v>0</v>
      </c>
      <c r="L875" s="2">
        <f>IFERROR(MATCH("Application Server Security Requirements Guide :: Version 3, Release: 3 Benchmark Date: 27 Oct 2022*"&amp;A875&amp;";*",SRGs!AA:AA,0),0)</f>
        <v>0</v>
      </c>
      <c r="M875" s="2">
        <f>IFERROR(MATCH("Authentication, Authorization, and Accounting Services (AAA) Security Requirements Guide :: Version 1, Release: 2 Benchmark Date: 24 Jan 2020*"&amp;A875&amp;";*",SRGs!AA:AA,0),0)</f>
        <v>0</v>
      </c>
      <c r="N875" s="6">
        <f>IFERROR(MATCH("Central Log Server Security Requirements Guide :: Version 2, Release: 2 Benchmark Date: 27 Oct 2022*"&amp;A875&amp;";*",SRGs!AA:AA,0),0)</f>
        <v>0</v>
      </c>
      <c r="O875" s="6">
        <f>IFERROR(MATCH("Database Security Requirements Guide :: Version 3, Release: 3 Benchmark Date: 27 Jul 2022*"&amp;A875&amp;";*",SRGs!AA:AA,0),0)</f>
        <v>0</v>
      </c>
      <c r="P875" s="2">
        <f>IFERROR(MATCH("Container Platform Security Requirements Guide :: Version 1, Release: 3 Benchmark Date: 27 Jan 2022*"&amp;A875&amp;";*",SRGs!AA:AA,0),0)</f>
        <v>0</v>
      </c>
      <c r="Q875" s="2">
        <f>IFERROR(MATCH("Domain Name System (DNS) Security Requirements Guide :: Version 2, Release: 4 Benchmark Date: 23 Oct 2015*"&amp;A875&amp;";*",SRGs!AA:AA,0),0)</f>
        <v>0</v>
      </c>
      <c r="R875" s="2">
        <f>IFERROR(MATCH("Firewall Security Requirements Guide :: Version 2, Release: 3 Benchmark Date: 27 Oct 2022*"&amp;A875&amp;";*",SRGs!AA:AA,0),0)</f>
        <v>0</v>
      </c>
      <c r="S875" s="2">
        <f>IFERROR(MATCH("General Purpose Operating System Security Requirements Guide :: Version 2, Release: 4 Benchmark Date: 27 Jul 2022*"&amp;A875&amp;";*",SRGs!AA:AA,0),0)</f>
        <v>0</v>
      </c>
      <c r="T875" s="2">
        <f>IFERROR(MATCH("Intrusion Detection and Prevention Systems (IDPS) Security Requirements Guide :: Version 2, Release: 6 Benchmark Date: 24 Jul 2020*"&amp;A875&amp;";*",SRGs!AA:AA,0),0)</f>
        <v>0</v>
      </c>
      <c r="U875" s="2">
        <f>IFERROR(MATCH("Layer 2 Switch Security Requirements Guide :: Version 2, Release: 1 Benchmark Date: 18 May 2021*"&amp;A875&amp;";*",SRGs!AA:AA,0),0)</f>
        <v>0</v>
      </c>
      <c r="V875" s="2">
        <f>IFERROR(MATCH("Mainframe Product Security Requirements Guide :: Version 2, Release: 1 Benchmark Date: 27 Oct 2022*"&amp;A875&amp;";*",SRGs!AA:AA,0),0)</f>
        <v>0</v>
      </c>
      <c r="W875" s="2">
        <f>IFERROR(MATCH("Network Device Management Security Requirements Guide :: Version 4, Release: 1 Benchmark Date: 23 Apr 2021*"&amp;A875&amp;";*",SRGs!AA:AA,0),0)</f>
        <v>0</v>
      </c>
      <c r="X875" s="2">
        <f>IFERROR(MATCH("Router Security Requirements Guide :: Version 4, Release: 2 Benchmark Date: 23 Apr 2021*"&amp;A875&amp;";*",SRGs!AA:AA,0),0)</f>
        <v>0</v>
      </c>
      <c r="Y875" s="2">
        <f>IFERROR(MATCH("SDN Controller Security Requirements Guide :: Version 1, Release: 2 Benchmark Date: 24 Apr 2020*"&amp;A875&amp;";*",SRGs!AA:AA,0),0)</f>
        <v>0</v>
      </c>
      <c r="Z875" s="2">
        <f>IFERROR(MATCH("Unified Endpoint Management Agent Security Requirements Guide :: Version 1, Release: 1 Benchmark Date: 20 Nov 2020*"&amp;A875&amp;";*",SRGs!AA:AA,0),0)</f>
        <v>0</v>
      </c>
      <c r="AA875" s="2">
        <f>IFERROR(MATCH("Unified Endpoint Management Server Security Requirements Guide :: Version 1, Release: 1 Benchmark Date: 20 Nov 2020*"&amp;A875&amp;";*",SRGs!AA:AA,0),0)</f>
        <v>0</v>
      </c>
      <c r="AB875" s="2">
        <f>IFERROR(MATCH("Virtual Private Network (VPN) Security Requirements Guide :: Version 2, Release: 4 Benchmark Date: 27 Oct 2021*"&amp;A875&amp;";*",SRGs!AA:AA,0),0)</f>
        <v>0</v>
      </c>
      <c r="AC875" s="2">
        <f>IFERROR(MATCH("Web Server Security Requirements Guide :: Version 3, Release: 1 Benchmark Date: 27 Oct 2022*"&amp;A875&amp;";*",SRGs!AA:AA,0),0)</f>
        <v>0</v>
      </c>
      <c r="AD875" s="22"/>
      <c r="AE875" s="3" t="str">
        <f t="shared" si="104"/>
        <v/>
      </c>
      <c r="AF875" s="2" t="str">
        <f t="shared" si="105"/>
        <v/>
      </c>
      <c r="AG875" s="2" t="str">
        <f t="shared" si="106"/>
        <v/>
      </c>
      <c r="AH875" s="2" t="str">
        <f t="shared" si="107"/>
        <v/>
      </c>
      <c r="AI875" s="2" t="str">
        <f t="shared" si="108"/>
        <v/>
      </c>
      <c r="AJ875" s="2" t="str">
        <f t="shared" si="109"/>
        <v/>
      </c>
      <c r="AK875" s="2" t="str">
        <f t="shared" si="110"/>
        <v/>
      </c>
      <c r="AM875" s="5" t="str">
        <f t="shared" si="111"/>
        <v/>
      </c>
    </row>
    <row r="876" spans="1:39" ht="60" hidden="1">
      <c r="A876" s="1" t="s">
        <v>22570</v>
      </c>
      <c r="B876" s="1" t="s">
        <v>4315</v>
      </c>
      <c r="C876" s="1" t="s">
        <v>1096</v>
      </c>
      <c r="D876" s="1" t="s">
        <v>2158</v>
      </c>
      <c r="E876" s="1" t="s">
        <v>3160</v>
      </c>
      <c r="F876" s="2" t="s">
        <v>3991</v>
      </c>
      <c r="G876" s="2"/>
      <c r="H876" s="2"/>
      <c r="I876" s="2"/>
      <c r="J876" s="15"/>
      <c r="K876" s="3">
        <f>IFERROR(MATCH("Application Layer Gateway (ALG) Security Requirements Guide (SRG) :: Version 1, Release: 2 Benchmark Date: 24 Jul 2015*"&amp;A876&amp;";*",SRGs!AA:AA,0),0)</f>
        <v>0</v>
      </c>
      <c r="L876" s="2">
        <f>IFERROR(MATCH("Application Server Security Requirements Guide :: Version 3, Release: 3 Benchmark Date: 27 Oct 2022*"&amp;A876&amp;";*",SRGs!AA:AA,0),0)</f>
        <v>0</v>
      </c>
      <c r="M876" s="2">
        <f>IFERROR(MATCH("Authentication, Authorization, and Accounting Services (AAA) Security Requirements Guide :: Version 1, Release: 2 Benchmark Date: 24 Jan 2020*"&amp;A876&amp;";*",SRGs!AA:AA,0),0)</f>
        <v>0</v>
      </c>
      <c r="N876" s="6">
        <f>IFERROR(MATCH("Central Log Server Security Requirements Guide :: Version 2, Release: 2 Benchmark Date: 27 Oct 2022*"&amp;A876&amp;";*",SRGs!AA:AA,0),0)</f>
        <v>0</v>
      </c>
      <c r="O876" s="6">
        <f>IFERROR(MATCH("Database Security Requirements Guide :: Version 3, Release: 3 Benchmark Date: 27 Jul 2022*"&amp;A876&amp;";*",SRGs!AA:AA,0),0)</f>
        <v>0</v>
      </c>
      <c r="P876" s="2">
        <f>IFERROR(MATCH("Container Platform Security Requirements Guide :: Version 1, Release: 3 Benchmark Date: 27 Jan 2022*"&amp;A876&amp;";*",SRGs!AA:AA,0),0)</f>
        <v>0</v>
      </c>
      <c r="Q876" s="2">
        <f>IFERROR(MATCH("Domain Name System (DNS) Security Requirements Guide :: Version 2, Release: 4 Benchmark Date: 23 Oct 2015*"&amp;A876&amp;";*",SRGs!AA:AA,0),0)</f>
        <v>0</v>
      </c>
      <c r="R876" s="2">
        <f>IFERROR(MATCH("Firewall Security Requirements Guide :: Version 2, Release: 3 Benchmark Date: 27 Oct 2022*"&amp;A876&amp;";*",SRGs!AA:AA,0),0)</f>
        <v>0</v>
      </c>
      <c r="S876" s="2">
        <f>IFERROR(MATCH("General Purpose Operating System Security Requirements Guide :: Version 2, Release: 4 Benchmark Date: 27 Jul 2022*"&amp;A876&amp;";*",SRGs!AA:AA,0),0)</f>
        <v>0</v>
      </c>
      <c r="T876" s="2">
        <f>IFERROR(MATCH("Intrusion Detection and Prevention Systems (IDPS) Security Requirements Guide :: Version 2, Release: 6 Benchmark Date: 24 Jul 2020*"&amp;A876&amp;";*",SRGs!AA:AA,0),0)</f>
        <v>0</v>
      </c>
      <c r="U876" s="2">
        <f>IFERROR(MATCH("Layer 2 Switch Security Requirements Guide :: Version 2, Release: 1 Benchmark Date: 18 May 2021*"&amp;A876&amp;";*",SRGs!AA:AA,0),0)</f>
        <v>0</v>
      </c>
      <c r="V876" s="2">
        <f>IFERROR(MATCH("Mainframe Product Security Requirements Guide :: Version 2, Release: 1 Benchmark Date: 27 Oct 2022*"&amp;A876&amp;";*",SRGs!AA:AA,0),0)</f>
        <v>0</v>
      </c>
      <c r="W876" s="2">
        <f>IFERROR(MATCH("Network Device Management Security Requirements Guide :: Version 4, Release: 1 Benchmark Date: 23 Apr 2021*"&amp;A876&amp;";*",SRGs!AA:AA,0),0)</f>
        <v>0</v>
      </c>
      <c r="X876" s="2">
        <f>IFERROR(MATCH("Router Security Requirements Guide :: Version 4, Release: 2 Benchmark Date: 23 Apr 2021*"&amp;A876&amp;";*",SRGs!AA:AA,0),0)</f>
        <v>0</v>
      </c>
      <c r="Y876" s="2">
        <f>IFERROR(MATCH("SDN Controller Security Requirements Guide :: Version 1, Release: 2 Benchmark Date: 24 Apr 2020*"&amp;A876&amp;";*",SRGs!AA:AA,0),0)</f>
        <v>0</v>
      </c>
      <c r="Z876" s="2">
        <f>IFERROR(MATCH("Unified Endpoint Management Agent Security Requirements Guide :: Version 1, Release: 1 Benchmark Date: 20 Nov 2020*"&amp;A876&amp;";*",SRGs!AA:AA,0),0)</f>
        <v>0</v>
      </c>
      <c r="AA876" s="2">
        <f>IFERROR(MATCH("Unified Endpoint Management Server Security Requirements Guide :: Version 1, Release: 1 Benchmark Date: 20 Nov 2020*"&amp;A876&amp;";*",SRGs!AA:AA,0),0)</f>
        <v>0</v>
      </c>
      <c r="AB876" s="2">
        <f>IFERROR(MATCH("Virtual Private Network (VPN) Security Requirements Guide :: Version 2, Release: 4 Benchmark Date: 27 Oct 2021*"&amp;A876&amp;";*",SRGs!AA:AA,0),0)</f>
        <v>0</v>
      </c>
      <c r="AC876" s="2">
        <f>IFERROR(MATCH("Web Server Security Requirements Guide :: Version 3, Release: 1 Benchmark Date: 27 Oct 2022*"&amp;A876&amp;";*",SRGs!AA:AA,0),0)</f>
        <v>0</v>
      </c>
      <c r="AD876" s="22"/>
      <c r="AE876" s="3" t="str">
        <f t="shared" si="104"/>
        <v/>
      </c>
      <c r="AF876" s="2" t="str">
        <f t="shared" si="105"/>
        <v/>
      </c>
      <c r="AG876" s="2" t="str">
        <f t="shared" si="106"/>
        <v/>
      </c>
      <c r="AH876" s="2" t="str">
        <f t="shared" si="107"/>
        <v/>
      </c>
      <c r="AI876" s="2" t="str">
        <f t="shared" si="108"/>
        <v/>
      </c>
      <c r="AJ876" s="2" t="str">
        <f t="shared" si="109"/>
        <v/>
      </c>
      <c r="AK876" s="2" t="str">
        <f t="shared" si="110"/>
        <v/>
      </c>
      <c r="AM876" s="5" t="str">
        <f t="shared" si="111"/>
        <v/>
      </c>
    </row>
    <row r="877" spans="1:39" ht="60" hidden="1">
      <c r="A877" s="1" t="s">
        <v>22571</v>
      </c>
      <c r="B877" s="1" t="s">
        <v>4315</v>
      </c>
      <c r="C877" s="1" t="s">
        <v>1097</v>
      </c>
      <c r="D877" s="1" t="s">
        <v>2159</v>
      </c>
      <c r="E877" s="1" t="s">
        <v>3161</v>
      </c>
      <c r="F877" s="2" t="s">
        <v>3992</v>
      </c>
      <c r="G877" s="2"/>
      <c r="H877" s="2"/>
      <c r="I877" s="2"/>
      <c r="J877" s="15"/>
      <c r="K877" s="3">
        <f>IFERROR(MATCH("Application Layer Gateway (ALG) Security Requirements Guide (SRG) :: Version 1, Release: 2 Benchmark Date: 24 Jul 2015*"&amp;A877&amp;";*",SRGs!AA:AA,0),0)</f>
        <v>0</v>
      </c>
      <c r="L877" s="2">
        <f>IFERROR(MATCH("Application Server Security Requirements Guide :: Version 3, Release: 3 Benchmark Date: 27 Oct 2022*"&amp;A877&amp;";*",SRGs!AA:AA,0),0)</f>
        <v>0</v>
      </c>
      <c r="M877" s="2">
        <f>IFERROR(MATCH("Authentication, Authorization, and Accounting Services (AAA) Security Requirements Guide :: Version 1, Release: 2 Benchmark Date: 24 Jan 2020*"&amp;A877&amp;";*",SRGs!AA:AA,0),0)</f>
        <v>0</v>
      </c>
      <c r="N877" s="6">
        <f>IFERROR(MATCH("Central Log Server Security Requirements Guide :: Version 2, Release: 2 Benchmark Date: 27 Oct 2022*"&amp;A877&amp;";*",SRGs!AA:AA,0),0)</f>
        <v>0</v>
      </c>
      <c r="O877" s="6">
        <f>IFERROR(MATCH("Database Security Requirements Guide :: Version 3, Release: 3 Benchmark Date: 27 Jul 2022*"&amp;A877&amp;";*",SRGs!AA:AA,0),0)</f>
        <v>0</v>
      </c>
      <c r="P877" s="2">
        <f>IFERROR(MATCH("Container Platform Security Requirements Guide :: Version 1, Release: 3 Benchmark Date: 27 Jan 2022*"&amp;A877&amp;";*",SRGs!AA:AA,0),0)</f>
        <v>0</v>
      </c>
      <c r="Q877" s="2">
        <f>IFERROR(MATCH("Domain Name System (DNS) Security Requirements Guide :: Version 2, Release: 4 Benchmark Date: 23 Oct 2015*"&amp;A877&amp;";*",SRGs!AA:AA,0),0)</f>
        <v>0</v>
      </c>
      <c r="R877" s="2">
        <f>IFERROR(MATCH("Firewall Security Requirements Guide :: Version 2, Release: 3 Benchmark Date: 27 Oct 2022*"&amp;A877&amp;";*",SRGs!AA:AA,0),0)</f>
        <v>0</v>
      </c>
      <c r="S877" s="2">
        <f>IFERROR(MATCH("General Purpose Operating System Security Requirements Guide :: Version 2, Release: 4 Benchmark Date: 27 Jul 2022*"&amp;A877&amp;";*",SRGs!AA:AA,0),0)</f>
        <v>0</v>
      </c>
      <c r="T877" s="2">
        <f>IFERROR(MATCH("Intrusion Detection and Prevention Systems (IDPS) Security Requirements Guide :: Version 2, Release: 6 Benchmark Date: 24 Jul 2020*"&amp;A877&amp;";*",SRGs!AA:AA,0),0)</f>
        <v>0</v>
      </c>
      <c r="U877" s="2">
        <f>IFERROR(MATCH("Layer 2 Switch Security Requirements Guide :: Version 2, Release: 1 Benchmark Date: 18 May 2021*"&amp;A877&amp;";*",SRGs!AA:AA,0),0)</f>
        <v>0</v>
      </c>
      <c r="V877" s="2">
        <f>IFERROR(MATCH("Mainframe Product Security Requirements Guide :: Version 2, Release: 1 Benchmark Date: 27 Oct 2022*"&amp;A877&amp;";*",SRGs!AA:AA,0),0)</f>
        <v>0</v>
      </c>
      <c r="W877" s="2">
        <f>IFERROR(MATCH("Network Device Management Security Requirements Guide :: Version 4, Release: 1 Benchmark Date: 23 Apr 2021*"&amp;A877&amp;";*",SRGs!AA:AA,0),0)</f>
        <v>0</v>
      </c>
      <c r="X877" s="2">
        <f>IFERROR(MATCH("Router Security Requirements Guide :: Version 4, Release: 2 Benchmark Date: 23 Apr 2021*"&amp;A877&amp;";*",SRGs!AA:AA,0),0)</f>
        <v>0</v>
      </c>
      <c r="Y877" s="2">
        <f>IFERROR(MATCH("SDN Controller Security Requirements Guide :: Version 1, Release: 2 Benchmark Date: 24 Apr 2020*"&amp;A877&amp;";*",SRGs!AA:AA,0),0)</f>
        <v>0</v>
      </c>
      <c r="Z877" s="2">
        <f>IFERROR(MATCH("Unified Endpoint Management Agent Security Requirements Guide :: Version 1, Release: 1 Benchmark Date: 20 Nov 2020*"&amp;A877&amp;";*",SRGs!AA:AA,0),0)</f>
        <v>0</v>
      </c>
      <c r="AA877" s="2">
        <f>IFERROR(MATCH("Unified Endpoint Management Server Security Requirements Guide :: Version 1, Release: 1 Benchmark Date: 20 Nov 2020*"&amp;A877&amp;";*",SRGs!AA:AA,0),0)</f>
        <v>0</v>
      </c>
      <c r="AB877" s="2">
        <f>IFERROR(MATCH("Virtual Private Network (VPN) Security Requirements Guide :: Version 2, Release: 4 Benchmark Date: 27 Oct 2021*"&amp;A877&amp;";*",SRGs!AA:AA,0),0)</f>
        <v>0</v>
      </c>
      <c r="AC877" s="2">
        <f>IFERROR(MATCH("Web Server Security Requirements Guide :: Version 3, Release: 1 Benchmark Date: 27 Oct 2022*"&amp;A877&amp;";*",SRGs!AA:AA,0),0)</f>
        <v>0</v>
      </c>
      <c r="AD877" s="22"/>
      <c r="AE877" s="3" t="str">
        <f t="shared" si="104"/>
        <v/>
      </c>
      <c r="AF877" s="2" t="str">
        <f t="shared" si="105"/>
        <v/>
      </c>
      <c r="AG877" s="2" t="str">
        <f t="shared" si="106"/>
        <v/>
      </c>
      <c r="AH877" s="2" t="str">
        <f t="shared" si="107"/>
        <v/>
      </c>
      <c r="AI877" s="2" t="str">
        <f t="shared" si="108"/>
        <v/>
      </c>
      <c r="AJ877" s="2" t="str">
        <f t="shared" si="109"/>
        <v/>
      </c>
      <c r="AK877" s="2" t="str">
        <f t="shared" si="110"/>
        <v/>
      </c>
      <c r="AM877" s="5" t="str">
        <f t="shared" si="111"/>
        <v/>
      </c>
    </row>
    <row r="878" spans="1:39" s="5" customFormat="1" ht="195" hidden="1">
      <c r="A878" s="1" t="s">
        <v>22572</v>
      </c>
      <c r="B878" s="1" t="s">
        <v>4315</v>
      </c>
      <c r="C878" s="1" t="s">
        <v>1098</v>
      </c>
      <c r="D878" s="1" t="s">
        <v>2160</v>
      </c>
      <c r="E878" s="1" t="s">
        <v>3162</v>
      </c>
      <c r="F878" s="2" t="s">
        <v>3993</v>
      </c>
      <c r="G878" s="2"/>
      <c r="H878" s="2"/>
      <c r="I878" s="2"/>
      <c r="J878" s="15"/>
      <c r="K878" s="3">
        <f>IFERROR(MATCH("Application Layer Gateway (ALG) Security Requirements Guide (SRG) :: Version 1, Release: 2 Benchmark Date: 24 Jul 2015*"&amp;A878&amp;";*",SRGs!AA:AA,0),0)</f>
        <v>0</v>
      </c>
      <c r="L878" s="2">
        <f>IFERROR(MATCH("Application Server Security Requirements Guide :: Version 3, Release: 3 Benchmark Date: 27 Oct 2022*"&amp;A878&amp;";*",SRGs!AA:AA,0),0)</f>
        <v>0</v>
      </c>
      <c r="M878" s="2">
        <f>IFERROR(MATCH("Authentication, Authorization, and Accounting Services (AAA) Security Requirements Guide :: Version 1, Release: 2 Benchmark Date: 24 Jan 2020*"&amp;A878&amp;";*",SRGs!AA:AA,0),0)</f>
        <v>0</v>
      </c>
      <c r="N878" s="6">
        <f>IFERROR(MATCH("Central Log Server Security Requirements Guide :: Version 2, Release: 2 Benchmark Date: 27 Oct 2022*"&amp;A878&amp;";*",SRGs!AA:AA,0),0)</f>
        <v>0</v>
      </c>
      <c r="O878" s="6">
        <f>IFERROR(MATCH("Database Security Requirements Guide :: Version 3, Release: 3 Benchmark Date: 27 Jul 2022*"&amp;A878&amp;";*",SRGs!AA:AA,0),0)</f>
        <v>0</v>
      </c>
      <c r="P878" s="6">
        <f>IFERROR(MATCH("Container Platform Security Requirements Guide :: Version 1, Release: 3 Benchmark Date: 27 Jan 2022*"&amp;A878&amp;";*",SRGs!AA:AA,0),0)</f>
        <v>0</v>
      </c>
      <c r="Q878" s="6">
        <f>IFERROR(MATCH("Domain Name System (DNS) Security Requirements Guide :: Version 2, Release: 4 Benchmark Date: 23 Oct 2015*"&amp;A878&amp;";*",SRGs!AA:AA,0),0)</f>
        <v>0</v>
      </c>
      <c r="R878" s="6">
        <f>IFERROR(MATCH("Firewall Security Requirements Guide :: Version 2, Release: 3 Benchmark Date: 27 Oct 2022*"&amp;A878&amp;";*",SRGs!AA:AA,0),0)</f>
        <v>0</v>
      </c>
      <c r="S878" s="6">
        <f>IFERROR(MATCH("General Purpose Operating System Security Requirements Guide :: Version 2, Release: 4 Benchmark Date: 27 Jul 2022*"&amp;A878&amp;";*",SRGs!AA:AA,0),0)</f>
        <v>0</v>
      </c>
      <c r="T878" s="6">
        <f>IFERROR(MATCH("Intrusion Detection and Prevention Systems (IDPS) Security Requirements Guide :: Version 2, Release: 6 Benchmark Date: 24 Jul 2020*"&amp;A878&amp;";*",SRGs!AA:AA,0),0)</f>
        <v>0</v>
      </c>
      <c r="U878" s="6">
        <f>IFERROR(MATCH("Layer 2 Switch Security Requirements Guide :: Version 2, Release: 1 Benchmark Date: 18 May 2021*"&amp;A878&amp;";*",SRGs!AA:AA,0),0)</f>
        <v>0</v>
      </c>
      <c r="V878" s="6">
        <f>IFERROR(MATCH("Mainframe Product Security Requirements Guide :: Version 2, Release: 1 Benchmark Date: 27 Oct 2022*"&amp;A878&amp;";*",SRGs!AA:AA,0),0)</f>
        <v>0</v>
      </c>
      <c r="W878" s="6">
        <f>IFERROR(MATCH("Network Device Management Security Requirements Guide :: Version 4, Release: 1 Benchmark Date: 23 Apr 2021*"&amp;A878&amp;";*",SRGs!AA:AA,0),0)</f>
        <v>0</v>
      </c>
      <c r="X878" s="6">
        <f>IFERROR(MATCH("Router Security Requirements Guide :: Version 4, Release: 2 Benchmark Date: 23 Apr 2021*"&amp;A878&amp;";*",SRGs!AA:AA,0),0)</f>
        <v>0</v>
      </c>
      <c r="Y878" s="6">
        <f>IFERROR(MATCH("SDN Controller Security Requirements Guide :: Version 1, Release: 2 Benchmark Date: 24 Apr 2020*"&amp;A878&amp;";*",SRGs!AA:AA,0),0)</f>
        <v>0</v>
      </c>
      <c r="Z878" s="6">
        <f>IFERROR(MATCH("Unified Endpoint Management Agent Security Requirements Guide :: Version 1, Release: 1 Benchmark Date: 20 Nov 2020*"&amp;A878&amp;";*",SRGs!AA:AA,0),0)</f>
        <v>0</v>
      </c>
      <c r="AA878" s="6">
        <f>IFERROR(MATCH("Unified Endpoint Management Server Security Requirements Guide :: Version 1, Release: 1 Benchmark Date: 20 Nov 2020*"&amp;A878&amp;";*",SRGs!AA:AA,0),0)</f>
        <v>0</v>
      </c>
      <c r="AB878" s="6">
        <f>IFERROR(MATCH("Virtual Private Network (VPN) Security Requirements Guide :: Version 2, Release: 4 Benchmark Date: 27 Oct 2021*"&amp;A878&amp;";*",SRGs!AA:AA,0),0)</f>
        <v>0</v>
      </c>
      <c r="AC878" s="6">
        <f>IFERROR(MATCH("Web Server Security Requirements Guide :: Version 3, Release: 1 Benchmark Date: 27 Oct 2022*"&amp;A878&amp;";*",SRGs!AA:AA,0),0)</f>
        <v>0</v>
      </c>
      <c r="AD878" s="21"/>
      <c r="AE878" s="3" t="str">
        <f t="shared" si="104"/>
        <v/>
      </c>
      <c r="AF878" s="2" t="str">
        <f t="shared" si="105"/>
        <v/>
      </c>
      <c r="AG878" s="2" t="str">
        <f t="shared" si="106"/>
        <v/>
      </c>
      <c r="AH878" s="2" t="str">
        <f t="shared" si="107"/>
        <v/>
      </c>
      <c r="AI878" s="2" t="str">
        <f t="shared" si="108"/>
        <v/>
      </c>
      <c r="AJ878" s="2" t="str">
        <f t="shared" si="109"/>
        <v/>
      </c>
      <c r="AK878" s="2" t="str">
        <f t="shared" si="110"/>
        <v/>
      </c>
      <c r="AL878" s="27"/>
      <c r="AM878" s="5" t="str">
        <f t="shared" si="111"/>
        <v/>
      </c>
    </row>
    <row r="879" spans="1:39" s="5" customFormat="1" ht="150" hidden="1">
      <c r="A879" s="1" t="s">
        <v>22573</v>
      </c>
      <c r="B879" s="1" t="s">
        <v>4315</v>
      </c>
      <c r="C879" s="1" t="s">
        <v>1099</v>
      </c>
      <c r="D879" s="1" t="s">
        <v>2161</v>
      </c>
      <c r="E879" s="1" t="s">
        <v>3163</v>
      </c>
      <c r="F879" s="2" t="s">
        <v>2591</v>
      </c>
      <c r="G879" s="2"/>
      <c r="H879" s="2"/>
      <c r="I879" s="2"/>
      <c r="J879" s="15"/>
      <c r="K879" s="3">
        <f>IFERROR(MATCH("Application Layer Gateway (ALG) Security Requirements Guide (SRG) :: Version 1, Release: 2 Benchmark Date: 24 Jul 2015*"&amp;A879&amp;";*",SRGs!AA:AA,0),0)</f>
        <v>0</v>
      </c>
      <c r="L879" s="2">
        <f>IFERROR(MATCH("Application Server Security Requirements Guide :: Version 3, Release: 3 Benchmark Date: 27 Oct 2022*"&amp;A879&amp;";*",SRGs!AA:AA,0),0)</f>
        <v>0</v>
      </c>
      <c r="M879" s="2">
        <f>IFERROR(MATCH("Authentication, Authorization, and Accounting Services (AAA) Security Requirements Guide :: Version 1, Release: 2 Benchmark Date: 24 Jan 2020*"&amp;A879&amp;";*",SRGs!AA:AA,0),0)</f>
        <v>0</v>
      </c>
      <c r="N879" s="2">
        <f>IFERROR(MATCH("Central Log Server Security Requirements Guide :: Version 2, Release: 2 Benchmark Date: 27 Oct 2022*"&amp;A879&amp;";*",SRGs!AA:AA,0),0)</f>
        <v>0</v>
      </c>
      <c r="O879" s="2">
        <f>IFERROR(MATCH("Database Security Requirements Guide :: Version 3, Release: 3 Benchmark Date: 27 Jul 2022*"&amp;A879&amp;";*",SRGs!AA:AA,0),0)</f>
        <v>0</v>
      </c>
      <c r="P879" s="6">
        <f>IFERROR(MATCH("Container Platform Security Requirements Guide :: Version 1, Release: 3 Benchmark Date: 27 Jan 2022*"&amp;A879&amp;";*",SRGs!AA:AA,0),0)</f>
        <v>0</v>
      </c>
      <c r="Q879" s="6">
        <f>IFERROR(MATCH("Domain Name System (DNS) Security Requirements Guide :: Version 2, Release: 4 Benchmark Date: 23 Oct 2015*"&amp;A879&amp;";*",SRGs!AA:AA,0),0)</f>
        <v>0</v>
      </c>
      <c r="R879" s="6">
        <f>IFERROR(MATCH("Firewall Security Requirements Guide :: Version 2, Release: 3 Benchmark Date: 27 Oct 2022*"&amp;A879&amp;";*",SRGs!AA:AA,0),0)</f>
        <v>0</v>
      </c>
      <c r="S879" s="6">
        <f>IFERROR(MATCH("General Purpose Operating System Security Requirements Guide :: Version 2, Release: 4 Benchmark Date: 27 Jul 2022*"&amp;A879&amp;";*",SRGs!AA:AA,0),0)</f>
        <v>0</v>
      </c>
      <c r="T879" s="6">
        <f>IFERROR(MATCH("Intrusion Detection and Prevention Systems (IDPS) Security Requirements Guide :: Version 2, Release: 6 Benchmark Date: 24 Jul 2020*"&amp;A879&amp;";*",SRGs!AA:AA,0),0)</f>
        <v>0</v>
      </c>
      <c r="U879" s="6">
        <f>IFERROR(MATCH("Layer 2 Switch Security Requirements Guide :: Version 2, Release: 1 Benchmark Date: 18 May 2021*"&amp;A879&amp;";*",SRGs!AA:AA,0),0)</f>
        <v>0</v>
      </c>
      <c r="V879" s="6">
        <f>IFERROR(MATCH("Mainframe Product Security Requirements Guide :: Version 2, Release: 1 Benchmark Date: 27 Oct 2022*"&amp;A879&amp;";*",SRGs!AA:AA,0),0)</f>
        <v>0</v>
      </c>
      <c r="W879" s="6">
        <f>IFERROR(MATCH("Network Device Management Security Requirements Guide :: Version 4, Release: 1 Benchmark Date: 23 Apr 2021*"&amp;A879&amp;";*",SRGs!AA:AA,0),0)</f>
        <v>0</v>
      </c>
      <c r="X879" s="6">
        <f>IFERROR(MATCH("Router Security Requirements Guide :: Version 4, Release: 2 Benchmark Date: 23 Apr 2021*"&amp;A879&amp;";*",SRGs!AA:AA,0),0)</f>
        <v>0</v>
      </c>
      <c r="Y879" s="6">
        <f>IFERROR(MATCH("SDN Controller Security Requirements Guide :: Version 1, Release: 2 Benchmark Date: 24 Apr 2020*"&amp;A879&amp;";*",SRGs!AA:AA,0),0)</f>
        <v>0</v>
      </c>
      <c r="Z879" s="6">
        <f>IFERROR(MATCH("Unified Endpoint Management Agent Security Requirements Guide :: Version 1, Release: 1 Benchmark Date: 20 Nov 2020*"&amp;A879&amp;";*",SRGs!AA:AA,0),0)</f>
        <v>0</v>
      </c>
      <c r="AA879" s="6">
        <f>IFERROR(MATCH("Unified Endpoint Management Server Security Requirements Guide :: Version 1, Release: 1 Benchmark Date: 20 Nov 2020*"&amp;A879&amp;";*",SRGs!AA:AA,0),0)</f>
        <v>0</v>
      </c>
      <c r="AB879" s="6">
        <f>IFERROR(MATCH("Virtual Private Network (VPN) Security Requirements Guide :: Version 2, Release: 4 Benchmark Date: 27 Oct 2021*"&amp;A879&amp;";*",SRGs!AA:AA,0),0)</f>
        <v>0</v>
      </c>
      <c r="AC879" s="6">
        <f>IFERROR(MATCH("Web Server Security Requirements Guide :: Version 3, Release: 1 Benchmark Date: 27 Oct 2022*"&amp;A879&amp;";*",SRGs!AA:AA,0),0)</f>
        <v>0</v>
      </c>
      <c r="AD879" s="21"/>
      <c r="AE879" s="3" t="str">
        <f t="shared" si="104"/>
        <v/>
      </c>
      <c r="AF879" s="2" t="str">
        <f t="shared" si="105"/>
        <v/>
      </c>
      <c r="AG879" s="2" t="str">
        <f t="shared" si="106"/>
        <v/>
      </c>
      <c r="AH879" s="2" t="str">
        <f t="shared" si="107"/>
        <v/>
      </c>
      <c r="AI879" s="2" t="str">
        <f t="shared" si="108"/>
        <v/>
      </c>
      <c r="AJ879" s="2" t="str">
        <f t="shared" si="109"/>
        <v/>
      </c>
      <c r="AK879" s="2" t="str">
        <f t="shared" si="110"/>
        <v/>
      </c>
      <c r="AL879" s="27"/>
      <c r="AM879" s="5" t="str">
        <f t="shared" si="111"/>
        <v/>
      </c>
    </row>
    <row r="880" spans="1:39" ht="165" hidden="1">
      <c r="A880" s="1" t="s">
        <v>22574</v>
      </c>
      <c r="B880" s="1" t="s">
        <v>4315</v>
      </c>
      <c r="C880" s="1" t="s">
        <v>1100</v>
      </c>
      <c r="D880" s="1" t="s">
        <v>2162</v>
      </c>
      <c r="E880" s="1" t="s">
        <v>3164</v>
      </c>
      <c r="F880" s="2" t="s">
        <v>3994</v>
      </c>
      <c r="G880" s="2"/>
      <c r="H880" s="2"/>
      <c r="I880" s="2"/>
      <c r="J880" s="15"/>
      <c r="K880" s="3">
        <f>IFERROR(MATCH("Application Layer Gateway (ALG) Security Requirements Guide (SRG) :: Version 1, Release: 2 Benchmark Date: 24 Jul 2015*"&amp;A880&amp;";*",SRGs!AA:AA,0),0)</f>
        <v>0</v>
      </c>
      <c r="L880" s="2">
        <f>IFERROR(MATCH("Application Server Security Requirements Guide :: Version 3, Release: 3 Benchmark Date: 27 Oct 2022*"&amp;A880&amp;";*",SRGs!AA:AA,0),0)</f>
        <v>0</v>
      </c>
      <c r="M880" s="2">
        <f>IFERROR(MATCH("Authentication, Authorization, and Accounting Services (AAA) Security Requirements Guide :: Version 1, Release: 2 Benchmark Date: 24 Jan 2020*"&amp;A880&amp;";*",SRGs!AA:AA,0),0)</f>
        <v>0</v>
      </c>
      <c r="N880" s="6">
        <f>IFERROR(MATCH("Central Log Server Security Requirements Guide :: Version 2, Release: 2 Benchmark Date: 27 Oct 2022*"&amp;A880&amp;";*",SRGs!AA:AA,0),0)</f>
        <v>0</v>
      </c>
      <c r="O880" s="6">
        <f>IFERROR(MATCH("Database Security Requirements Guide :: Version 3, Release: 3 Benchmark Date: 27 Jul 2022*"&amp;A880&amp;";*",SRGs!AA:AA,0),0)</f>
        <v>0</v>
      </c>
      <c r="P880" s="2">
        <f>IFERROR(MATCH("Container Platform Security Requirements Guide :: Version 1, Release: 3 Benchmark Date: 27 Jan 2022*"&amp;A880&amp;";*",SRGs!AA:AA,0),0)</f>
        <v>0</v>
      </c>
      <c r="Q880" s="2">
        <f>IFERROR(MATCH("Domain Name System (DNS) Security Requirements Guide :: Version 2, Release: 4 Benchmark Date: 23 Oct 2015*"&amp;A880&amp;";*",SRGs!AA:AA,0),0)</f>
        <v>0</v>
      </c>
      <c r="R880" s="2">
        <f>IFERROR(MATCH("Firewall Security Requirements Guide :: Version 2, Release: 3 Benchmark Date: 27 Oct 2022*"&amp;A880&amp;";*",SRGs!AA:AA,0),0)</f>
        <v>0</v>
      </c>
      <c r="S880" s="2">
        <f>IFERROR(MATCH("General Purpose Operating System Security Requirements Guide :: Version 2, Release: 4 Benchmark Date: 27 Jul 2022*"&amp;A880&amp;";*",SRGs!AA:AA,0),0)</f>
        <v>0</v>
      </c>
      <c r="T880" s="2">
        <f>IFERROR(MATCH("Intrusion Detection and Prevention Systems (IDPS) Security Requirements Guide :: Version 2, Release: 6 Benchmark Date: 24 Jul 2020*"&amp;A880&amp;";*",SRGs!AA:AA,0),0)</f>
        <v>0</v>
      </c>
      <c r="U880" s="2">
        <f>IFERROR(MATCH("Layer 2 Switch Security Requirements Guide :: Version 2, Release: 1 Benchmark Date: 18 May 2021*"&amp;A880&amp;";*",SRGs!AA:AA,0),0)</f>
        <v>0</v>
      </c>
      <c r="V880" s="2">
        <f>IFERROR(MATCH("Mainframe Product Security Requirements Guide :: Version 2, Release: 1 Benchmark Date: 27 Oct 2022*"&amp;A880&amp;";*",SRGs!AA:AA,0),0)</f>
        <v>0</v>
      </c>
      <c r="W880" s="2">
        <f>IFERROR(MATCH("Network Device Management Security Requirements Guide :: Version 4, Release: 1 Benchmark Date: 23 Apr 2021*"&amp;A880&amp;";*",SRGs!AA:AA,0),0)</f>
        <v>0</v>
      </c>
      <c r="X880" s="2">
        <f>IFERROR(MATCH("Router Security Requirements Guide :: Version 4, Release: 2 Benchmark Date: 23 Apr 2021*"&amp;A880&amp;";*",SRGs!AA:AA,0),0)</f>
        <v>0</v>
      </c>
      <c r="Y880" s="2">
        <f>IFERROR(MATCH("SDN Controller Security Requirements Guide :: Version 1, Release: 2 Benchmark Date: 24 Apr 2020*"&amp;A880&amp;";*",SRGs!AA:AA,0),0)</f>
        <v>0</v>
      </c>
      <c r="Z880" s="2">
        <f>IFERROR(MATCH("Unified Endpoint Management Agent Security Requirements Guide :: Version 1, Release: 1 Benchmark Date: 20 Nov 2020*"&amp;A880&amp;";*",SRGs!AA:AA,0),0)</f>
        <v>0</v>
      </c>
      <c r="AA880" s="2">
        <f>IFERROR(MATCH("Unified Endpoint Management Server Security Requirements Guide :: Version 1, Release: 1 Benchmark Date: 20 Nov 2020*"&amp;A880&amp;";*",SRGs!AA:AA,0),0)</f>
        <v>0</v>
      </c>
      <c r="AB880" s="2">
        <f>IFERROR(MATCH("Virtual Private Network (VPN) Security Requirements Guide :: Version 2, Release: 4 Benchmark Date: 27 Oct 2021*"&amp;A880&amp;";*",SRGs!AA:AA,0),0)</f>
        <v>0</v>
      </c>
      <c r="AC880" s="2">
        <f>IFERROR(MATCH("Web Server Security Requirements Guide :: Version 3, Release: 1 Benchmark Date: 27 Oct 2022*"&amp;A880&amp;";*",SRGs!AA:AA,0),0)</f>
        <v>0</v>
      </c>
      <c r="AD880" s="22"/>
      <c r="AE880" s="3" t="str">
        <f t="shared" si="104"/>
        <v/>
      </c>
      <c r="AF880" s="2" t="str">
        <f t="shared" si="105"/>
        <v/>
      </c>
      <c r="AG880" s="2" t="str">
        <f t="shared" si="106"/>
        <v/>
      </c>
      <c r="AH880" s="2" t="str">
        <f t="shared" si="107"/>
        <v/>
      </c>
      <c r="AI880" s="2" t="str">
        <f t="shared" si="108"/>
        <v/>
      </c>
      <c r="AJ880" s="2" t="str">
        <f t="shared" si="109"/>
        <v/>
      </c>
      <c r="AK880" s="2" t="str">
        <f t="shared" si="110"/>
        <v/>
      </c>
      <c r="AM880" s="5" t="str">
        <f t="shared" si="111"/>
        <v/>
      </c>
    </row>
    <row r="881" spans="1:39" s="5" customFormat="1" ht="90" hidden="1">
      <c r="A881" s="1" t="s">
        <v>22575</v>
      </c>
      <c r="B881" s="1" t="s">
        <v>4315</v>
      </c>
      <c r="C881" s="1" t="s">
        <v>1101</v>
      </c>
      <c r="D881" s="1" t="s">
        <v>2163</v>
      </c>
      <c r="E881" s="1" t="s">
        <v>3165</v>
      </c>
      <c r="F881" s="2" t="s">
        <v>3995</v>
      </c>
      <c r="G881" s="2"/>
      <c r="H881" s="2"/>
      <c r="I881" s="2"/>
      <c r="J881" s="15"/>
      <c r="K881" s="3">
        <f>IFERROR(MATCH("Application Layer Gateway (ALG) Security Requirements Guide (SRG) :: Version 1, Release: 2 Benchmark Date: 24 Jul 2015*"&amp;A881&amp;";*",SRGs!AA:AA,0),0)</f>
        <v>0</v>
      </c>
      <c r="L881" s="2">
        <f>IFERROR(MATCH("Application Server Security Requirements Guide :: Version 3, Release: 3 Benchmark Date: 27 Oct 2022*"&amp;A881&amp;";*",SRGs!AA:AA,0),0)</f>
        <v>0</v>
      </c>
      <c r="M881" s="2">
        <f>IFERROR(MATCH("Authentication, Authorization, and Accounting Services (AAA) Security Requirements Guide :: Version 1, Release: 2 Benchmark Date: 24 Jan 2020*"&amp;A881&amp;";*",SRGs!AA:AA,0),0)</f>
        <v>0</v>
      </c>
      <c r="N881" s="6">
        <f>IFERROR(MATCH("Central Log Server Security Requirements Guide :: Version 2, Release: 2 Benchmark Date: 27 Oct 2022*"&amp;A881&amp;";*",SRGs!AA:AA,0),0)</f>
        <v>0</v>
      </c>
      <c r="O881" s="6">
        <f>IFERROR(MATCH("Database Security Requirements Guide :: Version 3, Release: 3 Benchmark Date: 27 Jul 2022*"&amp;A881&amp;";*",SRGs!AA:AA,0),0)</f>
        <v>0</v>
      </c>
      <c r="P881" s="6">
        <f>IFERROR(MATCH("Container Platform Security Requirements Guide :: Version 1, Release: 3 Benchmark Date: 27 Jan 2022*"&amp;A881&amp;";*",SRGs!AA:AA,0),0)</f>
        <v>0</v>
      </c>
      <c r="Q881" s="6">
        <f>IFERROR(MATCH("Domain Name System (DNS) Security Requirements Guide :: Version 2, Release: 4 Benchmark Date: 23 Oct 2015*"&amp;A881&amp;";*",SRGs!AA:AA,0),0)</f>
        <v>0</v>
      </c>
      <c r="R881" s="6">
        <f>IFERROR(MATCH("Firewall Security Requirements Guide :: Version 2, Release: 3 Benchmark Date: 27 Oct 2022*"&amp;A881&amp;";*",SRGs!AA:AA,0),0)</f>
        <v>0</v>
      </c>
      <c r="S881" s="6">
        <f>IFERROR(MATCH("General Purpose Operating System Security Requirements Guide :: Version 2, Release: 4 Benchmark Date: 27 Jul 2022*"&amp;A881&amp;";*",SRGs!AA:AA,0),0)</f>
        <v>0</v>
      </c>
      <c r="T881" s="6">
        <f>IFERROR(MATCH("Intrusion Detection and Prevention Systems (IDPS) Security Requirements Guide :: Version 2, Release: 6 Benchmark Date: 24 Jul 2020*"&amp;A881&amp;";*",SRGs!AA:AA,0),0)</f>
        <v>0</v>
      </c>
      <c r="U881" s="6">
        <f>IFERROR(MATCH("Layer 2 Switch Security Requirements Guide :: Version 2, Release: 1 Benchmark Date: 18 May 2021*"&amp;A881&amp;";*",SRGs!AA:AA,0),0)</f>
        <v>0</v>
      </c>
      <c r="V881" s="6">
        <f>IFERROR(MATCH("Mainframe Product Security Requirements Guide :: Version 2, Release: 1 Benchmark Date: 27 Oct 2022*"&amp;A881&amp;";*",SRGs!AA:AA,0),0)</f>
        <v>0</v>
      </c>
      <c r="W881" s="6">
        <f>IFERROR(MATCH("Network Device Management Security Requirements Guide :: Version 4, Release: 1 Benchmark Date: 23 Apr 2021*"&amp;A881&amp;";*",SRGs!AA:AA,0),0)</f>
        <v>0</v>
      </c>
      <c r="X881" s="6">
        <f>IFERROR(MATCH("Router Security Requirements Guide :: Version 4, Release: 2 Benchmark Date: 23 Apr 2021*"&amp;A881&amp;";*",SRGs!AA:AA,0),0)</f>
        <v>0</v>
      </c>
      <c r="Y881" s="6">
        <f>IFERROR(MATCH("SDN Controller Security Requirements Guide :: Version 1, Release: 2 Benchmark Date: 24 Apr 2020*"&amp;A881&amp;";*",SRGs!AA:AA,0),0)</f>
        <v>0</v>
      </c>
      <c r="Z881" s="6">
        <f>IFERROR(MATCH("Unified Endpoint Management Agent Security Requirements Guide :: Version 1, Release: 1 Benchmark Date: 20 Nov 2020*"&amp;A881&amp;";*",SRGs!AA:AA,0),0)</f>
        <v>0</v>
      </c>
      <c r="AA881" s="6">
        <f>IFERROR(MATCH("Unified Endpoint Management Server Security Requirements Guide :: Version 1, Release: 1 Benchmark Date: 20 Nov 2020*"&amp;A881&amp;";*",SRGs!AA:AA,0),0)</f>
        <v>0</v>
      </c>
      <c r="AB881" s="6">
        <f>IFERROR(MATCH("Virtual Private Network (VPN) Security Requirements Guide :: Version 2, Release: 4 Benchmark Date: 27 Oct 2021*"&amp;A881&amp;";*",SRGs!AA:AA,0),0)</f>
        <v>0</v>
      </c>
      <c r="AC881" s="6">
        <f>IFERROR(MATCH("Web Server Security Requirements Guide :: Version 3, Release: 1 Benchmark Date: 27 Oct 2022*"&amp;A881&amp;";*",SRGs!AA:AA,0),0)</f>
        <v>0</v>
      </c>
      <c r="AD881" s="21"/>
      <c r="AE881" s="3" t="str">
        <f t="shared" si="104"/>
        <v/>
      </c>
      <c r="AF881" s="2" t="str">
        <f t="shared" si="105"/>
        <v/>
      </c>
      <c r="AG881" s="2" t="str">
        <f t="shared" si="106"/>
        <v/>
      </c>
      <c r="AH881" s="2" t="str">
        <f t="shared" si="107"/>
        <v/>
      </c>
      <c r="AI881" s="2" t="str">
        <f t="shared" si="108"/>
        <v/>
      </c>
      <c r="AJ881" s="2" t="str">
        <f t="shared" si="109"/>
        <v/>
      </c>
      <c r="AK881" s="2" t="str">
        <f t="shared" si="110"/>
        <v/>
      </c>
      <c r="AL881" s="27"/>
      <c r="AM881" s="5" t="str">
        <f t="shared" si="111"/>
        <v/>
      </c>
    </row>
    <row r="882" spans="1:39" ht="60" hidden="1">
      <c r="A882" s="1" t="s">
        <v>22576</v>
      </c>
      <c r="B882" s="1" t="s">
        <v>4315</v>
      </c>
      <c r="C882" s="1" t="s">
        <v>1102</v>
      </c>
      <c r="D882" s="1" t="s">
        <v>2164</v>
      </c>
      <c r="E882" s="1" t="s">
        <v>3166</v>
      </c>
      <c r="F882" s="2" t="s">
        <v>3763</v>
      </c>
      <c r="G882" s="2"/>
      <c r="H882" s="2"/>
      <c r="I882" s="2"/>
      <c r="J882" s="15"/>
      <c r="K882" s="3">
        <f>IFERROR(MATCH("Application Layer Gateway (ALG) Security Requirements Guide (SRG) :: Version 1, Release: 2 Benchmark Date: 24 Jul 2015*"&amp;A882&amp;";*",SRGs!AA:AA,0),0)</f>
        <v>0</v>
      </c>
      <c r="L882" s="2">
        <f>IFERROR(MATCH("Application Server Security Requirements Guide :: Version 3, Release: 3 Benchmark Date: 27 Oct 2022*"&amp;A882&amp;";*",SRGs!AA:AA,0),0)</f>
        <v>0</v>
      </c>
      <c r="M882" s="2">
        <f>IFERROR(MATCH("Authentication, Authorization, and Accounting Services (AAA) Security Requirements Guide :: Version 1, Release: 2 Benchmark Date: 24 Jan 2020*"&amp;A882&amp;";*",SRGs!AA:AA,0),0)</f>
        <v>0</v>
      </c>
      <c r="N882" s="6">
        <f>IFERROR(MATCH("Central Log Server Security Requirements Guide :: Version 2, Release: 2 Benchmark Date: 27 Oct 2022*"&amp;A882&amp;";*",SRGs!AA:AA,0),0)</f>
        <v>0</v>
      </c>
      <c r="O882" s="6">
        <f>IFERROR(MATCH("Database Security Requirements Guide :: Version 3, Release: 3 Benchmark Date: 27 Jul 2022*"&amp;A882&amp;";*",SRGs!AA:AA,0),0)</f>
        <v>0</v>
      </c>
      <c r="P882" s="2">
        <f>IFERROR(MATCH("Container Platform Security Requirements Guide :: Version 1, Release: 3 Benchmark Date: 27 Jan 2022*"&amp;A882&amp;";*",SRGs!AA:AA,0),0)</f>
        <v>0</v>
      </c>
      <c r="Q882" s="2">
        <f>IFERROR(MATCH("Domain Name System (DNS) Security Requirements Guide :: Version 2, Release: 4 Benchmark Date: 23 Oct 2015*"&amp;A882&amp;";*",SRGs!AA:AA,0),0)</f>
        <v>0</v>
      </c>
      <c r="R882" s="2">
        <f>IFERROR(MATCH("Firewall Security Requirements Guide :: Version 2, Release: 3 Benchmark Date: 27 Oct 2022*"&amp;A882&amp;";*",SRGs!AA:AA,0),0)</f>
        <v>0</v>
      </c>
      <c r="S882" s="2">
        <f>IFERROR(MATCH("General Purpose Operating System Security Requirements Guide :: Version 2, Release: 4 Benchmark Date: 27 Jul 2022*"&amp;A882&amp;";*",SRGs!AA:AA,0),0)</f>
        <v>0</v>
      </c>
      <c r="T882" s="2">
        <f>IFERROR(MATCH("Intrusion Detection and Prevention Systems (IDPS) Security Requirements Guide :: Version 2, Release: 6 Benchmark Date: 24 Jul 2020*"&amp;A882&amp;";*",SRGs!AA:AA,0),0)</f>
        <v>0</v>
      </c>
      <c r="U882" s="2">
        <f>IFERROR(MATCH("Layer 2 Switch Security Requirements Guide :: Version 2, Release: 1 Benchmark Date: 18 May 2021*"&amp;A882&amp;";*",SRGs!AA:AA,0),0)</f>
        <v>0</v>
      </c>
      <c r="V882" s="2">
        <f>IFERROR(MATCH("Mainframe Product Security Requirements Guide :: Version 2, Release: 1 Benchmark Date: 27 Oct 2022*"&amp;A882&amp;";*",SRGs!AA:AA,0),0)</f>
        <v>0</v>
      </c>
      <c r="W882" s="2">
        <f>IFERROR(MATCH("Network Device Management Security Requirements Guide :: Version 4, Release: 1 Benchmark Date: 23 Apr 2021*"&amp;A882&amp;";*",SRGs!AA:AA,0),0)</f>
        <v>0</v>
      </c>
      <c r="X882" s="2">
        <f>IFERROR(MATCH("Router Security Requirements Guide :: Version 4, Release: 2 Benchmark Date: 23 Apr 2021*"&amp;A882&amp;";*",SRGs!AA:AA,0),0)</f>
        <v>0</v>
      </c>
      <c r="Y882" s="2">
        <f>IFERROR(MATCH("SDN Controller Security Requirements Guide :: Version 1, Release: 2 Benchmark Date: 24 Apr 2020*"&amp;A882&amp;";*",SRGs!AA:AA,0),0)</f>
        <v>0</v>
      </c>
      <c r="Z882" s="2">
        <f>IFERROR(MATCH("Unified Endpoint Management Agent Security Requirements Guide :: Version 1, Release: 1 Benchmark Date: 20 Nov 2020*"&amp;A882&amp;";*",SRGs!AA:AA,0),0)</f>
        <v>0</v>
      </c>
      <c r="AA882" s="2">
        <f>IFERROR(MATCH("Unified Endpoint Management Server Security Requirements Guide :: Version 1, Release: 1 Benchmark Date: 20 Nov 2020*"&amp;A882&amp;";*",SRGs!AA:AA,0),0)</f>
        <v>0</v>
      </c>
      <c r="AB882" s="2">
        <f>IFERROR(MATCH("Virtual Private Network (VPN) Security Requirements Guide :: Version 2, Release: 4 Benchmark Date: 27 Oct 2021*"&amp;A882&amp;";*",SRGs!AA:AA,0),0)</f>
        <v>0</v>
      </c>
      <c r="AC882" s="2">
        <f>IFERROR(MATCH("Web Server Security Requirements Guide :: Version 3, Release: 1 Benchmark Date: 27 Oct 2022*"&amp;A882&amp;";*",SRGs!AA:AA,0),0)</f>
        <v>0</v>
      </c>
      <c r="AD882" s="22"/>
      <c r="AE882" s="3" t="str">
        <f t="shared" si="104"/>
        <v/>
      </c>
      <c r="AF882" s="2" t="str">
        <f t="shared" si="105"/>
        <v/>
      </c>
      <c r="AG882" s="2" t="str">
        <f t="shared" si="106"/>
        <v/>
      </c>
      <c r="AH882" s="2" t="str">
        <f t="shared" si="107"/>
        <v/>
      </c>
      <c r="AI882" s="2" t="str">
        <f t="shared" si="108"/>
        <v/>
      </c>
      <c r="AJ882" s="2" t="str">
        <f t="shared" si="109"/>
        <v/>
      </c>
      <c r="AK882" s="2" t="str">
        <f t="shared" si="110"/>
        <v/>
      </c>
      <c r="AM882" s="5" t="str">
        <f t="shared" si="111"/>
        <v/>
      </c>
    </row>
    <row r="883" spans="1:39" s="5" customFormat="1" ht="105" hidden="1">
      <c r="A883" s="1" t="s">
        <v>22577</v>
      </c>
      <c r="B883" s="1" t="s">
        <v>4315</v>
      </c>
      <c r="C883" s="1" t="s">
        <v>4158</v>
      </c>
      <c r="D883" s="1" t="s">
        <v>2165</v>
      </c>
      <c r="E883" s="1" t="s">
        <v>3167</v>
      </c>
      <c r="F883" s="2" t="s">
        <v>3994</v>
      </c>
      <c r="G883" s="2"/>
      <c r="H883" s="2"/>
      <c r="I883" s="2"/>
      <c r="J883" s="15"/>
      <c r="K883" s="3">
        <f>IFERROR(MATCH("Application Layer Gateway (ALG) Security Requirements Guide (SRG) :: Version 1, Release: 2 Benchmark Date: 24 Jul 2015*"&amp;A883&amp;";*",SRGs!AA:AA,0),0)</f>
        <v>0</v>
      </c>
      <c r="L883" s="2">
        <f>IFERROR(MATCH("Application Server Security Requirements Guide :: Version 3, Release: 3 Benchmark Date: 27 Oct 2022*"&amp;A883&amp;";*",SRGs!AA:AA,0),0)</f>
        <v>0</v>
      </c>
      <c r="M883" s="2">
        <f>IFERROR(MATCH("Authentication, Authorization, and Accounting Services (AAA) Security Requirements Guide :: Version 1, Release: 2 Benchmark Date: 24 Jan 2020*"&amp;A883&amp;";*",SRGs!AA:AA,0),0)</f>
        <v>0</v>
      </c>
      <c r="N883" s="6">
        <f>IFERROR(MATCH("Central Log Server Security Requirements Guide :: Version 2, Release: 2 Benchmark Date: 27 Oct 2022*"&amp;A883&amp;";*",SRGs!AA:AA,0),0)</f>
        <v>0</v>
      </c>
      <c r="O883" s="6">
        <f>IFERROR(MATCH("Database Security Requirements Guide :: Version 3, Release: 3 Benchmark Date: 27 Jul 2022*"&amp;A883&amp;";*",SRGs!AA:AA,0),0)</f>
        <v>0</v>
      </c>
      <c r="P883" s="6">
        <f>IFERROR(MATCH("Container Platform Security Requirements Guide :: Version 1, Release: 3 Benchmark Date: 27 Jan 2022*"&amp;A883&amp;";*",SRGs!AA:AA,0),0)</f>
        <v>0</v>
      </c>
      <c r="Q883" s="6">
        <f>IFERROR(MATCH("Domain Name System (DNS) Security Requirements Guide :: Version 2, Release: 4 Benchmark Date: 23 Oct 2015*"&amp;A883&amp;";*",SRGs!AA:AA,0),0)</f>
        <v>0</v>
      </c>
      <c r="R883" s="6">
        <f>IFERROR(MATCH("Firewall Security Requirements Guide :: Version 2, Release: 3 Benchmark Date: 27 Oct 2022*"&amp;A883&amp;";*",SRGs!AA:AA,0),0)</f>
        <v>0</v>
      </c>
      <c r="S883" s="6">
        <f>IFERROR(MATCH("General Purpose Operating System Security Requirements Guide :: Version 2, Release: 4 Benchmark Date: 27 Jul 2022*"&amp;A883&amp;";*",SRGs!AA:AA,0),0)</f>
        <v>0</v>
      </c>
      <c r="T883" s="6">
        <f>IFERROR(MATCH("Intrusion Detection and Prevention Systems (IDPS) Security Requirements Guide :: Version 2, Release: 6 Benchmark Date: 24 Jul 2020*"&amp;A883&amp;";*",SRGs!AA:AA,0),0)</f>
        <v>0</v>
      </c>
      <c r="U883" s="6">
        <f>IFERROR(MATCH("Layer 2 Switch Security Requirements Guide :: Version 2, Release: 1 Benchmark Date: 18 May 2021*"&amp;A883&amp;";*",SRGs!AA:AA,0),0)</f>
        <v>0</v>
      </c>
      <c r="V883" s="6">
        <f>IFERROR(MATCH("Mainframe Product Security Requirements Guide :: Version 2, Release: 1 Benchmark Date: 27 Oct 2022*"&amp;A883&amp;";*",SRGs!AA:AA,0),0)</f>
        <v>0</v>
      </c>
      <c r="W883" s="6">
        <f>IFERROR(MATCH("Network Device Management Security Requirements Guide :: Version 4, Release: 1 Benchmark Date: 23 Apr 2021*"&amp;A883&amp;";*",SRGs!AA:AA,0),0)</f>
        <v>0</v>
      </c>
      <c r="X883" s="6">
        <f>IFERROR(MATCH("Router Security Requirements Guide :: Version 4, Release: 2 Benchmark Date: 23 Apr 2021*"&amp;A883&amp;";*",SRGs!AA:AA,0),0)</f>
        <v>0</v>
      </c>
      <c r="Y883" s="6">
        <f>IFERROR(MATCH("SDN Controller Security Requirements Guide :: Version 1, Release: 2 Benchmark Date: 24 Apr 2020*"&amp;A883&amp;";*",SRGs!AA:AA,0),0)</f>
        <v>0</v>
      </c>
      <c r="Z883" s="6">
        <f>IFERROR(MATCH("Unified Endpoint Management Agent Security Requirements Guide :: Version 1, Release: 1 Benchmark Date: 20 Nov 2020*"&amp;A883&amp;";*",SRGs!AA:AA,0),0)</f>
        <v>0</v>
      </c>
      <c r="AA883" s="6">
        <f>IFERROR(MATCH("Unified Endpoint Management Server Security Requirements Guide :: Version 1, Release: 1 Benchmark Date: 20 Nov 2020*"&amp;A883&amp;";*",SRGs!AA:AA,0),0)</f>
        <v>0</v>
      </c>
      <c r="AB883" s="6">
        <f>IFERROR(MATCH("Virtual Private Network (VPN) Security Requirements Guide :: Version 2, Release: 4 Benchmark Date: 27 Oct 2021*"&amp;A883&amp;";*",SRGs!AA:AA,0),0)</f>
        <v>0</v>
      </c>
      <c r="AC883" s="6">
        <f>IFERROR(MATCH("Web Server Security Requirements Guide :: Version 3, Release: 1 Benchmark Date: 27 Oct 2022*"&amp;A883&amp;";*",SRGs!AA:AA,0),0)</f>
        <v>0</v>
      </c>
      <c r="AD883" s="21"/>
      <c r="AE883" s="3" t="str">
        <f t="shared" si="104"/>
        <v/>
      </c>
      <c r="AF883" s="2" t="str">
        <f t="shared" si="105"/>
        <v/>
      </c>
      <c r="AG883" s="2" t="str">
        <f t="shared" si="106"/>
        <v/>
      </c>
      <c r="AH883" s="2" t="str">
        <f t="shared" si="107"/>
        <v/>
      </c>
      <c r="AI883" s="2" t="str">
        <f t="shared" si="108"/>
        <v/>
      </c>
      <c r="AJ883" s="2" t="str">
        <f t="shared" si="109"/>
        <v/>
      </c>
      <c r="AK883" s="2" t="str">
        <f t="shared" si="110"/>
        <v/>
      </c>
      <c r="AL883" s="27"/>
      <c r="AM883" s="5" t="str">
        <f t="shared" si="111"/>
        <v/>
      </c>
    </row>
    <row r="884" spans="1:39" s="5" customFormat="1" ht="285" hidden="1">
      <c r="A884" s="1" t="s">
        <v>236</v>
      </c>
      <c r="B884" s="1" t="s">
        <v>4316</v>
      </c>
      <c r="C884" s="1" t="s">
        <v>322</v>
      </c>
      <c r="D884" s="1" t="s">
        <v>2210</v>
      </c>
      <c r="E884" s="1" t="s">
        <v>3212</v>
      </c>
      <c r="F884" s="2" t="s">
        <v>3733</v>
      </c>
      <c r="G884" s="2"/>
      <c r="H884" s="2"/>
      <c r="I884" s="2"/>
      <c r="J884" s="15"/>
      <c r="K884" s="3">
        <f>IFERROR(MATCH("Application Layer Gateway (ALG) Security Requirements Guide (SRG) :: Version 1, Release: 2 Benchmark Date: 24 Jul 2015*"&amp;A884&amp;";*",SRGs!AA:AA,0),0)</f>
        <v>0</v>
      </c>
      <c r="L884" s="2">
        <f>IFERROR(MATCH("Application Server Security Requirements Guide :: Version 3, Release: 3 Benchmark Date: 27 Oct 2022*"&amp;A884&amp;";*",SRGs!AA:AA,0),0)</f>
        <v>0</v>
      </c>
      <c r="M884" s="2">
        <f>IFERROR(MATCH("Authentication, Authorization, and Accounting Services (AAA) Security Requirements Guide :: Version 1, Release: 2 Benchmark Date: 24 Jan 2020*"&amp;A884&amp;";*",SRGs!AA:AA,0),0)</f>
        <v>0</v>
      </c>
      <c r="N884" s="6">
        <f>IFERROR(MATCH("Central Log Server Security Requirements Guide :: Version 2, Release: 2 Benchmark Date: 27 Oct 2022*"&amp;A884&amp;";*",SRGs!AA:AA,0),0)</f>
        <v>0</v>
      </c>
      <c r="O884" s="6">
        <f>IFERROR(MATCH("Database Security Requirements Guide :: Version 3, Release: 3 Benchmark Date: 27 Jul 2022*"&amp;A884&amp;";*",SRGs!AA:AA,0),0)</f>
        <v>0</v>
      </c>
      <c r="P884" s="6">
        <f>IFERROR(MATCH("Container Platform Security Requirements Guide :: Version 1, Release: 3 Benchmark Date: 27 Jan 2022*"&amp;A884&amp;";*",SRGs!AA:AA,0),0)</f>
        <v>0</v>
      </c>
      <c r="Q884" s="6">
        <f>IFERROR(MATCH("Domain Name System (DNS) Security Requirements Guide :: Version 2, Release: 4 Benchmark Date: 23 Oct 2015*"&amp;A884&amp;";*",SRGs!AA:AA,0),0)</f>
        <v>0</v>
      </c>
      <c r="R884" s="6">
        <f>IFERROR(MATCH("Firewall Security Requirements Guide :: Version 2, Release: 3 Benchmark Date: 27 Oct 2022*"&amp;A884&amp;";*",SRGs!AA:AA,0),0)</f>
        <v>0</v>
      </c>
      <c r="S884" s="6">
        <f>IFERROR(MATCH("General Purpose Operating System Security Requirements Guide :: Version 2, Release: 4 Benchmark Date: 27 Jul 2022*"&amp;A884&amp;";*",SRGs!AA:AA,0),0)</f>
        <v>0</v>
      </c>
      <c r="T884" s="6">
        <f>IFERROR(MATCH("Intrusion Detection and Prevention Systems (IDPS) Security Requirements Guide :: Version 2, Release: 6 Benchmark Date: 24 Jul 2020*"&amp;A884&amp;";*",SRGs!AA:AA,0),0)</f>
        <v>0</v>
      </c>
      <c r="U884" s="6">
        <f>IFERROR(MATCH("Layer 2 Switch Security Requirements Guide :: Version 2, Release: 1 Benchmark Date: 18 May 2021*"&amp;A884&amp;";*",SRGs!AA:AA,0),0)</f>
        <v>0</v>
      </c>
      <c r="V884" s="6">
        <f>IFERROR(MATCH("Mainframe Product Security Requirements Guide :: Version 2, Release: 1 Benchmark Date: 27 Oct 2022*"&amp;A884&amp;";*",SRGs!AA:AA,0),0)</f>
        <v>0</v>
      </c>
      <c r="W884" s="6">
        <f>IFERROR(MATCH("Network Device Management Security Requirements Guide :: Version 4, Release: 1 Benchmark Date: 23 Apr 2021*"&amp;A884&amp;";*",SRGs!AA:AA,0),0)</f>
        <v>0</v>
      </c>
      <c r="X884" s="6">
        <f>IFERROR(MATCH("Router Security Requirements Guide :: Version 4, Release: 2 Benchmark Date: 23 Apr 2021*"&amp;A884&amp;";*",SRGs!AA:AA,0),0)</f>
        <v>0</v>
      </c>
      <c r="Y884" s="6">
        <f>IFERROR(MATCH("SDN Controller Security Requirements Guide :: Version 1, Release: 2 Benchmark Date: 24 Apr 2020*"&amp;A884&amp;";*",SRGs!AA:AA,0),0)</f>
        <v>0</v>
      </c>
      <c r="Z884" s="6">
        <f>IFERROR(MATCH("Unified Endpoint Management Agent Security Requirements Guide :: Version 1, Release: 1 Benchmark Date: 20 Nov 2020*"&amp;A884&amp;";*",SRGs!AA:AA,0),0)</f>
        <v>0</v>
      </c>
      <c r="AA884" s="6">
        <f>IFERROR(MATCH("Unified Endpoint Management Server Security Requirements Guide :: Version 1, Release: 1 Benchmark Date: 20 Nov 2020*"&amp;A884&amp;";*",SRGs!AA:AA,0),0)</f>
        <v>0</v>
      </c>
      <c r="AB884" s="6">
        <f>IFERROR(MATCH("Virtual Private Network (VPN) Security Requirements Guide :: Version 2, Release: 4 Benchmark Date: 27 Oct 2021*"&amp;A884&amp;";*",SRGs!AA:AA,0),0)</f>
        <v>0</v>
      </c>
      <c r="AC884" s="6">
        <f>IFERROR(MATCH("Web Server Security Requirements Guide :: Version 3, Release: 1 Benchmark Date: 27 Oct 2022*"&amp;A884&amp;";*",SRGs!AA:AA,0),0)</f>
        <v>0</v>
      </c>
      <c r="AD884" s="21"/>
      <c r="AE884" s="3" t="str">
        <f t="shared" si="104"/>
        <v/>
      </c>
      <c r="AF884" s="2" t="str">
        <f t="shared" si="105"/>
        <v/>
      </c>
      <c r="AG884" s="2" t="str">
        <f t="shared" si="106"/>
        <v/>
      </c>
      <c r="AH884" s="2" t="str">
        <f t="shared" si="107"/>
        <v/>
      </c>
      <c r="AI884" s="2" t="str">
        <f t="shared" si="108"/>
        <v/>
      </c>
      <c r="AJ884" s="2" t="str">
        <f t="shared" si="109"/>
        <v/>
      </c>
      <c r="AK884" s="2" t="str">
        <f t="shared" si="110"/>
        <v/>
      </c>
      <c r="AL884" s="27"/>
      <c r="AM884" s="5" t="str">
        <f t="shared" si="111"/>
        <v/>
      </c>
    </row>
    <row r="885" spans="1:39" s="5" customFormat="1" ht="105">
      <c r="A885" s="1" t="s">
        <v>245</v>
      </c>
      <c r="B885" s="1" t="s">
        <v>4316</v>
      </c>
      <c r="C885" s="1" t="s">
        <v>1231</v>
      </c>
      <c r="D885" s="1" t="s">
        <v>2260</v>
      </c>
      <c r="E885" s="1" t="s">
        <v>3262</v>
      </c>
      <c r="F885" s="2" t="s">
        <v>4040</v>
      </c>
      <c r="G885" s="2" t="s">
        <v>4240</v>
      </c>
      <c r="H885" s="2"/>
      <c r="I885" s="10">
        <v>1</v>
      </c>
      <c r="J885" s="13"/>
      <c r="K885" s="3">
        <f>IFERROR(MATCH("Application Layer Gateway (ALG) Security Requirements Guide (SRG) :: Version 1, Release: 2 Benchmark Date: 24 Jul 2015*"&amp;A885&amp;";*",SRGs!AA:AA,0),0)</f>
        <v>1682</v>
      </c>
      <c r="L885" s="2">
        <f>IFERROR(MATCH("Application Server Security Requirements Guide :: Version 3, Release: 3 Benchmark Date: 27 Oct 2022*"&amp;A885&amp;";*",SRGs!AA:AA,0),0)</f>
        <v>0</v>
      </c>
      <c r="M885" s="2">
        <f>IFERROR(MATCH("Authentication, Authorization, and Accounting Services (AAA) Security Requirements Guide :: Version 1, Release: 2 Benchmark Date: 24 Jan 2020*"&amp;A885&amp;";*",SRGs!AA:AA,0),0)</f>
        <v>0</v>
      </c>
      <c r="N885" s="6">
        <f>IFERROR(MATCH("Central Log Server Security Requirements Guide :: Version 2, Release: 2 Benchmark Date: 27 Oct 2022*"&amp;A885&amp;";*",SRGs!AA:AA,0),0)</f>
        <v>0</v>
      </c>
      <c r="O885" s="6">
        <f>IFERROR(MATCH("Database Security Requirements Guide :: Version 3, Release: 3 Benchmark Date: 27 Jul 2022*"&amp;A885&amp;";*",SRGs!AA:AA,0),0)</f>
        <v>0</v>
      </c>
      <c r="P885" s="6">
        <f>IFERROR(MATCH("Container Platform Security Requirements Guide :: Version 1, Release: 3 Benchmark Date: 27 Jan 2022*"&amp;A885&amp;";*",SRGs!AA:AA,0),0)</f>
        <v>1683</v>
      </c>
      <c r="Q885" s="6">
        <f>IFERROR(MATCH("Domain Name System (DNS) Security Requirements Guide :: Version 2, Release: 4 Benchmark Date: 23 Oct 2015*"&amp;A885&amp;";*",SRGs!AA:AA,0),0)</f>
        <v>0</v>
      </c>
      <c r="R885" s="6">
        <f>IFERROR(MATCH("Firewall Security Requirements Guide :: Version 2, Release: 3 Benchmark Date: 27 Oct 2022*"&amp;A885&amp;";*",SRGs!AA:AA,0),0)</f>
        <v>0</v>
      </c>
      <c r="S885" s="6">
        <f>IFERROR(MATCH("General Purpose Operating System Security Requirements Guide :: Version 2, Release: 4 Benchmark Date: 27 Jul 2022*"&amp;A885&amp;";*",SRGs!AA:AA,0),0)</f>
        <v>1684</v>
      </c>
      <c r="T885" s="6">
        <f>IFERROR(MATCH("Intrusion Detection and Prevention Systems (IDPS) Security Requirements Guide :: Version 2, Release: 6 Benchmark Date: 24 Jul 2020*"&amp;A885&amp;";*",SRGs!AA:AA,0),0)</f>
        <v>0</v>
      </c>
      <c r="U885" s="6">
        <f>IFERROR(MATCH("Layer 2 Switch Security Requirements Guide :: Version 2, Release: 1 Benchmark Date: 18 May 2021*"&amp;A885&amp;";*",SRGs!AA:AA,0),0)</f>
        <v>0</v>
      </c>
      <c r="V885" s="6">
        <f>IFERROR(MATCH("Mainframe Product Security Requirements Guide :: Version 2, Release: 1 Benchmark Date: 27 Oct 2022*"&amp;A885&amp;";*",SRGs!AA:AA,0),0)</f>
        <v>0</v>
      </c>
      <c r="W885" s="6">
        <f>IFERROR(MATCH("Network Device Management Security Requirements Guide :: Version 4, Release: 1 Benchmark Date: 23 Apr 2021*"&amp;A885&amp;";*",SRGs!AA:AA,0),0)</f>
        <v>1685</v>
      </c>
      <c r="X885" s="6">
        <f>IFERROR(MATCH("Router Security Requirements Guide :: Version 4, Release: 2 Benchmark Date: 23 Apr 2021*"&amp;A885&amp;";*",SRGs!AA:AA,0),0)</f>
        <v>0</v>
      </c>
      <c r="Y885" s="6">
        <f>IFERROR(MATCH("SDN Controller Security Requirements Guide :: Version 1, Release: 2 Benchmark Date: 24 Apr 2020*"&amp;A885&amp;";*",SRGs!AA:AA,0),0)</f>
        <v>0</v>
      </c>
      <c r="Z885" s="6">
        <f>IFERROR(MATCH("Unified Endpoint Management Agent Security Requirements Guide :: Version 1, Release: 1 Benchmark Date: 20 Nov 2020*"&amp;A885&amp;";*",SRGs!AA:AA,0),0)</f>
        <v>0</v>
      </c>
      <c r="AA885" s="6">
        <f>IFERROR(MATCH("Unified Endpoint Management Server Security Requirements Guide :: Version 1, Release: 1 Benchmark Date: 20 Nov 2020*"&amp;A885&amp;";*",SRGs!AA:AA,0),0)</f>
        <v>0</v>
      </c>
      <c r="AB885" s="6">
        <f>IFERROR(MATCH("Virtual Private Network (VPN) Security Requirements Guide :: Version 2, Release: 4 Benchmark Date: 27 Oct 2021*"&amp;A885&amp;";*",SRGs!AA:AA,0),0)</f>
        <v>31</v>
      </c>
      <c r="AC885" s="6">
        <f>IFERROR(MATCH("Web Server Security Requirements Guide :: Version 3, Release: 1 Benchmark Date: 27 Oct 2022*"&amp;A885&amp;";*",SRGs!AA:AA,0),0)</f>
        <v>0</v>
      </c>
      <c r="AD885" s="21"/>
      <c r="AE885" s="3" t="str">
        <f t="shared" si="104"/>
        <v>Application</v>
      </c>
      <c r="AF885" s="2" t="str">
        <f t="shared" si="105"/>
        <v>Server</v>
      </c>
      <c r="AG885" s="2" t="str">
        <f t="shared" si="106"/>
        <v>Laptops/Desktops</v>
      </c>
      <c r="AH885" s="2" t="str">
        <f t="shared" si="107"/>
        <v>Network Device</v>
      </c>
      <c r="AI885" s="2" t="str">
        <f t="shared" si="108"/>
        <v/>
      </c>
      <c r="AJ885" s="2" t="str">
        <f t="shared" si="109"/>
        <v>Container</v>
      </c>
      <c r="AK885" s="2" t="str">
        <f t="shared" si="110"/>
        <v/>
      </c>
      <c r="AL885" s="27"/>
      <c r="AM885" s="5" t="str">
        <f t="shared" si="111"/>
        <v>Application; Server; Laptops/Desktops; Network Device; Container</v>
      </c>
    </row>
    <row r="886" spans="1:39" s="5" customFormat="1" ht="210" hidden="1">
      <c r="A886" s="1" t="s">
        <v>246</v>
      </c>
      <c r="B886" s="1" t="s">
        <v>4316</v>
      </c>
      <c r="C886" s="1" t="s">
        <v>1232</v>
      </c>
      <c r="D886" s="1" t="s">
        <v>2261</v>
      </c>
      <c r="E886" s="1" t="s">
        <v>3263</v>
      </c>
      <c r="F886" s="2" t="s">
        <v>4041</v>
      </c>
      <c r="G886" s="2"/>
      <c r="H886" s="2"/>
      <c r="I886" s="2"/>
      <c r="J886" s="15"/>
      <c r="K886" s="3">
        <f>IFERROR(MATCH("Application Layer Gateway (ALG) Security Requirements Guide (SRG) :: Version 1, Release: 2 Benchmark Date: 24 Jul 2015*"&amp;A886&amp;";*",SRGs!AA:AA,0),0)</f>
        <v>0</v>
      </c>
      <c r="L886" s="2">
        <f>IFERROR(MATCH("Application Server Security Requirements Guide :: Version 3, Release: 3 Benchmark Date: 27 Oct 2022*"&amp;A886&amp;";*",SRGs!AA:AA,0),0)</f>
        <v>0</v>
      </c>
      <c r="M886" s="2">
        <f>IFERROR(MATCH("Authentication, Authorization, and Accounting Services (AAA) Security Requirements Guide :: Version 1, Release: 2 Benchmark Date: 24 Jan 2020*"&amp;A886&amp;";*",SRGs!AA:AA,0),0)</f>
        <v>0</v>
      </c>
      <c r="N886" s="6">
        <f>IFERROR(MATCH("Central Log Server Security Requirements Guide :: Version 2, Release: 2 Benchmark Date: 27 Oct 2022*"&amp;A886&amp;";*",SRGs!AA:AA,0),0)</f>
        <v>0</v>
      </c>
      <c r="O886" s="6">
        <f>IFERROR(MATCH("Database Security Requirements Guide :: Version 3, Release: 3 Benchmark Date: 27 Jul 2022*"&amp;A886&amp;";*",SRGs!AA:AA,0),0)</f>
        <v>0</v>
      </c>
      <c r="P886" s="6">
        <f>IFERROR(MATCH("Container Platform Security Requirements Guide :: Version 1, Release: 3 Benchmark Date: 27 Jan 2022*"&amp;A886&amp;";*",SRGs!AA:AA,0),0)</f>
        <v>0</v>
      </c>
      <c r="Q886" s="6">
        <f>IFERROR(MATCH("Domain Name System (DNS) Security Requirements Guide :: Version 2, Release: 4 Benchmark Date: 23 Oct 2015*"&amp;A886&amp;";*",SRGs!AA:AA,0),0)</f>
        <v>0</v>
      </c>
      <c r="R886" s="6">
        <f>IFERROR(MATCH("Firewall Security Requirements Guide :: Version 2, Release: 3 Benchmark Date: 27 Oct 2022*"&amp;A886&amp;";*",SRGs!AA:AA,0),0)</f>
        <v>0</v>
      </c>
      <c r="S886" s="6">
        <f>IFERROR(MATCH("General Purpose Operating System Security Requirements Guide :: Version 2, Release: 4 Benchmark Date: 27 Jul 2022*"&amp;A886&amp;";*",SRGs!AA:AA,0),0)</f>
        <v>0</v>
      </c>
      <c r="T886" s="6">
        <f>IFERROR(MATCH("Intrusion Detection and Prevention Systems (IDPS) Security Requirements Guide :: Version 2, Release: 6 Benchmark Date: 24 Jul 2020*"&amp;A886&amp;";*",SRGs!AA:AA,0),0)</f>
        <v>0</v>
      </c>
      <c r="U886" s="6">
        <f>IFERROR(MATCH("Layer 2 Switch Security Requirements Guide :: Version 2, Release: 1 Benchmark Date: 18 May 2021*"&amp;A886&amp;";*",SRGs!AA:AA,0),0)</f>
        <v>0</v>
      </c>
      <c r="V886" s="6">
        <f>IFERROR(MATCH("Mainframe Product Security Requirements Guide :: Version 2, Release: 1 Benchmark Date: 27 Oct 2022*"&amp;A886&amp;";*",SRGs!AA:AA,0),0)</f>
        <v>0</v>
      </c>
      <c r="W886" s="6">
        <f>IFERROR(MATCH("Network Device Management Security Requirements Guide :: Version 4, Release: 1 Benchmark Date: 23 Apr 2021*"&amp;A886&amp;";*",SRGs!AA:AA,0),0)</f>
        <v>0</v>
      </c>
      <c r="X886" s="6">
        <f>IFERROR(MATCH("Router Security Requirements Guide :: Version 4, Release: 2 Benchmark Date: 23 Apr 2021*"&amp;A886&amp;";*",SRGs!AA:AA,0),0)</f>
        <v>0</v>
      </c>
      <c r="Y886" s="6">
        <f>IFERROR(MATCH("SDN Controller Security Requirements Guide :: Version 1, Release: 2 Benchmark Date: 24 Apr 2020*"&amp;A886&amp;";*",SRGs!AA:AA,0),0)</f>
        <v>0</v>
      </c>
      <c r="Z886" s="6">
        <f>IFERROR(MATCH("Unified Endpoint Management Agent Security Requirements Guide :: Version 1, Release: 1 Benchmark Date: 20 Nov 2020*"&amp;A886&amp;";*",SRGs!AA:AA,0),0)</f>
        <v>0</v>
      </c>
      <c r="AA886" s="6">
        <f>IFERROR(MATCH("Unified Endpoint Management Server Security Requirements Guide :: Version 1, Release: 1 Benchmark Date: 20 Nov 2020*"&amp;A886&amp;";*",SRGs!AA:AA,0),0)</f>
        <v>1688</v>
      </c>
      <c r="AB886" s="6">
        <f>IFERROR(MATCH("Virtual Private Network (VPN) Security Requirements Guide :: Version 2, Release: 4 Benchmark Date: 27 Oct 2021*"&amp;A886&amp;";*",SRGs!AA:AA,0),0)</f>
        <v>0</v>
      </c>
      <c r="AC886" s="6">
        <f>IFERROR(MATCH("Web Server Security Requirements Guide :: Version 3, Release: 1 Benchmark Date: 27 Oct 2022*"&amp;A886&amp;";*",SRGs!AA:AA,0),0)</f>
        <v>0</v>
      </c>
      <c r="AD886" s="21"/>
      <c r="AE886" s="3" t="str">
        <f t="shared" si="104"/>
        <v/>
      </c>
      <c r="AF886" s="2" t="str">
        <f t="shared" si="105"/>
        <v/>
      </c>
      <c r="AG886" s="2" t="str">
        <f t="shared" si="106"/>
        <v/>
      </c>
      <c r="AH886" s="2" t="str">
        <f t="shared" si="107"/>
        <v/>
      </c>
      <c r="AI886" s="2" t="str">
        <f t="shared" si="108"/>
        <v/>
      </c>
      <c r="AJ886" s="2" t="str">
        <f t="shared" si="109"/>
        <v/>
      </c>
      <c r="AK886" s="2" t="str">
        <f t="shared" si="110"/>
        <v>Unified Endpoint Mangement</v>
      </c>
      <c r="AL886" s="27"/>
      <c r="AM886" s="5" t="str">
        <f t="shared" si="111"/>
        <v>Unified Endpoint Mangement</v>
      </c>
    </row>
    <row r="887" spans="1:39" ht="75" hidden="1">
      <c r="A887" s="1" t="s">
        <v>22578</v>
      </c>
      <c r="B887" s="1" t="s">
        <v>4316</v>
      </c>
      <c r="C887" s="1" t="s">
        <v>1233</v>
      </c>
      <c r="D887" s="1" t="s">
        <v>2262</v>
      </c>
      <c r="E887" s="1" t="s">
        <v>3264</v>
      </c>
      <c r="F887" s="2" t="s">
        <v>2591</v>
      </c>
      <c r="G887" s="2"/>
      <c r="H887" s="2"/>
      <c r="I887" s="2"/>
      <c r="J887" s="15"/>
      <c r="K887" s="3">
        <f>IFERROR(MATCH("Application Layer Gateway (ALG) Security Requirements Guide (SRG) :: Version 1, Release: 2 Benchmark Date: 24 Jul 2015*"&amp;A887&amp;";*",SRGs!AA:AA,0),0)</f>
        <v>0</v>
      </c>
      <c r="L887" s="2">
        <f>IFERROR(MATCH("Application Server Security Requirements Guide :: Version 3, Release: 3 Benchmark Date: 27 Oct 2022*"&amp;A887&amp;";*",SRGs!AA:AA,0),0)</f>
        <v>0</v>
      </c>
      <c r="M887" s="2">
        <f>IFERROR(MATCH("Authentication, Authorization, and Accounting Services (AAA) Security Requirements Guide :: Version 1, Release: 2 Benchmark Date: 24 Jan 2020*"&amp;A887&amp;";*",SRGs!AA:AA,0),0)</f>
        <v>0</v>
      </c>
      <c r="N887" s="2">
        <f>IFERROR(MATCH("Central Log Server Security Requirements Guide :: Version 2, Release: 2 Benchmark Date: 27 Oct 2022*"&amp;A887&amp;";*",SRGs!AA:AA,0),0)</f>
        <v>0</v>
      </c>
      <c r="O887" s="2">
        <f>IFERROR(MATCH("Database Security Requirements Guide :: Version 3, Release: 3 Benchmark Date: 27 Jul 2022*"&amp;A887&amp;";*",SRGs!AA:AA,0),0)</f>
        <v>0</v>
      </c>
      <c r="P887" s="2">
        <f>IFERROR(MATCH("Container Platform Security Requirements Guide :: Version 1, Release: 3 Benchmark Date: 27 Jan 2022*"&amp;A887&amp;";*",SRGs!AA:AA,0),0)</f>
        <v>0</v>
      </c>
      <c r="Q887" s="2">
        <f>IFERROR(MATCH("Domain Name System (DNS) Security Requirements Guide :: Version 2, Release: 4 Benchmark Date: 23 Oct 2015*"&amp;A887&amp;";*",SRGs!AA:AA,0),0)</f>
        <v>0</v>
      </c>
      <c r="R887" s="2">
        <f>IFERROR(MATCH("Firewall Security Requirements Guide :: Version 2, Release: 3 Benchmark Date: 27 Oct 2022*"&amp;A887&amp;";*",SRGs!AA:AA,0),0)</f>
        <v>0</v>
      </c>
      <c r="S887" s="2">
        <f>IFERROR(MATCH("General Purpose Operating System Security Requirements Guide :: Version 2, Release: 4 Benchmark Date: 27 Jul 2022*"&amp;A887&amp;";*",SRGs!AA:AA,0),0)</f>
        <v>0</v>
      </c>
      <c r="T887" s="2">
        <f>IFERROR(MATCH("Intrusion Detection and Prevention Systems (IDPS) Security Requirements Guide :: Version 2, Release: 6 Benchmark Date: 24 Jul 2020*"&amp;A887&amp;";*",SRGs!AA:AA,0),0)</f>
        <v>0</v>
      </c>
      <c r="U887" s="2">
        <f>IFERROR(MATCH("Layer 2 Switch Security Requirements Guide :: Version 2, Release: 1 Benchmark Date: 18 May 2021*"&amp;A887&amp;";*",SRGs!AA:AA,0),0)</f>
        <v>0</v>
      </c>
      <c r="V887" s="2">
        <f>IFERROR(MATCH("Mainframe Product Security Requirements Guide :: Version 2, Release: 1 Benchmark Date: 27 Oct 2022*"&amp;A887&amp;";*",SRGs!AA:AA,0),0)</f>
        <v>0</v>
      </c>
      <c r="W887" s="2">
        <f>IFERROR(MATCH("Network Device Management Security Requirements Guide :: Version 4, Release: 1 Benchmark Date: 23 Apr 2021*"&amp;A887&amp;";*",SRGs!AA:AA,0),0)</f>
        <v>0</v>
      </c>
      <c r="X887" s="2">
        <f>IFERROR(MATCH("Router Security Requirements Guide :: Version 4, Release: 2 Benchmark Date: 23 Apr 2021*"&amp;A887&amp;";*",SRGs!AA:AA,0),0)</f>
        <v>0</v>
      </c>
      <c r="Y887" s="2">
        <f>IFERROR(MATCH("SDN Controller Security Requirements Guide :: Version 1, Release: 2 Benchmark Date: 24 Apr 2020*"&amp;A887&amp;";*",SRGs!AA:AA,0),0)</f>
        <v>0</v>
      </c>
      <c r="Z887" s="2">
        <f>IFERROR(MATCH("Unified Endpoint Management Agent Security Requirements Guide :: Version 1, Release: 1 Benchmark Date: 20 Nov 2020*"&amp;A887&amp;";*",SRGs!AA:AA,0),0)</f>
        <v>0</v>
      </c>
      <c r="AA887" s="2">
        <f>IFERROR(MATCH("Unified Endpoint Management Server Security Requirements Guide :: Version 1, Release: 1 Benchmark Date: 20 Nov 2020*"&amp;A887&amp;";*",SRGs!AA:AA,0),0)</f>
        <v>0</v>
      </c>
      <c r="AB887" s="2">
        <f>IFERROR(MATCH("Virtual Private Network (VPN) Security Requirements Guide :: Version 2, Release: 4 Benchmark Date: 27 Oct 2021*"&amp;A887&amp;";*",SRGs!AA:AA,0),0)</f>
        <v>0</v>
      </c>
      <c r="AC887" s="2">
        <f>IFERROR(MATCH("Web Server Security Requirements Guide :: Version 3, Release: 1 Benchmark Date: 27 Oct 2022*"&amp;A887&amp;";*",SRGs!AA:AA,0),0)</f>
        <v>0</v>
      </c>
      <c r="AD887" s="22"/>
      <c r="AE887" s="3" t="str">
        <f t="shared" si="104"/>
        <v/>
      </c>
      <c r="AF887" s="2" t="str">
        <f t="shared" si="105"/>
        <v/>
      </c>
      <c r="AG887" s="2" t="str">
        <f t="shared" si="106"/>
        <v/>
      </c>
      <c r="AH887" s="2" t="str">
        <f t="shared" si="107"/>
        <v/>
      </c>
      <c r="AI887" s="2" t="str">
        <f t="shared" si="108"/>
        <v/>
      </c>
      <c r="AJ887" s="2" t="str">
        <f t="shared" si="109"/>
        <v/>
      </c>
      <c r="AK887" s="2" t="str">
        <f t="shared" si="110"/>
        <v/>
      </c>
      <c r="AM887" s="5" t="str">
        <f t="shared" si="111"/>
        <v/>
      </c>
    </row>
    <row r="888" spans="1:39" s="5" customFormat="1" ht="150">
      <c r="A888" s="1" t="s">
        <v>247</v>
      </c>
      <c r="B888" s="1" t="s">
        <v>4316</v>
      </c>
      <c r="C888" s="1" t="s">
        <v>1234</v>
      </c>
      <c r="D888" s="1" t="s">
        <v>2263</v>
      </c>
      <c r="E888" s="1" t="s">
        <v>3265</v>
      </c>
      <c r="F888" s="2" t="s">
        <v>4042</v>
      </c>
      <c r="G888" s="2" t="s">
        <v>4241</v>
      </c>
      <c r="H888" s="2"/>
      <c r="I888" s="10">
        <v>1</v>
      </c>
      <c r="J888" s="13"/>
      <c r="K888" s="3">
        <f>IFERROR(MATCH("Application Layer Gateway (ALG) Security Requirements Guide (SRG) :: Version 1, Release: 2 Benchmark Date: 24 Jul 2015*"&amp;A888&amp;";*",SRGs!AA:AA,0),0)</f>
        <v>0</v>
      </c>
      <c r="L888" s="2">
        <f>IFERROR(MATCH("Application Server Security Requirements Guide :: Version 3, Release: 3 Benchmark Date: 27 Oct 2022*"&amp;A888&amp;";*",SRGs!AA:AA,0),0)</f>
        <v>0</v>
      </c>
      <c r="M888" s="2">
        <f>IFERROR(MATCH("Authentication, Authorization, and Accounting Services (AAA) Security Requirements Guide :: Version 1, Release: 2 Benchmark Date: 24 Jan 2020*"&amp;A888&amp;";*",SRGs!AA:AA,0),0)</f>
        <v>0</v>
      </c>
      <c r="N888" s="6">
        <f>IFERROR(MATCH("Central Log Server Security Requirements Guide :: Version 2, Release: 2 Benchmark Date: 27 Oct 2022*"&amp;A888&amp;";*",SRGs!AA:AA,0),0)</f>
        <v>0</v>
      </c>
      <c r="O888" s="6">
        <f>IFERROR(MATCH("Database Security Requirements Guide :: Version 3, Release: 3 Benchmark Date: 27 Jul 2022*"&amp;A888&amp;";*",SRGs!AA:AA,0),0)</f>
        <v>0</v>
      </c>
      <c r="P888" s="6">
        <f>IFERROR(MATCH("Container Platform Security Requirements Guide :: Version 1, Release: 3 Benchmark Date: 27 Jan 2022*"&amp;A888&amp;";*",SRGs!AA:AA,0),0)</f>
        <v>0</v>
      </c>
      <c r="Q888" s="6">
        <f>IFERROR(MATCH("Domain Name System (DNS) Security Requirements Guide :: Version 2, Release: 4 Benchmark Date: 23 Oct 2015*"&amp;A888&amp;";*",SRGs!AA:AA,0),0)</f>
        <v>0</v>
      </c>
      <c r="R888" s="6">
        <f>IFERROR(MATCH("Firewall Security Requirements Guide :: Version 2, Release: 3 Benchmark Date: 27 Oct 2022*"&amp;A888&amp;";*",SRGs!AA:AA,0),0)</f>
        <v>0</v>
      </c>
      <c r="S888" s="6">
        <f>IFERROR(MATCH("General Purpose Operating System Security Requirements Guide :: Version 2, Release: 4 Benchmark Date: 27 Jul 2022*"&amp;A888&amp;";*",SRGs!AA:AA,0),0)</f>
        <v>0</v>
      </c>
      <c r="T888" s="6">
        <f>IFERROR(MATCH("Intrusion Detection and Prevention Systems (IDPS) Security Requirements Guide :: Version 2, Release: 6 Benchmark Date: 24 Jul 2020*"&amp;A888&amp;";*",SRGs!AA:AA,0),0)</f>
        <v>0</v>
      </c>
      <c r="U888" s="6">
        <f>IFERROR(MATCH("Layer 2 Switch Security Requirements Guide :: Version 2, Release: 1 Benchmark Date: 18 May 2021*"&amp;A888&amp;";*",SRGs!AA:AA,0),0)</f>
        <v>0</v>
      </c>
      <c r="V888" s="6">
        <f>IFERROR(MATCH("Mainframe Product Security Requirements Guide :: Version 2, Release: 1 Benchmark Date: 27 Oct 2022*"&amp;A888&amp;";*",SRGs!AA:AA,0),0)</f>
        <v>0</v>
      </c>
      <c r="W888" s="6">
        <f>IFERROR(MATCH("Network Device Management Security Requirements Guide :: Version 4, Release: 1 Benchmark Date: 23 Apr 2021*"&amp;A888&amp;";*",SRGs!AA:AA,0),0)</f>
        <v>0</v>
      </c>
      <c r="X888" s="6">
        <f>IFERROR(MATCH("Router Security Requirements Guide :: Version 4, Release: 2 Benchmark Date: 23 Apr 2021*"&amp;A888&amp;";*",SRGs!AA:AA,0),0)</f>
        <v>0</v>
      </c>
      <c r="Y888" s="6">
        <f>IFERROR(MATCH("SDN Controller Security Requirements Guide :: Version 1, Release: 2 Benchmark Date: 24 Apr 2020*"&amp;A888&amp;";*",SRGs!AA:AA,0),0)</f>
        <v>0</v>
      </c>
      <c r="Z888" s="6">
        <f>IFERROR(MATCH("Unified Endpoint Management Agent Security Requirements Guide :: Version 1, Release: 1 Benchmark Date: 20 Nov 2020*"&amp;A888&amp;";*",SRGs!AA:AA,0),0)</f>
        <v>0</v>
      </c>
      <c r="AA888" s="6">
        <f>IFERROR(MATCH("Unified Endpoint Management Server Security Requirements Guide :: Version 1, Release: 1 Benchmark Date: 20 Nov 2020*"&amp;A888&amp;";*",SRGs!AA:AA,0),0)</f>
        <v>0</v>
      </c>
      <c r="AB888" s="6">
        <f>IFERROR(MATCH("Virtual Private Network (VPN) Security Requirements Guide :: Version 2, Release: 4 Benchmark Date: 27 Oct 2021*"&amp;A888&amp;";*",SRGs!AA:AA,0),0)</f>
        <v>0</v>
      </c>
      <c r="AC888" s="6">
        <f>IFERROR(MATCH("Web Server Security Requirements Guide :: Version 3, Release: 1 Benchmark Date: 27 Oct 2022*"&amp;A888&amp;";*",SRGs!AA:AA,0),0)</f>
        <v>0</v>
      </c>
      <c r="AD888" s="21"/>
      <c r="AE888" s="3" t="str">
        <f t="shared" si="104"/>
        <v/>
      </c>
      <c r="AF888" s="2" t="str">
        <f t="shared" si="105"/>
        <v/>
      </c>
      <c r="AG888" s="2" t="str">
        <f t="shared" si="106"/>
        <v/>
      </c>
      <c r="AH888" s="2" t="str">
        <f t="shared" si="107"/>
        <v/>
      </c>
      <c r="AI888" s="2" t="str">
        <f t="shared" si="108"/>
        <v/>
      </c>
      <c r="AJ888" s="2" t="str">
        <f t="shared" si="109"/>
        <v/>
      </c>
      <c r="AK888" s="2" t="str">
        <f t="shared" si="110"/>
        <v/>
      </c>
      <c r="AL888" s="27"/>
      <c r="AM888" s="5" t="str">
        <f t="shared" si="111"/>
        <v/>
      </c>
    </row>
    <row r="889" spans="1:39" ht="30" hidden="1">
      <c r="A889" s="1" t="s">
        <v>22579</v>
      </c>
      <c r="B889" s="1" t="s">
        <v>4316</v>
      </c>
      <c r="C889" s="1" t="s">
        <v>1235</v>
      </c>
      <c r="D889" s="1" t="s">
        <v>2264</v>
      </c>
      <c r="E889" s="1" t="s">
        <v>3266</v>
      </c>
      <c r="F889" s="2" t="s">
        <v>2591</v>
      </c>
      <c r="G889" s="2"/>
      <c r="H889" s="2"/>
      <c r="I889" s="2"/>
      <c r="J889" s="15"/>
      <c r="K889" s="3">
        <f>IFERROR(MATCH("Application Layer Gateway (ALG) Security Requirements Guide (SRG) :: Version 1, Release: 2 Benchmark Date: 24 Jul 2015*"&amp;A889&amp;";*",SRGs!AA:AA,0),0)</f>
        <v>0</v>
      </c>
      <c r="L889" s="2">
        <f>IFERROR(MATCH("Application Server Security Requirements Guide :: Version 3, Release: 3 Benchmark Date: 27 Oct 2022*"&amp;A889&amp;";*",SRGs!AA:AA,0),0)</f>
        <v>0</v>
      </c>
      <c r="M889" s="2">
        <f>IFERROR(MATCH("Authentication, Authorization, and Accounting Services (AAA) Security Requirements Guide :: Version 1, Release: 2 Benchmark Date: 24 Jan 2020*"&amp;A889&amp;";*",SRGs!AA:AA,0),0)</f>
        <v>0</v>
      </c>
      <c r="N889" s="2">
        <f>IFERROR(MATCH("Central Log Server Security Requirements Guide :: Version 2, Release: 2 Benchmark Date: 27 Oct 2022*"&amp;A889&amp;";*",SRGs!AA:AA,0),0)</f>
        <v>0</v>
      </c>
      <c r="O889" s="2">
        <f>IFERROR(MATCH("Database Security Requirements Guide :: Version 3, Release: 3 Benchmark Date: 27 Jul 2022*"&amp;A889&amp;";*",SRGs!AA:AA,0),0)</f>
        <v>0</v>
      </c>
      <c r="P889" s="2">
        <f>IFERROR(MATCH("Container Platform Security Requirements Guide :: Version 1, Release: 3 Benchmark Date: 27 Jan 2022*"&amp;A889&amp;";*",SRGs!AA:AA,0),0)</f>
        <v>0</v>
      </c>
      <c r="Q889" s="2">
        <f>IFERROR(MATCH("Domain Name System (DNS) Security Requirements Guide :: Version 2, Release: 4 Benchmark Date: 23 Oct 2015*"&amp;A889&amp;";*",SRGs!AA:AA,0),0)</f>
        <v>0</v>
      </c>
      <c r="R889" s="2">
        <f>IFERROR(MATCH("Firewall Security Requirements Guide :: Version 2, Release: 3 Benchmark Date: 27 Oct 2022*"&amp;A889&amp;";*",SRGs!AA:AA,0),0)</f>
        <v>0</v>
      </c>
      <c r="S889" s="2">
        <f>IFERROR(MATCH("General Purpose Operating System Security Requirements Guide :: Version 2, Release: 4 Benchmark Date: 27 Jul 2022*"&amp;A889&amp;";*",SRGs!AA:AA,0),0)</f>
        <v>0</v>
      </c>
      <c r="T889" s="2">
        <f>IFERROR(MATCH("Intrusion Detection and Prevention Systems (IDPS) Security Requirements Guide :: Version 2, Release: 6 Benchmark Date: 24 Jul 2020*"&amp;A889&amp;";*",SRGs!AA:AA,0),0)</f>
        <v>0</v>
      </c>
      <c r="U889" s="2">
        <f>IFERROR(MATCH("Layer 2 Switch Security Requirements Guide :: Version 2, Release: 1 Benchmark Date: 18 May 2021*"&amp;A889&amp;";*",SRGs!AA:AA,0),0)</f>
        <v>0</v>
      </c>
      <c r="V889" s="2">
        <f>IFERROR(MATCH("Mainframe Product Security Requirements Guide :: Version 2, Release: 1 Benchmark Date: 27 Oct 2022*"&amp;A889&amp;";*",SRGs!AA:AA,0),0)</f>
        <v>0</v>
      </c>
      <c r="W889" s="2">
        <f>IFERROR(MATCH("Network Device Management Security Requirements Guide :: Version 4, Release: 1 Benchmark Date: 23 Apr 2021*"&amp;A889&amp;";*",SRGs!AA:AA,0),0)</f>
        <v>0</v>
      </c>
      <c r="X889" s="2">
        <f>IFERROR(MATCH("Router Security Requirements Guide :: Version 4, Release: 2 Benchmark Date: 23 Apr 2021*"&amp;A889&amp;";*",SRGs!AA:AA,0),0)</f>
        <v>0</v>
      </c>
      <c r="Y889" s="2">
        <f>IFERROR(MATCH("SDN Controller Security Requirements Guide :: Version 1, Release: 2 Benchmark Date: 24 Apr 2020*"&amp;A889&amp;";*",SRGs!AA:AA,0),0)</f>
        <v>0</v>
      </c>
      <c r="Z889" s="2">
        <f>IFERROR(MATCH("Unified Endpoint Management Agent Security Requirements Guide :: Version 1, Release: 1 Benchmark Date: 20 Nov 2020*"&amp;A889&amp;";*",SRGs!AA:AA,0),0)</f>
        <v>0</v>
      </c>
      <c r="AA889" s="2">
        <f>IFERROR(MATCH("Unified Endpoint Management Server Security Requirements Guide :: Version 1, Release: 1 Benchmark Date: 20 Nov 2020*"&amp;A889&amp;";*",SRGs!AA:AA,0),0)</f>
        <v>0</v>
      </c>
      <c r="AB889" s="2">
        <f>IFERROR(MATCH("Virtual Private Network (VPN) Security Requirements Guide :: Version 2, Release: 4 Benchmark Date: 27 Oct 2021*"&amp;A889&amp;";*",SRGs!AA:AA,0),0)</f>
        <v>0</v>
      </c>
      <c r="AC889" s="2">
        <f>IFERROR(MATCH("Web Server Security Requirements Guide :: Version 3, Release: 1 Benchmark Date: 27 Oct 2022*"&amp;A889&amp;";*",SRGs!AA:AA,0),0)</f>
        <v>0</v>
      </c>
      <c r="AD889" s="22"/>
      <c r="AE889" s="3" t="str">
        <f t="shared" si="104"/>
        <v/>
      </c>
      <c r="AF889" s="2" t="str">
        <f t="shared" si="105"/>
        <v/>
      </c>
      <c r="AG889" s="2" t="str">
        <f t="shared" si="106"/>
        <v/>
      </c>
      <c r="AH889" s="2" t="str">
        <f t="shared" si="107"/>
        <v/>
      </c>
      <c r="AI889" s="2" t="str">
        <f t="shared" si="108"/>
        <v/>
      </c>
      <c r="AJ889" s="2" t="str">
        <f t="shared" si="109"/>
        <v/>
      </c>
      <c r="AK889" s="2" t="str">
        <f t="shared" si="110"/>
        <v/>
      </c>
      <c r="AM889" s="5" t="str">
        <f t="shared" si="111"/>
        <v/>
      </c>
    </row>
    <row r="890" spans="1:39" ht="45" hidden="1">
      <c r="A890" s="1" t="s">
        <v>22580</v>
      </c>
      <c r="B890" s="1" t="s">
        <v>4316</v>
      </c>
      <c r="C890" s="1" t="s">
        <v>1236</v>
      </c>
      <c r="D890" s="1" t="s">
        <v>2265</v>
      </c>
      <c r="E890" s="1" t="s">
        <v>3267</v>
      </c>
      <c r="F890" s="2" t="s">
        <v>2591</v>
      </c>
      <c r="G890" s="2"/>
      <c r="H890" s="2"/>
      <c r="I890" s="2"/>
      <c r="J890" s="15"/>
      <c r="K890" s="3">
        <f>IFERROR(MATCH("Application Layer Gateway (ALG) Security Requirements Guide (SRG) :: Version 1, Release: 2 Benchmark Date: 24 Jul 2015*"&amp;A890&amp;";*",SRGs!AA:AA,0),0)</f>
        <v>0</v>
      </c>
      <c r="L890" s="2">
        <f>IFERROR(MATCH("Application Server Security Requirements Guide :: Version 3, Release: 3 Benchmark Date: 27 Oct 2022*"&amp;A890&amp;";*",SRGs!AA:AA,0),0)</f>
        <v>0</v>
      </c>
      <c r="M890" s="2">
        <f>IFERROR(MATCH("Authentication, Authorization, and Accounting Services (AAA) Security Requirements Guide :: Version 1, Release: 2 Benchmark Date: 24 Jan 2020*"&amp;A890&amp;";*",SRGs!AA:AA,0),0)</f>
        <v>0</v>
      </c>
      <c r="N890" s="2">
        <f>IFERROR(MATCH("Central Log Server Security Requirements Guide :: Version 2, Release: 2 Benchmark Date: 27 Oct 2022*"&amp;A890&amp;";*",SRGs!AA:AA,0),0)</f>
        <v>0</v>
      </c>
      <c r="O890" s="2">
        <f>IFERROR(MATCH("Database Security Requirements Guide :: Version 3, Release: 3 Benchmark Date: 27 Jul 2022*"&amp;A890&amp;";*",SRGs!AA:AA,0),0)</f>
        <v>0</v>
      </c>
      <c r="P890" s="2">
        <f>IFERROR(MATCH("Container Platform Security Requirements Guide :: Version 1, Release: 3 Benchmark Date: 27 Jan 2022*"&amp;A890&amp;";*",SRGs!AA:AA,0),0)</f>
        <v>0</v>
      </c>
      <c r="Q890" s="2">
        <f>IFERROR(MATCH("Domain Name System (DNS) Security Requirements Guide :: Version 2, Release: 4 Benchmark Date: 23 Oct 2015*"&amp;A890&amp;";*",SRGs!AA:AA,0),0)</f>
        <v>0</v>
      </c>
      <c r="R890" s="2">
        <f>IFERROR(MATCH("Firewall Security Requirements Guide :: Version 2, Release: 3 Benchmark Date: 27 Oct 2022*"&amp;A890&amp;";*",SRGs!AA:AA,0),0)</f>
        <v>0</v>
      </c>
      <c r="S890" s="2">
        <f>IFERROR(MATCH("General Purpose Operating System Security Requirements Guide :: Version 2, Release: 4 Benchmark Date: 27 Jul 2022*"&amp;A890&amp;";*",SRGs!AA:AA,0),0)</f>
        <v>0</v>
      </c>
      <c r="T890" s="2">
        <f>IFERROR(MATCH("Intrusion Detection and Prevention Systems (IDPS) Security Requirements Guide :: Version 2, Release: 6 Benchmark Date: 24 Jul 2020*"&amp;A890&amp;";*",SRGs!AA:AA,0),0)</f>
        <v>0</v>
      </c>
      <c r="U890" s="2">
        <f>IFERROR(MATCH("Layer 2 Switch Security Requirements Guide :: Version 2, Release: 1 Benchmark Date: 18 May 2021*"&amp;A890&amp;";*",SRGs!AA:AA,0),0)</f>
        <v>0</v>
      </c>
      <c r="V890" s="2">
        <f>IFERROR(MATCH("Mainframe Product Security Requirements Guide :: Version 2, Release: 1 Benchmark Date: 27 Oct 2022*"&amp;A890&amp;";*",SRGs!AA:AA,0),0)</f>
        <v>0</v>
      </c>
      <c r="W890" s="2">
        <f>IFERROR(MATCH("Network Device Management Security Requirements Guide :: Version 4, Release: 1 Benchmark Date: 23 Apr 2021*"&amp;A890&amp;";*",SRGs!AA:AA,0),0)</f>
        <v>0</v>
      </c>
      <c r="X890" s="2">
        <f>IFERROR(MATCH("Router Security Requirements Guide :: Version 4, Release: 2 Benchmark Date: 23 Apr 2021*"&amp;A890&amp;";*",SRGs!AA:AA,0),0)</f>
        <v>0</v>
      </c>
      <c r="Y890" s="2">
        <f>IFERROR(MATCH("SDN Controller Security Requirements Guide :: Version 1, Release: 2 Benchmark Date: 24 Apr 2020*"&amp;A890&amp;";*",SRGs!AA:AA,0),0)</f>
        <v>0</v>
      </c>
      <c r="Z890" s="2">
        <f>IFERROR(MATCH("Unified Endpoint Management Agent Security Requirements Guide :: Version 1, Release: 1 Benchmark Date: 20 Nov 2020*"&amp;A890&amp;";*",SRGs!AA:AA,0),0)</f>
        <v>0</v>
      </c>
      <c r="AA890" s="2">
        <f>IFERROR(MATCH("Unified Endpoint Management Server Security Requirements Guide :: Version 1, Release: 1 Benchmark Date: 20 Nov 2020*"&amp;A890&amp;";*",SRGs!AA:AA,0),0)</f>
        <v>0</v>
      </c>
      <c r="AB890" s="2">
        <f>IFERROR(MATCH("Virtual Private Network (VPN) Security Requirements Guide :: Version 2, Release: 4 Benchmark Date: 27 Oct 2021*"&amp;A890&amp;";*",SRGs!AA:AA,0),0)</f>
        <v>0</v>
      </c>
      <c r="AC890" s="2">
        <f>IFERROR(MATCH("Web Server Security Requirements Guide :: Version 3, Release: 1 Benchmark Date: 27 Oct 2022*"&amp;A890&amp;";*",SRGs!AA:AA,0),0)</f>
        <v>0</v>
      </c>
      <c r="AD890" s="22"/>
      <c r="AE890" s="3" t="str">
        <f t="shared" si="104"/>
        <v/>
      </c>
      <c r="AF890" s="2" t="str">
        <f t="shared" si="105"/>
        <v/>
      </c>
      <c r="AG890" s="2" t="str">
        <f t="shared" si="106"/>
        <v/>
      </c>
      <c r="AH890" s="2" t="str">
        <f t="shared" si="107"/>
        <v/>
      </c>
      <c r="AI890" s="2" t="str">
        <f t="shared" si="108"/>
        <v/>
      </c>
      <c r="AJ890" s="2" t="str">
        <f t="shared" si="109"/>
        <v/>
      </c>
      <c r="AK890" s="2" t="str">
        <f t="shared" si="110"/>
        <v/>
      </c>
      <c r="AM890" s="5" t="str">
        <f t="shared" si="111"/>
        <v/>
      </c>
    </row>
    <row r="891" spans="1:39" ht="90" hidden="1">
      <c r="A891" s="1" t="s">
        <v>22581</v>
      </c>
      <c r="B891" s="1" t="s">
        <v>4316</v>
      </c>
      <c r="C891" s="1" t="s">
        <v>1237</v>
      </c>
      <c r="D891" s="1" t="s">
        <v>2266</v>
      </c>
      <c r="E891" s="1" t="s">
        <v>3267</v>
      </c>
      <c r="F891" s="2" t="s">
        <v>2591</v>
      </c>
      <c r="G891" s="2"/>
      <c r="H891" s="2"/>
      <c r="I891" s="2"/>
      <c r="J891" s="15"/>
      <c r="K891" s="3">
        <f>IFERROR(MATCH("Application Layer Gateway (ALG) Security Requirements Guide (SRG) :: Version 1, Release: 2 Benchmark Date: 24 Jul 2015*"&amp;A891&amp;";*",SRGs!AA:AA,0),0)</f>
        <v>0</v>
      </c>
      <c r="L891" s="2">
        <f>IFERROR(MATCH("Application Server Security Requirements Guide :: Version 3, Release: 3 Benchmark Date: 27 Oct 2022*"&amp;A891&amp;";*",SRGs!AA:AA,0),0)</f>
        <v>0</v>
      </c>
      <c r="M891" s="2">
        <f>IFERROR(MATCH("Authentication, Authorization, and Accounting Services (AAA) Security Requirements Guide :: Version 1, Release: 2 Benchmark Date: 24 Jan 2020*"&amp;A891&amp;";*",SRGs!AA:AA,0),0)</f>
        <v>0</v>
      </c>
      <c r="N891" s="2">
        <f>IFERROR(MATCH("Central Log Server Security Requirements Guide :: Version 2, Release: 2 Benchmark Date: 27 Oct 2022*"&amp;A891&amp;";*",SRGs!AA:AA,0),0)</f>
        <v>0</v>
      </c>
      <c r="O891" s="2">
        <f>IFERROR(MATCH("Database Security Requirements Guide :: Version 3, Release: 3 Benchmark Date: 27 Jul 2022*"&amp;A891&amp;";*",SRGs!AA:AA,0),0)</f>
        <v>0</v>
      </c>
      <c r="P891" s="2">
        <f>IFERROR(MATCH("Container Platform Security Requirements Guide :: Version 1, Release: 3 Benchmark Date: 27 Jan 2022*"&amp;A891&amp;";*",SRGs!AA:AA,0),0)</f>
        <v>0</v>
      </c>
      <c r="Q891" s="2">
        <f>IFERROR(MATCH("Domain Name System (DNS) Security Requirements Guide :: Version 2, Release: 4 Benchmark Date: 23 Oct 2015*"&amp;A891&amp;";*",SRGs!AA:AA,0),0)</f>
        <v>0</v>
      </c>
      <c r="R891" s="2">
        <f>IFERROR(MATCH("Firewall Security Requirements Guide :: Version 2, Release: 3 Benchmark Date: 27 Oct 2022*"&amp;A891&amp;";*",SRGs!AA:AA,0),0)</f>
        <v>0</v>
      </c>
      <c r="S891" s="2">
        <f>IFERROR(MATCH("General Purpose Operating System Security Requirements Guide :: Version 2, Release: 4 Benchmark Date: 27 Jul 2022*"&amp;A891&amp;";*",SRGs!AA:AA,0),0)</f>
        <v>0</v>
      </c>
      <c r="T891" s="2">
        <f>IFERROR(MATCH("Intrusion Detection and Prevention Systems (IDPS) Security Requirements Guide :: Version 2, Release: 6 Benchmark Date: 24 Jul 2020*"&amp;A891&amp;";*",SRGs!AA:AA,0),0)</f>
        <v>0</v>
      </c>
      <c r="U891" s="2">
        <f>IFERROR(MATCH("Layer 2 Switch Security Requirements Guide :: Version 2, Release: 1 Benchmark Date: 18 May 2021*"&amp;A891&amp;";*",SRGs!AA:AA,0),0)</f>
        <v>0</v>
      </c>
      <c r="V891" s="2">
        <f>IFERROR(MATCH("Mainframe Product Security Requirements Guide :: Version 2, Release: 1 Benchmark Date: 27 Oct 2022*"&amp;A891&amp;";*",SRGs!AA:AA,0),0)</f>
        <v>0</v>
      </c>
      <c r="W891" s="2">
        <f>IFERROR(MATCH("Network Device Management Security Requirements Guide :: Version 4, Release: 1 Benchmark Date: 23 Apr 2021*"&amp;A891&amp;";*",SRGs!AA:AA,0),0)</f>
        <v>0</v>
      </c>
      <c r="X891" s="2">
        <f>IFERROR(MATCH("Router Security Requirements Guide :: Version 4, Release: 2 Benchmark Date: 23 Apr 2021*"&amp;A891&amp;";*",SRGs!AA:AA,0),0)</f>
        <v>0</v>
      </c>
      <c r="Y891" s="2">
        <f>IFERROR(MATCH("SDN Controller Security Requirements Guide :: Version 1, Release: 2 Benchmark Date: 24 Apr 2020*"&amp;A891&amp;";*",SRGs!AA:AA,0),0)</f>
        <v>0</v>
      </c>
      <c r="Z891" s="2">
        <f>IFERROR(MATCH("Unified Endpoint Management Agent Security Requirements Guide :: Version 1, Release: 1 Benchmark Date: 20 Nov 2020*"&amp;A891&amp;";*",SRGs!AA:AA,0),0)</f>
        <v>0</v>
      </c>
      <c r="AA891" s="2">
        <f>IFERROR(MATCH("Unified Endpoint Management Server Security Requirements Guide :: Version 1, Release: 1 Benchmark Date: 20 Nov 2020*"&amp;A891&amp;";*",SRGs!AA:AA,0),0)</f>
        <v>0</v>
      </c>
      <c r="AB891" s="2">
        <f>IFERROR(MATCH("Virtual Private Network (VPN) Security Requirements Guide :: Version 2, Release: 4 Benchmark Date: 27 Oct 2021*"&amp;A891&amp;";*",SRGs!AA:AA,0),0)</f>
        <v>0</v>
      </c>
      <c r="AC891" s="2">
        <f>IFERROR(MATCH("Web Server Security Requirements Guide :: Version 3, Release: 1 Benchmark Date: 27 Oct 2022*"&amp;A891&amp;";*",SRGs!AA:AA,0),0)</f>
        <v>0</v>
      </c>
      <c r="AD891" s="22"/>
      <c r="AE891" s="3" t="str">
        <f t="shared" si="104"/>
        <v/>
      </c>
      <c r="AF891" s="2" t="str">
        <f t="shared" si="105"/>
        <v/>
      </c>
      <c r="AG891" s="2" t="str">
        <f t="shared" si="106"/>
        <v/>
      </c>
      <c r="AH891" s="2" t="str">
        <f t="shared" si="107"/>
        <v/>
      </c>
      <c r="AI891" s="2" t="str">
        <f t="shared" si="108"/>
        <v/>
      </c>
      <c r="AJ891" s="2" t="str">
        <f t="shared" si="109"/>
        <v/>
      </c>
      <c r="AK891" s="2" t="str">
        <f t="shared" si="110"/>
        <v/>
      </c>
      <c r="AM891" s="5" t="str">
        <f t="shared" si="111"/>
        <v/>
      </c>
    </row>
    <row r="892" spans="1:39" ht="30" hidden="1">
      <c r="A892" s="1" t="s">
        <v>22582</v>
      </c>
      <c r="B892" s="1" t="s">
        <v>4316</v>
      </c>
      <c r="C892" s="1" t="s">
        <v>4159</v>
      </c>
      <c r="D892" s="1" t="s">
        <v>3588</v>
      </c>
      <c r="E892" s="1"/>
      <c r="F892" s="2"/>
      <c r="G892" s="2"/>
      <c r="H892" s="2"/>
      <c r="I892" s="2"/>
      <c r="J892" s="15"/>
      <c r="K892" s="3">
        <f>IFERROR(MATCH("Application Layer Gateway (ALG) Security Requirements Guide (SRG) :: Version 1, Release: 2 Benchmark Date: 24 Jul 2015*"&amp;A892&amp;";*",SRGs!AA:AA,0),0)</f>
        <v>0</v>
      </c>
      <c r="L892" s="2">
        <f>IFERROR(MATCH("Application Server Security Requirements Guide :: Version 3, Release: 3 Benchmark Date: 27 Oct 2022*"&amp;A892&amp;";*",SRGs!AA:AA,0),0)</f>
        <v>0</v>
      </c>
      <c r="M892" s="2">
        <f>IFERROR(MATCH("Authentication, Authorization, and Accounting Services (AAA) Security Requirements Guide :: Version 1, Release: 2 Benchmark Date: 24 Jan 2020*"&amp;A892&amp;";*",SRGs!AA:AA,0),0)</f>
        <v>0</v>
      </c>
      <c r="N892" s="2">
        <f>IFERROR(MATCH("Central Log Server Security Requirements Guide :: Version 2, Release: 2 Benchmark Date: 27 Oct 2022*"&amp;A892&amp;";*",SRGs!AA:AA,0),0)</f>
        <v>0</v>
      </c>
      <c r="O892" s="2">
        <f>IFERROR(MATCH("Database Security Requirements Guide :: Version 3, Release: 3 Benchmark Date: 27 Jul 2022*"&amp;A892&amp;";*",SRGs!AA:AA,0),0)</f>
        <v>0</v>
      </c>
      <c r="P892" s="2">
        <f>IFERROR(MATCH("Container Platform Security Requirements Guide :: Version 1, Release: 3 Benchmark Date: 27 Jan 2022*"&amp;A892&amp;";*",SRGs!AA:AA,0),0)</f>
        <v>0</v>
      </c>
      <c r="Q892" s="2">
        <f>IFERROR(MATCH("Domain Name System (DNS) Security Requirements Guide :: Version 2, Release: 4 Benchmark Date: 23 Oct 2015*"&amp;A892&amp;";*",SRGs!AA:AA,0),0)</f>
        <v>0</v>
      </c>
      <c r="R892" s="2">
        <f>IFERROR(MATCH("Firewall Security Requirements Guide :: Version 2, Release: 3 Benchmark Date: 27 Oct 2022*"&amp;A892&amp;";*",SRGs!AA:AA,0),0)</f>
        <v>0</v>
      </c>
      <c r="S892" s="2">
        <f>IFERROR(MATCH("General Purpose Operating System Security Requirements Guide :: Version 2, Release: 4 Benchmark Date: 27 Jul 2022*"&amp;A892&amp;";*",SRGs!AA:AA,0),0)</f>
        <v>0</v>
      </c>
      <c r="T892" s="2">
        <f>IFERROR(MATCH("Intrusion Detection and Prevention Systems (IDPS) Security Requirements Guide :: Version 2, Release: 6 Benchmark Date: 24 Jul 2020*"&amp;A892&amp;";*",SRGs!AA:AA,0),0)</f>
        <v>0</v>
      </c>
      <c r="U892" s="2">
        <f>IFERROR(MATCH("Layer 2 Switch Security Requirements Guide :: Version 2, Release: 1 Benchmark Date: 18 May 2021*"&amp;A892&amp;";*",SRGs!AA:AA,0),0)</f>
        <v>0</v>
      </c>
      <c r="V892" s="2">
        <f>IFERROR(MATCH("Mainframe Product Security Requirements Guide :: Version 2, Release: 1 Benchmark Date: 27 Oct 2022*"&amp;A892&amp;";*",SRGs!AA:AA,0),0)</f>
        <v>0</v>
      </c>
      <c r="W892" s="2">
        <f>IFERROR(MATCH("Network Device Management Security Requirements Guide :: Version 4, Release: 1 Benchmark Date: 23 Apr 2021*"&amp;A892&amp;";*",SRGs!AA:AA,0),0)</f>
        <v>0</v>
      </c>
      <c r="X892" s="2">
        <f>IFERROR(MATCH("Router Security Requirements Guide :: Version 4, Release: 2 Benchmark Date: 23 Apr 2021*"&amp;A892&amp;";*",SRGs!AA:AA,0),0)</f>
        <v>0</v>
      </c>
      <c r="Y892" s="2">
        <f>IFERROR(MATCH("SDN Controller Security Requirements Guide :: Version 1, Release: 2 Benchmark Date: 24 Apr 2020*"&amp;A892&amp;";*",SRGs!AA:AA,0),0)</f>
        <v>0</v>
      </c>
      <c r="Z892" s="2">
        <f>IFERROR(MATCH("Unified Endpoint Management Agent Security Requirements Guide :: Version 1, Release: 1 Benchmark Date: 20 Nov 2020*"&amp;A892&amp;";*",SRGs!AA:AA,0),0)</f>
        <v>0</v>
      </c>
      <c r="AA892" s="2">
        <f>IFERROR(MATCH("Unified Endpoint Management Server Security Requirements Guide :: Version 1, Release: 1 Benchmark Date: 20 Nov 2020*"&amp;A892&amp;";*",SRGs!AA:AA,0),0)</f>
        <v>0</v>
      </c>
      <c r="AB892" s="2">
        <f>IFERROR(MATCH("Virtual Private Network (VPN) Security Requirements Guide :: Version 2, Release: 4 Benchmark Date: 27 Oct 2021*"&amp;A892&amp;";*",SRGs!AA:AA,0),0)</f>
        <v>0</v>
      </c>
      <c r="AC892" s="2">
        <f>IFERROR(MATCH("Web Server Security Requirements Guide :: Version 3, Release: 1 Benchmark Date: 27 Oct 2022*"&amp;A892&amp;";*",SRGs!AA:AA,0),0)</f>
        <v>0</v>
      </c>
      <c r="AD892" s="22"/>
      <c r="AE892" s="3" t="str">
        <f t="shared" si="104"/>
        <v/>
      </c>
      <c r="AF892" s="2" t="str">
        <f t="shared" si="105"/>
        <v/>
      </c>
      <c r="AG892" s="2" t="str">
        <f t="shared" si="106"/>
        <v/>
      </c>
      <c r="AH892" s="2" t="str">
        <f t="shared" si="107"/>
        <v/>
      </c>
      <c r="AI892" s="2" t="str">
        <f t="shared" si="108"/>
        <v/>
      </c>
      <c r="AJ892" s="2" t="str">
        <f t="shared" si="109"/>
        <v/>
      </c>
      <c r="AK892" s="2" t="str">
        <f t="shared" si="110"/>
        <v/>
      </c>
      <c r="AM892" s="5" t="str">
        <f t="shared" si="111"/>
        <v/>
      </c>
    </row>
    <row r="893" spans="1:39" ht="45" hidden="1">
      <c r="A893" s="1" t="s">
        <v>22583</v>
      </c>
      <c r="B893" s="1" t="s">
        <v>4316</v>
      </c>
      <c r="C893" s="1" t="s">
        <v>4160</v>
      </c>
      <c r="D893" s="1" t="s">
        <v>3588</v>
      </c>
      <c r="E893" s="1"/>
      <c r="F893" s="2"/>
      <c r="G893" s="2"/>
      <c r="H893" s="2"/>
      <c r="I893" s="2"/>
      <c r="J893" s="15"/>
      <c r="K893" s="3">
        <f>IFERROR(MATCH("Application Layer Gateway (ALG) Security Requirements Guide (SRG) :: Version 1, Release: 2 Benchmark Date: 24 Jul 2015*"&amp;A893&amp;";*",SRGs!AA:AA,0),0)</f>
        <v>0</v>
      </c>
      <c r="L893" s="2">
        <f>IFERROR(MATCH("Application Server Security Requirements Guide :: Version 3, Release: 3 Benchmark Date: 27 Oct 2022*"&amp;A893&amp;";*",SRGs!AA:AA,0),0)</f>
        <v>0</v>
      </c>
      <c r="M893" s="2">
        <f>IFERROR(MATCH("Authentication, Authorization, and Accounting Services (AAA) Security Requirements Guide :: Version 1, Release: 2 Benchmark Date: 24 Jan 2020*"&amp;A893&amp;";*",SRGs!AA:AA,0),0)</f>
        <v>0</v>
      </c>
      <c r="N893" s="2">
        <f>IFERROR(MATCH("Central Log Server Security Requirements Guide :: Version 2, Release: 2 Benchmark Date: 27 Oct 2022*"&amp;A893&amp;";*",SRGs!AA:AA,0),0)</f>
        <v>0</v>
      </c>
      <c r="O893" s="2">
        <f>IFERROR(MATCH("Database Security Requirements Guide :: Version 3, Release: 3 Benchmark Date: 27 Jul 2022*"&amp;A893&amp;";*",SRGs!AA:AA,0),0)</f>
        <v>0</v>
      </c>
      <c r="P893" s="2">
        <f>IFERROR(MATCH("Container Platform Security Requirements Guide :: Version 1, Release: 3 Benchmark Date: 27 Jan 2022*"&amp;A893&amp;";*",SRGs!AA:AA,0),0)</f>
        <v>0</v>
      </c>
      <c r="Q893" s="2">
        <f>IFERROR(MATCH("Domain Name System (DNS) Security Requirements Guide :: Version 2, Release: 4 Benchmark Date: 23 Oct 2015*"&amp;A893&amp;";*",SRGs!AA:AA,0),0)</f>
        <v>0</v>
      </c>
      <c r="R893" s="2">
        <f>IFERROR(MATCH("Firewall Security Requirements Guide :: Version 2, Release: 3 Benchmark Date: 27 Oct 2022*"&amp;A893&amp;";*",SRGs!AA:AA,0),0)</f>
        <v>0</v>
      </c>
      <c r="S893" s="2">
        <f>IFERROR(MATCH("General Purpose Operating System Security Requirements Guide :: Version 2, Release: 4 Benchmark Date: 27 Jul 2022*"&amp;A893&amp;";*",SRGs!AA:AA,0),0)</f>
        <v>0</v>
      </c>
      <c r="T893" s="2">
        <f>IFERROR(MATCH("Intrusion Detection and Prevention Systems (IDPS) Security Requirements Guide :: Version 2, Release: 6 Benchmark Date: 24 Jul 2020*"&amp;A893&amp;";*",SRGs!AA:AA,0),0)</f>
        <v>0</v>
      </c>
      <c r="U893" s="2">
        <f>IFERROR(MATCH("Layer 2 Switch Security Requirements Guide :: Version 2, Release: 1 Benchmark Date: 18 May 2021*"&amp;A893&amp;";*",SRGs!AA:AA,0),0)</f>
        <v>0</v>
      </c>
      <c r="V893" s="2">
        <f>IFERROR(MATCH("Mainframe Product Security Requirements Guide :: Version 2, Release: 1 Benchmark Date: 27 Oct 2022*"&amp;A893&amp;";*",SRGs!AA:AA,0),0)</f>
        <v>0</v>
      </c>
      <c r="W893" s="2">
        <f>IFERROR(MATCH("Network Device Management Security Requirements Guide :: Version 4, Release: 1 Benchmark Date: 23 Apr 2021*"&amp;A893&amp;";*",SRGs!AA:AA,0),0)</f>
        <v>0</v>
      </c>
      <c r="X893" s="2">
        <f>IFERROR(MATCH("Router Security Requirements Guide :: Version 4, Release: 2 Benchmark Date: 23 Apr 2021*"&amp;A893&amp;";*",SRGs!AA:AA,0),0)</f>
        <v>0</v>
      </c>
      <c r="Y893" s="2">
        <f>IFERROR(MATCH("SDN Controller Security Requirements Guide :: Version 1, Release: 2 Benchmark Date: 24 Apr 2020*"&amp;A893&amp;";*",SRGs!AA:AA,0),0)</f>
        <v>0</v>
      </c>
      <c r="Z893" s="2">
        <f>IFERROR(MATCH("Unified Endpoint Management Agent Security Requirements Guide :: Version 1, Release: 1 Benchmark Date: 20 Nov 2020*"&amp;A893&amp;";*",SRGs!AA:AA,0),0)</f>
        <v>0</v>
      </c>
      <c r="AA893" s="2">
        <f>IFERROR(MATCH("Unified Endpoint Management Server Security Requirements Guide :: Version 1, Release: 1 Benchmark Date: 20 Nov 2020*"&amp;A893&amp;";*",SRGs!AA:AA,0),0)</f>
        <v>0</v>
      </c>
      <c r="AB893" s="2">
        <f>IFERROR(MATCH("Virtual Private Network (VPN) Security Requirements Guide :: Version 2, Release: 4 Benchmark Date: 27 Oct 2021*"&amp;A893&amp;";*",SRGs!AA:AA,0),0)</f>
        <v>0</v>
      </c>
      <c r="AC893" s="2">
        <f>IFERROR(MATCH("Web Server Security Requirements Guide :: Version 3, Release: 1 Benchmark Date: 27 Oct 2022*"&amp;A893&amp;";*",SRGs!AA:AA,0),0)</f>
        <v>0</v>
      </c>
      <c r="AD893" s="22"/>
      <c r="AE893" s="3" t="str">
        <f t="shared" si="104"/>
        <v/>
      </c>
      <c r="AF893" s="2" t="str">
        <f t="shared" si="105"/>
        <v/>
      </c>
      <c r="AG893" s="2" t="str">
        <f t="shared" si="106"/>
        <v/>
      </c>
      <c r="AH893" s="2" t="str">
        <f t="shared" si="107"/>
        <v/>
      </c>
      <c r="AI893" s="2" t="str">
        <f t="shared" si="108"/>
        <v/>
      </c>
      <c r="AJ893" s="2" t="str">
        <f t="shared" si="109"/>
        <v/>
      </c>
      <c r="AK893" s="2" t="str">
        <f t="shared" si="110"/>
        <v/>
      </c>
      <c r="AM893" s="5" t="str">
        <f t="shared" si="111"/>
        <v/>
      </c>
    </row>
    <row r="894" spans="1:39" s="5" customFormat="1" ht="60" hidden="1">
      <c r="A894" s="1" t="s">
        <v>22584</v>
      </c>
      <c r="B894" s="1" t="s">
        <v>4316</v>
      </c>
      <c r="C894" s="1" t="s">
        <v>1238</v>
      </c>
      <c r="D894" s="1" t="s">
        <v>2267</v>
      </c>
      <c r="E894" s="1" t="s">
        <v>3268</v>
      </c>
      <c r="F894" s="2" t="s">
        <v>2591</v>
      </c>
      <c r="G894" s="2"/>
      <c r="H894" s="2"/>
      <c r="I894" s="2"/>
      <c r="J894" s="15"/>
      <c r="K894" s="3">
        <f>IFERROR(MATCH("Application Layer Gateway (ALG) Security Requirements Guide (SRG) :: Version 1, Release: 2 Benchmark Date: 24 Jul 2015*"&amp;A894&amp;";*",SRGs!AA:AA,0),0)</f>
        <v>0</v>
      </c>
      <c r="L894" s="2">
        <f>IFERROR(MATCH("Application Server Security Requirements Guide :: Version 3, Release: 3 Benchmark Date: 27 Oct 2022*"&amp;A894&amp;";*",SRGs!AA:AA,0),0)</f>
        <v>0</v>
      </c>
      <c r="M894" s="2">
        <f>IFERROR(MATCH("Authentication, Authorization, and Accounting Services (AAA) Security Requirements Guide :: Version 1, Release: 2 Benchmark Date: 24 Jan 2020*"&amp;A894&amp;";*",SRGs!AA:AA,0),0)</f>
        <v>0</v>
      </c>
      <c r="N894" s="2">
        <f>IFERROR(MATCH("Central Log Server Security Requirements Guide :: Version 2, Release: 2 Benchmark Date: 27 Oct 2022*"&amp;A894&amp;";*",SRGs!AA:AA,0),0)</f>
        <v>0</v>
      </c>
      <c r="O894" s="2">
        <f>IFERROR(MATCH("Database Security Requirements Guide :: Version 3, Release: 3 Benchmark Date: 27 Jul 2022*"&amp;A894&amp;";*",SRGs!AA:AA,0),0)</f>
        <v>0</v>
      </c>
      <c r="P894" s="6">
        <f>IFERROR(MATCH("Container Platform Security Requirements Guide :: Version 1, Release: 3 Benchmark Date: 27 Jan 2022*"&amp;A894&amp;";*",SRGs!AA:AA,0),0)</f>
        <v>0</v>
      </c>
      <c r="Q894" s="6">
        <f>IFERROR(MATCH("Domain Name System (DNS) Security Requirements Guide :: Version 2, Release: 4 Benchmark Date: 23 Oct 2015*"&amp;A894&amp;";*",SRGs!AA:AA,0),0)</f>
        <v>0</v>
      </c>
      <c r="R894" s="6">
        <f>IFERROR(MATCH("Firewall Security Requirements Guide :: Version 2, Release: 3 Benchmark Date: 27 Oct 2022*"&amp;A894&amp;";*",SRGs!AA:AA,0),0)</f>
        <v>0</v>
      </c>
      <c r="S894" s="6">
        <f>IFERROR(MATCH("General Purpose Operating System Security Requirements Guide :: Version 2, Release: 4 Benchmark Date: 27 Jul 2022*"&amp;A894&amp;";*",SRGs!AA:AA,0),0)</f>
        <v>0</v>
      </c>
      <c r="T894" s="6">
        <f>IFERROR(MATCH("Intrusion Detection and Prevention Systems (IDPS) Security Requirements Guide :: Version 2, Release: 6 Benchmark Date: 24 Jul 2020*"&amp;A894&amp;";*",SRGs!AA:AA,0),0)</f>
        <v>0</v>
      </c>
      <c r="U894" s="6">
        <f>IFERROR(MATCH("Layer 2 Switch Security Requirements Guide :: Version 2, Release: 1 Benchmark Date: 18 May 2021*"&amp;A894&amp;";*",SRGs!AA:AA,0),0)</f>
        <v>0</v>
      </c>
      <c r="V894" s="6">
        <f>IFERROR(MATCH("Mainframe Product Security Requirements Guide :: Version 2, Release: 1 Benchmark Date: 27 Oct 2022*"&amp;A894&amp;";*",SRGs!AA:AA,0),0)</f>
        <v>0</v>
      </c>
      <c r="W894" s="6">
        <f>IFERROR(MATCH("Network Device Management Security Requirements Guide :: Version 4, Release: 1 Benchmark Date: 23 Apr 2021*"&amp;A894&amp;";*",SRGs!AA:AA,0),0)</f>
        <v>0</v>
      </c>
      <c r="X894" s="6">
        <f>IFERROR(MATCH("Router Security Requirements Guide :: Version 4, Release: 2 Benchmark Date: 23 Apr 2021*"&amp;A894&amp;";*",SRGs!AA:AA,0),0)</f>
        <v>0</v>
      </c>
      <c r="Y894" s="6">
        <f>IFERROR(MATCH("SDN Controller Security Requirements Guide :: Version 1, Release: 2 Benchmark Date: 24 Apr 2020*"&amp;A894&amp;";*",SRGs!AA:AA,0),0)</f>
        <v>0</v>
      </c>
      <c r="Z894" s="6">
        <f>IFERROR(MATCH("Unified Endpoint Management Agent Security Requirements Guide :: Version 1, Release: 1 Benchmark Date: 20 Nov 2020*"&amp;A894&amp;";*",SRGs!AA:AA,0),0)</f>
        <v>0</v>
      </c>
      <c r="AA894" s="6">
        <f>IFERROR(MATCH("Unified Endpoint Management Server Security Requirements Guide :: Version 1, Release: 1 Benchmark Date: 20 Nov 2020*"&amp;A894&amp;";*",SRGs!AA:AA,0),0)</f>
        <v>0</v>
      </c>
      <c r="AB894" s="6">
        <f>IFERROR(MATCH("Virtual Private Network (VPN) Security Requirements Guide :: Version 2, Release: 4 Benchmark Date: 27 Oct 2021*"&amp;A894&amp;";*",SRGs!AA:AA,0),0)</f>
        <v>0</v>
      </c>
      <c r="AC894" s="6">
        <f>IFERROR(MATCH("Web Server Security Requirements Guide :: Version 3, Release: 1 Benchmark Date: 27 Oct 2022*"&amp;A894&amp;";*",SRGs!AA:AA,0),0)</f>
        <v>0</v>
      </c>
      <c r="AD894" s="21"/>
      <c r="AE894" s="3" t="str">
        <f t="shared" si="104"/>
        <v/>
      </c>
      <c r="AF894" s="2" t="str">
        <f t="shared" si="105"/>
        <v/>
      </c>
      <c r="AG894" s="2" t="str">
        <f t="shared" si="106"/>
        <v/>
      </c>
      <c r="AH894" s="2" t="str">
        <f t="shared" si="107"/>
        <v/>
      </c>
      <c r="AI894" s="2" t="str">
        <f t="shared" si="108"/>
        <v/>
      </c>
      <c r="AJ894" s="2" t="str">
        <f t="shared" si="109"/>
        <v/>
      </c>
      <c r="AK894" s="2" t="str">
        <f t="shared" si="110"/>
        <v/>
      </c>
      <c r="AL894" s="27"/>
      <c r="AM894" s="5" t="str">
        <f t="shared" si="111"/>
        <v/>
      </c>
    </row>
    <row r="895" spans="1:39" ht="180">
      <c r="A895" s="1" t="s">
        <v>248</v>
      </c>
      <c r="B895" s="1" t="s">
        <v>4316</v>
      </c>
      <c r="C895" s="1" t="s">
        <v>1239</v>
      </c>
      <c r="D895" s="1" t="s">
        <v>2268</v>
      </c>
      <c r="E895" s="1" t="s">
        <v>3269</v>
      </c>
      <c r="F895" s="2" t="s">
        <v>4043</v>
      </c>
      <c r="G895" s="2" t="s">
        <v>4242</v>
      </c>
      <c r="H895" s="2"/>
      <c r="I895" s="10">
        <v>1</v>
      </c>
      <c r="J895" s="13"/>
      <c r="K895" s="3">
        <f>IFERROR(MATCH("Application Layer Gateway (ALG) Security Requirements Guide (SRG) :: Version 1, Release: 2 Benchmark Date: 24 Jul 2015*"&amp;A895&amp;";*",SRGs!AA:AA,0),0)</f>
        <v>1691</v>
      </c>
      <c r="L895" s="2">
        <f>IFERROR(MATCH("Application Server Security Requirements Guide :: Version 3, Release: 3 Benchmark Date: 27 Oct 2022*"&amp;A895&amp;";*",SRGs!AA:AA,0),0)</f>
        <v>1694</v>
      </c>
      <c r="M895" s="2">
        <f>IFERROR(MATCH("Authentication, Authorization, and Accounting Services (AAA) Security Requirements Guide :: Version 1, Release: 2 Benchmark Date: 24 Jan 2020*"&amp;A895&amp;";*",SRGs!AA:AA,0),0)</f>
        <v>0</v>
      </c>
      <c r="N895" s="6">
        <f>IFERROR(MATCH("Central Log Server Security Requirements Guide :: Version 2, Release: 2 Benchmark Date: 27 Oct 2022*"&amp;A895&amp;";*",SRGs!AA:AA,0),0)</f>
        <v>1697</v>
      </c>
      <c r="O895" s="6">
        <f>IFERROR(MATCH("Database Security Requirements Guide :: Version 3, Release: 3 Benchmark Date: 27 Jul 2022*"&amp;A895&amp;";*",SRGs!AA:AA,0),0)</f>
        <v>1701</v>
      </c>
      <c r="P895" s="2">
        <f>IFERROR(MATCH("Container Platform Security Requirements Guide :: Version 1, Release: 3 Benchmark Date: 27 Jan 2022*"&amp;A895&amp;";*",SRGs!AA:AA,0),0)</f>
        <v>1698</v>
      </c>
      <c r="Q895" s="2">
        <f>IFERROR(MATCH("Domain Name System (DNS) Security Requirements Guide :: Version 2, Release: 4 Benchmark Date: 23 Oct 2015*"&amp;A895&amp;";*",SRGs!AA:AA,0),0)</f>
        <v>1705</v>
      </c>
      <c r="R895" s="2">
        <f>IFERROR(MATCH("Firewall Security Requirements Guide :: Version 2, Release: 3 Benchmark Date: 27 Oct 2022*"&amp;A895&amp;";*",SRGs!AA:AA,0),0)</f>
        <v>0</v>
      </c>
      <c r="S895" s="2">
        <f>IFERROR(MATCH("General Purpose Operating System Security Requirements Guide :: Version 2, Release: 4 Benchmark Date: 27 Jul 2022*"&amp;A895&amp;";*",SRGs!AA:AA,0),0)</f>
        <v>1706</v>
      </c>
      <c r="T895" s="2">
        <f>IFERROR(MATCH("Intrusion Detection and Prevention Systems (IDPS) Security Requirements Guide :: Version 2, Release: 6 Benchmark Date: 24 Jul 2020*"&amp;A895&amp;";*",SRGs!AA:AA,0),0)</f>
        <v>0</v>
      </c>
      <c r="U895" s="2">
        <f>IFERROR(MATCH("Layer 2 Switch Security Requirements Guide :: Version 2, Release: 1 Benchmark Date: 18 May 2021*"&amp;A895&amp;";*",SRGs!AA:AA,0),0)</f>
        <v>0</v>
      </c>
      <c r="V895" s="2">
        <f>IFERROR(MATCH("Mainframe Product Security Requirements Guide :: Version 2, Release: 1 Benchmark Date: 27 Oct 2022*"&amp;A895&amp;";*",SRGs!AA:AA,0),0)</f>
        <v>1708</v>
      </c>
      <c r="W895" s="2">
        <f>IFERROR(MATCH("Network Device Management Security Requirements Guide :: Version 4, Release: 1 Benchmark Date: 23 Apr 2021*"&amp;A895&amp;";*",SRGs!AA:AA,0),0)</f>
        <v>0</v>
      </c>
      <c r="X895" s="2">
        <f>IFERROR(MATCH("Router Security Requirements Guide :: Version 4, Release: 2 Benchmark Date: 23 Apr 2021*"&amp;A895&amp;";*",SRGs!AA:AA,0),0)</f>
        <v>0</v>
      </c>
      <c r="Y895" s="2">
        <f>IFERROR(MATCH("SDN Controller Security Requirements Guide :: Version 1, Release: 2 Benchmark Date: 24 Apr 2020*"&amp;A895&amp;";*",SRGs!AA:AA,0),0)</f>
        <v>0</v>
      </c>
      <c r="Z895" s="2">
        <f>IFERROR(MATCH("Unified Endpoint Management Agent Security Requirements Guide :: Version 1, Release: 1 Benchmark Date: 20 Nov 2020*"&amp;A895&amp;";*",SRGs!AA:AA,0),0)</f>
        <v>1712</v>
      </c>
      <c r="AA895" s="2">
        <f>IFERROR(MATCH("Unified Endpoint Management Server Security Requirements Guide :: Version 1, Release: 1 Benchmark Date: 20 Nov 2020*"&amp;A895&amp;";*",SRGs!AA:AA,0),0)</f>
        <v>1713</v>
      </c>
      <c r="AB895" s="2">
        <f>IFERROR(MATCH("Virtual Private Network (VPN) Security Requirements Guide :: Version 2, Release: 4 Benchmark Date: 27 Oct 2021*"&amp;A895&amp;";*",SRGs!AA:AA,0),0)</f>
        <v>1715</v>
      </c>
      <c r="AC895" s="2">
        <f>IFERROR(MATCH("Web Server Security Requirements Guide :: Version 3, Release: 1 Benchmark Date: 27 Oct 2022*"&amp;A895&amp;";*",SRGs!AA:AA,0),0)</f>
        <v>1726</v>
      </c>
      <c r="AD895" s="22"/>
      <c r="AE895" s="3" t="str">
        <f t="shared" si="104"/>
        <v>Application</v>
      </c>
      <c r="AF895" s="2" t="str">
        <f t="shared" si="105"/>
        <v>Server</v>
      </c>
      <c r="AG895" s="2" t="str">
        <f t="shared" si="106"/>
        <v>Laptops/Desktops</v>
      </c>
      <c r="AH895" s="2" t="str">
        <f t="shared" si="107"/>
        <v>Network Device</v>
      </c>
      <c r="AI895" s="2" t="str">
        <f t="shared" si="108"/>
        <v>Database</v>
      </c>
      <c r="AJ895" s="2" t="str">
        <f t="shared" si="109"/>
        <v>Container</v>
      </c>
      <c r="AK895" s="2" t="str">
        <f t="shared" si="110"/>
        <v>Unified Endpoint Mangement</v>
      </c>
      <c r="AM895" s="5" t="str">
        <f t="shared" si="111"/>
        <v>Application; Server; Laptops/Desktops; Network Device; Database; Container; Unified Endpoint Mangement</v>
      </c>
    </row>
    <row r="896" spans="1:39" ht="30" hidden="1">
      <c r="A896" s="1" t="s">
        <v>22585</v>
      </c>
      <c r="B896" s="1" t="s">
        <v>4316</v>
      </c>
      <c r="C896" s="1" t="s">
        <v>4161</v>
      </c>
      <c r="D896" s="1" t="s">
        <v>3589</v>
      </c>
      <c r="E896" s="1"/>
      <c r="F896" s="2"/>
      <c r="G896" s="2"/>
      <c r="H896" s="2"/>
      <c r="I896" s="2"/>
      <c r="J896" s="15"/>
      <c r="K896" s="3">
        <f>IFERROR(MATCH("Application Layer Gateway (ALG) Security Requirements Guide (SRG) :: Version 1, Release: 2 Benchmark Date: 24 Jul 2015*"&amp;A896&amp;";*",SRGs!AA:AA,0),0)</f>
        <v>0</v>
      </c>
      <c r="L896" s="2">
        <f>IFERROR(MATCH("Application Server Security Requirements Guide :: Version 3, Release: 3 Benchmark Date: 27 Oct 2022*"&amp;A896&amp;";*",SRGs!AA:AA,0),0)</f>
        <v>0</v>
      </c>
      <c r="M896" s="2">
        <f>IFERROR(MATCH("Authentication, Authorization, and Accounting Services (AAA) Security Requirements Guide :: Version 1, Release: 2 Benchmark Date: 24 Jan 2020*"&amp;A896&amp;";*",SRGs!AA:AA,0),0)</f>
        <v>0</v>
      </c>
      <c r="N896" s="2">
        <f>IFERROR(MATCH("Central Log Server Security Requirements Guide :: Version 2, Release: 2 Benchmark Date: 27 Oct 2022*"&amp;A896&amp;";*",SRGs!AA:AA,0),0)</f>
        <v>0</v>
      </c>
      <c r="O896" s="2">
        <f>IFERROR(MATCH("Database Security Requirements Guide :: Version 3, Release: 3 Benchmark Date: 27 Jul 2022*"&amp;A896&amp;";*",SRGs!AA:AA,0),0)</f>
        <v>0</v>
      </c>
      <c r="P896" s="2">
        <f>IFERROR(MATCH("Container Platform Security Requirements Guide :: Version 1, Release: 3 Benchmark Date: 27 Jan 2022*"&amp;A896&amp;";*",SRGs!AA:AA,0),0)</f>
        <v>0</v>
      </c>
      <c r="Q896" s="2">
        <f>IFERROR(MATCH("Domain Name System (DNS) Security Requirements Guide :: Version 2, Release: 4 Benchmark Date: 23 Oct 2015*"&amp;A896&amp;";*",SRGs!AA:AA,0),0)</f>
        <v>0</v>
      </c>
      <c r="R896" s="2">
        <f>IFERROR(MATCH("Firewall Security Requirements Guide :: Version 2, Release: 3 Benchmark Date: 27 Oct 2022*"&amp;A896&amp;";*",SRGs!AA:AA,0),0)</f>
        <v>0</v>
      </c>
      <c r="S896" s="2">
        <f>IFERROR(MATCH("General Purpose Operating System Security Requirements Guide :: Version 2, Release: 4 Benchmark Date: 27 Jul 2022*"&amp;A896&amp;";*",SRGs!AA:AA,0),0)</f>
        <v>0</v>
      </c>
      <c r="T896" s="2">
        <f>IFERROR(MATCH("Intrusion Detection and Prevention Systems (IDPS) Security Requirements Guide :: Version 2, Release: 6 Benchmark Date: 24 Jul 2020*"&amp;A896&amp;";*",SRGs!AA:AA,0),0)</f>
        <v>0</v>
      </c>
      <c r="U896" s="2">
        <f>IFERROR(MATCH("Layer 2 Switch Security Requirements Guide :: Version 2, Release: 1 Benchmark Date: 18 May 2021*"&amp;A896&amp;";*",SRGs!AA:AA,0),0)</f>
        <v>0</v>
      </c>
      <c r="V896" s="2">
        <f>IFERROR(MATCH("Mainframe Product Security Requirements Guide :: Version 2, Release: 1 Benchmark Date: 27 Oct 2022*"&amp;A896&amp;";*",SRGs!AA:AA,0),0)</f>
        <v>0</v>
      </c>
      <c r="W896" s="2">
        <f>IFERROR(MATCH("Network Device Management Security Requirements Guide :: Version 4, Release: 1 Benchmark Date: 23 Apr 2021*"&amp;A896&amp;";*",SRGs!AA:AA,0),0)</f>
        <v>0</v>
      </c>
      <c r="X896" s="2">
        <f>IFERROR(MATCH("Router Security Requirements Guide :: Version 4, Release: 2 Benchmark Date: 23 Apr 2021*"&amp;A896&amp;";*",SRGs!AA:AA,0),0)</f>
        <v>0</v>
      </c>
      <c r="Y896" s="2">
        <f>IFERROR(MATCH("SDN Controller Security Requirements Guide :: Version 1, Release: 2 Benchmark Date: 24 Apr 2020*"&amp;A896&amp;";*",SRGs!AA:AA,0),0)</f>
        <v>0</v>
      </c>
      <c r="Z896" s="2">
        <f>IFERROR(MATCH("Unified Endpoint Management Agent Security Requirements Guide :: Version 1, Release: 1 Benchmark Date: 20 Nov 2020*"&amp;A896&amp;";*",SRGs!AA:AA,0),0)</f>
        <v>0</v>
      </c>
      <c r="AA896" s="2">
        <f>IFERROR(MATCH("Unified Endpoint Management Server Security Requirements Guide :: Version 1, Release: 1 Benchmark Date: 20 Nov 2020*"&amp;A896&amp;";*",SRGs!AA:AA,0),0)</f>
        <v>0</v>
      </c>
      <c r="AB896" s="2">
        <f>IFERROR(MATCH("Virtual Private Network (VPN) Security Requirements Guide :: Version 2, Release: 4 Benchmark Date: 27 Oct 2021*"&amp;A896&amp;";*",SRGs!AA:AA,0),0)</f>
        <v>0</v>
      </c>
      <c r="AC896" s="2">
        <f>IFERROR(MATCH("Web Server Security Requirements Guide :: Version 3, Release: 1 Benchmark Date: 27 Oct 2022*"&amp;A896&amp;";*",SRGs!AA:AA,0),0)</f>
        <v>0</v>
      </c>
      <c r="AD896" s="22"/>
      <c r="AE896" s="3" t="str">
        <f t="shared" si="104"/>
        <v/>
      </c>
      <c r="AF896" s="2" t="str">
        <f t="shared" si="105"/>
        <v/>
      </c>
      <c r="AG896" s="2" t="str">
        <f t="shared" si="106"/>
        <v/>
      </c>
      <c r="AH896" s="2" t="str">
        <f t="shared" si="107"/>
        <v/>
      </c>
      <c r="AI896" s="2" t="str">
        <f t="shared" si="108"/>
        <v/>
      </c>
      <c r="AJ896" s="2" t="str">
        <f t="shared" si="109"/>
        <v/>
      </c>
      <c r="AK896" s="2" t="str">
        <f t="shared" si="110"/>
        <v/>
      </c>
      <c r="AM896" s="5" t="str">
        <f t="shared" si="111"/>
        <v/>
      </c>
    </row>
    <row r="897" spans="1:39" s="5" customFormat="1" ht="30" hidden="1">
      <c r="A897" s="1" t="s">
        <v>22586</v>
      </c>
      <c r="B897" s="1" t="s">
        <v>4316</v>
      </c>
      <c r="C897" s="1" t="s">
        <v>4162</v>
      </c>
      <c r="D897" s="1" t="s">
        <v>3589</v>
      </c>
      <c r="E897" s="1"/>
      <c r="F897" s="2"/>
      <c r="G897" s="2"/>
      <c r="H897" s="2"/>
      <c r="I897" s="2"/>
      <c r="J897" s="15"/>
      <c r="K897" s="3">
        <f>IFERROR(MATCH("Application Layer Gateway (ALG) Security Requirements Guide (SRG) :: Version 1, Release: 2 Benchmark Date: 24 Jul 2015*"&amp;A897&amp;";*",SRGs!AA:AA,0),0)</f>
        <v>0</v>
      </c>
      <c r="L897" s="2">
        <f>IFERROR(MATCH("Application Server Security Requirements Guide :: Version 3, Release: 3 Benchmark Date: 27 Oct 2022*"&amp;A897&amp;";*",SRGs!AA:AA,0),0)</f>
        <v>0</v>
      </c>
      <c r="M897" s="2">
        <f>IFERROR(MATCH("Authentication, Authorization, and Accounting Services (AAA) Security Requirements Guide :: Version 1, Release: 2 Benchmark Date: 24 Jan 2020*"&amp;A897&amp;";*",SRGs!AA:AA,0),0)</f>
        <v>0</v>
      </c>
      <c r="N897" s="2">
        <f>IFERROR(MATCH("Central Log Server Security Requirements Guide :: Version 2, Release: 2 Benchmark Date: 27 Oct 2022*"&amp;A897&amp;";*",SRGs!AA:AA,0),0)</f>
        <v>0</v>
      </c>
      <c r="O897" s="2">
        <f>IFERROR(MATCH("Database Security Requirements Guide :: Version 3, Release: 3 Benchmark Date: 27 Jul 2022*"&amp;A897&amp;";*",SRGs!AA:AA,0),0)</f>
        <v>0</v>
      </c>
      <c r="P897" s="6">
        <f>IFERROR(MATCH("Container Platform Security Requirements Guide :: Version 1, Release: 3 Benchmark Date: 27 Jan 2022*"&amp;A897&amp;";*",SRGs!AA:AA,0),0)</f>
        <v>0</v>
      </c>
      <c r="Q897" s="6">
        <f>IFERROR(MATCH("Domain Name System (DNS) Security Requirements Guide :: Version 2, Release: 4 Benchmark Date: 23 Oct 2015*"&amp;A897&amp;";*",SRGs!AA:AA,0),0)</f>
        <v>0</v>
      </c>
      <c r="R897" s="6">
        <f>IFERROR(MATCH("Firewall Security Requirements Guide :: Version 2, Release: 3 Benchmark Date: 27 Oct 2022*"&amp;A897&amp;";*",SRGs!AA:AA,0),0)</f>
        <v>0</v>
      </c>
      <c r="S897" s="6">
        <f>IFERROR(MATCH("General Purpose Operating System Security Requirements Guide :: Version 2, Release: 4 Benchmark Date: 27 Jul 2022*"&amp;A897&amp;";*",SRGs!AA:AA,0),0)</f>
        <v>0</v>
      </c>
      <c r="T897" s="6">
        <f>IFERROR(MATCH("Intrusion Detection and Prevention Systems (IDPS) Security Requirements Guide :: Version 2, Release: 6 Benchmark Date: 24 Jul 2020*"&amp;A897&amp;";*",SRGs!AA:AA,0),0)</f>
        <v>0</v>
      </c>
      <c r="U897" s="6">
        <f>IFERROR(MATCH("Layer 2 Switch Security Requirements Guide :: Version 2, Release: 1 Benchmark Date: 18 May 2021*"&amp;A897&amp;";*",SRGs!AA:AA,0),0)</f>
        <v>0</v>
      </c>
      <c r="V897" s="6">
        <f>IFERROR(MATCH("Mainframe Product Security Requirements Guide :: Version 2, Release: 1 Benchmark Date: 27 Oct 2022*"&amp;A897&amp;";*",SRGs!AA:AA,0),0)</f>
        <v>0</v>
      </c>
      <c r="W897" s="6">
        <f>IFERROR(MATCH("Network Device Management Security Requirements Guide :: Version 4, Release: 1 Benchmark Date: 23 Apr 2021*"&amp;A897&amp;";*",SRGs!AA:AA,0),0)</f>
        <v>0</v>
      </c>
      <c r="X897" s="6">
        <f>IFERROR(MATCH("Router Security Requirements Guide :: Version 4, Release: 2 Benchmark Date: 23 Apr 2021*"&amp;A897&amp;";*",SRGs!AA:AA,0),0)</f>
        <v>0</v>
      </c>
      <c r="Y897" s="6">
        <f>IFERROR(MATCH("SDN Controller Security Requirements Guide :: Version 1, Release: 2 Benchmark Date: 24 Apr 2020*"&amp;A897&amp;";*",SRGs!AA:AA,0),0)</f>
        <v>0</v>
      </c>
      <c r="Z897" s="6">
        <f>IFERROR(MATCH("Unified Endpoint Management Agent Security Requirements Guide :: Version 1, Release: 1 Benchmark Date: 20 Nov 2020*"&amp;A897&amp;";*",SRGs!AA:AA,0),0)</f>
        <v>0</v>
      </c>
      <c r="AA897" s="6">
        <f>IFERROR(MATCH("Unified Endpoint Management Server Security Requirements Guide :: Version 1, Release: 1 Benchmark Date: 20 Nov 2020*"&amp;A897&amp;";*",SRGs!AA:AA,0),0)</f>
        <v>0</v>
      </c>
      <c r="AB897" s="6">
        <f>IFERROR(MATCH("Virtual Private Network (VPN) Security Requirements Guide :: Version 2, Release: 4 Benchmark Date: 27 Oct 2021*"&amp;A897&amp;";*",SRGs!AA:AA,0),0)</f>
        <v>0</v>
      </c>
      <c r="AC897" s="6">
        <f>IFERROR(MATCH("Web Server Security Requirements Guide :: Version 3, Release: 1 Benchmark Date: 27 Oct 2022*"&amp;A897&amp;";*",SRGs!AA:AA,0),0)</f>
        <v>0</v>
      </c>
      <c r="AD897" s="21"/>
      <c r="AE897" s="3" t="str">
        <f t="shared" si="104"/>
        <v/>
      </c>
      <c r="AF897" s="2" t="str">
        <f t="shared" si="105"/>
        <v/>
      </c>
      <c r="AG897" s="2" t="str">
        <f t="shared" si="106"/>
        <v/>
      </c>
      <c r="AH897" s="2" t="str">
        <f t="shared" si="107"/>
        <v/>
      </c>
      <c r="AI897" s="2" t="str">
        <f t="shared" si="108"/>
        <v/>
      </c>
      <c r="AJ897" s="2" t="str">
        <f t="shared" si="109"/>
        <v/>
      </c>
      <c r="AK897" s="2" t="str">
        <f t="shared" si="110"/>
        <v/>
      </c>
      <c r="AL897" s="27"/>
      <c r="AM897" s="5" t="str">
        <f t="shared" si="111"/>
        <v/>
      </c>
    </row>
    <row r="898" spans="1:39" ht="30" hidden="1">
      <c r="A898" s="1" t="s">
        <v>22587</v>
      </c>
      <c r="B898" s="1" t="s">
        <v>4316</v>
      </c>
      <c r="C898" s="1" t="s">
        <v>1240</v>
      </c>
      <c r="D898" s="1" t="s">
        <v>3589</v>
      </c>
      <c r="E898" s="1"/>
      <c r="F898" s="2"/>
      <c r="G898" s="2"/>
      <c r="H898" s="2"/>
      <c r="I898" s="2"/>
      <c r="J898" s="15"/>
      <c r="K898" s="3">
        <f>IFERROR(MATCH("Application Layer Gateway (ALG) Security Requirements Guide (SRG) :: Version 1, Release: 2 Benchmark Date: 24 Jul 2015*"&amp;A898&amp;";*",SRGs!AA:AA,0),0)</f>
        <v>0</v>
      </c>
      <c r="L898" s="2">
        <f>IFERROR(MATCH("Application Server Security Requirements Guide :: Version 3, Release: 3 Benchmark Date: 27 Oct 2022*"&amp;A898&amp;";*",SRGs!AA:AA,0),0)</f>
        <v>0</v>
      </c>
      <c r="M898" s="2">
        <f>IFERROR(MATCH("Authentication, Authorization, and Accounting Services (AAA) Security Requirements Guide :: Version 1, Release: 2 Benchmark Date: 24 Jan 2020*"&amp;A898&amp;";*",SRGs!AA:AA,0),0)</f>
        <v>0</v>
      </c>
      <c r="N898" s="2">
        <f>IFERROR(MATCH("Central Log Server Security Requirements Guide :: Version 2, Release: 2 Benchmark Date: 27 Oct 2022*"&amp;A898&amp;";*",SRGs!AA:AA,0),0)</f>
        <v>0</v>
      </c>
      <c r="O898" s="2">
        <f>IFERROR(MATCH("Database Security Requirements Guide :: Version 3, Release: 3 Benchmark Date: 27 Jul 2022*"&amp;A898&amp;";*",SRGs!AA:AA,0),0)</f>
        <v>0</v>
      </c>
      <c r="P898" s="2">
        <f>IFERROR(MATCH("Container Platform Security Requirements Guide :: Version 1, Release: 3 Benchmark Date: 27 Jan 2022*"&amp;A898&amp;";*",SRGs!AA:AA,0),0)</f>
        <v>0</v>
      </c>
      <c r="Q898" s="2">
        <f>IFERROR(MATCH("Domain Name System (DNS) Security Requirements Guide :: Version 2, Release: 4 Benchmark Date: 23 Oct 2015*"&amp;A898&amp;";*",SRGs!AA:AA,0),0)</f>
        <v>0</v>
      </c>
      <c r="R898" s="2">
        <f>IFERROR(MATCH("Firewall Security Requirements Guide :: Version 2, Release: 3 Benchmark Date: 27 Oct 2022*"&amp;A898&amp;";*",SRGs!AA:AA,0),0)</f>
        <v>0</v>
      </c>
      <c r="S898" s="2">
        <f>IFERROR(MATCH("General Purpose Operating System Security Requirements Guide :: Version 2, Release: 4 Benchmark Date: 27 Jul 2022*"&amp;A898&amp;";*",SRGs!AA:AA,0),0)</f>
        <v>0</v>
      </c>
      <c r="T898" s="2">
        <f>IFERROR(MATCH("Intrusion Detection and Prevention Systems (IDPS) Security Requirements Guide :: Version 2, Release: 6 Benchmark Date: 24 Jul 2020*"&amp;A898&amp;";*",SRGs!AA:AA,0),0)</f>
        <v>0</v>
      </c>
      <c r="U898" s="2">
        <f>IFERROR(MATCH("Layer 2 Switch Security Requirements Guide :: Version 2, Release: 1 Benchmark Date: 18 May 2021*"&amp;A898&amp;";*",SRGs!AA:AA,0),0)</f>
        <v>0</v>
      </c>
      <c r="V898" s="2">
        <f>IFERROR(MATCH("Mainframe Product Security Requirements Guide :: Version 2, Release: 1 Benchmark Date: 27 Oct 2022*"&amp;A898&amp;";*",SRGs!AA:AA,0),0)</f>
        <v>0</v>
      </c>
      <c r="W898" s="2">
        <f>IFERROR(MATCH("Network Device Management Security Requirements Guide :: Version 4, Release: 1 Benchmark Date: 23 Apr 2021*"&amp;A898&amp;";*",SRGs!AA:AA,0),0)</f>
        <v>0</v>
      </c>
      <c r="X898" s="2">
        <f>IFERROR(MATCH("Router Security Requirements Guide :: Version 4, Release: 2 Benchmark Date: 23 Apr 2021*"&amp;A898&amp;";*",SRGs!AA:AA,0),0)</f>
        <v>0</v>
      </c>
      <c r="Y898" s="2">
        <f>IFERROR(MATCH("SDN Controller Security Requirements Guide :: Version 1, Release: 2 Benchmark Date: 24 Apr 2020*"&amp;A898&amp;";*",SRGs!AA:AA,0),0)</f>
        <v>0</v>
      </c>
      <c r="Z898" s="2">
        <f>IFERROR(MATCH("Unified Endpoint Management Agent Security Requirements Guide :: Version 1, Release: 1 Benchmark Date: 20 Nov 2020*"&amp;A898&amp;";*",SRGs!AA:AA,0),0)</f>
        <v>0</v>
      </c>
      <c r="AA898" s="2">
        <f>IFERROR(MATCH("Unified Endpoint Management Server Security Requirements Guide :: Version 1, Release: 1 Benchmark Date: 20 Nov 2020*"&amp;A898&amp;";*",SRGs!AA:AA,0),0)</f>
        <v>0</v>
      </c>
      <c r="AB898" s="2">
        <f>IFERROR(MATCH("Virtual Private Network (VPN) Security Requirements Guide :: Version 2, Release: 4 Benchmark Date: 27 Oct 2021*"&amp;A898&amp;";*",SRGs!AA:AA,0),0)</f>
        <v>0</v>
      </c>
      <c r="AC898" s="2">
        <f>IFERROR(MATCH("Web Server Security Requirements Guide :: Version 3, Release: 1 Benchmark Date: 27 Oct 2022*"&amp;A898&amp;";*",SRGs!AA:AA,0),0)</f>
        <v>0</v>
      </c>
      <c r="AD898" s="22"/>
      <c r="AE898" s="3" t="str">
        <f t="shared" ref="AE898:AE961" si="112">IF(OR(K898&gt;0,L898&gt;0,AC898&gt;0),"Application","")</f>
        <v/>
      </c>
      <c r="AF898" s="2" t="str">
        <f t="shared" ref="AF898:AF961" si="113">IF(OR(V898&gt;0,S898&gt;0,N898&gt;0),"Server","")</f>
        <v/>
      </c>
      <c r="AG898" s="2" t="str">
        <f t="shared" ref="AG898:AG961" si="114">IF(S898&gt;0,"Laptops/Desktops","")</f>
        <v/>
      </c>
      <c r="AH898" s="2" t="str">
        <f t="shared" ref="AH898:AH961" si="115">IF(OR(M898&gt;0,Q898&gt;0,R898&gt;0,T898&gt;0,U898&gt;0,W898&gt;0,X898&gt;0,Y898&gt;0,AB898&gt;0),"Network Device","")</f>
        <v/>
      </c>
      <c r="AI898" s="2" t="str">
        <f t="shared" ref="AI898:AI961" si="116">IF(O898&gt;0,"Database","")</f>
        <v/>
      </c>
      <c r="AJ898" s="2" t="str">
        <f t="shared" ref="AJ898:AJ961" si="117">IF(P898&gt;0,"Container","")</f>
        <v/>
      </c>
      <c r="AK898" s="2" t="str">
        <f t="shared" ref="AK898:AK961" si="118">IF(OR(Z898&gt;0,AA898&gt;0),"Unified Endpoint Mangement","")</f>
        <v/>
      </c>
      <c r="AM898" s="5" t="str">
        <f t="shared" si="111"/>
        <v/>
      </c>
    </row>
    <row r="899" spans="1:39" ht="30" hidden="1">
      <c r="A899" s="1" t="s">
        <v>22588</v>
      </c>
      <c r="B899" s="1" t="s">
        <v>4316</v>
      </c>
      <c r="C899" s="1" t="s">
        <v>1241</v>
      </c>
      <c r="D899" s="1" t="s">
        <v>3589</v>
      </c>
      <c r="E899" s="1"/>
      <c r="F899" s="2"/>
      <c r="G899" s="2"/>
      <c r="H899" s="2"/>
      <c r="I899" s="2"/>
      <c r="J899" s="15"/>
      <c r="K899" s="3">
        <f>IFERROR(MATCH("Application Layer Gateway (ALG) Security Requirements Guide (SRG) :: Version 1, Release: 2 Benchmark Date: 24 Jul 2015*"&amp;A899&amp;";*",SRGs!AA:AA,0),0)</f>
        <v>0</v>
      </c>
      <c r="L899" s="2">
        <f>IFERROR(MATCH("Application Server Security Requirements Guide :: Version 3, Release: 3 Benchmark Date: 27 Oct 2022*"&amp;A899&amp;";*",SRGs!AA:AA,0),0)</f>
        <v>0</v>
      </c>
      <c r="M899" s="2">
        <f>IFERROR(MATCH("Authentication, Authorization, and Accounting Services (AAA) Security Requirements Guide :: Version 1, Release: 2 Benchmark Date: 24 Jan 2020*"&amp;A899&amp;";*",SRGs!AA:AA,0),0)</f>
        <v>0</v>
      </c>
      <c r="N899" s="2">
        <f>IFERROR(MATCH("Central Log Server Security Requirements Guide :: Version 2, Release: 2 Benchmark Date: 27 Oct 2022*"&amp;A899&amp;";*",SRGs!AA:AA,0),0)</f>
        <v>0</v>
      </c>
      <c r="O899" s="2">
        <f>IFERROR(MATCH("Database Security Requirements Guide :: Version 3, Release: 3 Benchmark Date: 27 Jul 2022*"&amp;A899&amp;";*",SRGs!AA:AA,0),0)</f>
        <v>0</v>
      </c>
      <c r="P899" s="2">
        <f>IFERROR(MATCH("Container Platform Security Requirements Guide :: Version 1, Release: 3 Benchmark Date: 27 Jan 2022*"&amp;A899&amp;";*",SRGs!AA:AA,0),0)</f>
        <v>0</v>
      </c>
      <c r="Q899" s="2">
        <f>IFERROR(MATCH("Domain Name System (DNS) Security Requirements Guide :: Version 2, Release: 4 Benchmark Date: 23 Oct 2015*"&amp;A899&amp;";*",SRGs!AA:AA,0),0)</f>
        <v>0</v>
      </c>
      <c r="R899" s="2">
        <f>IFERROR(MATCH("Firewall Security Requirements Guide :: Version 2, Release: 3 Benchmark Date: 27 Oct 2022*"&amp;A899&amp;";*",SRGs!AA:AA,0),0)</f>
        <v>0</v>
      </c>
      <c r="S899" s="2">
        <f>IFERROR(MATCH("General Purpose Operating System Security Requirements Guide :: Version 2, Release: 4 Benchmark Date: 27 Jul 2022*"&amp;A899&amp;";*",SRGs!AA:AA,0),0)</f>
        <v>0</v>
      </c>
      <c r="T899" s="2">
        <f>IFERROR(MATCH("Intrusion Detection and Prevention Systems (IDPS) Security Requirements Guide :: Version 2, Release: 6 Benchmark Date: 24 Jul 2020*"&amp;A899&amp;";*",SRGs!AA:AA,0),0)</f>
        <v>0</v>
      </c>
      <c r="U899" s="2">
        <f>IFERROR(MATCH("Layer 2 Switch Security Requirements Guide :: Version 2, Release: 1 Benchmark Date: 18 May 2021*"&amp;A899&amp;";*",SRGs!AA:AA,0),0)</f>
        <v>0</v>
      </c>
      <c r="V899" s="2">
        <f>IFERROR(MATCH("Mainframe Product Security Requirements Guide :: Version 2, Release: 1 Benchmark Date: 27 Oct 2022*"&amp;A899&amp;";*",SRGs!AA:AA,0),0)</f>
        <v>0</v>
      </c>
      <c r="W899" s="2">
        <f>IFERROR(MATCH("Network Device Management Security Requirements Guide :: Version 4, Release: 1 Benchmark Date: 23 Apr 2021*"&amp;A899&amp;";*",SRGs!AA:AA,0),0)</f>
        <v>0</v>
      </c>
      <c r="X899" s="2">
        <f>IFERROR(MATCH("Router Security Requirements Guide :: Version 4, Release: 2 Benchmark Date: 23 Apr 2021*"&amp;A899&amp;";*",SRGs!AA:AA,0),0)</f>
        <v>0</v>
      </c>
      <c r="Y899" s="2">
        <f>IFERROR(MATCH("SDN Controller Security Requirements Guide :: Version 1, Release: 2 Benchmark Date: 24 Apr 2020*"&amp;A899&amp;";*",SRGs!AA:AA,0),0)</f>
        <v>0</v>
      </c>
      <c r="Z899" s="2">
        <f>IFERROR(MATCH("Unified Endpoint Management Agent Security Requirements Guide :: Version 1, Release: 1 Benchmark Date: 20 Nov 2020*"&amp;A899&amp;";*",SRGs!AA:AA,0),0)</f>
        <v>0</v>
      </c>
      <c r="AA899" s="2">
        <f>IFERROR(MATCH("Unified Endpoint Management Server Security Requirements Guide :: Version 1, Release: 1 Benchmark Date: 20 Nov 2020*"&amp;A899&amp;";*",SRGs!AA:AA,0),0)</f>
        <v>0</v>
      </c>
      <c r="AB899" s="2">
        <f>IFERROR(MATCH("Virtual Private Network (VPN) Security Requirements Guide :: Version 2, Release: 4 Benchmark Date: 27 Oct 2021*"&amp;A899&amp;";*",SRGs!AA:AA,0),0)</f>
        <v>0</v>
      </c>
      <c r="AC899" s="2">
        <f>IFERROR(MATCH("Web Server Security Requirements Guide :: Version 3, Release: 1 Benchmark Date: 27 Oct 2022*"&amp;A899&amp;";*",SRGs!AA:AA,0),0)</f>
        <v>0</v>
      </c>
      <c r="AD899" s="22"/>
      <c r="AE899" s="3" t="str">
        <f t="shared" si="112"/>
        <v/>
      </c>
      <c r="AF899" s="2" t="str">
        <f t="shared" si="113"/>
        <v/>
      </c>
      <c r="AG899" s="2" t="str">
        <f t="shared" si="114"/>
        <v/>
      </c>
      <c r="AH899" s="2" t="str">
        <f t="shared" si="115"/>
        <v/>
      </c>
      <c r="AI899" s="2" t="str">
        <f t="shared" si="116"/>
        <v/>
      </c>
      <c r="AJ899" s="2" t="str">
        <f t="shared" si="117"/>
        <v/>
      </c>
      <c r="AK899" s="2" t="str">
        <f t="shared" si="118"/>
        <v/>
      </c>
      <c r="AM899" s="5" t="str">
        <f t="shared" ref="AM899:AM962" si="119">_xlfn.TEXTJOIN("; ",TRUE,AE899:AK899)</f>
        <v/>
      </c>
    </row>
    <row r="900" spans="1:39" s="5" customFormat="1" hidden="1">
      <c r="A900" s="1" t="s">
        <v>249</v>
      </c>
      <c r="B900" s="1" t="s">
        <v>4316</v>
      </c>
      <c r="C900" s="1" t="s">
        <v>1242</v>
      </c>
      <c r="D900" s="1" t="s">
        <v>3590</v>
      </c>
      <c r="E900" s="1"/>
      <c r="F900" s="2"/>
      <c r="G900" s="2"/>
      <c r="H900" s="2"/>
      <c r="I900" s="2"/>
      <c r="J900" s="15"/>
      <c r="K900" s="3">
        <f>IFERROR(MATCH("Application Layer Gateway (ALG) Security Requirements Guide (SRG) :: Version 1, Release: 2 Benchmark Date: 24 Jul 2015*"&amp;A900&amp;";*",SRGs!AA:AA,0),0)</f>
        <v>0</v>
      </c>
      <c r="L900" s="2">
        <f>IFERROR(MATCH("Application Server Security Requirements Guide :: Version 3, Release: 3 Benchmark Date: 27 Oct 2022*"&amp;A900&amp;";*",SRGs!AA:AA,0),0)</f>
        <v>0</v>
      </c>
      <c r="M900" s="2">
        <f>IFERROR(MATCH("Authentication, Authorization, and Accounting Services (AAA) Security Requirements Guide :: Version 1, Release: 2 Benchmark Date: 24 Jan 2020*"&amp;A900&amp;";*",SRGs!AA:AA,0),0)</f>
        <v>0</v>
      </c>
      <c r="N900" s="2">
        <f>IFERROR(MATCH("Central Log Server Security Requirements Guide :: Version 2, Release: 2 Benchmark Date: 27 Oct 2022*"&amp;A900&amp;";*",SRGs!AA:AA,0),0)</f>
        <v>0</v>
      </c>
      <c r="O900" s="2">
        <f>IFERROR(MATCH("Database Security Requirements Guide :: Version 3, Release: 3 Benchmark Date: 27 Jul 2022*"&amp;A900&amp;";*",SRGs!AA:AA,0),0)</f>
        <v>0</v>
      </c>
      <c r="P900" s="6">
        <f>IFERROR(MATCH("Container Platform Security Requirements Guide :: Version 1, Release: 3 Benchmark Date: 27 Jan 2022*"&amp;A900&amp;";*",SRGs!AA:AA,0),0)</f>
        <v>0</v>
      </c>
      <c r="Q900" s="6">
        <f>IFERROR(MATCH("Domain Name System (DNS) Security Requirements Guide :: Version 2, Release: 4 Benchmark Date: 23 Oct 2015*"&amp;A900&amp;";*",SRGs!AA:AA,0),0)</f>
        <v>0</v>
      </c>
      <c r="R900" s="6">
        <f>IFERROR(MATCH("Firewall Security Requirements Guide :: Version 2, Release: 3 Benchmark Date: 27 Oct 2022*"&amp;A900&amp;";*",SRGs!AA:AA,0),0)</f>
        <v>0</v>
      </c>
      <c r="S900" s="6">
        <f>IFERROR(MATCH("General Purpose Operating System Security Requirements Guide :: Version 2, Release: 4 Benchmark Date: 27 Jul 2022*"&amp;A900&amp;";*",SRGs!AA:AA,0),0)</f>
        <v>0</v>
      </c>
      <c r="T900" s="6">
        <f>IFERROR(MATCH("Intrusion Detection and Prevention Systems (IDPS) Security Requirements Guide :: Version 2, Release: 6 Benchmark Date: 24 Jul 2020*"&amp;A900&amp;";*",SRGs!AA:AA,0),0)</f>
        <v>0</v>
      </c>
      <c r="U900" s="6">
        <f>IFERROR(MATCH("Layer 2 Switch Security Requirements Guide :: Version 2, Release: 1 Benchmark Date: 18 May 2021*"&amp;A900&amp;";*",SRGs!AA:AA,0),0)</f>
        <v>0</v>
      </c>
      <c r="V900" s="6">
        <f>IFERROR(MATCH("Mainframe Product Security Requirements Guide :: Version 2, Release: 1 Benchmark Date: 27 Oct 2022*"&amp;A900&amp;";*",SRGs!AA:AA,0),0)</f>
        <v>0</v>
      </c>
      <c r="W900" s="6">
        <f>IFERROR(MATCH("Network Device Management Security Requirements Guide :: Version 4, Release: 1 Benchmark Date: 23 Apr 2021*"&amp;A900&amp;";*",SRGs!AA:AA,0),0)</f>
        <v>0</v>
      </c>
      <c r="X900" s="6">
        <f>IFERROR(MATCH("Router Security Requirements Guide :: Version 4, Release: 2 Benchmark Date: 23 Apr 2021*"&amp;A900&amp;";*",SRGs!AA:AA,0),0)</f>
        <v>0</v>
      </c>
      <c r="Y900" s="6">
        <f>IFERROR(MATCH("SDN Controller Security Requirements Guide :: Version 1, Release: 2 Benchmark Date: 24 Apr 2020*"&amp;A900&amp;";*",SRGs!AA:AA,0),0)</f>
        <v>0</v>
      </c>
      <c r="Z900" s="6">
        <f>IFERROR(MATCH("Unified Endpoint Management Agent Security Requirements Guide :: Version 1, Release: 1 Benchmark Date: 20 Nov 2020*"&amp;A900&amp;";*",SRGs!AA:AA,0),0)</f>
        <v>0</v>
      </c>
      <c r="AA900" s="6">
        <f>IFERROR(MATCH("Unified Endpoint Management Server Security Requirements Guide :: Version 1, Release: 1 Benchmark Date: 20 Nov 2020*"&amp;A900&amp;";*",SRGs!AA:AA,0),0)</f>
        <v>0</v>
      </c>
      <c r="AB900" s="6">
        <f>IFERROR(MATCH("Virtual Private Network (VPN) Security Requirements Guide :: Version 2, Release: 4 Benchmark Date: 27 Oct 2021*"&amp;A900&amp;";*",SRGs!AA:AA,0),0)</f>
        <v>0</v>
      </c>
      <c r="AC900" s="6">
        <f>IFERROR(MATCH("Web Server Security Requirements Guide :: Version 3, Release: 1 Benchmark Date: 27 Oct 2022*"&amp;A900&amp;";*",SRGs!AA:AA,0),0)</f>
        <v>0</v>
      </c>
      <c r="AD900" s="21"/>
      <c r="AE900" s="3" t="str">
        <f t="shared" si="112"/>
        <v/>
      </c>
      <c r="AF900" s="2" t="str">
        <f t="shared" si="113"/>
        <v/>
      </c>
      <c r="AG900" s="2" t="str">
        <f t="shared" si="114"/>
        <v/>
      </c>
      <c r="AH900" s="2" t="str">
        <f t="shared" si="115"/>
        <v/>
      </c>
      <c r="AI900" s="2" t="str">
        <f t="shared" si="116"/>
        <v/>
      </c>
      <c r="AJ900" s="2" t="str">
        <f t="shared" si="117"/>
        <v/>
      </c>
      <c r="AK900" s="2" t="str">
        <f t="shared" si="118"/>
        <v/>
      </c>
      <c r="AL900" s="27"/>
      <c r="AM900" s="5" t="str">
        <f t="shared" si="119"/>
        <v/>
      </c>
    </row>
    <row r="901" spans="1:39" s="5" customFormat="1" ht="60">
      <c r="A901" s="1" t="s">
        <v>250</v>
      </c>
      <c r="B901" s="1" t="s">
        <v>4316</v>
      </c>
      <c r="C901" s="1" t="s">
        <v>1243</v>
      </c>
      <c r="D901" s="1" t="s">
        <v>2269</v>
      </c>
      <c r="E901" s="1" t="s">
        <v>3270</v>
      </c>
      <c r="F901" s="2" t="s">
        <v>4044</v>
      </c>
      <c r="G901" s="2" t="s">
        <v>4243</v>
      </c>
      <c r="H901" s="2"/>
      <c r="I901" s="10">
        <v>1</v>
      </c>
      <c r="J901" s="13"/>
      <c r="K901" s="3">
        <f>IFERROR(MATCH("Application Layer Gateway (ALG) Security Requirements Guide (SRG) :: Version 1, Release: 2 Benchmark Date: 24 Jul 2015*"&amp;A901&amp;";*",SRGs!AA:AA,0),0)</f>
        <v>0</v>
      </c>
      <c r="L901" s="2">
        <f>IFERROR(MATCH("Application Server Security Requirements Guide :: Version 3, Release: 3 Benchmark Date: 27 Oct 2022*"&amp;A901&amp;";*",SRGs!AA:AA,0),0)</f>
        <v>0</v>
      </c>
      <c r="M901" s="2">
        <f>IFERROR(MATCH("Authentication, Authorization, and Accounting Services (AAA) Security Requirements Guide :: Version 1, Release: 2 Benchmark Date: 24 Jan 2020*"&amp;A901&amp;";*",SRGs!AA:AA,0),0)</f>
        <v>0</v>
      </c>
      <c r="N901" s="6">
        <f>IFERROR(MATCH("Central Log Server Security Requirements Guide :: Version 2, Release: 2 Benchmark Date: 27 Oct 2022*"&amp;A901&amp;";*",SRGs!AA:AA,0),0)</f>
        <v>0</v>
      </c>
      <c r="O901" s="6">
        <f>IFERROR(MATCH("Database Security Requirements Guide :: Version 3, Release: 3 Benchmark Date: 27 Jul 2022*"&amp;A901&amp;";*",SRGs!AA:AA,0),0)</f>
        <v>0</v>
      </c>
      <c r="P901" s="6">
        <f>IFERROR(MATCH("Container Platform Security Requirements Guide :: Version 1, Release: 3 Benchmark Date: 27 Jan 2022*"&amp;A901&amp;";*",SRGs!AA:AA,0),0)</f>
        <v>0</v>
      </c>
      <c r="Q901" s="6">
        <f>IFERROR(MATCH("Domain Name System (DNS) Security Requirements Guide :: Version 2, Release: 4 Benchmark Date: 23 Oct 2015*"&amp;A901&amp;";*",SRGs!AA:AA,0),0)</f>
        <v>0</v>
      </c>
      <c r="R901" s="6">
        <f>IFERROR(MATCH("Firewall Security Requirements Guide :: Version 2, Release: 3 Benchmark Date: 27 Oct 2022*"&amp;A901&amp;";*",SRGs!AA:AA,0),0)</f>
        <v>0</v>
      </c>
      <c r="S901" s="6">
        <f>IFERROR(MATCH("General Purpose Operating System Security Requirements Guide :: Version 2, Release: 4 Benchmark Date: 27 Jul 2022*"&amp;A901&amp;";*",SRGs!AA:AA,0),0)</f>
        <v>0</v>
      </c>
      <c r="T901" s="6">
        <f>IFERROR(MATCH("Intrusion Detection and Prevention Systems (IDPS) Security Requirements Guide :: Version 2, Release: 6 Benchmark Date: 24 Jul 2020*"&amp;A901&amp;";*",SRGs!AA:AA,0),0)</f>
        <v>0</v>
      </c>
      <c r="U901" s="6">
        <f>IFERROR(MATCH("Layer 2 Switch Security Requirements Guide :: Version 2, Release: 1 Benchmark Date: 18 May 2021*"&amp;A901&amp;";*",SRGs!AA:AA,0),0)</f>
        <v>0</v>
      </c>
      <c r="V901" s="6">
        <f>IFERROR(MATCH("Mainframe Product Security Requirements Guide :: Version 2, Release: 1 Benchmark Date: 27 Oct 2022*"&amp;A901&amp;";*",SRGs!AA:AA,0),0)</f>
        <v>0</v>
      </c>
      <c r="W901" s="6">
        <f>IFERROR(MATCH("Network Device Management Security Requirements Guide :: Version 4, Release: 1 Benchmark Date: 23 Apr 2021*"&amp;A901&amp;";*",SRGs!AA:AA,0),0)</f>
        <v>0</v>
      </c>
      <c r="X901" s="6">
        <f>IFERROR(MATCH("Router Security Requirements Guide :: Version 4, Release: 2 Benchmark Date: 23 Apr 2021*"&amp;A901&amp;";*",SRGs!AA:AA,0),0)</f>
        <v>0</v>
      </c>
      <c r="Y901" s="6">
        <f>IFERROR(MATCH("SDN Controller Security Requirements Guide :: Version 1, Release: 2 Benchmark Date: 24 Apr 2020*"&amp;A901&amp;";*",SRGs!AA:AA,0),0)</f>
        <v>0</v>
      </c>
      <c r="Z901" s="6">
        <f>IFERROR(MATCH("Unified Endpoint Management Agent Security Requirements Guide :: Version 1, Release: 1 Benchmark Date: 20 Nov 2020*"&amp;A901&amp;";*",SRGs!AA:AA,0),0)</f>
        <v>0</v>
      </c>
      <c r="AA901" s="6">
        <f>IFERROR(MATCH("Unified Endpoint Management Server Security Requirements Guide :: Version 1, Release: 1 Benchmark Date: 20 Nov 2020*"&amp;A901&amp;";*",SRGs!AA:AA,0),0)</f>
        <v>0</v>
      </c>
      <c r="AB901" s="6">
        <f>IFERROR(MATCH("Virtual Private Network (VPN) Security Requirements Guide :: Version 2, Release: 4 Benchmark Date: 27 Oct 2021*"&amp;A901&amp;";*",SRGs!AA:AA,0),0)</f>
        <v>0</v>
      </c>
      <c r="AC901" s="6">
        <f>IFERROR(MATCH("Web Server Security Requirements Guide :: Version 3, Release: 1 Benchmark Date: 27 Oct 2022*"&amp;A901&amp;";*",SRGs!AA:AA,0),0)</f>
        <v>0</v>
      </c>
      <c r="AD901" s="21"/>
      <c r="AE901" s="3" t="str">
        <f t="shared" si="112"/>
        <v/>
      </c>
      <c r="AF901" s="2" t="str">
        <f t="shared" si="113"/>
        <v/>
      </c>
      <c r="AG901" s="2" t="str">
        <f t="shared" si="114"/>
        <v/>
      </c>
      <c r="AH901" s="2" t="str">
        <f t="shared" si="115"/>
        <v/>
      </c>
      <c r="AI901" s="2" t="str">
        <f t="shared" si="116"/>
        <v/>
      </c>
      <c r="AJ901" s="2" t="str">
        <f t="shared" si="117"/>
        <v/>
      </c>
      <c r="AK901" s="2" t="str">
        <f t="shared" si="118"/>
        <v/>
      </c>
      <c r="AL901" s="27"/>
      <c r="AM901" s="5" t="str">
        <f t="shared" si="119"/>
        <v/>
      </c>
    </row>
    <row r="902" spans="1:39" s="5" customFormat="1" ht="75" hidden="1">
      <c r="A902" s="1" t="s">
        <v>22589</v>
      </c>
      <c r="B902" s="1" t="s">
        <v>4316</v>
      </c>
      <c r="C902" s="1" t="s">
        <v>1244</v>
      </c>
      <c r="D902" s="1" t="s">
        <v>2270</v>
      </c>
      <c r="E902" s="1" t="s">
        <v>3271</v>
      </c>
      <c r="F902" s="2" t="s">
        <v>2591</v>
      </c>
      <c r="G902" s="2"/>
      <c r="H902" s="2"/>
      <c r="I902" s="2"/>
      <c r="J902" s="15"/>
      <c r="K902" s="3">
        <f>IFERROR(MATCH("Application Layer Gateway (ALG) Security Requirements Guide (SRG) :: Version 1, Release: 2 Benchmark Date: 24 Jul 2015*"&amp;A902&amp;";*",SRGs!AA:AA,0),0)</f>
        <v>0</v>
      </c>
      <c r="L902" s="2">
        <f>IFERROR(MATCH("Application Server Security Requirements Guide :: Version 3, Release: 3 Benchmark Date: 27 Oct 2022*"&amp;A902&amp;";*",SRGs!AA:AA,0),0)</f>
        <v>0</v>
      </c>
      <c r="M902" s="2">
        <f>IFERROR(MATCH("Authentication, Authorization, and Accounting Services (AAA) Security Requirements Guide :: Version 1, Release: 2 Benchmark Date: 24 Jan 2020*"&amp;A902&amp;";*",SRGs!AA:AA,0),0)</f>
        <v>0</v>
      </c>
      <c r="N902" s="2">
        <f>IFERROR(MATCH("Central Log Server Security Requirements Guide :: Version 2, Release: 2 Benchmark Date: 27 Oct 2022*"&amp;A902&amp;";*",SRGs!AA:AA,0),0)</f>
        <v>0</v>
      </c>
      <c r="O902" s="2">
        <f>IFERROR(MATCH("Database Security Requirements Guide :: Version 3, Release: 3 Benchmark Date: 27 Jul 2022*"&amp;A902&amp;";*",SRGs!AA:AA,0),0)</f>
        <v>0</v>
      </c>
      <c r="P902" s="6">
        <f>IFERROR(MATCH("Container Platform Security Requirements Guide :: Version 1, Release: 3 Benchmark Date: 27 Jan 2022*"&amp;A902&amp;";*",SRGs!AA:AA,0),0)</f>
        <v>0</v>
      </c>
      <c r="Q902" s="6">
        <f>IFERROR(MATCH("Domain Name System (DNS) Security Requirements Guide :: Version 2, Release: 4 Benchmark Date: 23 Oct 2015*"&amp;A902&amp;";*",SRGs!AA:AA,0),0)</f>
        <v>0</v>
      </c>
      <c r="R902" s="6">
        <f>IFERROR(MATCH("Firewall Security Requirements Guide :: Version 2, Release: 3 Benchmark Date: 27 Oct 2022*"&amp;A902&amp;";*",SRGs!AA:AA,0),0)</f>
        <v>0</v>
      </c>
      <c r="S902" s="6">
        <f>IFERROR(MATCH("General Purpose Operating System Security Requirements Guide :: Version 2, Release: 4 Benchmark Date: 27 Jul 2022*"&amp;A902&amp;";*",SRGs!AA:AA,0),0)</f>
        <v>0</v>
      </c>
      <c r="T902" s="6">
        <f>IFERROR(MATCH("Intrusion Detection and Prevention Systems (IDPS) Security Requirements Guide :: Version 2, Release: 6 Benchmark Date: 24 Jul 2020*"&amp;A902&amp;";*",SRGs!AA:AA,0),0)</f>
        <v>0</v>
      </c>
      <c r="U902" s="6">
        <f>IFERROR(MATCH("Layer 2 Switch Security Requirements Guide :: Version 2, Release: 1 Benchmark Date: 18 May 2021*"&amp;A902&amp;";*",SRGs!AA:AA,0),0)</f>
        <v>0</v>
      </c>
      <c r="V902" s="6">
        <f>IFERROR(MATCH("Mainframe Product Security Requirements Guide :: Version 2, Release: 1 Benchmark Date: 27 Oct 2022*"&amp;A902&amp;";*",SRGs!AA:AA,0),0)</f>
        <v>0</v>
      </c>
      <c r="W902" s="6">
        <f>IFERROR(MATCH("Network Device Management Security Requirements Guide :: Version 4, Release: 1 Benchmark Date: 23 Apr 2021*"&amp;A902&amp;";*",SRGs!AA:AA,0),0)</f>
        <v>0</v>
      </c>
      <c r="X902" s="6">
        <f>IFERROR(MATCH("Router Security Requirements Guide :: Version 4, Release: 2 Benchmark Date: 23 Apr 2021*"&amp;A902&amp;";*",SRGs!AA:AA,0),0)</f>
        <v>0</v>
      </c>
      <c r="Y902" s="6">
        <f>IFERROR(MATCH("SDN Controller Security Requirements Guide :: Version 1, Release: 2 Benchmark Date: 24 Apr 2020*"&amp;A902&amp;";*",SRGs!AA:AA,0),0)</f>
        <v>0</v>
      </c>
      <c r="Z902" s="6">
        <f>IFERROR(MATCH("Unified Endpoint Management Agent Security Requirements Guide :: Version 1, Release: 1 Benchmark Date: 20 Nov 2020*"&amp;A902&amp;";*",SRGs!AA:AA,0),0)</f>
        <v>0</v>
      </c>
      <c r="AA902" s="6">
        <f>IFERROR(MATCH("Unified Endpoint Management Server Security Requirements Guide :: Version 1, Release: 1 Benchmark Date: 20 Nov 2020*"&amp;A902&amp;";*",SRGs!AA:AA,0),0)</f>
        <v>0</v>
      </c>
      <c r="AB902" s="6">
        <f>IFERROR(MATCH("Virtual Private Network (VPN) Security Requirements Guide :: Version 2, Release: 4 Benchmark Date: 27 Oct 2021*"&amp;A902&amp;";*",SRGs!AA:AA,0),0)</f>
        <v>0</v>
      </c>
      <c r="AC902" s="6">
        <f>IFERROR(MATCH("Web Server Security Requirements Guide :: Version 3, Release: 1 Benchmark Date: 27 Oct 2022*"&amp;A902&amp;";*",SRGs!AA:AA,0),0)</f>
        <v>0</v>
      </c>
      <c r="AD902" s="21"/>
      <c r="AE902" s="3" t="str">
        <f t="shared" si="112"/>
        <v/>
      </c>
      <c r="AF902" s="2" t="str">
        <f t="shared" si="113"/>
        <v/>
      </c>
      <c r="AG902" s="2" t="str">
        <f t="shared" si="114"/>
        <v/>
      </c>
      <c r="AH902" s="2" t="str">
        <f t="shared" si="115"/>
        <v/>
      </c>
      <c r="AI902" s="2" t="str">
        <f t="shared" si="116"/>
        <v/>
      </c>
      <c r="AJ902" s="2" t="str">
        <f t="shared" si="117"/>
        <v/>
      </c>
      <c r="AK902" s="2" t="str">
        <f t="shared" si="118"/>
        <v/>
      </c>
      <c r="AL902" s="27"/>
      <c r="AM902" s="5" t="str">
        <f t="shared" si="119"/>
        <v/>
      </c>
    </row>
    <row r="903" spans="1:39" ht="45" hidden="1">
      <c r="A903" s="1" t="s">
        <v>22590</v>
      </c>
      <c r="B903" s="1" t="s">
        <v>4316</v>
      </c>
      <c r="C903" s="1" t="s">
        <v>1245</v>
      </c>
      <c r="D903" s="1" t="s">
        <v>3585</v>
      </c>
      <c r="E903" s="1"/>
      <c r="F903" s="2"/>
      <c r="G903" s="2"/>
      <c r="H903" s="2"/>
      <c r="I903" s="2"/>
      <c r="J903" s="15"/>
      <c r="K903" s="3">
        <f>IFERROR(MATCH("Application Layer Gateway (ALG) Security Requirements Guide (SRG) :: Version 1, Release: 2 Benchmark Date: 24 Jul 2015*"&amp;A903&amp;";*",SRGs!AA:AA,0),0)</f>
        <v>0</v>
      </c>
      <c r="L903" s="2">
        <f>IFERROR(MATCH("Application Server Security Requirements Guide :: Version 3, Release: 3 Benchmark Date: 27 Oct 2022*"&amp;A903&amp;";*",SRGs!AA:AA,0),0)</f>
        <v>0</v>
      </c>
      <c r="M903" s="2">
        <f>IFERROR(MATCH("Authentication, Authorization, and Accounting Services (AAA) Security Requirements Guide :: Version 1, Release: 2 Benchmark Date: 24 Jan 2020*"&amp;A903&amp;";*",SRGs!AA:AA,0),0)</f>
        <v>0</v>
      </c>
      <c r="N903" s="2">
        <f>IFERROR(MATCH("Central Log Server Security Requirements Guide :: Version 2, Release: 2 Benchmark Date: 27 Oct 2022*"&amp;A903&amp;";*",SRGs!AA:AA,0),0)</f>
        <v>0</v>
      </c>
      <c r="O903" s="2">
        <f>IFERROR(MATCH("Database Security Requirements Guide :: Version 3, Release: 3 Benchmark Date: 27 Jul 2022*"&amp;A903&amp;";*",SRGs!AA:AA,0),0)</f>
        <v>0</v>
      </c>
      <c r="P903" s="2">
        <f>IFERROR(MATCH("Container Platform Security Requirements Guide :: Version 1, Release: 3 Benchmark Date: 27 Jan 2022*"&amp;A903&amp;";*",SRGs!AA:AA,0),0)</f>
        <v>0</v>
      </c>
      <c r="Q903" s="2">
        <f>IFERROR(MATCH("Domain Name System (DNS) Security Requirements Guide :: Version 2, Release: 4 Benchmark Date: 23 Oct 2015*"&amp;A903&amp;";*",SRGs!AA:AA,0),0)</f>
        <v>0</v>
      </c>
      <c r="R903" s="2">
        <f>IFERROR(MATCH("Firewall Security Requirements Guide :: Version 2, Release: 3 Benchmark Date: 27 Oct 2022*"&amp;A903&amp;";*",SRGs!AA:AA,0),0)</f>
        <v>0</v>
      </c>
      <c r="S903" s="2">
        <f>IFERROR(MATCH("General Purpose Operating System Security Requirements Guide :: Version 2, Release: 4 Benchmark Date: 27 Jul 2022*"&amp;A903&amp;";*",SRGs!AA:AA,0),0)</f>
        <v>0</v>
      </c>
      <c r="T903" s="2">
        <f>IFERROR(MATCH("Intrusion Detection and Prevention Systems (IDPS) Security Requirements Guide :: Version 2, Release: 6 Benchmark Date: 24 Jul 2020*"&amp;A903&amp;";*",SRGs!AA:AA,0),0)</f>
        <v>0</v>
      </c>
      <c r="U903" s="2">
        <f>IFERROR(MATCH("Layer 2 Switch Security Requirements Guide :: Version 2, Release: 1 Benchmark Date: 18 May 2021*"&amp;A903&amp;";*",SRGs!AA:AA,0),0)</f>
        <v>0</v>
      </c>
      <c r="V903" s="2">
        <f>IFERROR(MATCH("Mainframe Product Security Requirements Guide :: Version 2, Release: 1 Benchmark Date: 27 Oct 2022*"&amp;A903&amp;";*",SRGs!AA:AA,0),0)</f>
        <v>0</v>
      </c>
      <c r="W903" s="2">
        <f>IFERROR(MATCH("Network Device Management Security Requirements Guide :: Version 4, Release: 1 Benchmark Date: 23 Apr 2021*"&amp;A903&amp;";*",SRGs!AA:AA,0),0)</f>
        <v>0</v>
      </c>
      <c r="X903" s="2">
        <f>IFERROR(MATCH("Router Security Requirements Guide :: Version 4, Release: 2 Benchmark Date: 23 Apr 2021*"&amp;A903&amp;";*",SRGs!AA:AA,0),0)</f>
        <v>0</v>
      </c>
      <c r="Y903" s="2">
        <f>IFERROR(MATCH("SDN Controller Security Requirements Guide :: Version 1, Release: 2 Benchmark Date: 24 Apr 2020*"&amp;A903&amp;";*",SRGs!AA:AA,0),0)</f>
        <v>0</v>
      </c>
      <c r="Z903" s="2">
        <f>IFERROR(MATCH("Unified Endpoint Management Agent Security Requirements Guide :: Version 1, Release: 1 Benchmark Date: 20 Nov 2020*"&amp;A903&amp;";*",SRGs!AA:AA,0),0)</f>
        <v>0</v>
      </c>
      <c r="AA903" s="2">
        <f>IFERROR(MATCH("Unified Endpoint Management Server Security Requirements Guide :: Version 1, Release: 1 Benchmark Date: 20 Nov 2020*"&amp;A903&amp;";*",SRGs!AA:AA,0),0)</f>
        <v>0</v>
      </c>
      <c r="AB903" s="2">
        <f>IFERROR(MATCH("Virtual Private Network (VPN) Security Requirements Guide :: Version 2, Release: 4 Benchmark Date: 27 Oct 2021*"&amp;A903&amp;";*",SRGs!AA:AA,0),0)</f>
        <v>0</v>
      </c>
      <c r="AC903" s="2">
        <f>IFERROR(MATCH("Web Server Security Requirements Guide :: Version 3, Release: 1 Benchmark Date: 27 Oct 2022*"&amp;A903&amp;";*",SRGs!AA:AA,0),0)</f>
        <v>0</v>
      </c>
      <c r="AD903" s="22"/>
      <c r="AE903" s="3" t="str">
        <f t="shared" si="112"/>
        <v/>
      </c>
      <c r="AF903" s="2" t="str">
        <f t="shared" si="113"/>
        <v/>
      </c>
      <c r="AG903" s="2" t="str">
        <f t="shared" si="114"/>
        <v/>
      </c>
      <c r="AH903" s="2" t="str">
        <f t="shared" si="115"/>
        <v/>
      </c>
      <c r="AI903" s="2" t="str">
        <f t="shared" si="116"/>
        <v/>
      </c>
      <c r="AJ903" s="2" t="str">
        <f t="shared" si="117"/>
        <v/>
      </c>
      <c r="AK903" s="2" t="str">
        <f t="shared" si="118"/>
        <v/>
      </c>
      <c r="AM903" s="5" t="str">
        <f t="shared" si="119"/>
        <v/>
      </c>
    </row>
    <row r="904" spans="1:39" ht="60" hidden="1">
      <c r="A904" s="1" t="s">
        <v>22591</v>
      </c>
      <c r="B904" s="1" t="s">
        <v>4316</v>
      </c>
      <c r="C904" s="1" t="s">
        <v>1246</v>
      </c>
      <c r="D904" s="1" t="s">
        <v>2271</v>
      </c>
      <c r="E904" s="1" t="s">
        <v>3272</v>
      </c>
      <c r="F904" s="2" t="s">
        <v>2591</v>
      </c>
      <c r="G904" s="2"/>
      <c r="H904" s="2"/>
      <c r="I904" s="2"/>
      <c r="J904" s="15"/>
      <c r="K904" s="3">
        <f>IFERROR(MATCH("Application Layer Gateway (ALG) Security Requirements Guide (SRG) :: Version 1, Release: 2 Benchmark Date: 24 Jul 2015*"&amp;A904&amp;";*",SRGs!AA:AA,0),0)</f>
        <v>0</v>
      </c>
      <c r="L904" s="2">
        <f>IFERROR(MATCH("Application Server Security Requirements Guide :: Version 3, Release: 3 Benchmark Date: 27 Oct 2022*"&amp;A904&amp;";*",SRGs!AA:AA,0),0)</f>
        <v>0</v>
      </c>
      <c r="M904" s="2">
        <f>IFERROR(MATCH("Authentication, Authorization, and Accounting Services (AAA) Security Requirements Guide :: Version 1, Release: 2 Benchmark Date: 24 Jan 2020*"&amp;A904&amp;";*",SRGs!AA:AA,0),0)</f>
        <v>0</v>
      </c>
      <c r="N904" s="2">
        <f>IFERROR(MATCH("Central Log Server Security Requirements Guide :: Version 2, Release: 2 Benchmark Date: 27 Oct 2022*"&amp;A904&amp;";*",SRGs!AA:AA,0),0)</f>
        <v>0</v>
      </c>
      <c r="O904" s="2">
        <f>IFERROR(MATCH("Database Security Requirements Guide :: Version 3, Release: 3 Benchmark Date: 27 Jul 2022*"&amp;A904&amp;";*",SRGs!AA:AA,0),0)</f>
        <v>0</v>
      </c>
      <c r="P904" s="2">
        <f>IFERROR(MATCH("Container Platform Security Requirements Guide :: Version 1, Release: 3 Benchmark Date: 27 Jan 2022*"&amp;A904&amp;";*",SRGs!AA:AA,0),0)</f>
        <v>0</v>
      </c>
      <c r="Q904" s="2">
        <f>IFERROR(MATCH("Domain Name System (DNS) Security Requirements Guide :: Version 2, Release: 4 Benchmark Date: 23 Oct 2015*"&amp;A904&amp;";*",SRGs!AA:AA,0),0)</f>
        <v>0</v>
      </c>
      <c r="R904" s="2">
        <f>IFERROR(MATCH("Firewall Security Requirements Guide :: Version 2, Release: 3 Benchmark Date: 27 Oct 2022*"&amp;A904&amp;";*",SRGs!AA:AA,0),0)</f>
        <v>0</v>
      </c>
      <c r="S904" s="2">
        <f>IFERROR(MATCH("General Purpose Operating System Security Requirements Guide :: Version 2, Release: 4 Benchmark Date: 27 Jul 2022*"&amp;A904&amp;";*",SRGs!AA:AA,0),0)</f>
        <v>0</v>
      </c>
      <c r="T904" s="2">
        <f>IFERROR(MATCH("Intrusion Detection and Prevention Systems (IDPS) Security Requirements Guide :: Version 2, Release: 6 Benchmark Date: 24 Jul 2020*"&amp;A904&amp;";*",SRGs!AA:AA,0),0)</f>
        <v>0</v>
      </c>
      <c r="U904" s="2">
        <f>IFERROR(MATCH("Layer 2 Switch Security Requirements Guide :: Version 2, Release: 1 Benchmark Date: 18 May 2021*"&amp;A904&amp;";*",SRGs!AA:AA,0),0)</f>
        <v>0</v>
      </c>
      <c r="V904" s="2">
        <f>IFERROR(MATCH("Mainframe Product Security Requirements Guide :: Version 2, Release: 1 Benchmark Date: 27 Oct 2022*"&amp;A904&amp;";*",SRGs!AA:AA,0),0)</f>
        <v>0</v>
      </c>
      <c r="W904" s="2">
        <f>IFERROR(MATCH("Network Device Management Security Requirements Guide :: Version 4, Release: 1 Benchmark Date: 23 Apr 2021*"&amp;A904&amp;";*",SRGs!AA:AA,0),0)</f>
        <v>0</v>
      </c>
      <c r="X904" s="2">
        <f>IFERROR(MATCH("Router Security Requirements Guide :: Version 4, Release: 2 Benchmark Date: 23 Apr 2021*"&amp;A904&amp;";*",SRGs!AA:AA,0),0)</f>
        <v>0</v>
      </c>
      <c r="Y904" s="2">
        <f>IFERROR(MATCH("SDN Controller Security Requirements Guide :: Version 1, Release: 2 Benchmark Date: 24 Apr 2020*"&amp;A904&amp;";*",SRGs!AA:AA,0),0)</f>
        <v>0</v>
      </c>
      <c r="Z904" s="2">
        <f>IFERROR(MATCH("Unified Endpoint Management Agent Security Requirements Guide :: Version 1, Release: 1 Benchmark Date: 20 Nov 2020*"&amp;A904&amp;";*",SRGs!AA:AA,0),0)</f>
        <v>0</v>
      </c>
      <c r="AA904" s="2">
        <f>IFERROR(MATCH("Unified Endpoint Management Server Security Requirements Guide :: Version 1, Release: 1 Benchmark Date: 20 Nov 2020*"&amp;A904&amp;";*",SRGs!AA:AA,0),0)</f>
        <v>0</v>
      </c>
      <c r="AB904" s="2">
        <f>IFERROR(MATCH("Virtual Private Network (VPN) Security Requirements Guide :: Version 2, Release: 4 Benchmark Date: 27 Oct 2021*"&amp;A904&amp;";*",SRGs!AA:AA,0),0)</f>
        <v>0</v>
      </c>
      <c r="AC904" s="2">
        <f>IFERROR(MATCH("Web Server Security Requirements Guide :: Version 3, Release: 1 Benchmark Date: 27 Oct 2022*"&amp;A904&amp;";*",SRGs!AA:AA,0),0)</f>
        <v>0</v>
      </c>
      <c r="AD904" s="22"/>
      <c r="AE904" s="3" t="str">
        <f t="shared" si="112"/>
        <v/>
      </c>
      <c r="AF904" s="2" t="str">
        <f t="shared" si="113"/>
        <v/>
      </c>
      <c r="AG904" s="2" t="str">
        <f t="shared" si="114"/>
        <v/>
      </c>
      <c r="AH904" s="2" t="str">
        <f t="shared" si="115"/>
        <v/>
      </c>
      <c r="AI904" s="2" t="str">
        <f t="shared" si="116"/>
        <v/>
      </c>
      <c r="AJ904" s="2" t="str">
        <f t="shared" si="117"/>
        <v/>
      </c>
      <c r="AK904" s="2" t="str">
        <f t="shared" si="118"/>
        <v/>
      </c>
      <c r="AM904" s="5" t="str">
        <f t="shared" si="119"/>
        <v/>
      </c>
    </row>
    <row r="905" spans="1:39" ht="45" hidden="1">
      <c r="A905" s="1" t="s">
        <v>22592</v>
      </c>
      <c r="B905" s="1" t="s">
        <v>4316</v>
      </c>
      <c r="C905" s="1" t="s">
        <v>1247</v>
      </c>
      <c r="D905" s="1" t="s">
        <v>2272</v>
      </c>
      <c r="E905" s="1" t="s">
        <v>3273</v>
      </c>
      <c r="F905" s="2" t="s">
        <v>2591</v>
      </c>
      <c r="G905" s="2"/>
      <c r="H905" s="2"/>
      <c r="I905" s="2"/>
      <c r="J905" s="15"/>
      <c r="K905" s="3">
        <f>IFERROR(MATCH("Application Layer Gateway (ALG) Security Requirements Guide (SRG) :: Version 1, Release: 2 Benchmark Date: 24 Jul 2015*"&amp;A905&amp;";*",SRGs!AA:AA,0),0)</f>
        <v>0</v>
      </c>
      <c r="L905" s="2">
        <f>IFERROR(MATCH("Application Server Security Requirements Guide :: Version 3, Release: 3 Benchmark Date: 27 Oct 2022*"&amp;A905&amp;";*",SRGs!AA:AA,0),0)</f>
        <v>0</v>
      </c>
      <c r="M905" s="2">
        <f>IFERROR(MATCH("Authentication, Authorization, and Accounting Services (AAA) Security Requirements Guide :: Version 1, Release: 2 Benchmark Date: 24 Jan 2020*"&amp;A905&amp;";*",SRGs!AA:AA,0),0)</f>
        <v>0</v>
      </c>
      <c r="N905" s="2">
        <f>IFERROR(MATCH("Central Log Server Security Requirements Guide :: Version 2, Release: 2 Benchmark Date: 27 Oct 2022*"&amp;A905&amp;";*",SRGs!AA:AA,0),0)</f>
        <v>0</v>
      </c>
      <c r="O905" s="2">
        <f>IFERROR(MATCH("Database Security Requirements Guide :: Version 3, Release: 3 Benchmark Date: 27 Jul 2022*"&amp;A905&amp;";*",SRGs!AA:AA,0),0)</f>
        <v>0</v>
      </c>
      <c r="P905" s="2">
        <f>IFERROR(MATCH("Container Platform Security Requirements Guide :: Version 1, Release: 3 Benchmark Date: 27 Jan 2022*"&amp;A905&amp;";*",SRGs!AA:AA,0),0)</f>
        <v>0</v>
      </c>
      <c r="Q905" s="2">
        <f>IFERROR(MATCH("Domain Name System (DNS) Security Requirements Guide :: Version 2, Release: 4 Benchmark Date: 23 Oct 2015*"&amp;A905&amp;";*",SRGs!AA:AA,0),0)</f>
        <v>0</v>
      </c>
      <c r="R905" s="2">
        <f>IFERROR(MATCH("Firewall Security Requirements Guide :: Version 2, Release: 3 Benchmark Date: 27 Oct 2022*"&amp;A905&amp;";*",SRGs!AA:AA,0),0)</f>
        <v>0</v>
      </c>
      <c r="S905" s="2">
        <f>IFERROR(MATCH("General Purpose Operating System Security Requirements Guide :: Version 2, Release: 4 Benchmark Date: 27 Jul 2022*"&amp;A905&amp;";*",SRGs!AA:AA,0),0)</f>
        <v>0</v>
      </c>
      <c r="T905" s="2">
        <f>IFERROR(MATCH("Intrusion Detection and Prevention Systems (IDPS) Security Requirements Guide :: Version 2, Release: 6 Benchmark Date: 24 Jul 2020*"&amp;A905&amp;";*",SRGs!AA:AA,0),0)</f>
        <v>0</v>
      </c>
      <c r="U905" s="2">
        <f>IFERROR(MATCH("Layer 2 Switch Security Requirements Guide :: Version 2, Release: 1 Benchmark Date: 18 May 2021*"&amp;A905&amp;";*",SRGs!AA:AA,0),0)</f>
        <v>0</v>
      </c>
      <c r="V905" s="2">
        <f>IFERROR(MATCH("Mainframe Product Security Requirements Guide :: Version 2, Release: 1 Benchmark Date: 27 Oct 2022*"&amp;A905&amp;";*",SRGs!AA:AA,0),0)</f>
        <v>0</v>
      </c>
      <c r="W905" s="2">
        <f>IFERROR(MATCH("Network Device Management Security Requirements Guide :: Version 4, Release: 1 Benchmark Date: 23 Apr 2021*"&amp;A905&amp;";*",SRGs!AA:AA,0),0)</f>
        <v>0</v>
      </c>
      <c r="X905" s="2">
        <f>IFERROR(MATCH("Router Security Requirements Guide :: Version 4, Release: 2 Benchmark Date: 23 Apr 2021*"&amp;A905&amp;";*",SRGs!AA:AA,0),0)</f>
        <v>0</v>
      </c>
      <c r="Y905" s="2">
        <f>IFERROR(MATCH("SDN Controller Security Requirements Guide :: Version 1, Release: 2 Benchmark Date: 24 Apr 2020*"&amp;A905&amp;";*",SRGs!AA:AA,0),0)</f>
        <v>0</v>
      </c>
      <c r="Z905" s="2">
        <f>IFERROR(MATCH("Unified Endpoint Management Agent Security Requirements Guide :: Version 1, Release: 1 Benchmark Date: 20 Nov 2020*"&amp;A905&amp;";*",SRGs!AA:AA,0),0)</f>
        <v>0</v>
      </c>
      <c r="AA905" s="2">
        <f>IFERROR(MATCH("Unified Endpoint Management Server Security Requirements Guide :: Version 1, Release: 1 Benchmark Date: 20 Nov 2020*"&amp;A905&amp;";*",SRGs!AA:AA,0),0)</f>
        <v>0</v>
      </c>
      <c r="AB905" s="2">
        <f>IFERROR(MATCH("Virtual Private Network (VPN) Security Requirements Guide :: Version 2, Release: 4 Benchmark Date: 27 Oct 2021*"&amp;A905&amp;";*",SRGs!AA:AA,0),0)</f>
        <v>0</v>
      </c>
      <c r="AC905" s="2">
        <f>IFERROR(MATCH("Web Server Security Requirements Guide :: Version 3, Release: 1 Benchmark Date: 27 Oct 2022*"&amp;A905&amp;";*",SRGs!AA:AA,0),0)</f>
        <v>0</v>
      </c>
      <c r="AD905" s="22"/>
      <c r="AE905" s="3" t="str">
        <f t="shared" si="112"/>
        <v/>
      </c>
      <c r="AF905" s="2" t="str">
        <f t="shared" si="113"/>
        <v/>
      </c>
      <c r="AG905" s="2" t="str">
        <f t="shared" si="114"/>
        <v/>
      </c>
      <c r="AH905" s="2" t="str">
        <f t="shared" si="115"/>
        <v/>
      </c>
      <c r="AI905" s="2" t="str">
        <f t="shared" si="116"/>
        <v/>
      </c>
      <c r="AJ905" s="2" t="str">
        <f t="shared" si="117"/>
        <v/>
      </c>
      <c r="AK905" s="2" t="str">
        <f t="shared" si="118"/>
        <v/>
      </c>
      <c r="AM905" s="5" t="str">
        <f t="shared" si="119"/>
        <v/>
      </c>
    </row>
    <row r="906" spans="1:39" s="5" customFormat="1" ht="165" hidden="1">
      <c r="A906" s="1" t="s">
        <v>251</v>
      </c>
      <c r="B906" s="1" t="s">
        <v>4316</v>
      </c>
      <c r="C906" s="1" t="s">
        <v>1248</v>
      </c>
      <c r="D906" s="1" t="s">
        <v>2273</v>
      </c>
      <c r="E906" s="1" t="s">
        <v>3274</v>
      </c>
      <c r="F906" s="2" t="s">
        <v>3710</v>
      </c>
      <c r="G906" s="2"/>
      <c r="H906" s="2"/>
      <c r="I906" s="2"/>
      <c r="J906" s="15"/>
      <c r="K906" s="3">
        <f>IFERROR(MATCH("Application Layer Gateway (ALG) Security Requirements Guide (SRG) :: Version 1, Release: 2 Benchmark Date: 24 Jul 2015*"&amp;A906&amp;";*",SRGs!AA:AA,0),0)</f>
        <v>0</v>
      </c>
      <c r="L906" s="2">
        <f>IFERROR(MATCH("Application Server Security Requirements Guide :: Version 3, Release: 3 Benchmark Date: 27 Oct 2022*"&amp;A906&amp;";*",SRGs!AA:AA,0),0)</f>
        <v>0</v>
      </c>
      <c r="M906" s="2">
        <f>IFERROR(MATCH("Authentication, Authorization, and Accounting Services (AAA) Security Requirements Guide :: Version 1, Release: 2 Benchmark Date: 24 Jan 2020*"&amp;A906&amp;";*",SRGs!AA:AA,0),0)</f>
        <v>0</v>
      </c>
      <c r="N906" s="6">
        <f>IFERROR(MATCH("Central Log Server Security Requirements Guide :: Version 2, Release: 2 Benchmark Date: 27 Oct 2022*"&amp;A906&amp;";*",SRGs!AA:AA,0),0)</f>
        <v>0</v>
      </c>
      <c r="O906" s="6">
        <f>IFERROR(MATCH("Database Security Requirements Guide :: Version 3, Release: 3 Benchmark Date: 27 Jul 2022*"&amp;A906&amp;";*",SRGs!AA:AA,0),0)</f>
        <v>0</v>
      </c>
      <c r="P906" s="6">
        <f>IFERROR(MATCH("Container Platform Security Requirements Guide :: Version 1, Release: 3 Benchmark Date: 27 Jan 2022*"&amp;A906&amp;";*",SRGs!AA:AA,0),0)</f>
        <v>0</v>
      </c>
      <c r="Q906" s="6">
        <f>IFERROR(MATCH("Domain Name System (DNS) Security Requirements Guide :: Version 2, Release: 4 Benchmark Date: 23 Oct 2015*"&amp;A906&amp;";*",SRGs!AA:AA,0),0)</f>
        <v>0</v>
      </c>
      <c r="R906" s="6">
        <f>IFERROR(MATCH("Firewall Security Requirements Guide :: Version 2, Release: 3 Benchmark Date: 27 Oct 2022*"&amp;A906&amp;";*",SRGs!AA:AA,0),0)</f>
        <v>0</v>
      </c>
      <c r="S906" s="6">
        <f>IFERROR(MATCH("General Purpose Operating System Security Requirements Guide :: Version 2, Release: 4 Benchmark Date: 27 Jul 2022*"&amp;A906&amp;";*",SRGs!AA:AA,0),0)</f>
        <v>0</v>
      </c>
      <c r="T906" s="6">
        <f>IFERROR(MATCH("Intrusion Detection and Prevention Systems (IDPS) Security Requirements Guide :: Version 2, Release: 6 Benchmark Date: 24 Jul 2020*"&amp;A906&amp;";*",SRGs!AA:AA,0),0)</f>
        <v>0</v>
      </c>
      <c r="U906" s="6">
        <f>IFERROR(MATCH("Layer 2 Switch Security Requirements Guide :: Version 2, Release: 1 Benchmark Date: 18 May 2021*"&amp;A906&amp;";*",SRGs!AA:AA,0),0)</f>
        <v>0</v>
      </c>
      <c r="V906" s="6">
        <f>IFERROR(MATCH("Mainframe Product Security Requirements Guide :: Version 2, Release: 1 Benchmark Date: 27 Oct 2022*"&amp;A906&amp;";*",SRGs!AA:AA,0),0)</f>
        <v>0</v>
      </c>
      <c r="W906" s="6">
        <f>IFERROR(MATCH("Network Device Management Security Requirements Guide :: Version 4, Release: 1 Benchmark Date: 23 Apr 2021*"&amp;A906&amp;";*",SRGs!AA:AA,0),0)</f>
        <v>0</v>
      </c>
      <c r="X906" s="6">
        <f>IFERROR(MATCH("Router Security Requirements Guide :: Version 4, Release: 2 Benchmark Date: 23 Apr 2021*"&amp;A906&amp;";*",SRGs!AA:AA,0),0)</f>
        <v>0</v>
      </c>
      <c r="Y906" s="6">
        <f>IFERROR(MATCH("SDN Controller Security Requirements Guide :: Version 1, Release: 2 Benchmark Date: 24 Apr 2020*"&amp;A906&amp;";*",SRGs!AA:AA,0),0)</f>
        <v>0</v>
      </c>
      <c r="Z906" s="6">
        <f>IFERROR(MATCH("Unified Endpoint Management Agent Security Requirements Guide :: Version 1, Release: 1 Benchmark Date: 20 Nov 2020*"&amp;A906&amp;";*",SRGs!AA:AA,0),0)</f>
        <v>0</v>
      </c>
      <c r="AA906" s="6">
        <f>IFERROR(MATCH("Unified Endpoint Management Server Security Requirements Guide :: Version 1, Release: 1 Benchmark Date: 20 Nov 2020*"&amp;A906&amp;";*",SRGs!AA:AA,0),0)</f>
        <v>0</v>
      </c>
      <c r="AB906" s="6">
        <f>IFERROR(MATCH("Virtual Private Network (VPN) Security Requirements Guide :: Version 2, Release: 4 Benchmark Date: 27 Oct 2021*"&amp;A906&amp;";*",SRGs!AA:AA,0),0)</f>
        <v>0</v>
      </c>
      <c r="AC906" s="6">
        <f>IFERROR(MATCH("Web Server Security Requirements Guide :: Version 3, Release: 1 Benchmark Date: 27 Oct 2022*"&amp;A906&amp;";*",SRGs!AA:AA,0),0)</f>
        <v>0</v>
      </c>
      <c r="AD906" s="21"/>
      <c r="AE906" s="3" t="str">
        <f t="shared" si="112"/>
        <v/>
      </c>
      <c r="AF906" s="2" t="str">
        <f t="shared" si="113"/>
        <v/>
      </c>
      <c r="AG906" s="2" t="str">
        <f t="shared" si="114"/>
        <v/>
      </c>
      <c r="AH906" s="2" t="str">
        <f t="shared" si="115"/>
        <v/>
      </c>
      <c r="AI906" s="2" t="str">
        <f t="shared" si="116"/>
        <v/>
      </c>
      <c r="AJ906" s="2" t="str">
        <f t="shared" si="117"/>
        <v/>
      </c>
      <c r="AK906" s="2" t="str">
        <f t="shared" si="118"/>
        <v/>
      </c>
      <c r="AL906" s="27"/>
      <c r="AM906" s="5" t="str">
        <f t="shared" si="119"/>
        <v/>
      </c>
    </row>
    <row r="907" spans="1:39" ht="60" hidden="1">
      <c r="A907" s="1" t="s">
        <v>22593</v>
      </c>
      <c r="B907" s="1" t="s">
        <v>4316</v>
      </c>
      <c r="C907" s="1" t="s">
        <v>1249</v>
      </c>
      <c r="D907" s="1" t="s">
        <v>2274</v>
      </c>
      <c r="E907" s="1" t="s">
        <v>3275</v>
      </c>
      <c r="F907" s="2" t="s">
        <v>4045</v>
      </c>
      <c r="G907" s="2"/>
      <c r="H907" s="2"/>
      <c r="I907" s="2"/>
      <c r="J907" s="15"/>
      <c r="K907" s="3">
        <f>IFERROR(MATCH("Application Layer Gateway (ALG) Security Requirements Guide (SRG) :: Version 1, Release: 2 Benchmark Date: 24 Jul 2015*"&amp;A907&amp;";*",SRGs!AA:AA,0),0)</f>
        <v>0</v>
      </c>
      <c r="L907" s="2">
        <f>IFERROR(MATCH("Application Server Security Requirements Guide :: Version 3, Release: 3 Benchmark Date: 27 Oct 2022*"&amp;A907&amp;";*",SRGs!AA:AA,0),0)</f>
        <v>0</v>
      </c>
      <c r="M907" s="2">
        <f>IFERROR(MATCH("Authentication, Authorization, and Accounting Services (AAA) Security Requirements Guide :: Version 1, Release: 2 Benchmark Date: 24 Jan 2020*"&amp;A907&amp;";*",SRGs!AA:AA,0),0)</f>
        <v>0</v>
      </c>
      <c r="N907" s="6">
        <f>IFERROR(MATCH("Central Log Server Security Requirements Guide :: Version 2, Release: 2 Benchmark Date: 27 Oct 2022*"&amp;A907&amp;";*",SRGs!AA:AA,0),0)</f>
        <v>0</v>
      </c>
      <c r="O907" s="6">
        <f>IFERROR(MATCH("Database Security Requirements Guide :: Version 3, Release: 3 Benchmark Date: 27 Jul 2022*"&amp;A907&amp;";*",SRGs!AA:AA,0),0)</f>
        <v>0</v>
      </c>
      <c r="P907" s="2">
        <f>IFERROR(MATCH("Container Platform Security Requirements Guide :: Version 1, Release: 3 Benchmark Date: 27 Jan 2022*"&amp;A907&amp;";*",SRGs!AA:AA,0),0)</f>
        <v>0</v>
      </c>
      <c r="Q907" s="2">
        <f>IFERROR(MATCH("Domain Name System (DNS) Security Requirements Guide :: Version 2, Release: 4 Benchmark Date: 23 Oct 2015*"&amp;A907&amp;";*",SRGs!AA:AA,0),0)</f>
        <v>0</v>
      </c>
      <c r="R907" s="2">
        <f>IFERROR(MATCH("Firewall Security Requirements Guide :: Version 2, Release: 3 Benchmark Date: 27 Oct 2022*"&amp;A907&amp;";*",SRGs!AA:AA,0),0)</f>
        <v>0</v>
      </c>
      <c r="S907" s="2">
        <f>IFERROR(MATCH("General Purpose Operating System Security Requirements Guide :: Version 2, Release: 4 Benchmark Date: 27 Jul 2022*"&amp;A907&amp;";*",SRGs!AA:AA,0),0)</f>
        <v>0</v>
      </c>
      <c r="T907" s="2">
        <f>IFERROR(MATCH("Intrusion Detection and Prevention Systems (IDPS) Security Requirements Guide :: Version 2, Release: 6 Benchmark Date: 24 Jul 2020*"&amp;A907&amp;";*",SRGs!AA:AA,0),0)</f>
        <v>0</v>
      </c>
      <c r="U907" s="2">
        <f>IFERROR(MATCH("Layer 2 Switch Security Requirements Guide :: Version 2, Release: 1 Benchmark Date: 18 May 2021*"&amp;A907&amp;";*",SRGs!AA:AA,0),0)</f>
        <v>0</v>
      </c>
      <c r="V907" s="2">
        <f>IFERROR(MATCH("Mainframe Product Security Requirements Guide :: Version 2, Release: 1 Benchmark Date: 27 Oct 2022*"&amp;A907&amp;";*",SRGs!AA:AA,0),0)</f>
        <v>0</v>
      </c>
      <c r="W907" s="2">
        <f>IFERROR(MATCH("Network Device Management Security Requirements Guide :: Version 4, Release: 1 Benchmark Date: 23 Apr 2021*"&amp;A907&amp;";*",SRGs!AA:AA,0),0)</f>
        <v>0</v>
      </c>
      <c r="X907" s="2">
        <f>IFERROR(MATCH("Router Security Requirements Guide :: Version 4, Release: 2 Benchmark Date: 23 Apr 2021*"&amp;A907&amp;";*",SRGs!AA:AA,0),0)</f>
        <v>0</v>
      </c>
      <c r="Y907" s="2">
        <f>IFERROR(MATCH("SDN Controller Security Requirements Guide :: Version 1, Release: 2 Benchmark Date: 24 Apr 2020*"&amp;A907&amp;";*",SRGs!AA:AA,0),0)</f>
        <v>0</v>
      </c>
      <c r="Z907" s="2">
        <f>IFERROR(MATCH("Unified Endpoint Management Agent Security Requirements Guide :: Version 1, Release: 1 Benchmark Date: 20 Nov 2020*"&amp;A907&amp;";*",SRGs!AA:AA,0),0)</f>
        <v>0</v>
      </c>
      <c r="AA907" s="2">
        <f>IFERROR(MATCH("Unified Endpoint Management Server Security Requirements Guide :: Version 1, Release: 1 Benchmark Date: 20 Nov 2020*"&amp;A907&amp;";*",SRGs!AA:AA,0),0)</f>
        <v>0</v>
      </c>
      <c r="AB907" s="2">
        <f>IFERROR(MATCH("Virtual Private Network (VPN) Security Requirements Guide :: Version 2, Release: 4 Benchmark Date: 27 Oct 2021*"&amp;A907&amp;";*",SRGs!AA:AA,0),0)</f>
        <v>0</v>
      </c>
      <c r="AC907" s="2">
        <f>IFERROR(MATCH("Web Server Security Requirements Guide :: Version 3, Release: 1 Benchmark Date: 27 Oct 2022*"&amp;A907&amp;";*",SRGs!AA:AA,0),0)</f>
        <v>0</v>
      </c>
      <c r="AD907" s="22"/>
      <c r="AE907" s="3" t="str">
        <f t="shared" si="112"/>
        <v/>
      </c>
      <c r="AF907" s="2" t="str">
        <f t="shared" si="113"/>
        <v/>
      </c>
      <c r="AG907" s="2" t="str">
        <f t="shared" si="114"/>
        <v/>
      </c>
      <c r="AH907" s="2" t="str">
        <f t="shared" si="115"/>
        <v/>
      </c>
      <c r="AI907" s="2" t="str">
        <f t="shared" si="116"/>
        <v/>
      </c>
      <c r="AJ907" s="2" t="str">
        <f t="shared" si="117"/>
        <v/>
      </c>
      <c r="AK907" s="2" t="str">
        <f t="shared" si="118"/>
        <v/>
      </c>
      <c r="AM907" s="5" t="str">
        <f t="shared" si="119"/>
        <v/>
      </c>
    </row>
    <row r="908" spans="1:39" ht="60" hidden="1">
      <c r="A908" s="1" t="s">
        <v>22594</v>
      </c>
      <c r="B908" s="1" t="s">
        <v>4316</v>
      </c>
      <c r="C908" s="1" t="s">
        <v>1250</v>
      </c>
      <c r="D908" s="1" t="s">
        <v>2275</v>
      </c>
      <c r="E908" s="1" t="s">
        <v>3276</v>
      </c>
      <c r="F908" s="2" t="s">
        <v>4046</v>
      </c>
      <c r="G908" s="2"/>
      <c r="H908" s="2"/>
      <c r="I908" s="2"/>
      <c r="J908" s="15"/>
      <c r="K908" s="3">
        <f>IFERROR(MATCH("Application Layer Gateway (ALG) Security Requirements Guide (SRG) :: Version 1, Release: 2 Benchmark Date: 24 Jul 2015*"&amp;A908&amp;";*",SRGs!AA:AA,0),0)</f>
        <v>0</v>
      </c>
      <c r="L908" s="2">
        <f>IFERROR(MATCH("Application Server Security Requirements Guide :: Version 3, Release: 3 Benchmark Date: 27 Oct 2022*"&amp;A908&amp;";*",SRGs!AA:AA,0),0)</f>
        <v>0</v>
      </c>
      <c r="M908" s="2">
        <f>IFERROR(MATCH("Authentication, Authorization, and Accounting Services (AAA) Security Requirements Guide :: Version 1, Release: 2 Benchmark Date: 24 Jan 2020*"&amp;A908&amp;";*",SRGs!AA:AA,0),0)</f>
        <v>0</v>
      </c>
      <c r="N908" s="6">
        <f>IFERROR(MATCH("Central Log Server Security Requirements Guide :: Version 2, Release: 2 Benchmark Date: 27 Oct 2022*"&amp;A908&amp;";*",SRGs!AA:AA,0),0)</f>
        <v>0</v>
      </c>
      <c r="O908" s="6">
        <f>IFERROR(MATCH("Database Security Requirements Guide :: Version 3, Release: 3 Benchmark Date: 27 Jul 2022*"&amp;A908&amp;";*",SRGs!AA:AA,0),0)</f>
        <v>0</v>
      </c>
      <c r="P908" s="2">
        <f>IFERROR(MATCH("Container Platform Security Requirements Guide :: Version 1, Release: 3 Benchmark Date: 27 Jan 2022*"&amp;A908&amp;";*",SRGs!AA:AA,0),0)</f>
        <v>0</v>
      </c>
      <c r="Q908" s="2">
        <f>IFERROR(MATCH("Domain Name System (DNS) Security Requirements Guide :: Version 2, Release: 4 Benchmark Date: 23 Oct 2015*"&amp;A908&amp;";*",SRGs!AA:AA,0),0)</f>
        <v>0</v>
      </c>
      <c r="R908" s="2">
        <f>IFERROR(MATCH("Firewall Security Requirements Guide :: Version 2, Release: 3 Benchmark Date: 27 Oct 2022*"&amp;A908&amp;";*",SRGs!AA:AA,0),0)</f>
        <v>0</v>
      </c>
      <c r="S908" s="2">
        <f>IFERROR(MATCH("General Purpose Operating System Security Requirements Guide :: Version 2, Release: 4 Benchmark Date: 27 Jul 2022*"&amp;A908&amp;";*",SRGs!AA:AA,0),0)</f>
        <v>0</v>
      </c>
      <c r="T908" s="2">
        <f>IFERROR(MATCH("Intrusion Detection and Prevention Systems (IDPS) Security Requirements Guide :: Version 2, Release: 6 Benchmark Date: 24 Jul 2020*"&amp;A908&amp;";*",SRGs!AA:AA,0),0)</f>
        <v>0</v>
      </c>
      <c r="U908" s="2">
        <f>IFERROR(MATCH("Layer 2 Switch Security Requirements Guide :: Version 2, Release: 1 Benchmark Date: 18 May 2021*"&amp;A908&amp;";*",SRGs!AA:AA,0),0)</f>
        <v>0</v>
      </c>
      <c r="V908" s="2">
        <f>IFERROR(MATCH("Mainframe Product Security Requirements Guide :: Version 2, Release: 1 Benchmark Date: 27 Oct 2022*"&amp;A908&amp;";*",SRGs!AA:AA,0),0)</f>
        <v>0</v>
      </c>
      <c r="W908" s="2">
        <f>IFERROR(MATCH("Network Device Management Security Requirements Guide :: Version 4, Release: 1 Benchmark Date: 23 Apr 2021*"&amp;A908&amp;";*",SRGs!AA:AA,0),0)</f>
        <v>0</v>
      </c>
      <c r="X908" s="2">
        <f>IFERROR(MATCH("Router Security Requirements Guide :: Version 4, Release: 2 Benchmark Date: 23 Apr 2021*"&amp;A908&amp;";*",SRGs!AA:AA,0),0)</f>
        <v>0</v>
      </c>
      <c r="Y908" s="2">
        <f>IFERROR(MATCH("SDN Controller Security Requirements Guide :: Version 1, Release: 2 Benchmark Date: 24 Apr 2020*"&amp;A908&amp;";*",SRGs!AA:AA,0),0)</f>
        <v>0</v>
      </c>
      <c r="Z908" s="2">
        <f>IFERROR(MATCH("Unified Endpoint Management Agent Security Requirements Guide :: Version 1, Release: 1 Benchmark Date: 20 Nov 2020*"&amp;A908&amp;";*",SRGs!AA:AA,0),0)</f>
        <v>0</v>
      </c>
      <c r="AA908" s="2">
        <f>IFERROR(MATCH("Unified Endpoint Management Server Security Requirements Guide :: Version 1, Release: 1 Benchmark Date: 20 Nov 2020*"&amp;A908&amp;";*",SRGs!AA:AA,0),0)</f>
        <v>0</v>
      </c>
      <c r="AB908" s="2">
        <f>IFERROR(MATCH("Virtual Private Network (VPN) Security Requirements Guide :: Version 2, Release: 4 Benchmark Date: 27 Oct 2021*"&amp;A908&amp;";*",SRGs!AA:AA,0),0)</f>
        <v>0</v>
      </c>
      <c r="AC908" s="2">
        <f>IFERROR(MATCH("Web Server Security Requirements Guide :: Version 3, Release: 1 Benchmark Date: 27 Oct 2022*"&amp;A908&amp;";*",SRGs!AA:AA,0),0)</f>
        <v>0</v>
      </c>
      <c r="AD908" s="22"/>
      <c r="AE908" s="3" t="str">
        <f t="shared" si="112"/>
        <v/>
      </c>
      <c r="AF908" s="2" t="str">
        <f t="shared" si="113"/>
        <v/>
      </c>
      <c r="AG908" s="2" t="str">
        <f t="shared" si="114"/>
        <v/>
      </c>
      <c r="AH908" s="2" t="str">
        <f t="shared" si="115"/>
        <v/>
      </c>
      <c r="AI908" s="2" t="str">
        <f t="shared" si="116"/>
        <v/>
      </c>
      <c r="AJ908" s="2" t="str">
        <f t="shared" si="117"/>
        <v/>
      </c>
      <c r="AK908" s="2" t="str">
        <f t="shared" si="118"/>
        <v/>
      </c>
      <c r="AM908" s="5" t="str">
        <f t="shared" si="119"/>
        <v/>
      </c>
    </row>
    <row r="909" spans="1:39" ht="45" hidden="1">
      <c r="A909" s="1" t="s">
        <v>22595</v>
      </c>
      <c r="B909" s="1" t="s">
        <v>4316</v>
      </c>
      <c r="C909" s="1" t="s">
        <v>1251</v>
      </c>
      <c r="D909" s="1" t="s">
        <v>2276</v>
      </c>
      <c r="E909" s="1" t="s">
        <v>3277</v>
      </c>
      <c r="F909" s="2" t="s">
        <v>4047</v>
      </c>
      <c r="G909" s="2"/>
      <c r="H909" s="2"/>
      <c r="I909" s="2"/>
      <c r="J909" s="15"/>
      <c r="K909" s="3">
        <f>IFERROR(MATCH("Application Layer Gateway (ALG) Security Requirements Guide (SRG) :: Version 1, Release: 2 Benchmark Date: 24 Jul 2015*"&amp;A909&amp;";*",SRGs!AA:AA,0),0)</f>
        <v>0</v>
      </c>
      <c r="L909" s="2">
        <f>IFERROR(MATCH("Application Server Security Requirements Guide :: Version 3, Release: 3 Benchmark Date: 27 Oct 2022*"&amp;A909&amp;";*",SRGs!AA:AA,0),0)</f>
        <v>0</v>
      </c>
      <c r="M909" s="2">
        <f>IFERROR(MATCH("Authentication, Authorization, and Accounting Services (AAA) Security Requirements Guide :: Version 1, Release: 2 Benchmark Date: 24 Jan 2020*"&amp;A909&amp;";*",SRGs!AA:AA,0),0)</f>
        <v>0</v>
      </c>
      <c r="N909" s="6">
        <f>IFERROR(MATCH("Central Log Server Security Requirements Guide :: Version 2, Release: 2 Benchmark Date: 27 Oct 2022*"&amp;A909&amp;";*",SRGs!AA:AA,0),0)</f>
        <v>0</v>
      </c>
      <c r="O909" s="6">
        <f>IFERROR(MATCH("Database Security Requirements Guide :: Version 3, Release: 3 Benchmark Date: 27 Jul 2022*"&amp;A909&amp;";*",SRGs!AA:AA,0),0)</f>
        <v>0</v>
      </c>
      <c r="P909" s="2">
        <f>IFERROR(MATCH("Container Platform Security Requirements Guide :: Version 1, Release: 3 Benchmark Date: 27 Jan 2022*"&amp;A909&amp;";*",SRGs!AA:AA,0),0)</f>
        <v>0</v>
      </c>
      <c r="Q909" s="2">
        <f>IFERROR(MATCH("Domain Name System (DNS) Security Requirements Guide :: Version 2, Release: 4 Benchmark Date: 23 Oct 2015*"&amp;A909&amp;";*",SRGs!AA:AA,0),0)</f>
        <v>0</v>
      </c>
      <c r="R909" s="2">
        <f>IFERROR(MATCH("Firewall Security Requirements Guide :: Version 2, Release: 3 Benchmark Date: 27 Oct 2022*"&amp;A909&amp;";*",SRGs!AA:AA,0),0)</f>
        <v>0</v>
      </c>
      <c r="S909" s="2">
        <f>IFERROR(MATCH("General Purpose Operating System Security Requirements Guide :: Version 2, Release: 4 Benchmark Date: 27 Jul 2022*"&amp;A909&amp;";*",SRGs!AA:AA,0),0)</f>
        <v>0</v>
      </c>
      <c r="T909" s="2">
        <f>IFERROR(MATCH("Intrusion Detection and Prevention Systems (IDPS) Security Requirements Guide :: Version 2, Release: 6 Benchmark Date: 24 Jul 2020*"&amp;A909&amp;";*",SRGs!AA:AA,0),0)</f>
        <v>0</v>
      </c>
      <c r="U909" s="2">
        <f>IFERROR(MATCH("Layer 2 Switch Security Requirements Guide :: Version 2, Release: 1 Benchmark Date: 18 May 2021*"&amp;A909&amp;";*",SRGs!AA:AA,0),0)</f>
        <v>0</v>
      </c>
      <c r="V909" s="2">
        <f>IFERROR(MATCH("Mainframe Product Security Requirements Guide :: Version 2, Release: 1 Benchmark Date: 27 Oct 2022*"&amp;A909&amp;";*",SRGs!AA:AA,0),0)</f>
        <v>0</v>
      </c>
      <c r="W909" s="2">
        <f>IFERROR(MATCH("Network Device Management Security Requirements Guide :: Version 4, Release: 1 Benchmark Date: 23 Apr 2021*"&amp;A909&amp;";*",SRGs!AA:AA,0),0)</f>
        <v>0</v>
      </c>
      <c r="X909" s="2">
        <f>IFERROR(MATCH("Router Security Requirements Guide :: Version 4, Release: 2 Benchmark Date: 23 Apr 2021*"&amp;A909&amp;";*",SRGs!AA:AA,0),0)</f>
        <v>0</v>
      </c>
      <c r="Y909" s="2">
        <f>IFERROR(MATCH("SDN Controller Security Requirements Guide :: Version 1, Release: 2 Benchmark Date: 24 Apr 2020*"&amp;A909&amp;";*",SRGs!AA:AA,0),0)</f>
        <v>0</v>
      </c>
      <c r="Z909" s="2">
        <f>IFERROR(MATCH("Unified Endpoint Management Agent Security Requirements Guide :: Version 1, Release: 1 Benchmark Date: 20 Nov 2020*"&amp;A909&amp;";*",SRGs!AA:AA,0),0)</f>
        <v>0</v>
      </c>
      <c r="AA909" s="2">
        <f>IFERROR(MATCH("Unified Endpoint Management Server Security Requirements Guide :: Version 1, Release: 1 Benchmark Date: 20 Nov 2020*"&amp;A909&amp;";*",SRGs!AA:AA,0),0)</f>
        <v>0</v>
      </c>
      <c r="AB909" s="2">
        <f>IFERROR(MATCH("Virtual Private Network (VPN) Security Requirements Guide :: Version 2, Release: 4 Benchmark Date: 27 Oct 2021*"&amp;A909&amp;";*",SRGs!AA:AA,0),0)</f>
        <v>0</v>
      </c>
      <c r="AC909" s="2">
        <f>IFERROR(MATCH("Web Server Security Requirements Guide :: Version 3, Release: 1 Benchmark Date: 27 Oct 2022*"&amp;A909&amp;";*",SRGs!AA:AA,0),0)</f>
        <v>0</v>
      </c>
      <c r="AD909" s="22"/>
      <c r="AE909" s="3" t="str">
        <f t="shared" si="112"/>
        <v/>
      </c>
      <c r="AF909" s="2" t="str">
        <f t="shared" si="113"/>
        <v/>
      </c>
      <c r="AG909" s="2" t="str">
        <f t="shared" si="114"/>
        <v/>
      </c>
      <c r="AH909" s="2" t="str">
        <f t="shared" si="115"/>
        <v/>
      </c>
      <c r="AI909" s="2" t="str">
        <f t="shared" si="116"/>
        <v/>
      </c>
      <c r="AJ909" s="2" t="str">
        <f t="shared" si="117"/>
        <v/>
      </c>
      <c r="AK909" s="2" t="str">
        <f t="shared" si="118"/>
        <v/>
      </c>
      <c r="AM909" s="5" t="str">
        <f t="shared" si="119"/>
        <v/>
      </c>
    </row>
    <row r="910" spans="1:39" s="5" customFormat="1" ht="90" hidden="1">
      <c r="A910" s="1" t="s">
        <v>252</v>
      </c>
      <c r="B910" s="1" t="s">
        <v>4316</v>
      </c>
      <c r="C910" s="1" t="s">
        <v>1252</v>
      </c>
      <c r="D910" s="1" t="s">
        <v>2277</v>
      </c>
      <c r="E910" s="1" t="s">
        <v>3278</v>
      </c>
      <c r="F910" s="2" t="s">
        <v>4048</v>
      </c>
      <c r="G910" s="2"/>
      <c r="H910" s="2"/>
      <c r="I910" s="2"/>
      <c r="J910" s="15"/>
      <c r="K910" s="3">
        <f>IFERROR(MATCH("Application Layer Gateway (ALG) Security Requirements Guide (SRG) :: Version 1, Release: 2 Benchmark Date: 24 Jul 2015*"&amp;A910&amp;";*",SRGs!AA:AA,0),0)</f>
        <v>0</v>
      </c>
      <c r="L910" s="2">
        <f>IFERROR(MATCH("Application Server Security Requirements Guide :: Version 3, Release: 3 Benchmark Date: 27 Oct 2022*"&amp;A910&amp;";*",SRGs!AA:AA,0),0)</f>
        <v>0</v>
      </c>
      <c r="M910" s="2">
        <f>IFERROR(MATCH("Authentication, Authorization, and Accounting Services (AAA) Security Requirements Guide :: Version 1, Release: 2 Benchmark Date: 24 Jan 2020*"&amp;A910&amp;";*",SRGs!AA:AA,0),0)</f>
        <v>0</v>
      </c>
      <c r="N910" s="6">
        <f>IFERROR(MATCH("Central Log Server Security Requirements Guide :: Version 2, Release: 2 Benchmark Date: 27 Oct 2022*"&amp;A910&amp;";*",SRGs!AA:AA,0),0)</f>
        <v>0</v>
      </c>
      <c r="O910" s="6">
        <f>IFERROR(MATCH("Database Security Requirements Guide :: Version 3, Release: 3 Benchmark Date: 27 Jul 2022*"&amp;A910&amp;";*",SRGs!AA:AA,0),0)</f>
        <v>0</v>
      </c>
      <c r="P910" s="6">
        <f>IFERROR(MATCH("Container Platform Security Requirements Guide :: Version 1, Release: 3 Benchmark Date: 27 Jan 2022*"&amp;A910&amp;";*",SRGs!AA:AA,0),0)</f>
        <v>0</v>
      </c>
      <c r="Q910" s="6">
        <f>IFERROR(MATCH("Domain Name System (DNS) Security Requirements Guide :: Version 2, Release: 4 Benchmark Date: 23 Oct 2015*"&amp;A910&amp;";*",SRGs!AA:AA,0),0)</f>
        <v>0</v>
      </c>
      <c r="R910" s="6">
        <f>IFERROR(MATCH("Firewall Security Requirements Guide :: Version 2, Release: 3 Benchmark Date: 27 Oct 2022*"&amp;A910&amp;";*",SRGs!AA:AA,0),0)</f>
        <v>0</v>
      </c>
      <c r="S910" s="6">
        <f>IFERROR(MATCH("General Purpose Operating System Security Requirements Guide :: Version 2, Release: 4 Benchmark Date: 27 Jul 2022*"&amp;A910&amp;";*",SRGs!AA:AA,0),0)</f>
        <v>0</v>
      </c>
      <c r="T910" s="6">
        <f>IFERROR(MATCH("Intrusion Detection and Prevention Systems (IDPS) Security Requirements Guide :: Version 2, Release: 6 Benchmark Date: 24 Jul 2020*"&amp;A910&amp;";*",SRGs!AA:AA,0),0)</f>
        <v>0</v>
      </c>
      <c r="U910" s="6">
        <f>IFERROR(MATCH("Layer 2 Switch Security Requirements Guide :: Version 2, Release: 1 Benchmark Date: 18 May 2021*"&amp;A910&amp;";*",SRGs!AA:AA,0),0)</f>
        <v>0</v>
      </c>
      <c r="V910" s="6">
        <f>IFERROR(MATCH("Mainframe Product Security Requirements Guide :: Version 2, Release: 1 Benchmark Date: 27 Oct 2022*"&amp;A910&amp;";*",SRGs!AA:AA,0),0)</f>
        <v>0</v>
      </c>
      <c r="W910" s="6">
        <f>IFERROR(MATCH("Network Device Management Security Requirements Guide :: Version 4, Release: 1 Benchmark Date: 23 Apr 2021*"&amp;A910&amp;";*",SRGs!AA:AA,0),0)</f>
        <v>1194</v>
      </c>
      <c r="X910" s="6">
        <f>IFERROR(MATCH("Router Security Requirements Guide :: Version 4, Release: 2 Benchmark Date: 23 Apr 2021*"&amp;A910&amp;";*",SRGs!AA:AA,0),0)</f>
        <v>0</v>
      </c>
      <c r="Y910" s="6">
        <f>IFERROR(MATCH("SDN Controller Security Requirements Guide :: Version 1, Release: 2 Benchmark Date: 24 Apr 2020*"&amp;A910&amp;";*",SRGs!AA:AA,0),0)</f>
        <v>0</v>
      </c>
      <c r="Z910" s="6">
        <f>IFERROR(MATCH("Unified Endpoint Management Agent Security Requirements Guide :: Version 1, Release: 1 Benchmark Date: 20 Nov 2020*"&amp;A910&amp;";*",SRGs!AA:AA,0),0)</f>
        <v>0</v>
      </c>
      <c r="AA910" s="6">
        <f>IFERROR(MATCH("Unified Endpoint Management Server Security Requirements Guide :: Version 1, Release: 1 Benchmark Date: 20 Nov 2020*"&amp;A910&amp;";*",SRGs!AA:AA,0),0)</f>
        <v>0</v>
      </c>
      <c r="AB910" s="6">
        <f>IFERROR(MATCH("Virtual Private Network (VPN) Security Requirements Guide :: Version 2, Release: 4 Benchmark Date: 27 Oct 2021*"&amp;A910&amp;";*",SRGs!AA:AA,0),0)</f>
        <v>0</v>
      </c>
      <c r="AC910" s="6">
        <f>IFERROR(MATCH("Web Server Security Requirements Guide :: Version 3, Release: 1 Benchmark Date: 27 Oct 2022*"&amp;A910&amp;";*",SRGs!AA:AA,0),0)</f>
        <v>0</v>
      </c>
      <c r="AD910" s="21"/>
      <c r="AE910" s="3" t="str">
        <f t="shared" si="112"/>
        <v/>
      </c>
      <c r="AF910" s="2" t="str">
        <f t="shared" si="113"/>
        <v/>
      </c>
      <c r="AG910" s="2" t="str">
        <f t="shared" si="114"/>
        <v/>
      </c>
      <c r="AH910" s="2" t="str">
        <f t="shared" si="115"/>
        <v>Network Device</v>
      </c>
      <c r="AI910" s="2" t="str">
        <f t="shared" si="116"/>
        <v/>
      </c>
      <c r="AJ910" s="2" t="str">
        <f t="shared" si="117"/>
        <v/>
      </c>
      <c r="AK910" s="2" t="str">
        <f t="shared" si="118"/>
        <v/>
      </c>
      <c r="AL910" s="27"/>
      <c r="AM910" s="5" t="str">
        <f t="shared" si="119"/>
        <v>Network Device</v>
      </c>
    </row>
    <row r="911" spans="1:39" s="5" customFormat="1" ht="180">
      <c r="A911" s="1" t="s">
        <v>253</v>
      </c>
      <c r="B911" s="1" t="s">
        <v>4316</v>
      </c>
      <c r="C911" s="1" t="s">
        <v>1253</v>
      </c>
      <c r="D911" s="1" t="s">
        <v>2278</v>
      </c>
      <c r="E911" s="1" t="s">
        <v>3279</v>
      </c>
      <c r="F911" s="2" t="s">
        <v>4049</v>
      </c>
      <c r="G911" s="2" t="s">
        <v>4244</v>
      </c>
      <c r="H911" s="2"/>
      <c r="I911" s="10">
        <v>1</v>
      </c>
      <c r="J911" s="13"/>
      <c r="K911" s="3">
        <f>IFERROR(MATCH("Application Layer Gateway (ALG) Security Requirements Guide (SRG) :: Version 1, Release: 2 Benchmark Date: 24 Jul 2015*"&amp;A911&amp;";*",SRGs!AA:AA,0),0)</f>
        <v>0</v>
      </c>
      <c r="L911" s="2">
        <f>IFERROR(MATCH("Application Server Security Requirements Guide :: Version 3, Release: 3 Benchmark Date: 27 Oct 2022*"&amp;A911&amp;";*",SRGs!AA:AA,0),0)</f>
        <v>0</v>
      </c>
      <c r="M911" s="2">
        <f>IFERROR(MATCH("Authentication, Authorization, and Accounting Services (AAA) Security Requirements Guide :: Version 1, Release: 2 Benchmark Date: 24 Jan 2020*"&amp;A911&amp;";*",SRGs!AA:AA,0),0)</f>
        <v>0</v>
      </c>
      <c r="N911" s="6">
        <f>IFERROR(MATCH("Central Log Server Security Requirements Guide :: Version 2, Release: 2 Benchmark Date: 27 Oct 2022*"&amp;A911&amp;";*",SRGs!AA:AA,0),0)</f>
        <v>0</v>
      </c>
      <c r="O911" s="6">
        <f>IFERROR(MATCH("Database Security Requirements Guide :: Version 3, Release: 3 Benchmark Date: 27 Jul 2022*"&amp;A911&amp;";*",SRGs!AA:AA,0),0)</f>
        <v>0</v>
      </c>
      <c r="P911" s="6">
        <f>IFERROR(MATCH("Container Platform Security Requirements Guide :: Version 1, Release: 3 Benchmark Date: 27 Jan 2022*"&amp;A911&amp;";*",SRGs!AA:AA,0),0)</f>
        <v>0</v>
      </c>
      <c r="Q911" s="6">
        <f>IFERROR(MATCH("Domain Name System (DNS) Security Requirements Guide :: Version 2, Release: 4 Benchmark Date: 23 Oct 2015*"&amp;A911&amp;";*",SRGs!AA:AA,0),0)</f>
        <v>0</v>
      </c>
      <c r="R911" s="6">
        <f>IFERROR(MATCH("Firewall Security Requirements Guide :: Version 2, Release: 3 Benchmark Date: 27 Oct 2022*"&amp;A911&amp;";*",SRGs!AA:AA,0),0)</f>
        <v>0</v>
      </c>
      <c r="S911" s="6">
        <f>IFERROR(MATCH("General Purpose Operating System Security Requirements Guide :: Version 2, Release: 4 Benchmark Date: 27 Jul 2022*"&amp;A911&amp;";*",SRGs!AA:AA,0),0)</f>
        <v>0</v>
      </c>
      <c r="T911" s="6">
        <f>IFERROR(MATCH("Intrusion Detection and Prevention Systems (IDPS) Security Requirements Guide :: Version 2, Release: 6 Benchmark Date: 24 Jul 2020*"&amp;A911&amp;";*",SRGs!AA:AA,0),0)</f>
        <v>0</v>
      </c>
      <c r="U911" s="6">
        <f>IFERROR(MATCH("Layer 2 Switch Security Requirements Guide :: Version 2, Release: 1 Benchmark Date: 18 May 2021*"&amp;A911&amp;";*",SRGs!AA:AA,0),0)</f>
        <v>0</v>
      </c>
      <c r="V911" s="6">
        <f>IFERROR(MATCH("Mainframe Product Security Requirements Guide :: Version 2, Release: 1 Benchmark Date: 27 Oct 2022*"&amp;A911&amp;";*",SRGs!AA:AA,0),0)</f>
        <v>0</v>
      </c>
      <c r="W911" s="6">
        <f>IFERROR(MATCH("Network Device Management Security Requirements Guide :: Version 4, Release: 1 Benchmark Date: 23 Apr 2021*"&amp;A911&amp;";*",SRGs!AA:AA,0),0)</f>
        <v>0</v>
      </c>
      <c r="X911" s="6">
        <f>IFERROR(MATCH("Router Security Requirements Guide :: Version 4, Release: 2 Benchmark Date: 23 Apr 2021*"&amp;A911&amp;";*",SRGs!AA:AA,0),0)</f>
        <v>0</v>
      </c>
      <c r="Y911" s="6">
        <f>IFERROR(MATCH("SDN Controller Security Requirements Guide :: Version 1, Release: 2 Benchmark Date: 24 Apr 2020*"&amp;A911&amp;";*",SRGs!AA:AA,0),0)</f>
        <v>0</v>
      </c>
      <c r="Z911" s="6">
        <f>IFERROR(MATCH("Unified Endpoint Management Agent Security Requirements Guide :: Version 1, Release: 1 Benchmark Date: 20 Nov 2020*"&amp;A911&amp;";*",SRGs!AA:AA,0),0)</f>
        <v>0</v>
      </c>
      <c r="AA911" s="6">
        <f>IFERROR(MATCH("Unified Endpoint Management Server Security Requirements Guide :: Version 1, Release: 1 Benchmark Date: 20 Nov 2020*"&amp;A911&amp;";*",SRGs!AA:AA,0),0)</f>
        <v>0</v>
      </c>
      <c r="AB911" s="6">
        <f>IFERROR(MATCH("Virtual Private Network (VPN) Security Requirements Guide :: Version 2, Release: 4 Benchmark Date: 27 Oct 2021*"&amp;A911&amp;";*",SRGs!AA:AA,0),0)</f>
        <v>0</v>
      </c>
      <c r="AC911" s="6">
        <f>IFERROR(MATCH("Web Server Security Requirements Guide :: Version 3, Release: 1 Benchmark Date: 27 Oct 2022*"&amp;A911&amp;";*",SRGs!AA:AA,0),0)</f>
        <v>0</v>
      </c>
      <c r="AD911" s="21"/>
      <c r="AE911" s="3" t="str">
        <f t="shared" si="112"/>
        <v/>
      </c>
      <c r="AF911" s="2" t="str">
        <f t="shared" si="113"/>
        <v/>
      </c>
      <c r="AG911" s="2" t="str">
        <f t="shared" si="114"/>
        <v/>
      </c>
      <c r="AH911" s="2" t="str">
        <f t="shared" si="115"/>
        <v/>
      </c>
      <c r="AI911" s="2" t="str">
        <f t="shared" si="116"/>
        <v/>
      </c>
      <c r="AJ911" s="2" t="str">
        <f t="shared" si="117"/>
        <v/>
      </c>
      <c r="AK911" s="2" t="str">
        <f t="shared" si="118"/>
        <v/>
      </c>
      <c r="AL911" s="27"/>
      <c r="AM911" s="5" t="str">
        <f t="shared" si="119"/>
        <v/>
      </c>
    </row>
    <row r="912" spans="1:39" s="5" customFormat="1" ht="60" hidden="1">
      <c r="A912" s="1" t="s">
        <v>22596</v>
      </c>
      <c r="B912" s="1" t="s">
        <v>4316</v>
      </c>
      <c r="C912" s="1" t="s">
        <v>1254</v>
      </c>
      <c r="D912" s="1" t="s">
        <v>2279</v>
      </c>
      <c r="E912" s="1" t="s">
        <v>3280</v>
      </c>
      <c r="F912" s="2" t="s">
        <v>2591</v>
      </c>
      <c r="G912" s="2"/>
      <c r="H912" s="2"/>
      <c r="I912" s="2"/>
      <c r="J912" s="15"/>
      <c r="K912" s="3">
        <f>IFERROR(MATCH("Application Layer Gateway (ALG) Security Requirements Guide (SRG) :: Version 1, Release: 2 Benchmark Date: 24 Jul 2015*"&amp;A912&amp;";*",SRGs!AA:AA,0),0)</f>
        <v>1727</v>
      </c>
      <c r="L912" s="2">
        <f>IFERROR(MATCH("Application Server Security Requirements Guide :: Version 3, Release: 3 Benchmark Date: 27 Oct 2022*"&amp;A912&amp;";*",SRGs!AA:AA,0),0)</f>
        <v>1728</v>
      </c>
      <c r="M912" s="2">
        <f>IFERROR(MATCH("Authentication, Authorization, and Accounting Services (AAA) Security Requirements Guide :: Version 1, Release: 2 Benchmark Date: 24 Jan 2020*"&amp;A912&amp;";*",SRGs!AA:AA,0),0)</f>
        <v>0</v>
      </c>
      <c r="N912" s="2">
        <f>IFERROR(MATCH("Central Log Server Security Requirements Guide :: Version 2, Release: 2 Benchmark Date: 27 Oct 2022*"&amp;A912&amp;";*",SRGs!AA:AA,0),0)</f>
        <v>0</v>
      </c>
      <c r="O912" s="2">
        <f>IFERROR(MATCH("Database Security Requirements Guide :: Version 3, Release: 3 Benchmark Date: 27 Jul 2022*"&amp;A912&amp;";*",SRGs!AA:AA,0),0)</f>
        <v>0</v>
      </c>
      <c r="P912" s="6">
        <f>IFERROR(MATCH("Container Platform Security Requirements Guide :: Version 1, Release: 3 Benchmark Date: 27 Jan 2022*"&amp;A912&amp;";*",SRGs!AA:AA,0),0)</f>
        <v>0</v>
      </c>
      <c r="Q912" s="6">
        <f>IFERROR(MATCH("Domain Name System (DNS) Security Requirements Guide :: Version 2, Release: 4 Benchmark Date: 23 Oct 2015*"&amp;A912&amp;";*",SRGs!AA:AA,0),0)</f>
        <v>0</v>
      </c>
      <c r="R912" s="6">
        <f>IFERROR(MATCH("Firewall Security Requirements Guide :: Version 2, Release: 3 Benchmark Date: 27 Oct 2022*"&amp;A912&amp;";*",SRGs!AA:AA,0),0)</f>
        <v>0</v>
      </c>
      <c r="S912" s="6">
        <f>IFERROR(MATCH("General Purpose Operating System Security Requirements Guide :: Version 2, Release: 4 Benchmark Date: 27 Jul 2022*"&amp;A912&amp;";*",SRGs!AA:AA,0),0)</f>
        <v>0</v>
      </c>
      <c r="T912" s="6">
        <f>IFERROR(MATCH("Intrusion Detection and Prevention Systems (IDPS) Security Requirements Guide :: Version 2, Release: 6 Benchmark Date: 24 Jul 2020*"&amp;A912&amp;";*",SRGs!AA:AA,0),0)</f>
        <v>1729</v>
      </c>
      <c r="U912" s="6">
        <f>IFERROR(MATCH("Layer 2 Switch Security Requirements Guide :: Version 2, Release: 1 Benchmark Date: 18 May 2021*"&amp;A912&amp;";*",SRGs!AA:AA,0),0)</f>
        <v>0</v>
      </c>
      <c r="V912" s="6">
        <f>IFERROR(MATCH("Mainframe Product Security Requirements Guide :: Version 2, Release: 1 Benchmark Date: 27 Oct 2022*"&amp;A912&amp;";*",SRGs!AA:AA,0),0)</f>
        <v>1731</v>
      </c>
      <c r="W912" s="6">
        <f>IFERROR(MATCH("Network Device Management Security Requirements Guide :: Version 4, Release: 1 Benchmark Date: 23 Apr 2021*"&amp;A912&amp;";*",SRGs!AA:AA,0),0)</f>
        <v>0</v>
      </c>
      <c r="X912" s="6">
        <f>IFERROR(MATCH("Router Security Requirements Guide :: Version 4, Release: 2 Benchmark Date: 23 Apr 2021*"&amp;A912&amp;";*",SRGs!AA:AA,0),0)</f>
        <v>0</v>
      </c>
      <c r="Y912" s="6">
        <f>IFERROR(MATCH("SDN Controller Security Requirements Guide :: Version 1, Release: 2 Benchmark Date: 24 Apr 2020*"&amp;A912&amp;";*",SRGs!AA:AA,0),0)</f>
        <v>0</v>
      </c>
      <c r="Z912" s="6">
        <f>IFERROR(MATCH("Unified Endpoint Management Agent Security Requirements Guide :: Version 1, Release: 1 Benchmark Date: 20 Nov 2020*"&amp;A912&amp;";*",SRGs!AA:AA,0),0)</f>
        <v>0</v>
      </c>
      <c r="AA912" s="6">
        <f>IFERROR(MATCH("Unified Endpoint Management Server Security Requirements Guide :: Version 1, Release: 1 Benchmark Date: 20 Nov 2020*"&amp;A912&amp;";*",SRGs!AA:AA,0),0)</f>
        <v>0</v>
      </c>
      <c r="AB912" s="6">
        <f>IFERROR(MATCH("Virtual Private Network (VPN) Security Requirements Guide :: Version 2, Release: 4 Benchmark Date: 27 Oct 2021*"&amp;A912&amp;";*",SRGs!AA:AA,0),0)</f>
        <v>0</v>
      </c>
      <c r="AC912" s="6">
        <f>IFERROR(MATCH("Web Server Security Requirements Guide :: Version 3, Release: 1 Benchmark Date: 27 Oct 2022*"&amp;A912&amp;";*",SRGs!AA:AA,0),0)</f>
        <v>1734</v>
      </c>
      <c r="AD912" s="21"/>
      <c r="AE912" s="3" t="str">
        <f t="shared" si="112"/>
        <v>Application</v>
      </c>
      <c r="AF912" s="2" t="str">
        <f t="shared" si="113"/>
        <v>Server</v>
      </c>
      <c r="AG912" s="2" t="str">
        <f t="shared" si="114"/>
        <v/>
      </c>
      <c r="AH912" s="2" t="str">
        <f t="shared" si="115"/>
        <v>Network Device</v>
      </c>
      <c r="AI912" s="2" t="str">
        <f t="shared" si="116"/>
        <v/>
      </c>
      <c r="AJ912" s="2" t="str">
        <f t="shared" si="117"/>
        <v/>
      </c>
      <c r="AK912" s="2" t="str">
        <f t="shared" si="118"/>
        <v/>
      </c>
      <c r="AL912" s="27"/>
      <c r="AM912" s="5" t="str">
        <f t="shared" si="119"/>
        <v>Application; Server; Network Device</v>
      </c>
    </row>
    <row r="913" spans="1:39" s="5" customFormat="1" ht="30" hidden="1">
      <c r="A913" s="1" t="s">
        <v>22597</v>
      </c>
      <c r="B913" s="1" t="s">
        <v>4316</v>
      </c>
      <c r="C913" s="1" t="s">
        <v>1255</v>
      </c>
      <c r="D913" s="1" t="s">
        <v>2280</v>
      </c>
      <c r="E913" s="1" t="s">
        <v>2591</v>
      </c>
      <c r="F913" s="2" t="s">
        <v>2591</v>
      </c>
      <c r="G913" s="2"/>
      <c r="H913" s="2"/>
      <c r="I913" s="2"/>
      <c r="J913" s="15"/>
      <c r="K913" s="3">
        <f>IFERROR(MATCH("Application Layer Gateway (ALG) Security Requirements Guide (SRG) :: Version 1, Release: 2 Benchmark Date: 24 Jul 2015*"&amp;A913&amp;";*",SRGs!AA:AA,0),0)</f>
        <v>0</v>
      </c>
      <c r="L913" s="2">
        <f>IFERROR(MATCH("Application Server Security Requirements Guide :: Version 3, Release: 3 Benchmark Date: 27 Oct 2022*"&amp;A913&amp;";*",SRGs!AA:AA,0),0)</f>
        <v>0</v>
      </c>
      <c r="M913" s="2">
        <f>IFERROR(MATCH("Authentication, Authorization, and Accounting Services (AAA) Security Requirements Guide :: Version 1, Release: 2 Benchmark Date: 24 Jan 2020*"&amp;A913&amp;";*",SRGs!AA:AA,0),0)</f>
        <v>0</v>
      </c>
      <c r="N913" s="2">
        <f>IFERROR(MATCH("Central Log Server Security Requirements Guide :: Version 2, Release: 2 Benchmark Date: 27 Oct 2022*"&amp;A913&amp;";*",SRGs!AA:AA,0),0)</f>
        <v>0</v>
      </c>
      <c r="O913" s="2">
        <f>IFERROR(MATCH("Database Security Requirements Guide :: Version 3, Release: 3 Benchmark Date: 27 Jul 2022*"&amp;A913&amp;";*",SRGs!AA:AA,0),0)</f>
        <v>0</v>
      </c>
      <c r="P913" s="6">
        <f>IFERROR(MATCH("Container Platform Security Requirements Guide :: Version 1, Release: 3 Benchmark Date: 27 Jan 2022*"&amp;A913&amp;";*",SRGs!AA:AA,0),0)</f>
        <v>0</v>
      </c>
      <c r="Q913" s="6">
        <f>IFERROR(MATCH("Domain Name System (DNS) Security Requirements Guide :: Version 2, Release: 4 Benchmark Date: 23 Oct 2015*"&amp;A913&amp;";*",SRGs!AA:AA,0),0)</f>
        <v>0</v>
      </c>
      <c r="R913" s="6">
        <f>IFERROR(MATCH("Firewall Security Requirements Guide :: Version 2, Release: 3 Benchmark Date: 27 Oct 2022*"&amp;A913&amp;";*",SRGs!AA:AA,0),0)</f>
        <v>0</v>
      </c>
      <c r="S913" s="6">
        <f>IFERROR(MATCH("General Purpose Operating System Security Requirements Guide :: Version 2, Release: 4 Benchmark Date: 27 Jul 2022*"&amp;A913&amp;";*",SRGs!AA:AA,0),0)</f>
        <v>0</v>
      </c>
      <c r="T913" s="6">
        <f>IFERROR(MATCH("Intrusion Detection and Prevention Systems (IDPS) Security Requirements Guide :: Version 2, Release: 6 Benchmark Date: 24 Jul 2020*"&amp;A913&amp;";*",SRGs!AA:AA,0),0)</f>
        <v>0</v>
      </c>
      <c r="U913" s="6">
        <f>IFERROR(MATCH("Layer 2 Switch Security Requirements Guide :: Version 2, Release: 1 Benchmark Date: 18 May 2021*"&amp;A913&amp;";*",SRGs!AA:AA,0),0)</f>
        <v>0</v>
      </c>
      <c r="V913" s="6">
        <f>IFERROR(MATCH("Mainframe Product Security Requirements Guide :: Version 2, Release: 1 Benchmark Date: 27 Oct 2022*"&amp;A913&amp;";*",SRGs!AA:AA,0),0)</f>
        <v>0</v>
      </c>
      <c r="W913" s="6">
        <f>IFERROR(MATCH("Network Device Management Security Requirements Guide :: Version 4, Release: 1 Benchmark Date: 23 Apr 2021*"&amp;A913&amp;";*",SRGs!AA:AA,0),0)</f>
        <v>0</v>
      </c>
      <c r="X913" s="6">
        <f>IFERROR(MATCH("Router Security Requirements Guide :: Version 4, Release: 2 Benchmark Date: 23 Apr 2021*"&amp;A913&amp;";*",SRGs!AA:AA,0),0)</f>
        <v>0</v>
      </c>
      <c r="Y913" s="6">
        <f>IFERROR(MATCH("SDN Controller Security Requirements Guide :: Version 1, Release: 2 Benchmark Date: 24 Apr 2020*"&amp;A913&amp;";*",SRGs!AA:AA,0),0)</f>
        <v>0</v>
      </c>
      <c r="Z913" s="6">
        <f>IFERROR(MATCH("Unified Endpoint Management Agent Security Requirements Guide :: Version 1, Release: 1 Benchmark Date: 20 Nov 2020*"&amp;A913&amp;";*",SRGs!AA:AA,0),0)</f>
        <v>0</v>
      </c>
      <c r="AA913" s="6">
        <f>IFERROR(MATCH("Unified Endpoint Management Server Security Requirements Guide :: Version 1, Release: 1 Benchmark Date: 20 Nov 2020*"&amp;A913&amp;";*",SRGs!AA:AA,0),0)</f>
        <v>0</v>
      </c>
      <c r="AB913" s="6">
        <f>IFERROR(MATCH("Virtual Private Network (VPN) Security Requirements Guide :: Version 2, Release: 4 Benchmark Date: 27 Oct 2021*"&amp;A913&amp;";*",SRGs!AA:AA,0),0)</f>
        <v>0</v>
      </c>
      <c r="AC913" s="6">
        <f>IFERROR(MATCH("Web Server Security Requirements Guide :: Version 3, Release: 1 Benchmark Date: 27 Oct 2022*"&amp;A913&amp;";*",SRGs!AA:AA,0),0)</f>
        <v>0</v>
      </c>
      <c r="AD913" s="21"/>
      <c r="AE913" s="3" t="str">
        <f t="shared" si="112"/>
        <v/>
      </c>
      <c r="AF913" s="2" t="str">
        <f t="shared" si="113"/>
        <v/>
      </c>
      <c r="AG913" s="2" t="str">
        <f t="shared" si="114"/>
        <v/>
      </c>
      <c r="AH913" s="2" t="str">
        <f t="shared" si="115"/>
        <v/>
      </c>
      <c r="AI913" s="2" t="str">
        <f t="shared" si="116"/>
        <v/>
      </c>
      <c r="AJ913" s="2" t="str">
        <f t="shared" si="117"/>
        <v/>
      </c>
      <c r="AK913" s="2" t="str">
        <f t="shared" si="118"/>
        <v/>
      </c>
      <c r="AL913" s="27"/>
      <c r="AM913" s="5" t="str">
        <f t="shared" si="119"/>
        <v/>
      </c>
    </row>
    <row r="914" spans="1:39" ht="30" hidden="1">
      <c r="A914" s="1" t="s">
        <v>22598</v>
      </c>
      <c r="B914" s="1" t="s">
        <v>4316</v>
      </c>
      <c r="C914" s="1" t="s">
        <v>1256</v>
      </c>
      <c r="D914" s="1" t="s">
        <v>2281</v>
      </c>
      <c r="E914" s="1" t="s">
        <v>2591</v>
      </c>
      <c r="F914" s="2" t="s">
        <v>2591</v>
      </c>
      <c r="G914" s="2"/>
      <c r="H914" s="2"/>
      <c r="I914" s="2"/>
      <c r="J914" s="15"/>
      <c r="K914" s="3">
        <f>IFERROR(MATCH("Application Layer Gateway (ALG) Security Requirements Guide (SRG) :: Version 1, Release: 2 Benchmark Date: 24 Jul 2015*"&amp;A914&amp;";*",SRGs!AA:AA,0),0)</f>
        <v>1736</v>
      </c>
      <c r="L914" s="2">
        <f>IFERROR(MATCH("Application Server Security Requirements Guide :: Version 3, Release: 3 Benchmark Date: 27 Oct 2022*"&amp;A914&amp;";*",SRGs!AA:AA,0),0)</f>
        <v>0</v>
      </c>
      <c r="M914" s="2">
        <f>IFERROR(MATCH("Authentication, Authorization, and Accounting Services (AAA) Security Requirements Guide :: Version 1, Release: 2 Benchmark Date: 24 Jan 2020*"&amp;A914&amp;";*",SRGs!AA:AA,0),0)</f>
        <v>0</v>
      </c>
      <c r="N914" s="2">
        <f>IFERROR(MATCH("Central Log Server Security Requirements Guide :: Version 2, Release: 2 Benchmark Date: 27 Oct 2022*"&amp;A914&amp;";*",SRGs!AA:AA,0),0)</f>
        <v>0</v>
      </c>
      <c r="O914" s="2">
        <f>IFERROR(MATCH("Database Security Requirements Guide :: Version 3, Release: 3 Benchmark Date: 27 Jul 2022*"&amp;A914&amp;";*",SRGs!AA:AA,0),0)</f>
        <v>0</v>
      </c>
      <c r="P914" s="2">
        <f>IFERROR(MATCH("Container Platform Security Requirements Guide :: Version 1, Release: 3 Benchmark Date: 27 Jan 2022*"&amp;A914&amp;";*",SRGs!AA:AA,0),0)</f>
        <v>0</v>
      </c>
      <c r="Q914" s="2">
        <f>IFERROR(MATCH("Domain Name System (DNS) Security Requirements Guide :: Version 2, Release: 4 Benchmark Date: 23 Oct 2015*"&amp;A914&amp;";*",SRGs!AA:AA,0),0)</f>
        <v>0</v>
      </c>
      <c r="R914" s="2">
        <f>IFERROR(MATCH("Firewall Security Requirements Guide :: Version 2, Release: 3 Benchmark Date: 27 Oct 2022*"&amp;A914&amp;";*",SRGs!AA:AA,0),0)</f>
        <v>0</v>
      </c>
      <c r="S914" s="2">
        <f>IFERROR(MATCH("General Purpose Operating System Security Requirements Guide :: Version 2, Release: 4 Benchmark Date: 27 Jul 2022*"&amp;A914&amp;";*",SRGs!AA:AA,0),0)</f>
        <v>0</v>
      </c>
      <c r="T914" s="2">
        <f>IFERROR(MATCH("Intrusion Detection and Prevention Systems (IDPS) Security Requirements Guide :: Version 2, Release: 6 Benchmark Date: 24 Jul 2020*"&amp;A914&amp;";*",SRGs!AA:AA,0),0)</f>
        <v>0</v>
      </c>
      <c r="U914" s="2">
        <f>IFERROR(MATCH("Layer 2 Switch Security Requirements Guide :: Version 2, Release: 1 Benchmark Date: 18 May 2021*"&amp;A914&amp;";*",SRGs!AA:AA,0),0)</f>
        <v>0</v>
      </c>
      <c r="V914" s="2">
        <f>IFERROR(MATCH("Mainframe Product Security Requirements Guide :: Version 2, Release: 1 Benchmark Date: 27 Oct 2022*"&amp;A914&amp;";*",SRGs!AA:AA,0),0)</f>
        <v>1738</v>
      </c>
      <c r="W914" s="2">
        <f>IFERROR(MATCH("Network Device Management Security Requirements Guide :: Version 4, Release: 1 Benchmark Date: 23 Apr 2021*"&amp;A914&amp;";*",SRGs!AA:AA,0),0)</f>
        <v>0</v>
      </c>
      <c r="X914" s="2">
        <f>IFERROR(MATCH("Router Security Requirements Guide :: Version 4, Release: 2 Benchmark Date: 23 Apr 2021*"&amp;A914&amp;";*",SRGs!AA:AA,0),0)</f>
        <v>0</v>
      </c>
      <c r="Y914" s="2">
        <f>IFERROR(MATCH("SDN Controller Security Requirements Guide :: Version 1, Release: 2 Benchmark Date: 24 Apr 2020*"&amp;A914&amp;";*",SRGs!AA:AA,0),0)</f>
        <v>0</v>
      </c>
      <c r="Z914" s="2">
        <f>IFERROR(MATCH("Unified Endpoint Management Agent Security Requirements Guide :: Version 1, Release: 1 Benchmark Date: 20 Nov 2020*"&amp;A914&amp;";*",SRGs!AA:AA,0),0)</f>
        <v>0</v>
      </c>
      <c r="AA914" s="2">
        <f>IFERROR(MATCH("Unified Endpoint Management Server Security Requirements Guide :: Version 1, Release: 1 Benchmark Date: 20 Nov 2020*"&amp;A914&amp;";*",SRGs!AA:AA,0),0)</f>
        <v>0</v>
      </c>
      <c r="AB914" s="2">
        <f>IFERROR(MATCH("Virtual Private Network (VPN) Security Requirements Guide :: Version 2, Release: 4 Benchmark Date: 27 Oct 2021*"&amp;A914&amp;";*",SRGs!AA:AA,0),0)</f>
        <v>0</v>
      </c>
      <c r="AC914" s="2">
        <f>IFERROR(MATCH("Web Server Security Requirements Guide :: Version 3, Release: 1 Benchmark Date: 27 Oct 2022*"&amp;A914&amp;";*",SRGs!AA:AA,0),0)</f>
        <v>0</v>
      </c>
      <c r="AD914" s="22"/>
      <c r="AE914" s="3" t="str">
        <f t="shared" si="112"/>
        <v>Application</v>
      </c>
      <c r="AF914" s="2" t="str">
        <f t="shared" si="113"/>
        <v>Server</v>
      </c>
      <c r="AG914" s="2" t="str">
        <f t="shared" si="114"/>
        <v/>
      </c>
      <c r="AH914" s="2" t="str">
        <f t="shared" si="115"/>
        <v/>
      </c>
      <c r="AI914" s="2" t="str">
        <f t="shared" si="116"/>
        <v/>
      </c>
      <c r="AJ914" s="2" t="str">
        <f t="shared" si="117"/>
        <v/>
      </c>
      <c r="AK914" s="2" t="str">
        <f t="shared" si="118"/>
        <v/>
      </c>
      <c r="AM914" s="5" t="str">
        <f t="shared" si="119"/>
        <v>Application; Server</v>
      </c>
    </row>
    <row r="915" spans="1:39" s="5" customFormat="1" ht="75" hidden="1">
      <c r="A915" s="1" t="s">
        <v>22599</v>
      </c>
      <c r="B915" s="1" t="s">
        <v>4316</v>
      </c>
      <c r="C915" s="1" t="s">
        <v>1257</v>
      </c>
      <c r="D915" s="1" t="s">
        <v>2282</v>
      </c>
      <c r="E915" s="1" t="s">
        <v>3281</v>
      </c>
      <c r="F915" s="2" t="s">
        <v>2591</v>
      </c>
      <c r="G915" s="2"/>
      <c r="H915" s="2"/>
      <c r="I915" s="2"/>
      <c r="J915" s="15"/>
      <c r="K915" s="3">
        <f>IFERROR(MATCH("Application Layer Gateway (ALG) Security Requirements Guide (SRG) :: Version 1, Release: 2 Benchmark Date: 24 Jul 2015*"&amp;A915&amp;";*",SRGs!AA:AA,0),0)</f>
        <v>0</v>
      </c>
      <c r="L915" s="2">
        <f>IFERROR(MATCH("Application Server Security Requirements Guide :: Version 3, Release: 3 Benchmark Date: 27 Oct 2022*"&amp;A915&amp;";*",SRGs!AA:AA,0),0)</f>
        <v>0</v>
      </c>
      <c r="M915" s="2">
        <f>IFERROR(MATCH("Authentication, Authorization, and Accounting Services (AAA) Security Requirements Guide :: Version 1, Release: 2 Benchmark Date: 24 Jan 2020*"&amp;A915&amp;";*",SRGs!AA:AA,0),0)</f>
        <v>0</v>
      </c>
      <c r="N915" s="2">
        <f>IFERROR(MATCH("Central Log Server Security Requirements Guide :: Version 2, Release: 2 Benchmark Date: 27 Oct 2022*"&amp;A915&amp;";*",SRGs!AA:AA,0),0)</f>
        <v>0</v>
      </c>
      <c r="O915" s="2">
        <f>IFERROR(MATCH("Database Security Requirements Guide :: Version 3, Release: 3 Benchmark Date: 27 Jul 2022*"&amp;A915&amp;";*",SRGs!AA:AA,0),0)</f>
        <v>0</v>
      </c>
      <c r="P915" s="6">
        <f>IFERROR(MATCH("Container Platform Security Requirements Guide :: Version 1, Release: 3 Benchmark Date: 27 Jan 2022*"&amp;A915&amp;";*",SRGs!AA:AA,0),0)</f>
        <v>0</v>
      </c>
      <c r="Q915" s="6">
        <f>IFERROR(MATCH("Domain Name System (DNS) Security Requirements Guide :: Version 2, Release: 4 Benchmark Date: 23 Oct 2015*"&amp;A915&amp;";*",SRGs!AA:AA,0),0)</f>
        <v>0</v>
      </c>
      <c r="R915" s="6">
        <f>IFERROR(MATCH("Firewall Security Requirements Guide :: Version 2, Release: 3 Benchmark Date: 27 Oct 2022*"&amp;A915&amp;";*",SRGs!AA:AA,0),0)</f>
        <v>0</v>
      </c>
      <c r="S915" s="6">
        <f>IFERROR(MATCH("General Purpose Operating System Security Requirements Guide :: Version 2, Release: 4 Benchmark Date: 27 Jul 2022*"&amp;A915&amp;";*",SRGs!AA:AA,0),0)</f>
        <v>0</v>
      </c>
      <c r="T915" s="6">
        <f>IFERROR(MATCH("Intrusion Detection and Prevention Systems (IDPS) Security Requirements Guide :: Version 2, Release: 6 Benchmark Date: 24 Jul 2020*"&amp;A915&amp;";*",SRGs!AA:AA,0),0)</f>
        <v>0</v>
      </c>
      <c r="U915" s="6">
        <f>IFERROR(MATCH("Layer 2 Switch Security Requirements Guide :: Version 2, Release: 1 Benchmark Date: 18 May 2021*"&amp;A915&amp;";*",SRGs!AA:AA,0),0)</f>
        <v>0</v>
      </c>
      <c r="V915" s="6">
        <f>IFERROR(MATCH("Mainframe Product Security Requirements Guide :: Version 2, Release: 1 Benchmark Date: 27 Oct 2022*"&amp;A915&amp;";*",SRGs!AA:AA,0),0)</f>
        <v>1740</v>
      </c>
      <c r="W915" s="6">
        <f>IFERROR(MATCH("Network Device Management Security Requirements Guide :: Version 4, Release: 1 Benchmark Date: 23 Apr 2021*"&amp;A915&amp;";*",SRGs!AA:AA,0),0)</f>
        <v>0</v>
      </c>
      <c r="X915" s="6">
        <f>IFERROR(MATCH("Router Security Requirements Guide :: Version 4, Release: 2 Benchmark Date: 23 Apr 2021*"&amp;A915&amp;";*",SRGs!AA:AA,0),0)</f>
        <v>0</v>
      </c>
      <c r="Y915" s="6">
        <f>IFERROR(MATCH("SDN Controller Security Requirements Guide :: Version 1, Release: 2 Benchmark Date: 24 Apr 2020*"&amp;A915&amp;";*",SRGs!AA:AA,0),0)</f>
        <v>0</v>
      </c>
      <c r="Z915" s="6">
        <f>IFERROR(MATCH("Unified Endpoint Management Agent Security Requirements Guide :: Version 1, Release: 1 Benchmark Date: 20 Nov 2020*"&amp;A915&amp;";*",SRGs!AA:AA,0),0)</f>
        <v>0</v>
      </c>
      <c r="AA915" s="6">
        <f>IFERROR(MATCH("Unified Endpoint Management Server Security Requirements Guide :: Version 1, Release: 1 Benchmark Date: 20 Nov 2020*"&amp;A915&amp;";*",SRGs!AA:AA,0),0)</f>
        <v>0</v>
      </c>
      <c r="AB915" s="6">
        <f>IFERROR(MATCH("Virtual Private Network (VPN) Security Requirements Guide :: Version 2, Release: 4 Benchmark Date: 27 Oct 2021*"&amp;A915&amp;";*",SRGs!AA:AA,0),0)</f>
        <v>0</v>
      </c>
      <c r="AC915" s="6">
        <f>IFERROR(MATCH("Web Server Security Requirements Guide :: Version 3, Release: 1 Benchmark Date: 27 Oct 2022*"&amp;A915&amp;";*",SRGs!AA:AA,0),0)</f>
        <v>0</v>
      </c>
      <c r="AD915" s="21"/>
      <c r="AE915" s="3" t="str">
        <f t="shared" si="112"/>
        <v/>
      </c>
      <c r="AF915" s="2" t="str">
        <f t="shared" si="113"/>
        <v>Server</v>
      </c>
      <c r="AG915" s="2" t="str">
        <f t="shared" si="114"/>
        <v/>
      </c>
      <c r="AH915" s="2" t="str">
        <f t="shared" si="115"/>
        <v/>
      </c>
      <c r="AI915" s="2" t="str">
        <f t="shared" si="116"/>
        <v/>
      </c>
      <c r="AJ915" s="2" t="str">
        <f t="shared" si="117"/>
        <v/>
      </c>
      <c r="AK915" s="2" t="str">
        <f t="shared" si="118"/>
        <v/>
      </c>
      <c r="AL915" s="27"/>
      <c r="AM915" s="5" t="str">
        <f t="shared" si="119"/>
        <v>Server</v>
      </c>
    </row>
    <row r="916" spans="1:39" s="5" customFormat="1" ht="45" hidden="1">
      <c r="A916" s="1" t="s">
        <v>22600</v>
      </c>
      <c r="B916" s="1" t="s">
        <v>4316</v>
      </c>
      <c r="C916" s="1" t="s">
        <v>1258</v>
      </c>
      <c r="D916" s="1" t="s">
        <v>2283</v>
      </c>
      <c r="E916" s="1" t="s">
        <v>3282</v>
      </c>
      <c r="F916" s="2" t="s">
        <v>4050</v>
      </c>
      <c r="G916" s="2"/>
      <c r="H916" s="2"/>
      <c r="I916" s="2"/>
      <c r="J916" s="15"/>
      <c r="K916" s="3">
        <f>IFERROR(MATCH("Application Layer Gateway (ALG) Security Requirements Guide (SRG) :: Version 1, Release: 2 Benchmark Date: 24 Jul 2015*"&amp;A916&amp;";*",SRGs!AA:AA,0),0)</f>
        <v>0</v>
      </c>
      <c r="L916" s="2">
        <f>IFERROR(MATCH("Application Server Security Requirements Guide :: Version 3, Release: 3 Benchmark Date: 27 Oct 2022*"&amp;A916&amp;";*",SRGs!AA:AA,0),0)</f>
        <v>0</v>
      </c>
      <c r="M916" s="2">
        <f>IFERROR(MATCH("Authentication, Authorization, and Accounting Services (AAA) Security Requirements Guide :: Version 1, Release: 2 Benchmark Date: 24 Jan 2020*"&amp;A916&amp;";*",SRGs!AA:AA,0),0)</f>
        <v>0</v>
      </c>
      <c r="N916" s="6">
        <f>IFERROR(MATCH("Central Log Server Security Requirements Guide :: Version 2, Release: 2 Benchmark Date: 27 Oct 2022*"&amp;A916&amp;";*",SRGs!AA:AA,0),0)</f>
        <v>0</v>
      </c>
      <c r="O916" s="6">
        <f>IFERROR(MATCH("Database Security Requirements Guide :: Version 3, Release: 3 Benchmark Date: 27 Jul 2022*"&amp;A916&amp;";*",SRGs!AA:AA,0),0)</f>
        <v>0</v>
      </c>
      <c r="P916" s="6">
        <f>IFERROR(MATCH("Container Platform Security Requirements Guide :: Version 1, Release: 3 Benchmark Date: 27 Jan 2022*"&amp;A916&amp;";*",SRGs!AA:AA,0),0)</f>
        <v>0</v>
      </c>
      <c r="Q916" s="6">
        <f>IFERROR(MATCH("Domain Name System (DNS) Security Requirements Guide :: Version 2, Release: 4 Benchmark Date: 23 Oct 2015*"&amp;A916&amp;";*",SRGs!AA:AA,0),0)</f>
        <v>0</v>
      </c>
      <c r="R916" s="6">
        <f>IFERROR(MATCH("Firewall Security Requirements Guide :: Version 2, Release: 3 Benchmark Date: 27 Oct 2022*"&amp;A916&amp;";*",SRGs!AA:AA,0),0)</f>
        <v>0</v>
      </c>
      <c r="S916" s="6">
        <f>IFERROR(MATCH("General Purpose Operating System Security Requirements Guide :: Version 2, Release: 4 Benchmark Date: 27 Jul 2022*"&amp;A916&amp;";*",SRGs!AA:AA,0),0)</f>
        <v>0</v>
      </c>
      <c r="T916" s="6">
        <f>IFERROR(MATCH("Intrusion Detection and Prevention Systems (IDPS) Security Requirements Guide :: Version 2, Release: 6 Benchmark Date: 24 Jul 2020*"&amp;A916&amp;";*",SRGs!AA:AA,0),0)</f>
        <v>0</v>
      </c>
      <c r="U916" s="6">
        <f>IFERROR(MATCH("Layer 2 Switch Security Requirements Guide :: Version 2, Release: 1 Benchmark Date: 18 May 2021*"&amp;A916&amp;";*",SRGs!AA:AA,0),0)</f>
        <v>0</v>
      </c>
      <c r="V916" s="6">
        <f>IFERROR(MATCH("Mainframe Product Security Requirements Guide :: Version 2, Release: 1 Benchmark Date: 27 Oct 2022*"&amp;A916&amp;";*",SRGs!AA:AA,0),0)</f>
        <v>0</v>
      </c>
      <c r="W916" s="6">
        <f>IFERROR(MATCH("Network Device Management Security Requirements Guide :: Version 4, Release: 1 Benchmark Date: 23 Apr 2021*"&amp;A916&amp;";*",SRGs!AA:AA,0),0)</f>
        <v>0</v>
      </c>
      <c r="X916" s="6">
        <f>IFERROR(MATCH("Router Security Requirements Guide :: Version 4, Release: 2 Benchmark Date: 23 Apr 2021*"&amp;A916&amp;";*",SRGs!AA:AA,0),0)</f>
        <v>0</v>
      </c>
      <c r="Y916" s="6">
        <f>IFERROR(MATCH("SDN Controller Security Requirements Guide :: Version 1, Release: 2 Benchmark Date: 24 Apr 2020*"&amp;A916&amp;";*",SRGs!AA:AA,0),0)</f>
        <v>0</v>
      </c>
      <c r="Z916" s="6">
        <f>IFERROR(MATCH("Unified Endpoint Management Agent Security Requirements Guide :: Version 1, Release: 1 Benchmark Date: 20 Nov 2020*"&amp;A916&amp;";*",SRGs!AA:AA,0),0)</f>
        <v>0</v>
      </c>
      <c r="AA916" s="6">
        <f>IFERROR(MATCH("Unified Endpoint Management Server Security Requirements Guide :: Version 1, Release: 1 Benchmark Date: 20 Nov 2020*"&amp;A916&amp;";*",SRGs!AA:AA,0),0)</f>
        <v>0</v>
      </c>
      <c r="AB916" s="6">
        <f>IFERROR(MATCH("Virtual Private Network (VPN) Security Requirements Guide :: Version 2, Release: 4 Benchmark Date: 27 Oct 2021*"&amp;A916&amp;";*",SRGs!AA:AA,0),0)</f>
        <v>0</v>
      </c>
      <c r="AC916" s="6">
        <f>IFERROR(MATCH("Web Server Security Requirements Guide :: Version 3, Release: 1 Benchmark Date: 27 Oct 2022*"&amp;A916&amp;";*",SRGs!AA:AA,0),0)</f>
        <v>0</v>
      </c>
      <c r="AD916" s="21"/>
      <c r="AE916" s="3" t="str">
        <f t="shared" si="112"/>
        <v/>
      </c>
      <c r="AF916" s="2" t="str">
        <f t="shared" si="113"/>
        <v/>
      </c>
      <c r="AG916" s="2" t="str">
        <f t="shared" si="114"/>
        <v/>
      </c>
      <c r="AH916" s="2" t="str">
        <f t="shared" si="115"/>
        <v/>
      </c>
      <c r="AI916" s="2" t="str">
        <f t="shared" si="116"/>
        <v/>
      </c>
      <c r="AJ916" s="2" t="str">
        <f t="shared" si="117"/>
        <v/>
      </c>
      <c r="AK916" s="2" t="str">
        <f t="shared" si="118"/>
        <v/>
      </c>
      <c r="AL916" s="27"/>
      <c r="AM916" s="5" t="str">
        <f t="shared" si="119"/>
        <v/>
      </c>
    </row>
    <row r="917" spans="1:39" s="5" customFormat="1">
      <c r="A917" s="1" t="s">
        <v>254</v>
      </c>
      <c r="B917" s="1" t="s">
        <v>4316</v>
      </c>
      <c r="C917" s="1" t="s">
        <v>1259</v>
      </c>
      <c r="D917" s="1" t="s">
        <v>3591</v>
      </c>
      <c r="E917" s="1"/>
      <c r="F917" s="2"/>
      <c r="G917" s="2" t="s">
        <v>4245</v>
      </c>
      <c r="H917" s="2"/>
      <c r="I917" s="10">
        <v>1</v>
      </c>
      <c r="J917" s="13"/>
      <c r="K917" s="3">
        <f>IFERROR(MATCH("Application Layer Gateway (ALG) Security Requirements Guide (SRG) :: Version 1, Release: 2 Benchmark Date: 24 Jul 2015*"&amp;A917&amp;";*",SRGs!AA:AA,0),0)</f>
        <v>0</v>
      </c>
      <c r="L917" s="2">
        <f>IFERROR(MATCH("Application Server Security Requirements Guide :: Version 3, Release: 3 Benchmark Date: 27 Oct 2022*"&amp;A917&amp;";*",SRGs!AA:AA,0),0)</f>
        <v>0</v>
      </c>
      <c r="M917" s="2">
        <f>IFERROR(MATCH("Authentication, Authorization, and Accounting Services (AAA) Security Requirements Guide :: Version 1, Release: 2 Benchmark Date: 24 Jan 2020*"&amp;A917&amp;";*",SRGs!AA:AA,0),0)</f>
        <v>0</v>
      </c>
      <c r="N917" s="2">
        <f>IFERROR(MATCH("Central Log Server Security Requirements Guide :: Version 2, Release: 2 Benchmark Date: 27 Oct 2022*"&amp;A917&amp;";*",SRGs!AA:AA,0),0)</f>
        <v>0</v>
      </c>
      <c r="O917" s="2">
        <f>IFERROR(MATCH("Database Security Requirements Guide :: Version 3, Release: 3 Benchmark Date: 27 Jul 2022*"&amp;A917&amp;";*",SRGs!AA:AA,0),0)</f>
        <v>0</v>
      </c>
      <c r="P917" s="6">
        <f>IFERROR(MATCH("Container Platform Security Requirements Guide :: Version 1, Release: 3 Benchmark Date: 27 Jan 2022*"&amp;A917&amp;";*",SRGs!AA:AA,0),0)</f>
        <v>0</v>
      </c>
      <c r="Q917" s="6">
        <f>IFERROR(MATCH("Domain Name System (DNS) Security Requirements Guide :: Version 2, Release: 4 Benchmark Date: 23 Oct 2015*"&amp;A917&amp;";*",SRGs!AA:AA,0),0)</f>
        <v>0</v>
      </c>
      <c r="R917" s="6">
        <f>IFERROR(MATCH("Firewall Security Requirements Guide :: Version 2, Release: 3 Benchmark Date: 27 Oct 2022*"&amp;A917&amp;";*",SRGs!AA:AA,0),0)</f>
        <v>0</v>
      </c>
      <c r="S917" s="6">
        <f>IFERROR(MATCH("General Purpose Operating System Security Requirements Guide :: Version 2, Release: 4 Benchmark Date: 27 Jul 2022*"&amp;A917&amp;";*",SRGs!AA:AA,0),0)</f>
        <v>0</v>
      </c>
      <c r="T917" s="6">
        <f>IFERROR(MATCH("Intrusion Detection and Prevention Systems (IDPS) Security Requirements Guide :: Version 2, Release: 6 Benchmark Date: 24 Jul 2020*"&amp;A917&amp;";*",SRGs!AA:AA,0),0)</f>
        <v>0</v>
      </c>
      <c r="U917" s="6">
        <f>IFERROR(MATCH("Layer 2 Switch Security Requirements Guide :: Version 2, Release: 1 Benchmark Date: 18 May 2021*"&amp;A917&amp;";*",SRGs!AA:AA,0),0)</f>
        <v>0</v>
      </c>
      <c r="V917" s="6">
        <f>IFERROR(MATCH("Mainframe Product Security Requirements Guide :: Version 2, Release: 1 Benchmark Date: 27 Oct 2022*"&amp;A917&amp;";*",SRGs!AA:AA,0),0)</f>
        <v>0</v>
      </c>
      <c r="W917" s="6">
        <f>IFERROR(MATCH("Network Device Management Security Requirements Guide :: Version 4, Release: 1 Benchmark Date: 23 Apr 2021*"&amp;A917&amp;";*",SRGs!AA:AA,0),0)</f>
        <v>0</v>
      </c>
      <c r="X917" s="6">
        <f>IFERROR(MATCH("Router Security Requirements Guide :: Version 4, Release: 2 Benchmark Date: 23 Apr 2021*"&amp;A917&amp;";*",SRGs!AA:AA,0),0)</f>
        <v>0</v>
      </c>
      <c r="Y917" s="6">
        <f>IFERROR(MATCH("SDN Controller Security Requirements Guide :: Version 1, Release: 2 Benchmark Date: 24 Apr 2020*"&amp;A917&amp;";*",SRGs!AA:AA,0),0)</f>
        <v>0</v>
      </c>
      <c r="Z917" s="6">
        <f>IFERROR(MATCH("Unified Endpoint Management Agent Security Requirements Guide :: Version 1, Release: 1 Benchmark Date: 20 Nov 2020*"&amp;A917&amp;";*",SRGs!AA:AA,0),0)</f>
        <v>0</v>
      </c>
      <c r="AA917" s="6">
        <f>IFERROR(MATCH("Unified Endpoint Management Server Security Requirements Guide :: Version 1, Release: 1 Benchmark Date: 20 Nov 2020*"&amp;A917&amp;";*",SRGs!AA:AA,0),0)</f>
        <v>0</v>
      </c>
      <c r="AB917" s="6">
        <f>IFERROR(MATCH("Virtual Private Network (VPN) Security Requirements Guide :: Version 2, Release: 4 Benchmark Date: 27 Oct 2021*"&amp;A917&amp;";*",SRGs!AA:AA,0),0)</f>
        <v>0</v>
      </c>
      <c r="AC917" s="6">
        <f>IFERROR(MATCH("Web Server Security Requirements Guide :: Version 3, Release: 1 Benchmark Date: 27 Oct 2022*"&amp;A917&amp;";*",SRGs!AA:AA,0),0)</f>
        <v>0</v>
      </c>
      <c r="AD917" s="21"/>
      <c r="AE917" s="3" t="str">
        <f t="shared" si="112"/>
        <v/>
      </c>
      <c r="AF917" s="2" t="str">
        <f t="shared" si="113"/>
        <v/>
      </c>
      <c r="AG917" s="2" t="str">
        <f t="shared" si="114"/>
        <v/>
      </c>
      <c r="AH917" s="2" t="str">
        <f t="shared" si="115"/>
        <v/>
      </c>
      <c r="AI917" s="2" t="str">
        <f t="shared" si="116"/>
        <v/>
      </c>
      <c r="AJ917" s="2" t="str">
        <f t="shared" si="117"/>
        <v/>
      </c>
      <c r="AK917" s="2" t="str">
        <f t="shared" si="118"/>
        <v/>
      </c>
      <c r="AL917" s="27"/>
      <c r="AM917" s="5" t="str">
        <f t="shared" si="119"/>
        <v/>
      </c>
    </row>
    <row r="918" spans="1:39" ht="210">
      <c r="A918" s="1" t="s">
        <v>237</v>
      </c>
      <c r="B918" s="1" t="s">
        <v>4316</v>
      </c>
      <c r="C918" s="1" t="s">
        <v>1177</v>
      </c>
      <c r="D918" s="1" t="s">
        <v>2211</v>
      </c>
      <c r="E918" s="1" t="s">
        <v>3213</v>
      </c>
      <c r="F918" s="2" t="s">
        <v>4023</v>
      </c>
      <c r="G918" s="2" t="s">
        <v>4234</v>
      </c>
      <c r="H918" s="2" t="s">
        <v>4288</v>
      </c>
      <c r="I918" s="10">
        <v>1</v>
      </c>
      <c r="J918" s="13"/>
      <c r="K918" s="3">
        <f>IFERROR(MATCH("Application Layer Gateway (ALG) Security Requirements Guide (SRG) :: Version 1, Release: 2 Benchmark Date: 24 Jul 2015*"&amp;A918&amp;";*",SRGs!AA:AA,0),0)</f>
        <v>0</v>
      </c>
      <c r="L918" s="2">
        <f>IFERROR(MATCH("Application Server Security Requirements Guide :: Version 3, Release: 3 Benchmark Date: 27 Oct 2022*"&amp;A918&amp;";*",SRGs!AA:AA,0),0)</f>
        <v>1742</v>
      </c>
      <c r="M918" s="2">
        <f>IFERROR(MATCH("Authentication, Authorization, and Accounting Services (AAA) Security Requirements Guide :: Version 1, Release: 2 Benchmark Date: 24 Jan 2020*"&amp;A918&amp;";*",SRGs!AA:AA,0),0)</f>
        <v>0</v>
      </c>
      <c r="N918" s="6">
        <f>IFERROR(MATCH("Central Log Server Security Requirements Guide :: Version 2, Release: 2 Benchmark Date: 27 Oct 2022*"&amp;A918&amp;";*",SRGs!AA:AA,0),0)</f>
        <v>0</v>
      </c>
      <c r="O918" s="6">
        <f>IFERROR(MATCH("Database Security Requirements Guide :: Version 3, Release: 3 Benchmark Date: 27 Jul 2022*"&amp;A918&amp;";*",SRGs!AA:AA,0),0)</f>
        <v>1744</v>
      </c>
      <c r="P918" s="2">
        <f>IFERROR(MATCH("Container Platform Security Requirements Guide :: Version 1, Release: 3 Benchmark Date: 27 Jan 2022*"&amp;A918&amp;";*",SRGs!AA:AA,0),0)</f>
        <v>1743</v>
      </c>
      <c r="Q918" s="2">
        <f>IFERROR(MATCH("Domain Name System (DNS) Security Requirements Guide :: Version 2, Release: 4 Benchmark Date: 23 Oct 2015*"&amp;A918&amp;";*",SRGs!AA:AA,0),0)</f>
        <v>1195</v>
      </c>
      <c r="R918" s="2">
        <f>IFERROR(MATCH("Firewall Security Requirements Guide :: Version 2, Release: 3 Benchmark Date: 27 Oct 2022*"&amp;A918&amp;";*",SRGs!AA:AA,0),0)</f>
        <v>0</v>
      </c>
      <c r="S918" s="2">
        <f>IFERROR(MATCH("General Purpose Operating System Security Requirements Guide :: Version 2, Release: 4 Benchmark Date: 27 Jul 2022*"&amp;A918&amp;";*",SRGs!AA:AA,0),0)</f>
        <v>1745</v>
      </c>
      <c r="T918" s="2">
        <f>IFERROR(MATCH("Intrusion Detection and Prevention Systems (IDPS) Security Requirements Guide :: Version 2, Release: 6 Benchmark Date: 24 Jul 2020*"&amp;A918&amp;";*",SRGs!AA:AA,0),0)</f>
        <v>0</v>
      </c>
      <c r="U918" s="2">
        <f>IFERROR(MATCH("Layer 2 Switch Security Requirements Guide :: Version 2, Release: 1 Benchmark Date: 18 May 2021*"&amp;A918&amp;";*",SRGs!AA:AA,0),0)</f>
        <v>0</v>
      </c>
      <c r="V918" s="2">
        <f>IFERROR(MATCH("Mainframe Product Security Requirements Guide :: Version 2, Release: 1 Benchmark Date: 27 Oct 2022*"&amp;A918&amp;";*",SRGs!AA:AA,0),0)</f>
        <v>1746</v>
      </c>
      <c r="W918" s="2">
        <f>IFERROR(MATCH("Network Device Management Security Requirements Guide :: Version 4, Release: 1 Benchmark Date: 23 Apr 2021*"&amp;A918&amp;";*",SRGs!AA:AA,0),0)</f>
        <v>0</v>
      </c>
      <c r="X918" s="2">
        <f>IFERROR(MATCH("Router Security Requirements Guide :: Version 4, Release: 2 Benchmark Date: 23 Apr 2021*"&amp;A918&amp;";*",SRGs!AA:AA,0),0)</f>
        <v>0</v>
      </c>
      <c r="Y918" s="2">
        <f>IFERROR(MATCH("SDN Controller Security Requirements Guide :: Version 1, Release: 2 Benchmark Date: 24 Apr 2020*"&amp;A918&amp;";*",SRGs!AA:AA,0),0)</f>
        <v>1747</v>
      </c>
      <c r="Z918" s="2">
        <f>IFERROR(MATCH("Unified Endpoint Management Agent Security Requirements Guide :: Version 1, Release: 1 Benchmark Date: 20 Nov 2020*"&amp;A918&amp;";*",SRGs!AA:AA,0),0)</f>
        <v>0</v>
      </c>
      <c r="AA918" s="2">
        <f>IFERROR(MATCH("Unified Endpoint Management Server Security Requirements Guide :: Version 1, Release: 1 Benchmark Date: 20 Nov 2020*"&amp;A918&amp;";*",SRGs!AA:AA,0),0)</f>
        <v>0</v>
      </c>
      <c r="AB918" s="2">
        <f>IFERROR(MATCH("Virtual Private Network (VPN) Security Requirements Guide :: Version 2, Release: 4 Benchmark Date: 27 Oct 2021*"&amp;A918&amp;";*",SRGs!AA:AA,0),0)</f>
        <v>0</v>
      </c>
      <c r="AC918" s="2">
        <f>IFERROR(MATCH("Web Server Security Requirements Guide :: Version 3, Release: 1 Benchmark Date: 27 Oct 2022*"&amp;A918&amp;";*",SRGs!AA:AA,0),0)</f>
        <v>1749</v>
      </c>
      <c r="AD918" s="22"/>
      <c r="AE918" s="3" t="str">
        <f t="shared" si="112"/>
        <v>Application</v>
      </c>
      <c r="AF918" s="2" t="str">
        <f t="shared" si="113"/>
        <v>Server</v>
      </c>
      <c r="AG918" s="2" t="str">
        <f t="shared" si="114"/>
        <v>Laptops/Desktops</v>
      </c>
      <c r="AH918" s="2" t="str">
        <f t="shared" si="115"/>
        <v>Network Device</v>
      </c>
      <c r="AI918" s="2" t="str">
        <f t="shared" si="116"/>
        <v>Database</v>
      </c>
      <c r="AJ918" s="2" t="str">
        <f t="shared" si="117"/>
        <v>Container</v>
      </c>
      <c r="AK918" s="2" t="str">
        <f t="shared" si="118"/>
        <v/>
      </c>
      <c r="AM918" s="5" t="str">
        <f t="shared" si="119"/>
        <v>Application; Server; Laptops/Desktops; Network Device; Database; Container</v>
      </c>
    </row>
    <row r="919" spans="1:39" s="5" customFormat="1" ht="90" hidden="1">
      <c r="A919" s="1" t="s">
        <v>22601</v>
      </c>
      <c r="B919" s="1" t="s">
        <v>4316</v>
      </c>
      <c r="C919" s="1" t="s">
        <v>1178</v>
      </c>
      <c r="D919" s="1" t="s">
        <v>2212</v>
      </c>
      <c r="E919" s="1" t="s">
        <v>3214</v>
      </c>
      <c r="F919" s="2" t="s">
        <v>3706</v>
      </c>
      <c r="G919" s="2"/>
      <c r="H919" s="2"/>
      <c r="I919" s="2"/>
      <c r="J919" s="15"/>
      <c r="K919" s="3">
        <f>IFERROR(MATCH("Application Layer Gateway (ALG) Security Requirements Guide (SRG) :: Version 1, Release: 2 Benchmark Date: 24 Jul 2015*"&amp;A919&amp;";*",SRGs!AA:AA,0),0)</f>
        <v>0</v>
      </c>
      <c r="L919" s="2">
        <f>IFERROR(MATCH("Application Server Security Requirements Guide :: Version 3, Release: 3 Benchmark Date: 27 Oct 2022*"&amp;A919&amp;";*",SRGs!AA:AA,0),0)</f>
        <v>0</v>
      </c>
      <c r="M919" s="2">
        <f>IFERROR(MATCH("Authentication, Authorization, and Accounting Services (AAA) Security Requirements Guide :: Version 1, Release: 2 Benchmark Date: 24 Jan 2020*"&amp;A919&amp;";*",SRGs!AA:AA,0),0)</f>
        <v>0</v>
      </c>
      <c r="N919" s="6">
        <f>IFERROR(MATCH("Central Log Server Security Requirements Guide :: Version 2, Release: 2 Benchmark Date: 27 Oct 2022*"&amp;A919&amp;";*",SRGs!AA:AA,0),0)</f>
        <v>0</v>
      </c>
      <c r="O919" s="6">
        <f>IFERROR(MATCH("Database Security Requirements Guide :: Version 3, Release: 3 Benchmark Date: 27 Jul 2022*"&amp;A919&amp;";*",SRGs!AA:AA,0),0)</f>
        <v>0</v>
      </c>
      <c r="P919" s="6">
        <f>IFERROR(MATCH("Container Platform Security Requirements Guide :: Version 1, Release: 3 Benchmark Date: 27 Jan 2022*"&amp;A919&amp;";*",SRGs!AA:AA,0),0)</f>
        <v>0</v>
      </c>
      <c r="Q919" s="6">
        <f>IFERROR(MATCH("Domain Name System (DNS) Security Requirements Guide :: Version 2, Release: 4 Benchmark Date: 23 Oct 2015*"&amp;A919&amp;";*",SRGs!AA:AA,0),0)</f>
        <v>0</v>
      </c>
      <c r="R919" s="6">
        <f>IFERROR(MATCH("Firewall Security Requirements Guide :: Version 2, Release: 3 Benchmark Date: 27 Oct 2022*"&amp;A919&amp;";*",SRGs!AA:AA,0),0)</f>
        <v>0</v>
      </c>
      <c r="S919" s="6">
        <f>IFERROR(MATCH("General Purpose Operating System Security Requirements Guide :: Version 2, Release: 4 Benchmark Date: 27 Jul 2022*"&amp;A919&amp;";*",SRGs!AA:AA,0),0)</f>
        <v>0</v>
      </c>
      <c r="T919" s="6">
        <f>IFERROR(MATCH("Intrusion Detection and Prevention Systems (IDPS) Security Requirements Guide :: Version 2, Release: 6 Benchmark Date: 24 Jul 2020*"&amp;A919&amp;";*",SRGs!AA:AA,0),0)</f>
        <v>0</v>
      </c>
      <c r="U919" s="6">
        <f>IFERROR(MATCH("Layer 2 Switch Security Requirements Guide :: Version 2, Release: 1 Benchmark Date: 18 May 2021*"&amp;A919&amp;";*",SRGs!AA:AA,0),0)</f>
        <v>0</v>
      </c>
      <c r="V919" s="6">
        <f>IFERROR(MATCH("Mainframe Product Security Requirements Guide :: Version 2, Release: 1 Benchmark Date: 27 Oct 2022*"&amp;A919&amp;";*",SRGs!AA:AA,0),0)</f>
        <v>0</v>
      </c>
      <c r="W919" s="6">
        <f>IFERROR(MATCH("Network Device Management Security Requirements Guide :: Version 4, Release: 1 Benchmark Date: 23 Apr 2021*"&amp;A919&amp;";*",SRGs!AA:AA,0),0)</f>
        <v>0</v>
      </c>
      <c r="X919" s="6">
        <f>IFERROR(MATCH("Router Security Requirements Guide :: Version 4, Release: 2 Benchmark Date: 23 Apr 2021*"&amp;A919&amp;";*",SRGs!AA:AA,0),0)</f>
        <v>0</v>
      </c>
      <c r="Y919" s="6">
        <f>IFERROR(MATCH("SDN Controller Security Requirements Guide :: Version 1, Release: 2 Benchmark Date: 24 Apr 2020*"&amp;A919&amp;";*",SRGs!AA:AA,0),0)</f>
        <v>0</v>
      </c>
      <c r="Z919" s="6">
        <f>IFERROR(MATCH("Unified Endpoint Management Agent Security Requirements Guide :: Version 1, Release: 1 Benchmark Date: 20 Nov 2020*"&amp;A919&amp;";*",SRGs!AA:AA,0),0)</f>
        <v>0</v>
      </c>
      <c r="AA919" s="6">
        <f>IFERROR(MATCH("Unified Endpoint Management Server Security Requirements Guide :: Version 1, Release: 1 Benchmark Date: 20 Nov 2020*"&amp;A919&amp;";*",SRGs!AA:AA,0),0)</f>
        <v>0</v>
      </c>
      <c r="AB919" s="6">
        <f>IFERROR(MATCH("Virtual Private Network (VPN) Security Requirements Guide :: Version 2, Release: 4 Benchmark Date: 27 Oct 2021*"&amp;A919&amp;";*",SRGs!AA:AA,0),0)</f>
        <v>0</v>
      </c>
      <c r="AC919" s="6">
        <f>IFERROR(MATCH("Web Server Security Requirements Guide :: Version 3, Release: 1 Benchmark Date: 27 Oct 2022*"&amp;A919&amp;";*",SRGs!AA:AA,0),0)</f>
        <v>0</v>
      </c>
      <c r="AD919" s="21"/>
      <c r="AE919" s="3" t="str">
        <f t="shared" si="112"/>
        <v/>
      </c>
      <c r="AF919" s="2" t="str">
        <f t="shared" si="113"/>
        <v/>
      </c>
      <c r="AG919" s="2" t="str">
        <f t="shared" si="114"/>
        <v/>
      </c>
      <c r="AH919" s="2" t="str">
        <f t="shared" si="115"/>
        <v/>
      </c>
      <c r="AI919" s="2" t="str">
        <f t="shared" si="116"/>
        <v/>
      </c>
      <c r="AJ919" s="2" t="str">
        <f t="shared" si="117"/>
        <v/>
      </c>
      <c r="AK919" s="2" t="str">
        <f t="shared" si="118"/>
        <v/>
      </c>
      <c r="AL919" s="27"/>
      <c r="AM919" s="5" t="str">
        <f t="shared" si="119"/>
        <v/>
      </c>
    </row>
    <row r="920" spans="1:39" s="5" customFormat="1" ht="45" hidden="1">
      <c r="A920" s="1" t="s">
        <v>22602</v>
      </c>
      <c r="B920" s="1" t="s">
        <v>4316</v>
      </c>
      <c r="C920" s="1" t="s">
        <v>1179</v>
      </c>
      <c r="D920" s="1" t="s">
        <v>2213</v>
      </c>
      <c r="E920" s="1" t="s">
        <v>3215</v>
      </c>
      <c r="F920" s="2" t="s">
        <v>2591</v>
      </c>
      <c r="G920" s="2"/>
      <c r="H920" s="2"/>
      <c r="I920" s="2"/>
      <c r="J920" s="15"/>
      <c r="K920" s="3">
        <f>IFERROR(MATCH("Application Layer Gateway (ALG) Security Requirements Guide (SRG) :: Version 1, Release: 2 Benchmark Date: 24 Jul 2015*"&amp;A920&amp;";*",SRGs!AA:AA,0),0)</f>
        <v>0</v>
      </c>
      <c r="L920" s="2">
        <f>IFERROR(MATCH("Application Server Security Requirements Guide :: Version 3, Release: 3 Benchmark Date: 27 Oct 2022*"&amp;A920&amp;";*",SRGs!AA:AA,0),0)</f>
        <v>0</v>
      </c>
      <c r="M920" s="2">
        <f>IFERROR(MATCH("Authentication, Authorization, and Accounting Services (AAA) Security Requirements Guide :: Version 1, Release: 2 Benchmark Date: 24 Jan 2020*"&amp;A920&amp;";*",SRGs!AA:AA,0),0)</f>
        <v>0</v>
      </c>
      <c r="N920" s="2">
        <f>IFERROR(MATCH("Central Log Server Security Requirements Guide :: Version 2, Release: 2 Benchmark Date: 27 Oct 2022*"&amp;A920&amp;";*",SRGs!AA:AA,0),0)</f>
        <v>0</v>
      </c>
      <c r="O920" s="2">
        <f>IFERROR(MATCH("Database Security Requirements Guide :: Version 3, Release: 3 Benchmark Date: 27 Jul 2022*"&amp;A920&amp;";*",SRGs!AA:AA,0),0)</f>
        <v>0</v>
      </c>
      <c r="P920" s="6">
        <f>IFERROR(MATCH("Container Platform Security Requirements Guide :: Version 1, Release: 3 Benchmark Date: 27 Jan 2022*"&amp;A920&amp;";*",SRGs!AA:AA,0),0)</f>
        <v>0</v>
      </c>
      <c r="Q920" s="6">
        <f>IFERROR(MATCH("Domain Name System (DNS) Security Requirements Guide :: Version 2, Release: 4 Benchmark Date: 23 Oct 2015*"&amp;A920&amp;";*",SRGs!AA:AA,0),0)</f>
        <v>0</v>
      </c>
      <c r="R920" s="6">
        <f>IFERROR(MATCH("Firewall Security Requirements Guide :: Version 2, Release: 3 Benchmark Date: 27 Oct 2022*"&amp;A920&amp;";*",SRGs!AA:AA,0),0)</f>
        <v>0</v>
      </c>
      <c r="S920" s="6">
        <f>IFERROR(MATCH("General Purpose Operating System Security Requirements Guide :: Version 2, Release: 4 Benchmark Date: 27 Jul 2022*"&amp;A920&amp;";*",SRGs!AA:AA,0),0)</f>
        <v>0</v>
      </c>
      <c r="T920" s="6">
        <f>IFERROR(MATCH("Intrusion Detection and Prevention Systems (IDPS) Security Requirements Guide :: Version 2, Release: 6 Benchmark Date: 24 Jul 2020*"&amp;A920&amp;";*",SRGs!AA:AA,0),0)</f>
        <v>0</v>
      </c>
      <c r="U920" s="6">
        <f>IFERROR(MATCH("Layer 2 Switch Security Requirements Guide :: Version 2, Release: 1 Benchmark Date: 18 May 2021*"&amp;A920&amp;";*",SRGs!AA:AA,0),0)</f>
        <v>0</v>
      </c>
      <c r="V920" s="6">
        <f>IFERROR(MATCH("Mainframe Product Security Requirements Guide :: Version 2, Release: 1 Benchmark Date: 27 Oct 2022*"&amp;A920&amp;";*",SRGs!AA:AA,0),0)</f>
        <v>0</v>
      </c>
      <c r="W920" s="6">
        <f>IFERROR(MATCH("Network Device Management Security Requirements Guide :: Version 4, Release: 1 Benchmark Date: 23 Apr 2021*"&amp;A920&amp;";*",SRGs!AA:AA,0),0)</f>
        <v>0</v>
      </c>
      <c r="X920" s="6">
        <f>IFERROR(MATCH("Router Security Requirements Guide :: Version 4, Release: 2 Benchmark Date: 23 Apr 2021*"&amp;A920&amp;";*",SRGs!AA:AA,0),0)</f>
        <v>0</v>
      </c>
      <c r="Y920" s="6">
        <f>IFERROR(MATCH("SDN Controller Security Requirements Guide :: Version 1, Release: 2 Benchmark Date: 24 Apr 2020*"&amp;A920&amp;";*",SRGs!AA:AA,0),0)</f>
        <v>0</v>
      </c>
      <c r="Z920" s="6">
        <f>IFERROR(MATCH("Unified Endpoint Management Agent Security Requirements Guide :: Version 1, Release: 1 Benchmark Date: 20 Nov 2020*"&amp;A920&amp;";*",SRGs!AA:AA,0),0)</f>
        <v>0</v>
      </c>
      <c r="AA920" s="6">
        <f>IFERROR(MATCH("Unified Endpoint Management Server Security Requirements Guide :: Version 1, Release: 1 Benchmark Date: 20 Nov 2020*"&amp;A920&amp;";*",SRGs!AA:AA,0),0)</f>
        <v>0</v>
      </c>
      <c r="AB920" s="6">
        <f>IFERROR(MATCH("Virtual Private Network (VPN) Security Requirements Guide :: Version 2, Release: 4 Benchmark Date: 27 Oct 2021*"&amp;A920&amp;";*",SRGs!AA:AA,0),0)</f>
        <v>0</v>
      </c>
      <c r="AC920" s="6">
        <f>IFERROR(MATCH("Web Server Security Requirements Guide :: Version 3, Release: 1 Benchmark Date: 27 Oct 2022*"&amp;A920&amp;";*",SRGs!AA:AA,0),0)</f>
        <v>0</v>
      </c>
      <c r="AD920" s="21"/>
      <c r="AE920" s="3" t="str">
        <f t="shared" si="112"/>
        <v/>
      </c>
      <c r="AF920" s="2" t="str">
        <f t="shared" si="113"/>
        <v/>
      </c>
      <c r="AG920" s="2" t="str">
        <f t="shared" si="114"/>
        <v/>
      </c>
      <c r="AH920" s="2" t="str">
        <f t="shared" si="115"/>
        <v/>
      </c>
      <c r="AI920" s="2" t="str">
        <f t="shared" si="116"/>
        <v/>
      </c>
      <c r="AJ920" s="2" t="str">
        <f t="shared" si="117"/>
        <v/>
      </c>
      <c r="AK920" s="2" t="str">
        <f t="shared" si="118"/>
        <v/>
      </c>
      <c r="AL920" s="27"/>
      <c r="AM920" s="5" t="str">
        <f t="shared" si="119"/>
        <v/>
      </c>
    </row>
    <row r="921" spans="1:39" ht="150" hidden="1">
      <c r="A921" s="1" t="s">
        <v>255</v>
      </c>
      <c r="B921" s="1" t="s">
        <v>4316</v>
      </c>
      <c r="C921" s="1" t="s">
        <v>1260</v>
      </c>
      <c r="D921" s="1" t="s">
        <v>2284</v>
      </c>
      <c r="E921" s="1" t="s">
        <v>3283</v>
      </c>
      <c r="F921" s="2" t="s">
        <v>4051</v>
      </c>
      <c r="G921" s="2"/>
      <c r="H921" s="2"/>
      <c r="I921" s="2"/>
      <c r="J921" s="15"/>
      <c r="K921" s="3">
        <f>IFERROR(MATCH("Application Layer Gateway (ALG) Security Requirements Guide (SRG) :: Version 1, Release: 2 Benchmark Date: 24 Jul 2015*"&amp;A921&amp;";*",SRGs!AA:AA,0),0)</f>
        <v>0</v>
      </c>
      <c r="L921" s="2">
        <f>IFERROR(MATCH("Application Server Security Requirements Guide :: Version 3, Release: 3 Benchmark Date: 27 Oct 2022*"&amp;A921&amp;";*",SRGs!AA:AA,0),0)</f>
        <v>0</v>
      </c>
      <c r="M921" s="2">
        <f>IFERROR(MATCH("Authentication, Authorization, and Accounting Services (AAA) Security Requirements Guide :: Version 1, Release: 2 Benchmark Date: 24 Jan 2020*"&amp;A921&amp;";*",SRGs!AA:AA,0),0)</f>
        <v>0</v>
      </c>
      <c r="N921" s="6">
        <f>IFERROR(MATCH("Central Log Server Security Requirements Guide :: Version 2, Release: 2 Benchmark Date: 27 Oct 2022*"&amp;A921&amp;";*",SRGs!AA:AA,0),0)</f>
        <v>0</v>
      </c>
      <c r="O921" s="6">
        <f>IFERROR(MATCH("Database Security Requirements Guide :: Version 3, Release: 3 Benchmark Date: 27 Jul 2022*"&amp;A921&amp;";*",SRGs!AA:AA,0),0)</f>
        <v>0</v>
      </c>
      <c r="P921" s="2">
        <f>IFERROR(MATCH("Container Platform Security Requirements Guide :: Version 1, Release: 3 Benchmark Date: 27 Jan 2022*"&amp;A921&amp;";*",SRGs!AA:AA,0),0)</f>
        <v>0</v>
      </c>
      <c r="Q921" s="2">
        <f>IFERROR(MATCH("Domain Name System (DNS) Security Requirements Guide :: Version 2, Release: 4 Benchmark Date: 23 Oct 2015*"&amp;A921&amp;";*",SRGs!AA:AA,0),0)</f>
        <v>1752</v>
      </c>
      <c r="R921" s="2">
        <f>IFERROR(MATCH("Firewall Security Requirements Guide :: Version 2, Release: 3 Benchmark Date: 27 Oct 2022*"&amp;A921&amp;";*",SRGs!AA:AA,0),0)</f>
        <v>0</v>
      </c>
      <c r="S921" s="2">
        <f>IFERROR(MATCH("General Purpose Operating System Security Requirements Guide :: Version 2, Release: 4 Benchmark Date: 27 Jul 2022*"&amp;A921&amp;";*",SRGs!AA:AA,0),0)</f>
        <v>0</v>
      </c>
      <c r="T921" s="2">
        <f>IFERROR(MATCH("Intrusion Detection and Prevention Systems (IDPS) Security Requirements Guide :: Version 2, Release: 6 Benchmark Date: 24 Jul 2020*"&amp;A921&amp;";*",SRGs!AA:AA,0),0)</f>
        <v>0</v>
      </c>
      <c r="U921" s="2">
        <f>IFERROR(MATCH("Layer 2 Switch Security Requirements Guide :: Version 2, Release: 1 Benchmark Date: 18 May 2021*"&amp;A921&amp;";*",SRGs!AA:AA,0),0)</f>
        <v>0</v>
      </c>
      <c r="V921" s="2">
        <f>IFERROR(MATCH("Mainframe Product Security Requirements Guide :: Version 2, Release: 1 Benchmark Date: 27 Oct 2022*"&amp;A921&amp;";*",SRGs!AA:AA,0),0)</f>
        <v>0</v>
      </c>
      <c r="W921" s="2">
        <f>IFERROR(MATCH("Network Device Management Security Requirements Guide :: Version 4, Release: 1 Benchmark Date: 23 Apr 2021*"&amp;A921&amp;";*",SRGs!AA:AA,0),0)</f>
        <v>0</v>
      </c>
      <c r="X921" s="2">
        <f>IFERROR(MATCH("Router Security Requirements Guide :: Version 4, Release: 2 Benchmark Date: 23 Apr 2021*"&amp;A921&amp;";*",SRGs!AA:AA,0),0)</f>
        <v>0</v>
      </c>
      <c r="Y921" s="2">
        <f>IFERROR(MATCH("SDN Controller Security Requirements Guide :: Version 1, Release: 2 Benchmark Date: 24 Apr 2020*"&amp;A921&amp;";*",SRGs!AA:AA,0),0)</f>
        <v>0</v>
      </c>
      <c r="Z921" s="2">
        <f>IFERROR(MATCH("Unified Endpoint Management Agent Security Requirements Guide :: Version 1, Release: 1 Benchmark Date: 20 Nov 2020*"&amp;A921&amp;";*",SRGs!AA:AA,0),0)</f>
        <v>0</v>
      </c>
      <c r="AA921" s="2">
        <f>IFERROR(MATCH("Unified Endpoint Management Server Security Requirements Guide :: Version 1, Release: 1 Benchmark Date: 20 Nov 2020*"&amp;A921&amp;";*",SRGs!AA:AA,0),0)</f>
        <v>0</v>
      </c>
      <c r="AB921" s="2">
        <f>IFERROR(MATCH("Virtual Private Network (VPN) Security Requirements Guide :: Version 2, Release: 4 Benchmark Date: 27 Oct 2021*"&amp;A921&amp;";*",SRGs!AA:AA,0),0)</f>
        <v>0</v>
      </c>
      <c r="AC921" s="2">
        <f>IFERROR(MATCH("Web Server Security Requirements Guide :: Version 3, Release: 1 Benchmark Date: 27 Oct 2022*"&amp;A921&amp;";*",SRGs!AA:AA,0),0)</f>
        <v>0</v>
      </c>
      <c r="AD921" s="22"/>
      <c r="AE921" s="3" t="str">
        <f t="shared" si="112"/>
        <v/>
      </c>
      <c r="AF921" s="2" t="str">
        <f t="shared" si="113"/>
        <v/>
      </c>
      <c r="AG921" s="2" t="str">
        <f t="shared" si="114"/>
        <v/>
      </c>
      <c r="AH921" s="2" t="str">
        <f t="shared" si="115"/>
        <v>Network Device</v>
      </c>
      <c r="AI921" s="2" t="str">
        <f t="shared" si="116"/>
        <v/>
      </c>
      <c r="AJ921" s="2" t="str">
        <f t="shared" si="117"/>
        <v/>
      </c>
      <c r="AK921" s="2" t="str">
        <f t="shared" si="118"/>
        <v/>
      </c>
      <c r="AM921" s="5" t="str">
        <f t="shared" si="119"/>
        <v>Network Device</v>
      </c>
    </row>
    <row r="922" spans="1:39" ht="45" hidden="1">
      <c r="A922" s="1" t="s">
        <v>22603</v>
      </c>
      <c r="B922" s="1" t="s">
        <v>4316</v>
      </c>
      <c r="C922" s="1" t="s">
        <v>1261</v>
      </c>
      <c r="D922" s="1" t="s">
        <v>3609</v>
      </c>
      <c r="E922" s="1"/>
      <c r="F922" s="2"/>
      <c r="G922" s="2"/>
      <c r="H922" s="2"/>
      <c r="I922" s="2"/>
      <c r="J922" s="15"/>
      <c r="K922" s="3">
        <f>IFERROR(MATCH("Application Layer Gateway (ALG) Security Requirements Guide (SRG) :: Version 1, Release: 2 Benchmark Date: 24 Jul 2015*"&amp;A922&amp;";*",SRGs!AA:AA,0),0)</f>
        <v>0</v>
      </c>
      <c r="L922" s="2">
        <f>IFERROR(MATCH("Application Server Security Requirements Guide :: Version 3, Release: 3 Benchmark Date: 27 Oct 2022*"&amp;A922&amp;";*",SRGs!AA:AA,0),0)</f>
        <v>0</v>
      </c>
      <c r="M922" s="2">
        <f>IFERROR(MATCH("Authentication, Authorization, and Accounting Services (AAA) Security Requirements Guide :: Version 1, Release: 2 Benchmark Date: 24 Jan 2020*"&amp;A922&amp;";*",SRGs!AA:AA,0),0)</f>
        <v>0</v>
      </c>
      <c r="N922" s="2">
        <f>IFERROR(MATCH("Central Log Server Security Requirements Guide :: Version 2, Release: 2 Benchmark Date: 27 Oct 2022*"&amp;A922&amp;";*",SRGs!AA:AA,0),0)</f>
        <v>0</v>
      </c>
      <c r="O922" s="2">
        <f>IFERROR(MATCH("Database Security Requirements Guide :: Version 3, Release: 3 Benchmark Date: 27 Jul 2022*"&amp;A922&amp;";*",SRGs!AA:AA,0),0)</f>
        <v>0</v>
      </c>
      <c r="P922" s="2">
        <f>IFERROR(MATCH("Container Platform Security Requirements Guide :: Version 1, Release: 3 Benchmark Date: 27 Jan 2022*"&amp;A922&amp;";*",SRGs!AA:AA,0),0)</f>
        <v>0</v>
      </c>
      <c r="Q922" s="2">
        <f>IFERROR(MATCH("Domain Name System (DNS) Security Requirements Guide :: Version 2, Release: 4 Benchmark Date: 23 Oct 2015*"&amp;A922&amp;";*",SRGs!AA:AA,0),0)</f>
        <v>0</v>
      </c>
      <c r="R922" s="2">
        <f>IFERROR(MATCH("Firewall Security Requirements Guide :: Version 2, Release: 3 Benchmark Date: 27 Oct 2022*"&amp;A922&amp;";*",SRGs!AA:AA,0),0)</f>
        <v>0</v>
      </c>
      <c r="S922" s="2">
        <f>IFERROR(MATCH("General Purpose Operating System Security Requirements Guide :: Version 2, Release: 4 Benchmark Date: 27 Jul 2022*"&amp;A922&amp;";*",SRGs!AA:AA,0),0)</f>
        <v>0</v>
      </c>
      <c r="T922" s="2">
        <f>IFERROR(MATCH("Intrusion Detection and Prevention Systems (IDPS) Security Requirements Guide :: Version 2, Release: 6 Benchmark Date: 24 Jul 2020*"&amp;A922&amp;";*",SRGs!AA:AA,0),0)</f>
        <v>0</v>
      </c>
      <c r="U922" s="2">
        <f>IFERROR(MATCH("Layer 2 Switch Security Requirements Guide :: Version 2, Release: 1 Benchmark Date: 18 May 2021*"&amp;A922&amp;";*",SRGs!AA:AA,0),0)</f>
        <v>0</v>
      </c>
      <c r="V922" s="2">
        <f>IFERROR(MATCH("Mainframe Product Security Requirements Guide :: Version 2, Release: 1 Benchmark Date: 27 Oct 2022*"&amp;A922&amp;";*",SRGs!AA:AA,0),0)</f>
        <v>0</v>
      </c>
      <c r="W922" s="2">
        <f>IFERROR(MATCH("Network Device Management Security Requirements Guide :: Version 4, Release: 1 Benchmark Date: 23 Apr 2021*"&amp;A922&amp;";*",SRGs!AA:AA,0),0)</f>
        <v>0</v>
      </c>
      <c r="X922" s="2">
        <f>IFERROR(MATCH("Router Security Requirements Guide :: Version 4, Release: 2 Benchmark Date: 23 Apr 2021*"&amp;A922&amp;";*",SRGs!AA:AA,0),0)</f>
        <v>0</v>
      </c>
      <c r="Y922" s="2">
        <f>IFERROR(MATCH("SDN Controller Security Requirements Guide :: Version 1, Release: 2 Benchmark Date: 24 Apr 2020*"&amp;A922&amp;";*",SRGs!AA:AA,0),0)</f>
        <v>0</v>
      </c>
      <c r="Z922" s="2">
        <f>IFERROR(MATCH("Unified Endpoint Management Agent Security Requirements Guide :: Version 1, Release: 1 Benchmark Date: 20 Nov 2020*"&amp;A922&amp;";*",SRGs!AA:AA,0),0)</f>
        <v>0</v>
      </c>
      <c r="AA922" s="2">
        <f>IFERROR(MATCH("Unified Endpoint Management Server Security Requirements Guide :: Version 1, Release: 1 Benchmark Date: 20 Nov 2020*"&amp;A922&amp;";*",SRGs!AA:AA,0),0)</f>
        <v>0</v>
      </c>
      <c r="AB922" s="2">
        <f>IFERROR(MATCH("Virtual Private Network (VPN) Security Requirements Guide :: Version 2, Release: 4 Benchmark Date: 27 Oct 2021*"&amp;A922&amp;";*",SRGs!AA:AA,0),0)</f>
        <v>0</v>
      </c>
      <c r="AC922" s="2">
        <f>IFERROR(MATCH("Web Server Security Requirements Guide :: Version 3, Release: 1 Benchmark Date: 27 Oct 2022*"&amp;A922&amp;";*",SRGs!AA:AA,0),0)</f>
        <v>0</v>
      </c>
      <c r="AD922" s="22"/>
      <c r="AE922" s="3" t="str">
        <f t="shared" si="112"/>
        <v/>
      </c>
      <c r="AF922" s="2" t="str">
        <f t="shared" si="113"/>
        <v/>
      </c>
      <c r="AG922" s="2" t="str">
        <f t="shared" si="114"/>
        <v/>
      </c>
      <c r="AH922" s="2" t="str">
        <f t="shared" si="115"/>
        <v/>
      </c>
      <c r="AI922" s="2" t="str">
        <f t="shared" si="116"/>
        <v/>
      </c>
      <c r="AJ922" s="2" t="str">
        <f t="shared" si="117"/>
        <v/>
      </c>
      <c r="AK922" s="2" t="str">
        <f t="shared" si="118"/>
        <v/>
      </c>
      <c r="AM922" s="5" t="str">
        <f t="shared" si="119"/>
        <v/>
      </c>
    </row>
    <row r="923" spans="1:39" s="5" customFormat="1" ht="45" hidden="1">
      <c r="A923" s="1" t="s">
        <v>22604</v>
      </c>
      <c r="B923" s="1" t="s">
        <v>4316</v>
      </c>
      <c r="C923" s="1" t="s">
        <v>1262</v>
      </c>
      <c r="D923" s="1" t="s">
        <v>2285</v>
      </c>
      <c r="E923" s="1" t="s">
        <v>2591</v>
      </c>
      <c r="F923" s="2" t="s">
        <v>2591</v>
      </c>
      <c r="G923" s="2"/>
      <c r="H923" s="2"/>
      <c r="I923" s="2"/>
      <c r="J923" s="15"/>
      <c r="K923" s="3">
        <f>IFERROR(MATCH("Application Layer Gateway (ALG) Security Requirements Guide (SRG) :: Version 1, Release: 2 Benchmark Date: 24 Jul 2015*"&amp;A923&amp;";*",SRGs!AA:AA,0),0)</f>
        <v>0</v>
      </c>
      <c r="L923" s="2">
        <f>IFERROR(MATCH("Application Server Security Requirements Guide :: Version 3, Release: 3 Benchmark Date: 27 Oct 2022*"&amp;A923&amp;";*",SRGs!AA:AA,0),0)</f>
        <v>0</v>
      </c>
      <c r="M923" s="2">
        <f>IFERROR(MATCH("Authentication, Authorization, and Accounting Services (AAA) Security Requirements Guide :: Version 1, Release: 2 Benchmark Date: 24 Jan 2020*"&amp;A923&amp;";*",SRGs!AA:AA,0),0)</f>
        <v>0</v>
      </c>
      <c r="N923" s="2">
        <f>IFERROR(MATCH("Central Log Server Security Requirements Guide :: Version 2, Release: 2 Benchmark Date: 27 Oct 2022*"&amp;A923&amp;";*",SRGs!AA:AA,0),0)</f>
        <v>0</v>
      </c>
      <c r="O923" s="2">
        <f>IFERROR(MATCH("Database Security Requirements Guide :: Version 3, Release: 3 Benchmark Date: 27 Jul 2022*"&amp;A923&amp;";*",SRGs!AA:AA,0),0)</f>
        <v>0</v>
      </c>
      <c r="P923" s="6">
        <f>IFERROR(MATCH("Container Platform Security Requirements Guide :: Version 1, Release: 3 Benchmark Date: 27 Jan 2022*"&amp;A923&amp;";*",SRGs!AA:AA,0),0)</f>
        <v>0</v>
      </c>
      <c r="Q923" s="6">
        <f>IFERROR(MATCH("Domain Name System (DNS) Security Requirements Guide :: Version 2, Release: 4 Benchmark Date: 23 Oct 2015*"&amp;A923&amp;";*",SRGs!AA:AA,0),0)</f>
        <v>0</v>
      </c>
      <c r="R923" s="6">
        <f>IFERROR(MATCH("Firewall Security Requirements Guide :: Version 2, Release: 3 Benchmark Date: 27 Oct 2022*"&amp;A923&amp;";*",SRGs!AA:AA,0),0)</f>
        <v>0</v>
      </c>
      <c r="S923" s="6">
        <f>IFERROR(MATCH("General Purpose Operating System Security Requirements Guide :: Version 2, Release: 4 Benchmark Date: 27 Jul 2022*"&amp;A923&amp;";*",SRGs!AA:AA,0),0)</f>
        <v>0</v>
      </c>
      <c r="T923" s="6">
        <f>IFERROR(MATCH("Intrusion Detection and Prevention Systems (IDPS) Security Requirements Guide :: Version 2, Release: 6 Benchmark Date: 24 Jul 2020*"&amp;A923&amp;";*",SRGs!AA:AA,0),0)</f>
        <v>0</v>
      </c>
      <c r="U923" s="6">
        <f>IFERROR(MATCH("Layer 2 Switch Security Requirements Guide :: Version 2, Release: 1 Benchmark Date: 18 May 2021*"&amp;A923&amp;";*",SRGs!AA:AA,0),0)</f>
        <v>0</v>
      </c>
      <c r="V923" s="6">
        <f>IFERROR(MATCH("Mainframe Product Security Requirements Guide :: Version 2, Release: 1 Benchmark Date: 27 Oct 2022*"&amp;A923&amp;";*",SRGs!AA:AA,0),0)</f>
        <v>0</v>
      </c>
      <c r="W923" s="6">
        <f>IFERROR(MATCH("Network Device Management Security Requirements Guide :: Version 4, Release: 1 Benchmark Date: 23 Apr 2021*"&amp;A923&amp;";*",SRGs!AA:AA,0),0)</f>
        <v>0</v>
      </c>
      <c r="X923" s="6">
        <f>IFERROR(MATCH("Router Security Requirements Guide :: Version 4, Release: 2 Benchmark Date: 23 Apr 2021*"&amp;A923&amp;";*",SRGs!AA:AA,0),0)</f>
        <v>0</v>
      </c>
      <c r="Y923" s="6">
        <f>IFERROR(MATCH("SDN Controller Security Requirements Guide :: Version 1, Release: 2 Benchmark Date: 24 Apr 2020*"&amp;A923&amp;";*",SRGs!AA:AA,0),0)</f>
        <v>0</v>
      </c>
      <c r="Z923" s="6">
        <f>IFERROR(MATCH("Unified Endpoint Management Agent Security Requirements Guide :: Version 1, Release: 1 Benchmark Date: 20 Nov 2020*"&amp;A923&amp;";*",SRGs!AA:AA,0),0)</f>
        <v>0</v>
      </c>
      <c r="AA923" s="6">
        <f>IFERROR(MATCH("Unified Endpoint Management Server Security Requirements Guide :: Version 1, Release: 1 Benchmark Date: 20 Nov 2020*"&amp;A923&amp;";*",SRGs!AA:AA,0),0)</f>
        <v>0</v>
      </c>
      <c r="AB923" s="6">
        <f>IFERROR(MATCH("Virtual Private Network (VPN) Security Requirements Guide :: Version 2, Release: 4 Benchmark Date: 27 Oct 2021*"&amp;A923&amp;";*",SRGs!AA:AA,0),0)</f>
        <v>0</v>
      </c>
      <c r="AC923" s="6">
        <f>IFERROR(MATCH("Web Server Security Requirements Guide :: Version 3, Release: 1 Benchmark Date: 27 Oct 2022*"&amp;A923&amp;";*",SRGs!AA:AA,0),0)</f>
        <v>0</v>
      </c>
      <c r="AD923" s="21"/>
      <c r="AE923" s="3" t="str">
        <f t="shared" si="112"/>
        <v/>
      </c>
      <c r="AF923" s="2" t="str">
        <f t="shared" si="113"/>
        <v/>
      </c>
      <c r="AG923" s="2" t="str">
        <f t="shared" si="114"/>
        <v/>
      </c>
      <c r="AH923" s="2" t="str">
        <f t="shared" si="115"/>
        <v/>
      </c>
      <c r="AI923" s="2" t="str">
        <f t="shared" si="116"/>
        <v/>
      </c>
      <c r="AJ923" s="2" t="str">
        <f t="shared" si="117"/>
        <v/>
      </c>
      <c r="AK923" s="2" t="str">
        <f t="shared" si="118"/>
        <v/>
      </c>
      <c r="AL923" s="27"/>
      <c r="AM923" s="5" t="str">
        <f t="shared" si="119"/>
        <v/>
      </c>
    </row>
    <row r="924" spans="1:39" ht="120" hidden="1">
      <c r="A924" s="1" t="s">
        <v>256</v>
      </c>
      <c r="B924" s="1" t="s">
        <v>4316</v>
      </c>
      <c r="C924" s="1" t="s">
        <v>1263</v>
      </c>
      <c r="D924" s="1" t="s">
        <v>2286</v>
      </c>
      <c r="E924" s="1" t="s">
        <v>3284</v>
      </c>
      <c r="F924" s="2" t="s">
        <v>4052</v>
      </c>
      <c r="G924" s="2"/>
      <c r="H924" s="2"/>
      <c r="I924" s="2"/>
      <c r="J924" s="15"/>
      <c r="K924" s="3">
        <f>IFERROR(MATCH("Application Layer Gateway (ALG) Security Requirements Guide (SRG) :: Version 1, Release: 2 Benchmark Date: 24 Jul 2015*"&amp;A924&amp;";*",SRGs!AA:AA,0),0)</f>
        <v>0</v>
      </c>
      <c r="L924" s="2">
        <f>IFERROR(MATCH("Application Server Security Requirements Guide :: Version 3, Release: 3 Benchmark Date: 27 Oct 2022*"&amp;A924&amp;";*",SRGs!AA:AA,0),0)</f>
        <v>0</v>
      </c>
      <c r="M924" s="2">
        <f>IFERROR(MATCH("Authentication, Authorization, and Accounting Services (AAA) Security Requirements Guide :: Version 1, Release: 2 Benchmark Date: 24 Jan 2020*"&amp;A924&amp;";*",SRGs!AA:AA,0),0)</f>
        <v>0</v>
      </c>
      <c r="N924" s="6">
        <f>IFERROR(MATCH("Central Log Server Security Requirements Guide :: Version 2, Release: 2 Benchmark Date: 27 Oct 2022*"&amp;A924&amp;";*",SRGs!AA:AA,0),0)</f>
        <v>0</v>
      </c>
      <c r="O924" s="6">
        <f>IFERROR(MATCH("Database Security Requirements Guide :: Version 3, Release: 3 Benchmark Date: 27 Jul 2022*"&amp;A924&amp;";*",SRGs!AA:AA,0),0)</f>
        <v>0</v>
      </c>
      <c r="P924" s="2">
        <f>IFERROR(MATCH("Container Platform Security Requirements Guide :: Version 1, Release: 3 Benchmark Date: 27 Jan 2022*"&amp;A924&amp;";*",SRGs!AA:AA,0),0)</f>
        <v>0</v>
      </c>
      <c r="Q924" s="2">
        <f>IFERROR(MATCH("Domain Name System (DNS) Security Requirements Guide :: Version 2, Release: 4 Benchmark Date: 23 Oct 2015*"&amp;A924&amp;";*",SRGs!AA:AA,0),0)</f>
        <v>1758</v>
      </c>
      <c r="R924" s="2">
        <f>IFERROR(MATCH("Firewall Security Requirements Guide :: Version 2, Release: 3 Benchmark Date: 27 Oct 2022*"&amp;A924&amp;";*",SRGs!AA:AA,0),0)</f>
        <v>0</v>
      </c>
      <c r="S924" s="2">
        <f>IFERROR(MATCH("General Purpose Operating System Security Requirements Guide :: Version 2, Release: 4 Benchmark Date: 27 Jul 2022*"&amp;A924&amp;";*",SRGs!AA:AA,0),0)</f>
        <v>0</v>
      </c>
      <c r="T924" s="2">
        <f>IFERROR(MATCH("Intrusion Detection and Prevention Systems (IDPS) Security Requirements Guide :: Version 2, Release: 6 Benchmark Date: 24 Jul 2020*"&amp;A924&amp;";*",SRGs!AA:AA,0),0)</f>
        <v>0</v>
      </c>
      <c r="U924" s="2">
        <f>IFERROR(MATCH("Layer 2 Switch Security Requirements Guide :: Version 2, Release: 1 Benchmark Date: 18 May 2021*"&amp;A924&amp;";*",SRGs!AA:AA,0),0)</f>
        <v>0</v>
      </c>
      <c r="V924" s="2">
        <f>IFERROR(MATCH("Mainframe Product Security Requirements Guide :: Version 2, Release: 1 Benchmark Date: 27 Oct 2022*"&amp;A924&amp;";*",SRGs!AA:AA,0),0)</f>
        <v>0</v>
      </c>
      <c r="W924" s="2">
        <f>IFERROR(MATCH("Network Device Management Security Requirements Guide :: Version 4, Release: 1 Benchmark Date: 23 Apr 2021*"&amp;A924&amp;";*",SRGs!AA:AA,0),0)</f>
        <v>0</v>
      </c>
      <c r="X924" s="2">
        <f>IFERROR(MATCH("Router Security Requirements Guide :: Version 4, Release: 2 Benchmark Date: 23 Apr 2021*"&amp;A924&amp;";*",SRGs!AA:AA,0),0)</f>
        <v>0</v>
      </c>
      <c r="Y924" s="2">
        <f>IFERROR(MATCH("SDN Controller Security Requirements Guide :: Version 1, Release: 2 Benchmark Date: 24 Apr 2020*"&amp;A924&amp;";*",SRGs!AA:AA,0),0)</f>
        <v>0</v>
      </c>
      <c r="Z924" s="2">
        <f>IFERROR(MATCH("Unified Endpoint Management Agent Security Requirements Guide :: Version 1, Release: 1 Benchmark Date: 20 Nov 2020*"&amp;A924&amp;";*",SRGs!AA:AA,0),0)</f>
        <v>0</v>
      </c>
      <c r="AA924" s="2">
        <f>IFERROR(MATCH("Unified Endpoint Management Server Security Requirements Guide :: Version 1, Release: 1 Benchmark Date: 20 Nov 2020*"&amp;A924&amp;";*",SRGs!AA:AA,0),0)</f>
        <v>0</v>
      </c>
      <c r="AB924" s="2">
        <f>IFERROR(MATCH("Virtual Private Network (VPN) Security Requirements Guide :: Version 2, Release: 4 Benchmark Date: 27 Oct 2021*"&amp;A924&amp;";*",SRGs!AA:AA,0),0)</f>
        <v>0</v>
      </c>
      <c r="AC924" s="2">
        <f>IFERROR(MATCH("Web Server Security Requirements Guide :: Version 3, Release: 1 Benchmark Date: 27 Oct 2022*"&amp;A924&amp;";*",SRGs!AA:AA,0),0)</f>
        <v>0</v>
      </c>
      <c r="AD924" s="22"/>
      <c r="AE924" s="3" t="str">
        <f t="shared" si="112"/>
        <v/>
      </c>
      <c r="AF924" s="2" t="str">
        <f t="shared" si="113"/>
        <v/>
      </c>
      <c r="AG924" s="2" t="str">
        <f t="shared" si="114"/>
        <v/>
      </c>
      <c r="AH924" s="2" t="str">
        <f t="shared" si="115"/>
        <v>Network Device</v>
      </c>
      <c r="AI924" s="2" t="str">
        <f t="shared" si="116"/>
        <v/>
      </c>
      <c r="AJ924" s="2" t="str">
        <f t="shared" si="117"/>
        <v/>
      </c>
      <c r="AK924" s="2" t="str">
        <f t="shared" si="118"/>
        <v/>
      </c>
      <c r="AM924" s="5" t="str">
        <f t="shared" si="119"/>
        <v>Network Device</v>
      </c>
    </row>
    <row r="925" spans="1:39" ht="45" hidden="1">
      <c r="A925" s="1" t="s">
        <v>22605</v>
      </c>
      <c r="B925" s="1" t="s">
        <v>4316</v>
      </c>
      <c r="C925" s="1" t="s">
        <v>1264</v>
      </c>
      <c r="D925" s="1" t="s">
        <v>3610</v>
      </c>
      <c r="E925" s="1"/>
      <c r="F925" s="2"/>
      <c r="G925" s="2"/>
      <c r="H925" s="2"/>
      <c r="I925" s="2"/>
      <c r="J925" s="15"/>
      <c r="K925" s="3">
        <f>IFERROR(MATCH("Application Layer Gateway (ALG) Security Requirements Guide (SRG) :: Version 1, Release: 2 Benchmark Date: 24 Jul 2015*"&amp;A925&amp;";*",SRGs!AA:AA,0),0)</f>
        <v>0</v>
      </c>
      <c r="L925" s="2">
        <f>IFERROR(MATCH("Application Server Security Requirements Guide :: Version 3, Release: 3 Benchmark Date: 27 Oct 2022*"&amp;A925&amp;";*",SRGs!AA:AA,0),0)</f>
        <v>0</v>
      </c>
      <c r="M925" s="2">
        <f>IFERROR(MATCH("Authentication, Authorization, and Accounting Services (AAA) Security Requirements Guide :: Version 1, Release: 2 Benchmark Date: 24 Jan 2020*"&amp;A925&amp;";*",SRGs!AA:AA,0),0)</f>
        <v>0</v>
      </c>
      <c r="N925" s="2">
        <f>IFERROR(MATCH("Central Log Server Security Requirements Guide :: Version 2, Release: 2 Benchmark Date: 27 Oct 2022*"&amp;A925&amp;";*",SRGs!AA:AA,0),0)</f>
        <v>0</v>
      </c>
      <c r="O925" s="2">
        <f>IFERROR(MATCH("Database Security Requirements Guide :: Version 3, Release: 3 Benchmark Date: 27 Jul 2022*"&amp;A925&amp;";*",SRGs!AA:AA,0),0)</f>
        <v>0</v>
      </c>
      <c r="P925" s="2">
        <f>IFERROR(MATCH("Container Platform Security Requirements Guide :: Version 1, Release: 3 Benchmark Date: 27 Jan 2022*"&amp;A925&amp;";*",SRGs!AA:AA,0),0)</f>
        <v>0</v>
      </c>
      <c r="Q925" s="2">
        <f>IFERROR(MATCH("Domain Name System (DNS) Security Requirements Guide :: Version 2, Release: 4 Benchmark Date: 23 Oct 2015*"&amp;A925&amp;";*",SRGs!AA:AA,0),0)</f>
        <v>0</v>
      </c>
      <c r="R925" s="2">
        <f>IFERROR(MATCH("Firewall Security Requirements Guide :: Version 2, Release: 3 Benchmark Date: 27 Oct 2022*"&amp;A925&amp;";*",SRGs!AA:AA,0),0)</f>
        <v>0</v>
      </c>
      <c r="S925" s="2">
        <f>IFERROR(MATCH("General Purpose Operating System Security Requirements Guide :: Version 2, Release: 4 Benchmark Date: 27 Jul 2022*"&amp;A925&amp;";*",SRGs!AA:AA,0),0)</f>
        <v>0</v>
      </c>
      <c r="T925" s="2">
        <f>IFERROR(MATCH("Intrusion Detection and Prevention Systems (IDPS) Security Requirements Guide :: Version 2, Release: 6 Benchmark Date: 24 Jul 2020*"&amp;A925&amp;";*",SRGs!AA:AA,0),0)</f>
        <v>0</v>
      </c>
      <c r="U925" s="2">
        <f>IFERROR(MATCH("Layer 2 Switch Security Requirements Guide :: Version 2, Release: 1 Benchmark Date: 18 May 2021*"&amp;A925&amp;";*",SRGs!AA:AA,0),0)</f>
        <v>0</v>
      </c>
      <c r="V925" s="2">
        <f>IFERROR(MATCH("Mainframe Product Security Requirements Guide :: Version 2, Release: 1 Benchmark Date: 27 Oct 2022*"&amp;A925&amp;";*",SRGs!AA:AA,0),0)</f>
        <v>0</v>
      </c>
      <c r="W925" s="2">
        <f>IFERROR(MATCH("Network Device Management Security Requirements Guide :: Version 4, Release: 1 Benchmark Date: 23 Apr 2021*"&amp;A925&amp;";*",SRGs!AA:AA,0),0)</f>
        <v>0</v>
      </c>
      <c r="X925" s="2">
        <f>IFERROR(MATCH("Router Security Requirements Guide :: Version 4, Release: 2 Benchmark Date: 23 Apr 2021*"&amp;A925&amp;";*",SRGs!AA:AA,0),0)</f>
        <v>0</v>
      </c>
      <c r="Y925" s="2">
        <f>IFERROR(MATCH("SDN Controller Security Requirements Guide :: Version 1, Release: 2 Benchmark Date: 24 Apr 2020*"&amp;A925&amp;";*",SRGs!AA:AA,0),0)</f>
        <v>0</v>
      </c>
      <c r="Z925" s="2">
        <f>IFERROR(MATCH("Unified Endpoint Management Agent Security Requirements Guide :: Version 1, Release: 1 Benchmark Date: 20 Nov 2020*"&amp;A925&amp;";*",SRGs!AA:AA,0),0)</f>
        <v>0</v>
      </c>
      <c r="AA925" s="2">
        <f>IFERROR(MATCH("Unified Endpoint Management Server Security Requirements Guide :: Version 1, Release: 1 Benchmark Date: 20 Nov 2020*"&amp;A925&amp;";*",SRGs!AA:AA,0),0)</f>
        <v>0</v>
      </c>
      <c r="AB925" s="2">
        <f>IFERROR(MATCH("Virtual Private Network (VPN) Security Requirements Guide :: Version 2, Release: 4 Benchmark Date: 27 Oct 2021*"&amp;A925&amp;";*",SRGs!AA:AA,0),0)</f>
        <v>0</v>
      </c>
      <c r="AC925" s="2">
        <f>IFERROR(MATCH("Web Server Security Requirements Guide :: Version 3, Release: 1 Benchmark Date: 27 Oct 2022*"&amp;A925&amp;";*",SRGs!AA:AA,0),0)</f>
        <v>0</v>
      </c>
      <c r="AD925" s="22"/>
      <c r="AE925" s="3" t="str">
        <f t="shared" si="112"/>
        <v/>
      </c>
      <c r="AF925" s="2" t="str">
        <f t="shared" si="113"/>
        <v/>
      </c>
      <c r="AG925" s="2" t="str">
        <f t="shared" si="114"/>
        <v/>
      </c>
      <c r="AH925" s="2" t="str">
        <f t="shared" si="115"/>
        <v/>
      </c>
      <c r="AI925" s="2" t="str">
        <f t="shared" si="116"/>
        <v/>
      </c>
      <c r="AJ925" s="2" t="str">
        <f t="shared" si="117"/>
        <v/>
      </c>
      <c r="AK925" s="2" t="str">
        <f t="shared" si="118"/>
        <v/>
      </c>
      <c r="AM925" s="5" t="str">
        <f t="shared" si="119"/>
        <v/>
      </c>
    </row>
    <row r="926" spans="1:39" s="5" customFormat="1" ht="180" hidden="1">
      <c r="A926" s="1" t="s">
        <v>257</v>
      </c>
      <c r="B926" s="1" t="s">
        <v>4316</v>
      </c>
      <c r="C926" s="1" t="s">
        <v>1265</v>
      </c>
      <c r="D926" s="1" t="s">
        <v>2287</v>
      </c>
      <c r="E926" s="1" t="s">
        <v>3285</v>
      </c>
      <c r="F926" s="2" t="s">
        <v>4053</v>
      </c>
      <c r="G926" s="2"/>
      <c r="H926" s="2"/>
      <c r="I926" s="2"/>
      <c r="J926" s="15"/>
      <c r="K926" s="3">
        <f>IFERROR(MATCH("Application Layer Gateway (ALG) Security Requirements Guide (SRG) :: Version 1, Release: 2 Benchmark Date: 24 Jul 2015*"&amp;A926&amp;";*",SRGs!AA:AA,0),0)</f>
        <v>0</v>
      </c>
      <c r="L926" s="2">
        <f>IFERROR(MATCH("Application Server Security Requirements Guide :: Version 3, Release: 3 Benchmark Date: 27 Oct 2022*"&amp;A926&amp;";*",SRGs!AA:AA,0),0)</f>
        <v>0</v>
      </c>
      <c r="M926" s="2">
        <f>IFERROR(MATCH("Authentication, Authorization, and Accounting Services (AAA) Security Requirements Guide :: Version 1, Release: 2 Benchmark Date: 24 Jan 2020*"&amp;A926&amp;";*",SRGs!AA:AA,0),0)</f>
        <v>0</v>
      </c>
      <c r="N926" s="6">
        <f>IFERROR(MATCH("Central Log Server Security Requirements Guide :: Version 2, Release: 2 Benchmark Date: 27 Oct 2022*"&amp;A926&amp;";*",SRGs!AA:AA,0),0)</f>
        <v>0</v>
      </c>
      <c r="O926" s="6">
        <f>IFERROR(MATCH("Database Security Requirements Guide :: Version 3, Release: 3 Benchmark Date: 27 Jul 2022*"&amp;A926&amp;";*",SRGs!AA:AA,0),0)</f>
        <v>0</v>
      </c>
      <c r="P926" s="6">
        <f>IFERROR(MATCH("Container Platform Security Requirements Guide :: Version 1, Release: 3 Benchmark Date: 27 Jan 2022*"&amp;A926&amp;";*",SRGs!AA:AA,0),0)</f>
        <v>0</v>
      </c>
      <c r="Q926" s="6">
        <f>IFERROR(MATCH("Domain Name System (DNS) Security Requirements Guide :: Version 2, Release: 4 Benchmark Date: 23 Oct 2015*"&amp;A926&amp;";*",SRGs!AA:AA,0),0)</f>
        <v>0</v>
      </c>
      <c r="R926" s="6">
        <f>IFERROR(MATCH("Firewall Security Requirements Guide :: Version 2, Release: 3 Benchmark Date: 27 Oct 2022*"&amp;A926&amp;";*",SRGs!AA:AA,0),0)</f>
        <v>0</v>
      </c>
      <c r="S926" s="6">
        <f>IFERROR(MATCH("General Purpose Operating System Security Requirements Guide :: Version 2, Release: 4 Benchmark Date: 27 Jul 2022*"&amp;A926&amp;";*",SRGs!AA:AA,0),0)</f>
        <v>0</v>
      </c>
      <c r="T926" s="6">
        <f>IFERROR(MATCH("Intrusion Detection and Prevention Systems (IDPS) Security Requirements Guide :: Version 2, Release: 6 Benchmark Date: 24 Jul 2020*"&amp;A926&amp;";*",SRGs!AA:AA,0),0)</f>
        <v>0</v>
      </c>
      <c r="U926" s="6">
        <f>IFERROR(MATCH("Layer 2 Switch Security Requirements Guide :: Version 2, Release: 1 Benchmark Date: 18 May 2021*"&amp;A926&amp;";*",SRGs!AA:AA,0),0)</f>
        <v>0</v>
      </c>
      <c r="V926" s="6">
        <f>IFERROR(MATCH("Mainframe Product Security Requirements Guide :: Version 2, Release: 1 Benchmark Date: 27 Oct 2022*"&amp;A926&amp;";*",SRGs!AA:AA,0),0)</f>
        <v>0</v>
      </c>
      <c r="W926" s="6">
        <f>IFERROR(MATCH("Network Device Management Security Requirements Guide :: Version 4, Release: 1 Benchmark Date: 23 Apr 2021*"&amp;A926&amp;";*",SRGs!AA:AA,0),0)</f>
        <v>0</v>
      </c>
      <c r="X926" s="6">
        <f>IFERROR(MATCH("Router Security Requirements Guide :: Version 4, Release: 2 Benchmark Date: 23 Apr 2021*"&amp;A926&amp;";*",SRGs!AA:AA,0),0)</f>
        <v>0</v>
      </c>
      <c r="Y926" s="6">
        <f>IFERROR(MATCH("SDN Controller Security Requirements Guide :: Version 1, Release: 2 Benchmark Date: 24 Apr 2020*"&amp;A926&amp;";*",SRGs!AA:AA,0),0)</f>
        <v>0</v>
      </c>
      <c r="Z926" s="6">
        <f>IFERROR(MATCH("Unified Endpoint Management Agent Security Requirements Guide :: Version 1, Release: 1 Benchmark Date: 20 Nov 2020*"&amp;A926&amp;";*",SRGs!AA:AA,0),0)</f>
        <v>0</v>
      </c>
      <c r="AA926" s="6">
        <f>IFERROR(MATCH("Unified Endpoint Management Server Security Requirements Guide :: Version 1, Release: 1 Benchmark Date: 20 Nov 2020*"&amp;A926&amp;";*",SRGs!AA:AA,0),0)</f>
        <v>0</v>
      </c>
      <c r="AB926" s="6">
        <f>IFERROR(MATCH("Virtual Private Network (VPN) Security Requirements Guide :: Version 2, Release: 4 Benchmark Date: 27 Oct 2021*"&amp;A926&amp;";*",SRGs!AA:AA,0),0)</f>
        <v>0</v>
      </c>
      <c r="AC926" s="6">
        <f>IFERROR(MATCH("Web Server Security Requirements Guide :: Version 3, Release: 1 Benchmark Date: 27 Oct 2022*"&amp;A926&amp;";*",SRGs!AA:AA,0),0)</f>
        <v>0</v>
      </c>
      <c r="AD926" s="21"/>
      <c r="AE926" s="3" t="str">
        <f t="shared" si="112"/>
        <v/>
      </c>
      <c r="AF926" s="2" t="str">
        <f t="shared" si="113"/>
        <v/>
      </c>
      <c r="AG926" s="2" t="str">
        <f t="shared" si="114"/>
        <v/>
      </c>
      <c r="AH926" s="2" t="str">
        <f t="shared" si="115"/>
        <v/>
      </c>
      <c r="AI926" s="2" t="str">
        <f t="shared" si="116"/>
        <v/>
      </c>
      <c r="AJ926" s="2" t="str">
        <f t="shared" si="117"/>
        <v/>
      </c>
      <c r="AK926" s="2" t="str">
        <f t="shared" si="118"/>
        <v/>
      </c>
      <c r="AL926" s="27"/>
      <c r="AM926" s="5" t="str">
        <f t="shared" si="119"/>
        <v/>
      </c>
    </row>
    <row r="927" spans="1:39" ht="90">
      <c r="A927" s="1" t="s">
        <v>258</v>
      </c>
      <c r="B927" s="1" t="s">
        <v>4316</v>
      </c>
      <c r="C927" s="1" t="s">
        <v>1266</v>
      </c>
      <c r="D927" s="1" t="s">
        <v>2288</v>
      </c>
      <c r="E927" s="1" t="s">
        <v>3286</v>
      </c>
      <c r="F927" s="2" t="s">
        <v>4054</v>
      </c>
      <c r="G927" s="2" t="s">
        <v>4246</v>
      </c>
      <c r="H927" s="2"/>
      <c r="I927" s="10">
        <v>1</v>
      </c>
      <c r="J927" s="13"/>
      <c r="K927" s="3">
        <f>IFERROR(MATCH("Application Layer Gateway (ALG) Security Requirements Guide (SRG) :: Version 1, Release: 2 Benchmark Date: 24 Jul 2015*"&amp;A927&amp;";*",SRGs!AA:AA,0),0)</f>
        <v>1762</v>
      </c>
      <c r="L927" s="2">
        <f>IFERROR(MATCH("Application Server Security Requirements Guide :: Version 3, Release: 3 Benchmark Date: 27 Oct 2022*"&amp;A927&amp;";*",SRGs!AA:AA,0),0)</f>
        <v>1763</v>
      </c>
      <c r="M927" s="2">
        <f>IFERROR(MATCH("Authentication, Authorization, and Accounting Services (AAA) Security Requirements Guide :: Version 1, Release: 2 Benchmark Date: 24 Jan 2020*"&amp;A927&amp;";*",SRGs!AA:AA,0),0)</f>
        <v>0</v>
      </c>
      <c r="N927" s="6">
        <f>IFERROR(MATCH("Central Log Server Security Requirements Guide :: Version 2, Release: 2 Benchmark Date: 27 Oct 2022*"&amp;A927&amp;";*",SRGs!AA:AA,0),0)</f>
        <v>0</v>
      </c>
      <c r="O927" s="6">
        <f>IFERROR(MATCH("Database Security Requirements Guide :: Version 3, Release: 3 Benchmark Date: 27 Jul 2022*"&amp;A927&amp;";*",SRGs!AA:AA,0),0)</f>
        <v>0</v>
      </c>
      <c r="P927" s="2">
        <f>IFERROR(MATCH("Container Platform Security Requirements Guide :: Version 1, Release: 3 Benchmark Date: 27 Jan 2022*"&amp;A927&amp;";*",SRGs!AA:AA,0),0)</f>
        <v>1764</v>
      </c>
      <c r="Q927" s="2">
        <f>IFERROR(MATCH("Domain Name System (DNS) Security Requirements Guide :: Version 2, Release: 4 Benchmark Date: 23 Oct 2015*"&amp;A927&amp;";*",SRGs!AA:AA,0),0)</f>
        <v>1765</v>
      </c>
      <c r="R927" s="2">
        <f>IFERROR(MATCH("Firewall Security Requirements Guide :: Version 2, Release: 3 Benchmark Date: 27 Oct 2022*"&amp;A927&amp;";*",SRGs!AA:AA,0),0)</f>
        <v>0</v>
      </c>
      <c r="S927" s="2">
        <f>IFERROR(MATCH("General Purpose Operating System Security Requirements Guide :: Version 2, Release: 4 Benchmark Date: 27 Jul 2022*"&amp;A927&amp;";*",SRGs!AA:AA,0),0)</f>
        <v>0</v>
      </c>
      <c r="T927" s="2">
        <f>IFERROR(MATCH("Intrusion Detection and Prevention Systems (IDPS) Security Requirements Guide :: Version 2, Release: 6 Benchmark Date: 24 Jul 2020*"&amp;A927&amp;";*",SRGs!AA:AA,0),0)</f>
        <v>0</v>
      </c>
      <c r="U927" s="2">
        <f>IFERROR(MATCH("Layer 2 Switch Security Requirements Guide :: Version 2, Release: 1 Benchmark Date: 18 May 2021*"&amp;A927&amp;";*",SRGs!AA:AA,0),0)</f>
        <v>0</v>
      </c>
      <c r="V927" s="2">
        <f>IFERROR(MATCH("Mainframe Product Security Requirements Guide :: Version 2, Release: 1 Benchmark Date: 27 Oct 2022*"&amp;A927&amp;";*",SRGs!AA:AA,0),0)</f>
        <v>0</v>
      </c>
      <c r="W927" s="2">
        <f>IFERROR(MATCH("Network Device Management Security Requirements Guide :: Version 4, Release: 1 Benchmark Date: 23 Apr 2021*"&amp;A927&amp;";*",SRGs!AA:AA,0),0)</f>
        <v>0</v>
      </c>
      <c r="X927" s="2">
        <f>IFERROR(MATCH("Router Security Requirements Guide :: Version 4, Release: 2 Benchmark Date: 23 Apr 2021*"&amp;A927&amp;";*",SRGs!AA:AA,0),0)</f>
        <v>0</v>
      </c>
      <c r="Y927" s="2">
        <f>IFERROR(MATCH("SDN Controller Security Requirements Guide :: Version 1, Release: 2 Benchmark Date: 24 Apr 2020*"&amp;A927&amp;";*",SRGs!AA:AA,0),0)</f>
        <v>0</v>
      </c>
      <c r="Z927" s="2">
        <f>IFERROR(MATCH("Unified Endpoint Management Agent Security Requirements Guide :: Version 1, Release: 1 Benchmark Date: 20 Nov 2020*"&amp;A927&amp;";*",SRGs!AA:AA,0),0)</f>
        <v>0</v>
      </c>
      <c r="AA927" s="2">
        <f>IFERROR(MATCH("Unified Endpoint Management Server Security Requirements Guide :: Version 1, Release: 1 Benchmark Date: 20 Nov 2020*"&amp;A927&amp;";*",SRGs!AA:AA,0),0)</f>
        <v>1768</v>
      </c>
      <c r="AB927" s="2">
        <f>IFERROR(MATCH("Virtual Private Network (VPN) Security Requirements Guide :: Version 2, Release: 4 Benchmark Date: 27 Oct 2021*"&amp;A927&amp;";*",SRGs!AA:AA,0),0)</f>
        <v>1769</v>
      </c>
      <c r="AC927" s="2">
        <f>IFERROR(MATCH("Web Server Security Requirements Guide :: Version 3, Release: 1 Benchmark Date: 27 Oct 2022*"&amp;A927&amp;";*",SRGs!AA:AA,0),0)</f>
        <v>0</v>
      </c>
      <c r="AD927" s="22"/>
      <c r="AE927" s="3" t="str">
        <f t="shared" si="112"/>
        <v>Application</v>
      </c>
      <c r="AF927" s="2" t="str">
        <f t="shared" si="113"/>
        <v/>
      </c>
      <c r="AG927" s="2" t="str">
        <f t="shared" si="114"/>
        <v/>
      </c>
      <c r="AH927" s="2" t="str">
        <f t="shared" si="115"/>
        <v>Network Device</v>
      </c>
      <c r="AI927" s="2" t="str">
        <f t="shared" si="116"/>
        <v/>
      </c>
      <c r="AJ927" s="2" t="str">
        <f t="shared" si="117"/>
        <v>Container</v>
      </c>
      <c r="AK927" s="2" t="str">
        <f t="shared" si="118"/>
        <v>Unified Endpoint Mangement</v>
      </c>
      <c r="AM927" s="5" t="str">
        <f t="shared" si="119"/>
        <v>Application; Network Device; Container; Unified Endpoint Mangement</v>
      </c>
    </row>
    <row r="928" spans="1:39" ht="60" hidden="1">
      <c r="A928" s="1" t="s">
        <v>22606</v>
      </c>
      <c r="B928" s="1" t="s">
        <v>4316</v>
      </c>
      <c r="C928" s="1" t="s">
        <v>1267</v>
      </c>
      <c r="D928" s="1" t="s">
        <v>2289</v>
      </c>
      <c r="E928" s="1" t="s">
        <v>3287</v>
      </c>
      <c r="F928" s="2" t="s">
        <v>2591</v>
      </c>
      <c r="G928" s="2"/>
      <c r="H928" s="2"/>
      <c r="I928" s="2"/>
      <c r="J928" s="15"/>
      <c r="K928" s="3">
        <f>IFERROR(MATCH("Application Layer Gateway (ALG) Security Requirements Guide (SRG) :: Version 1, Release: 2 Benchmark Date: 24 Jul 2015*"&amp;A928&amp;";*",SRGs!AA:AA,0),0)</f>
        <v>1774</v>
      </c>
      <c r="L928" s="2">
        <f>IFERROR(MATCH("Application Server Security Requirements Guide :: Version 3, Release: 3 Benchmark Date: 27 Oct 2022*"&amp;A928&amp;";*",SRGs!AA:AA,0),0)</f>
        <v>1775</v>
      </c>
      <c r="M928" s="2">
        <f>IFERROR(MATCH("Authentication, Authorization, and Accounting Services (AAA) Security Requirements Guide :: Version 1, Release: 2 Benchmark Date: 24 Jan 2020*"&amp;A928&amp;";*",SRGs!AA:AA,0),0)</f>
        <v>0</v>
      </c>
      <c r="N928" s="2">
        <f>IFERROR(MATCH("Central Log Server Security Requirements Guide :: Version 2, Release: 2 Benchmark Date: 27 Oct 2022*"&amp;A928&amp;";*",SRGs!AA:AA,0),0)</f>
        <v>0</v>
      </c>
      <c r="O928" s="2">
        <f>IFERROR(MATCH("Database Security Requirements Guide :: Version 3, Release: 3 Benchmark Date: 27 Jul 2022*"&amp;A928&amp;";*",SRGs!AA:AA,0),0)</f>
        <v>1776</v>
      </c>
      <c r="P928" s="2">
        <f>IFERROR(MATCH("Container Platform Security Requirements Guide :: Version 1, Release: 3 Benchmark Date: 27 Jan 2022*"&amp;A928&amp;";*",SRGs!AA:AA,0),0)</f>
        <v>0</v>
      </c>
      <c r="Q928" s="2">
        <f>IFERROR(MATCH("Domain Name System (DNS) Security Requirements Guide :: Version 2, Release: 4 Benchmark Date: 23 Oct 2015*"&amp;A928&amp;";*",SRGs!AA:AA,0),0)</f>
        <v>0</v>
      </c>
      <c r="R928" s="2">
        <f>IFERROR(MATCH("Firewall Security Requirements Guide :: Version 2, Release: 3 Benchmark Date: 27 Oct 2022*"&amp;A928&amp;";*",SRGs!AA:AA,0),0)</f>
        <v>0</v>
      </c>
      <c r="S928" s="2">
        <f>IFERROR(MATCH("General Purpose Operating System Security Requirements Guide :: Version 2, Release: 4 Benchmark Date: 27 Jul 2022*"&amp;A928&amp;";*",SRGs!AA:AA,0),0)</f>
        <v>0</v>
      </c>
      <c r="T928" s="2">
        <f>IFERROR(MATCH("Intrusion Detection and Prevention Systems (IDPS) Security Requirements Guide :: Version 2, Release: 6 Benchmark Date: 24 Jul 2020*"&amp;A928&amp;";*",SRGs!AA:AA,0),0)</f>
        <v>0</v>
      </c>
      <c r="U928" s="2">
        <f>IFERROR(MATCH("Layer 2 Switch Security Requirements Guide :: Version 2, Release: 1 Benchmark Date: 18 May 2021*"&amp;A928&amp;";*",SRGs!AA:AA,0),0)</f>
        <v>0</v>
      </c>
      <c r="V928" s="2">
        <f>IFERROR(MATCH("Mainframe Product Security Requirements Guide :: Version 2, Release: 1 Benchmark Date: 27 Oct 2022*"&amp;A928&amp;";*",SRGs!AA:AA,0),0)</f>
        <v>0</v>
      </c>
      <c r="W928" s="2">
        <f>IFERROR(MATCH("Network Device Management Security Requirements Guide :: Version 4, Release: 1 Benchmark Date: 23 Apr 2021*"&amp;A928&amp;";*",SRGs!AA:AA,0),0)</f>
        <v>1777</v>
      </c>
      <c r="X928" s="2">
        <f>IFERROR(MATCH("Router Security Requirements Guide :: Version 4, Release: 2 Benchmark Date: 23 Apr 2021*"&amp;A928&amp;";*",SRGs!AA:AA,0),0)</f>
        <v>0</v>
      </c>
      <c r="Y928" s="2">
        <f>IFERROR(MATCH("SDN Controller Security Requirements Guide :: Version 1, Release: 2 Benchmark Date: 24 Apr 2020*"&amp;A928&amp;";*",SRGs!AA:AA,0),0)</f>
        <v>0</v>
      </c>
      <c r="Z928" s="2">
        <f>IFERROR(MATCH("Unified Endpoint Management Agent Security Requirements Guide :: Version 1, Release: 1 Benchmark Date: 20 Nov 2020*"&amp;A928&amp;";*",SRGs!AA:AA,0),0)</f>
        <v>0</v>
      </c>
      <c r="AA928" s="2">
        <f>IFERROR(MATCH("Unified Endpoint Management Server Security Requirements Guide :: Version 1, Release: 1 Benchmark Date: 20 Nov 2020*"&amp;A928&amp;";*",SRGs!AA:AA,0),0)</f>
        <v>1778</v>
      </c>
      <c r="AB928" s="2">
        <f>IFERROR(MATCH("Virtual Private Network (VPN) Security Requirements Guide :: Version 2, Release: 4 Benchmark Date: 27 Oct 2021*"&amp;A928&amp;";*",SRGs!AA:AA,0),0)</f>
        <v>1779</v>
      </c>
      <c r="AC928" s="2">
        <f>IFERROR(MATCH("Web Server Security Requirements Guide :: Version 3, Release: 1 Benchmark Date: 27 Oct 2022*"&amp;A928&amp;";*",SRGs!AA:AA,0),0)</f>
        <v>1781</v>
      </c>
      <c r="AD928" s="22"/>
      <c r="AE928" s="3" t="str">
        <f t="shared" si="112"/>
        <v>Application</v>
      </c>
      <c r="AF928" s="2" t="str">
        <f t="shared" si="113"/>
        <v/>
      </c>
      <c r="AG928" s="2" t="str">
        <f t="shared" si="114"/>
        <v/>
      </c>
      <c r="AH928" s="2" t="str">
        <f t="shared" si="115"/>
        <v>Network Device</v>
      </c>
      <c r="AI928" s="2" t="str">
        <f t="shared" si="116"/>
        <v>Database</v>
      </c>
      <c r="AJ928" s="2" t="str">
        <f t="shared" si="117"/>
        <v/>
      </c>
      <c r="AK928" s="2" t="str">
        <f t="shared" si="118"/>
        <v>Unified Endpoint Mangement</v>
      </c>
      <c r="AM928" s="5" t="str">
        <f t="shared" si="119"/>
        <v>Application; Network Device; Database; Unified Endpoint Mangement</v>
      </c>
    </row>
    <row r="929" spans="1:39" ht="30" hidden="1">
      <c r="A929" s="1" t="s">
        <v>22607</v>
      </c>
      <c r="B929" s="1" t="s">
        <v>4316</v>
      </c>
      <c r="C929" s="1" t="s">
        <v>1268</v>
      </c>
      <c r="D929" s="1" t="s">
        <v>3592</v>
      </c>
      <c r="E929" s="1"/>
      <c r="F929" s="2"/>
      <c r="G929" s="2"/>
      <c r="H929" s="2"/>
      <c r="I929" s="2"/>
      <c r="J929" s="15"/>
      <c r="K929" s="3">
        <f>IFERROR(MATCH("Application Layer Gateway (ALG) Security Requirements Guide (SRG) :: Version 1, Release: 2 Benchmark Date: 24 Jul 2015*"&amp;A929&amp;";*",SRGs!AA:AA,0),0)</f>
        <v>0</v>
      </c>
      <c r="L929" s="2">
        <f>IFERROR(MATCH("Application Server Security Requirements Guide :: Version 3, Release: 3 Benchmark Date: 27 Oct 2022*"&amp;A929&amp;";*",SRGs!AA:AA,0),0)</f>
        <v>0</v>
      </c>
      <c r="M929" s="2">
        <f>IFERROR(MATCH("Authentication, Authorization, and Accounting Services (AAA) Security Requirements Guide :: Version 1, Release: 2 Benchmark Date: 24 Jan 2020*"&amp;A929&amp;";*",SRGs!AA:AA,0),0)</f>
        <v>0</v>
      </c>
      <c r="N929" s="2">
        <f>IFERROR(MATCH("Central Log Server Security Requirements Guide :: Version 2, Release: 2 Benchmark Date: 27 Oct 2022*"&amp;A929&amp;";*",SRGs!AA:AA,0),0)</f>
        <v>0</v>
      </c>
      <c r="O929" s="2">
        <f>IFERROR(MATCH("Database Security Requirements Guide :: Version 3, Release: 3 Benchmark Date: 27 Jul 2022*"&amp;A929&amp;";*",SRGs!AA:AA,0),0)</f>
        <v>0</v>
      </c>
      <c r="P929" s="2">
        <f>IFERROR(MATCH("Container Platform Security Requirements Guide :: Version 1, Release: 3 Benchmark Date: 27 Jan 2022*"&amp;A929&amp;";*",SRGs!AA:AA,0),0)</f>
        <v>0</v>
      </c>
      <c r="Q929" s="2">
        <f>IFERROR(MATCH("Domain Name System (DNS) Security Requirements Guide :: Version 2, Release: 4 Benchmark Date: 23 Oct 2015*"&amp;A929&amp;";*",SRGs!AA:AA,0),0)</f>
        <v>0</v>
      </c>
      <c r="R929" s="2">
        <f>IFERROR(MATCH("Firewall Security Requirements Guide :: Version 2, Release: 3 Benchmark Date: 27 Oct 2022*"&amp;A929&amp;";*",SRGs!AA:AA,0),0)</f>
        <v>0</v>
      </c>
      <c r="S929" s="2">
        <f>IFERROR(MATCH("General Purpose Operating System Security Requirements Guide :: Version 2, Release: 4 Benchmark Date: 27 Jul 2022*"&amp;A929&amp;";*",SRGs!AA:AA,0),0)</f>
        <v>0</v>
      </c>
      <c r="T929" s="2">
        <f>IFERROR(MATCH("Intrusion Detection and Prevention Systems (IDPS) Security Requirements Guide :: Version 2, Release: 6 Benchmark Date: 24 Jul 2020*"&amp;A929&amp;";*",SRGs!AA:AA,0),0)</f>
        <v>0</v>
      </c>
      <c r="U929" s="2">
        <f>IFERROR(MATCH("Layer 2 Switch Security Requirements Guide :: Version 2, Release: 1 Benchmark Date: 18 May 2021*"&amp;A929&amp;";*",SRGs!AA:AA,0),0)</f>
        <v>0</v>
      </c>
      <c r="V929" s="2">
        <f>IFERROR(MATCH("Mainframe Product Security Requirements Guide :: Version 2, Release: 1 Benchmark Date: 27 Oct 2022*"&amp;A929&amp;";*",SRGs!AA:AA,0),0)</f>
        <v>0</v>
      </c>
      <c r="W929" s="2">
        <f>IFERROR(MATCH("Network Device Management Security Requirements Guide :: Version 4, Release: 1 Benchmark Date: 23 Apr 2021*"&amp;A929&amp;";*",SRGs!AA:AA,0),0)</f>
        <v>0</v>
      </c>
      <c r="X929" s="2">
        <f>IFERROR(MATCH("Router Security Requirements Guide :: Version 4, Release: 2 Benchmark Date: 23 Apr 2021*"&amp;A929&amp;";*",SRGs!AA:AA,0),0)</f>
        <v>0</v>
      </c>
      <c r="Y929" s="2">
        <f>IFERROR(MATCH("SDN Controller Security Requirements Guide :: Version 1, Release: 2 Benchmark Date: 24 Apr 2020*"&amp;A929&amp;";*",SRGs!AA:AA,0),0)</f>
        <v>0</v>
      </c>
      <c r="Z929" s="2">
        <f>IFERROR(MATCH("Unified Endpoint Management Agent Security Requirements Guide :: Version 1, Release: 1 Benchmark Date: 20 Nov 2020*"&amp;A929&amp;";*",SRGs!AA:AA,0),0)</f>
        <v>0</v>
      </c>
      <c r="AA929" s="2">
        <f>IFERROR(MATCH("Unified Endpoint Management Server Security Requirements Guide :: Version 1, Release: 1 Benchmark Date: 20 Nov 2020*"&amp;A929&amp;";*",SRGs!AA:AA,0),0)</f>
        <v>0</v>
      </c>
      <c r="AB929" s="2">
        <f>IFERROR(MATCH("Virtual Private Network (VPN) Security Requirements Guide :: Version 2, Release: 4 Benchmark Date: 27 Oct 2021*"&amp;A929&amp;";*",SRGs!AA:AA,0),0)</f>
        <v>0</v>
      </c>
      <c r="AC929" s="2">
        <f>IFERROR(MATCH("Web Server Security Requirements Guide :: Version 3, Release: 1 Benchmark Date: 27 Oct 2022*"&amp;A929&amp;";*",SRGs!AA:AA,0),0)</f>
        <v>0</v>
      </c>
      <c r="AD929" s="22"/>
      <c r="AE929" s="3" t="str">
        <f t="shared" si="112"/>
        <v/>
      </c>
      <c r="AF929" s="2" t="str">
        <f t="shared" si="113"/>
        <v/>
      </c>
      <c r="AG929" s="2" t="str">
        <f t="shared" si="114"/>
        <v/>
      </c>
      <c r="AH929" s="2" t="str">
        <f t="shared" si="115"/>
        <v/>
      </c>
      <c r="AI929" s="2" t="str">
        <f t="shared" si="116"/>
        <v/>
      </c>
      <c r="AJ929" s="2" t="str">
        <f t="shared" si="117"/>
        <v/>
      </c>
      <c r="AK929" s="2" t="str">
        <f t="shared" si="118"/>
        <v/>
      </c>
      <c r="AM929" s="5" t="str">
        <f t="shared" si="119"/>
        <v/>
      </c>
    </row>
    <row r="930" spans="1:39" ht="60" hidden="1">
      <c r="A930" s="1" t="s">
        <v>22608</v>
      </c>
      <c r="B930" s="1" t="s">
        <v>4316</v>
      </c>
      <c r="C930" s="1" t="s">
        <v>1269</v>
      </c>
      <c r="D930" s="1" t="s">
        <v>2290</v>
      </c>
      <c r="E930" s="1" t="s">
        <v>3288</v>
      </c>
      <c r="F930" s="2" t="s">
        <v>4055</v>
      </c>
      <c r="G930" s="2"/>
      <c r="H930" s="2"/>
      <c r="I930" s="2"/>
      <c r="J930" s="15"/>
      <c r="K930" s="3">
        <f>IFERROR(MATCH("Application Layer Gateway (ALG) Security Requirements Guide (SRG) :: Version 1, Release: 2 Benchmark Date: 24 Jul 2015*"&amp;A930&amp;";*",SRGs!AA:AA,0),0)</f>
        <v>1782</v>
      </c>
      <c r="L930" s="2">
        <f>IFERROR(MATCH("Application Server Security Requirements Guide :: Version 3, Release: 3 Benchmark Date: 27 Oct 2022*"&amp;A930&amp;";*",SRGs!AA:AA,0),0)</f>
        <v>1784</v>
      </c>
      <c r="M930" s="2">
        <f>IFERROR(MATCH("Authentication, Authorization, and Accounting Services (AAA) Security Requirements Guide :: Version 1, Release: 2 Benchmark Date: 24 Jan 2020*"&amp;A930&amp;";*",SRGs!AA:AA,0),0)</f>
        <v>0</v>
      </c>
      <c r="N930" s="6">
        <f>IFERROR(MATCH("Central Log Server Security Requirements Guide :: Version 2, Release: 2 Benchmark Date: 27 Oct 2022*"&amp;A930&amp;";*",SRGs!AA:AA,0),0)</f>
        <v>0</v>
      </c>
      <c r="O930" s="6">
        <f>IFERROR(MATCH("Database Security Requirements Guide :: Version 3, Release: 3 Benchmark Date: 27 Jul 2022*"&amp;A930&amp;";*",SRGs!AA:AA,0),0)</f>
        <v>1787</v>
      </c>
      <c r="P930" s="2">
        <f>IFERROR(MATCH("Container Platform Security Requirements Guide :: Version 1, Release: 3 Benchmark Date: 27 Jan 2022*"&amp;A930&amp;";*",SRGs!AA:AA,0),0)</f>
        <v>0</v>
      </c>
      <c r="Q930" s="2">
        <f>IFERROR(MATCH("Domain Name System (DNS) Security Requirements Guide :: Version 2, Release: 4 Benchmark Date: 23 Oct 2015*"&amp;A930&amp;";*",SRGs!AA:AA,0),0)</f>
        <v>0</v>
      </c>
      <c r="R930" s="2">
        <f>IFERROR(MATCH("Firewall Security Requirements Guide :: Version 2, Release: 3 Benchmark Date: 27 Oct 2022*"&amp;A930&amp;";*",SRGs!AA:AA,0),0)</f>
        <v>0</v>
      </c>
      <c r="S930" s="2">
        <f>IFERROR(MATCH("General Purpose Operating System Security Requirements Guide :: Version 2, Release: 4 Benchmark Date: 27 Jul 2022*"&amp;A930&amp;";*",SRGs!AA:AA,0),0)</f>
        <v>0</v>
      </c>
      <c r="T930" s="2">
        <f>IFERROR(MATCH("Intrusion Detection and Prevention Systems (IDPS) Security Requirements Guide :: Version 2, Release: 6 Benchmark Date: 24 Jul 2020*"&amp;A930&amp;";*",SRGs!AA:AA,0),0)</f>
        <v>0</v>
      </c>
      <c r="U930" s="2">
        <f>IFERROR(MATCH("Layer 2 Switch Security Requirements Guide :: Version 2, Release: 1 Benchmark Date: 18 May 2021*"&amp;A930&amp;";*",SRGs!AA:AA,0),0)</f>
        <v>0</v>
      </c>
      <c r="V930" s="2">
        <f>IFERROR(MATCH("Mainframe Product Security Requirements Guide :: Version 2, Release: 1 Benchmark Date: 27 Oct 2022*"&amp;A930&amp;";*",SRGs!AA:AA,0),0)</f>
        <v>0</v>
      </c>
      <c r="W930" s="2">
        <f>IFERROR(MATCH("Network Device Management Security Requirements Guide :: Version 4, Release: 1 Benchmark Date: 23 Apr 2021*"&amp;A930&amp;";*",SRGs!AA:AA,0),0)</f>
        <v>1789</v>
      </c>
      <c r="X930" s="2">
        <f>IFERROR(MATCH("Router Security Requirements Guide :: Version 4, Release: 2 Benchmark Date: 23 Apr 2021*"&amp;A930&amp;";*",SRGs!AA:AA,0),0)</f>
        <v>0</v>
      </c>
      <c r="Y930" s="2">
        <f>IFERROR(MATCH("SDN Controller Security Requirements Guide :: Version 1, Release: 2 Benchmark Date: 24 Apr 2020*"&amp;A930&amp;";*",SRGs!AA:AA,0),0)</f>
        <v>0</v>
      </c>
      <c r="Z930" s="2">
        <f>IFERROR(MATCH("Unified Endpoint Management Agent Security Requirements Guide :: Version 1, Release: 1 Benchmark Date: 20 Nov 2020*"&amp;A930&amp;";*",SRGs!AA:AA,0),0)</f>
        <v>0</v>
      </c>
      <c r="AA930" s="2">
        <f>IFERROR(MATCH("Unified Endpoint Management Server Security Requirements Guide :: Version 1, Release: 1 Benchmark Date: 20 Nov 2020*"&amp;A930&amp;";*",SRGs!AA:AA,0),0)</f>
        <v>1791</v>
      </c>
      <c r="AB930" s="2">
        <f>IFERROR(MATCH("Virtual Private Network (VPN) Security Requirements Guide :: Version 2, Release: 4 Benchmark Date: 27 Oct 2021*"&amp;A930&amp;";*",SRGs!AA:AA,0),0)</f>
        <v>1793</v>
      </c>
      <c r="AC930" s="2">
        <f>IFERROR(MATCH("Web Server Security Requirements Guide :: Version 3, Release: 1 Benchmark Date: 27 Oct 2022*"&amp;A930&amp;";*",SRGs!AA:AA,0),0)</f>
        <v>1800</v>
      </c>
      <c r="AD930" s="22"/>
      <c r="AE930" s="3" t="str">
        <f t="shared" si="112"/>
        <v>Application</v>
      </c>
      <c r="AF930" s="2" t="str">
        <f t="shared" si="113"/>
        <v/>
      </c>
      <c r="AG930" s="2" t="str">
        <f t="shared" si="114"/>
        <v/>
      </c>
      <c r="AH930" s="2" t="str">
        <f t="shared" si="115"/>
        <v>Network Device</v>
      </c>
      <c r="AI930" s="2" t="str">
        <f t="shared" si="116"/>
        <v>Database</v>
      </c>
      <c r="AJ930" s="2" t="str">
        <f t="shared" si="117"/>
        <v/>
      </c>
      <c r="AK930" s="2" t="str">
        <f t="shared" si="118"/>
        <v>Unified Endpoint Mangement</v>
      </c>
      <c r="AM930" s="5" t="str">
        <f t="shared" si="119"/>
        <v>Application; Network Device; Database; Unified Endpoint Mangement</v>
      </c>
    </row>
    <row r="931" spans="1:39" ht="30" hidden="1">
      <c r="A931" s="1" t="s">
        <v>22609</v>
      </c>
      <c r="B931" s="1" t="s">
        <v>4316</v>
      </c>
      <c r="C931" s="1" t="s">
        <v>1270</v>
      </c>
      <c r="D931" s="1" t="s">
        <v>3593</v>
      </c>
      <c r="E931" s="1"/>
      <c r="F931" s="2"/>
      <c r="G931" s="2"/>
      <c r="H931" s="2"/>
      <c r="I931" s="2"/>
      <c r="J931" s="15"/>
      <c r="K931" s="3">
        <f>IFERROR(MATCH("Application Layer Gateway (ALG) Security Requirements Guide (SRG) :: Version 1, Release: 2 Benchmark Date: 24 Jul 2015*"&amp;A931&amp;";*",SRGs!AA:AA,0),0)</f>
        <v>0</v>
      </c>
      <c r="L931" s="2">
        <f>IFERROR(MATCH("Application Server Security Requirements Guide :: Version 3, Release: 3 Benchmark Date: 27 Oct 2022*"&amp;A931&amp;";*",SRGs!AA:AA,0),0)</f>
        <v>0</v>
      </c>
      <c r="M931" s="2">
        <f>IFERROR(MATCH("Authentication, Authorization, and Accounting Services (AAA) Security Requirements Guide :: Version 1, Release: 2 Benchmark Date: 24 Jan 2020*"&amp;A931&amp;";*",SRGs!AA:AA,0),0)</f>
        <v>0</v>
      </c>
      <c r="N931" s="2">
        <f>IFERROR(MATCH("Central Log Server Security Requirements Guide :: Version 2, Release: 2 Benchmark Date: 27 Oct 2022*"&amp;A931&amp;";*",SRGs!AA:AA,0),0)</f>
        <v>0</v>
      </c>
      <c r="O931" s="2">
        <f>IFERROR(MATCH("Database Security Requirements Guide :: Version 3, Release: 3 Benchmark Date: 27 Jul 2022*"&amp;A931&amp;";*",SRGs!AA:AA,0),0)</f>
        <v>0</v>
      </c>
      <c r="P931" s="2">
        <f>IFERROR(MATCH("Container Platform Security Requirements Guide :: Version 1, Release: 3 Benchmark Date: 27 Jan 2022*"&amp;A931&amp;";*",SRGs!AA:AA,0),0)</f>
        <v>0</v>
      </c>
      <c r="Q931" s="2">
        <f>IFERROR(MATCH("Domain Name System (DNS) Security Requirements Guide :: Version 2, Release: 4 Benchmark Date: 23 Oct 2015*"&amp;A931&amp;";*",SRGs!AA:AA,0),0)</f>
        <v>0</v>
      </c>
      <c r="R931" s="2">
        <f>IFERROR(MATCH("Firewall Security Requirements Guide :: Version 2, Release: 3 Benchmark Date: 27 Oct 2022*"&amp;A931&amp;";*",SRGs!AA:AA,0),0)</f>
        <v>0</v>
      </c>
      <c r="S931" s="2">
        <f>IFERROR(MATCH("General Purpose Operating System Security Requirements Guide :: Version 2, Release: 4 Benchmark Date: 27 Jul 2022*"&amp;A931&amp;";*",SRGs!AA:AA,0),0)</f>
        <v>0</v>
      </c>
      <c r="T931" s="2">
        <f>IFERROR(MATCH("Intrusion Detection and Prevention Systems (IDPS) Security Requirements Guide :: Version 2, Release: 6 Benchmark Date: 24 Jul 2020*"&amp;A931&amp;";*",SRGs!AA:AA,0),0)</f>
        <v>0</v>
      </c>
      <c r="U931" s="2">
        <f>IFERROR(MATCH("Layer 2 Switch Security Requirements Guide :: Version 2, Release: 1 Benchmark Date: 18 May 2021*"&amp;A931&amp;";*",SRGs!AA:AA,0),0)</f>
        <v>0</v>
      </c>
      <c r="V931" s="2">
        <f>IFERROR(MATCH("Mainframe Product Security Requirements Guide :: Version 2, Release: 1 Benchmark Date: 27 Oct 2022*"&amp;A931&amp;";*",SRGs!AA:AA,0),0)</f>
        <v>0</v>
      </c>
      <c r="W931" s="2">
        <f>IFERROR(MATCH("Network Device Management Security Requirements Guide :: Version 4, Release: 1 Benchmark Date: 23 Apr 2021*"&amp;A931&amp;";*",SRGs!AA:AA,0),0)</f>
        <v>0</v>
      </c>
      <c r="X931" s="2">
        <f>IFERROR(MATCH("Router Security Requirements Guide :: Version 4, Release: 2 Benchmark Date: 23 Apr 2021*"&amp;A931&amp;";*",SRGs!AA:AA,0),0)</f>
        <v>0</v>
      </c>
      <c r="Y931" s="2">
        <f>IFERROR(MATCH("SDN Controller Security Requirements Guide :: Version 1, Release: 2 Benchmark Date: 24 Apr 2020*"&amp;A931&amp;";*",SRGs!AA:AA,0),0)</f>
        <v>0</v>
      </c>
      <c r="Z931" s="2">
        <f>IFERROR(MATCH("Unified Endpoint Management Agent Security Requirements Guide :: Version 1, Release: 1 Benchmark Date: 20 Nov 2020*"&amp;A931&amp;";*",SRGs!AA:AA,0),0)</f>
        <v>0</v>
      </c>
      <c r="AA931" s="2">
        <f>IFERROR(MATCH("Unified Endpoint Management Server Security Requirements Guide :: Version 1, Release: 1 Benchmark Date: 20 Nov 2020*"&amp;A931&amp;";*",SRGs!AA:AA,0),0)</f>
        <v>0</v>
      </c>
      <c r="AB931" s="2">
        <f>IFERROR(MATCH("Virtual Private Network (VPN) Security Requirements Guide :: Version 2, Release: 4 Benchmark Date: 27 Oct 2021*"&amp;A931&amp;";*",SRGs!AA:AA,0),0)</f>
        <v>0</v>
      </c>
      <c r="AC931" s="2">
        <f>IFERROR(MATCH("Web Server Security Requirements Guide :: Version 3, Release: 1 Benchmark Date: 27 Oct 2022*"&amp;A931&amp;";*",SRGs!AA:AA,0),0)</f>
        <v>0</v>
      </c>
      <c r="AD931" s="22"/>
      <c r="AE931" s="3" t="str">
        <f t="shared" si="112"/>
        <v/>
      </c>
      <c r="AF931" s="2" t="str">
        <f t="shared" si="113"/>
        <v/>
      </c>
      <c r="AG931" s="2" t="str">
        <f t="shared" si="114"/>
        <v/>
      </c>
      <c r="AH931" s="2" t="str">
        <f t="shared" si="115"/>
        <v/>
      </c>
      <c r="AI931" s="2" t="str">
        <f t="shared" si="116"/>
        <v/>
      </c>
      <c r="AJ931" s="2" t="str">
        <f t="shared" si="117"/>
        <v/>
      </c>
      <c r="AK931" s="2" t="str">
        <f t="shared" si="118"/>
        <v/>
      </c>
      <c r="AM931" s="5" t="str">
        <f t="shared" si="119"/>
        <v/>
      </c>
    </row>
    <row r="932" spans="1:39" s="5" customFormat="1" ht="60" hidden="1">
      <c r="A932" s="1" t="s">
        <v>22610</v>
      </c>
      <c r="B932" s="1" t="s">
        <v>4316</v>
      </c>
      <c r="C932" s="1" t="s">
        <v>1271</v>
      </c>
      <c r="D932" s="1" t="s">
        <v>2291</v>
      </c>
      <c r="E932" s="1" t="s">
        <v>3289</v>
      </c>
      <c r="F932" s="2" t="s">
        <v>3656</v>
      </c>
      <c r="G932" s="2"/>
      <c r="H932" s="2"/>
      <c r="I932" s="2"/>
      <c r="J932" s="15"/>
      <c r="K932" s="3">
        <f>IFERROR(MATCH("Application Layer Gateway (ALG) Security Requirements Guide (SRG) :: Version 1, Release: 2 Benchmark Date: 24 Jul 2015*"&amp;A932&amp;";*",SRGs!AA:AA,0),0)</f>
        <v>1807</v>
      </c>
      <c r="L932" s="2">
        <f>IFERROR(MATCH("Application Server Security Requirements Guide :: Version 3, Release: 3 Benchmark Date: 27 Oct 2022*"&amp;A932&amp;";*",SRGs!AA:AA,0),0)</f>
        <v>1808</v>
      </c>
      <c r="M932" s="2">
        <f>IFERROR(MATCH("Authentication, Authorization, and Accounting Services (AAA) Security Requirements Guide :: Version 1, Release: 2 Benchmark Date: 24 Jan 2020*"&amp;A932&amp;";*",SRGs!AA:AA,0),0)</f>
        <v>0</v>
      </c>
      <c r="N932" s="6">
        <f>IFERROR(MATCH("Central Log Server Security Requirements Guide :: Version 2, Release: 2 Benchmark Date: 27 Oct 2022*"&amp;A932&amp;";*",SRGs!AA:AA,0),0)</f>
        <v>1809</v>
      </c>
      <c r="O932" s="6">
        <f>IFERROR(MATCH("Database Security Requirements Guide :: Version 3, Release: 3 Benchmark Date: 27 Jul 2022*"&amp;A932&amp;";*",SRGs!AA:AA,0),0)</f>
        <v>1810</v>
      </c>
      <c r="P932" s="6">
        <f>IFERROR(MATCH("Container Platform Security Requirements Guide :: Version 1, Release: 3 Benchmark Date: 27 Jan 2022*"&amp;A932&amp;";*",SRGs!AA:AA,0),0)</f>
        <v>0</v>
      </c>
      <c r="Q932" s="6">
        <f>IFERROR(MATCH("Domain Name System (DNS) Security Requirements Guide :: Version 2, Release: 4 Benchmark Date: 23 Oct 2015*"&amp;A932&amp;";*",SRGs!AA:AA,0),0)</f>
        <v>1811</v>
      </c>
      <c r="R932" s="6">
        <f>IFERROR(MATCH("Firewall Security Requirements Guide :: Version 2, Release: 3 Benchmark Date: 27 Oct 2022*"&amp;A932&amp;";*",SRGs!AA:AA,0),0)</f>
        <v>0</v>
      </c>
      <c r="S932" s="6">
        <f>IFERROR(MATCH("General Purpose Operating System Security Requirements Guide :: Version 2, Release: 4 Benchmark Date: 27 Jul 2022*"&amp;A932&amp;";*",SRGs!AA:AA,0),0)</f>
        <v>1812</v>
      </c>
      <c r="T932" s="6">
        <f>IFERROR(MATCH("Intrusion Detection and Prevention Systems (IDPS) Security Requirements Guide :: Version 2, Release: 6 Benchmark Date: 24 Jul 2020*"&amp;A932&amp;";*",SRGs!AA:AA,0),0)</f>
        <v>0</v>
      </c>
      <c r="U932" s="6">
        <f>IFERROR(MATCH("Layer 2 Switch Security Requirements Guide :: Version 2, Release: 1 Benchmark Date: 18 May 2021*"&amp;A932&amp;";*",SRGs!AA:AA,0),0)</f>
        <v>0</v>
      </c>
      <c r="V932" s="6">
        <f>IFERROR(MATCH("Mainframe Product Security Requirements Guide :: Version 2, Release: 1 Benchmark Date: 27 Oct 2022*"&amp;A932&amp;";*",SRGs!AA:AA,0),0)</f>
        <v>0</v>
      </c>
      <c r="W932" s="6">
        <f>IFERROR(MATCH("Network Device Management Security Requirements Guide :: Version 4, Release: 1 Benchmark Date: 23 Apr 2021*"&amp;A932&amp;";*",SRGs!AA:AA,0),0)</f>
        <v>0</v>
      </c>
      <c r="X932" s="6">
        <f>IFERROR(MATCH("Router Security Requirements Guide :: Version 4, Release: 2 Benchmark Date: 23 Apr 2021*"&amp;A932&amp;";*",SRGs!AA:AA,0),0)</f>
        <v>0</v>
      </c>
      <c r="Y932" s="6">
        <f>IFERROR(MATCH("SDN Controller Security Requirements Guide :: Version 1, Release: 2 Benchmark Date: 24 Apr 2020*"&amp;A932&amp;";*",SRGs!AA:AA,0),0)</f>
        <v>0</v>
      </c>
      <c r="Z932" s="6">
        <f>IFERROR(MATCH("Unified Endpoint Management Agent Security Requirements Guide :: Version 1, Release: 1 Benchmark Date: 20 Nov 2020*"&amp;A932&amp;";*",SRGs!AA:AA,0),0)</f>
        <v>1813</v>
      </c>
      <c r="AA932" s="6">
        <f>IFERROR(MATCH("Unified Endpoint Management Server Security Requirements Guide :: Version 1, Release: 1 Benchmark Date: 20 Nov 2020*"&amp;A932&amp;";*",SRGs!AA:AA,0),0)</f>
        <v>1815</v>
      </c>
      <c r="AB932" s="6">
        <f>IFERROR(MATCH("Virtual Private Network (VPN) Security Requirements Guide :: Version 2, Release: 4 Benchmark Date: 27 Oct 2021*"&amp;A932&amp;";*",SRGs!AA:AA,0),0)</f>
        <v>0</v>
      </c>
      <c r="AC932" s="6">
        <f>IFERROR(MATCH("Web Server Security Requirements Guide :: Version 3, Release: 1 Benchmark Date: 27 Oct 2022*"&amp;A932&amp;";*",SRGs!AA:AA,0),0)</f>
        <v>1819</v>
      </c>
      <c r="AD932" s="21"/>
      <c r="AE932" s="3" t="str">
        <f t="shared" si="112"/>
        <v>Application</v>
      </c>
      <c r="AF932" s="2" t="str">
        <f t="shared" si="113"/>
        <v>Server</v>
      </c>
      <c r="AG932" s="2" t="str">
        <f t="shared" si="114"/>
        <v>Laptops/Desktops</v>
      </c>
      <c r="AH932" s="2" t="str">
        <f t="shared" si="115"/>
        <v>Network Device</v>
      </c>
      <c r="AI932" s="2" t="str">
        <f t="shared" si="116"/>
        <v>Database</v>
      </c>
      <c r="AJ932" s="2" t="str">
        <f t="shared" si="117"/>
        <v/>
      </c>
      <c r="AK932" s="2" t="str">
        <f t="shared" si="118"/>
        <v>Unified Endpoint Mangement</v>
      </c>
      <c r="AL932" s="27"/>
      <c r="AM932" s="5" t="str">
        <f t="shared" si="119"/>
        <v>Application; Server; Laptops/Desktops; Network Device; Database; Unified Endpoint Mangement</v>
      </c>
    </row>
    <row r="933" spans="1:39" s="5" customFormat="1" ht="120" hidden="1">
      <c r="A933" s="1" t="s">
        <v>259</v>
      </c>
      <c r="B933" s="1" t="s">
        <v>4316</v>
      </c>
      <c r="C933" s="1" t="s">
        <v>1272</v>
      </c>
      <c r="D933" s="1" t="s">
        <v>2292</v>
      </c>
      <c r="E933" s="1" t="s">
        <v>3290</v>
      </c>
      <c r="F933" s="2" t="s">
        <v>4056</v>
      </c>
      <c r="G933" s="2"/>
      <c r="H933" s="2"/>
      <c r="I933" s="2"/>
      <c r="J933" s="15"/>
      <c r="K933" s="3">
        <f>IFERROR(MATCH("Application Layer Gateway (ALG) Security Requirements Guide (SRG) :: Version 1, Release: 2 Benchmark Date: 24 Jul 2015*"&amp;A933&amp;";*",SRGs!AA:AA,0),0)</f>
        <v>1820</v>
      </c>
      <c r="L933" s="2">
        <f>IFERROR(MATCH("Application Server Security Requirements Guide :: Version 3, Release: 3 Benchmark Date: 27 Oct 2022*"&amp;A933&amp;";*",SRGs!AA:AA,0),0)</f>
        <v>1822</v>
      </c>
      <c r="M933" s="2">
        <f>IFERROR(MATCH("Authentication, Authorization, and Accounting Services (AAA) Security Requirements Guide :: Version 1, Release: 2 Benchmark Date: 24 Jan 2020*"&amp;A933&amp;";*",SRGs!AA:AA,0),0)</f>
        <v>0</v>
      </c>
      <c r="N933" s="6">
        <f>IFERROR(MATCH("Central Log Server Security Requirements Guide :: Version 2, Release: 2 Benchmark Date: 27 Oct 2022*"&amp;A933&amp;";*",SRGs!AA:AA,0),0)</f>
        <v>0</v>
      </c>
      <c r="O933" s="6">
        <f>IFERROR(MATCH("Database Security Requirements Guide :: Version 3, Release: 3 Benchmark Date: 27 Jul 2022*"&amp;A933&amp;";*",SRGs!AA:AA,0),0)</f>
        <v>1828</v>
      </c>
      <c r="P933" s="6">
        <f>IFERROR(MATCH("Container Platform Security Requirements Guide :: Version 1, Release: 3 Benchmark Date: 27 Jan 2022*"&amp;A933&amp;";*",SRGs!AA:AA,0),0)</f>
        <v>1826</v>
      </c>
      <c r="Q933" s="6">
        <f>IFERROR(MATCH("Domain Name System (DNS) Security Requirements Guide :: Version 2, Release: 4 Benchmark Date: 23 Oct 2015*"&amp;A933&amp;";*",SRGs!AA:AA,0),0)</f>
        <v>1830</v>
      </c>
      <c r="R933" s="6">
        <f>IFERROR(MATCH("Firewall Security Requirements Guide :: Version 2, Release: 3 Benchmark Date: 27 Oct 2022*"&amp;A933&amp;";*",SRGs!AA:AA,0),0)</f>
        <v>1832</v>
      </c>
      <c r="S933" s="6">
        <f>IFERROR(MATCH("General Purpose Operating System Security Requirements Guide :: Version 2, Release: 4 Benchmark Date: 27 Jul 2022*"&amp;A933&amp;";*",SRGs!AA:AA,0),0)</f>
        <v>1834</v>
      </c>
      <c r="T933" s="6">
        <f>IFERROR(MATCH("Intrusion Detection and Prevention Systems (IDPS) Security Requirements Guide :: Version 2, Release: 6 Benchmark Date: 24 Jul 2020*"&amp;A933&amp;";*",SRGs!AA:AA,0),0)</f>
        <v>1836</v>
      </c>
      <c r="U933" s="6">
        <f>IFERROR(MATCH("Layer 2 Switch Security Requirements Guide :: Version 2, Release: 1 Benchmark Date: 18 May 2021*"&amp;A933&amp;";*",SRGs!AA:AA,0),0)</f>
        <v>0</v>
      </c>
      <c r="V933" s="6">
        <f>IFERROR(MATCH("Mainframe Product Security Requirements Guide :: Version 2, Release: 1 Benchmark Date: 27 Oct 2022*"&amp;A933&amp;";*",SRGs!AA:AA,0),0)</f>
        <v>1838</v>
      </c>
      <c r="W933" s="6">
        <f>IFERROR(MATCH("Network Device Management Security Requirements Guide :: Version 4, Release: 1 Benchmark Date: 23 Apr 2021*"&amp;A933&amp;";*",SRGs!AA:AA,0),0)</f>
        <v>0</v>
      </c>
      <c r="X933" s="6">
        <f>IFERROR(MATCH("Router Security Requirements Guide :: Version 4, Release: 2 Benchmark Date: 23 Apr 2021*"&amp;A933&amp;";*",SRGs!AA:AA,0),0)</f>
        <v>1840</v>
      </c>
      <c r="Y933" s="6">
        <f>IFERROR(MATCH("SDN Controller Security Requirements Guide :: Version 1, Release: 2 Benchmark Date: 24 Apr 2020*"&amp;A933&amp;";*",SRGs!AA:AA,0),0)</f>
        <v>1841</v>
      </c>
      <c r="Z933" s="6">
        <f>IFERROR(MATCH("Unified Endpoint Management Agent Security Requirements Guide :: Version 1, Release: 1 Benchmark Date: 20 Nov 2020*"&amp;A933&amp;";*",SRGs!AA:AA,0),0)</f>
        <v>0</v>
      </c>
      <c r="AA933" s="6">
        <f>IFERROR(MATCH("Unified Endpoint Management Server Security Requirements Guide :: Version 1, Release: 1 Benchmark Date: 20 Nov 2020*"&amp;A933&amp;";*",SRGs!AA:AA,0),0)</f>
        <v>1842</v>
      </c>
      <c r="AB933" s="6">
        <f>IFERROR(MATCH("Virtual Private Network (VPN) Security Requirements Guide :: Version 2, Release: 4 Benchmark Date: 27 Oct 2021*"&amp;A933&amp;";*",SRGs!AA:AA,0),0)</f>
        <v>1844</v>
      </c>
      <c r="AC933" s="6">
        <f>IFERROR(MATCH("Web Server Security Requirements Guide :: Version 3, Release: 1 Benchmark Date: 27 Oct 2022*"&amp;A933&amp;";*",SRGs!AA:AA,0),0)</f>
        <v>1847</v>
      </c>
      <c r="AD933" s="21"/>
      <c r="AE933" s="3" t="str">
        <f t="shared" si="112"/>
        <v>Application</v>
      </c>
      <c r="AF933" s="2" t="str">
        <f t="shared" si="113"/>
        <v>Server</v>
      </c>
      <c r="AG933" s="2" t="str">
        <f t="shared" si="114"/>
        <v>Laptops/Desktops</v>
      </c>
      <c r="AH933" s="2" t="str">
        <f t="shared" si="115"/>
        <v>Network Device</v>
      </c>
      <c r="AI933" s="2" t="str">
        <f t="shared" si="116"/>
        <v>Database</v>
      </c>
      <c r="AJ933" s="2" t="str">
        <f t="shared" si="117"/>
        <v>Container</v>
      </c>
      <c r="AK933" s="2" t="str">
        <f t="shared" si="118"/>
        <v>Unified Endpoint Mangement</v>
      </c>
      <c r="AL933" s="27"/>
      <c r="AM933" s="5" t="str">
        <f t="shared" si="119"/>
        <v>Application; Server; Laptops/Desktops; Network Device; Database; Container; Unified Endpoint Mangement</v>
      </c>
    </row>
    <row r="934" spans="1:39" ht="60" hidden="1">
      <c r="A934" s="1" t="s">
        <v>260</v>
      </c>
      <c r="B934" s="1" t="s">
        <v>4316</v>
      </c>
      <c r="C934" s="1" t="s">
        <v>1273</v>
      </c>
      <c r="D934" s="1" t="s">
        <v>2293</v>
      </c>
      <c r="E934" s="1" t="s">
        <v>3291</v>
      </c>
      <c r="F934" s="2" t="s">
        <v>4057</v>
      </c>
      <c r="G934" s="2"/>
      <c r="H934" s="2" t="s">
        <v>4284</v>
      </c>
      <c r="I934" s="10">
        <v>3</v>
      </c>
      <c r="J934" s="13"/>
      <c r="K934" s="3">
        <f>IFERROR(MATCH("Application Layer Gateway (ALG) Security Requirements Guide (SRG) :: Version 1, Release: 2 Benchmark Date: 24 Jul 2015*"&amp;A934&amp;";*",SRGs!AA:AA,0),0)</f>
        <v>0</v>
      </c>
      <c r="L934" s="2">
        <f>IFERROR(MATCH("Application Server Security Requirements Guide :: Version 3, Release: 3 Benchmark Date: 27 Oct 2022*"&amp;A934&amp;";*",SRGs!AA:AA,0),0)</f>
        <v>0</v>
      </c>
      <c r="M934" s="2">
        <f>IFERROR(MATCH("Authentication, Authorization, and Accounting Services (AAA) Security Requirements Guide :: Version 1, Release: 2 Benchmark Date: 24 Jan 2020*"&amp;A934&amp;";*",SRGs!AA:AA,0),0)</f>
        <v>0</v>
      </c>
      <c r="N934" s="6">
        <f>IFERROR(MATCH("Central Log Server Security Requirements Guide :: Version 2, Release: 2 Benchmark Date: 27 Oct 2022*"&amp;A934&amp;";*",SRGs!AA:AA,0),0)</f>
        <v>0</v>
      </c>
      <c r="O934" s="6">
        <f>IFERROR(MATCH("Database Security Requirements Guide :: Version 3, Release: 3 Benchmark Date: 27 Jul 2022*"&amp;A934&amp;";*",SRGs!AA:AA,0),0)</f>
        <v>0</v>
      </c>
      <c r="P934" s="2">
        <f>IFERROR(MATCH("Container Platform Security Requirements Guide :: Version 1, Release: 3 Benchmark Date: 27 Jan 2022*"&amp;A934&amp;";*",SRGs!AA:AA,0),0)</f>
        <v>0</v>
      </c>
      <c r="Q934" s="2">
        <f>IFERROR(MATCH("Domain Name System (DNS) Security Requirements Guide :: Version 2, Release: 4 Benchmark Date: 23 Oct 2015*"&amp;A934&amp;";*",SRGs!AA:AA,0),0)</f>
        <v>0</v>
      </c>
      <c r="R934" s="2">
        <f>IFERROR(MATCH("Firewall Security Requirements Guide :: Version 2, Release: 3 Benchmark Date: 27 Oct 2022*"&amp;A934&amp;";*",SRGs!AA:AA,0),0)</f>
        <v>0</v>
      </c>
      <c r="S934" s="2">
        <f>IFERROR(MATCH("General Purpose Operating System Security Requirements Guide :: Version 2, Release: 4 Benchmark Date: 27 Jul 2022*"&amp;A934&amp;";*",SRGs!AA:AA,0),0)</f>
        <v>0</v>
      </c>
      <c r="T934" s="2">
        <f>IFERROR(MATCH("Intrusion Detection and Prevention Systems (IDPS) Security Requirements Guide :: Version 2, Release: 6 Benchmark Date: 24 Jul 2020*"&amp;A934&amp;";*",SRGs!AA:AA,0),0)</f>
        <v>0</v>
      </c>
      <c r="U934" s="2">
        <f>IFERROR(MATCH("Layer 2 Switch Security Requirements Guide :: Version 2, Release: 1 Benchmark Date: 18 May 2021*"&amp;A934&amp;";*",SRGs!AA:AA,0),0)</f>
        <v>0</v>
      </c>
      <c r="V934" s="2">
        <f>IFERROR(MATCH("Mainframe Product Security Requirements Guide :: Version 2, Release: 1 Benchmark Date: 27 Oct 2022*"&amp;A934&amp;";*",SRGs!AA:AA,0),0)</f>
        <v>0</v>
      </c>
      <c r="W934" s="2">
        <f>IFERROR(MATCH("Network Device Management Security Requirements Guide :: Version 4, Release: 1 Benchmark Date: 23 Apr 2021*"&amp;A934&amp;";*",SRGs!AA:AA,0),0)</f>
        <v>0</v>
      </c>
      <c r="X934" s="2">
        <f>IFERROR(MATCH("Router Security Requirements Guide :: Version 4, Release: 2 Benchmark Date: 23 Apr 2021*"&amp;A934&amp;";*",SRGs!AA:AA,0),0)</f>
        <v>0</v>
      </c>
      <c r="Y934" s="2">
        <f>IFERROR(MATCH("SDN Controller Security Requirements Guide :: Version 1, Release: 2 Benchmark Date: 24 Apr 2020*"&amp;A934&amp;";*",SRGs!AA:AA,0),0)</f>
        <v>0</v>
      </c>
      <c r="Z934" s="2">
        <f>IFERROR(MATCH("Unified Endpoint Management Agent Security Requirements Guide :: Version 1, Release: 1 Benchmark Date: 20 Nov 2020*"&amp;A934&amp;";*",SRGs!AA:AA,0),0)</f>
        <v>0</v>
      </c>
      <c r="AA934" s="2">
        <f>IFERROR(MATCH("Unified Endpoint Management Server Security Requirements Guide :: Version 1, Release: 1 Benchmark Date: 20 Nov 2020*"&amp;A934&amp;";*",SRGs!AA:AA,0),0)</f>
        <v>0</v>
      </c>
      <c r="AB934" s="2">
        <f>IFERROR(MATCH("Virtual Private Network (VPN) Security Requirements Guide :: Version 2, Release: 4 Benchmark Date: 27 Oct 2021*"&amp;A934&amp;";*",SRGs!AA:AA,0),0)</f>
        <v>0</v>
      </c>
      <c r="AC934" s="2">
        <f>IFERROR(MATCH("Web Server Security Requirements Guide :: Version 3, Release: 1 Benchmark Date: 27 Oct 2022*"&amp;A934&amp;";*",SRGs!AA:AA,0),0)</f>
        <v>0</v>
      </c>
      <c r="AD934" s="22"/>
      <c r="AE934" s="3" t="str">
        <f t="shared" si="112"/>
        <v/>
      </c>
      <c r="AF934" s="2" t="str">
        <f t="shared" si="113"/>
        <v/>
      </c>
      <c r="AG934" s="2" t="str">
        <f t="shared" si="114"/>
        <v/>
      </c>
      <c r="AH934" s="2" t="str">
        <f t="shared" si="115"/>
        <v/>
      </c>
      <c r="AI934" s="2" t="str">
        <f t="shared" si="116"/>
        <v/>
      </c>
      <c r="AJ934" s="2" t="str">
        <f t="shared" si="117"/>
        <v/>
      </c>
      <c r="AK934" s="2" t="str">
        <f t="shared" si="118"/>
        <v/>
      </c>
      <c r="AM934" s="5" t="str">
        <f t="shared" si="119"/>
        <v/>
      </c>
    </row>
    <row r="935" spans="1:39" s="5" customFormat="1" ht="90" hidden="1">
      <c r="A935" s="1" t="s">
        <v>261</v>
      </c>
      <c r="B935" s="1" t="s">
        <v>4316</v>
      </c>
      <c r="C935" s="1" t="s">
        <v>1274</v>
      </c>
      <c r="D935" s="1" t="s">
        <v>2294</v>
      </c>
      <c r="E935" s="1" t="s">
        <v>3292</v>
      </c>
      <c r="F935" s="2" t="s">
        <v>4058</v>
      </c>
      <c r="G935" s="2"/>
      <c r="H935" s="2" t="s">
        <v>4280</v>
      </c>
      <c r="I935" s="10">
        <v>3</v>
      </c>
      <c r="J935" s="13"/>
      <c r="K935" s="3">
        <f>IFERROR(MATCH("Application Layer Gateway (ALG) Security Requirements Guide (SRG) :: Version 1, Release: 2 Benchmark Date: 24 Jul 2015*"&amp;A935&amp;";*",SRGs!AA:AA,0),0)</f>
        <v>0</v>
      </c>
      <c r="L935" s="2">
        <f>IFERROR(MATCH("Application Server Security Requirements Guide :: Version 3, Release: 3 Benchmark Date: 27 Oct 2022*"&amp;A935&amp;";*",SRGs!AA:AA,0),0)</f>
        <v>0</v>
      </c>
      <c r="M935" s="2">
        <f>IFERROR(MATCH("Authentication, Authorization, and Accounting Services (AAA) Security Requirements Guide :: Version 1, Release: 2 Benchmark Date: 24 Jan 2020*"&amp;A935&amp;";*",SRGs!AA:AA,0),0)</f>
        <v>0</v>
      </c>
      <c r="N935" s="6">
        <f>IFERROR(MATCH("Central Log Server Security Requirements Guide :: Version 2, Release: 2 Benchmark Date: 27 Oct 2022*"&amp;A935&amp;";*",SRGs!AA:AA,0),0)</f>
        <v>0</v>
      </c>
      <c r="O935" s="6">
        <f>IFERROR(MATCH("Database Security Requirements Guide :: Version 3, Release: 3 Benchmark Date: 27 Jul 2022*"&amp;A935&amp;";*",SRGs!AA:AA,0),0)</f>
        <v>0</v>
      </c>
      <c r="P935" s="6">
        <f>IFERROR(MATCH("Container Platform Security Requirements Guide :: Version 1, Release: 3 Benchmark Date: 27 Jan 2022*"&amp;A935&amp;";*",SRGs!AA:AA,0),0)</f>
        <v>0</v>
      </c>
      <c r="Q935" s="6">
        <f>IFERROR(MATCH("Domain Name System (DNS) Security Requirements Guide :: Version 2, Release: 4 Benchmark Date: 23 Oct 2015*"&amp;A935&amp;";*",SRGs!AA:AA,0),0)</f>
        <v>0</v>
      </c>
      <c r="R935" s="6">
        <f>IFERROR(MATCH("Firewall Security Requirements Guide :: Version 2, Release: 3 Benchmark Date: 27 Oct 2022*"&amp;A935&amp;";*",SRGs!AA:AA,0),0)</f>
        <v>0</v>
      </c>
      <c r="S935" s="6">
        <f>IFERROR(MATCH("General Purpose Operating System Security Requirements Guide :: Version 2, Release: 4 Benchmark Date: 27 Jul 2022*"&amp;A935&amp;";*",SRGs!AA:AA,0),0)</f>
        <v>0</v>
      </c>
      <c r="T935" s="6">
        <f>IFERROR(MATCH("Intrusion Detection and Prevention Systems (IDPS) Security Requirements Guide :: Version 2, Release: 6 Benchmark Date: 24 Jul 2020*"&amp;A935&amp;";*",SRGs!AA:AA,0),0)</f>
        <v>0</v>
      </c>
      <c r="U935" s="6">
        <f>IFERROR(MATCH("Layer 2 Switch Security Requirements Guide :: Version 2, Release: 1 Benchmark Date: 18 May 2021*"&amp;A935&amp;";*",SRGs!AA:AA,0),0)</f>
        <v>0</v>
      </c>
      <c r="V935" s="6">
        <f>IFERROR(MATCH("Mainframe Product Security Requirements Guide :: Version 2, Release: 1 Benchmark Date: 27 Oct 2022*"&amp;A935&amp;";*",SRGs!AA:AA,0),0)</f>
        <v>0</v>
      </c>
      <c r="W935" s="6">
        <f>IFERROR(MATCH("Network Device Management Security Requirements Guide :: Version 4, Release: 1 Benchmark Date: 23 Apr 2021*"&amp;A935&amp;";*",SRGs!AA:AA,0),0)</f>
        <v>0</v>
      </c>
      <c r="X935" s="6">
        <f>IFERROR(MATCH("Router Security Requirements Guide :: Version 4, Release: 2 Benchmark Date: 23 Apr 2021*"&amp;A935&amp;";*",SRGs!AA:AA,0),0)</f>
        <v>0</v>
      </c>
      <c r="Y935" s="6">
        <f>IFERROR(MATCH("SDN Controller Security Requirements Guide :: Version 1, Release: 2 Benchmark Date: 24 Apr 2020*"&amp;A935&amp;";*",SRGs!AA:AA,0),0)</f>
        <v>0</v>
      </c>
      <c r="Z935" s="6">
        <f>IFERROR(MATCH("Unified Endpoint Management Agent Security Requirements Guide :: Version 1, Release: 1 Benchmark Date: 20 Nov 2020*"&amp;A935&amp;";*",SRGs!AA:AA,0),0)</f>
        <v>0</v>
      </c>
      <c r="AA935" s="6">
        <f>IFERROR(MATCH("Unified Endpoint Management Server Security Requirements Guide :: Version 1, Release: 1 Benchmark Date: 20 Nov 2020*"&amp;A935&amp;";*",SRGs!AA:AA,0),0)</f>
        <v>0</v>
      </c>
      <c r="AB935" s="6">
        <f>IFERROR(MATCH("Virtual Private Network (VPN) Security Requirements Guide :: Version 2, Release: 4 Benchmark Date: 27 Oct 2021*"&amp;A935&amp;";*",SRGs!AA:AA,0),0)</f>
        <v>0</v>
      </c>
      <c r="AC935" s="6">
        <f>IFERROR(MATCH("Web Server Security Requirements Guide :: Version 3, Release: 1 Benchmark Date: 27 Oct 2022*"&amp;A935&amp;";*",SRGs!AA:AA,0),0)</f>
        <v>0</v>
      </c>
      <c r="AD935" s="21"/>
      <c r="AE935" s="3" t="str">
        <f t="shared" si="112"/>
        <v/>
      </c>
      <c r="AF935" s="2" t="str">
        <f t="shared" si="113"/>
        <v/>
      </c>
      <c r="AG935" s="2" t="str">
        <f t="shared" si="114"/>
        <v/>
      </c>
      <c r="AH935" s="2" t="str">
        <f t="shared" si="115"/>
        <v/>
      </c>
      <c r="AI935" s="2" t="str">
        <f t="shared" si="116"/>
        <v/>
      </c>
      <c r="AJ935" s="2" t="str">
        <f t="shared" si="117"/>
        <v/>
      </c>
      <c r="AK935" s="2" t="str">
        <f t="shared" si="118"/>
        <v/>
      </c>
      <c r="AL935" s="27"/>
      <c r="AM935" s="5" t="str">
        <f t="shared" si="119"/>
        <v/>
      </c>
    </row>
    <row r="936" spans="1:39" s="5" customFormat="1" hidden="1">
      <c r="A936" s="1" t="s">
        <v>22611</v>
      </c>
      <c r="B936" s="1" t="s">
        <v>4316</v>
      </c>
      <c r="C936" s="1" t="s">
        <v>1275</v>
      </c>
      <c r="D936" s="1" t="s">
        <v>3594</v>
      </c>
      <c r="E936" s="1"/>
      <c r="F936" s="2"/>
      <c r="G936" s="2"/>
      <c r="H936" s="2"/>
      <c r="I936" s="2"/>
      <c r="J936" s="15"/>
      <c r="K936" s="3">
        <f>IFERROR(MATCH("Application Layer Gateway (ALG) Security Requirements Guide (SRG) :: Version 1, Release: 2 Benchmark Date: 24 Jul 2015*"&amp;A936&amp;";*",SRGs!AA:AA,0),0)</f>
        <v>0</v>
      </c>
      <c r="L936" s="2">
        <f>IFERROR(MATCH("Application Server Security Requirements Guide :: Version 3, Release: 3 Benchmark Date: 27 Oct 2022*"&amp;A936&amp;";*",SRGs!AA:AA,0),0)</f>
        <v>0</v>
      </c>
      <c r="M936" s="2">
        <f>IFERROR(MATCH("Authentication, Authorization, and Accounting Services (AAA) Security Requirements Guide :: Version 1, Release: 2 Benchmark Date: 24 Jan 2020*"&amp;A936&amp;";*",SRGs!AA:AA,0),0)</f>
        <v>0</v>
      </c>
      <c r="N936" s="2">
        <f>IFERROR(MATCH("Central Log Server Security Requirements Guide :: Version 2, Release: 2 Benchmark Date: 27 Oct 2022*"&amp;A936&amp;";*",SRGs!AA:AA,0),0)</f>
        <v>0</v>
      </c>
      <c r="O936" s="2">
        <f>IFERROR(MATCH("Database Security Requirements Guide :: Version 3, Release: 3 Benchmark Date: 27 Jul 2022*"&amp;A936&amp;";*",SRGs!AA:AA,0),0)</f>
        <v>0</v>
      </c>
      <c r="P936" s="6">
        <f>IFERROR(MATCH("Container Platform Security Requirements Guide :: Version 1, Release: 3 Benchmark Date: 27 Jan 2022*"&amp;A936&amp;";*",SRGs!AA:AA,0),0)</f>
        <v>0</v>
      </c>
      <c r="Q936" s="6">
        <f>IFERROR(MATCH("Domain Name System (DNS) Security Requirements Guide :: Version 2, Release: 4 Benchmark Date: 23 Oct 2015*"&amp;A936&amp;";*",SRGs!AA:AA,0),0)</f>
        <v>0</v>
      </c>
      <c r="R936" s="6">
        <f>IFERROR(MATCH("Firewall Security Requirements Guide :: Version 2, Release: 3 Benchmark Date: 27 Oct 2022*"&amp;A936&amp;";*",SRGs!AA:AA,0),0)</f>
        <v>0</v>
      </c>
      <c r="S936" s="6">
        <f>IFERROR(MATCH("General Purpose Operating System Security Requirements Guide :: Version 2, Release: 4 Benchmark Date: 27 Jul 2022*"&amp;A936&amp;";*",SRGs!AA:AA,0),0)</f>
        <v>0</v>
      </c>
      <c r="T936" s="6">
        <f>IFERROR(MATCH("Intrusion Detection and Prevention Systems (IDPS) Security Requirements Guide :: Version 2, Release: 6 Benchmark Date: 24 Jul 2020*"&amp;A936&amp;";*",SRGs!AA:AA,0),0)</f>
        <v>0</v>
      </c>
      <c r="U936" s="6">
        <f>IFERROR(MATCH("Layer 2 Switch Security Requirements Guide :: Version 2, Release: 1 Benchmark Date: 18 May 2021*"&amp;A936&amp;";*",SRGs!AA:AA,0),0)</f>
        <v>0</v>
      </c>
      <c r="V936" s="6">
        <f>IFERROR(MATCH("Mainframe Product Security Requirements Guide :: Version 2, Release: 1 Benchmark Date: 27 Oct 2022*"&amp;A936&amp;";*",SRGs!AA:AA,0),0)</f>
        <v>0</v>
      </c>
      <c r="W936" s="6">
        <f>IFERROR(MATCH("Network Device Management Security Requirements Guide :: Version 4, Release: 1 Benchmark Date: 23 Apr 2021*"&amp;A936&amp;";*",SRGs!AA:AA,0),0)</f>
        <v>0</v>
      </c>
      <c r="X936" s="6">
        <f>IFERROR(MATCH("Router Security Requirements Guide :: Version 4, Release: 2 Benchmark Date: 23 Apr 2021*"&amp;A936&amp;";*",SRGs!AA:AA,0),0)</f>
        <v>0</v>
      </c>
      <c r="Y936" s="6">
        <f>IFERROR(MATCH("SDN Controller Security Requirements Guide :: Version 1, Release: 2 Benchmark Date: 24 Apr 2020*"&amp;A936&amp;";*",SRGs!AA:AA,0),0)</f>
        <v>0</v>
      </c>
      <c r="Z936" s="6">
        <f>IFERROR(MATCH("Unified Endpoint Management Agent Security Requirements Guide :: Version 1, Release: 1 Benchmark Date: 20 Nov 2020*"&amp;A936&amp;";*",SRGs!AA:AA,0),0)</f>
        <v>0</v>
      </c>
      <c r="AA936" s="6">
        <f>IFERROR(MATCH("Unified Endpoint Management Server Security Requirements Guide :: Version 1, Release: 1 Benchmark Date: 20 Nov 2020*"&amp;A936&amp;";*",SRGs!AA:AA,0),0)</f>
        <v>0</v>
      </c>
      <c r="AB936" s="6">
        <f>IFERROR(MATCH("Virtual Private Network (VPN) Security Requirements Guide :: Version 2, Release: 4 Benchmark Date: 27 Oct 2021*"&amp;A936&amp;";*",SRGs!AA:AA,0),0)</f>
        <v>0</v>
      </c>
      <c r="AC936" s="6">
        <f>IFERROR(MATCH("Web Server Security Requirements Guide :: Version 3, Release: 1 Benchmark Date: 27 Oct 2022*"&amp;A936&amp;";*",SRGs!AA:AA,0),0)</f>
        <v>0</v>
      </c>
      <c r="AD936" s="21"/>
      <c r="AE936" s="3" t="str">
        <f t="shared" si="112"/>
        <v/>
      </c>
      <c r="AF936" s="2" t="str">
        <f t="shared" si="113"/>
        <v/>
      </c>
      <c r="AG936" s="2" t="str">
        <f t="shared" si="114"/>
        <v/>
      </c>
      <c r="AH936" s="2" t="str">
        <f t="shared" si="115"/>
        <v/>
      </c>
      <c r="AI936" s="2" t="str">
        <f t="shared" si="116"/>
        <v/>
      </c>
      <c r="AJ936" s="2" t="str">
        <f t="shared" si="117"/>
        <v/>
      </c>
      <c r="AK936" s="2" t="str">
        <f t="shared" si="118"/>
        <v/>
      </c>
      <c r="AL936" s="27"/>
      <c r="AM936" s="5" t="str">
        <f t="shared" si="119"/>
        <v/>
      </c>
    </row>
    <row r="937" spans="1:39" ht="120" hidden="1">
      <c r="A937" s="1" t="s">
        <v>262</v>
      </c>
      <c r="B937" s="1" t="s">
        <v>4316</v>
      </c>
      <c r="C937" s="1" t="s">
        <v>1276</v>
      </c>
      <c r="D937" s="1" t="s">
        <v>2295</v>
      </c>
      <c r="E937" s="1" t="s">
        <v>3293</v>
      </c>
      <c r="F937" s="2" t="s">
        <v>4059</v>
      </c>
      <c r="G937" s="2"/>
      <c r="H937" s="2" t="s">
        <v>4279</v>
      </c>
      <c r="I937" s="10">
        <v>3</v>
      </c>
      <c r="J937" s="13"/>
      <c r="K937" s="3">
        <f>IFERROR(MATCH("Application Layer Gateway (ALG) Security Requirements Guide (SRG) :: Version 1, Release: 2 Benchmark Date: 24 Jul 2015*"&amp;A937&amp;";*",SRGs!AA:AA,0),0)</f>
        <v>0</v>
      </c>
      <c r="L937" s="2">
        <f>IFERROR(MATCH("Application Server Security Requirements Guide :: Version 3, Release: 3 Benchmark Date: 27 Oct 2022*"&amp;A937&amp;";*",SRGs!AA:AA,0),0)</f>
        <v>0</v>
      </c>
      <c r="M937" s="2">
        <f>IFERROR(MATCH("Authentication, Authorization, and Accounting Services (AAA) Security Requirements Guide :: Version 1, Release: 2 Benchmark Date: 24 Jan 2020*"&amp;A937&amp;";*",SRGs!AA:AA,0),0)</f>
        <v>0</v>
      </c>
      <c r="N937" s="6">
        <f>IFERROR(MATCH("Central Log Server Security Requirements Guide :: Version 2, Release: 2 Benchmark Date: 27 Oct 2022*"&amp;A937&amp;";*",SRGs!AA:AA,0),0)</f>
        <v>0</v>
      </c>
      <c r="O937" s="6">
        <f>IFERROR(MATCH("Database Security Requirements Guide :: Version 3, Release: 3 Benchmark Date: 27 Jul 2022*"&amp;A937&amp;";*",SRGs!AA:AA,0),0)</f>
        <v>0</v>
      </c>
      <c r="P937" s="2">
        <f>IFERROR(MATCH("Container Platform Security Requirements Guide :: Version 1, Release: 3 Benchmark Date: 27 Jan 2022*"&amp;A937&amp;";*",SRGs!AA:AA,0),0)</f>
        <v>0</v>
      </c>
      <c r="Q937" s="2">
        <f>IFERROR(MATCH("Domain Name System (DNS) Security Requirements Guide :: Version 2, Release: 4 Benchmark Date: 23 Oct 2015*"&amp;A937&amp;";*",SRGs!AA:AA,0),0)</f>
        <v>0</v>
      </c>
      <c r="R937" s="2">
        <f>IFERROR(MATCH("Firewall Security Requirements Guide :: Version 2, Release: 3 Benchmark Date: 27 Oct 2022*"&amp;A937&amp;";*",SRGs!AA:AA,0),0)</f>
        <v>0</v>
      </c>
      <c r="S937" s="2">
        <f>IFERROR(MATCH("General Purpose Operating System Security Requirements Guide :: Version 2, Release: 4 Benchmark Date: 27 Jul 2022*"&amp;A937&amp;";*",SRGs!AA:AA,0),0)</f>
        <v>0</v>
      </c>
      <c r="T937" s="2">
        <f>IFERROR(MATCH("Intrusion Detection and Prevention Systems (IDPS) Security Requirements Guide :: Version 2, Release: 6 Benchmark Date: 24 Jul 2020*"&amp;A937&amp;";*",SRGs!AA:AA,0),0)</f>
        <v>0</v>
      </c>
      <c r="U937" s="2">
        <f>IFERROR(MATCH("Layer 2 Switch Security Requirements Guide :: Version 2, Release: 1 Benchmark Date: 18 May 2021*"&amp;A937&amp;";*",SRGs!AA:AA,0),0)</f>
        <v>0</v>
      </c>
      <c r="V937" s="2">
        <f>IFERROR(MATCH("Mainframe Product Security Requirements Guide :: Version 2, Release: 1 Benchmark Date: 27 Oct 2022*"&amp;A937&amp;";*",SRGs!AA:AA,0),0)</f>
        <v>0</v>
      </c>
      <c r="W937" s="2">
        <f>IFERROR(MATCH("Network Device Management Security Requirements Guide :: Version 4, Release: 1 Benchmark Date: 23 Apr 2021*"&amp;A937&amp;";*",SRGs!AA:AA,0),0)</f>
        <v>0</v>
      </c>
      <c r="X937" s="2">
        <f>IFERROR(MATCH("Router Security Requirements Guide :: Version 4, Release: 2 Benchmark Date: 23 Apr 2021*"&amp;A937&amp;";*",SRGs!AA:AA,0),0)</f>
        <v>0</v>
      </c>
      <c r="Y937" s="2">
        <f>IFERROR(MATCH("SDN Controller Security Requirements Guide :: Version 1, Release: 2 Benchmark Date: 24 Apr 2020*"&amp;A937&amp;";*",SRGs!AA:AA,0),0)</f>
        <v>0</v>
      </c>
      <c r="Z937" s="2">
        <f>IFERROR(MATCH("Unified Endpoint Management Agent Security Requirements Guide :: Version 1, Release: 1 Benchmark Date: 20 Nov 2020*"&amp;A937&amp;";*",SRGs!AA:AA,0),0)</f>
        <v>0</v>
      </c>
      <c r="AA937" s="2">
        <f>IFERROR(MATCH("Unified Endpoint Management Server Security Requirements Guide :: Version 1, Release: 1 Benchmark Date: 20 Nov 2020*"&amp;A937&amp;";*",SRGs!AA:AA,0),0)</f>
        <v>0</v>
      </c>
      <c r="AB937" s="2">
        <f>IFERROR(MATCH("Virtual Private Network (VPN) Security Requirements Guide :: Version 2, Release: 4 Benchmark Date: 27 Oct 2021*"&amp;A937&amp;";*",SRGs!AA:AA,0),0)</f>
        <v>0</v>
      </c>
      <c r="AC937" s="2">
        <f>IFERROR(MATCH("Web Server Security Requirements Guide :: Version 3, Release: 1 Benchmark Date: 27 Oct 2022*"&amp;A937&amp;";*",SRGs!AA:AA,0),0)</f>
        <v>0</v>
      </c>
      <c r="AD937" s="22"/>
      <c r="AE937" s="3" t="str">
        <f t="shared" si="112"/>
        <v/>
      </c>
      <c r="AF937" s="2" t="str">
        <f t="shared" si="113"/>
        <v/>
      </c>
      <c r="AG937" s="2" t="str">
        <f t="shared" si="114"/>
        <v/>
      </c>
      <c r="AH937" s="2" t="str">
        <f t="shared" si="115"/>
        <v/>
      </c>
      <c r="AI937" s="2" t="str">
        <f t="shared" si="116"/>
        <v/>
      </c>
      <c r="AJ937" s="2" t="str">
        <f t="shared" si="117"/>
        <v/>
      </c>
      <c r="AK937" s="2" t="str">
        <f t="shared" si="118"/>
        <v/>
      </c>
      <c r="AM937" s="5" t="str">
        <f t="shared" si="119"/>
        <v/>
      </c>
    </row>
    <row r="938" spans="1:39" ht="225">
      <c r="A938" s="1" t="s">
        <v>263</v>
      </c>
      <c r="B938" s="1" t="s">
        <v>4316</v>
      </c>
      <c r="C938" s="1" t="s">
        <v>1277</v>
      </c>
      <c r="D938" s="1" t="s">
        <v>2296</v>
      </c>
      <c r="E938" s="1" t="s">
        <v>3294</v>
      </c>
      <c r="F938" s="2" t="s">
        <v>4060</v>
      </c>
      <c r="G938" s="2" t="s">
        <v>4247</v>
      </c>
      <c r="H938" s="2"/>
      <c r="I938" s="10">
        <v>1</v>
      </c>
      <c r="J938" s="13"/>
      <c r="K938" s="3">
        <f>IFERROR(MATCH("Application Layer Gateway (ALG) Security Requirements Guide (SRG) :: Version 1, Release: 2 Benchmark Date: 24 Jul 2015*"&amp;A938&amp;";*",SRGs!AA:AA,0),0)</f>
        <v>0</v>
      </c>
      <c r="L938" s="2">
        <f>IFERROR(MATCH("Application Server Security Requirements Guide :: Version 3, Release: 3 Benchmark Date: 27 Oct 2022*"&amp;A938&amp;";*",SRGs!AA:AA,0),0)</f>
        <v>1851</v>
      </c>
      <c r="M938" s="2">
        <f>IFERROR(MATCH("Authentication, Authorization, and Accounting Services (AAA) Security Requirements Guide :: Version 1, Release: 2 Benchmark Date: 24 Jan 2020*"&amp;A938&amp;";*",SRGs!AA:AA,0),0)</f>
        <v>1850</v>
      </c>
      <c r="N938" s="6">
        <f>IFERROR(MATCH("Central Log Server Security Requirements Guide :: Version 2, Release: 2 Benchmark Date: 27 Oct 2022*"&amp;A938&amp;";*",SRGs!AA:AA,0),0)</f>
        <v>0</v>
      </c>
      <c r="O938" s="6">
        <f>IFERROR(MATCH("Database Security Requirements Guide :: Version 3, Release: 3 Benchmark Date: 27 Jul 2022*"&amp;A938&amp;";*",SRGs!AA:AA,0),0)</f>
        <v>1853</v>
      </c>
      <c r="P938" s="2">
        <f>IFERROR(MATCH("Container Platform Security Requirements Guide :: Version 1, Release: 3 Benchmark Date: 27 Jan 2022*"&amp;A938&amp;";*",SRGs!AA:AA,0),0)</f>
        <v>0</v>
      </c>
      <c r="Q938" s="2">
        <f>IFERROR(MATCH("Domain Name System (DNS) Security Requirements Guide :: Version 2, Release: 4 Benchmark Date: 23 Oct 2015*"&amp;A938&amp;";*",SRGs!AA:AA,0),0)</f>
        <v>1854</v>
      </c>
      <c r="R938" s="2">
        <f>IFERROR(MATCH("Firewall Security Requirements Guide :: Version 2, Release: 3 Benchmark Date: 27 Oct 2022*"&amp;A938&amp;";*",SRGs!AA:AA,0),0)</f>
        <v>0</v>
      </c>
      <c r="S938" s="2">
        <f>IFERROR(MATCH("General Purpose Operating System Security Requirements Guide :: Version 2, Release: 4 Benchmark Date: 27 Jul 2022*"&amp;A938&amp;";*",SRGs!AA:AA,0),0)</f>
        <v>1855</v>
      </c>
      <c r="T938" s="2">
        <f>IFERROR(MATCH("Intrusion Detection and Prevention Systems (IDPS) Security Requirements Guide :: Version 2, Release: 6 Benchmark Date: 24 Jul 2020*"&amp;A938&amp;";*",SRGs!AA:AA,0),0)</f>
        <v>0</v>
      </c>
      <c r="U938" s="2">
        <f>IFERROR(MATCH("Layer 2 Switch Security Requirements Guide :: Version 2, Release: 1 Benchmark Date: 18 May 2021*"&amp;A938&amp;";*",SRGs!AA:AA,0),0)</f>
        <v>0</v>
      </c>
      <c r="V938" s="2">
        <f>IFERROR(MATCH("Mainframe Product Security Requirements Guide :: Version 2, Release: 1 Benchmark Date: 27 Oct 2022*"&amp;A938&amp;";*",SRGs!AA:AA,0),0)</f>
        <v>1856</v>
      </c>
      <c r="W938" s="2">
        <f>IFERROR(MATCH("Network Device Management Security Requirements Guide :: Version 4, Release: 1 Benchmark Date: 23 Apr 2021*"&amp;A938&amp;";*",SRGs!AA:AA,0),0)</f>
        <v>1857</v>
      </c>
      <c r="X938" s="2">
        <f>IFERROR(MATCH("Router Security Requirements Guide :: Version 4, Release: 2 Benchmark Date: 23 Apr 2021*"&amp;A938&amp;";*",SRGs!AA:AA,0),0)</f>
        <v>0</v>
      </c>
      <c r="Y938" s="2">
        <f>IFERROR(MATCH("SDN Controller Security Requirements Guide :: Version 1, Release: 2 Benchmark Date: 24 Apr 2020*"&amp;A938&amp;";*",SRGs!AA:AA,0),0)</f>
        <v>0</v>
      </c>
      <c r="Z938" s="2">
        <f>IFERROR(MATCH("Unified Endpoint Management Agent Security Requirements Guide :: Version 1, Release: 1 Benchmark Date: 20 Nov 2020*"&amp;A938&amp;";*",SRGs!AA:AA,0),0)</f>
        <v>0</v>
      </c>
      <c r="AA938" s="2">
        <f>IFERROR(MATCH("Unified Endpoint Management Server Security Requirements Guide :: Version 1, Release: 1 Benchmark Date: 20 Nov 2020*"&amp;A938&amp;";*",SRGs!AA:AA,0),0)</f>
        <v>0</v>
      </c>
      <c r="AB938" s="2">
        <f>IFERROR(MATCH("Virtual Private Network (VPN) Security Requirements Guide :: Version 2, Release: 4 Benchmark Date: 27 Oct 2021*"&amp;A938&amp;";*",SRGs!AA:AA,0),0)</f>
        <v>0</v>
      </c>
      <c r="AC938" s="2">
        <f>IFERROR(MATCH("Web Server Security Requirements Guide :: Version 3, Release: 1 Benchmark Date: 27 Oct 2022*"&amp;A938&amp;";*",SRGs!AA:AA,0),0)</f>
        <v>1859</v>
      </c>
      <c r="AD938" s="22"/>
      <c r="AE938" s="3" t="str">
        <f t="shared" si="112"/>
        <v>Application</v>
      </c>
      <c r="AF938" s="2" t="str">
        <f t="shared" si="113"/>
        <v>Server</v>
      </c>
      <c r="AG938" s="2" t="str">
        <f t="shared" si="114"/>
        <v>Laptops/Desktops</v>
      </c>
      <c r="AH938" s="2" t="str">
        <f t="shared" si="115"/>
        <v>Network Device</v>
      </c>
      <c r="AI938" s="2" t="str">
        <f t="shared" si="116"/>
        <v>Database</v>
      </c>
      <c r="AJ938" s="2" t="str">
        <f t="shared" si="117"/>
        <v/>
      </c>
      <c r="AK938" s="2" t="str">
        <f t="shared" si="118"/>
        <v/>
      </c>
      <c r="AM938" s="5" t="str">
        <f t="shared" si="119"/>
        <v>Application; Server; Laptops/Desktops; Network Device; Database</v>
      </c>
    </row>
    <row r="939" spans="1:39" s="5" customFormat="1" ht="75" hidden="1">
      <c r="A939" s="1" t="s">
        <v>22612</v>
      </c>
      <c r="B939" s="1" t="s">
        <v>4316</v>
      </c>
      <c r="C939" s="1" t="s">
        <v>1278</v>
      </c>
      <c r="D939" s="1" t="s">
        <v>2297</v>
      </c>
      <c r="E939" s="1" t="s">
        <v>3295</v>
      </c>
      <c r="F939" s="2" t="s">
        <v>4061</v>
      </c>
      <c r="G939" s="2"/>
      <c r="H939" s="2"/>
      <c r="I939" s="2"/>
      <c r="J939" s="15"/>
      <c r="K939" s="3">
        <f>IFERROR(MATCH("Application Layer Gateway (ALG) Security Requirements Guide (SRG) :: Version 1, Release: 2 Benchmark Date: 24 Jul 2015*"&amp;A939&amp;";*",SRGs!AA:AA,0),0)</f>
        <v>0</v>
      </c>
      <c r="L939" s="2">
        <f>IFERROR(MATCH("Application Server Security Requirements Guide :: Version 3, Release: 3 Benchmark Date: 27 Oct 2022*"&amp;A939&amp;";*",SRGs!AA:AA,0),0)</f>
        <v>1860</v>
      </c>
      <c r="M939" s="2">
        <f>IFERROR(MATCH("Authentication, Authorization, and Accounting Services (AAA) Security Requirements Guide :: Version 1, Release: 2 Benchmark Date: 24 Jan 2020*"&amp;A939&amp;";*",SRGs!AA:AA,0),0)</f>
        <v>0</v>
      </c>
      <c r="N939" s="6">
        <f>IFERROR(MATCH("Central Log Server Security Requirements Guide :: Version 2, Release: 2 Benchmark Date: 27 Oct 2022*"&amp;A939&amp;";*",SRGs!AA:AA,0),0)</f>
        <v>0</v>
      </c>
      <c r="O939" s="6">
        <f>IFERROR(MATCH("Database Security Requirements Guide :: Version 3, Release: 3 Benchmark Date: 27 Jul 2022*"&amp;A939&amp;";*",SRGs!AA:AA,0),0)</f>
        <v>1863</v>
      </c>
      <c r="P939" s="6">
        <f>IFERROR(MATCH("Container Platform Security Requirements Guide :: Version 1, Release: 3 Benchmark Date: 27 Jan 2022*"&amp;A939&amp;";*",SRGs!AA:AA,0),0)</f>
        <v>1862</v>
      </c>
      <c r="Q939" s="6">
        <f>IFERROR(MATCH("Domain Name System (DNS) Security Requirements Guide :: Version 2, Release: 4 Benchmark Date: 23 Oct 2015*"&amp;A939&amp;";*",SRGs!AA:AA,0),0)</f>
        <v>1865</v>
      </c>
      <c r="R939" s="6">
        <f>IFERROR(MATCH("Firewall Security Requirements Guide :: Version 2, Release: 3 Benchmark Date: 27 Oct 2022*"&amp;A939&amp;";*",SRGs!AA:AA,0),0)</f>
        <v>0</v>
      </c>
      <c r="S939" s="6">
        <f>IFERROR(MATCH("General Purpose Operating System Security Requirements Guide :: Version 2, Release: 4 Benchmark Date: 27 Jul 2022*"&amp;A939&amp;";*",SRGs!AA:AA,0),0)</f>
        <v>1867</v>
      </c>
      <c r="T939" s="6">
        <f>IFERROR(MATCH("Intrusion Detection and Prevention Systems (IDPS) Security Requirements Guide :: Version 2, Release: 6 Benchmark Date: 24 Jul 2020*"&amp;A939&amp;";*",SRGs!AA:AA,0),0)</f>
        <v>0</v>
      </c>
      <c r="U939" s="6">
        <f>IFERROR(MATCH("Layer 2 Switch Security Requirements Guide :: Version 2, Release: 1 Benchmark Date: 18 May 2021*"&amp;A939&amp;";*",SRGs!AA:AA,0),0)</f>
        <v>0</v>
      </c>
      <c r="V939" s="6">
        <f>IFERROR(MATCH("Mainframe Product Security Requirements Guide :: Version 2, Release: 1 Benchmark Date: 27 Oct 2022*"&amp;A939&amp;";*",SRGs!AA:AA,0),0)</f>
        <v>1869</v>
      </c>
      <c r="W939" s="6">
        <f>IFERROR(MATCH("Network Device Management Security Requirements Guide :: Version 4, Release: 1 Benchmark Date: 23 Apr 2021*"&amp;A939&amp;";*",SRGs!AA:AA,0),0)</f>
        <v>0</v>
      </c>
      <c r="X939" s="6">
        <f>IFERROR(MATCH("Router Security Requirements Guide :: Version 4, Release: 2 Benchmark Date: 23 Apr 2021*"&amp;A939&amp;";*",SRGs!AA:AA,0),0)</f>
        <v>0</v>
      </c>
      <c r="Y939" s="6">
        <f>IFERROR(MATCH("SDN Controller Security Requirements Guide :: Version 1, Release: 2 Benchmark Date: 24 Apr 2020*"&amp;A939&amp;";*",SRGs!AA:AA,0),0)</f>
        <v>0</v>
      </c>
      <c r="Z939" s="6">
        <f>IFERROR(MATCH("Unified Endpoint Management Agent Security Requirements Guide :: Version 1, Release: 1 Benchmark Date: 20 Nov 2020*"&amp;A939&amp;";*",SRGs!AA:AA,0),0)</f>
        <v>0</v>
      </c>
      <c r="AA939" s="6">
        <f>IFERROR(MATCH("Unified Endpoint Management Server Security Requirements Guide :: Version 1, Release: 1 Benchmark Date: 20 Nov 2020*"&amp;A939&amp;";*",SRGs!AA:AA,0),0)</f>
        <v>0</v>
      </c>
      <c r="AB939" s="6">
        <f>IFERROR(MATCH("Virtual Private Network (VPN) Security Requirements Guide :: Version 2, Release: 4 Benchmark Date: 27 Oct 2021*"&amp;A939&amp;";*",SRGs!AA:AA,0),0)</f>
        <v>0</v>
      </c>
      <c r="AC939" s="6">
        <f>IFERROR(MATCH("Web Server Security Requirements Guide :: Version 3, Release: 1 Benchmark Date: 27 Oct 2022*"&amp;A939&amp;";*",SRGs!AA:AA,0),0)</f>
        <v>1873</v>
      </c>
      <c r="AD939" s="21"/>
      <c r="AE939" s="3" t="str">
        <f t="shared" si="112"/>
        <v>Application</v>
      </c>
      <c r="AF939" s="2" t="str">
        <f t="shared" si="113"/>
        <v>Server</v>
      </c>
      <c r="AG939" s="2" t="str">
        <f t="shared" si="114"/>
        <v>Laptops/Desktops</v>
      </c>
      <c r="AH939" s="2" t="str">
        <f t="shared" si="115"/>
        <v>Network Device</v>
      </c>
      <c r="AI939" s="2" t="str">
        <f t="shared" si="116"/>
        <v>Database</v>
      </c>
      <c r="AJ939" s="2" t="str">
        <f t="shared" si="117"/>
        <v>Container</v>
      </c>
      <c r="AK939" s="2" t="str">
        <f t="shared" si="118"/>
        <v/>
      </c>
      <c r="AL939" s="27"/>
      <c r="AM939" s="5" t="str">
        <f t="shared" si="119"/>
        <v>Application; Server; Laptops/Desktops; Network Device; Database; Container</v>
      </c>
    </row>
    <row r="940" spans="1:39" s="5" customFormat="1" ht="60" hidden="1">
      <c r="A940" s="1" t="s">
        <v>22613</v>
      </c>
      <c r="B940" s="1" t="s">
        <v>4316</v>
      </c>
      <c r="C940" s="1" t="s">
        <v>1279</v>
      </c>
      <c r="D940" s="1" t="s">
        <v>2298</v>
      </c>
      <c r="E940" s="1" t="s">
        <v>3296</v>
      </c>
      <c r="F940" s="2" t="s">
        <v>2591</v>
      </c>
      <c r="G940" s="2"/>
      <c r="H940" s="2" t="s">
        <v>4293</v>
      </c>
      <c r="I940" s="10">
        <v>3</v>
      </c>
      <c r="J940" s="13"/>
      <c r="K940" s="3">
        <f>IFERROR(MATCH("Application Layer Gateway (ALG) Security Requirements Guide (SRG) :: Version 1, Release: 2 Benchmark Date: 24 Jul 2015*"&amp;A940&amp;";*",SRGs!AA:AA,0),0)</f>
        <v>0</v>
      </c>
      <c r="L940" s="2">
        <f>IFERROR(MATCH("Application Server Security Requirements Guide :: Version 3, Release: 3 Benchmark Date: 27 Oct 2022*"&amp;A940&amp;";*",SRGs!AA:AA,0),0)</f>
        <v>0</v>
      </c>
      <c r="M940" s="2">
        <f>IFERROR(MATCH("Authentication, Authorization, and Accounting Services (AAA) Security Requirements Guide :: Version 1, Release: 2 Benchmark Date: 24 Jan 2020*"&amp;A940&amp;";*",SRGs!AA:AA,0),0)</f>
        <v>0</v>
      </c>
      <c r="N940" s="2">
        <f>IFERROR(MATCH("Central Log Server Security Requirements Guide :: Version 2, Release: 2 Benchmark Date: 27 Oct 2022*"&amp;A940&amp;";*",SRGs!AA:AA,0),0)</f>
        <v>0</v>
      </c>
      <c r="O940" s="2">
        <f>IFERROR(MATCH("Database Security Requirements Guide :: Version 3, Release: 3 Benchmark Date: 27 Jul 2022*"&amp;A940&amp;";*",SRGs!AA:AA,0),0)</f>
        <v>0</v>
      </c>
      <c r="P940" s="6">
        <f>IFERROR(MATCH("Container Platform Security Requirements Guide :: Version 1, Release: 3 Benchmark Date: 27 Jan 2022*"&amp;A940&amp;";*",SRGs!AA:AA,0),0)</f>
        <v>0</v>
      </c>
      <c r="Q940" s="6">
        <f>IFERROR(MATCH("Domain Name System (DNS) Security Requirements Guide :: Version 2, Release: 4 Benchmark Date: 23 Oct 2015*"&amp;A940&amp;";*",SRGs!AA:AA,0),0)</f>
        <v>0</v>
      </c>
      <c r="R940" s="6">
        <f>IFERROR(MATCH("Firewall Security Requirements Guide :: Version 2, Release: 3 Benchmark Date: 27 Oct 2022*"&amp;A940&amp;";*",SRGs!AA:AA,0),0)</f>
        <v>0</v>
      </c>
      <c r="S940" s="6">
        <f>IFERROR(MATCH("General Purpose Operating System Security Requirements Guide :: Version 2, Release: 4 Benchmark Date: 27 Jul 2022*"&amp;A940&amp;";*",SRGs!AA:AA,0),0)</f>
        <v>0</v>
      </c>
      <c r="T940" s="6">
        <f>IFERROR(MATCH("Intrusion Detection and Prevention Systems (IDPS) Security Requirements Guide :: Version 2, Release: 6 Benchmark Date: 24 Jul 2020*"&amp;A940&amp;";*",SRGs!AA:AA,0),0)</f>
        <v>0</v>
      </c>
      <c r="U940" s="6">
        <f>IFERROR(MATCH("Layer 2 Switch Security Requirements Guide :: Version 2, Release: 1 Benchmark Date: 18 May 2021*"&amp;A940&amp;";*",SRGs!AA:AA,0),0)</f>
        <v>0</v>
      </c>
      <c r="V940" s="6">
        <f>IFERROR(MATCH("Mainframe Product Security Requirements Guide :: Version 2, Release: 1 Benchmark Date: 27 Oct 2022*"&amp;A940&amp;";*",SRGs!AA:AA,0),0)</f>
        <v>0</v>
      </c>
      <c r="W940" s="6">
        <f>IFERROR(MATCH("Network Device Management Security Requirements Guide :: Version 4, Release: 1 Benchmark Date: 23 Apr 2021*"&amp;A940&amp;";*",SRGs!AA:AA,0),0)</f>
        <v>0</v>
      </c>
      <c r="X940" s="6">
        <f>IFERROR(MATCH("Router Security Requirements Guide :: Version 4, Release: 2 Benchmark Date: 23 Apr 2021*"&amp;A940&amp;";*",SRGs!AA:AA,0),0)</f>
        <v>0</v>
      </c>
      <c r="Y940" s="6">
        <f>IFERROR(MATCH("SDN Controller Security Requirements Guide :: Version 1, Release: 2 Benchmark Date: 24 Apr 2020*"&amp;A940&amp;";*",SRGs!AA:AA,0),0)</f>
        <v>0</v>
      </c>
      <c r="Z940" s="6">
        <f>IFERROR(MATCH("Unified Endpoint Management Agent Security Requirements Guide :: Version 1, Release: 1 Benchmark Date: 20 Nov 2020*"&amp;A940&amp;";*",SRGs!AA:AA,0),0)</f>
        <v>0</v>
      </c>
      <c r="AA940" s="6">
        <f>IFERROR(MATCH("Unified Endpoint Management Server Security Requirements Guide :: Version 1, Release: 1 Benchmark Date: 20 Nov 2020*"&amp;A940&amp;";*",SRGs!AA:AA,0),0)</f>
        <v>0</v>
      </c>
      <c r="AB940" s="6">
        <f>IFERROR(MATCH("Virtual Private Network (VPN) Security Requirements Guide :: Version 2, Release: 4 Benchmark Date: 27 Oct 2021*"&amp;A940&amp;";*",SRGs!AA:AA,0),0)</f>
        <v>0</v>
      </c>
      <c r="AC940" s="6">
        <f>IFERROR(MATCH("Web Server Security Requirements Guide :: Version 3, Release: 1 Benchmark Date: 27 Oct 2022*"&amp;A940&amp;";*",SRGs!AA:AA,0),0)</f>
        <v>0</v>
      </c>
      <c r="AD940" s="21"/>
      <c r="AE940" s="3" t="str">
        <f t="shared" si="112"/>
        <v/>
      </c>
      <c r="AF940" s="2" t="str">
        <f t="shared" si="113"/>
        <v/>
      </c>
      <c r="AG940" s="2" t="str">
        <f t="shared" si="114"/>
        <v/>
      </c>
      <c r="AH940" s="2" t="str">
        <f t="shared" si="115"/>
        <v/>
      </c>
      <c r="AI940" s="2" t="str">
        <f t="shared" si="116"/>
        <v/>
      </c>
      <c r="AJ940" s="2" t="str">
        <f t="shared" si="117"/>
        <v/>
      </c>
      <c r="AK940" s="2" t="str">
        <f t="shared" si="118"/>
        <v/>
      </c>
      <c r="AL940" s="27"/>
      <c r="AM940" s="5" t="str">
        <f t="shared" si="119"/>
        <v/>
      </c>
    </row>
    <row r="941" spans="1:39" ht="30" hidden="1">
      <c r="A941" s="1" t="s">
        <v>22614</v>
      </c>
      <c r="B941" s="1" t="s">
        <v>4316</v>
      </c>
      <c r="C941" s="1" t="s">
        <v>1280</v>
      </c>
      <c r="D941" s="1" t="s">
        <v>2299</v>
      </c>
      <c r="E941" s="1" t="s">
        <v>3297</v>
      </c>
      <c r="F941" s="2" t="s">
        <v>3656</v>
      </c>
      <c r="G941" s="2"/>
      <c r="H941" s="2"/>
      <c r="I941" s="2"/>
      <c r="J941" s="15"/>
      <c r="K941" s="3">
        <f>IFERROR(MATCH("Application Layer Gateway (ALG) Security Requirements Guide (SRG) :: Version 1, Release: 2 Benchmark Date: 24 Jul 2015*"&amp;A941&amp;";*",SRGs!AA:AA,0),0)</f>
        <v>0</v>
      </c>
      <c r="L941" s="2">
        <f>IFERROR(MATCH("Application Server Security Requirements Guide :: Version 3, Release: 3 Benchmark Date: 27 Oct 2022*"&amp;A941&amp;";*",SRGs!AA:AA,0),0)</f>
        <v>0</v>
      </c>
      <c r="M941" s="2">
        <f>IFERROR(MATCH("Authentication, Authorization, and Accounting Services (AAA) Security Requirements Guide :: Version 1, Release: 2 Benchmark Date: 24 Jan 2020*"&amp;A941&amp;";*",SRGs!AA:AA,0),0)</f>
        <v>0</v>
      </c>
      <c r="N941" s="6">
        <f>IFERROR(MATCH("Central Log Server Security Requirements Guide :: Version 2, Release: 2 Benchmark Date: 27 Oct 2022*"&amp;A941&amp;";*",SRGs!AA:AA,0),0)</f>
        <v>0</v>
      </c>
      <c r="O941" s="6">
        <f>IFERROR(MATCH("Database Security Requirements Guide :: Version 3, Release: 3 Benchmark Date: 27 Jul 2022*"&amp;A941&amp;";*",SRGs!AA:AA,0),0)</f>
        <v>0</v>
      </c>
      <c r="P941" s="2">
        <f>IFERROR(MATCH("Container Platform Security Requirements Guide :: Version 1, Release: 3 Benchmark Date: 27 Jan 2022*"&amp;A941&amp;";*",SRGs!AA:AA,0),0)</f>
        <v>0</v>
      </c>
      <c r="Q941" s="2">
        <f>IFERROR(MATCH("Domain Name System (DNS) Security Requirements Guide :: Version 2, Release: 4 Benchmark Date: 23 Oct 2015*"&amp;A941&amp;";*",SRGs!AA:AA,0),0)</f>
        <v>0</v>
      </c>
      <c r="R941" s="2">
        <f>IFERROR(MATCH("Firewall Security Requirements Guide :: Version 2, Release: 3 Benchmark Date: 27 Oct 2022*"&amp;A941&amp;";*",SRGs!AA:AA,0),0)</f>
        <v>0</v>
      </c>
      <c r="S941" s="2">
        <f>IFERROR(MATCH("General Purpose Operating System Security Requirements Guide :: Version 2, Release: 4 Benchmark Date: 27 Jul 2022*"&amp;A941&amp;";*",SRGs!AA:AA,0),0)</f>
        <v>0</v>
      </c>
      <c r="T941" s="2">
        <f>IFERROR(MATCH("Intrusion Detection and Prevention Systems (IDPS) Security Requirements Guide :: Version 2, Release: 6 Benchmark Date: 24 Jul 2020*"&amp;A941&amp;";*",SRGs!AA:AA,0),0)</f>
        <v>0</v>
      </c>
      <c r="U941" s="2">
        <f>IFERROR(MATCH("Layer 2 Switch Security Requirements Guide :: Version 2, Release: 1 Benchmark Date: 18 May 2021*"&amp;A941&amp;";*",SRGs!AA:AA,0),0)</f>
        <v>0</v>
      </c>
      <c r="V941" s="2">
        <f>IFERROR(MATCH("Mainframe Product Security Requirements Guide :: Version 2, Release: 1 Benchmark Date: 27 Oct 2022*"&amp;A941&amp;";*",SRGs!AA:AA,0),0)</f>
        <v>0</v>
      </c>
      <c r="W941" s="2">
        <f>IFERROR(MATCH("Network Device Management Security Requirements Guide :: Version 4, Release: 1 Benchmark Date: 23 Apr 2021*"&amp;A941&amp;";*",SRGs!AA:AA,0),0)</f>
        <v>0</v>
      </c>
      <c r="X941" s="2">
        <f>IFERROR(MATCH("Router Security Requirements Guide :: Version 4, Release: 2 Benchmark Date: 23 Apr 2021*"&amp;A941&amp;";*",SRGs!AA:AA,0),0)</f>
        <v>0</v>
      </c>
      <c r="Y941" s="2">
        <f>IFERROR(MATCH("SDN Controller Security Requirements Guide :: Version 1, Release: 2 Benchmark Date: 24 Apr 2020*"&amp;A941&amp;";*",SRGs!AA:AA,0),0)</f>
        <v>0</v>
      </c>
      <c r="Z941" s="2">
        <f>IFERROR(MATCH("Unified Endpoint Management Agent Security Requirements Guide :: Version 1, Release: 1 Benchmark Date: 20 Nov 2020*"&amp;A941&amp;";*",SRGs!AA:AA,0),0)</f>
        <v>0</v>
      </c>
      <c r="AA941" s="2">
        <f>IFERROR(MATCH("Unified Endpoint Management Server Security Requirements Guide :: Version 1, Release: 1 Benchmark Date: 20 Nov 2020*"&amp;A941&amp;";*",SRGs!AA:AA,0),0)</f>
        <v>0</v>
      </c>
      <c r="AB941" s="2">
        <f>IFERROR(MATCH("Virtual Private Network (VPN) Security Requirements Guide :: Version 2, Release: 4 Benchmark Date: 27 Oct 2021*"&amp;A941&amp;";*",SRGs!AA:AA,0),0)</f>
        <v>0</v>
      </c>
      <c r="AC941" s="2">
        <f>IFERROR(MATCH("Web Server Security Requirements Guide :: Version 3, Release: 1 Benchmark Date: 27 Oct 2022*"&amp;A941&amp;";*",SRGs!AA:AA,0),0)</f>
        <v>0</v>
      </c>
      <c r="AD941" s="22"/>
      <c r="AE941" s="3" t="str">
        <f t="shared" si="112"/>
        <v/>
      </c>
      <c r="AF941" s="2" t="str">
        <f t="shared" si="113"/>
        <v/>
      </c>
      <c r="AG941" s="2" t="str">
        <f t="shared" si="114"/>
        <v/>
      </c>
      <c r="AH941" s="2" t="str">
        <f t="shared" si="115"/>
        <v/>
      </c>
      <c r="AI941" s="2" t="str">
        <f t="shared" si="116"/>
        <v/>
      </c>
      <c r="AJ941" s="2" t="str">
        <f t="shared" si="117"/>
        <v/>
      </c>
      <c r="AK941" s="2" t="str">
        <f t="shared" si="118"/>
        <v/>
      </c>
      <c r="AM941" s="5" t="str">
        <f t="shared" si="119"/>
        <v/>
      </c>
    </row>
    <row r="942" spans="1:39" s="5" customFormat="1" ht="135" hidden="1">
      <c r="A942" s="1" t="s">
        <v>264</v>
      </c>
      <c r="B942" s="1" t="s">
        <v>4316</v>
      </c>
      <c r="C942" s="1" t="s">
        <v>1281</v>
      </c>
      <c r="D942" s="1" t="s">
        <v>2300</v>
      </c>
      <c r="E942" s="1" t="s">
        <v>3298</v>
      </c>
      <c r="F942" s="2" t="s">
        <v>4062</v>
      </c>
      <c r="G942" s="2"/>
      <c r="H942" s="2" t="s">
        <v>4279</v>
      </c>
      <c r="I942" s="10">
        <v>3</v>
      </c>
      <c r="J942" s="13"/>
      <c r="K942" s="3">
        <f>IFERROR(MATCH("Application Layer Gateway (ALG) Security Requirements Guide (SRG) :: Version 1, Release: 2 Benchmark Date: 24 Jul 2015*"&amp;A942&amp;";*",SRGs!AA:AA,0),0)</f>
        <v>0</v>
      </c>
      <c r="L942" s="2">
        <f>IFERROR(MATCH("Application Server Security Requirements Guide :: Version 3, Release: 3 Benchmark Date: 27 Oct 2022*"&amp;A942&amp;";*",SRGs!AA:AA,0),0)</f>
        <v>0</v>
      </c>
      <c r="M942" s="2">
        <f>IFERROR(MATCH("Authentication, Authorization, and Accounting Services (AAA) Security Requirements Guide :: Version 1, Release: 2 Benchmark Date: 24 Jan 2020*"&amp;A942&amp;";*",SRGs!AA:AA,0),0)</f>
        <v>0</v>
      </c>
      <c r="N942" s="6">
        <f>IFERROR(MATCH("Central Log Server Security Requirements Guide :: Version 2, Release: 2 Benchmark Date: 27 Oct 2022*"&amp;A942&amp;";*",SRGs!AA:AA,0),0)</f>
        <v>0</v>
      </c>
      <c r="O942" s="6">
        <f>IFERROR(MATCH("Database Security Requirements Guide :: Version 3, Release: 3 Benchmark Date: 27 Jul 2022*"&amp;A942&amp;";*",SRGs!AA:AA,0),0)</f>
        <v>0</v>
      </c>
      <c r="P942" s="6">
        <f>IFERROR(MATCH("Container Platform Security Requirements Guide :: Version 1, Release: 3 Benchmark Date: 27 Jan 2022*"&amp;A942&amp;";*",SRGs!AA:AA,0),0)</f>
        <v>0</v>
      </c>
      <c r="Q942" s="6">
        <f>IFERROR(MATCH("Domain Name System (DNS) Security Requirements Guide :: Version 2, Release: 4 Benchmark Date: 23 Oct 2015*"&amp;A942&amp;";*",SRGs!AA:AA,0),0)</f>
        <v>0</v>
      </c>
      <c r="R942" s="6">
        <f>IFERROR(MATCH("Firewall Security Requirements Guide :: Version 2, Release: 3 Benchmark Date: 27 Oct 2022*"&amp;A942&amp;";*",SRGs!AA:AA,0),0)</f>
        <v>0</v>
      </c>
      <c r="S942" s="6">
        <f>IFERROR(MATCH("General Purpose Operating System Security Requirements Guide :: Version 2, Release: 4 Benchmark Date: 27 Jul 2022*"&amp;A942&amp;";*",SRGs!AA:AA,0),0)</f>
        <v>0</v>
      </c>
      <c r="T942" s="6">
        <f>IFERROR(MATCH("Intrusion Detection and Prevention Systems (IDPS) Security Requirements Guide :: Version 2, Release: 6 Benchmark Date: 24 Jul 2020*"&amp;A942&amp;";*",SRGs!AA:AA,0),0)</f>
        <v>0</v>
      </c>
      <c r="U942" s="6">
        <f>IFERROR(MATCH("Layer 2 Switch Security Requirements Guide :: Version 2, Release: 1 Benchmark Date: 18 May 2021*"&amp;A942&amp;";*",SRGs!AA:AA,0),0)</f>
        <v>0</v>
      </c>
      <c r="V942" s="6">
        <f>IFERROR(MATCH("Mainframe Product Security Requirements Guide :: Version 2, Release: 1 Benchmark Date: 27 Oct 2022*"&amp;A942&amp;";*",SRGs!AA:AA,0),0)</f>
        <v>0</v>
      </c>
      <c r="W942" s="6">
        <f>IFERROR(MATCH("Network Device Management Security Requirements Guide :: Version 4, Release: 1 Benchmark Date: 23 Apr 2021*"&amp;A942&amp;";*",SRGs!AA:AA,0),0)</f>
        <v>0</v>
      </c>
      <c r="X942" s="6">
        <f>IFERROR(MATCH("Router Security Requirements Guide :: Version 4, Release: 2 Benchmark Date: 23 Apr 2021*"&amp;A942&amp;";*",SRGs!AA:AA,0),0)</f>
        <v>0</v>
      </c>
      <c r="Y942" s="6">
        <f>IFERROR(MATCH("SDN Controller Security Requirements Guide :: Version 1, Release: 2 Benchmark Date: 24 Apr 2020*"&amp;A942&amp;";*",SRGs!AA:AA,0),0)</f>
        <v>0</v>
      </c>
      <c r="Z942" s="6">
        <f>IFERROR(MATCH("Unified Endpoint Management Agent Security Requirements Guide :: Version 1, Release: 1 Benchmark Date: 20 Nov 2020*"&amp;A942&amp;";*",SRGs!AA:AA,0),0)</f>
        <v>0</v>
      </c>
      <c r="AA942" s="6">
        <f>IFERROR(MATCH("Unified Endpoint Management Server Security Requirements Guide :: Version 1, Release: 1 Benchmark Date: 20 Nov 2020*"&amp;A942&amp;";*",SRGs!AA:AA,0),0)</f>
        <v>0</v>
      </c>
      <c r="AB942" s="6">
        <f>IFERROR(MATCH("Virtual Private Network (VPN) Security Requirements Guide :: Version 2, Release: 4 Benchmark Date: 27 Oct 2021*"&amp;A942&amp;";*",SRGs!AA:AA,0),0)</f>
        <v>0</v>
      </c>
      <c r="AC942" s="6">
        <f>IFERROR(MATCH("Web Server Security Requirements Guide :: Version 3, Release: 1 Benchmark Date: 27 Oct 2022*"&amp;A942&amp;";*",SRGs!AA:AA,0),0)</f>
        <v>0</v>
      </c>
      <c r="AD942" s="21"/>
      <c r="AE942" s="3" t="str">
        <f t="shared" si="112"/>
        <v/>
      </c>
      <c r="AF942" s="2" t="str">
        <f t="shared" si="113"/>
        <v/>
      </c>
      <c r="AG942" s="2" t="str">
        <f t="shared" si="114"/>
        <v/>
      </c>
      <c r="AH942" s="2" t="str">
        <f t="shared" si="115"/>
        <v/>
      </c>
      <c r="AI942" s="2" t="str">
        <f t="shared" si="116"/>
        <v/>
      </c>
      <c r="AJ942" s="2" t="str">
        <f t="shared" si="117"/>
        <v/>
      </c>
      <c r="AK942" s="2" t="str">
        <f t="shared" si="118"/>
        <v/>
      </c>
      <c r="AL942" s="27"/>
      <c r="AM942" s="5" t="str">
        <f t="shared" si="119"/>
        <v/>
      </c>
    </row>
    <row r="943" spans="1:39" ht="105" hidden="1">
      <c r="A943" s="1" t="s">
        <v>22615</v>
      </c>
      <c r="B943" s="1" t="s">
        <v>4316</v>
      </c>
      <c r="C943" s="1" t="s">
        <v>1282</v>
      </c>
      <c r="D943" s="1" t="s">
        <v>2301</v>
      </c>
      <c r="E943" s="1" t="s">
        <v>3299</v>
      </c>
      <c r="F943" s="2" t="s">
        <v>2591</v>
      </c>
      <c r="G943" s="2"/>
      <c r="H943" s="2" t="s">
        <v>4279</v>
      </c>
      <c r="I943" s="10">
        <v>3</v>
      </c>
      <c r="J943" s="13"/>
      <c r="K943" s="3">
        <f>IFERROR(MATCH("Application Layer Gateway (ALG) Security Requirements Guide (SRG) :: Version 1, Release: 2 Benchmark Date: 24 Jul 2015*"&amp;A943&amp;";*",SRGs!AA:AA,0),0)</f>
        <v>0</v>
      </c>
      <c r="L943" s="2">
        <f>IFERROR(MATCH("Application Server Security Requirements Guide :: Version 3, Release: 3 Benchmark Date: 27 Oct 2022*"&amp;A943&amp;";*",SRGs!AA:AA,0),0)</f>
        <v>0</v>
      </c>
      <c r="M943" s="2">
        <f>IFERROR(MATCH("Authentication, Authorization, and Accounting Services (AAA) Security Requirements Guide :: Version 1, Release: 2 Benchmark Date: 24 Jan 2020*"&amp;A943&amp;";*",SRGs!AA:AA,0),0)</f>
        <v>0</v>
      </c>
      <c r="N943" s="2">
        <f>IFERROR(MATCH("Central Log Server Security Requirements Guide :: Version 2, Release: 2 Benchmark Date: 27 Oct 2022*"&amp;A943&amp;";*",SRGs!AA:AA,0),0)</f>
        <v>0</v>
      </c>
      <c r="O943" s="2">
        <f>IFERROR(MATCH("Database Security Requirements Guide :: Version 3, Release: 3 Benchmark Date: 27 Jul 2022*"&amp;A943&amp;";*",SRGs!AA:AA,0),0)</f>
        <v>0</v>
      </c>
      <c r="P943" s="2">
        <f>IFERROR(MATCH("Container Platform Security Requirements Guide :: Version 1, Release: 3 Benchmark Date: 27 Jan 2022*"&amp;A943&amp;";*",SRGs!AA:AA,0),0)</f>
        <v>0</v>
      </c>
      <c r="Q943" s="2">
        <f>IFERROR(MATCH("Domain Name System (DNS) Security Requirements Guide :: Version 2, Release: 4 Benchmark Date: 23 Oct 2015*"&amp;A943&amp;";*",SRGs!AA:AA,0),0)</f>
        <v>0</v>
      </c>
      <c r="R943" s="2">
        <f>IFERROR(MATCH("Firewall Security Requirements Guide :: Version 2, Release: 3 Benchmark Date: 27 Oct 2022*"&amp;A943&amp;";*",SRGs!AA:AA,0),0)</f>
        <v>0</v>
      </c>
      <c r="S943" s="2">
        <f>IFERROR(MATCH("General Purpose Operating System Security Requirements Guide :: Version 2, Release: 4 Benchmark Date: 27 Jul 2022*"&amp;A943&amp;";*",SRGs!AA:AA,0),0)</f>
        <v>0</v>
      </c>
      <c r="T943" s="2">
        <f>IFERROR(MATCH("Intrusion Detection and Prevention Systems (IDPS) Security Requirements Guide :: Version 2, Release: 6 Benchmark Date: 24 Jul 2020*"&amp;A943&amp;";*",SRGs!AA:AA,0),0)</f>
        <v>0</v>
      </c>
      <c r="U943" s="2">
        <f>IFERROR(MATCH("Layer 2 Switch Security Requirements Guide :: Version 2, Release: 1 Benchmark Date: 18 May 2021*"&amp;A943&amp;";*",SRGs!AA:AA,0),0)</f>
        <v>0</v>
      </c>
      <c r="V943" s="2">
        <f>IFERROR(MATCH("Mainframe Product Security Requirements Guide :: Version 2, Release: 1 Benchmark Date: 27 Oct 2022*"&amp;A943&amp;";*",SRGs!AA:AA,0),0)</f>
        <v>0</v>
      </c>
      <c r="W943" s="2">
        <f>IFERROR(MATCH("Network Device Management Security Requirements Guide :: Version 4, Release: 1 Benchmark Date: 23 Apr 2021*"&amp;A943&amp;";*",SRGs!AA:AA,0),0)</f>
        <v>0</v>
      </c>
      <c r="X943" s="2">
        <f>IFERROR(MATCH("Router Security Requirements Guide :: Version 4, Release: 2 Benchmark Date: 23 Apr 2021*"&amp;A943&amp;";*",SRGs!AA:AA,0),0)</f>
        <v>0</v>
      </c>
      <c r="Y943" s="2">
        <f>IFERROR(MATCH("SDN Controller Security Requirements Guide :: Version 1, Release: 2 Benchmark Date: 24 Apr 2020*"&amp;A943&amp;";*",SRGs!AA:AA,0),0)</f>
        <v>0</v>
      </c>
      <c r="Z943" s="2">
        <f>IFERROR(MATCH("Unified Endpoint Management Agent Security Requirements Guide :: Version 1, Release: 1 Benchmark Date: 20 Nov 2020*"&amp;A943&amp;";*",SRGs!AA:AA,0),0)</f>
        <v>0</v>
      </c>
      <c r="AA943" s="2">
        <f>IFERROR(MATCH("Unified Endpoint Management Server Security Requirements Guide :: Version 1, Release: 1 Benchmark Date: 20 Nov 2020*"&amp;A943&amp;";*",SRGs!AA:AA,0),0)</f>
        <v>0</v>
      </c>
      <c r="AB943" s="2">
        <f>IFERROR(MATCH("Virtual Private Network (VPN) Security Requirements Guide :: Version 2, Release: 4 Benchmark Date: 27 Oct 2021*"&amp;A943&amp;";*",SRGs!AA:AA,0),0)</f>
        <v>0</v>
      </c>
      <c r="AC943" s="2">
        <f>IFERROR(MATCH("Web Server Security Requirements Guide :: Version 3, Release: 1 Benchmark Date: 27 Oct 2022*"&amp;A943&amp;";*",SRGs!AA:AA,0),0)</f>
        <v>0</v>
      </c>
      <c r="AD943" s="22"/>
      <c r="AE943" s="3" t="str">
        <f t="shared" si="112"/>
        <v/>
      </c>
      <c r="AF943" s="2" t="str">
        <f t="shared" si="113"/>
        <v/>
      </c>
      <c r="AG943" s="2" t="str">
        <f t="shared" si="114"/>
        <v/>
      </c>
      <c r="AH943" s="2" t="str">
        <f t="shared" si="115"/>
        <v/>
      </c>
      <c r="AI943" s="2" t="str">
        <f t="shared" si="116"/>
        <v/>
      </c>
      <c r="AJ943" s="2" t="str">
        <f t="shared" si="117"/>
        <v/>
      </c>
      <c r="AK943" s="2" t="str">
        <f t="shared" si="118"/>
        <v/>
      </c>
      <c r="AM943" s="5" t="str">
        <f t="shared" si="119"/>
        <v/>
      </c>
    </row>
    <row r="944" spans="1:39" ht="210" hidden="1">
      <c r="A944" s="1" t="s">
        <v>238</v>
      </c>
      <c r="B944" s="1" t="s">
        <v>4316</v>
      </c>
      <c r="C944" s="1" t="s">
        <v>1180</v>
      </c>
      <c r="D944" s="1" t="s">
        <v>2214</v>
      </c>
      <c r="E944" s="1" t="s">
        <v>3216</v>
      </c>
      <c r="F944" s="2" t="s">
        <v>4024</v>
      </c>
      <c r="G944" s="2"/>
      <c r="H944" s="2" t="s">
        <v>4288</v>
      </c>
      <c r="I944" s="10">
        <v>3</v>
      </c>
      <c r="J944" s="13"/>
      <c r="K944" s="3">
        <f>IFERROR(MATCH("Application Layer Gateway (ALG) Security Requirements Guide (SRG) :: Version 1, Release: 2 Benchmark Date: 24 Jul 2015*"&amp;A944&amp;";*",SRGs!AA:AA,0),0)</f>
        <v>0</v>
      </c>
      <c r="L944" s="2">
        <f>IFERROR(MATCH("Application Server Security Requirements Guide :: Version 3, Release: 3 Benchmark Date: 27 Oct 2022*"&amp;A944&amp;";*",SRGs!AA:AA,0),0)</f>
        <v>0</v>
      </c>
      <c r="M944" s="2">
        <f>IFERROR(MATCH("Authentication, Authorization, and Accounting Services (AAA) Security Requirements Guide :: Version 1, Release: 2 Benchmark Date: 24 Jan 2020*"&amp;A944&amp;";*",SRGs!AA:AA,0),0)</f>
        <v>0</v>
      </c>
      <c r="N944" s="6">
        <f>IFERROR(MATCH("Central Log Server Security Requirements Guide :: Version 2, Release: 2 Benchmark Date: 27 Oct 2022*"&amp;A944&amp;";*",SRGs!AA:AA,0),0)</f>
        <v>0</v>
      </c>
      <c r="O944" s="6">
        <f>IFERROR(MATCH("Database Security Requirements Guide :: Version 3, Release: 3 Benchmark Date: 27 Jul 2022*"&amp;A944&amp;";*",SRGs!AA:AA,0),0)</f>
        <v>1876</v>
      </c>
      <c r="P944" s="2">
        <f>IFERROR(MATCH("Container Platform Security Requirements Guide :: Version 1, Release: 3 Benchmark Date: 27 Jan 2022*"&amp;A944&amp;";*",SRGs!AA:AA,0),0)</f>
        <v>1875</v>
      </c>
      <c r="Q944" s="2">
        <f>IFERROR(MATCH("Domain Name System (DNS) Security Requirements Guide :: Version 2, Release: 4 Benchmark Date: 23 Oct 2015*"&amp;A944&amp;";*",SRGs!AA:AA,0),0)</f>
        <v>0</v>
      </c>
      <c r="R944" s="2">
        <f>IFERROR(MATCH("Firewall Security Requirements Guide :: Version 2, Release: 3 Benchmark Date: 27 Oct 2022*"&amp;A944&amp;";*",SRGs!AA:AA,0),0)</f>
        <v>0</v>
      </c>
      <c r="S944" s="2">
        <f>IFERROR(MATCH("General Purpose Operating System Security Requirements Guide :: Version 2, Release: 4 Benchmark Date: 27 Jul 2022*"&amp;A944&amp;";*",SRGs!AA:AA,0),0)</f>
        <v>1877</v>
      </c>
      <c r="T944" s="2">
        <f>IFERROR(MATCH("Intrusion Detection and Prevention Systems (IDPS) Security Requirements Guide :: Version 2, Release: 6 Benchmark Date: 24 Jul 2020*"&amp;A944&amp;";*",SRGs!AA:AA,0),0)</f>
        <v>0</v>
      </c>
      <c r="U944" s="2">
        <f>IFERROR(MATCH("Layer 2 Switch Security Requirements Guide :: Version 2, Release: 1 Benchmark Date: 18 May 2021*"&amp;A944&amp;";*",SRGs!AA:AA,0),0)</f>
        <v>0</v>
      </c>
      <c r="V944" s="2">
        <f>IFERROR(MATCH("Mainframe Product Security Requirements Guide :: Version 2, Release: 1 Benchmark Date: 27 Oct 2022*"&amp;A944&amp;";*",SRGs!AA:AA,0),0)</f>
        <v>1878</v>
      </c>
      <c r="W944" s="2">
        <f>IFERROR(MATCH("Network Device Management Security Requirements Guide :: Version 4, Release: 1 Benchmark Date: 23 Apr 2021*"&amp;A944&amp;";*",SRGs!AA:AA,0),0)</f>
        <v>0</v>
      </c>
      <c r="X944" s="2">
        <f>IFERROR(MATCH("Router Security Requirements Guide :: Version 4, Release: 2 Benchmark Date: 23 Apr 2021*"&amp;A944&amp;";*",SRGs!AA:AA,0),0)</f>
        <v>0</v>
      </c>
      <c r="Y944" s="2">
        <f>IFERROR(MATCH("SDN Controller Security Requirements Guide :: Version 1, Release: 2 Benchmark Date: 24 Apr 2020*"&amp;A944&amp;";*",SRGs!AA:AA,0),0)</f>
        <v>1879</v>
      </c>
      <c r="Z944" s="2">
        <f>IFERROR(MATCH("Unified Endpoint Management Agent Security Requirements Guide :: Version 1, Release: 1 Benchmark Date: 20 Nov 2020*"&amp;A944&amp;";*",SRGs!AA:AA,0),0)</f>
        <v>0</v>
      </c>
      <c r="AA944" s="2">
        <f>IFERROR(MATCH("Unified Endpoint Management Server Security Requirements Guide :: Version 1, Release: 1 Benchmark Date: 20 Nov 2020*"&amp;A944&amp;";*",SRGs!AA:AA,0),0)</f>
        <v>0</v>
      </c>
      <c r="AB944" s="2">
        <f>IFERROR(MATCH("Virtual Private Network (VPN) Security Requirements Guide :: Version 2, Release: 4 Benchmark Date: 27 Oct 2021*"&amp;A944&amp;";*",SRGs!AA:AA,0),0)</f>
        <v>0</v>
      </c>
      <c r="AC944" s="2">
        <f>IFERROR(MATCH("Web Server Security Requirements Guide :: Version 3, Release: 1 Benchmark Date: 27 Oct 2022*"&amp;A944&amp;";*",SRGs!AA:AA,0),0)</f>
        <v>1881</v>
      </c>
      <c r="AD944" s="22"/>
      <c r="AE944" s="3" t="str">
        <f t="shared" si="112"/>
        <v>Application</v>
      </c>
      <c r="AF944" s="2" t="str">
        <f t="shared" si="113"/>
        <v>Server</v>
      </c>
      <c r="AG944" s="2" t="str">
        <f t="shared" si="114"/>
        <v>Laptops/Desktops</v>
      </c>
      <c r="AH944" s="2" t="str">
        <f t="shared" si="115"/>
        <v>Network Device</v>
      </c>
      <c r="AI944" s="2" t="str">
        <f t="shared" si="116"/>
        <v>Database</v>
      </c>
      <c r="AJ944" s="2" t="str">
        <f t="shared" si="117"/>
        <v>Container</v>
      </c>
      <c r="AK944" s="2" t="str">
        <f t="shared" si="118"/>
        <v/>
      </c>
      <c r="AM944" s="5" t="str">
        <f t="shared" si="119"/>
        <v>Application; Server; Laptops/Desktops; Network Device; Database; Container</v>
      </c>
    </row>
    <row r="945" spans="1:39" ht="60" hidden="1">
      <c r="A945" s="1" t="s">
        <v>22616</v>
      </c>
      <c r="B945" s="1" t="s">
        <v>4316</v>
      </c>
      <c r="C945" s="1" t="s">
        <v>1181</v>
      </c>
      <c r="D945" s="1" t="s">
        <v>2215</v>
      </c>
      <c r="E945" s="1" t="s">
        <v>3217</v>
      </c>
      <c r="F945" s="2" t="s">
        <v>2591</v>
      </c>
      <c r="G945" s="2"/>
      <c r="H945" s="2"/>
      <c r="I945" s="2"/>
      <c r="J945" s="15"/>
      <c r="K945" s="3">
        <f>IFERROR(MATCH("Application Layer Gateway (ALG) Security Requirements Guide (SRG) :: Version 1, Release: 2 Benchmark Date: 24 Jul 2015*"&amp;A945&amp;";*",SRGs!AA:AA,0),0)</f>
        <v>0</v>
      </c>
      <c r="L945" s="2">
        <f>IFERROR(MATCH("Application Server Security Requirements Guide :: Version 3, Release: 3 Benchmark Date: 27 Oct 2022*"&amp;A945&amp;";*",SRGs!AA:AA,0),0)</f>
        <v>0</v>
      </c>
      <c r="M945" s="2">
        <f>IFERROR(MATCH("Authentication, Authorization, and Accounting Services (AAA) Security Requirements Guide :: Version 1, Release: 2 Benchmark Date: 24 Jan 2020*"&amp;A945&amp;";*",SRGs!AA:AA,0),0)</f>
        <v>0</v>
      </c>
      <c r="N945" s="2">
        <f>IFERROR(MATCH("Central Log Server Security Requirements Guide :: Version 2, Release: 2 Benchmark Date: 27 Oct 2022*"&amp;A945&amp;";*",SRGs!AA:AA,0),0)</f>
        <v>0</v>
      </c>
      <c r="O945" s="2">
        <f>IFERROR(MATCH("Database Security Requirements Guide :: Version 3, Release: 3 Benchmark Date: 27 Jul 2022*"&amp;A945&amp;";*",SRGs!AA:AA,0),0)</f>
        <v>0</v>
      </c>
      <c r="P945" s="2">
        <f>IFERROR(MATCH("Container Platform Security Requirements Guide :: Version 1, Release: 3 Benchmark Date: 27 Jan 2022*"&amp;A945&amp;";*",SRGs!AA:AA,0),0)</f>
        <v>0</v>
      </c>
      <c r="Q945" s="2">
        <f>IFERROR(MATCH("Domain Name System (DNS) Security Requirements Guide :: Version 2, Release: 4 Benchmark Date: 23 Oct 2015*"&amp;A945&amp;";*",SRGs!AA:AA,0),0)</f>
        <v>0</v>
      </c>
      <c r="R945" s="2">
        <f>IFERROR(MATCH("Firewall Security Requirements Guide :: Version 2, Release: 3 Benchmark Date: 27 Oct 2022*"&amp;A945&amp;";*",SRGs!AA:AA,0),0)</f>
        <v>0</v>
      </c>
      <c r="S945" s="2">
        <f>IFERROR(MATCH("General Purpose Operating System Security Requirements Guide :: Version 2, Release: 4 Benchmark Date: 27 Jul 2022*"&amp;A945&amp;";*",SRGs!AA:AA,0),0)</f>
        <v>0</v>
      </c>
      <c r="T945" s="2">
        <f>IFERROR(MATCH("Intrusion Detection and Prevention Systems (IDPS) Security Requirements Guide :: Version 2, Release: 6 Benchmark Date: 24 Jul 2020*"&amp;A945&amp;";*",SRGs!AA:AA,0),0)</f>
        <v>0</v>
      </c>
      <c r="U945" s="2">
        <f>IFERROR(MATCH("Layer 2 Switch Security Requirements Guide :: Version 2, Release: 1 Benchmark Date: 18 May 2021*"&amp;A945&amp;";*",SRGs!AA:AA,0),0)</f>
        <v>0</v>
      </c>
      <c r="V945" s="2">
        <f>IFERROR(MATCH("Mainframe Product Security Requirements Guide :: Version 2, Release: 1 Benchmark Date: 27 Oct 2022*"&amp;A945&amp;";*",SRGs!AA:AA,0),0)</f>
        <v>0</v>
      </c>
      <c r="W945" s="2">
        <f>IFERROR(MATCH("Network Device Management Security Requirements Guide :: Version 4, Release: 1 Benchmark Date: 23 Apr 2021*"&amp;A945&amp;";*",SRGs!AA:AA,0),0)</f>
        <v>0</v>
      </c>
      <c r="X945" s="2">
        <f>IFERROR(MATCH("Router Security Requirements Guide :: Version 4, Release: 2 Benchmark Date: 23 Apr 2021*"&amp;A945&amp;";*",SRGs!AA:AA,0),0)</f>
        <v>0</v>
      </c>
      <c r="Y945" s="2">
        <f>IFERROR(MATCH("SDN Controller Security Requirements Guide :: Version 1, Release: 2 Benchmark Date: 24 Apr 2020*"&amp;A945&amp;";*",SRGs!AA:AA,0),0)</f>
        <v>0</v>
      </c>
      <c r="Z945" s="2">
        <f>IFERROR(MATCH("Unified Endpoint Management Agent Security Requirements Guide :: Version 1, Release: 1 Benchmark Date: 20 Nov 2020*"&amp;A945&amp;";*",SRGs!AA:AA,0),0)</f>
        <v>0</v>
      </c>
      <c r="AA945" s="2">
        <f>IFERROR(MATCH("Unified Endpoint Management Server Security Requirements Guide :: Version 1, Release: 1 Benchmark Date: 20 Nov 2020*"&amp;A945&amp;";*",SRGs!AA:AA,0),0)</f>
        <v>0</v>
      </c>
      <c r="AB945" s="2">
        <f>IFERROR(MATCH("Virtual Private Network (VPN) Security Requirements Guide :: Version 2, Release: 4 Benchmark Date: 27 Oct 2021*"&amp;A945&amp;";*",SRGs!AA:AA,0),0)</f>
        <v>0</v>
      </c>
      <c r="AC945" s="2">
        <f>IFERROR(MATCH("Web Server Security Requirements Guide :: Version 3, Release: 1 Benchmark Date: 27 Oct 2022*"&amp;A945&amp;";*",SRGs!AA:AA,0),0)</f>
        <v>0</v>
      </c>
      <c r="AD945" s="22"/>
      <c r="AE945" s="3" t="str">
        <f t="shared" si="112"/>
        <v/>
      </c>
      <c r="AF945" s="2" t="str">
        <f t="shared" si="113"/>
        <v/>
      </c>
      <c r="AG945" s="2" t="str">
        <f t="shared" si="114"/>
        <v/>
      </c>
      <c r="AH945" s="2" t="str">
        <f t="shared" si="115"/>
        <v/>
      </c>
      <c r="AI945" s="2" t="str">
        <f t="shared" si="116"/>
        <v/>
      </c>
      <c r="AJ945" s="2" t="str">
        <f t="shared" si="117"/>
        <v/>
      </c>
      <c r="AK945" s="2" t="str">
        <f t="shared" si="118"/>
        <v/>
      </c>
      <c r="AM945" s="5" t="str">
        <f t="shared" si="119"/>
        <v/>
      </c>
    </row>
    <row r="946" spans="1:39" ht="60" hidden="1">
      <c r="A946" s="1" t="s">
        <v>22617</v>
      </c>
      <c r="B946" s="1" t="s">
        <v>4316</v>
      </c>
      <c r="C946" s="1" t="s">
        <v>1182</v>
      </c>
      <c r="D946" s="1" t="s">
        <v>2216</v>
      </c>
      <c r="E946" s="1" t="s">
        <v>3218</v>
      </c>
      <c r="F946" s="2" t="s">
        <v>2591</v>
      </c>
      <c r="G946" s="2"/>
      <c r="H946" s="2"/>
      <c r="I946" s="2"/>
      <c r="J946" s="15"/>
      <c r="K946" s="3">
        <f>IFERROR(MATCH("Application Layer Gateway (ALG) Security Requirements Guide (SRG) :: Version 1, Release: 2 Benchmark Date: 24 Jul 2015*"&amp;A946&amp;";*",SRGs!AA:AA,0),0)</f>
        <v>0</v>
      </c>
      <c r="L946" s="2">
        <f>IFERROR(MATCH("Application Server Security Requirements Guide :: Version 3, Release: 3 Benchmark Date: 27 Oct 2022*"&amp;A946&amp;";*",SRGs!AA:AA,0),0)</f>
        <v>0</v>
      </c>
      <c r="M946" s="2">
        <f>IFERROR(MATCH("Authentication, Authorization, and Accounting Services (AAA) Security Requirements Guide :: Version 1, Release: 2 Benchmark Date: 24 Jan 2020*"&amp;A946&amp;";*",SRGs!AA:AA,0),0)</f>
        <v>0</v>
      </c>
      <c r="N946" s="2">
        <f>IFERROR(MATCH("Central Log Server Security Requirements Guide :: Version 2, Release: 2 Benchmark Date: 27 Oct 2022*"&amp;A946&amp;";*",SRGs!AA:AA,0),0)</f>
        <v>0</v>
      </c>
      <c r="O946" s="2">
        <f>IFERROR(MATCH("Database Security Requirements Guide :: Version 3, Release: 3 Benchmark Date: 27 Jul 2022*"&amp;A946&amp;";*",SRGs!AA:AA,0),0)</f>
        <v>0</v>
      </c>
      <c r="P946" s="2">
        <f>IFERROR(MATCH("Container Platform Security Requirements Guide :: Version 1, Release: 3 Benchmark Date: 27 Jan 2022*"&amp;A946&amp;";*",SRGs!AA:AA,0),0)</f>
        <v>0</v>
      </c>
      <c r="Q946" s="2">
        <f>IFERROR(MATCH("Domain Name System (DNS) Security Requirements Guide :: Version 2, Release: 4 Benchmark Date: 23 Oct 2015*"&amp;A946&amp;";*",SRGs!AA:AA,0),0)</f>
        <v>0</v>
      </c>
      <c r="R946" s="2">
        <f>IFERROR(MATCH("Firewall Security Requirements Guide :: Version 2, Release: 3 Benchmark Date: 27 Oct 2022*"&amp;A946&amp;";*",SRGs!AA:AA,0),0)</f>
        <v>0</v>
      </c>
      <c r="S946" s="2">
        <f>IFERROR(MATCH("General Purpose Operating System Security Requirements Guide :: Version 2, Release: 4 Benchmark Date: 27 Jul 2022*"&amp;A946&amp;";*",SRGs!AA:AA,0),0)</f>
        <v>0</v>
      </c>
      <c r="T946" s="2">
        <f>IFERROR(MATCH("Intrusion Detection and Prevention Systems (IDPS) Security Requirements Guide :: Version 2, Release: 6 Benchmark Date: 24 Jul 2020*"&amp;A946&amp;";*",SRGs!AA:AA,0),0)</f>
        <v>0</v>
      </c>
      <c r="U946" s="2">
        <f>IFERROR(MATCH("Layer 2 Switch Security Requirements Guide :: Version 2, Release: 1 Benchmark Date: 18 May 2021*"&amp;A946&amp;";*",SRGs!AA:AA,0),0)</f>
        <v>0</v>
      </c>
      <c r="V946" s="2">
        <f>IFERROR(MATCH("Mainframe Product Security Requirements Guide :: Version 2, Release: 1 Benchmark Date: 27 Oct 2022*"&amp;A946&amp;";*",SRGs!AA:AA,0),0)</f>
        <v>0</v>
      </c>
      <c r="W946" s="2">
        <f>IFERROR(MATCH("Network Device Management Security Requirements Guide :: Version 4, Release: 1 Benchmark Date: 23 Apr 2021*"&amp;A946&amp;";*",SRGs!AA:AA,0),0)</f>
        <v>0</v>
      </c>
      <c r="X946" s="2">
        <f>IFERROR(MATCH("Router Security Requirements Guide :: Version 4, Release: 2 Benchmark Date: 23 Apr 2021*"&amp;A946&amp;";*",SRGs!AA:AA,0),0)</f>
        <v>0</v>
      </c>
      <c r="Y946" s="2">
        <f>IFERROR(MATCH("SDN Controller Security Requirements Guide :: Version 1, Release: 2 Benchmark Date: 24 Apr 2020*"&amp;A946&amp;";*",SRGs!AA:AA,0),0)</f>
        <v>0</v>
      </c>
      <c r="Z946" s="2">
        <f>IFERROR(MATCH("Unified Endpoint Management Agent Security Requirements Guide :: Version 1, Release: 1 Benchmark Date: 20 Nov 2020*"&amp;A946&amp;";*",SRGs!AA:AA,0),0)</f>
        <v>0</v>
      </c>
      <c r="AA946" s="2">
        <f>IFERROR(MATCH("Unified Endpoint Management Server Security Requirements Guide :: Version 1, Release: 1 Benchmark Date: 20 Nov 2020*"&amp;A946&amp;";*",SRGs!AA:AA,0),0)</f>
        <v>0</v>
      </c>
      <c r="AB946" s="2">
        <f>IFERROR(MATCH("Virtual Private Network (VPN) Security Requirements Guide :: Version 2, Release: 4 Benchmark Date: 27 Oct 2021*"&amp;A946&amp;";*",SRGs!AA:AA,0),0)</f>
        <v>0</v>
      </c>
      <c r="AC946" s="2">
        <f>IFERROR(MATCH("Web Server Security Requirements Guide :: Version 3, Release: 1 Benchmark Date: 27 Oct 2022*"&amp;A946&amp;";*",SRGs!AA:AA,0),0)</f>
        <v>0</v>
      </c>
      <c r="AD946" s="22"/>
      <c r="AE946" s="3" t="str">
        <f t="shared" si="112"/>
        <v/>
      </c>
      <c r="AF946" s="2" t="str">
        <f t="shared" si="113"/>
        <v/>
      </c>
      <c r="AG946" s="2" t="str">
        <f t="shared" si="114"/>
        <v/>
      </c>
      <c r="AH946" s="2" t="str">
        <f t="shared" si="115"/>
        <v/>
      </c>
      <c r="AI946" s="2" t="str">
        <f t="shared" si="116"/>
        <v/>
      </c>
      <c r="AJ946" s="2" t="str">
        <f t="shared" si="117"/>
        <v/>
      </c>
      <c r="AK946" s="2" t="str">
        <f t="shared" si="118"/>
        <v/>
      </c>
      <c r="AM946" s="5" t="str">
        <f t="shared" si="119"/>
        <v/>
      </c>
    </row>
    <row r="947" spans="1:39" ht="195" hidden="1">
      <c r="A947" s="1" t="s">
        <v>22618</v>
      </c>
      <c r="B947" s="1" t="s">
        <v>4316</v>
      </c>
      <c r="C947" s="1" t="s">
        <v>1183</v>
      </c>
      <c r="D947" s="1" t="s">
        <v>2217</v>
      </c>
      <c r="E947" s="1" t="s">
        <v>3219</v>
      </c>
      <c r="F947" s="2" t="s">
        <v>2591</v>
      </c>
      <c r="G947" s="2"/>
      <c r="H947" s="2"/>
      <c r="I947" s="2"/>
      <c r="J947" s="15"/>
      <c r="K947" s="3">
        <f>IFERROR(MATCH("Application Layer Gateway (ALG) Security Requirements Guide (SRG) :: Version 1, Release: 2 Benchmark Date: 24 Jul 2015*"&amp;A947&amp;";*",SRGs!AA:AA,0),0)</f>
        <v>0</v>
      </c>
      <c r="L947" s="2">
        <f>IFERROR(MATCH("Application Server Security Requirements Guide :: Version 3, Release: 3 Benchmark Date: 27 Oct 2022*"&amp;A947&amp;";*",SRGs!AA:AA,0),0)</f>
        <v>0</v>
      </c>
      <c r="M947" s="2">
        <f>IFERROR(MATCH("Authentication, Authorization, and Accounting Services (AAA) Security Requirements Guide :: Version 1, Release: 2 Benchmark Date: 24 Jan 2020*"&amp;A947&amp;";*",SRGs!AA:AA,0),0)</f>
        <v>0</v>
      </c>
      <c r="N947" s="2">
        <f>IFERROR(MATCH("Central Log Server Security Requirements Guide :: Version 2, Release: 2 Benchmark Date: 27 Oct 2022*"&amp;A947&amp;";*",SRGs!AA:AA,0),0)</f>
        <v>0</v>
      </c>
      <c r="O947" s="2">
        <f>IFERROR(MATCH("Database Security Requirements Guide :: Version 3, Release: 3 Benchmark Date: 27 Jul 2022*"&amp;A947&amp;";*",SRGs!AA:AA,0),0)</f>
        <v>0</v>
      </c>
      <c r="P947" s="2">
        <f>IFERROR(MATCH("Container Platform Security Requirements Guide :: Version 1, Release: 3 Benchmark Date: 27 Jan 2022*"&amp;A947&amp;";*",SRGs!AA:AA,0),0)</f>
        <v>0</v>
      </c>
      <c r="Q947" s="2">
        <f>IFERROR(MATCH("Domain Name System (DNS) Security Requirements Guide :: Version 2, Release: 4 Benchmark Date: 23 Oct 2015*"&amp;A947&amp;";*",SRGs!AA:AA,0),0)</f>
        <v>0</v>
      </c>
      <c r="R947" s="2">
        <f>IFERROR(MATCH("Firewall Security Requirements Guide :: Version 2, Release: 3 Benchmark Date: 27 Oct 2022*"&amp;A947&amp;";*",SRGs!AA:AA,0),0)</f>
        <v>0</v>
      </c>
      <c r="S947" s="2">
        <f>IFERROR(MATCH("General Purpose Operating System Security Requirements Guide :: Version 2, Release: 4 Benchmark Date: 27 Jul 2022*"&amp;A947&amp;";*",SRGs!AA:AA,0),0)</f>
        <v>0</v>
      </c>
      <c r="T947" s="2">
        <f>IFERROR(MATCH("Intrusion Detection and Prevention Systems (IDPS) Security Requirements Guide :: Version 2, Release: 6 Benchmark Date: 24 Jul 2020*"&amp;A947&amp;";*",SRGs!AA:AA,0),0)</f>
        <v>0</v>
      </c>
      <c r="U947" s="2">
        <f>IFERROR(MATCH("Layer 2 Switch Security Requirements Guide :: Version 2, Release: 1 Benchmark Date: 18 May 2021*"&amp;A947&amp;";*",SRGs!AA:AA,0),0)</f>
        <v>0</v>
      </c>
      <c r="V947" s="2">
        <f>IFERROR(MATCH("Mainframe Product Security Requirements Guide :: Version 2, Release: 1 Benchmark Date: 27 Oct 2022*"&amp;A947&amp;";*",SRGs!AA:AA,0),0)</f>
        <v>0</v>
      </c>
      <c r="W947" s="2">
        <f>IFERROR(MATCH("Network Device Management Security Requirements Guide :: Version 4, Release: 1 Benchmark Date: 23 Apr 2021*"&amp;A947&amp;";*",SRGs!AA:AA,0),0)</f>
        <v>0</v>
      </c>
      <c r="X947" s="2">
        <f>IFERROR(MATCH("Router Security Requirements Guide :: Version 4, Release: 2 Benchmark Date: 23 Apr 2021*"&amp;A947&amp;";*",SRGs!AA:AA,0),0)</f>
        <v>0</v>
      </c>
      <c r="Y947" s="2">
        <f>IFERROR(MATCH("SDN Controller Security Requirements Guide :: Version 1, Release: 2 Benchmark Date: 24 Apr 2020*"&amp;A947&amp;";*",SRGs!AA:AA,0),0)</f>
        <v>0</v>
      </c>
      <c r="Z947" s="2">
        <f>IFERROR(MATCH("Unified Endpoint Management Agent Security Requirements Guide :: Version 1, Release: 1 Benchmark Date: 20 Nov 2020*"&amp;A947&amp;";*",SRGs!AA:AA,0),0)</f>
        <v>0</v>
      </c>
      <c r="AA947" s="2">
        <f>IFERROR(MATCH("Unified Endpoint Management Server Security Requirements Guide :: Version 1, Release: 1 Benchmark Date: 20 Nov 2020*"&amp;A947&amp;";*",SRGs!AA:AA,0),0)</f>
        <v>0</v>
      </c>
      <c r="AB947" s="2">
        <f>IFERROR(MATCH("Virtual Private Network (VPN) Security Requirements Guide :: Version 2, Release: 4 Benchmark Date: 27 Oct 2021*"&amp;A947&amp;";*",SRGs!AA:AA,0),0)</f>
        <v>0</v>
      </c>
      <c r="AC947" s="2">
        <f>IFERROR(MATCH("Web Server Security Requirements Guide :: Version 3, Release: 1 Benchmark Date: 27 Oct 2022*"&amp;A947&amp;";*",SRGs!AA:AA,0),0)</f>
        <v>0</v>
      </c>
      <c r="AD947" s="22"/>
      <c r="AE947" s="3" t="str">
        <f t="shared" si="112"/>
        <v/>
      </c>
      <c r="AF947" s="2" t="str">
        <f t="shared" si="113"/>
        <v/>
      </c>
      <c r="AG947" s="2" t="str">
        <f t="shared" si="114"/>
        <v/>
      </c>
      <c r="AH947" s="2" t="str">
        <f t="shared" si="115"/>
        <v/>
      </c>
      <c r="AI947" s="2" t="str">
        <f t="shared" si="116"/>
        <v/>
      </c>
      <c r="AJ947" s="2" t="str">
        <f t="shared" si="117"/>
        <v/>
      </c>
      <c r="AK947" s="2" t="str">
        <f t="shared" si="118"/>
        <v/>
      </c>
      <c r="AM947" s="5" t="str">
        <f t="shared" si="119"/>
        <v/>
      </c>
    </row>
    <row r="948" spans="1:39" ht="120" hidden="1">
      <c r="A948" s="1" t="s">
        <v>22619</v>
      </c>
      <c r="B948" s="1" t="s">
        <v>4316</v>
      </c>
      <c r="C948" s="1" t="s">
        <v>1184</v>
      </c>
      <c r="D948" s="1" t="s">
        <v>2218</v>
      </c>
      <c r="E948" s="1" t="s">
        <v>3220</v>
      </c>
      <c r="F948" s="2" t="s">
        <v>2591</v>
      </c>
      <c r="G948" s="2"/>
      <c r="H948" s="2"/>
      <c r="I948" s="2"/>
      <c r="J948" s="15"/>
      <c r="K948" s="3">
        <f>IFERROR(MATCH("Application Layer Gateway (ALG) Security Requirements Guide (SRG) :: Version 1, Release: 2 Benchmark Date: 24 Jul 2015*"&amp;A948&amp;";*",SRGs!AA:AA,0),0)</f>
        <v>0</v>
      </c>
      <c r="L948" s="2">
        <f>IFERROR(MATCH("Application Server Security Requirements Guide :: Version 3, Release: 3 Benchmark Date: 27 Oct 2022*"&amp;A948&amp;";*",SRGs!AA:AA,0),0)</f>
        <v>0</v>
      </c>
      <c r="M948" s="2">
        <f>IFERROR(MATCH("Authentication, Authorization, and Accounting Services (AAA) Security Requirements Guide :: Version 1, Release: 2 Benchmark Date: 24 Jan 2020*"&amp;A948&amp;";*",SRGs!AA:AA,0),0)</f>
        <v>0</v>
      </c>
      <c r="N948" s="2">
        <f>IFERROR(MATCH("Central Log Server Security Requirements Guide :: Version 2, Release: 2 Benchmark Date: 27 Oct 2022*"&amp;A948&amp;";*",SRGs!AA:AA,0),0)</f>
        <v>0</v>
      </c>
      <c r="O948" s="2">
        <f>IFERROR(MATCH("Database Security Requirements Guide :: Version 3, Release: 3 Benchmark Date: 27 Jul 2022*"&amp;A948&amp;";*",SRGs!AA:AA,0),0)</f>
        <v>0</v>
      </c>
      <c r="P948" s="2">
        <f>IFERROR(MATCH("Container Platform Security Requirements Guide :: Version 1, Release: 3 Benchmark Date: 27 Jan 2022*"&amp;A948&amp;";*",SRGs!AA:AA,0),0)</f>
        <v>0</v>
      </c>
      <c r="Q948" s="2">
        <f>IFERROR(MATCH("Domain Name System (DNS) Security Requirements Guide :: Version 2, Release: 4 Benchmark Date: 23 Oct 2015*"&amp;A948&amp;";*",SRGs!AA:AA,0),0)</f>
        <v>0</v>
      </c>
      <c r="R948" s="2">
        <f>IFERROR(MATCH("Firewall Security Requirements Guide :: Version 2, Release: 3 Benchmark Date: 27 Oct 2022*"&amp;A948&amp;";*",SRGs!AA:AA,0),0)</f>
        <v>0</v>
      </c>
      <c r="S948" s="2">
        <f>IFERROR(MATCH("General Purpose Operating System Security Requirements Guide :: Version 2, Release: 4 Benchmark Date: 27 Jul 2022*"&amp;A948&amp;";*",SRGs!AA:AA,0),0)</f>
        <v>0</v>
      </c>
      <c r="T948" s="2">
        <f>IFERROR(MATCH("Intrusion Detection and Prevention Systems (IDPS) Security Requirements Guide :: Version 2, Release: 6 Benchmark Date: 24 Jul 2020*"&amp;A948&amp;";*",SRGs!AA:AA,0),0)</f>
        <v>0</v>
      </c>
      <c r="U948" s="2">
        <f>IFERROR(MATCH("Layer 2 Switch Security Requirements Guide :: Version 2, Release: 1 Benchmark Date: 18 May 2021*"&amp;A948&amp;";*",SRGs!AA:AA,0),0)</f>
        <v>0</v>
      </c>
      <c r="V948" s="2">
        <f>IFERROR(MATCH("Mainframe Product Security Requirements Guide :: Version 2, Release: 1 Benchmark Date: 27 Oct 2022*"&amp;A948&amp;";*",SRGs!AA:AA,0),0)</f>
        <v>0</v>
      </c>
      <c r="W948" s="2">
        <f>IFERROR(MATCH("Network Device Management Security Requirements Guide :: Version 4, Release: 1 Benchmark Date: 23 Apr 2021*"&amp;A948&amp;";*",SRGs!AA:AA,0),0)</f>
        <v>0</v>
      </c>
      <c r="X948" s="2">
        <f>IFERROR(MATCH("Router Security Requirements Guide :: Version 4, Release: 2 Benchmark Date: 23 Apr 2021*"&amp;A948&amp;";*",SRGs!AA:AA,0),0)</f>
        <v>0</v>
      </c>
      <c r="Y948" s="2">
        <f>IFERROR(MATCH("SDN Controller Security Requirements Guide :: Version 1, Release: 2 Benchmark Date: 24 Apr 2020*"&amp;A948&amp;";*",SRGs!AA:AA,0),0)</f>
        <v>0</v>
      </c>
      <c r="Z948" s="2">
        <f>IFERROR(MATCH("Unified Endpoint Management Agent Security Requirements Guide :: Version 1, Release: 1 Benchmark Date: 20 Nov 2020*"&amp;A948&amp;";*",SRGs!AA:AA,0),0)</f>
        <v>0</v>
      </c>
      <c r="AA948" s="2">
        <f>IFERROR(MATCH("Unified Endpoint Management Server Security Requirements Guide :: Version 1, Release: 1 Benchmark Date: 20 Nov 2020*"&amp;A948&amp;";*",SRGs!AA:AA,0),0)</f>
        <v>0</v>
      </c>
      <c r="AB948" s="2">
        <f>IFERROR(MATCH("Virtual Private Network (VPN) Security Requirements Guide :: Version 2, Release: 4 Benchmark Date: 27 Oct 2021*"&amp;A948&amp;";*",SRGs!AA:AA,0),0)</f>
        <v>0</v>
      </c>
      <c r="AC948" s="2">
        <f>IFERROR(MATCH("Web Server Security Requirements Guide :: Version 3, Release: 1 Benchmark Date: 27 Oct 2022*"&amp;A948&amp;";*",SRGs!AA:AA,0),0)</f>
        <v>0</v>
      </c>
      <c r="AD948" s="22"/>
      <c r="AE948" s="3" t="str">
        <f t="shared" si="112"/>
        <v/>
      </c>
      <c r="AF948" s="2" t="str">
        <f t="shared" si="113"/>
        <v/>
      </c>
      <c r="AG948" s="2" t="str">
        <f t="shared" si="114"/>
        <v/>
      </c>
      <c r="AH948" s="2" t="str">
        <f t="shared" si="115"/>
        <v/>
      </c>
      <c r="AI948" s="2" t="str">
        <f t="shared" si="116"/>
        <v/>
      </c>
      <c r="AJ948" s="2" t="str">
        <f t="shared" si="117"/>
        <v/>
      </c>
      <c r="AK948" s="2" t="str">
        <f t="shared" si="118"/>
        <v/>
      </c>
      <c r="AM948" s="5" t="str">
        <f t="shared" si="119"/>
        <v/>
      </c>
    </row>
    <row r="949" spans="1:39" s="5" customFormat="1" ht="60" hidden="1">
      <c r="A949" s="1" t="s">
        <v>22620</v>
      </c>
      <c r="B949" s="1" t="s">
        <v>4316</v>
      </c>
      <c r="C949" s="1" t="s">
        <v>1185</v>
      </c>
      <c r="D949" s="1" t="s">
        <v>2219</v>
      </c>
      <c r="E949" s="1" t="s">
        <v>3221</v>
      </c>
      <c r="F949" s="2" t="s">
        <v>2591</v>
      </c>
      <c r="G949" s="2"/>
      <c r="H949" s="2"/>
      <c r="I949" s="2"/>
      <c r="J949" s="15"/>
      <c r="K949" s="3">
        <f>IFERROR(MATCH("Application Layer Gateway (ALG) Security Requirements Guide (SRG) :: Version 1, Release: 2 Benchmark Date: 24 Jul 2015*"&amp;A949&amp;";*",SRGs!AA:AA,0),0)</f>
        <v>0</v>
      </c>
      <c r="L949" s="2">
        <f>IFERROR(MATCH("Application Server Security Requirements Guide :: Version 3, Release: 3 Benchmark Date: 27 Oct 2022*"&amp;A949&amp;";*",SRGs!AA:AA,0),0)</f>
        <v>0</v>
      </c>
      <c r="M949" s="2">
        <f>IFERROR(MATCH("Authentication, Authorization, and Accounting Services (AAA) Security Requirements Guide :: Version 1, Release: 2 Benchmark Date: 24 Jan 2020*"&amp;A949&amp;";*",SRGs!AA:AA,0),0)</f>
        <v>0</v>
      </c>
      <c r="N949" s="2">
        <f>IFERROR(MATCH("Central Log Server Security Requirements Guide :: Version 2, Release: 2 Benchmark Date: 27 Oct 2022*"&amp;A949&amp;";*",SRGs!AA:AA,0),0)</f>
        <v>0</v>
      </c>
      <c r="O949" s="2">
        <f>IFERROR(MATCH("Database Security Requirements Guide :: Version 3, Release: 3 Benchmark Date: 27 Jul 2022*"&amp;A949&amp;";*",SRGs!AA:AA,0),0)</f>
        <v>0</v>
      </c>
      <c r="P949" s="6">
        <f>IFERROR(MATCH("Container Platform Security Requirements Guide :: Version 1, Release: 3 Benchmark Date: 27 Jan 2022*"&amp;A949&amp;";*",SRGs!AA:AA,0),0)</f>
        <v>0</v>
      </c>
      <c r="Q949" s="6">
        <f>IFERROR(MATCH("Domain Name System (DNS) Security Requirements Guide :: Version 2, Release: 4 Benchmark Date: 23 Oct 2015*"&amp;A949&amp;";*",SRGs!AA:AA,0),0)</f>
        <v>0</v>
      </c>
      <c r="R949" s="6">
        <f>IFERROR(MATCH("Firewall Security Requirements Guide :: Version 2, Release: 3 Benchmark Date: 27 Oct 2022*"&amp;A949&amp;";*",SRGs!AA:AA,0),0)</f>
        <v>0</v>
      </c>
      <c r="S949" s="6">
        <f>IFERROR(MATCH("General Purpose Operating System Security Requirements Guide :: Version 2, Release: 4 Benchmark Date: 27 Jul 2022*"&amp;A949&amp;";*",SRGs!AA:AA,0),0)</f>
        <v>0</v>
      </c>
      <c r="T949" s="6">
        <f>IFERROR(MATCH("Intrusion Detection and Prevention Systems (IDPS) Security Requirements Guide :: Version 2, Release: 6 Benchmark Date: 24 Jul 2020*"&amp;A949&amp;";*",SRGs!AA:AA,0),0)</f>
        <v>0</v>
      </c>
      <c r="U949" s="6">
        <f>IFERROR(MATCH("Layer 2 Switch Security Requirements Guide :: Version 2, Release: 1 Benchmark Date: 18 May 2021*"&amp;A949&amp;";*",SRGs!AA:AA,0),0)</f>
        <v>0</v>
      </c>
      <c r="V949" s="6">
        <f>IFERROR(MATCH("Mainframe Product Security Requirements Guide :: Version 2, Release: 1 Benchmark Date: 27 Oct 2022*"&amp;A949&amp;";*",SRGs!AA:AA,0),0)</f>
        <v>0</v>
      </c>
      <c r="W949" s="6">
        <f>IFERROR(MATCH("Network Device Management Security Requirements Guide :: Version 4, Release: 1 Benchmark Date: 23 Apr 2021*"&amp;A949&amp;";*",SRGs!AA:AA,0),0)</f>
        <v>0</v>
      </c>
      <c r="X949" s="6">
        <f>IFERROR(MATCH("Router Security Requirements Guide :: Version 4, Release: 2 Benchmark Date: 23 Apr 2021*"&amp;A949&amp;";*",SRGs!AA:AA,0),0)</f>
        <v>0</v>
      </c>
      <c r="Y949" s="6">
        <f>IFERROR(MATCH("SDN Controller Security Requirements Guide :: Version 1, Release: 2 Benchmark Date: 24 Apr 2020*"&amp;A949&amp;";*",SRGs!AA:AA,0),0)</f>
        <v>0</v>
      </c>
      <c r="Z949" s="6">
        <f>IFERROR(MATCH("Unified Endpoint Management Agent Security Requirements Guide :: Version 1, Release: 1 Benchmark Date: 20 Nov 2020*"&amp;A949&amp;";*",SRGs!AA:AA,0),0)</f>
        <v>0</v>
      </c>
      <c r="AA949" s="6">
        <f>IFERROR(MATCH("Unified Endpoint Management Server Security Requirements Guide :: Version 1, Release: 1 Benchmark Date: 20 Nov 2020*"&amp;A949&amp;";*",SRGs!AA:AA,0),0)</f>
        <v>0</v>
      </c>
      <c r="AB949" s="6">
        <f>IFERROR(MATCH("Virtual Private Network (VPN) Security Requirements Guide :: Version 2, Release: 4 Benchmark Date: 27 Oct 2021*"&amp;A949&amp;";*",SRGs!AA:AA,0),0)</f>
        <v>0</v>
      </c>
      <c r="AC949" s="6">
        <f>IFERROR(MATCH("Web Server Security Requirements Guide :: Version 3, Release: 1 Benchmark Date: 27 Oct 2022*"&amp;A949&amp;";*",SRGs!AA:AA,0),0)</f>
        <v>0</v>
      </c>
      <c r="AD949" s="21"/>
      <c r="AE949" s="3" t="str">
        <f t="shared" si="112"/>
        <v/>
      </c>
      <c r="AF949" s="2" t="str">
        <f t="shared" si="113"/>
        <v/>
      </c>
      <c r="AG949" s="2" t="str">
        <f t="shared" si="114"/>
        <v/>
      </c>
      <c r="AH949" s="2" t="str">
        <f t="shared" si="115"/>
        <v/>
      </c>
      <c r="AI949" s="2" t="str">
        <f t="shared" si="116"/>
        <v/>
      </c>
      <c r="AJ949" s="2" t="str">
        <f t="shared" si="117"/>
        <v/>
      </c>
      <c r="AK949" s="2" t="str">
        <f t="shared" si="118"/>
        <v/>
      </c>
      <c r="AL949" s="27"/>
      <c r="AM949" s="5" t="str">
        <f t="shared" si="119"/>
        <v/>
      </c>
    </row>
    <row r="950" spans="1:39" ht="165" hidden="1">
      <c r="A950" s="1" t="s">
        <v>265</v>
      </c>
      <c r="B950" s="1" t="s">
        <v>4316</v>
      </c>
      <c r="C950" s="1" t="s">
        <v>1283</v>
      </c>
      <c r="D950" s="1" t="s">
        <v>2302</v>
      </c>
      <c r="E950" s="1" t="s">
        <v>3300</v>
      </c>
      <c r="F950" s="2" t="s">
        <v>4063</v>
      </c>
      <c r="G950" s="2"/>
      <c r="H950" s="2" t="s">
        <v>4281</v>
      </c>
      <c r="I950" s="10">
        <v>3</v>
      </c>
      <c r="J950" s="13"/>
      <c r="K950" s="3">
        <f>IFERROR(MATCH("Application Layer Gateway (ALG) Security Requirements Guide (SRG) :: Version 1, Release: 2 Benchmark Date: 24 Jul 2015*"&amp;A950&amp;";*",SRGs!AA:AA,0),0)</f>
        <v>0</v>
      </c>
      <c r="L950" s="2">
        <f>IFERROR(MATCH("Application Server Security Requirements Guide :: Version 3, Release: 3 Benchmark Date: 27 Oct 2022*"&amp;A950&amp;";*",SRGs!AA:AA,0),0)</f>
        <v>0</v>
      </c>
      <c r="M950" s="2">
        <f>IFERROR(MATCH("Authentication, Authorization, and Accounting Services (AAA) Security Requirements Guide :: Version 1, Release: 2 Benchmark Date: 24 Jan 2020*"&amp;A950&amp;";*",SRGs!AA:AA,0),0)</f>
        <v>0</v>
      </c>
      <c r="N950" s="6">
        <f>IFERROR(MATCH("Central Log Server Security Requirements Guide :: Version 2, Release: 2 Benchmark Date: 27 Oct 2022*"&amp;A950&amp;";*",SRGs!AA:AA,0),0)</f>
        <v>0</v>
      </c>
      <c r="O950" s="6">
        <f>IFERROR(MATCH("Database Security Requirements Guide :: Version 3, Release: 3 Benchmark Date: 27 Jul 2022*"&amp;A950&amp;";*",SRGs!AA:AA,0),0)</f>
        <v>0</v>
      </c>
      <c r="P950" s="2">
        <f>IFERROR(MATCH("Container Platform Security Requirements Guide :: Version 1, Release: 3 Benchmark Date: 27 Jan 2022*"&amp;A950&amp;";*",SRGs!AA:AA,0),0)</f>
        <v>0</v>
      </c>
      <c r="Q950" s="2">
        <f>IFERROR(MATCH("Domain Name System (DNS) Security Requirements Guide :: Version 2, Release: 4 Benchmark Date: 23 Oct 2015*"&amp;A950&amp;";*",SRGs!AA:AA,0),0)</f>
        <v>0</v>
      </c>
      <c r="R950" s="2">
        <f>IFERROR(MATCH("Firewall Security Requirements Guide :: Version 2, Release: 3 Benchmark Date: 27 Oct 2022*"&amp;A950&amp;";*",SRGs!AA:AA,0),0)</f>
        <v>0</v>
      </c>
      <c r="S950" s="2">
        <f>IFERROR(MATCH("General Purpose Operating System Security Requirements Guide :: Version 2, Release: 4 Benchmark Date: 27 Jul 2022*"&amp;A950&amp;";*",SRGs!AA:AA,0),0)</f>
        <v>0</v>
      </c>
      <c r="T950" s="2">
        <f>IFERROR(MATCH("Intrusion Detection and Prevention Systems (IDPS) Security Requirements Guide :: Version 2, Release: 6 Benchmark Date: 24 Jul 2020*"&amp;A950&amp;";*",SRGs!AA:AA,0),0)</f>
        <v>0</v>
      </c>
      <c r="U950" s="2">
        <f>IFERROR(MATCH("Layer 2 Switch Security Requirements Guide :: Version 2, Release: 1 Benchmark Date: 18 May 2021*"&amp;A950&amp;";*",SRGs!AA:AA,0),0)</f>
        <v>0</v>
      </c>
      <c r="V950" s="2">
        <f>IFERROR(MATCH("Mainframe Product Security Requirements Guide :: Version 2, Release: 1 Benchmark Date: 27 Oct 2022*"&amp;A950&amp;";*",SRGs!AA:AA,0),0)</f>
        <v>0</v>
      </c>
      <c r="W950" s="2">
        <f>IFERROR(MATCH("Network Device Management Security Requirements Guide :: Version 4, Release: 1 Benchmark Date: 23 Apr 2021*"&amp;A950&amp;";*",SRGs!AA:AA,0),0)</f>
        <v>0</v>
      </c>
      <c r="X950" s="2">
        <f>IFERROR(MATCH("Router Security Requirements Guide :: Version 4, Release: 2 Benchmark Date: 23 Apr 2021*"&amp;A950&amp;";*",SRGs!AA:AA,0),0)</f>
        <v>0</v>
      </c>
      <c r="Y950" s="2">
        <f>IFERROR(MATCH("SDN Controller Security Requirements Guide :: Version 1, Release: 2 Benchmark Date: 24 Apr 2020*"&amp;A950&amp;";*",SRGs!AA:AA,0),0)</f>
        <v>0</v>
      </c>
      <c r="Z950" s="2">
        <f>IFERROR(MATCH("Unified Endpoint Management Agent Security Requirements Guide :: Version 1, Release: 1 Benchmark Date: 20 Nov 2020*"&amp;A950&amp;";*",SRGs!AA:AA,0),0)</f>
        <v>0</v>
      </c>
      <c r="AA950" s="2">
        <f>IFERROR(MATCH("Unified Endpoint Management Server Security Requirements Guide :: Version 1, Release: 1 Benchmark Date: 20 Nov 2020*"&amp;A950&amp;";*",SRGs!AA:AA,0),0)</f>
        <v>0</v>
      </c>
      <c r="AB950" s="2">
        <f>IFERROR(MATCH("Virtual Private Network (VPN) Security Requirements Guide :: Version 2, Release: 4 Benchmark Date: 27 Oct 2021*"&amp;A950&amp;";*",SRGs!AA:AA,0),0)</f>
        <v>0</v>
      </c>
      <c r="AC950" s="2">
        <f>IFERROR(MATCH("Web Server Security Requirements Guide :: Version 3, Release: 1 Benchmark Date: 27 Oct 2022*"&amp;A950&amp;";*",SRGs!AA:AA,0),0)</f>
        <v>0</v>
      </c>
      <c r="AD950" s="22"/>
      <c r="AE950" s="3" t="str">
        <f t="shared" si="112"/>
        <v/>
      </c>
      <c r="AF950" s="2" t="str">
        <f t="shared" si="113"/>
        <v/>
      </c>
      <c r="AG950" s="2" t="str">
        <f t="shared" si="114"/>
        <v/>
      </c>
      <c r="AH950" s="2" t="str">
        <f t="shared" si="115"/>
        <v/>
      </c>
      <c r="AI950" s="2" t="str">
        <f t="shared" si="116"/>
        <v/>
      </c>
      <c r="AJ950" s="2" t="str">
        <f t="shared" si="117"/>
        <v/>
      </c>
      <c r="AK950" s="2" t="str">
        <f t="shared" si="118"/>
        <v/>
      </c>
      <c r="AM950" s="5" t="str">
        <f t="shared" si="119"/>
        <v/>
      </c>
    </row>
    <row r="951" spans="1:39" ht="30" hidden="1">
      <c r="A951" s="1" t="s">
        <v>22621</v>
      </c>
      <c r="B951" s="1" t="s">
        <v>4316</v>
      </c>
      <c r="C951" s="1" t="s">
        <v>1284</v>
      </c>
      <c r="D951" s="1" t="s">
        <v>3595</v>
      </c>
      <c r="E951" s="1"/>
      <c r="F951" s="2"/>
      <c r="G951" s="2"/>
      <c r="H951" s="2"/>
      <c r="I951" s="2"/>
      <c r="J951" s="15"/>
      <c r="K951" s="3">
        <f>IFERROR(MATCH("Application Layer Gateway (ALG) Security Requirements Guide (SRG) :: Version 1, Release: 2 Benchmark Date: 24 Jul 2015*"&amp;A951&amp;";*",SRGs!AA:AA,0),0)</f>
        <v>0</v>
      </c>
      <c r="L951" s="2">
        <f>IFERROR(MATCH("Application Server Security Requirements Guide :: Version 3, Release: 3 Benchmark Date: 27 Oct 2022*"&amp;A951&amp;";*",SRGs!AA:AA,0),0)</f>
        <v>0</v>
      </c>
      <c r="M951" s="2">
        <f>IFERROR(MATCH("Authentication, Authorization, and Accounting Services (AAA) Security Requirements Guide :: Version 1, Release: 2 Benchmark Date: 24 Jan 2020*"&amp;A951&amp;";*",SRGs!AA:AA,0),0)</f>
        <v>0</v>
      </c>
      <c r="N951" s="2">
        <f>IFERROR(MATCH("Central Log Server Security Requirements Guide :: Version 2, Release: 2 Benchmark Date: 27 Oct 2022*"&amp;A951&amp;";*",SRGs!AA:AA,0),0)</f>
        <v>0</v>
      </c>
      <c r="O951" s="2">
        <f>IFERROR(MATCH("Database Security Requirements Guide :: Version 3, Release: 3 Benchmark Date: 27 Jul 2022*"&amp;A951&amp;";*",SRGs!AA:AA,0),0)</f>
        <v>0</v>
      </c>
      <c r="P951" s="2">
        <f>IFERROR(MATCH("Container Platform Security Requirements Guide :: Version 1, Release: 3 Benchmark Date: 27 Jan 2022*"&amp;A951&amp;";*",SRGs!AA:AA,0),0)</f>
        <v>0</v>
      </c>
      <c r="Q951" s="2">
        <f>IFERROR(MATCH("Domain Name System (DNS) Security Requirements Guide :: Version 2, Release: 4 Benchmark Date: 23 Oct 2015*"&amp;A951&amp;";*",SRGs!AA:AA,0),0)</f>
        <v>0</v>
      </c>
      <c r="R951" s="2">
        <f>IFERROR(MATCH("Firewall Security Requirements Guide :: Version 2, Release: 3 Benchmark Date: 27 Oct 2022*"&amp;A951&amp;";*",SRGs!AA:AA,0),0)</f>
        <v>0</v>
      </c>
      <c r="S951" s="2">
        <f>IFERROR(MATCH("General Purpose Operating System Security Requirements Guide :: Version 2, Release: 4 Benchmark Date: 27 Jul 2022*"&amp;A951&amp;";*",SRGs!AA:AA,0),0)</f>
        <v>0</v>
      </c>
      <c r="T951" s="2">
        <f>IFERROR(MATCH("Intrusion Detection and Prevention Systems (IDPS) Security Requirements Guide :: Version 2, Release: 6 Benchmark Date: 24 Jul 2020*"&amp;A951&amp;";*",SRGs!AA:AA,0),0)</f>
        <v>0</v>
      </c>
      <c r="U951" s="2">
        <f>IFERROR(MATCH("Layer 2 Switch Security Requirements Guide :: Version 2, Release: 1 Benchmark Date: 18 May 2021*"&amp;A951&amp;";*",SRGs!AA:AA,0),0)</f>
        <v>0</v>
      </c>
      <c r="V951" s="2">
        <f>IFERROR(MATCH("Mainframe Product Security Requirements Guide :: Version 2, Release: 1 Benchmark Date: 27 Oct 2022*"&amp;A951&amp;";*",SRGs!AA:AA,0),0)</f>
        <v>0</v>
      </c>
      <c r="W951" s="2">
        <f>IFERROR(MATCH("Network Device Management Security Requirements Guide :: Version 4, Release: 1 Benchmark Date: 23 Apr 2021*"&amp;A951&amp;";*",SRGs!AA:AA,0),0)</f>
        <v>0</v>
      </c>
      <c r="X951" s="2">
        <f>IFERROR(MATCH("Router Security Requirements Guide :: Version 4, Release: 2 Benchmark Date: 23 Apr 2021*"&amp;A951&amp;";*",SRGs!AA:AA,0),0)</f>
        <v>0</v>
      </c>
      <c r="Y951" s="2">
        <f>IFERROR(MATCH("SDN Controller Security Requirements Guide :: Version 1, Release: 2 Benchmark Date: 24 Apr 2020*"&amp;A951&amp;";*",SRGs!AA:AA,0),0)</f>
        <v>0</v>
      </c>
      <c r="Z951" s="2">
        <f>IFERROR(MATCH("Unified Endpoint Management Agent Security Requirements Guide :: Version 1, Release: 1 Benchmark Date: 20 Nov 2020*"&amp;A951&amp;";*",SRGs!AA:AA,0),0)</f>
        <v>0</v>
      </c>
      <c r="AA951" s="2">
        <f>IFERROR(MATCH("Unified Endpoint Management Server Security Requirements Guide :: Version 1, Release: 1 Benchmark Date: 20 Nov 2020*"&amp;A951&amp;";*",SRGs!AA:AA,0),0)</f>
        <v>0</v>
      </c>
      <c r="AB951" s="2">
        <f>IFERROR(MATCH("Virtual Private Network (VPN) Security Requirements Guide :: Version 2, Release: 4 Benchmark Date: 27 Oct 2021*"&amp;A951&amp;";*",SRGs!AA:AA,0),0)</f>
        <v>0</v>
      </c>
      <c r="AC951" s="2">
        <f>IFERROR(MATCH("Web Server Security Requirements Guide :: Version 3, Release: 1 Benchmark Date: 27 Oct 2022*"&amp;A951&amp;";*",SRGs!AA:AA,0),0)</f>
        <v>0</v>
      </c>
      <c r="AD951" s="22"/>
      <c r="AE951" s="3" t="str">
        <f t="shared" si="112"/>
        <v/>
      </c>
      <c r="AF951" s="2" t="str">
        <f t="shared" si="113"/>
        <v/>
      </c>
      <c r="AG951" s="2" t="str">
        <f t="shared" si="114"/>
        <v/>
      </c>
      <c r="AH951" s="2" t="str">
        <f t="shared" si="115"/>
        <v/>
      </c>
      <c r="AI951" s="2" t="str">
        <f t="shared" si="116"/>
        <v/>
      </c>
      <c r="AJ951" s="2" t="str">
        <f t="shared" si="117"/>
        <v/>
      </c>
      <c r="AK951" s="2" t="str">
        <f t="shared" si="118"/>
        <v/>
      </c>
      <c r="AM951" s="5" t="str">
        <f t="shared" si="119"/>
        <v/>
      </c>
    </row>
    <row r="952" spans="1:39" ht="120" hidden="1">
      <c r="A952" s="1" t="s">
        <v>22622</v>
      </c>
      <c r="B952" s="1" t="s">
        <v>4316</v>
      </c>
      <c r="C952" s="1" t="s">
        <v>1285</v>
      </c>
      <c r="D952" s="1" t="s">
        <v>2303</v>
      </c>
      <c r="E952" s="1" t="s">
        <v>3301</v>
      </c>
      <c r="F952" s="2" t="s">
        <v>2591</v>
      </c>
      <c r="G952" s="2"/>
      <c r="H952" s="2" t="s">
        <v>4282</v>
      </c>
      <c r="I952" s="10">
        <v>3</v>
      </c>
      <c r="J952" s="13"/>
      <c r="K952" s="3">
        <f>IFERROR(MATCH("Application Layer Gateway (ALG) Security Requirements Guide (SRG) :: Version 1, Release: 2 Benchmark Date: 24 Jul 2015*"&amp;A952&amp;";*",SRGs!AA:AA,0),0)</f>
        <v>0</v>
      </c>
      <c r="L952" s="2">
        <f>IFERROR(MATCH("Application Server Security Requirements Guide :: Version 3, Release: 3 Benchmark Date: 27 Oct 2022*"&amp;A952&amp;";*",SRGs!AA:AA,0),0)</f>
        <v>0</v>
      </c>
      <c r="M952" s="2">
        <f>IFERROR(MATCH("Authentication, Authorization, and Accounting Services (AAA) Security Requirements Guide :: Version 1, Release: 2 Benchmark Date: 24 Jan 2020*"&amp;A952&amp;";*",SRGs!AA:AA,0),0)</f>
        <v>0</v>
      </c>
      <c r="N952" s="2">
        <f>IFERROR(MATCH("Central Log Server Security Requirements Guide :: Version 2, Release: 2 Benchmark Date: 27 Oct 2022*"&amp;A952&amp;";*",SRGs!AA:AA,0),0)</f>
        <v>0</v>
      </c>
      <c r="O952" s="2">
        <f>IFERROR(MATCH("Database Security Requirements Guide :: Version 3, Release: 3 Benchmark Date: 27 Jul 2022*"&amp;A952&amp;";*",SRGs!AA:AA,0),0)</f>
        <v>0</v>
      </c>
      <c r="P952" s="2">
        <f>IFERROR(MATCH("Container Platform Security Requirements Guide :: Version 1, Release: 3 Benchmark Date: 27 Jan 2022*"&amp;A952&amp;";*",SRGs!AA:AA,0),0)</f>
        <v>0</v>
      </c>
      <c r="Q952" s="2">
        <f>IFERROR(MATCH("Domain Name System (DNS) Security Requirements Guide :: Version 2, Release: 4 Benchmark Date: 23 Oct 2015*"&amp;A952&amp;";*",SRGs!AA:AA,0),0)</f>
        <v>0</v>
      </c>
      <c r="R952" s="2">
        <f>IFERROR(MATCH("Firewall Security Requirements Guide :: Version 2, Release: 3 Benchmark Date: 27 Oct 2022*"&amp;A952&amp;";*",SRGs!AA:AA,0),0)</f>
        <v>0</v>
      </c>
      <c r="S952" s="2">
        <f>IFERROR(MATCH("General Purpose Operating System Security Requirements Guide :: Version 2, Release: 4 Benchmark Date: 27 Jul 2022*"&amp;A952&amp;";*",SRGs!AA:AA,0),0)</f>
        <v>0</v>
      </c>
      <c r="T952" s="2">
        <f>IFERROR(MATCH("Intrusion Detection and Prevention Systems (IDPS) Security Requirements Guide :: Version 2, Release: 6 Benchmark Date: 24 Jul 2020*"&amp;A952&amp;";*",SRGs!AA:AA,0),0)</f>
        <v>0</v>
      </c>
      <c r="U952" s="2">
        <f>IFERROR(MATCH("Layer 2 Switch Security Requirements Guide :: Version 2, Release: 1 Benchmark Date: 18 May 2021*"&amp;A952&amp;";*",SRGs!AA:AA,0),0)</f>
        <v>0</v>
      </c>
      <c r="V952" s="2">
        <f>IFERROR(MATCH("Mainframe Product Security Requirements Guide :: Version 2, Release: 1 Benchmark Date: 27 Oct 2022*"&amp;A952&amp;";*",SRGs!AA:AA,0),0)</f>
        <v>0</v>
      </c>
      <c r="W952" s="2">
        <f>IFERROR(MATCH("Network Device Management Security Requirements Guide :: Version 4, Release: 1 Benchmark Date: 23 Apr 2021*"&amp;A952&amp;";*",SRGs!AA:AA,0),0)</f>
        <v>0</v>
      </c>
      <c r="X952" s="2">
        <f>IFERROR(MATCH("Router Security Requirements Guide :: Version 4, Release: 2 Benchmark Date: 23 Apr 2021*"&amp;A952&amp;";*",SRGs!AA:AA,0),0)</f>
        <v>0</v>
      </c>
      <c r="Y952" s="2">
        <f>IFERROR(MATCH("SDN Controller Security Requirements Guide :: Version 1, Release: 2 Benchmark Date: 24 Apr 2020*"&amp;A952&amp;";*",SRGs!AA:AA,0),0)</f>
        <v>0</v>
      </c>
      <c r="Z952" s="2">
        <f>IFERROR(MATCH("Unified Endpoint Management Agent Security Requirements Guide :: Version 1, Release: 1 Benchmark Date: 20 Nov 2020*"&amp;A952&amp;";*",SRGs!AA:AA,0),0)</f>
        <v>0</v>
      </c>
      <c r="AA952" s="2">
        <f>IFERROR(MATCH("Unified Endpoint Management Server Security Requirements Guide :: Version 1, Release: 1 Benchmark Date: 20 Nov 2020*"&amp;A952&amp;";*",SRGs!AA:AA,0),0)</f>
        <v>0</v>
      </c>
      <c r="AB952" s="2">
        <f>IFERROR(MATCH("Virtual Private Network (VPN) Security Requirements Guide :: Version 2, Release: 4 Benchmark Date: 27 Oct 2021*"&amp;A952&amp;";*",SRGs!AA:AA,0),0)</f>
        <v>0</v>
      </c>
      <c r="AC952" s="2">
        <f>IFERROR(MATCH("Web Server Security Requirements Guide :: Version 3, Release: 1 Benchmark Date: 27 Oct 2022*"&amp;A952&amp;";*",SRGs!AA:AA,0),0)</f>
        <v>0</v>
      </c>
      <c r="AD952" s="22"/>
      <c r="AE952" s="3" t="str">
        <f t="shared" si="112"/>
        <v/>
      </c>
      <c r="AF952" s="2" t="str">
        <f t="shared" si="113"/>
        <v/>
      </c>
      <c r="AG952" s="2" t="str">
        <f t="shared" si="114"/>
        <v/>
      </c>
      <c r="AH952" s="2" t="str">
        <f t="shared" si="115"/>
        <v/>
      </c>
      <c r="AI952" s="2" t="str">
        <f t="shared" si="116"/>
        <v/>
      </c>
      <c r="AJ952" s="2" t="str">
        <f t="shared" si="117"/>
        <v/>
      </c>
      <c r="AK952" s="2" t="str">
        <f t="shared" si="118"/>
        <v/>
      </c>
      <c r="AM952" s="5" t="str">
        <f t="shared" si="119"/>
        <v/>
      </c>
    </row>
    <row r="953" spans="1:39" ht="225" hidden="1">
      <c r="A953" s="1" t="s">
        <v>22623</v>
      </c>
      <c r="B953" s="1" t="s">
        <v>4316</v>
      </c>
      <c r="C953" s="1" t="s">
        <v>1286</v>
      </c>
      <c r="D953" s="1" t="s">
        <v>2304</v>
      </c>
      <c r="E953" s="1" t="s">
        <v>3302</v>
      </c>
      <c r="F953" s="2" t="s">
        <v>2591</v>
      </c>
      <c r="G953" s="2"/>
      <c r="H953" s="2" t="s">
        <v>4285</v>
      </c>
      <c r="I953" s="10">
        <v>3</v>
      </c>
      <c r="J953" s="13"/>
      <c r="K953" s="3">
        <f>IFERROR(MATCH("Application Layer Gateway (ALG) Security Requirements Guide (SRG) :: Version 1, Release: 2 Benchmark Date: 24 Jul 2015*"&amp;A953&amp;";*",SRGs!AA:AA,0),0)</f>
        <v>0</v>
      </c>
      <c r="L953" s="2">
        <f>IFERROR(MATCH("Application Server Security Requirements Guide :: Version 3, Release: 3 Benchmark Date: 27 Oct 2022*"&amp;A953&amp;";*",SRGs!AA:AA,0),0)</f>
        <v>0</v>
      </c>
      <c r="M953" s="2">
        <f>IFERROR(MATCH("Authentication, Authorization, and Accounting Services (AAA) Security Requirements Guide :: Version 1, Release: 2 Benchmark Date: 24 Jan 2020*"&amp;A953&amp;";*",SRGs!AA:AA,0),0)</f>
        <v>0</v>
      </c>
      <c r="N953" s="2">
        <f>IFERROR(MATCH("Central Log Server Security Requirements Guide :: Version 2, Release: 2 Benchmark Date: 27 Oct 2022*"&amp;A953&amp;";*",SRGs!AA:AA,0),0)</f>
        <v>0</v>
      </c>
      <c r="O953" s="2">
        <f>IFERROR(MATCH("Database Security Requirements Guide :: Version 3, Release: 3 Benchmark Date: 27 Jul 2022*"&amp;A953&amp;";*",SRGs!AA:AA,0),0)</f>
        <v>0</v>
      </c>
      <c r="P953" s="2">
        <f>IFERROR(MATCH("Container Platform Security Requirements Guide :: Version 1, Release: 3 Benchmark Date: 27 Jan 2022*"&amp;A953&amp;";*",SRGs!AA:AA,0),0)</f>
        <v>0</v>
      </c>
      <c r="Q953" s="2">
        <f>IFERROR(MATCH("Domain Name System (DNS) Security Requirements Guide :: Version 2, Release: 4 Benchmark Date: 23 Oct 2015*"&amp;A953&amp;";*",SRGs!AA:AA,0),0)</f>
        <v>0</v>
      </c>
      <c r="R953" s="2">
        <f>IFERROR(MATCH("Firewall Security Requirements Guide :: Version 2, Release: 3 Benchmark Date: 27 Oct 2022*"&amp;A953&amp;";*",SRGs!AA:AA,0),0)</f>
        <v>0</v>
      </c>
      <c r="S953" s="2">
        <f>IFERROR(MATCH("General Purpose Operating System Security Requirements Guide :: Version 2, Release: 4 Benchmark Date: 27 Jul 2022*"&amp;A953&amp;";*",SRGs!AA:AA,0),0)</f>
        <v>0</v>
      </c>
      <c r="T953" s="2">
        <f>IFERROR(MATCH("Intrusion Detection and Prevention Systems (IDPS) Security Requirements Guide :: Version 2, Release: 6 Benchmark Date: 24 Jul 2020*"&amp;A953&amp;";*",SRGs!AA:AA,0),0)</f>
        <v>0</v>
      </c>
      <c r="U953" s="2">
        <f>IFERROR(MATCH("Layer 2 Switch Security Requirements Guide :: Version 2, Release: 1 Benchmark Date: 18 May 2021*"&amp;A953&amp;";*",SRGs!AA:AA,0),0)</f>
        <v>0</v>
      </c>
      <c r="V953" s="2">
        <f>IFERROR(MATCH("Mainframe Product Security Requirements Guide :: Version 2, Release: 1 Benchmark Date: 27 Oct 2022*"&amp;A953&amp;";*",SRGs!AA:AA,0),0)</f>
        <v>0</v>
      </c>
      <c r="W953" s="2">
        <f>IFERROR(MATCH("Network Device Management Security Requirements Guide :: Version 4, Release: 1 Benchmark Date: 23 Apr 2021*"&amp;A953&amp;";*",SRGs!AA:AA,0),0)</f>
        <v>0</v>
      </c>
      <c r="X953" s="2">
        <f>IFERROR(MATCH("Router Security Requirements Guide :: Version 4, Release: 2 Benchmark Date: 23 Apr 2021*"&amp;A953&amp;";*",SRGs!AA:AA,0),0)</f>
        <v>0</v>
      </c>
      <c r="Y953" s="2">
        <f>IFERROR(MATCH("SDN Controller Security Requirements Guide :: Version 1, Release: 2 Benchmark Date: 24 Apr 2020*"&amp;A953&amp;";*",SRGs!AA:AA,0),0)</f>
        <v>0</v>
      </c>
      <c r="Z953" s="2">
        <f>IFERROR(MATCH("Unified Endpoint Management Agent Security Requirements Guide :: Version 1, Release: 1 Benchmark Date: 20 Nov 2020*"&amp;A953&amp;";*",SRGs!AA:AA,0),0)</f>
        <v>0</v>
      </c>
      <c r="AA953" s="2">
        <f>IFERROR(MATCH("Unified Endpoint Management Server Security Requirements Guide :: Version 1, Release: 1 Benchmark Date: 20 Nov 2020*"&amp;A953&amp;";*",SRGs!AA:AA,0),0)</f>
        <v>0</v>
      </c>
      <c r="AB953" s="2">
        <f>IFERROR(MATCH("Virtual Private Network (VPN) Security Requirements Guide :: Version 2, Release: 4 Benchmark Date: 27 Oct 2021*"&amp;A953&amp;";*",SRGs!AA:AA,0),0)</f>
        <v>0</v>
      </c>
      <c r="AC953" s="2">
        <f>IFERROR(MATCH("Web Server Security Requirements Guide :: Version 3, Release: 1 Benchmark Date: 27 Oct 2022*"&amp;A953&amp;";*",SRGs!AA:AA,0),0)</f>
        <v>0</v>
      </c>
      <c r="AD953" s="22"/>
      <c r="AE953" s="3" t="str">
        <f t="shared" si="112"/>
        <v/>
      </c>
      <c r="AF953" s="2" t="str">
        <f t="shared" si="113"/>
        <v/>
      </c>
      <c r="AG953" s="2" t="str">
        <f t="shared" si="114"/>
        <v/>
      </c>
      <c r="AH953" s="2" t="str">
        <f t="shared" si="115"/>
        <v/>
      </c>
      <c r="AI953" s="2" t="str">
        <f t="shared" si="116"/>
        <v/>
      </c>
      <c r="AJ953" s="2" t="str">
        <f t="shared" si="117"/>
        <v/>
      </c>
      <c r="AK953" s="2" t="str">
        <f t="shared" si="118"/>
        <v/>
      </c>
      <c r="AM953" s="5" t="str">
        <f t="shared" si="119"/>
        <v/>
      </c>
    </row>
    <row r="954" spans="1:39" ht="105" hidden="1">
      <c r="A954" s="1" t="s">
        <v>22624</v>
      </c>
      <c r="B954" s="1" t="s">
        <v>4316</v>
      </c>
      <c r="C954" s="1" t="s">
        <v>1287</v>
      </c>
      <c r="D954" s="1" t="s">
        <v>2305</v>
      </c>
      <c r="E954" s="1" t="s">
        <v>3303</v>
      </c>
      <c r="F954" s="2" t="s">
        <v>2591</v>
      </c>
      <c r="G954" s="2"/>
      <c r="H954" s="2"/>
      <c r="I954" s="2"/>
      <c r="J954" s="15"/>
      <c r="K954" s="3">
        <f>IFERROR(MATCH("Application Layer Gateway (ALG) Security Requirements Guide (SRG) :: Version 1, Release: 2 Benchmark Date: 24 Jul 2015*"&amp;A954&amp;";*",SRGs!AA:AA,0),0)</f>
        <v>0</v>
      </c>
      <c r="L954" s="2">
        <f>IFERROR(MATCH("Application Server Security Requirements Guide :: Version 3, Release: 3 Benchmark Date: 27 Oct 2022*"&amp;A954&amp;";*",SRGs!AA:AA,0),0)</f>
        <v>0</v>
      </c>
      <c r="M954" s="2">
        <f>IFERROR(MATCH("Authentication, Authorization, and Accounting Services (AAA) Security Requirements Guide :: Version 1, Release: 2 Benchmark Date: 24 Jan 2020*"&amp;A954&amp;";*",SRGs!AA:AA,0),0)</f>
        <v>0</v>
      </c>
      <c r="N954" s="2">
        <f>IFERROR(MATCH("Central Log Server Security Requirements Guide :: Version 2, Release: 2 Benchmark Date: 27 Oct 2022*"&amp;A954&amp;";*",SRGs!AA:AA,0),0)</f>
        <v>0</v>
      </c>
      <c r="O954" s="2">
        <f>IFERROR(MATCH("Database Security Requirements Guide :: Version 3, Release: 3 Benchmark Date: 27 Jul 2022*"&amp;A954&amp;";*",SRGs!AA:AA,0),0)</f>
        <v>0</v>
      </c>
      <c r="P954" s="2">
        <f>IFERROR(MATCH("Container Platform Security Requirements Guide :: Version 1, Release: 3 Benchmark Date: 27 Jan 2022*"&amp;A954&amp;";*",SRGs!AA:AA,0),0)</f>
        <v>0</v>
      </c>
      <c r="Q954" s="2">
        <f>IFERROR(MATCH("Domain Name System (DNS) Security Requirements Guide :: Version 2, Release: 4 Benchmark Date: 23 Oct 2015*"&amp;A954&amp;";*",SRGs!AA:AA,0),0)</f>
        <v>0</v>
      </c>
      <c r="R954" s="2">
        <f>IFERROR(MATCH("Firewall Security Requirements Guide :: Version 2, Release: 3 Benchmark Date: 27 Oct 2022*"&amp;A954&amp;";*",SRGs!AA:AA,0),0)</f>
        <v>0</v>
      </c>
      <c r="S954" s="2">
        <f>IFERROR(MATCH("General Purpose Operating System Security Requirements Guide :: Version 2, Release: 4 Benchmark Date: 27 Jul 2022*"&amp;A954&amp;";*",SRGs!AA:AA,0),0)</f>
        <v>0</v>
      </c>
      <c r="T954" s="2">
        <f>IFERROR(MATCH("Intrusion Detection and Prevention Systems (IDPS) Security Requirements Guide :: Version 2, Release: 6 Benchmark Date: 24 Jul 2020*"&amp;A954&amp;";*",SRGs!AA:AA,0),0)</f>
        <v>0</v>
      </c>
      <c r="U954" s="2">
        <f>IFERROR(MATCH("Layer 2 Switch Security Requirements Guide :: Version 2, Release: 1 Benchmark Date: 18 May 2021*"&amp;A954&amp;";*",SRGs!AA:AA,0),0)</f>
        <v>0</v>
      </c>
      <c r="V954" s="2">
        <f>IFERROR(MATCH("Mainframe Product Security Requirements Guide :: Version 2, Release: 1 Benchmark Date: 27 Oct 2022*"&amp;A954&amp;";*",SRGs!AA:AA,0),0)</f>
        <v>0</v>
      </c>
      <c r="W954" s="2">
        <f>IFERROR(MATCH("Network Device Management Security Requirements Guide :: Version 4, Release: 1 Benchmark Date: 23 Apr 2021*"&amp;A954&amp;";*",SRGs!AA:AA,0),0)</f>
        <v>0</v>
      </c>
      <c r="X954" s="2">
        <f>IFERROR(MATCH("Router Security Requirements Guide :: Version 4, Release: 2 Benchmark Date: 23 Apr 2021*"&amp;A954&amp;";*",SRGs!AA:AA,0),0)</f>
        <v>0</v>
      </c>
      <c r="Y954" s="2">
        <f>IFERROR(MATCH("SDN Controller Security Requirements Guide :: Version 1, Release: 2 Benchmark Date: 24 Apr 2020*"&amp;A954&amp;";*",SRGs!AA:AA,0),0)</f>
        <v>0</v>
      </c>
      <c r="Z954" s="2">
        <f>IFERROR(MATCH("Unified Endpoint Management Agent Security Requirements Guide :: Version 1, Release: 1 Benchmark Date: 20 Nov 2020*"&amp;A954&amp;";*",SRGs!AA:AA,0),0)</f>
        <v>0</v>
      </c>
      <c r="AA954" s="2">
        <f>IFERROR(MATCH("Unified Endpoint Management Server Security Requirements Guide :: Version 1, Release: 1 Benchmark Date: 20 Nov 2020*"&amp;A954&amp;";*",SRGs!AA:AA,0),0)</f>
        <v>0</v>
      </c>
      <c r="AB954" s="2">
        <f>IFERROR(MATCH("Virtual Private Network (VPN) Security Requirements Guide :: Version 2, Release: 4 Benchmark Date: 27 Oct 2021*"&amp;A954&amp;";*",SRGs!AA:AA,0),0)</f>
        <v>0</v>
      </c>
      <c r="AC954" s="2">
        <f>IFERROR(MATCH("Web Server Security Requirements Guide :: Version 3, Release: 1 Benchmark Date: 27 Oct 2022*"&amp;A954&amp;";*",SRGs!AA:AA,0),0)</f>
        <v>0</v>
      </c>
      <c r="AD954" s="22"/>
      <c r="AE954" s="3" t="str">
        <f t="shared" si="112"/>
        <v/>
      </c>
      <c r="AF954" s="2" t="str">
        <f t="shared" si="113"/>
        <v/>
      </c>
      <c r="AG954" s="2" t="str">
        <f t="shared" si="114"/>
        <v/>
      </c>
      <c r="AH954" s="2" t="str">
        <f t="shared" si="115"/>
        <v/>
      </c>
      <c r="AI954" s="2" t="str">
        <f t="shared" si="116"/>
        <v/>
      </c>
      <c r="AJ954" s="2" t="str">
        <f t="shared" si="117"/>
        <v/>
      </c>
      <c r="AK954" s="2" t="str">
        <f t="shared" si="118"/>
        <v/>
      </c>
      <c r="AM954" s="5" t="str">
        <f t="shared" si="119"/>
        <v/>
      </c>
    </row>
    <row r="955" spans="1:39" s="5" customFormat="1" ht="60" hidden="1">
      <c r="A955" s="1" t="s">
        <v>22625</v>
      </c>
      <c r="B955" s="1" t="s">
        <v>4316</v>
      </c>
      <c r="C955" s="1" t="s">
        <v>1288</v>
      </c>
      <c r="D955" s="1" t="s">
        <v>2306</v>
      </c>
      <c r="E955" s="1" t="s">
        <v>3304</v>
      </c>
      <c r="F955" s="2" t="s">
        <v>2591</v>
      </c>
      <c r="G955" s="2"/>
      <c r="H955" s="2"/>
      <c r="I955" s="2"/>
      <c r="J955" s="15"/>
      <c r="K955" s="3">
        <f>IFERROR(MATCH("Application Layer Gateway (ALG) Security Requirements Guide (SRG) :: Version 1, Release: 2 Benchmark Date: 24 Jul 2015*"&amp;A955&amp;";*",SRGs!AA:AA,0),0)</f>
        <v>0</v>
      </c>
      <c r="L955" s="2">
        <f>IFERROR(MATCH("Application Server Security Requirements Guide :: Version 3, Release: 3 Benchmark Date: 27 Oct 2022*"&amp;A955&amp;";*",SRGs!AA:AA,0),0)</f>
        <v>0</v>
      </c>
      <c r="M955" s="2">
        <f>IFERROR(MATCH("Authentication, Authorization, and Accounting Services (AAA) Security Requirements Guide :: Version 1, Release: 2 Benchmark Date: 24 Jan 2020*"&amp;A955&amp;";*",SRGs!AA:AA,0),0)</f>
        <v>0</v>
      </c>
      <c r="N955" s="2">
        <f>IFERROR(MATCH("Central Log Server Security Requirements Guide :: Version 2, Release: 2 Benchmark Date: 27 Oct 2022*"&amp;A955&amp;";*",SRGs!AA:AA,0),0)</f>
        <v>0</v>
      </c>
      <c r="O955" s="2">
        <f>IFERROR(MATCH("Database Security Requirements Guide :: Version 3, Release: 3 Benchmark Date: 27 Jul 2022*"&amp;A955&amp;";*",SRGs!AA:AA,0),0)</f>
        <v>0</v>
      </c>
      <c r="P955" s="6">
        <f>IFERROR(MATCH("Container Platform Security Requirements Guide :: Version 1, Release: 3 Benchmark Date: 27 Jan 2022*"&amp;A955&amp;";*",SRGs!AA:AA,0),0)</f>
        <v>0</v>
      </c>
      <c r="Q955" s="6">
        <f>IFERROR(MATCH("Domain Name System (DNS) Security Requirements Guide :: Version 2, Release: 4 Benchmark Date: 23 Oct 2015*"&amp;A955&amp;";*",SRGs!AA:AA,0),0)</f>
        <v>0</v>
      </c>
      <c r="R955" s="6">
        <f>IFERROR(MATCH("Firewall Security Requirements Guide :: Version 2, Release: 3 Benchmark Date: 27 Oct 2022*"&amp;A955&amp;";*",SRGs!AA:AA,0),0)</f>
        <v>0</v>
      </c>
      <c r="S955" s="6">
        <f>IFERROR(MATCH("General Purpose Operating System Security Requirements Guide :: Version 2, Release: 4 Benchmark Date: 27 Jul 2022*"&amp;A955&amp;";*",SRGs!AA:AA,0),0)</f>
        <v>0</v>
      </c>
      <c r="T955" s="6">
        <f>IFERROR(MATCH("Intrusion Detection and Prevention Systems (IDPS) Security Requirements Guide :: Version 2, Release: 6 Benchmark Date: 24 Jul 2020*"&amp;A955&amp;";*",SRGs!AA:AA,0),0)</f>
        <v>0</v>
      </c>
      <c r="U955" s="6">
        <f>IFERROR(MATCH("Layer 2 Switch Security Requirements Guide :: Version 2, Release: 1 Benchmark Date: 18 May 2021*"&amp;A955&amp;";*",SRGs!AA:AA,0),0)</f>
        <v>0</v>
      </c>
      <c r="V955" s="6">
        <f>IFERROR(MATCH("Mainframe Product Security Requirements Guide :: Version 2, Release: 1 Benchmark Date: 27 Oct 2022*"&amp;A955&amp;";*",SRGs!AA:AA,0),0)</f>
        <v>0</v>
      </c>
      <c r="W955" s="6">
        <f>IFERROR(MATCH("Network Device Management Security Requirements Guide :: Version 4, Release: 1 Benchmark Date: 23 Apr 2021*"&amp;A955&amp;";*",SRGs!AA:AA,0),0)</f>
        <v>0</v>
      </c>
      <c r="X955" s="6">
        <f>IFERROR(MATCH("Router Security Requirements Guide :: Version 4, Release: 2 Benchmark Date: 23 Apr 2021*"&amp;A955&amp;";*",SRGs!AA:AA,0),0)</f>
        <v>0</v>
      </c>
      <c r="Y955" s="6">
        <f>IFERROR(MATCH("SDN Controller Security Requirements Guide :: Version 1, Release: 2 Benchmark Date: 24 Apr 2020*"&amp;A955&amp;";*",SRGs!AA:AA,0),0)</f>
        <v>0</v>
      </c>
      <c r="Z955" s="6">
        <f>IFERROR(MATCH("Unified Endpoint Management Agent Security Requirements Guide :: Version 1, Release: 1 Benchmark Date: 20 Nov 2020*"&amp;A955&amp;";*",SRGs!AA:AA,0),0)</f>
        <v>0</v>
      </c>
      <c r="AA955" s="6">
        <f>IFERROR(MATCH("Unified Endpoint Management Server Security Requirements Guide :: Version 1, Release: 1 Benchmark Date: 20 Nov 2020*"&amp;A955&amp;";*",SRGs!AA:AA,0),0)</f>
        <v>0</v>
      </c>
      <c r="AB955" s="6">
        <f>IFERROR(MATCH("Virtual Private Network (VPN) Security Requirements Guide :: Version 2, Release: 4 Benchmark Date: 27 Oct 2021*"&amp;A955&amp;";*",SRGs!AA:AA,0),0)</f>
        <v>0</v>
      </c>
      <c r="AC955" s="6">
        <f>IFERROR(MATCH("Web Server Security Requirements Guide :: Version 3, Release: 1 Benchmark Date: 27 Oct 2022*"&amp;A955&amp;";*",SRGs!AA:AA,0),0)</f>
        <v>0</v>
      </c>
      <c r="AD955" s="21"/>
      <c r="AE955" s="3" t="str">
        <f t="shared" si="112"/>
        <v/>
      </c>
      <c r="AF955" s="2" t="str">
        <f t="shared" si="113"/>
        <v/>
      </c>
      <c r="AG955" s="2" t="str">
        <f t="shared" si="114"/>
        <v/>
      </c>
      <c r="AH955" s="2" t="str">
        <f t="shared" si="115"/>
        <v/>
      </c>
      <c r="AI955" s="2" t="str">
        <f t="shared" si="116"/>
        <v/>
      </c>
      <c r="AJ955" s="2" t="str">
        <f t="shared" si="117"/>
        <v/>
      </c>
      <c r="AK955" s="2" t="str">
        <f t="shared" si="118"/>
        <v/>
      </c>
      <c r="AL955" s="27"/>
      <c r="AM955" s="5" t="str">
        <f t="shared" si="119"/>
        <v/>
      </c>
    </row>
    <row r="956" spans="1:39" ht="105" hidden="1">
      <c r="A956" s="1" t="s">
        <v>266</v>
      </c>
      <c r="B956" s="1" t="s">
        <v>4316</v>
      </c>
      <c r="C956" s="1" t="s">
        <v>1289</v>
      </c>
      <c r="D956" s="1" t="s">
        <v>2307</v>
      </c>
      <c r="E956" s="1" t="s">
        <v>3305</v>
      </c>
      <c r="F956" s="2" t="s">
        <v>4064</v>
      </c>
      <c r="G956" s="2"/>
      <c r="H956" s="2"/>
      <c r="I956" s="2"/>
      <c r="J956" s="15"/>
      <c r="K956" s="3">
        <f>IFERROR(MATCH("Application Layer Gateway (ALG) Security Requirements Guide (SRG) :: Version 1, Release: 2 Benchmark Date: 24 Jul 2015*"&amp;A956&amp;";*",SRGs!AA:AA,0),0)</f>
        <v>0</v>
      </c>
      <c r="L956" s="2">
        <f>IFERROR(MATCH("Application Server Security Requirements Guide :: Version 3, Release: 3 Benchmark Date: 27 Oct 2022*"&amp;A956&amp;";*",SRGs!AA:AA,0),0)</f>
        <v>0</v>
      </c>
      <c r="M956" s="2">
        <f>IFERROR(MATCH("Authentication, Authorization, and Accounting Services (AAA) Security Requirements Guide :: Version 1, Release: 2 Benchmark Date: 24 Jan 2020*"&amp;A956&amp;";*",SRGs!AA:AA,0),0)</f>
        <v>0</v>
      </c>
      <c r="N956" s="6">
        <f>IFERROR(MATCH("Central Log Server Security Requirements Guide :: Version 2, Release: 2 Benchmark Date: 27 Oct 2022*"&amp;A956&amp;";*",SRGs!AA:AA,0),0)</f>
        <v>0</v>
      </c>
      <c r="O956" s="6">
        <f>IFERROR(MATCH("Database Security Requirements Guide :: Version 3, Release: 3 Benchmark Date: 27 Jul 2022*"&amp;A956&amp;";*",SRGs!AA:AA,0),0)</f>
        <v>0</v>
      </c>
      <c r="P956" s="2">
        <f>IFERROR(MATCH("Container Platform Security Requirements Guide :: Version 1, Release: 3 Benchmark Date: 27 Jan 2022*"&amp;A956&amp;";*",SRGs!AA:AA,0),0)</f>
        <v>0</v>
      </c>
      <c r="Q956" s="2">
        <f>IFERROR(MATCH("Domain Name System (DNS) Security Requirements Guide :: Version 2, Release: 4 Benchmark Date: 23 Oct 2015*"&amp;A956&amp;";*",SRGs!AA:AA,0),0)</f>
        <v>0</v>
      </c>
      <c r="R956" s="2">
        <f>IFERROR(MATCH("Firewall Security Requirements Guide :: Version 2, Release: 3 Benchmark Date: 27 Oct 2022*"&amp;A956&amp;";*",SRGs!AA:AA,0),0)</f>
        <v>0</v>
      </c>
      <c r="S956" s="2">
        <f>IFERROR(MATCH("General Purpose Operating System Security Requirements Guide :: Version 2, Release: 4 Benchmark Date: 27 Jul 2022*"&amp;A956&amp;";*",SRGs!AA:AA,0),0)</f>
        <v>0</v>
      </c>
      <c r="T956" s="2">
        <f>IFERROR(MATCH("Intrusion Detection and Prevention Systems (IDPS) Security Requirements Guide :: Version 2, Release: 6 Benchmark Date: 24 Jul 2020*"&amp;A956&amp;";*",SRGs!AA:AA,0),0)</f>
        <v>0</v>
      </c>
      <c r="U956" s="2">
        <f>IFERROR(MATCH("Layer 2 Switch Security Requirements Guide :: Version 2, Release: 1 Benchmark Date: 18 May 2021*"&amp;A956&amp;";*",SRGs!AA:AA,0),0)</f>
        <v>0</v>
      </c>
      <c r="V956" s="2">
        <f>IFERROR(MATCH("Mainframe Product Security Requirements Guide :: Version 2, Release: 1 Benchmark Date: 27 Oct 2022*"&amp;A956&amp;";*",SRGs!AA:AA,0),0)</f>
        <v>0</v>
      </c>
      <c r="W956" s="2">
        <f>IFERROR(MATCH("Network Device Management Security Requirements Guide :: Version 4, Release: 1 Benchmark Date: 23 Apr 2021*"&amp;A956&amp;";*",SRGs!AA:AA,0),0)</f>
        <v>0</v>
      </c>
      <c r="X956" s="2">
        <f>IFERROR(MATCH("Router Security Requirements Guide :: Version 4, Release: 2 Benchmark Date: 23 Apr 2021*"&amp;A956&amp;";*",SRGs!AA:AA,0),0)</f>
        <v>0</v>
      </c>
      <c r="Y956" s="2">
        <f>IFERROR(MATCH("SDN Controller Security Requirements Guide :: Version 1, Release: 2 Benchmark Date: 24 Apr 2020*"&amp;A956&amp;";*",SRGs!AA:AA,0),0)</f>
        <v>0</v>
      </c>
      <c r="Z956" s="2">
        <f>IFERROR(MATCH("Unified Endpoint Management Agent Security Requirements Guide :: Version 1, Release: 1 Benchmark Date: 20 Nov 2020*"&amp;A956&amp;";*",SRGs!AA:AA,0),0)</f>
        <v>0</v>
      </c>
      <c r="AA956" s="2">
        <f>IFERROR(MATCH("Unified Endpoint Management Server Security Requirements Guide :: Version 1, Release: 1 Benchmark Date: 20 Nov 2020*"&amp;A956&amp;";*",SRGs!AA:AA,0),0)</f>
        <v>0</v>
      </c>
      <c r="AB956" s="2">
        <f>IFERROR(MATCH("Virtual Private Network (VPN) Security Requirements Guide :: Version 2, Release: 4 Benchmark Date: 27 Oct 2021*"&amp;A956&amp;";*",SRGs!AA:AA,0),0)</f>
        <v>0</v>
      </c>
      <c r="AC956" s="2">
        <f>IFERROR(MATCH("Web Server Security Requirements Guide :: Version 3, Release: 1 Benchmark Date: 27 Oct 2022*"&amp;A956&amp;";*",SRGs!AA:AA,0),0)</f>
        <v>0</v>
      </c>
      <c r="AD956" s="22"/>
      <c r="AE956" s="3" t="str">
        <f t="shared" si="112"/>
        <v/>
      </c>
      <c r="AF956" s="2" t="str">
        <f t="shared" si="113"/>
        <v/>
      </c>
      <c r="AG956" s="2" t="str">
        <f t="shared" si="114"/>
        <v/>
      </c>
      <c r="AH956" s="2" t="str">
        <f t="shared" si="115"/>
        <v/>
      </c>
      <c r="AI956" s="2" t="str">
        <f t="shared" si="116"/>
        <v/>
      </c>
      <c r="AJ956" s="2" t="str">
        <f t="shared" si="117"/>
        <v/>
      </c>
      <c r="AK956" s="2" t="str">
        <f t="shared" si="118"/>
        <v/>
      </c>
      <c r="AM956" s="5" t="str">
        <f t="shared" si="119"/>
        <v/>
      </c>
    </row>
    <row r="957" spans="1:39" ht="30" hidden="1">
      <c r="A957" s="1" t="s">
        <v>22626</v>
      </c>
      <c r="B957" s="1" t="s">
        <v>4316</v>
      </c>
      <c r="C957" s="1" t="s">
        <v>1290</v>
      </c>
      <c r="D957" s="1" t="s">
        <v>2308</v>
      </c>
      <c r="E957" s="1" t="s">
        <v>2591</v>
      </c>
      <c r="F957" s="2" t="s">
        <v>2591</v>
      </c>
      <c r="G957" s="2"/>
      <c r="H957" s="2"/>
      <c r="I957" s="2"/>
      <c r="J957" s="15"/>
      <c r="K957" s="3">
        <f>IFERROR(MATCH("Application Layer Gateway (ALG) Security Requirements Guide (SRG) :: Version 1, Release: 2 Benchmark Date: 24 Jul 2015*"&amp;A957&amp;";*",SRGs!AA:AA,0),0)</f>
        <v>0</v>
      </c>
      <c r="L957" s="2">
        <f>IFERROR(MATCH("Application Server Security Requirements Guide :: Version 3, Release: 3 Benchmark Date: 27 Oct 2022*"&amp;A957&amp;";*",SRGs!AA:AA,0),0)</f>
        <v>0</v>
      </c>
      <c r="M957" s="2">
        <f>IFERROR(MATCH("Authentication, Authorization, and Accounting Services (AAA) Security Requirements Guide :: Version 1, Release: 2 Benchmark Date: 24 Jan 2020*"&amp;A957&amp;";*",SRGs!AA:AA,0),0)</f>
        <v>0</v>
      </c>
      <c r="N957" s="2">
        <f>IFERROR(MATCH("Central Log Server Security Requirements Guide :: Version 2, Release: 2 Benchmark Date: 27 Oct 2022*"&amp;A957&amp;";*",SRGs!AA:AA,0),0)</f>
        <v>0</v>
      </c>
      <c r="O957" s="2">
        <f>IFERROR(MATCH("Database Security Requirements Guide :: Version 3, Release: 3 Benchmark Date: 27 Jul 2022*"&amp;A957&amp;";*",SRGs!AA:AA,0),0)</f>
        <v>0</v>
      </c>
      <c r="P957" s="2">
        <f>IFERROR(MATCH("Container Platform Security Requirements Guide :: Version 1, Release: 3 Benchmark Date: 27 Jan 2022*"&amp;A957&amp;";*",SRGs!AA:AA,0),0)</f>
        <v>0</v>
      </c>
      <c r="Q957" s="2">
        <f>IFERROR(MATCH("Domain Name System (DNS) Security Requirements Guide :: Version 2, Release: 4 Benchmark Date: 23 Oct 2015*"&amp;A957&amp;";*",SRGs!AA:AA,0),0)</f>
        <v>0</v>
      </c>
      <c r="R957" s="2">
        <f>IFERROR(MATCH("Firewall Security Requirements Guide :: Version 2, Release: 3 Benchmark Date: 27 Oct 2022*"&amp;A957&amp;";*",SRGs!AA:AA,0),0)</f>
        <v>0</v>
      </c>
      <c r="S957" s="2">
        <f>IFERROR(MATCH("General Purpose Operating System Security Requirements Guide :: Version 2, Release: 4 Benchmark Date: 27 Jul 2022*"&amp;A957&amp;";*",SRGs!AA:AA,0),0)</f>
        <v>0</v>
      </c>
      <c r="T957" s="2">
        <f>IFERROR(MATCH("Intrusion Detection and Prevention Systems (IDPS) Security Requirements Guide :: Version 2, Release: 6 Benchmark Date: 24 Jul 2020*"&amp;A957&amp;";*",SRGs!AA:AA,0),0)</f>
        <v>0</v>
      </c>
      <c r="U957" s="2">
        <f>IFERROR(MATCH("Layer 2 Switch Security Requirements Guide :: Version 2, Release: 1 Benchmark Date: 18 May 2021*"&amp;A957&amp;";*",SRGs!AA:AA,0),0)</f>
        <v>0</v>
      </c>
      <c r="V957" s="2">
        <f>IFERROR(MATCH("Mainframe Product Security Requirements Guide :: Version 2, Release: 1 Benchmark Date: 27 Oct 2022*"&amp;A957&amp;";*",SRGs!AA:AA,0),0)</f>
        <v>0</v>
      </c>
      <c r="W957" s="2">
        <f>IFERROR(MATCH("Network Device Management Security Requirements Guide :: Version 4, Release: 1 Benchmark Date: 23 Apr 2021*"&amp;A957&amp;";*",SRGs!AA:AA,0),0)</f>
        <v>0</v>
      </c>
      <c r="X957" s="2">
        <f>IFERROR(MATCH("Router Security Requirements Guide :: Version 4, Release: 2 Benchmark Date: 23 Apr 2021*"&amp;A957&amp;";*",SRGs!AA:AA,0),0)</f>
        <v>0</v>
      </c>
      <c r="Y957" s="2">
        <f>IFERROR(MATCH("SDN Controller Security Requirements Guide :: Version 1, Release: 2 Benchmark Date: 24 Apr 2020*"&amp;A957&amp;";*",SRGs!AA:AA,0),0)</f>
        <v>0</v>
      </c>
      <c r="Z957" s="2">
        <f>IFERROR(MATCH("Unified Endpoint Management Agent Security Requirements Guide :: Version 1, Release: 1 Benchmark Date: 20 Nov 2020*"&amp;A957&amp;";*",SRGs!AA:AA,0),0)</f>
        <v>0</v>
      </c>
      <c r="AA957" s="2">
        <f>IFERROR(MATCH("Unified Endpoint Management Server Security Requirements Guide :: Version 1, Release: 1 Benchmark Date: 20 Nov 2020*"&amp;A957&amp;";*",SRGs!AA:AA,0),0)</f>
        <v>0</v>
      </c>
      <c r="AB957" s="2">
        <f>IFERROR(MATCH("Virtual Private Network (VPN) Security Requirements Guide :: Version 2, Release: 4 Benchmark Date: 27 Oct 2021*"&amp;A957&amp;";*",SRGs!AA:AA,0),0)</f>
        <v>0</v>
      </c>
      <c r="AC957" s="2">
        <f>IFERROR(MATCH("Web Server Security Requirements Guide :: Version 3, Release: 1 Benchmark Date: 27 Oct 2022*"&amp;A957&amp;";*",SRGs!AA:AA,0),0)</f>
        <v>0</v>
      </c>
      <c r="AD957" s="22"/>
      <c r="AE957" s="3" t="str">
        <f t="shared" si="112"/>
        <v/>
      </c>
      <c r="AF957" s="2" t="str">
        <f t="shared" si="113"/>
        <v/>
      </c>
      <c r="AG957" s="2" t="str">
        <f t="shared" si="114"/>
        <v/>
      </c>
      <c r="AH957" s="2" t="str">
        <f t="shared" si="115"/>
        <v/>
      </c>
      <c r="AI957" s="2" t="str">
        <f t="shared" si="116"/>
        <v/>
      </c>
      <c r="AJ957" s="2" t="str">
        <f t="shared" si="117"/>
        <v/>
      </c>
      <c r="AK957" s="2" t="str">
        <f t="shared" si="118"/>
        <v/>
      </c>
      <c r="AM957" s="5" t="str">
        <f t="shared" si="119"/>
        <v/>
      </c>
    </row>
    <row r="958" spans="1:39" ht="30" hidden="1">
      <c r="A958" s="1" t="s">
        <v>22627</v>
      </c>
      <c r="B958" s="1" t="s">
        <v>4316</v>
      </c>
      <c r="C958" s="1" t="s">
        <v>1291</v>
      </c>
      <c r="D958" s="1" t="s">
        <v>2309</v>
      </c>
      <c r="E958" s="1" t="s">
        <v>3306</v>
      </c>
      <c r="F958" s="2" t="s">
        <v>2591</v>
      </c>
      <c r="G958" s="2"/>
      <c r="H958" s="2"/>
      <c r="I958" s="2"/>
      <c r="J958" s="15"/>
      <c r="K958" s="3">
        <f>IFERROR(MATCH("Application Layer Gateway (ALG) Security Requirements Guide (SRG) :: Version 1, Release: 2 Benchmark Date: 24 Jul 2015*"&amp;A958&amp;";*",SRGs!AA:AA,0),0)</f>
        <v>0</v>
      </c>
      <c r="L958" s="2">
        <f>IFERROR(MATCH("Application Server Security Requirements Guide :: Version 3, Release: 3 Benchmark Date: 27 Oct 2022*"&amp;A958&amp;";*",SRGs!AA:AA,0),0)</f>
        <v>0</v>
      </c>
      <c r="M958" s="2">
        <f>IFERROR(MATCH("Authentication, Authorization, and Accounting Services (AAA) Security Requirements Guide :: Version 1, Release: 2 Benchmark Date: 24 Jan 2020*"&amp;A958&amp;";*",SRGs!AA:AA,0),0)</f>
        <v>0</v>
      </c>
      <c r="N958" s="2">
        <f>IFERROR(MATCH("Central Log Server Security Requirements Guide :: Version 2, Release: 2 Benchmark Date: 27 Oct 2022*"&amp;A958&amp;";*",SRGs!AA:AA,0),0)</f>
        <v>0</v>
      </c>
      <c r="O958" s="2">
        <f>IFERROR(MATCH("Database Security Requirements Guide :: Version 3, Release: 3 Benchmark Date: 27 Jul 2022*"&amp;A958&amp;";*",SRGs!AA:AA,0),0)</f>
        <v>0</v>
      </c>
      <c r="P958" s="2">
        <f>IFERROR(MATCH("Container Platform Security Requirements Guide :: Version 1, Release: 3 Benchmark Date: 27 Jan 2022*"&amp;A958&amp;";*",SRGs!AA:AA,0),0)</f>
        <v>0</v>
      </c>
      <c r="Q958" s="2">
        <f>IFERROR(MATCH("Domain Name System (DNS) Security Requirements Guide :: Version 2, Release: 4 Benchmark Date: 23 Oct 2015*"&amp;A958&amp;";*",SRGs!AA:AA,0),0)</f>
        <v>0</v>
      </c>
      <c r="R958" s="2">
        <f>IFERROR(MATCH("Firewall Security Requirements Guide :: Version 2, Release: 3 Benchmark Date: 27 Oct 2022*"&amp;A958&amp;";*",SRGs!AA:AA,0),0)</f>
        <v>0</v>
      </c>
      <c r="S958" s="2">
        <f>IFERROR(MATCH("General Purpose Operating System Security Requirements Guide :: Version 2, Release: 4 Benchmark Date: 27 Jul 2022*"&amp;A958&amp;";*",SRGs!AA:AA,0),0)</f>
        <v>0</v>
      </c>
      <c r="T958" s="2">
        <f>IFERROR(MATCH("Intrusion Detection and Prevention Systems (IDPS) Security Requirements Guide :: Version 2, Release: 6 Benchmark Date: 24 Jul 2020*"&amp;A958&amp;";*",SRGs!AA:AA,0),0)</f>
        <v>0</v>
      </c>
      <c r="U958" s="2">
        <f>IFERROR(MATCH("Layer 2 Switch Security Requirements Guide :: Version 2, Release: 1 Benchmark Date: 18 May 2021*"&amp;A958&amp;";*",SRGs!AA:AA,0),0)</f>
        <v>0</v>
      </c>
      <c r="V958" s="2">
        <f>IFERROR(MATCH("Mainframe Product Security Requirements Guide :: Version 2, Release: 1 Benchmark Date: 27 Oct 2022*"&amp;A958&amp;";*",SRGs!AA:AA,0),0)</f>
        <v>0</v>
      </c>
      <c r="W958" s="2">
        <f>IFERROR(MATCH("Network Device Management Security Requirements Guide :: Version 4, Release: 1 Benchmark Date: 23 Apr 2021*"&amp;A958&amp;";*",SRGs!AA:AA,0),0)</f>
        <v>0</v>
      </c>
      <c r="X958" s="2">
        <f>IFERROR(MATCH("Router Security Requirements Guide :: Version 4, Release: 2 Benchmark Date: 23 Apr 2021*"&amp;A958&amp;";*",SRGs!AA:AA,0),0)</f>
        <v>0</v>
      </c>
      <c r="Y958" s="2">
        <f>IFERROR(MATCH("SDN Controller Security Requirements Guide :: Version 1, Release: 2 Benchmark Date: 24 Apr 2020*"&amp;A958&amp;";*",SRGs!AA:AA,0),0)</f>
        <v>0</v>
      </c>
      <c r="Z958" s="2">
        <f>IFERROR(MATCH("Unified Endpoint Management Agent Security Requirements Guide :: Version 1, Release: 1 Benchmark Date: 20 Nov 2020*"&amp;A958&amp;";*",SRGs!AA:AA,0),0)</f>
        <v>0</v>
      </c>
      <c r="AA958" s="2">
        <f>IFERROR(MATCH("Unified Endpoint Management Server Security Requirements Guide :: Version 1, Release: 1 Benchmark Date: 20 Nov 2020*"&amp;A958&amp;";*",SRGs!AA:AA,0),0)</f>
        <v>0</v>
      </c>
      <c r="AB958" s="2">
        <f>IFERROR(MATCH("Virtual Private Network (VPN) Security Requirements Guide :: Version 2, Release: 4 Benchmark Date: 27 Oct 2021*"&amp;A958&amp;";*",SRGs!AA:AA,0),0)</f>
        <v>0</v>
      </c>
      <c r="AC958" s="2">
        <f>IFERROR(MATCH("Web Server Security Requirements Guide :: Version 3, Release: 1 Benchmark Date: 27 Oct 2022*"&amp;A958&amp;";*",SRGs!AA:AA,0),0)</f>
        <v>0</v>
      </c>
      <c r="AD958" s="22"/>
      <c r="AE958" s="3" t="str">
        <f t="shared" si="112"/>
        <v/>
      </c>
      <c r="AF958" s="2" t="str">
        <f t="shared" si="113"/>
        <v/>
      </c>
      <c r="AG958" s="2" t="str">
        <f t="shared" si="114"/>
        <v/>
      </c>
      <c r="AH958" s="2" t="str">
        <f t="shared" si="115"/>
        <v/>
      </c>
      <c r="AI958" s="2" t="str">
        <f t="shared" si="116"/>
        <v/>
      </c>
      <c r="AJ958" s="2" t="str">
        <f t="shared" si="117"/>
        <v/>
      </c>
      <c r="AK958" s="2" t="str">
        <f t="shared" si="118"/>
        <v/>
      </c>
      <c r="AM958" s="5" t="str">
        <f t="shared" si="119"/>
        <v/>
      </c>
    </row>
    <row r="959" spans="1:39" ht="90" hidden="1">
      <c r="A959" s="1" t="s">
        <v>22628</v>
      </c>
      <c r="B959" s="1" t="s">
        <v>4316</v>
      </c>
      <c r="C959" s="1" t="s">
        <v>1292</v>
      </c>
      <c r="D959" s="1" t="s">
        <v>2310</v>
      </c>
      <c r="E959" s="1" t="s">
        <v>3307</v>
      </c>
      <c r="F959" s="2" t="s">
        <v>2591</v>
      </c>
      <c r="G959" s="2"/>
      <c r="H959" s="2"/>
      <c r="I959" s="2"/>
      <c r="J959" s="15"/>
      <c r="K959" s="3">
        <f>IFERROR(MATCH("Application Layer Gateway (ALG) Security Requirements Guide (SRG) :: Version 1, Release: 2 Benchmark Date: 24 Jul 2015*"&amp;A959&amp;";*",SRGs!AA:AA,0),0)</f>
        <v>0</v>
      </c>
      <c r="L959" s="2">
        <f>IFERROR(MATCH("Application Server Security Requirements Guide :: Version 3, Release: 3 Benchmark Date: 27 Oct 2022*"&amp;A959&amp;";*",SRGs!AA:AA,0),0)</f>
        <v>0</v>
      </c>
      <c r="M959" s="2">
        <f>IFERROR(MATCH("Authentication, Authorization, and Accounting Services (AAA) Security Requirements Guide :: Version 1, Release: 2 Benchmark Date: 24 Jan 2020*"&amp;A959&amp;";*",SRGs!AA:AA,0),0)</f>
        <v>0</v>
      </c>
      <c r="N959" s="2">
        <f>IFERROR(MATCH("Central Log Server Security Requirements Guide :: Version 2, Release: 2 Benchmark Date: 27 Oct 2022*"&amp;A959&amp;";*",SRGs!AA:AA,0),0)</f>
        <v>0</v>
      </c>
      <c r="O959" s="2">
        <f>IFERROR(MATCH("Database Security Requirements Guide :: Version 3, Release: 3 Benchmark Date: 27 Jul 2022*"&amp;A959&amp;";*",SRGs!AA:AA,0),0)</f>
        <v>0</v>
      </c>
      <c r="P959" s="2">
        <f>IFERROR(MATCH("Container Platform Security Requirements Guide :: Version 1, Release: 3 Benchmark Date: 27 Jan 2022*"&amp;A959&amp;";*",SRGs!AA:AA,0),0)</f>
        <v>0</v>
      </c>
      <c r="Q959" s="2">
        <f>IFERROR(MATCH("Domain Name System (DNS) Security Requirements Guide :: Version 2, Release: 4 Benchmark Date: 23 Oct 2015*"&amp;A959&amp;";*",SRGs!AA:AA,0),0)</f>
        <v>0</v>
      </c>
      <c r="R959" s="2">
        <f>IFERROR(MATCH("Firewall Security Requirements Guide :: Version 2, Release: 3 Benchmark Date: 27 Oct 2022*"&amp;A959&amp;";*",SRGs!AA:AA,0),0)</f>
        <v>0</v>
      </c>
      <c r="S959" s="2">
        <f>IFERROR(MATCH("General Purpose Operating System Security Requirements Guide :: Version 2, Release: 4 Benchmark Date: 27 Jul 2022*"&amp;A959&amp;";*",SRGs!AA:AA,0),0)</f>
        <v>0</v>
      </c>
      <c r="T959" s="2">
        <f>IFERROR(MATCH("Intrusion Detection and Prevention Systems (IDPS) Security Requirements Guide :: Version 2, Release: 6 Benchmark Date: 24 Jul 2020*"&amp;A959&amp;";*",SRGs!AA:AA,0),0)</f>
        <v>0</v>
      </c>
      <c r="U959" s="2">
        <f>IFERROR(MATCH("Layer 2 Switch Security Requirements Guide :: Version 2, Release: 1 Benchmark Date: 18 May 2021*"&amp;A959&amp;";*",SRGs!AA:AA,0),0)</f>
        <v>0</v>
      </c>
      <c r="V959" s="2">
        <f>IFERROR(MATCH("Mainframe Product Security Requirements Guide :: Version 2, Release: 1 Benchmark Date: 27 Oct 2022*"&amp;A959&amp;";*",SRGs!AA:AA,0),0)</f>
        <v>0</v>
      </c>
      <c r="W959" s="2">
        <f>IFERROR(MATCH("Network Device Management Security Requirements Guide :: Version 4, Release: 1 Benchmark Date: 23 Apr 2021*"&amp;A959&amp;";*",SRGs!AA:AA,0),0)</f>
        <v>0</v>
      </c>
      <c r="X959" s="2">
        <f>IFERROR(MATCH("Router Security Requirements Guide :: Version 4, Release: 2 Benchmark Date: 23 Apr 2021*"&amp;A959&amp;";*",SRGs!AA:AA,0),0)</f>
        <v>0</v>
      </c>
      <c r="Y959" s="2">
        <f>IFERROR(MATCH("SDN Controller Security Requirements Guide :: Version 1, Release: 2 Benchmark Date: 24 Apr 2020*"&amp;A959&amp;";*",SRGs!AA:AA,0),0)</f>
        <v>0</v>
      </c>
      <c r="Z959" s="2">
        <f>IFERROR(MATCH("Unified Endpoint Management Agent Security Requirements Guide :: Version 1, Release: 1 Benchmark Date: 20 Nov 2020*"&amp;A959&amp;";*",SRGs!AA:AA,0),0)</f>
        <v>0</v>
      </c>
      <c r="AA959" s="2">
        <f>IFERROR(MATCH("Unified Endpoint Management Server Security Requirements Guide :: Version 1, Release: 1 Benchmark Date: 20 Nov 2020*"&amp;A959&amp;";*",SRGs!AA:AA,0),0)</f>
        <v>0</v>
      </c>
      <c r="AB959" s="2">
        <f>IFERROR(MATCH("Virtual Private Network (VPN) Security Requirements Guide :: Version 2, Release: 4 Benchmark Date: 27 Oct 2021*"&amp;A959&amp;";*",SRGs!AA:AA,0),0)</f>
        <v>0</v>
      </c>
      <c r="AC959" s="2">
        <f>IFERROR(MATCH("Web Server Security Requirements Guide :: Version 3, Release: 1 Benchmark Date: 27 Oct 2022*"&amp;A959&amp;";*",SRGs!AA:AA,0),0)</f>
        <v>0</v>
      </c>
      <c r="AD959" s="22"/>
      <c r="AE959" s="3" t="str">
        <f t="shared" si="112"/>
        <v/>
      </c>
      <c r="AF959" s="2" t="str">
        <f t="shared" si="113"/>
        <v/>
      </c>
      <c r="AG959" s="2" t="str">
        <f t="shared" si="114"/>
        <v/>
      </c>
      <c r="AH959" s="2" t="str">
        <f t="shared" si="115"/>
        <v/>
      </c>
      <c r="AI959" s="2" t="str">
        <f t="shared" si="116"/>
        <v/>
      </c>
      <c r="AJ959" s="2" t="str">
        <f t="shared" si="117"/>
        <v/>
      </c>
      <c r="AK959" s="2" t="str">
        <f t="shared" si="118"/>
        <v/>
      </c>
      <c r="AM959" s="5" t="str">
        <f t="shared" si="119"/>
        <v/>
      </c>
    </row>
    <row r="960" spans="1:39" s="5" customFormat="1" ht="105" hidden="1">
      <c r="A960" s="1" t="s">
        <v>267</v>
      </c>
      <c r="B960" s="1" t="s">
        <v>4316</v>
      </c>
      <c r="C960" s="1" t="s">
        <v>1293</v>
      </c>
      <c r="D960" s="1" t="s">
        <v>2311</v>
      </c>
      <c r="E960" s="1" t="s">
        <v>3308</v>
      </c>
      <c r="F960" s="2" t="s">
        <v>4065</v>
      </c>
      <c r="G960" s="2"/>
      <c r="H960" s="2"/>
      <c r="I960" s="2"/>
      <c r="J960" s="15"/>
      <c r="K960" s="3">
        <f>IFERROR(MATCH("Application Layer Gateway (ALG) Security Requirements Guide (SRG) :: Version 1, Release: 2 Benchmark Date: 24 Jul 2015*"&amp;A960&amp;";*",SRGs!AA:AA,0),0)</f>
        <v>0</v>
      </c>
      <c r="L960" s="2">
        <f>IFERROR(MATCH("Application Server Security Requirements Guide :: Version 3, Release: 3 Benchmark Date: 27 Oct 2022*"&amp;A960&amp;";*",SRGs!AA:AA,0),0)</f>
        <v>0</v>
      </c>
      <c r="M960" s="2">
        <f>IFERROR(MATCH("Authentication, Authorization, and Accounting Services (AAA) Security Requirements Guide :: Version 1, Release: 2 Benchmark Date: 24 Jan 2020*"&amp;A960&amp;";*",SRGs!AA:AA,0),0)</f>
        <v>0</v>
      </c>
      <c r="N960" s="6">
        <f>IFERROR(MATCH("Central Log Server Security Requirements Guide :: Version 2, Release: 2 Benchmark Date: 27 Oct 2022*"&amp;A960&amp;";*",SRGs!AA:AA,0),0)</f>
        <v>0</v>
      </c>
      <c r="O960" s="6">
        <f>IFERROR(MATCH("Database Security Requirements Guide :: Version 3, Release: 3 Benchmark Date: 27 Jul 2022*"&amp;A960&amp;";*",SRGs!AA:AA,0),0)</f>
        <v>0</v>
      </c>
      <c r="P960" s="6">
        <f>IFERROR(MATCH("Container Platform Security Requirements Guide :: Version 1, Release: 3 Benchmark Date: 27 Jan 2022*"&amp;A960&amp;";*",SRGs!AA:AA,0),0)</f>
        <v>0</v>
      </c>
      <c r="Q960" s="6">
        <f>IFERROR(MATCH("Domain Name System (DNS) Security Requirements Guide :: Version 2, Release: 4 Benchmark Date: 23 Oct 2015*"&amp;A960&amp;";*",SRGs!AA:AA,0),0)</f>
        <v>0</v>
      </c>
      <c r="R960" s="6">
        <f>IFERROR(MATCH("Firewall Security Requirements Guide :: Version 2, Release: 3 Benchmark Date: 27 Oct 2022*"&amp;A960&amp;";*",SRGs!AA:AA,0),0)</f>
        <v>0</v>
      </c>
      <c r="S960" s="6">
        <f>IFERROR(MATCH("General Purpose Operating System Security Requirements Guide :: Version 2, Release: 4 Benchmark Date: 27 Jul 2022*"&amp;A960&amp;";*",SRGs!AA:AA,0),0)</f>
        <v>0</v>
      </c>
      <c r="T960" s="6">
        <f>IFERROR(MATCH("Intrusion Detection and Prevention Systems (IDPS) Security Requirements Guide :: Version 2, Release: 6 Benchmark Date: 24 Jul 2020*"&amp;A960&amp;";*",SRGs!AA:AA,0),0)</f>
        <v>0</v>
      </c>
      <c r="U960" s="6">
        <f>IFERROR(MATCH("Layer 2 Switch Security Requirements Guide :: Version 2, Release: 1 Benchmark Date: 18 May 2021*"&amp;A960&amp;";*",SRGs!AA:AA,0),0)</f>
        <v>0</v>
      </c>
      <c r="V960" s="6">
        <f>IFERROR(MATCH("Mainframe Product Security Requirements Guide :: Version 2, Release: 1 Benchmark Date: 27 Oct 2022*"&amp;A960&amp;";*",SRGs!AA:AA,0),0)</f>
        <v>0</v>
      </c>
      <c r="W960" s="6">
        <f>IFERROR(MATCH("Network Device Management Security Requirements Guide :: Version 4, Release: 1 Benchmark Date: 23 Apr 2021*"&amp;A960&amp;";*",SRGs!AA:AA,0),0)</f>
        <v>0</v>
      </c>
      <c r="X960" s="6">
        <f>IFERROR(MATCH("Router Security Requirements Guide :: Version 4, Release: 2 Benchmark Date: 23 Apr 2021*"&amp;A960&amp;";*",SRGs!AA:AA,0),0)</f>
        <v>0</v>
      </c>
      <c r="Y960" s="6">
        <f>IFERROR(MATCH("SDN Controller Security Requirements Guide :: Version 1, Release: 2 Benchmark Date: 24 Apr 2020*"&amp;A960&amp;";*",SRGs!AA:AA,0),0)</f>
        <v>0</v>
      </c>
      <c r="Z960" s="6">
        <f>IFERROR(MATCH("Unified Endpoint Management Agent Security Requirements Guide :: Version 1, Release: 1 Benchmark Date: 20 Nov 2020*"&amp;A960&amp;";*",SRGs!AA:AA,0),0)</f>
        <v>0</v>
      </c>
      <c r="AA960" s="6">
        <f>IFERROR(MATCH("Unified Endpoint Management Server Security Requirements Guide :: Version 1, Release: 1 Benchmark Date: 20 Nov 2020*"&amp;A960&amp;";*",SRGs!AA:AA,0),0)</f>
        <v>0</v>
      </c>
      <c r="AB960" s="6">
        <f>IFERROR(MATCH("Virtual Private Network (VPN) Security Requirements Guide :: Version 2, Release: 4 Benchmark Date: 27 Oct 2021*"&amp;A960&amp;";*",SRGs!AA:AA,0),0)</f>
        <v>0</v>
      </c>
      <c r="AC960" s="6">
        <f>IFERROR(MATCH("Web Server Security Requirements Guide :: Version 3, Release: 1 Benchmark Date: 27 Oct 2022*"&amp;A960&amp;";*",SRGs!AA:AA,0),0)</f>
        <v>0</v>
      </c>
      <c r="AD960" s="21"/>
      <c r="AE960" s="3" t="str">
        <f t="shared" si="112"/>
        <v/>
      </c>
      <c r="AF960" s="2" t="str">
        <f t="shared" si="113"/>
        <v/>
      </c>
      <c r="AG960" s="2" t="str">
        <f t="shared" si="114"/>
        <v/>
      </c>
      <c r="AH960" s="2" t="str">
        <f t="shared" si="115"/>
        <v/>
      </c>
      <c r="AI960" s="2" t="str">
        <f t="shared" si="116"/>
        <v/>
      </c>
      <c r="AJ960" s="2" t="str">
        <f t="shared" si="117"/>
        <v/>
      </c>
      <c r="AK960" s="2" t="str">
        <f t="shared" si="118"/>
        <v/>
      </c>
      <c r="AL960" s="27"/>
      <c r="AM960" s="5" t="str">
        <f t="shared" si="119"/>
        <v/>
      </c>
    </row>
    <row r="961" spans="1:39" s="5" customFormat="1" ht="30" hidden="1">
      <c r="A961" s="1" t="s">
        <v>22629</v>
      </c>
      <c r="B961" s="1" t="s">
        <v>4316</v>
      </c>
      <c r="C961" s="1" t="s">
        <v>1294</v>
      </c>
      <c r="D961" s="1" t="s">
        <v>2312</v>
      </c>
      <c r="E961" s="1" t="s">
        <v>3309</v>
      </c>
      <c r="F961" s="2" t="s">
        <v>2591</v>
      </c>
      <c r="G961" s="2"/>
      <c r="H961" s="2"/>
      <c r="I961" s="2"/>
      <c r="J961" s="15"/>
      <c r="K961" s="3">
        <f>IFERROR(MATCH("Application Layer Gateway (ALG) Security Requirements Guide (SRG) :: Version 1, Release: 2 Benchmark Date: 24 Jul 2015*"&amp;A961&amp;";*",SRGs!AA:AA,0),0)</f>
        <v>0</v>
      </c>
      <c r="L961" s="2">
        <f>IFERROR(MATCH("Application Server Security Requirements Guide :: Version 3, Release: 3 Benchmark Date: 27 Oct 2022*"&amp;A961&amp;";*",SRGs!AA:AA,0),0)</f>
        <v>0</v>
      </c>
      <c r="M961" s="2">
        <f>IFERROR(MATCH("Authentication, Authorization, and Accounting Services (AAA) Security Requirements Guide :: Version 1, Release: 2 Benchmark Date: 24 Jan 2020*"&amp;A961&amp;";*",SRGs!AA:AA,0),0)</f>
        <v>0</v>
      </c>
      <c r="N961" s="2">
        <f>IFERROR(MATCH("Central Log Server Security Requirements Guide :: Version 2, Release: 2 Benchmark Date: 27 Oct 2022*"&amp;A961&amp;";*",SRGs!AA:AA,0),0)</f>
        <v>0</v>
      </c>
      <c r="O961" s="2">
        <f>IFERROR(MATCH("Database Security Requirements Guide :: Version 3, Release: 3 Benchmark Date: 27 Jul 2022*"&amp;A961&amp;";*",SRGs!AA:AA,0),0)</f>
        <v>0</v>
      </c>
      <c r="P961" s="6">
        <f>IFERROR(MATCH("Container Platform Security Requirements Guide :: Version 1, Release: 3 Benchmark Date: 27 Jan 2022*"&amp;A961&amp;";*",SRGs!AA:AA,0),0)</f>
        <v>0</v>
      </c>
      <c r="Q961" s="6">
        <f>IFERROR(MATCH("Domain Name System (DNS) Security Requirements Guide :: Version 2, Release: 4 Benchmark Date: 23 Oct 2015*"&amp;A961&amp;";*",SRGs!AA:AA,0),0)</f>
        <v>0</v>
      </c>
      <c r="R961" s="6">
        <f>IFERROR(MATCH("Firewall Security Requirements Guide :: Version 2, Release: 3 Benchmark Date: 27 Oct 2022*"&amp;A961&amp;";*",SRGs!AA:AA,0),0)</f>
        <v>0</v>
      </c>
      <c r="S961" s="6">
        <f>IFERROR(MATCH("General Purpose Operating System Security Requirements Guide :: Version 2, Release: 4 Benchmark Date: 27 Jul 2022*"&amp;A961&amp;";*",SRGs!AA:AA,0),0)</f>
        <v>0</v>
      </c>
      <c r="T961" s="6">
        <f>IFERROR(MATCH("Intrusion Detection and Prevention Systems (IDPS) Security Requirements Guide :: Version 2, Release: 6 Benchmark Date: 24 Jul 2020*"&amp;A961&amp;";*",SRGs!AA:AA,0),0)</f>
        <v>0</v>
      </c>
      <c r="U961" s="6">
        <f>IFERROR(MATCH("Layer 2 Switch Security Requirements Guide :: Version 2, Release: 1 Benchmark Date: 18 May 2021*"&amp;A961&amp;";*",SRGs!AA:AA,0),0)</f>
        <v>0</v>
      </c>
      <c r="V961" s="6">
        <f>IFERROR(MATCH("Mainframe Product Security Requirements Guide :: Version 2, Release: 1 Benchmark Date: 27 Oct 2022*"&amp;A961&amp;";*",SRGs!AA:AA,0),0)</f>
        <v>0</v>
      </c>
      <c r="W961" s="6">
        <f>IFERROR(MATCH("Network Device Management Security Requirements Guide :: Version 4, Release: 1 Benchmark Date: 23 Apr 2021*"&amp;A961&amp;";*",SRGs!AA:AA,0),0)</f>
        <v>0</v>
      </c>
      <c r="X961" s="6">
        <f>IFERROR(MATCH("Router Security Requirements Guide :: Version 4, Release: 2 Benchmark Date: 23 Apr 2021*"&amp;A961&amp;";*",SRGs!AA:AA,0),0)</f>
        <v>0</v>
      </c>
      <c r="Y961" s="6">
        <f>IFERROR(MATCH("SDN Controller Security Requirements Guide :: Version 1, Release: 2 Benchmark Date: 24 Apr 2020*"&amp;A961&amp;";*",SRGs!AA:AA,0),0)</f>
        <v>0</v>
      </c>
      <c r="Z961" s="6">
        <f>IFERROR(MATCH("Unified Endpoint Management Agent Security Requirements Guide :: Version 1, Release: 1 Benchmark Date: 20 Nov 2020*"&amp;A961&amp;";*",SRGs!AA:AA,0),0)</f>
        <v>0</v>
      </c>
      <c r="AA961" s="6">
        <f>IFERROR(MATCH("Unified Endpoint Management Server Security Requirements Guide :: Version 1, Release: 1 Benchmark Date: 20 Nov 2020*"&amp;A961&amp;";*",SRGs!AA:AA,0),0)</f>
        <v>0</v>
      </c>
      <c r="AB961" s="6">
        <f>IFERROR(MATCH("Virtual Private Network (VPN) Security Requirements Guide :: Version 2, Release: 4 Benchmark Date: 27 Oct 2021*"&amp;A961&amp;";*",SRGs!AA:AA,0),0)</f>
        <v>0</v>
      </c>
      <c r="AC961" s="6">
        <f>IFERROR(MATCH("Web Server Security Requirements Guide :: Version 3, Release: 1 Benchmark Date: 27 Oct 2022*"&amp;A961&amp;";*",SRGs!AA:AA,0),0)</f>
        <v>0</v>
      </c>
      <c r="AD961" s="21"/>
      <c r="AE961" s="3" t="str">
        <f t="shared" si="112"/>
        <v/>
      </c>
      <c r="AF961" s="2" t="str">
        <f t="shared" si="113"/>
        <v/>
      </c>
      <c r="AG961" s="2" t="str">
        <f t="shared" si="114"/>
        <v/>
      </c>
      <c r="AH961" s="2" t="str">
        <f t="shared" si="115"/>
        <v/>
      </c>
      <c r="AI961" s="2" t="str">
        <f t="shared" si="116"/>
        <v/>
      </c>
      <c r="AJ961" s="2" t="str">
        <f t="shared" si="117"/>
        <v/>
      </c>
      <c r="AK961" s="2" t="str">
        <f t="shared" si="118"/>
        <v/>
      </c>
      <c r="AL961" s="27"/>
      <c r="AM961" s="5" t="str">
        <f t="shared" si="119"/>
        <v/>
      </c>
    </row>
    <row r="962" spans="1:39" s="5" customFormat="1" hidden="1">
      <c r="A962" s="1" t="s">
        <v>268</v>
      </c>
      <c r="B962" s="1" t="s">
        <v>4316</v>
      </c>
      <c r="C962" s="1" t="s">
        <v>1295</v>
      </c>
      <c r="D962" s="1" t="s">
        <v>3587</v>
      </c>
      <c r="E962" s="1"/>
      <c r="F962" s="2"/>
      <c r="G962" s="2"/>
      <c r="H962" s="2"/>
      <c r="I962" s="2"/>
      <c r="J962" s="15"/>
      <c r="K962" s="3">
        <f>IFERROR(MATCH("Application Layer Gateway (ALG) Security Requirements Guide (SRG) :: Version 1, Release: 2 Benchmark Date: 24 Jul 2015*"&amp;A962&amp;";*",SRGs!AA:AA,0),0)</f>
        <v>0</v>
      </c>
      <c r="L962" s="2">
        <f>IFERROR(MATCH("Application Server Security Requirements Guide :: Version 3, Release: 3 Benchmark Date: 27 Oct 2022*"&amp;A962&amp;";*",SRGs!AA:AA,0),0)</f>
        <v>0</v>
      </c>
      <c r="M962" s="2">
        <f>IFERROR(MATCH("Authentication, Authorization, and Accounting Services (AAA) Security Requirements Guide :: Version 1, Release: 2 Benchmark Date: 24 Jan 2020*"&amp;A962&amp;";*",SRGs!AA:AA,0),0)</f>
        <v>0</v>
      </c>
      <c r="N962" s="2">
        <f>IFERROR(MATCH("Central Log Server Security Requirements Guide :: Version 2, Release: 2 Benchmark Date: 27 Oct 2022*"&amp;A962&amp;";*",SRGs!AA:AA,0),0)</f>
        <v>0</v>
      </c>
      <c r="O962" s="2">
        <f>IFERROR(MATCH("Database Security Requirements Guide :: Version 3, Release: 3 Benchmark Date: 27 Jul 2022*"&amp;A962&amp;";*",SRGs!AA:AA,0),0)</f>
        <v>0</v>
      </c>
      <c r="P962" s="6">
        <f>IFERROR(MATCH("Container Platform Security Requirements Guide :: Version 1, Release: 3 Benchmark Date: 27 Jan 2022*"&amp;A962&amp;";*",SRGs!AA:AA,0),0)</f>
        <v>0</v>
      </c>
      <c r="Q962" s="6">
        <f>IFERROR(MATCH("Domain Name System (DNS) Security Requirements Guide :: Version 2, Release: 4 Benchmark Date: 23 Oct 2015*"&amp;A962&amp;";*",SRGs!AA:AA,0),0)</f>
        <v>0</v>
      </c>
      <c r="R962" s="6">
        <f>IFERROR(MATCH("Firewall Security Requirements Guide :: Version 2, Release: 3 Benchmark Date: 27 Oct 2022*"&amp;A962&amp;";*",SRGs!AA:AA,0),0)</f>
        <v>0</v>
      </c>
      <c r="S962" s="6">
        <f>IFERROR(MATCH("General Purpose Operating System Security Requirements Guide :: Version 2, Release: 4 Benchmark Date: 27 Jul 2022*"&amp;A962&amp;";*",SRGs!AA:AA,0),0)</f>
        <v>0</v>
      </c>
      <c r="T962" s="6">
        <f>IFERROR(MATCH("Intrusion Detection and Prevention Systems (IDPS) Security Requirements Guide :: Version 2, Release: 6 Benchmark Date: 24 Jul 2020*"&amp;A962&amp;";*",SRGs!AA:AA,0),0)</f>
        <v>0</v>
      </c>
      <c r="U962" s="6">
        <f>IFERROR(MATCH("Layer 2 Switch Security Requirements Guide :: Version 2, Release: 1 Benchmark Date: 18 May 2021*"&amp;A962&amp;";*",SRGs!AA:AA,0),0)</f>
        <v>0</v>
      </c>
      <c r="V962" s="6">
        <f>IFERROR(MATCH("Mainframe Product Security Requirements Guide :: Version 2, Release: 1 Benchmark Date: 27 Oct 2022*"&amp;A962&amp;";*",SRGs!AA:AA,0),0)</f>
        <v>0</v>
      </c>
      <c r="W962" s="6">
        <f>IFERROR(MATCH("Network Device Management Security Requirements Guide :: Version 4, Release: 1 Benchmark Date: 23 Apr 2021*"&amp;A962&amp;";*",SRGs!AA:AA,0),0)</f>
        <v>0</v>
      </c>
      <c r="X962" s="6">
        <f>IFERROR(MATCH("Router Security Requirements Guide :: Version 4, Release: 2 Benchmark Date: 23 Apr 2021*"&amp;A962&amp;";*",SRGs!AA:AA,0),0)</f>
        <v>0</v>
      </c>
      <c r="Y962" s="6">
        <f>IFERROR(MATCH("SDN Controller Security Requirements Guide :: Version 1, Release: 2 Benchmark Date: 24 Apr 2020*"&amp;A962&amp;";*",SRGs!AA:AA,0),0)</f>
        <v>0</v>
      </c>
      <c r="Z962" s="6">
        <f>IFERROR(MATCH("Unified Endpoint Management Agent Security Requirements Guide :: Version 1, Release: 1 Benchmark Date: 20 Nov 2020*"&amp;A962&amp;";*",SRGs!AA:AA,0),0)</f>
        <v>0</v>
      </c>
      <c r="AA962" s="6">
        <f>IFERROR(MATCH("Unified Endpoint Management Server Security Requirements Guide :: Version 1, Release: 1 Benchmark Date: 20 Nov 2020*"&amp;A962&amp;";*",SRGs!AA:AA,0),0)</f>
        <v>0</v>
      </c>
      <c r="AB962" s="6">
        <f>IFERROR(MATCH("Virtual Private Network (VPN) Security Requirements Guide :: Version 2, Release: 4 Benchmark Date: 27 Oct 2021*"&amp;A962&amp;";*",SRGs!AA:AA,0),0)</f>
        <v>0</v>
      </c>
      <c r="AC962" s="6">
        <f>IFERROR(MATCH("Web Server Security Requirements Guide :: Version 3, Release: 1 Benchmark Date: 27 Oct 2022*"&amp;A962&amp;";*",SRGs!AA:AA,0),0)</f>
        <v>0</v>
      </c>
      <c r="AD962" s="21"/>
      <c r="AE962" s="3" t="str">
        <f t="shared" ref="AE962:AE1025" si="120">IF(OR(K962&gt;0,L962&gt;0,AC962&gt;0),"Application","")</f>
        <v/>
      </c>
      <c r="AF962" s="2" t="str">
        <f t="shared" ref="AF962:AF1025" si="121">IF(OR(V962&gt;0,S962&gt;0,N962&gt;0),"Server","")</f>
        <v/>
      </c>
      <c r="AG962" s="2" t="str">
        <f t="shared" ref="AG962:AG1025" si="122">IF(S962&gt;0,"Laptops/Desktops","")</f>
        <v/>
      </c>
      <c r="AH962" s="2" t="str">
        <f t="shared" ref="AH962:AH1025" si="123">IF(OR(M962&gt;0,Q962&gt;0,R962&gt;0,T962&gt;0,U962&gt;0,W962&gt;0,X962&gt;0,Y962&gt;0,AB962&gt;0),"Network Device","")</f>
        <v/>
      </c>
      <c r="AI962" s="2" t="str">
        <f t="shared" ref="AI962:AI1025" si="124">IF(O962&gt;0,"Database","")</f>
        <v/>
      </c>
      <c r="AJ962" s="2" t="str">
        <f t="shared" ref="AJ962:AJ1025" si="125">IF(P962&gt;0,"Container","")</f>
        <v/>
      </c>
      <c r="AK962" s="2" t="str">
        <f t="shared" ref="AK962:AK1025" si="126">IF(OR(Z962&gt;0,AA962&gt;0),"Unified Endpoint Mangement","")</f>
        <v/>
      </c>
      <c r="AL962" s="27"/>
      <c r="AM962" s="5" t="str">
        <f t="shared" si="119"/>
        <v/>
      </c>
    </row>
    <row r="963" spans="1:39" s="5" customFormat="1" ht="165" hidden="1">
      <c r="A963" s="1" t="s">
        <v>269</v>
      </c>
      <c r="B963" s="1" t="s">
        <v>4316</v>
      </c>
      <c r="C963" s="1" t="s">
        <v>1296</v>
      </c>
      <c r="D963" s="1" t="s">
        <v>2313</v>
      </c>
      <c r="E963" s="1" t="s">
        <v>3310</v>
      </c>
      <c r="F963" s="2" t="s">
        <v>4066</v>
      </c>
      <c r="G963" s="2"/>
      <c r="H963" s="2"/>
      <c r="I963" s="2"/>
      <c r="J963" s="15"/>
      <c r="K963" s="3">
        <f>IFERROR(MATCH("Application Layer Gateway (ALG) Security Requirements Guide (SRG) :: Version 1, Release: 2 Benchmark Date: 24 Jul 2015*"&amp;A963&amp;";*",SRGs!AA:AA,0),0)</f>
        <v>0</v>
      </c>
      <c r="L963" s="2">
        <f>IFERROR(MATCH("Application Server Security Requirements Guide :: Version 3, Release: 3 Benchmark Date: 27 Oct 2022*"&amp;A963&amp;";*",SRGs!AA:AA,0),0)</f>
        <v>0</v>
      </c>
      <c r="M963" s="2">
        <f>IFERROR(MATCH("Authentication, Authorization, and Accounting Services (AAA) Security Requirements Guide :: Version 1, Release: 2 Benchmark Date: 24 Jan 2020*"&amp;A963&amp;";*",SRGs!AA:AA,0),0)</f>
        <v>0</v>
      </c>
      <c r="N963" s="6">
        <f>IFERROR(MATCH("Central Log Server Security Requirements Guide :: Version 2, Release: 2 Benchmark Date: 27 Oct 2022*"&amp;A963&amp;";*",SRGs!AA:AA,0),0)</f>
        <v>0</v>
      </c>
      <c r="O963" s="6">
        <f>IFERROR(MATCH("Database Security Requirements Guide :: Version 3, Release: 3 Benchmark Date: 27 Jul 2022*"&amp;A963&amp;";*",SRGs!AA:AA,0),0)</f>
        <v>0</v>
      </c>
      <c r="P963" s="6">
        <f>IFERROR(MATCH("Container Platform Security Requirements Guide :: Version 1, Release: 3 Benchmark Date: 27 Jan 2022*"&amp;A963&amp;";*",SRGs!AA:AA,0),0)</f>
        <v>0</v>
      </c>
      <c r="Q963" s="6">
        <f>IFERROR(MATCH("Domain Name System (DNS) Security Requirements Guide :: Version 2, Release: 4 Benchmark Date: 23 Oct 2015*"&amp;A963&amp;";*",SRGs!AA:AA,0),0)</f>
        <v>0</v>
      </c>
      <c r="R963" s="6">
        <f>IFERROR(MATCH("Firewall Security Requirements Guide :: Version 2, Release: 3 Benchmark Date: 27 Oct 2022*"&amp;A963&amp;";*",SRGs!AA:AA,0),0)</f>
        <v>0</v>
      </c>
      <c r="S963" s="6">
        <f>IFERROR(MATCH("General Purpose Operating System Security Requirements Guide :: Version 2, Release: 4 Benchmark Date: 27 Jul 2022*"&amp;A963&amp;";*",SRGs!AA:AA,0),0)</f>
        <v>0</v>
      </c>
      <c r="T963" s="6">
        <f>IFERROR(MATCH("Intrusion Detection and Prevention Systems (IDPS) Security Requirements Guide :: Version 2, Release: 6 Benchmark Date: 24 Jul 2020*"&amp;A963&amp;";*",SRGs!AA:AA,0),0)</f>
        <v>0</v>
      </c>
      <c r="U963" s="6">
        <f>IFERROR(MATCH("Layer 2 Switch Security Requirements Guide :: Version 2, Release: 1 Benchmark Date: 18 May 2021*"&amp;A963&amp;";*",SRGs!AA:AA,0),0)</f>
        <v>0</v>
      </c>
      <c r="V963" s="6">
        <f>IFERROR(MATCH("Mainframe Product Security Requirements Guide :: Version 2, Release: 1 Benchmark Date: 27 Oct 2022*"&amp;A963&amp;";*",SRGs!AA:AA,0),0)</f>
        <v>0</v>
      </c>
      <c r="W963" s="6">
        <f>IFERROR(MATCH("Network Device Management Security Requirements Guide :: Version 4, Release: 1 Benchmark Date: 23 Apr 2021*"&amp;A963&amp;";*",SRGs!AA:AA,0),0)</f>
        <v>0</v>
      </c>
      <c r="X963" s="6">
        <f>IFERROR(MATCH("Router Security Requirements Guide :: Version 4, Release: 2 Benchmark Date: 23 Apr 2021*"&amp;A963&amp;";*",SRGs!AA:AA,0),0)</f>
        <v>0</v>
      </c>
      <c r="Y963" s="6">
        <f>IFERROR(MATCH("SDN Controller Security Requirements Guide :: Version 1, Release: 2 Benchmark Date: 24 Apr 2020*"&amp;A963&amp;";*",SRGs!AA:AA,0),0)</f>
        <v>0</v>
      </c>
      <c r="Z963" s="6">
        <f>IFERROR(MATCH("Unified Endpoint Management Agent Security Requirements Guide :: Version 1, Release: 1 Benchmark Date: 20 Nov 2020*"&amp;A963&amp;";*",SRGs!AA:AA,0),0)</f>
        <v>0</v>
      </c>
      <c r="AA963" s="6">
        <f>IFERROR(MATCH("Unified Endpoint Management Server Security Requirements Guide :: Version 1, Release: 1 Benchmark Date: 20 Nov 2020*"&amp;A963&amp;";*",SRGs!AA:AA,0),0)</f>
        <v>0</v>
      </c>
      <c r="AB963" s="6">
        <f>IFERROR(MATCH("Virtual Private Network (VPN) Security Requirements Guide :: Version 2, Release: 4 Benchmark Date: 27 Oct 2021*"&amp;A963&amp;";*",SRGs!AA:AA,0),0)</f>
        <v>0</v>
      </c>
      <c r="AC963" s="6">
        <f>IFERROR(MATCH("Web Server Security Requirements Guide :: Version 3, Release: 1 Benchmark Date: 27 Oct 2022*"&amp;A963&amp;";*",SRGs!AA:AA,0),0)</f>
        <v>0</v>
      </c>
      <c r="AD963" s="21"/>
      <c r="AE963" s="3" t="str">
        <f t="shared" si="120"/>
        <v/>
      </c>
      <c r="AF963" s="2" t="str">
        <f t="shared" si="121"/>
        <v/>
      </c>
      <c r="AG963" s="2" t="str">
        <f t="shared" si="122"/>
        <v/>
      </c>
      <c r="AH963" s="2" t="str">
        <f t="shared" si="123"/>
        <v/>
      </c>
      <c r="AI963" s="2" t="str">
        <f t="shared" si="124"/>
        <v/>
      </c>
      <c r="AJ963" s="2" t="str">
        <f t="shared" si="125"/>
        <v/>
      </c>
      <c r="AK963" s="2" t="str">
        <f t="shared" si="126"/>
        <v/>
      </c>
      <c r="AL963" s="27"/>
      <c r="AM963" s="5" t="str">
        <f t="shared" ref="AM963:AM1026" si="127">_xlfn.TEXTJOIN("; ",TRUE,AE963:AK963)</f>
        <v/>
      </c>
    </row>
    <row r="964" spans="1:39" s="5" customFormat="1" ht="60" hidden="1">
      <c r="A964" s="1" t="s">
        <v>22630</v>
      </c>
      <c r="B964" s="1" t="s">
        <v>4316</v>
      </c>
      <c r="C964" s="1" t="s">
        <v>1297</v>
      </c>
      <c r="D964" s="1" t="s">
        <v>2314</v>
      </c>
      <c r="E964" s="1" t="s">
        <v>3311</v>
      </c>
      <c r="F964" s="2" t="s">
        <v>4067</v>
      </c>
      <c r="G964" s="2"/>
      <c r="H964" s="2"/>
      <c r="I964" s="2"/>
      <c r="J964" s="15"/>
      <c r="K964" s="3">
        <f>IFERROR(MATCH("Application Layer Gateway (ALG) Security Requirements Guide (SRG) :: Version 1, Release: 2 Benchmark Date: 24 Jul 2015*"&amp;A964&amp;";*",SRGs!AA:AA,0),0)</f>
        <v>0</v>
      </c>
      <c r="L964" s="2">
        <f>IFERROR(MATCH("Application Server Security Requirements Guide :: Version 3, Release: 3 Benchmark Date: 27 Oct 2022*"&amp;A964&amp;";*",SRGs!AA:AA,0),0)</f>
        <v>0</v>
      </c>
      <c r="M964" s="2">
        <f>IFERROR(MATCH("Authentication, Authorization, and Accounting Services (AAA) Security Requirements Guide :: Version 1, Release: 2 Benchmark Date: 24 Jan 2020*"&amp;A964&amp;";*",SRGs!AA:AA,0),0)</f>
        <v>0</v>
      </c>
      <c r="N964" s="6">
        <f>IFERROR(MATCH("Central Log Server Security Requirements Guide :: Version 2, Release: 2 Benchmark Date: 27 Oct 2022*"&amp;A964&amp;";*",SRGs!AA:AA,0),0)</f>
        <v>0</v>
      </c>
      <c r="O964" s="6">
        <f>IFERROR(MATCH("Database Security Requirements Guide :: Version 3, Release: 3 Benchmark Date: 27 Jul 2022*"&amp;A964&amp;";*",SRGs!AA:AA,0),0)</f>
        <v>0</v>
      </c>
      <c r="P964" s="6">
        <f>IFERROR(MATCH("Container Platform Security Requirements Guide :: Version 1, Release: 3 Benchmark Date: 27 Jan 2022*"&amp;A964&amp;";*",SRGs!AA:AA,0),0)</f>
        <v>0</v>
      </c>
      <c r="Q964" s="6">
        <f>IFERROR(MATCH("Domain Name System (DNS) Security Requirements Guide :: Version 2, Release: 4 Benchmark Date: 23 Oct 2015*"&amp;A964&amp;";*",SRGs!AA:AA,0),0)</f>
        <v>0</v>
      </c>
      <c r="R964" s="6">
        <f>IFERROR(MATCH("Firewall Security Requirements Guide :: Version 2, Release: 3 Benchmark Date: 27 Oct 2022*"&amp;A964&amp;";*",SRGs!AA:AA,0),0)</f>
        <v>0</v>
      </c>
      <c r="S964" s="6">
        <f>IFERROR(MATCH("General Purpose Operating System Security Requirements Guide :: Version 2, Release: 4 Benchmark Date: 27 Jul 2022*"&amp;A964&amp;";*",SRGs!AA:AA,0),0)</f>
        <v>0</v>
      </c>
      <c r="T964" s="6">
        <f>IFERROR(MATCH("Intrusion Detection and Prevention Systems (IDPS) Security Requirements Guide :: Version 2, Release: 6 Benchmark Date: 24 Jul 2020*"&amp;A964&amp;";*",SRGs!AA:AA,0),0)</f>
        <v>0</v>
      </c>
      <c r="U964" s="6">
        <f>IFERROR(MATCH("Layer 2 Switch Security Requirements Guide :: Version 2, Release: 1 Benchmark Date: 18 May 2021*"&amp;A964&amp;";*",SRGs!AA:AA,0),0)</f>
        <v>0</v>
      </c>
      <c r="V964" s="6">
        <f>IFERROR(MATCH("Mainframe Product Security Requirements Guide :: Version 2, Release: 1 Benchmark Date: 27 Oct 2022*"&amp;A964&amp;";*",SRGs!AA:AA,0),0)</f>
        <v>0</v>
      </c>
      <c r="W964" s="6">
        <f>IFERROR(MATCH("Network Device Management Security Requirements Guide :: Version 4, Release: 1 Benchmark Date: 23 Apr 2021*"&amp;A964&amp;";*",SRGs!AA:AA,0),0)</f>
        <v>0</v>
      </c>
      <c r="X964" s="6">
        <f>IFERROR(MATCH("Router Security Requirements Guide :: Version 4, Release: 2 Benchmark Date: 23 Apr 2021*"&amp;A964&amp;";*",SRGs!AA:AA,0),0)</f>
        <v>0</v>
      </c>
      <c r="Y964" s="6">
        <f>IFERROR(MATCH("SDN Controller Security Requirements Guide :: Version 1, Release: 2 Benchmark Date: 24 Apr 2020*"&amp;A964&amp;";*",SRGs!AA:AA,0),0)</f>
        <v>0</v>
      </c>
      <c r="Z964" s="6">
        <f>IFERROR(MATCH("Unified Endpoint Management Agent Security Requirements Guide :: Version 1, Release: 1 Benchmark Date: 20 Nov 2020*"&amp;A964&amp;";*",SRGs!AA:AA,0),0)</f>
        <v>0</v>
      </c>
      <c r="AA964" s="6">
        <f>IFERROR(MATCH("Unified Endpoint Management Server Security Requirements Guide :: Version 1, Release: 1 Benchmark Date: 20 Nov 2020*"&amp;A964&amp;";*",SRGs!AA:AA,0),0)</f>
        <v>0</v>
      </c>
      <c r="AB964" s="6">
        <f>IFERROR(MATCH("Virtual Private Network (VPN) Security Requirements Guide :: Version 2, Release: 4 Benchmark Date: 27 Oct 2021*"&amp;A964&amp;";*",SRGs!AA:AA,0),0)</f>
        <v>0</v>
      </c>
      <c r="AC964" s="6">
        <f>IFERROR(MATCH("Web Server Security Requirements Guide :: Version 3, Release: 1 Benchmark Date: 27 Oct 2022*"&amp;A964&amp;";*",SRGs!AA:AA,0),0)</f>
        <v>0</v>
      </c>
      <c r="AD964" s="21"/>
      <c r="AE964" s="3" t="str">
        <f t="shared" si="120"/>
        <v/>
      </c>
      <c r="AF964" s="2" t="str">
        <f t="shared" si="121"/>
        <v/>
      </c>
      <c r="AG964" s="2" t="str">
        <f t="shared" si="122"/>
        <v/>
      </c>
      <c r="AH964" s="2" t="str">
        <f t="shared" si="123"/>
        <v/>
      </c>
      <c r="AI964" s="2" t="str">
        <f t="shared" si="124"/>
        <v/>
      </c>
      <c r="AJ964" s="2" t="str">
        <f t="shared" si="125"/>
        <v/>
      </c>
      <c r="AK964" s="2" t="str">
        <f t="shared" si="126"/>
        <v/>
      </c>
      <c r="AL964" s="27"/>
      <c r="AM964" s="5" t="str">
        <f t="shared" si="127"/>
        <v/>
      </c>
    </row>
    <row r="965" spans="1:39" s="5" customFormat="1" ht="45" hidden="1">
      <c r="A965" s="1" t="s">
        <v>22631</v>
      </c>
      <c r="B965" s="1" t="s">
        <v>4316</v>
      </c>
      <c r="C965" s="1" t="s">
        <v>1298</v>
      </c>
      <c r="D965" s="1" t="s">
        <v>2315</v>
      </c>
      <c r="E965" s="1" t="s">
        <v>3312</v>
      </c>
      <c r="F965" s="2" t="s">
        <v>4068</v>
      </c>
      <c r="G965" s="2"/>
      <c r="H965" s="2"/>
      <c r="I965" s="2"/>
      <c r="J965" s="15"/>
      <c r="K965" s="3">
        <f>IFERROR(MATCH("Application Layer Gateway (ALG) Security Requirements Guide (SRG) :: Version 1, Release: 2 Benchmark Date: 24 Jul 2015*"&amp;A965&amp;";*",SRGs!AA:AA,0),0)</f>
        <v>0</v>
      </c>
      <c r="L965" s="2">
        <f>IFERROR(MATCH("Application Server Security Requirements Guide :: Version 3, Release: 3 Benchmark Date: 27 Oct 2022*"&amp;A965&amp;";*",SRGs!AA:AA,0),0)</f>
        <v>0</v>
      </c>
      <c r="M965" s="2">
        <f>IFERROR(MATCH("Authentication, Authorization, and Accounting Services (AAA) Security Requirements Guide :: Version 1, Release: 2 Benchmark Date: 24 Jan 2020*"&amp;A965&amp;";*",SRGs!AA:AA,0),0)</f>
        <v>0</v>
      </c>
      <c r="N965" s="6">
        <f>IFERROR(MATCH("Central Log Server Security Requirements Guide :: Version 2, Release: 2 Benchmark Date: 27 Oct 2022*"&amp;A965&amp;";*",SRGs!AA:AA,0),0)</f>
        <v>0</v>
      </c>
      <c r="O965" s="6">
        <f>IFERROR(MATCH("Database Security Requirements Guide :: Version 3, Release: 3 Benchmark Date: 27 Jul 2022*"&amp;A965&amp;";*",SRGs!AA:AA,0),0)</f>
        <v>0</v>
      </c>
      <c r="P965" s="6">
        <f>IFERROR(MATCH("Container Platform Security Requirements Guide :: Version 1, Release: 3 Benchmark Date: 27 Jan 2022*"&amp;A965&amp;";*",SRGs!AA:AA,0),0)</f>
        <v>0</v>
      </c>
      <c r="Q965" s="6">
        <f>IFERROR(MATCH("Domain Name System (DNS) Security Requirements Guide :: Version 2, Release: 4 Benchmark Date: 23 Oct 2015*"&amp;A965&amp;";*",SRGs!AA:AA,0),0)</f>
        <v>0</v>
      </c>
      <c r="R965" s="6">
        <f>IFERROR(MATCH("Firewall Security Requirements Guide :: Version 2, Release: 3 Benchmark Date: 27 Oct 2022*"&amp;A965&amp;";*",SRGs!AA:AA,0),0)</f>
        <v>0</v>
      </c>
      <c r="S965" s="6">
        <f>IFERROR(MATCH("General Purpose Operating System Security Requirements Guide :: Version 2, Release: 4 Benchmark Date: 27 Jul 2022*"&amp;A965&amp;";*",SRGs!AA:AA,0),0)</f>
        <v>0</v>
      </c>
      <c r="T965" s="6">
        <f>IFERROR(MATCH("Intrusion Detection and Prevention Systems (IDPS) Security Requirements Guide :: Version 2, Release: 6 Benchmark Date: 24 Jul 2020*"&amp;A965&amp;";*",SRGs!AA:AA,0),0)</f>
        <v>0</v>
      </c>
      <c r="U965" s="6">
        <f>IFERROR(MATCH("Layer 2 Switch Security Requirements Guide :: Version 2, Release: 1 Benchmark Date: 18 May 2021*"&amp;A965&amp;";*",SRGs!AA:AA,0),0)</f>
        <v>0</v>
      </c>
      <c r="V965" s="6">
        <f>IFERROR(MATCH("Mainframe Product Security Requirements Guide :: Version 2, Release: 1 Benchmark Date: 27 Oct 2022*"&amp;A965&amp;";*",SRGs!AA:AA,0),0)</f>
        <v>0</v>
      </c>
      <c r="W965" s="6">
        <f>IFERROR(MATCH("Network Device Management Security Requirements Guide :: Version 4, Release: 1 Benchmark Date: 23 Apr 2021*"&amp;A965&amp;";*",SRGs!AA:AA,0),0)</f>
        <v>0</v>
      </c>
      <c r="X965" s="6">
        <f>IFERROR(MATCH("Router Security Requirements Guide :: Version 4, Release: 2 Benchmark Date: 23 Apr 2021*"&amp;A965&amp;";*",SRGs!AA:AA,0),0)</f>
        <v>0</v>
      </c>
      <c r="Y965" s="6">
        <f>IFERROR(MATCH("SDN Controller Security Requirements Guide :: Version 1, Release: 2 Benchmark Date: 24 Apr 2020*"&amp;A965&amp;";*",SRGs!AA:AA,0),0)</f>
        <v>0</v>
      </c>
      <c r="Z965" s="6">
        <f>IFERROR(MATCH("Unified Endpoint Management Agent Security Requirements Guide :: Version 1, Release: 1 Benchmark Date: 20 Nov 2020*"&amp;A965&amp;";*",SRGs!AA:AA,0),0)</f>
        <v>0</v>
      </c>
      <c r="AA965" s="6">
        <f>IFERROR(MATCH("Unified Endpoint Management Server Security Requirements Guide :: Version 1, Release: 1 Benchmark Date: 20 Nov 2020*"&amp;A965&amp;";*",SRGs!AA:AA,0),0)</f>
        <v>0</v>
      </c>
      <c r="AB965" s="6">
        <f>IFERROR(MATCH("Virtual Private Network (VPN) Security Requirements Guide :: Version 2, Release: 4 Benchmark Date: 27 Oct 2021*"&amp;A965&amp;";*",SRGs!AA:AA,0),0)</f>
        <v>0</v>
      </c>
      <c r="AC965" s="6">
        <f>IFERROR(MATCH("Web Server Security Requirements Guide :: Version 3, Release: 1 Benchmark Date: 27 Oct 2022*"&amp;A965&amp;";*",SRGs!AA:AA,0),0)</f>
        <v>0</v>
      </c>
      <c r="AD965" s="21"/>
      <c r="AE965" s="3" t="str">
        <f t="shared" si="120"/>
        <v/>
      </c>
      <c r="AF965" s="2" t="str">
        <f t="shared" si="121"/>
        <v/>
      </c>
      <c r="AG965" s="2" t="str">
        <f t="shared" si="122"/>
        <v/>
      </c>
      <c r="AH965" s="2" t="str">
        <f t="shared" si="123"/>
        <v/>
      </c>
      <c r="AI965" s="2" t="str">
        <f t="shared" si="124"/>
        <v/>
      </c>
      <c r="AJ965" s="2" t="str">
        <f t="shared" si="125"/>
        <v/>
      </c>
      <c r="AK965" s="2" t="str">
        <f t="shared" si="126"/>
        <v/>
      </c>
      <c r="AL965" s="27"/>
      <c r="AM965" s="5" t="str">
        <f t="shared" si="127"/>
        <v/>
      </c>
    </row>
    <row r="966" spans="1:39" ht="30" hidden="1">
      <c r="A966" s="1" t="s">
        <v>22632</v>
      </c>
      <c r="B966" s="1" t="s">
        <v>4316</v>
      </c>
      <c r="C966" s="1" t="s">
        <v>1299</v>
      </c>
      <c r="D966" s="1" t="s">
        <v>3596</v>
      </c>
      <c r="E966" s="1"/>
      <c r="F966" s="2"/>
      <c r="G966" s="2"/>
      <c r="H966" s="2"/>
      <c r="I966" s="2"/>
      <c r="J966" s="15"/>
      <c r="K966" s="3">
        <f>IFERROR(MATCH("Application Layer Gateway (ALG) Security Requirements Guide (SRG) :: Version 1, Release: 2 Benchmark Date: 24 Jul 2015*"&amp;A966&amp;";*",SRGs!AA:AA,0),0)</f>
        <v>0</v>
      </c>
      <c r="L966" s="2">
        <f>IFERROR(MATCH("Application Server Security Requirements Guide :: Version 3, Release: 3 Benchmark Date: 27 Oct 2022*"&amp;A966&amp;";*",SRGs!AA:AA,0),0)</f>
        <v>0</v>
      </c>
      <c r="M966" s="2">
        <f>IFERROR(MATCH("Authentication, Authorization, and Accounting Services (AAA) Security Requirements Guide :: Version 1, Release: 2 Benchmark Date: 24 Jan 2020*"&amp;A966&amp;";*",SRGs!AA:AA,0),0)</f>
        <v>0</v>
      </c>
      <c r="N966" s="2">
        <f>IFERROR(MATCH("Central Log Server Security Requirements Guide :: Version 2, Release: 2 Benchmark Date: 27 Oct 2022*"&amp;A966&amp;";*",SRGs!AA:AA,0),0)</f>
        <v>0</v>
      </c>
      <c r="O966" s="2">
        <f>IFERROR(MATCH("Database Security Requirements Guide :: Version 3, Release: 3 Benchmark Date: 27 Jul 2022*"&amp;A966&amp;";*",SRGs!AA:AA,0),0)</f>
        <v>0</v>
      </c>
      <c r="P966" s="2">
        <f>IFERROR(MATCH("Container Platform Security Requirements Guide :: Version 1, Release: 3 Benchmark Date: 27 Jan 2022*"&amp;A966&amp;";*",SRGs!AA:AA,0),0)</f>
        <v>0</v>
      </c>
      <c r="Q966" s="2">
        <f>IFERROR(MATCH("Domain Name System (DNS) Security Requirements Guide :: Version 2, Release: 4 Benchmark Date: 23 Oct 2015*"&amp;A966&amp;";*",SRGs!AA:AA,0),0)</f>
        <v>0</v>
      </c>
      <c r="R966" s="2">
        <f>IFERROR(MATCH("Firewall Security Requirements Guide :: Version 2, Release: 3 Benchmark Date: 27 Oct 2022*"&amp;A966&amp;";*",SRGs!AA:AA,0),0)</f>
        <v>0</v>
      </c>
      <c r="S966" s="2">
        <f>IFERROR(MATCH("General Purpose Operating System Security Requirements Guide :: Version 2, Release: 4 Benchmark Date: 27 Jul 2022*"&amp;A966&amp;";*",SRGs!AA:AA,0),0)</f>
        <v>0</v>
      </c>
      <c r="T966" s="2">
        <f>IFERROR(MATCH("Intrusion Detection and Prevention Systems (IDPS) Security Requirements Guide :: Version 2, Release: 6 Benchmark Date: 24 Jul 2020*"&amp;A966&amp;";*",SRGs!AA:AA,0),0)</f>
        <v>0</v>
      </c>
      <c r="U966" s="2">
        <f>IFERROR(MATCH("Layer 2 Switch Security Requirements Guide :: Version 2, Release: 1 Benchmark Date: 18 May 2021*"&amp;A966&amp;";*",SRGs!AA:AA,0),0)</f>
        <v>0</v>
      </c>
      <c r="V966" s="2">
        <f>IFERROR(MATCH("Mainframe Product Security Requirements Guide :: Version 2, Release: 1 Benchmark Date: 27 Oct 2022*"&amp;A966&amp;";*",SRGs!AA:AA,0),0)</f>
        <v>0</v>
      </c>
      <c r="W966" s="2">
        <f>IFERROR(MATCH("Network Device Management Security Requirements Guide :: Version 4, Release: 1 Benchmark Date: 23 Apr 2021*"&amp;A966&amp;";*",SRGs!AA:AA,0),0)</f>
        <v>0</v>
      </c>
      <c r="X966" s="2">
        <f>IFERROR(MATCH("Router Security Requirements Guide :: Version 4, Release: 2 Benchmark Date: 23 Apr 2021*"&amp;A966&amp;";*",SRGs!AA:AA,0),0)</f>
        <v>0</v>
      </c>
      <c r="Y966" s="2">
        <f>IFERROR(MATCH("SDN Controller Security Requirements Guide :: Version 1, Release: 2 Benchmark Date: 24 Apr 2020*"&amp;A966&amp;";*",SRGs!AA:AA,0),0)</f>
        <v>0</v>
      </c>
      <c r="Z966" s="2">
        <f>IFERROR(MATCH("Unified Endpoint Management Agent Security Requirements Guide :: Version 1, Release: 1 Benchmark Date: 20 Nov 2020*"&amp;A966&amp;";*",SRGs!AA:AA,0),0)</f>
        <v>0</v>
      </c>
      <c r="AA966" s="2">
        <f>IFERROR(MATCH("Unified Endpoint Management Server Security Requirements Guide :: Version 1, Release: 1 Benchmark Date: 20 Nov 2020*"&amp;A966&amp;";*",SRGs!AA:AA,0),0)</f>
        <v>0</v>
      </c>
      <c r="AB966" s="2">
        <f>IFERROR(MATCH("Virtual Private Network (VPN) Security Requirements Guide :: Version 2, Release: 4 Benchmark Date: 27 Oct 2021*"&amp;A966&amp;";*",SRGs!AA:AA,0),0)</f>
        <v>0</v>
      </c>
      <c r="AC966" s="2">
        <f>IFERROR(MATCH("Web Server Security Requirements Guide :: Version 3, Release: 1 Benchmark Date: 27 Oct 2022*"&amp;A966&amp;";*",SRGs!AA:AA,0),0)</f>
        <v>0</v>
      </c>
      <c r="AD966" s="22"/>
      <c r="AE966" s="3" t="str">
        <f t="shared" si="120"/>
        <v/>
      </c>
      <c r="AF966" s="2" t="str">
        <f t="shared" si="121"/>
        <v/>
      </c>
      <c r="AG966" s="2" t="str">
        <f t="shared" si="122"/>
        <v/>
      </c>
      <c r="AH966" s="2" t="str">
        <f t="shared" si="123"/>
        <v/>
      </c>
      <c r="AI966" s="2" t="str">
        <f t="shared" si="124"/>
        <v/>
      </c>
      <c r="AJ966" s="2" t="str">
        <f t="shared" si="125"/>
        <v/>
      </c>
      <c r="AK966" s="2" t="str">
        <f t="shared" si="126"/>
        <v/>
      </c>
      <c r="AM966" s="5" t="str">
        <f t="shared" si="127"/>
        <v/>
      </c>
    </row>
    <row r="967" spans="1:39" ht="105" hidden="1">
      <c r="A967" s="1" t="s">
        <v>270</v>
      </c>
      <c r="B967" s="1" t="s">
        <v>4316</v>
      </c>
      <c r="C967" s="1" t="s">
        <v>1300</v>
      </c>
      <c r="D967" s="1" t="s">
        <v>2316</v>
      </c>
      <c r="E967" s="1" t="s">
        <v>3313</v>
      </c>
      <c r="F967" s="2" t="s">
        <v>4069</v>
      </c>
      <c r="G967" s="2"/>
      <c r="H967" s="2"/>
      <c r="I967" s="2"/>
      <c r="J967" s="15"/>
      <c r="K967" s="3">
        <f>IFERROR(MATCH("Application Layer Gateway (ALG) Security Requirements Guide (SRG) :: Version 1, Release: 2 Benchmark Date: 24 Jul 2015*"&amp;A967&amp;";*",SRGs!AA:AA,0),0)</f>
        <v>0</v>
      </c>
      <c r="L967" s="2">
        <f>IFERROR(MATCH("Application Server Security Requirements Guide :: Version 3, Release: 3 Benchmark Date: 27 Oct 2022*"&amp;A967&amp;";*",SRGs!AA:AA,0),0)</f>
        <v>0</v>
      </c>
      <c r="M967" s="2">
        <f>IFERROR(MATCH("Authentication, Authorization, and Accounting Services (AAA) Security Requirements Guide :: Version 1, Release: 2 Benchmark Date: 24 Jan 2020*"&amp;A967&amp;";*",SRGs!AA:AA,0),0)</f>
        <v>0</v>
      </c>
      <c r="N967" s="6">
        <f>IFERROR(MATCH("Central Log Server Security Requirements Guide :: Version 2, Release: 2 Benchmark Date: 27 Oct 2022*"&amp;A967&amp;";*",SRGs!AA:AA,0),0)</f>
        <v>0</v>
      </c>
      <c r="O967" s="6">
        <f>IFERROR(MATCH("Database Security Requirements Guide :: Version 3, Release: 3 Benchmark Date: 27 Jul 2022*"&amp;A967&amp;";*",SRGs!AA:AA,0),0)</f>
        <v>0</v>
      </c>
      <c r="P967" s="2">
        <f>IFERROR(MATCH("Container Platform Security Requirements Guide :: Version 1, Release: 3 Benchmark Date: 27 Jan 2022*"&amp;A967&amp;";*",SRGs!AA:AA,0),0)</f>
        <v>0</v>
      </c>
      <c r="Q967" s="2">
        <f>IFERROR(MATCH("Domain Name System (DNS) Security Requirements Guide :: Version 2, Release: 4 Benchmark Date: 23 Oct 2015*"&amp;A967&amp;";*",SRGs!AA:AA,0),0)</f>
        <v>0</v>
      </c>
      <c r="R967" s="2">
        <f>IFERROR(MATCH("Firewall Security Requirements Guide :: Version 2, Release: 3 Benchmark Date: 27 Oct 2022*"&amp;A967&amp;";*",SRGs!AA:AA,0),0)</f>
        <v>0</v>
      </c>
      <c r="S967" s="2">
        <f>IFERROR(MATCH("General Purpose Operating System Security Requirements Guide :: Version 2, Release: 4 Benchmark Date: 27 Jul 2022*"&amp;A967&amp;";*",SRGs!AA:AA,0),0)</f>
        <v>0</v>
      </c>
      <c r="T967" s="2">
        <f>IFERROR(MATCH("Intrusion Detection and Prevention Systems (IDPS) Security Requirements Guide :: Version 2, Release: 6 Benchmark Date: 24 Jul 2020*"&amp;A967&amp;";*",SRGs!AA:AA,0),0)</f>
        <v>0</v>
      </c>
      <c r="U967" s="2">
        <f>IFERROR(MATCH("Layer 2 Switch Security Requirements Guide :: Version 2, Release: 1 Benchmark Date: 18 May 2021*"&amp;A967&amp;";*",SRGs!AA:AA,0),0)</f>
        <v>0</v>
      </c>
      <c r="V967" s="2">
        <f>IFERROR(MATCH("Mainframe Product Security Requirements Guide :: Version 2, Release: 1 Benchmark Date: 27 Oct 2022*"&amp;A967&amp;";*",SRGs!AA:AA,0),0)</f>
        <v>0</v>
      </c>
      <c r="W967" s="2">
        <f>IFERROR(MATCH("Network Device Management Security Requirements Guide :: Version 4, Release: 1 Benchmark Date: 23 Apr 2021*"&amp;A967&amp;";*",SRGs!AA:AA,0),0)</f>
        <v>0</v>
      </c>
      <c r="X967" s="2">
        <f>IFERROR(MATCH("Router Security Requirements Guide :: Version 4, Release: 2 Benchmark Date: 23 Apr 2021*"&amp;A967&amp;";*",SRGs!AA:AA,0),0)</f>
        <v>0</v>
      </c>
      <c r="Y967" s="2">
        <f>IFERROR(MATCH("SDN Controller Security Requirements Guide :: Version 1, Release: 2 Benchmark Date: 24 Apr 2020*"&amp;A967&amp;";*",SRGs!AA:AA,0),0)</f>
        <v>0</v>
      </c>
      <c r="Z967" s="2">
        <f>IFERROR(MATCH("Unified Endpoint Management Agent Security Requirements Guide :: Version 1, Release: 1 Benchmark Date: 20 Nov 2020*"&amp;A967&amp;";*",SRGs!AA:AA,0),0)</f>
        <v>0</v>
      </c>
      <c r="AA967" s="2">
        <f>IFERROR(MATCH("Unified Endpoint Management Server Security Requirements Guide :: Version 1, Release: 1 Benchmark Date: 20 Nov 2020*"&amp;A967&amp;";*",SRGs!AA:AA,0),0)</f>
        <v>0</v>
      </c>
      <c r="AB967" s="2">
        <f>IFERROR(MATCH("Virtual Private Network (VPN) Security Requirements Guide :: Version 2, Release: 4 Benchmark Date: 27 Oct 2021*"&amp;A967&amp;";*",SRGs!AA:AA,0),0)</f>
        <v>0</v>
      </c>
      <c r="AC967" s="2">
        <f>IFERROR(MATCH("Web Server Security Requirements Guide :: Version 3, Release: 1 Benchmark Date: 27 Oct 2022*"&amp;A967&amp;";*",SRGs!AA:AA,0),0)</f>
        <v>0</v>
      </c>
      <c r="AD967" s="22"/>
      <c r="AE967" s="3" t="str">
        <f t="shared" si="120"/>
        <v/>
      </c>
      <c r="AF967" s="2" t="str">
        <f t="shared" si="121"/>
        <v/>
      </c>
      <c r="AG967" s="2" t="str">
        <f t="shared" si="122"/>
        <v/>
      </c>
      <c r="AH967" s="2" t="str">
        <f t="shared" si="123"/>
        <v/>
      </c>
      <c r="AI967" s="2" t="str">
        <f t="shared" si="124"/>
        <v/>
      </c>
      <c r="AJ967" s="2" t="str">
        <f t="shared" si="125"/>
        <v/>
      </c>
      <c r="AK967" s="2" t="str">
        <f t="shared" si="126"/>
        <v/>
      </c>
      <c r="AM967" s="5" t="str">
        <f t="shared" si="127"/>
        <v/>
      </c>
    </row>
    <row r="968" spans="1:39" ht="90" hidden="1">
      <c r="A968" s="1" t="s">
        <v>271</v>
      </c>
      <c r="B968" s="1" t="s">
        <v>4316</v>
      </c>
      <c r="C968" s="1" t="s">
        <v>1301</v>
      </c>
      <c r="D968" s="1" t="s">
        <v>2317</v>
      </c>
      <c r="E968" s="1" t="s">
        <v>3314</v>
      </c>
      <c r="F968" s="2" t="s">
        <v>4070</v>
      </c>
      <c r="G968" s="2"/>
      <c r="H968" s="2"/>
      <c r="I968" s="2"/>
      <c r="J968" s="15"/>
      <c r="K968" s="3">
        <f>IFERROR(MATCH("Application Layer Gateway (ALG) Security Requirements Guide (SRG) :: Version 1, Release: 2 Benchmark Date: 24 Jul 2015*"&amp;A968&amp;";*",SRGs!AA:AA,0),0)</f>
        <v>0</v>
      </c>
      <c r="L968" s="2">
        <f>IFERROR(MATCH("Application Server Security Requirements Guide :: Version 3, Release: 3 Benchmark Date: 27 Oct 2022*"&amp;A968&amp;";*",SRGs!AA:AA,0),0)</f>
        <v>0</v>
      </c>
      <c r="M968" s="2">
        <f>IFERROR(MATCH("Authentication, Authorization, and Accounting Services (AAA) Security Requirements Guide :: Version 1, Release: 2 Benchmark Date: 24 Jan 2020*"&amp;A968&amp;";*",SRGs!AA:AA,0),0)</f>
        <v>0</v>
      </c>
      <c r="N968" s="6">
        <f>IFERROR(MATCH("Central Log Server Security Requirements Guide :: Version 2, Release: 2 Benchmark Date: 27 Oct 2022*"&amp;A968&amp;";*",SRGs!AA:AA,0),0)</f>
        <v>0</v>
      </c>
      <c r="O968" s="6">
        <f>IFERROR(MATCH("Database Security Requirements Guide :: Version 3, Release: 3 Benchmark Date: 27 Jul 2022*"&amp;A968&amp;";*",SRGs!AA:AA,0),0)</f>
        <v>0</v>
      </c>
      <c r="P968" s="2">
        <f>IFERROR(MATCH("Container Platform Security Requirements Guide :: Version 1, Release: 3 Benchmark Date: 27 Jan 2022*"&amp;A968&amp;";*",SRGs!AA:AA,0),0)</f>
        <v>0</v>
      </c>
      <c r="Q968" s="2">
        <f>IFERROR(MATCH("Domain Name System (DNS) Security Requirements Guide :: Version 2, Release: 4 Benchmark Date: 23 Oct 2015*"&amp;A968&amp;";*",SRGs!AA:AA,0),0)</f>
        <v>0</v>
      </c>
      <c r="R968" s="2">
        <f>IFERROR(MATCH("Firewall Security Requirements Guide :: Version 2, Release: 3 Benchmark Date: 27 Oct 2022*"&amp;A968&amp;";*",SRGs!AA:AA,0),0)</f>
        <v>0</v>
      </c>
      <c r="S968" s="2">
        <f>IFERROR(MATCH("General Purpose Operating System Security Requirements Guide :: Version 2, Release: 4 Benchmark Date: 27 Jul 2022*"&amp;A968&amp;";*",SRGs!AA:AA,0),0)</f>
        <v>0</v>
      </c>
      <c r="T968" s="2">
        <f>IFERROR(MATCH("Intrusion Detection and Prevention Systems (IDPS) Security Requirements Guide :: Version 2, Release: 6 Benchmark Date: 24 Jul 2020*"&amp;A968&amp;";*",SRGs!AA:AA,0),0)</f>
        <v>0</v>
      </c>
      <c r="U968" s="2">
        <f>IFERROR(MATCH("Layer 2 Switch Security Requirements Guide :: Version 2, Release: 1 Benchmark Date: 18 May 2021*"&amp;A968&amp;";*",SRGs!AA:AA,0),0)</f>
        <v>0</v>
      </c>
      <c r="V968" s="2">
        <f>IFERROR(MATCH("Mainframe Product Security Requirements Guide :: Version 2, Release: 1 Benchmark Date: 27 Oct 2022*"&amp;A968&amp;";*",SRGs!AA:AA,0),0)</f>
        <v>0</v>
      </c>
      <c r="W968" s="2">
        <f>IFERROR(MATCH("Network Device Management Security Requirements Guide :: Version 4, Release: 1 Benchmark Date: 23 Apr 2021*"&amp;A968&amp;";*",SRGs!AA:AA,0),0)</f>
        <v>0</v>
      </c>
      <c r="X968" s="2">
        <f>IFERROR(MATCH("Router Security Requirements Guide :: Version 4, Release: 2 Benchmark Date: 23 Apr 2021*"&amp;A968&amp;";*",SRGs!AA:AA,0),0)</f>
        <v>0</v>
      </c>
      <c r="Y968" s="2">
        <f>IFERROR(MATCH("SDN Controller Security Requirements Guide :: Version 1, Release: 2 Benchmark Date: 24 Apr 2020*"&amp;A968&amp;";*",SRGs!AA:AA,0),0)</f>
        <v>0</v>
      </c>
      <c r="Z968" s="2">
        <f>IFERROR(MATCH("Unified Endpoint Management Agent Security Requirements Guide :: Version 1, Release: 1 Benchmark Date: 20 Nov 2020*"&amp;A968&amp;";*",SRGs!AA:AA,0),0)</f>
        <v>0</v>
      </c>
      <c r="AA968" s="2">
        <f>IFERROR(MATCH("Unified Endpoint Management Server Security Requirements Guide :: Version 1, Release: 1 Benchmark Date: 20 Nov 2020*"&amp;A968&amp;";*",SRGs!AA:AA,0),0)</f>
        <v>0</v>
      </c>
      <c r="AB968" s="2">
        <f>IFERROR(MATCH("Virtual Private Network (VPN) Security Requirements Guide :: Version 2, Release: 4 Benchmark Date: 27 Oct 2021*"&amp;A968&amp;";*",SRGs!AA:AA,0),0)</f>
        <v>0</v>
      </c>
      <c r="AC968" s="2">
        <f>IFERROR(MATCH("Web Server Security Requirements Guide :: Version 3, Release: 1 Benchmark Date: 27 Oct 2022*"&amp;A968&amp;";*",SRGs!AA:AA,0),0)</f>
        <v>0</v>
      </c>
      <c r="AD968" s="22"/>
      <c r="AE968" s="3" t="str">
        <f t="shared" si="120"/>
        <v/>
      </c>
      <c r="AF968" s="2" t="str">
        <f t="shared" si="121"/>
        <v/>
      </c>
      <c r="AG968" s="2" t="str">
        <f t="shared" si="122"/>
        <v/>
      </c>
      <c r="AH968" s="2" t="str">
        <f t="shared" si="123"/>
        <v/>
      </c>
      <c r="AI968" s="2" t="str">
        <f t="shared" si="124"/>
        <v/>
      </c>
      <c r="AJ968" s="2" t="str">
        <f t="shared" si="125"/>
        <v/>
      </c>
      <c r="AK968" s="2" t="str">
        <f t="shared" si="126"/>
        <v/>
      </c>
      <c r="AM968" s="5" t="str">
        <f t="shared" si="127"/>
        <v/>
      </c>
    </row>
    <row r="969" spans="1:39" ht="120" hidden="1">
      <c r="A969" s="1" t="s">
        <v>22633</v>
      </c>
      <c r="B969" s="1" t="s">
        <v>4316</v>
      </c>
      <c r="C969" s="1" t="s">
        <v>1302</v>
      </c>
      <c r="D969" s="1" t="s">
        <v>2318</v>
      </c>
      <c r="E969" s="1" t="s">
        <v>3315</v>
      </c>
      <c r="F969" s="2" t="s">
        <v>3630</v>
      </c>
      <c r="G969" s="2"/>
      <c r="H969" s="2"/>
      <c r="I969" s="2"/>
      <c r="J969" s="15"/>
      <c r="K969" s="3">
        <f>IFERROR(MATCH("Application Layer Gateway (ALG) Security Requirements Guide (SRG) :: Version 1, Release: 2 Benchmark Date: 24 Jul 2015*"&amp;A969&amp;";*",SRGs!AA:AA,0),0)</f>
        <v>0</v>
      </c>
      <c r="L969" s="2">
        <f>IFERROR(MATCH("Application Server Security Requirements Guide :: Version 3, Release: 3 Benchmark Date: 27 Oct 2022*"&amp;A969&amp;";*",SRGs!AA:AA,0),0)</f>
        <v>0</v>
      </c>
      <c r="M969" s="2">
        <f>IFERROR(MATCH("Authentication, Authorization, and Accounting Services (AAA) Security Requirements Guide :: Version 1, Release: 2 Benchmark Date: 24 Jan 2020*"&amp;A969&amp;";*",SRGs!AA:AA,0),0)</f>
        <v>0</v>
      </c>
      <c r="N969" s="6">
        <f>IFERROR(MATCH("Central Log Server Security Requirements Guide :: Version 2, Release: 2 Benchmark Date: 27 Oct 2022*"&amp;A969&amp;";*",SRGs!AA:AA,0),0)</f>
        <v>0</v>
      </c>
      <c r="O969" s="6">
        <f>IFERROR(MATCH("Database Security Requirements Guide :: Version 3, Release: 3 Benchmark Date: 27 Jul 2022*"&amp;A969&amp;";*",SRGs!AA:AA,0),0)</f>
        <v>0</v>
      </c>
      <c r="P969" s="2">
        <f>IFERROR(MATCH("Container Platform Security Requirements Guide :: Version 1, Release: 3 Benchmark Date: 27 Jan 2022*"&amp;A969&amp;";*",SRGs!AA:AA,0),0)</f>
        <v>0</v>
      </c>
      <c r="Q969" s="2">
        <f>IFERROR(MATCH("Domain Name System (DNS) Security Requirements Guide :: Version 2, Release: 4 Benchmark Date: 23 Oct 2015*"&amp;A969&amp;";*",SRGs!AA:AA,0),0)</f>
        <v>0</v>
      </c>
      <c r="R969" s="2">
        <f>IFERROR(MATCH("Firewall Security Requirements Guide :: Version 2, Release: 3 Benchmark Date: 27 Oct 2022*"&amp;A969&amp;";*",SRGs!AA:AA,0),0)</f>
        <v>0</v>
      </c>
      <c r="S969" s="2">
        <f>IFERROR(MATCH("General Purpose Operating System Security Requirements Guide :: Version 2, Release: 4 Benchmark Date: 27 Jul 2022*"&amp;A969&amp;";*",SRGs!AA:AA,0),0)</f>
        <v>0</v>
      </c>
      <c r="T969" s="2">
        <f>IFERROR(MATCH("Intrusion Detection and Prevention Systems (IDPS) Security Requirements Guide :: Version 2, Release: 6 Benchmark Date: 24 Jul 2020*"&amp;A969&amp;";*",SRGs!AA:AA,0),0)</f>
        <v>0</v>
      </c>
      <c r="U969" s="2">
        <f>IFERROR(MATCH("Layer 2 Switch Security Requirements Guide :: Version 2, Release: 1 Benchmark Date: 18 May 2021*"&amp;A969&amp;";*",SRGs!AA:AA,0),0)</f>
        <v>0</v>
      </c>
      <c r="V969" s="2">
        <f>IFERROR(MATCH("Mainframe Product Security Requirements Guide :: Version 2, Release: 1 Benchmark Date: 27 Oct 2022*"&amp;A969&amp;";*",SRGs!AA:AA,0),0)</f>
        <v>0</v>
      </c>
      <c r="W969" s="2">
        <f>IFERROR(MATCH("Network Device Management Security Requirements Guide :: Version 4, Release: 1 Benchmark Date: 23 Apr 2021*"&amp;A969&amp;";*",SRGs!AA:AA,0),0)</f>
        <v>0</v>
      </c>
      <c r="X969" s="2">
        <f>IFERROR(MATCH("Router Security Requirements Guide :: Version 4, Release: 2 Benchmark Date: 23 Apr 2021*"&amp;A969&amp;";*",SRGs!AA:AA,0),0)</f>
        <v>0</v>
      </c>
      <c r="Y969" s="2">
        <f>IFERROR(MATCH("SDN Controller Security Requirements Guide :: Version 1, Release: 2 Benchmark Date: 24 Apr 2020*"&amp;A969&amp;";*",SRGs!AA:AA,0),0)</f>
        <v>0</v>
      </c>
      <c r="Z969" s="2">
        <f>IFERROR(MATCH("Unified Endpoint Management Agent Security Requirements Guide :: Version 1, Release: 1 Benchmark Date: 20 Nov 2020*"&amp;A969&amp;";*",SRGs!AA:AA,0),0)</f>
        <v>0</v>
      </c>
      <c r="AA969" s="2">
        <f>IFERROR(MATCH("Unified Endpoint Management Server Security Requirements Guide :: Version 1, Release: 1 Benchmark Date: 20 Nov 2020*"&amp;A969&amp;";*",SRGs!AA:AA,0),0)</f>
        <v>0</v>
      </c>
      <c r="AB969" s="2">
        <f>IFERROR(MATCH("Virtual Private Network (VPN) Security Requirements Guide :: Version 2, Release: 4 Benchmark Date: 27 Oct 2021*"&amp;A969&amp;";*",SRGs!AA:AA,0),0)</f>
        <v>0</v>
      </c>
      <c r="AC969" s="2">
        <f>IFERROR(MATCH("Web Server Security Requirements Guide :: Version 3, Release: 1 Benchmark Date: 27 Oct 2022*"&amp;A969&amp;";*",SRGs!AA:AA,0),0)</f>
        <v>0</v>
      </c>
      <c r="AD969" s="22"/>
      <c r="AE969" s="3" t="str">
        <f t="shared" si="120"/>
        <v/>
      </c>
      <c r="AF969" s="2" t="str">
        <f t="shared" si="121"/>
        <v/>
      </c>
      <c r="AG969" s="2" t="str">
        <f t="shared" si="122"/>
        <v/>
      </c>
      <c r="AH969" s="2" t="str">
        <f t="shared" si="123"/>
        <v/>
      </c>
      <c r="AI969" s="2" t="str">
        <f t="shared" si="124"/>
        <v/>
      </c>
      <c r="AJ969" s="2" t="str">
        <f t="shared" si="125"/>
        <v/>
      </c>
      <c r="AK969" s="2" t="str">
        <f t="shared" si="126"/>
        <v/>
      </c>
      <c r="AM969" s="5" t="str">
        <f t="shared" si="127"/>
        <v/>
      </c>
    </row>
    <row r="970" spans="1:39" s="5" customFormat="1" ht="60" hidden="1">
      <c r="A970" s="1" t="s">
        <v>22634</v>
      </c>
      <c r="B970" s="1" t="s">
        <v>4316</v>
      </c>
      <c r="C970" s="1" t="s">
        <v>1303</v>
      </c>
      <c r="D970" s="1" t="s">
        <v>2319</v>
      </c>
      <c r="E970" s="1" t="s">
        <v>3316</v>
      </c>
      <c r="F970" s="2" t="s">
        <v>4071</v>
      </c>
      <c r="G970" s="2"/>
      <c r="H970" s="2"/>
      <c r="I970" s="2"/>
      <c r="J970" s="15"/>
      <c r="K970" s="3">
        <f>IFERROR(MATCH("Application Layer Gateway (ALG) Security Requirements Guide (SRG) :: Version 1, Release: 2 Benchmark Date: 24 Jul 2015*"&amp;A970&amp;";*",SRGs!AA:AA,0),0)</f>
        <v>0</v>
      </c>
      <c r="L970" s="2">
        <f>IFERROR(MATCH("Application Server Security Requirements Guide :: Version 3, Release: 3 Benchmark Date: 27 Oct 2022*"&amp;A970&amp;";*",SRGs!AA:AA,0),0)</f>
        <v>0</v>
      </c>
      <c r="M970" s="2">
        <f>IFERROR(MATCH("Authentication, Authorization, and Accounting Services (AAA) Security Requirements Guide :: Version 1, Release: 2 Benchmark Date: 24 Jan 2020*"&amp;A970&amp;";*",SRGs!AA:AA,0),0)</f>
        <v>0</v>
      </c>
      <c r="N970" s="6">
        <f>IFERROR(MATCH("Central Log Server Security Requirements Guide :: Version 2, Release: 2 Benchmark Date: 27 Oct 2022*"&amp;A970&amp;";*",SRGs!AA:AA,0),0)</f>
        <v>0</v>
      </c>
      <c r="O970" s="6">
        <f>IFERROR(MATCH("Database Security Requirements Guide :: Version 3, Release: 3 Benchmark Date: 27 Jul 2022*"&amp;A970&amp;";*",SRGs!AA:AA,0),0)</f>
        <v>0</v>
      </c>
      <c r="P970" s="6">
        <f>IFERROR(MATCH("Container Platform Security Requirements Guide :: Version 1, Release: 3 Benchmark Date: 27 Jan 2022*"&amp;A970&amp;";*",SRGs!AA:AA,0),0)</f>
        <v>0</v>
      </c>
      <c r="Q970" s="6">
        <f>IFERROR(MATCH("Domain Name System (DNS) Security Requirements Guide :: Version 2, Release: 4 Benchmark Date: 23 Oct 2015*"&amp;A970&amp;";*",SRGs!AA:AA,0),0)</f>
        <v>0</v>
      </c>
      <c r="R970" s="6">
        <f>IFERROR(MATCH("Firewall Security Requirements Guide :: Version 2, Release: 3 Benchmark Date: 27 Oct 2022*"&amp;A970&amp;";*",SRGs!AA:AA,0),0)</f>
        <v>0</v>
      </c>
      <c r="S970" s="6">
        <f>IFERROR(MATCH("General Purpose Operating System Security Requirements Guide :: Version 2, Release: 4 Benchmark Date: 27 Jul 2022*"&amp;A970&amp;";*",SRGs!AA:AA,0),0)</f>
        <v>0</v>
      </c>
      <c r="T970" s="6">
        <f>IFERROR(MATCH("Intrusion Detection and Prevention Systems (IDPS) Security Requirements Guide :: Version 2, Release: 6 Benchmark Date: 24 Jul 2020*"&amp;A970&amp;";*",SRGs!AA:AA,0),0)</f>
        <v>0</v>
      </c>
      <c r="U970" s="6">
        <f>IFERROR(MATCH("Layer 2 Switch Security Requirements Guide :: Version 2, Release: 1 Benchmark Date: 18 May 2021*"&amp;A970&amp;";*",SRGs!AA:AA,0),0)</f>
        <v>0</v>
      </c>
      <c r="V970" s="6">
        <f>IFERROR(MATCH("Mainframe Product Security Requirements Guide :: Version 2, Release: 1 Benchmark Date: 27 Oct 2022*"&amp;A970&amp;";*",SRGs!AA:AA,0),0)</f>
        <v>0</v>
      </c>
      <c r="W970" s="6">
        <f>IFERROR(MATCH("Network Device Management Security Requirements Guide :: Version 4, Release: 1 Benchmark Date: 23 Apr 2021*"&amp;A970&amp;";*",SRGs!AA:AA,0),0)</f>
        <v>0</v>
      </c>
      <c r="X970" s="6">
        <f>IFERROR(MATCH("Router Security Requirements Guide :: Version 4, Release: 2 Benchmark Date: 23 Apr 2021*"&amp;A970&amp;";*",SRGs!AA:AA,0),0)</f>
        <v>0</v>
      </c>
      <c r="Y970" s="6">
        <f>IFERROR(MATCH("SDN Controller Security Requirements Guide :: Version 1, Release: 2 Benchmark Date: 24 Apr 2020*"&amp;A970&amp;";*",SRGs!AA:AA,0),0)</f>
        <v>0</v>
      </c>
      <c r="Z970" s="6">
        <f>IFERROR(MATCH("Unified Endpoint Management Agent Security Requirements Guide :: Version 1, Release: 1 Benchmark Date: 20 Nov 2020*"&amp;A970&amp;";*",SRGs!AA:AA,0),0)</f>
        <v>0</v>
      </c>
      <c r="AA970" s="6">
        <f>IFERROR(MATCH("Unified Endpoint Management Server Security Requirements Guide :: Version 1, Release: 1 Benchmark Date: 20 Nov 2020*"&amp;A970&amp;";*",SRGs!AA:AA,0),0)</f>
        <v>0</v>
      </c>
      <c r="AB970" s="6">
        <f>IFERROR(MATCH("Virtual Private Network (VPN) Security Requirements Guide :: Version 2, Release: 4 Benchmark Date: 27 Oct 2021*"&amp;A970&amp;";*",SRGs!AA:AA,0),0)</f>
        <v>0</v>
      </c>
      <c r="AC970" s="6">
        <f>IFERROR(MATCH("Web Server Security Requirements Guide :: Version 3, Release: 1 Benchmark Date: 27 Oct 2022*"&amp;A970&amp;";*",SRGs!AA:AA,0),0)</f>
        <v>0</v>
      </c>
      <c r="AD970" s="21"/>
      <c r="AE970" s="3" t="str">
        <f t="shared" si="120"/>
        <v/>
      </c>
      <c r="AF970" s="2" t="str">
        <f t="shared" si="121"/>
        <v/>
      </c>
      <c r="AG970" s="2" t="str">
        <f t="shared" si="122"/>
        <v/>
      </c>
      <c r="AH970" s="2" t="str">
        <f t="shared" si="123"/>
        <v/>
      </c>
      <c r="AI970" s="2" t="str">
        <f t="shared" si="124"/>
        <v/>
      </c>
      <c r="AJ970" s="2" t="str">
        <f t="shared" si="125"/>
        <v/>
      </c>
      <c r="AK970" s="2" t="str">
        <f t="shared" si="126"/>
        <v/>
      </c>
      <c r="AL970" s="27"/>
      <c r="AM970" s="5" t="str">
        <f t="shared" si="127"/>
        <v/>
      </c>
    </row>
    <row r="971" spans="1:39" ht="180" hidden="1">
      <c r="A971" s="1" t="s">
        <v>272</v>
      </c>
      <c r="B971" s="1" t="s">
        <v>4316</v>
      </c>
      <c r="C971" s="1" t="s">
        <v>1304</v>
      </c>
      <c r="D971" s="1" t="s">
        <v>2320</v>
      </c>
      <c r="E971" s="1" t="s">
        <v>3317</v>
      </c>
      <c r="F971" s="2" t="s">
        <v>4072</v>
      </c>
      <c r="G971" s="2"/>
      <c r="H971" s="2"/>
      <c r="I971" s="2"/>
      <c r="J971" s="15"/>
      <c r="K971" s="3">
        <f>IFERROR(MATCH("Application Layer Gateway (ALG) Security Requirements Guide (SRG) :: Version 1, Release: 2 Benchmark Date: 24 Jul 2015*"&amp;A971&amp;";*",SRGs!AA:AA,0),0)</f>
        <v>0</v>
      </c>
      <c r="L971" s="2">
        <f>IFERROR(MATCH("Application Server Security Requirements Guide :: Version 3, Release: 3 Benchmark Date: 27 Oct 2022*"&amp;A971&amp;";*",SRGs!AA:AA,0),0)</f>
        <v>0</v>
      </c>
      <c r="M971" s="2">
        <f>IFERROR(MATCH("Authentication, Authorization, and Accounting Services (AAA) Security Requirements Guide :: Version 1, Release: 2 Benchmark Date: 24 Jan 2020*"&amp;A971&amp;";*",SRGs!AA:AA,0),0)</f>
        <v>0</v>
      </c>
      <c r="N971" s="6">
        <f>IFERROR(MATCH("Central Log Server Security Requirements Guide :: Version 2, Release: 2 Benchmark Date: 27 Oct 2022*"&amp;A971&amp;";*",SRGs!AA:AA,0),0)</f>
        <v>0</v>
      </c>
      <c r="O971" s="6">
        <f>IFERROR(MATCH("Database Security Requirements Guide :: Version 3, Release: 3 Benchmark Date: 27 Jul 2022*"&amp;A971&amp;";*",SRGs!AA:AA,0),0)</f>
        <v>0</v>
      </c>
      <c r="P971" s="2">
        <f>IFERROR(MATCH("Container Platform Security Requirements Guide :: Version 1, Release: 3 Benchmark Date: 27 Jan 2022*"&amp;A971&amp;";*",SRGs!AA:AA,0),0)</f>
        <v>0</v>
      </c>
      <c r="Q971" s="2">
        <f>IFERROR(MATCH("Domain Name System (DNS) Security Requirements Guide :: Version 2, Release: 4 Benchmark Date: 23 Oct 2015*"&amp;A971&amp;";*",SRGs!AA:AA,0),0)</f>
        <v>0</v>
      </c>
      <c r="R971" s="2">
        <f>IFERROR(MATCH("Firewall Security Requirements Guide :: Version 2, Release: 3 Benchmark Date: 27 Oct 2022*"&amp;A971&amp;";*",SRGs!AA:AA,0),0)</f>
        <v>0</v>
      </c>
      <c r="S971" s="2">
        <f>IFERROR(MATCH("General Purpose Operating System Security Requirements Guide :: Version 2, Release: 4 Benchmark Date: 27 Jul 2022*"&amp;A971&amp;";*",SRGs!AA:AA,0),0)</f>
        <v>0</v>
      </c>
      <c r="T971" s="2">
        <f>IFERROR(MATCH("Intrusion Detection and Prevention Systems (IDPS) Security Requirements Guide :: Version 2, Release: 6 Benchmark Date: 24 Jul 2020*"&amp;A971&amp;";*",SRGs!AA:AA,0),0)</f>
        <v>0</v>
      </c>
      <c r="U971" s="2">
        <f>IFERROR(MATCH("Layer 2 Switch Security Requirements Guide :: Version 2, Release: 1 Benchmark Date: 18 May 2021*"&amp;A971&amp;";*",SRGs!AA:AA,0),0)</f>
        <v>0</v>
      </c>
      <c r="V971" s="2">
        <f>IFERROR(MATCH("Mainframe Product Security Requirements Guide :: Version 2, Release: 1 Benchmark Date: 27 Oct 2022*"&amp;A971&amp;";*",SRGs!AA:AA,0),0)</f>
        <v>0</v>
      </c>
      <c r="W971" s="2">
        <f>IFERROR(MATCH("Network Device Management Security Requirements Guide :: Version 4, Release: 1 Benchmark Date: 23 Apr 2021*"&amp;A971&amp;";*",SRGs!AA:AA,0),0)</f>
        <v>0</v>
      </c>
      <c r="X971" s="2">
        <f>IFERROR(MATCH("Router Security Requirements Guide :: Version 4, Release: 2 Benchmark Date: 23 Apr 2021*"&amp;A971&amp;";*",SRGs!AA:AA,0),0)</f>
        <v>0</v>
      </c>
      <c r="Y971" s="2">
        <f>IFERROR(MATCH("SDN Controller Security Requirements Guide :: Version 1, Release: 2 Benchmark Date: 24 Apr 2020*"&amp;A971&amp;";*",SRGs!AA:AA,0),0)</f>
        <v>0</v>
      </c>
      <c r="Z971" s="2">
        <f>IFERROR(MATCH("Unified Endpoint Management Agent Security Requirements Guide :: Version 1, Release: 1 Benchmark Date: 20 Nov 2020*"&amp;A971&amp;";*",SRGs!AA:AA,0),0)</f>
        <v>0</v>
      </c>
      <c r="AA971" s="2">
        <f>IFERROR(MATCH("Unified Endpoint Management Server Security Requirements Guide :: Version 1, Release: 1 Benchmark Date: 20 Nov 2020*"&amp;A971&amp;";*",SRGs!AA:AA,0),0)</f>
        <v>0</v>
      </c>
      <c r="AB971" s="2">
        <f>IFERROR(MATCH("Virtual Private Network (VPN) Security Requirements Guide :: Version 2, Release: 4 Benchmark Date: 27 Oct 2021*"&amp;A971&amp;";*",SRGs!AA:AA,0),0)</f>
        <v>0</v>
      </c>
      <c r="AC971" s="2">
        <f>IFERROR(MATCH("Web Server Security Requirements Guide :: Version 3, Release: 1 Benchmark Date: 27 Oct 2022*"&amp;A971&amp;";*",SRGs!AA:AA,0),0)</f>
        <v>0</v>
      </c>
      <c r="AD971" s="22"/>
      <c r="AE971" s="3" t="str">
        <f t="shared" si="120"/>
        <v/>
      </c>
      <c r="AF971" s="2" t="str">
        <f t="shared" si="121"/>
        <v/>
      </c>
      <c r="AG971" s="2" t="str">
        <f t="shared" si="122"/>
        <v/>
      </c>
      <c r="AH971" s="2" t="str">
        <f t="shared" si="123"/>
        <v/>
      </c>
      <c r="AI971" s="2" t="str">
        <f t="shared" si="124"/>
        <v/>
      </c>
      <c r="AJ971" s="2" t="str">
        <f t="shared" si="125"/>
        <v/>
      </c>
      <c r="AK971" s="2" t="str">
        <f t="shared" si="126"/>
        <v/>
      </c>
      <c r="AM971" s="5" t="str">
        <f t="shared" si="127"/>
        <v/>
      </c>
    </row>
    <row r="972" spans="1:39" s="5" customFormat="1" ht="60" hidden="1">
      <c r="A972" s="1" t="s">
        <v>22635</v>
      </c>
      <c r="B972" s="1" t="s">
        <v>4316</v>
      </c>
      <c r="C972" s="1" t="s">
        <v>1305</v>
      </c>
      <c r="D972" s="1" t="s">
        <v>2321</v>
      </c>
      <c r="E972" s="1" t="s">
        <v>3318</v>
      </c>
      <c r="F972" s="2" t="s">
        <v>2591</v>
      </c>
      <c r="G972" s="2"/>
      <c r="H972" s="2"/>
      <c r="I972" s="2"/>
      <c r="J972" s="15"/>
      <c r="K972" s="3">
        <f>IFERROR(MATCH("Application Layer Gateway (ALG) Security Requirements Guide (SRG) :: Version 1, Release: 2 Benchmark Date: 24 Jul 2015*"&amp;A972&amp;";*",SRGs!AA:AA,0),0)</f>
        <v>0</v>
      </c>
      <c r="L972" s="2">
        <f>IFERROR(MATCH("Application Server Security Requirements Guide :: Version 3, Release: 3 Benchmark Date: 27 Oct 2022*"&amp;A972&amp;";*",SRGs!AA:AA,0),0)</f>
        <v>0</v>
      </c>
      <c r="M972" s="2">
        <f>IFERROR(MATCH("Authentication, Authorization, and Accounting Services (AAA) Security Requirements Guide :: Version 1, Release: 2 Benchmark Date: 24 Jan 2020*"&amp;A972&amp;";*",SRGs!AA:AA,0),0)</f>
        <v>0</v>
      </c>
      <c r="N972" s="2">
        <f>IFERROR(MATCH("Central Log Server Security Requirements Guide :: Version 2, Release: 2 Benchmark Date: 27 Oct 2022*"&amp;A972&amp;";*",SRGs!AA:AA,0),0)</f>
        <v>0</v>
      </c>
      <c r="O972" s="2">
        <f>IFERROR(MATCH("Database Security Requirements Guide :: Version 3, Release: 3 Benchmark Date: 27 Jul 2022*"&amp;A972&amp;";*",SRGs!AA:AA,0),0)</f>
        <v>0</v>
      </c>
      <c r="P972" s="6">
        <f>IFERROR(MATCH("Container Platform Security Requirements Guide :: Version 1, Release: 3 Benchmark Date: 27 Jan 2022*"&amp;A972&amp;";*",SRGs!AA:AA,0),0)</f>
        <v>0</v>
      </c>
      <c r="Q972" s="6">
        <f>IFERROR(MATCH("Domain Name System (DNS) Security Requirements Guide :: Version 2, Release: 4 Benchmark Date: 23 Oct 2015*"&amp;A972&amp;";*",SRGs!AA:AA,0),0)</f>
        <v>0</v>
      </c>
      <c r="R972" s="6">
        <f>IFERROR(MATCH("Firewall Security Requirements Guide :: Version 2, Release: 3 Benchmark Date: 27 Oct 2022*"&amp;A972&amp;";*",SRGs!AA:AA,0),0)</f>
        <v>0</v>
      </c>
      <c r="S972" s="6">
        <f>IFERROR(MATCH("General Purpose Operating System Security Requirements Guide :: Version 2, Release: 4 Benchmark Date: 27 Jul 2022*"&amp;A972&amp;";*",SRGs!AA:AA,0),0)</f>
        <v>0</v>
      </c>
      <c r="T972" s="6">
        <f>IFERROR(MATCH("Intrusion Detection and Prevention Systems (IDPS) Security Requirements Guide :: Version 2, Release: 6 Benchmark Date: 24 Jul 2020*"&amp;A972&amp;";*",SRGs!AA:AA,0),0)</f>
        <v>0</v>
      </c>
      <c r="U972" s="6">
        <f>IFERROR(MATCH("Layer 2 Switch Security Requirements Guide :: Version 2, Release: 1 Benchmark Date: 18 May 2021*"&amp;A972&amp;";*",SRGs!AA:AA,0),0)</f>
        <v>0</v>
      </c>
      <c r="V972" s="6">
        <f>IFERROR(MATCH("Mainframe Product Security Requirements Guide :: Version 2, Release: 1 Benchmark Date: 27 Oct 2022*"&amp;A972&amp;";*",SRGs!AA:AA,0),0)</f>
        <v>0</v>
      </c>
      <c r="W972" s="6">
        <f>IFERROR(MATCH("Network Device Management Security Requirements Guide :: Version 4, Release: 1 Benchmark Date: 23 Apr 2021*"&amp;A972&amp;";*",SRGs!AA:AA,0),0)</f>
        <v>0</v>
      </c>
      <c r="X972" s="6">
        <f>IFERROR(MATCH("Router Security Requirements Guide :: Version 4, Release: 2 Benchmark Date: 23 Apr 2021*"&amp;A972&amp;";*",SRGs!AA:AA,0),0)</f>
        <v>0</v>
      </c>
      <c r="Y972" s="6">
        <f>IFERROR(MATCH("SDN Controller Security Requirements Guide :: Version 1, Release: 2 Benchmark Date: 24 Apr 2020*"&amp;A972&amp;";*",SRGs!AA:AA,0),0)</f>
        <v>0</v>
      </c>
      <c r="Z972" s="6">
        <f>IFERROR(MATCH("Unified Endpoint Management Agent Security Requirements Guide :: Version 1, Release: 1 Benchmark Date: 20 Nov 2020*"&amp;A972&amp;";*",SRGs!AA:AA,0),0)</f>
        <v>0</v>
      </c>
      <c r="AA972" s="6">
        <f>IFERROR(MATCH("Unified Endpoint Management Server Security Requirements Guide :: Version 1, Release: 1 Benchmark Date: 20 Nov 2020*"&amp;A972&amp;";*",SRGs!AA:AA,0),0)</f>
        <v>0</v>
      </c>
      <c r="AB972" s="6">
        <f>IFERROR(MATCH("Virtual Private Network (VPN) Security Requirements Guide :: Version 2, Release: 4 Benchmark Date: 27 Oct 2021*"&amp;A972&amp;";*",SRGs!AA:AA,0),0)</f>
        <v>0</v>
      </c>
      <c r="AC972" s="6">
        <f>IFERROR(MATCH("Web Server Security Requirements Guide :: Version 3, Release: 1 Benchmark Date: 27 Oct 2022*"&amp;A972&amp;";*",SRGs!AA:AA,0),0)</f>
        <v>0</v>
      </c>
      <c r="AD972" s="21"/>
      <c r="AE972" s="3" t="str">
        <f t="shared" si="120"/>
        <v/>
      </c>
      <c r="AF972" s="2" t="str">
        <f t="shared" si="121"/>
        <v/>
      </c>
      <c r="AG972" s="2" t="str">
        <f t="shared" si="122"/>
        <v/>
      </c>
      <c r="AH972" s="2" t="str">
        <f t="shared" si="123"/>
        <v/>
      </c>
      <c r="AI972" s="2" t="str">
        <f t="shared" si="124"/>
        <v/>
      </c>
      <c r="AJ972" s="2" t="str">
        <f t="shared" si="125"/>
        <v/>
      </c>
      <c r="AK972" s="2" t="str">
        <f t="shared" si="126"/>
        <v/>
      </c>
      <c r="AL972" s="27"/>
      <c r="AM972" s="5" t="str">
        <f t="shared" si="127"/>
        <v/>
      </c>
    </row>
    <row r="973" spans="1:39" ht="210" hidden="1">
      <c r="A973" s="1" t="s">
        <v>273</v>
      </c>
      <c r="B973" s="1" t="s">
        <v>4316</v>
      </c>
      <c r="C973" s="1" t="s">
        <v>1306</v>
      </c>
      <c r="D973" s="1" t="s">
        <v>2322</v>
      </c>
      <c r="E973" s="1" t="s">
        <v>3319</v>
      </c>
      <c r="F973" s="2" t="s">
        <v>4073</v>
      </c>
      <c r="G973" s="2"/>
      <c r="H973" s="2"/>
      <c r="I973" s="2"/>
      <c r="J973" s="15"/>
      <c r="K973" s="3">
        <f>IFERROR(MATCH("Application Layer Gateway (ALG) Security Requirements Guide (SRG) :: Version 1, Release: 2 Benchmark Date: 24 Jul 2015*"&amp;A973&amp;";*",SRGs!AA:AA,0),0)</f>
        <v>0</v>
      </c>
      <c r="L973" s="2">
        <f>IFERROR(MATCH("Application Server Security Requirements Guide :: Version 3, Release: 3 Benchmark Date: 27 Oct 2022*"&amp;A973&amp;";*",SRGs!AA:AA,0),0)</f>
        <v>0</v>
      </c>
      <c r="M973" s="2">
        <f>IFERROR(MATCH("Authentication, Authorization, and Accounting Services (AAA) Security Requirements Guide :: Version 1, Release: 2 Benchmark Date: 24 Jan 2020*"&amp;A973&amp;";*",SRGs!AA:AA,0),0)</f>
        <v>0</v>
      </c>
      <c r="N973" s="6">
        <f>IFERROR(MATCH("Central Log Server Security Requirements Guide :: Version 2, Release: 2 Benchmark Date: 27 Oct 2022*"&amp;A973&amp;";*",SRGs!AA:AA,0),0)</f>
        <v>0</v>
      </c>
      <c r="O973" s="6">
        <f>IFERROR(MATCH("Database Security Requirements Guide :: Version 3, Release: 3 Benchmark Date: 27 Jul 2022*"&amp;A973&amp;";*",SRGs!AA:AA,0),0)</f>
        <v>0</v>
      </c>
      <c r="P973" s="2">
        <f>IFERROR(MATCH("Container Platform Security Requirements Guide :: Version 1, Release: 3 Benchmark Date: 27 Jan 2022*"&amp;A973&amp;";*",SRGs!AA:AA,0),0)</f>
        <v>0</v>
      </c>
      <c r="Q973" s="2">
        <f>IFERROR(MATCH("Domain Name System (DNS) Security Requirements Guide :: Version 2, Release: 4 Benchmark Date: 23 Oct 2015*"&amp;A973&amp;";*",SRGs!AA:AA,0),0)</f>
        <v>0</v>
      </c>
      <c r="R973" s="2">
        <f>IFERROR(MATCH("Firewall Security Requirements Guide :: Version 2, Release: 3 Benchmark Date: 27 Oct 2022*"&amp;A973&amp;";*",SRGs!AA:AA,0),0)</f>
        <v>0</v>
      </c>
      <c r="S973" s="2">
        <f>IFERROR(MATCH("General Purpose Operating System Security Requirements Guide :: Version 2, Release: 4 Benchmark Date: 27 Jul 2022*"&amp;A973&amp;";*",SRGs!AA:AA,0),0)</f>
        <v>0</v>
      </c>
      <c r="T973" s="2">
        <f>IFERROR(MATCH("Intrusion Detection and Prevention Systems (IDPS) Security Requirements Guide :: Version 2, Release: 6 Benchmark Date: 24 Jul 2020*"&amp;A973&amp;";*",SRGs!AA:AA,0),0)</f>
        <v>0</v>
      </c>
      <c r="U973" s="2">
        <f>IFERROR(MATCH("Layer 2 Switch Security Requirements Guide :: Version 2, Release: 1 Benchmark Date: 18 May 2021*"&amp;A973&amp;";*",SRGs!AA:AA,0),0)</f>
        <v>0</v>
      </c>
      <c r="V973" s="2">
        <f>IFERROR(MATCH("Mainframe Product Security Requirements Guide :: Version 2, Release: 1 Benchmark Date: 27 Oct 2022*"&amp;A973&amp;";*",SRGs!AA:AA,0),0)</f>
        <v>0</v>
      </c>
      <c r="W973" s="2">
        <f>IFERROR(MATCH("Network Device Management Security Requirements Guide :: Version 4, Release: 1 Benchmark Date: 23 Apr 2021*"&amp;A973&amp;";*",SRGs!AA:AA,0),0)</f>
        <v>0</v>
      </c>
      <c r="X973" s="2">
        <f>IFERROR(MATCH("Router Security Requirements Guide :: Version 4, Release: 2 Benchmark Date: 23 Apr 2021*"&amp;A973&amp;";*",SRGs!AA:AA,0),0)</f>
        <v>0</v>
      </c>
      <c r="Y973" s="2">
        <f>IFERROR(MATCH("SDN Controller Security Requirements Guide :: Version 1, Release: 2 Benchmark Date: 24 Apr 2020*"&amp;A973&amp;";*",SRGs!AA:AA,0),0)</f>
        <v>0</v>
      </c>
      <c r="Z973" s="2">
        <f>IFERROR(MATCH("Unified Endpoint Management Agent Security Requirements Guide :: Version 1, Release: 1 Benchmark Date: 20 Nov 2020*"&amp;A973&amp;";*",SRGs!AA:AA,0),0)</f>
        <v>0</v>
      </c>
      <c r="AA973" s="2">
        <f>IFERROR(MATCH("Unified Endpoint Management Server Security Requirements Guide :: Version 1, Release: 1 Benchmark Date: 20 Nov 2020*"&amp;A973&amp;";*",SRGs!AA:AA,0),0)</f>
        <v>0</v>
      </c>
      <c r="AB973" s="2">
        <f>IFERROR(MATCH("Virtual Private Network (VPN) Security Requirements Guide :: Version 2, Release: 4 Benchmark Date: 27 Oct 2021*"&amp;A973&amp;";*",SRGs!AA:AA,0),0)</f>
        <v>0</v>
      </c>
      <c r="AC973" s="2">
        <f>IFERROR(MATCH("Web Server Security Requirements Guide :: Version 3, Release: 1 Benchmark Date: 27 Oct 2022*"&amp;A973&amp;";*",SRGs!AA:AA,0),0)</f>
        <v>0</v>
      </c>
      <c r="AD973" s="22"/>
      <c r="AE973" s="3" t="str">
        <f t="shared" si="120"/>
        <v/>
      </c>
      <c r="AF973" s="2" t="str">
        <f t="shared" si="121"/>
        <v/>
      </c>
      <c r="AG973" s="2" t="str">
        <f t="shared" si="122"/>
        <v/>
      </c>
      <c r="AH973" s="2" t="str">
        <f t="shared" si="123"/>
        <v/>
      </c>
      <c r="AI973" s="2" t="str">
        <f t="shared" si="124"/>
        <v/>
      </c>
      <c r="AJ973" s="2" t="str">
        <f t="shared" si="125"/>
        <v/>
      </c>
      <c r="AK973" s="2" t="str">
        <f t="shared" si="126"/>
        <v/>
      </c>
      <c r="AM973" s="5" t="str">
        <f t="shared" si="127"/>
        <v/>
      </c>
    </row>
    <row r="974" spans="1:39" ht="165" hidden="1">
      <c r="A974" s="1" t="s">
        <v>274</v>
      </c>
      <c r="B974" s="1" t="s">
        <v>4316</v>
      </c>
      <c r="C974" s="1" t="s">
        <v>1307</v>
      </c>
      <c r="D974" s="1" t="s">
        <v>2323</v>
      </c>
      <c r="E974" s="1" t="s">
        <v>3320</v>
      </c>
      <c r="F974" s="2" t="s">
        <v>4074</v>
      </c>
      <c r="G974" s="2"/>
      <c r="H974" s="2"/>
      <c r="I974" s="2"/>
      <c r="J974" s="15"/>
      <c r="K974" s="3">
        <f>IFERROR(MATCH("Application Layer Gateway (ALG) Security Requirements Guide (SRG) :: Version 1, Release: 2 Benchmark Date: 24 Jul 2015*"&amp;A974&amp;";*",SRGs!AA:AA,0),0)</f>
        <v>0</v>
      </c>
      <c r="L974" s="2">
        <f>IFERROR(MATCH("Application Server Security Requirements Guide :: Version 3, Release: 3 Benchmark Date: 27 Oct 2022*"&amp;A974&amp;";*",SRGs!AA:AA,0),0)</f>
        <v>0</v>
      </c>
      <c r="M974" s="2">
        <f>IFERROR(MATCH("Authentication, Authorization, and Accounting Services (AAA) Security Requirements Guide :: Version 1, Release: 2 Benchmark Date: 24 Jan 2020*"&amp;A974&amp;";*",SRGs!AA:AA,0),0)</f>
        <v>0</v>
      </c>
      <c r="N974" s="6">
        <f>IFERROR(MATCH("Central Log Server Security Requirements Guide :: Version 2, Release: 2 Benchmark Date: 27 Oct 2022*"&amp;A974&amp;";*",SRGs!AA:AA,0),0)</f>
        <v>0</v>
      </c>
      <c r="O974" s="6">
        <f>IFERROR(MATCH("Database Security Requirements Guide :: Version 3, Release: 3 Benchmark Date: 27 Jul 2022*"&amp;A974&amp;";*",SRGs!AA:AA,0),0)</f>
        <v>1883</v>
      </c>
      <c r="P974" s="2">
        <f>IFERROR(MATCH("Container Platform Security Requirements Guide :: Version 1, Release: 3 Benchmark Date: 27 Jan 2022*"&amp;A974&amp;";*",SRGs!AA:AA,0),0)</f>
        <v>1882</v>
      </c>
      <c r="Q974" s="2">
        <f>IFERROR(MATCH("Domain Name System (DNS) Security Requirements Guide :: Version 2, Release: 4 Benchmark Date: 23 Oct 2015*"&amp;A974&amp;";*",SRGs!AA:AA,0),0)</f>
        <v>0</v>
      </c>
      <c r="R974" s="2">
        <f>IFERROR(MATCH("Firewall Security Requirements Guide :: Version 2, Release: 3 Benchmark Date: 27 Oct 2022*"&amp;A974&amp;";*",SRGs!AA:AA,0),0)</f>
        <v>0</v>
      </c>
      <c r="S974" s="2">
        <f>IFERROR(MATCH("General Purpose Operating System Security Requirements Guide :: Version 2, Release: 4 Benchmark Date: 27 Jul 2022*"&amp;A974&amp;";*",SRGs!AA:AA,0),0)</f>
        <v>0</v>
      </c>
      <c r="T974" s="2">
        <f>IFERROR(MATCH("Intrusion Detection and Prevention Systems (IDPS) Security Requirements Guide :: Version 2, Release: 6 Benchmark Date: 24 Jul 2020*"&amp;A974&amp;";*",SRGs!AA:AA,0),0)</f>
        <v>0</v>
      </c>
      <c r="U974" s="2">
        <f>IFERROR(MATCH("Layer 2 Switch Security Requirements Guide :: Version 2, Release: 1 Benchmark Date: 18 May 2021*"&amp;A974&amp;";*",SRGs!AA:AA,0),0)</f>
        <v>0</v>
      </c>
      <c r="V974" s="2">
        <f>IFERROR(MATCH("Mainframe Product Security Requirements Guide :: Version 2, Release: 1 Benchmark Date: 27 Oct 2022*"&amp;A974&amp;";*",SRGs!AA:AA,0),0)</f>
        <v>1884</v>
      </c>
      <c r="W974" s="2">
        <f>IFERROR(MATCH("Network Device Management Security Requirements Guide :: Version 4, Release: 1 Benchmark Date: 23 Apr 2021*"&amp;A974&amp;";*",SRGs!AA:AA,0),0)</f>
        <v>0</v>
      </c>
      <c r="X974" s="2">
        <f>IFERROR(MATCH("Router Security Requirements Guide :: Version 4, Release: 2 Benchmark Date: 23 Apr 2021*"&amp;A974&amp;";*",SRGs!AA:AA,0),0)</f>
        <v>0</v>
      </c>
      <c r="Y974" s="2">
        <f>IFERROR(MATCH("SDN Controller Security Requirements Guide :: Version 1, Release: 2 Benchmark Date: 24 Apr 2020*"&amp;A974&amp;";*",SRGs!AA:AA,0),0)</f>
        <v>0</v>
      </c>
      <c r="Z974" s="2">
        <f>IFERROR(MATCH("Unified Endpoint Management Agent Security Requirements Guide :: Version 1, Release: 1 Benchmark Date: 20 Nov 2020*"&amp;A974&amp;";*",SRGs!AA:AA,0),0)</f>
        <v>0</v>
      </c>
      <c r="AA974" s="2">
        <f>IFERROR(MATCH("Unified Endpoint Management Server Security Requirements Guide :: Version 1, Release: 1 Benchmark Date: 20 Nov 2020*"&amp;A974&amp;";*",SRGs!AA:AA,0),0)</f>
        <v>0</v>
      </c>
      <c r="AB974" s="2">
        <f>IFERROR(MATCH("Virtual Private Network (VPN) Security Requirements Guide :: Version 2, Release: 4 Benchmark Date: 27 Oct 2021*"&amp;A974&amp;";*",SRGs!AA:AA,0),0)</f>
        <v>0</v>
      </c>
      <c r="AC974" s="2">
        <f>IFERROR(MATCH("Web Server Security Requirements Guide :: Version 3, Release: 1 Benchmark Date: 27 Oct 2022*"&amp;A974&amp;";*",SRGs!AA:AA,0),0)</f>
        <v>0</v>
      </c>
      <c r="AD974" s="22"/>
      <c r="AE974" s="3" t="str">
        <f t="shared" si="120"/>
        <v/>
      </c>
      <c r="AF974" s="2" t="str">
        <f t="shared" si="121"/>
        <v>Server</v>
      </c>
      <c r="AG974" s="2" t="str">
        <f t="shared" si="122"/>
        <v/>
      </c>
      <c r="AH974" s="2" t="str">
        <f t="shared" si="123"/>
        <v/>
      </c>
      <c r="AI974" s="2" t="str">
        <f t="shared" si="124"/>
        <v>Database</v>
      </c>
      <c r="AJ974" s="2" t="str">
        <f t="shared" si="125"/>
        <v>Container</v>
      </c>
      <c r="AK974" s="2" t="str">
        <f t="shared" si="126"/>
        <v/>
      </c>
      <c r="AM974" s="5" t="str">
        <f t="shared" si="127"/>
        <v>Server; Database; Container</v>
      </c>
    </row>
    <row r="975" spans="1:39" s="5" customFormat="1" ht="60" hidden="1">
      <c r="A975" s="1" t="s">
        <v>22636</v>
      </c>
      <c r="B975" s="1" t="s">
        <v>4316</v>
      </c>
      <c r="C975" s="1" t="s">
        <v>1308</v>
      </c>
      <c r="D975" s="1" t="s">
        <v>2324</v>
      </c>
      <c r="E975" s="1" t="s">
        <v>3321</v>
      </c>
      <c r="F975" s="2" t="s">
        <v>2591</v>
      </c>
      <c r="G975" s="2"/>
      <c r="H975" s="2"/>
      <c r="I975" s="2"/>
      <c r="J975" s="15"/>
      <c r="K975" s="3">
        <f>IFERROR(MATCH("Application Layer Gateway (ALG) Security Requirements Guide (SRG) :: Version 1, Release: 2 Benchmark Date: 24 Jul 2015*"&amp;A975&amp;";*",SRGs!AA:AA,0),0)</f>
        <v>0</v>
      </c>
      <c r="L975" s="2">
        <f>IFERROR(MATCH("Application Server Security Requirements Guide :: Version 3, Release: 3 Benchmark Date: 27 Oct 2022*"&amp;A975&amp;";*",SRGs!AA:AA,0),0)</f>
        <v>0</v>
      </c>
      <c r="M975" s="2">
        <f>IFERROR(MATCH("Authentication, Authorization, and Accounting Services (AAA) Security Requirements Guide :: Version 1, Release: 2 Benchmark Date: 24 Jan 2020*"&amp;A975&amp;";*",SRGs!AA:AA,0),0)</f>
        <v>0</v>
      </c>
      <c r="N975" s="2">
        <f>IFERROR(MATCH("Central Log Server Security Requirements Guide :: Version 2, Release: 2 Benchmark Date: 27 Oct 2022*"&amp;A975&amp;";*",SRGs!AA:AA,0),0)</f>
        <v>0</v>
      </c>
      <c r="O975" s="2">
        <f>IFERROR(MATCH("Database Security Requirements Guide :: Version 3, Release: 3 Benchmark Date: 27 Jul 2022*"&amp;A975&amp;";*",SRGs!AA:AA,0),0)</f>
        <v>0</v>
      </c>
      <c r="P975" s="6">
        <f>IFERROR(MATCH("Container Platform Security Requirements Guide :: Version 1, Release: 3 Benchmark Date: 27 Jan 2022*"&amp;A975&amp;";*",SRGs!AA:AA,0),0)</f>
        <v>0</v>
      </c>
      <c r="Q975" s="6">
        <f>IFERROR(MATCH("Domain Name System (DNS) Security Requirements Guide :: Version 2, Release: 4 Benchmark Date: 23 Oct 2015*"&amp;A975&amp;";*",SRGs!AA:AA,0),0)</f>
        <v>0</v>
      </c>
      <c r="R975" s="6">
        <f>IFERROR(MATCH("Firewall Security Requirements Guide :: Version 2, Release: 3 Benchmark Date: 27 Oct 2022*"&amp;A975&amp;";*",SRGs!AA:AA,0),0)</f>
        <v>0</v>
      </c>
      <c r="S975" s="6">
        <f>IFERROR(MATCH("General Purpose Operating System Security Requirements Guide :: Version 2, Release: 4 Benchmark Date: 27 Jul 2022*"&amp;A975&amp;";*",SRGs!AA:AA,0),0)</f>
        <v>0</v>
      </c>
      <c r="T975" s="6">
        <f>IFERROR(MATCH("Intrusion Detection and Prevention Systems (IDPS) Security Requirements Guide :: Version 2, Release: 6 Benchmark Date: 24 Jul 2020*"&amp;A975&amp;";*",SRGs!AA:AA,0),0)</f>
        <v>0</v>
      </c>
      <c r="U975" s="6">
        <f>IFERROR(MATCH("Layer 2 Switch Security Requirements Guide :: Version 2, Release: 1 Benchmark Date: 18 May 2021*"&amp;A975&amp;";*",SRGs!AA:AA,0),0)</f>
        <v>0</v>
      </c>
      <c r="V975" s="6">
        <f>IFERROR(MATCH("Mainframe Product Security Requirements Guide :: Version 2, Release: 1 Benchmark Date: 27 Oct 2022*"&amp;A975&amp;";*",SRGs!AA:AA,0),0)</f>
        <v>0</v>
      </c>
      <c r="W975" s="6">
        <f>IFERROR(MATCH("Network Device Management Security Requirements Guide :: Version 4, Release: 1 Benchmark Date: 23 Apr 2021*"&amp;A975&amp;";*",SRGs!AA:AA,0),0)</f>
        <v>0</v>
      </c>
      <c r="X975" s="6">
        <f>IFERROR(MATCH("Router Security Requirements Guide :: Version 4, Release: 2 Benchmark Date: 23 Apr 2021*"&amp;A975&amp;";*",SRGs!AA:AA,0),0)</f>
        <v>0</v>
      </c>
      <c r="Y975" s="6">
        <f>IFERROR(MATCH("SDN Controller Security Requirements Guide :: Version 1, Release: 2 Benchmark Date: 24 Apr 2020*"&amp;A975&amp;";*",SRGs!AA:AA,0),0)</f>
        <v>0</v>
      </c>
      <c r="Z975" s="6">
        <f>IFERROR(MATCH("Unified Endpoint Management Agent Security Requirements Guide :: Version 1, Release: 1 Benchmark Date: 20 Nov 2020*"&amp;A975&amp;";*",SRGs!AA:AA,0),0)</f>
        <v>0</v>
      </c>
      <c r="AA975" s="6">
        <f>IFERROR(MATCH("Unified Endpoint Management Server Security Requirements Guide :: Version 1, Release: 1 Benchmark Date: 20 Nov 2020*"&amp;A975&amp;";*",SRGs!AA:AA,0),0)</f>
        <v>0</v>
      </c>
      <c r="AB975" s="6">
        <f>IFERROR(MATCH("Virtual Private Network (VPN) Security Requirements Guide :: Version 2, Release: 4 Benchmark Date: 27 Oct 2021*"&amp;A975&amp;";*",SRGs!AA:AA,0),0)</f>
        <v>0</v>
      </c>
      <c r="AC975" s="6">
        <f>IFERROR(MATCH("Web Server Security Requirements Guide :: Version 3, Release: 1 Benchmark Date: 27 Oct 2022*"&amp;A975&amp;";*",SRGs!AA:AA,0),0)</f>
        <v>0</v>
      </c>
      <c r="AD975" s="21"/>
      <c r="AE975" s="3" t="str">
        <f t="shared" si="120"/>
        <v/>
      </c>
      <c r="AF975" s="2" t="str">
        <f t="shared" si="121"/>
        <v/>
      </c>
      <c r="AG975" s="2" t="str">
        <f t="shared" si="122"/>
        <v/>
      </c>
      <c r="AH975" s="2" t="str">
        <f t="shared" si="123"/>
        <v/>
      </c>
      <c r="AI975" s="2" t="str">
        <f t="shared" si="124"/>
        <v/>
      </c>
      <c r="AJ975" s="2" t="str">
        <f t="shared" si="125"/>
        <v/>
      </c>
      <c r="AK975" s="2" t="str">
        <f t="shared" si="126"/>
        <v/>
      </c>
      <c r="AL975" s="27"/>
      <c r="AM975" s="5" t="str">
        <f t="shared" si="127"/>
        <v/>
      </c>
    </row>
    <row r="976" spans="1:39" ht="30" hidden="1">
      <c r="A976" s="1" t="s">
        <v>22637</v>
      </c>
      <c r="B976" s="1" t="s">
        <v>4316</v>
      </c>
      <c r="C976" s="1" t="s">
        <v>1309</v>
      </c>
      <c r="D976" s="1" t="s">
        <v>2325</v>
      </c>
      <c r="E976" s="1" t="s">
        <v>2591</v>
      </c>
      <c r="F976" s="2" t="s">
        <v>2591</v>
      </c>
      <c r="G976" s="2"/>
      <c r="H976" s="2"/>
      <c r="I976" s="2"/>
      <c r="J976" s="15"/>
      <c r="K976" s="3">
        <f>IFERROR(MATCH("Application Layer Gateway (ALG) Security Requirements Guide (SRG) :: Version 1, Release: 2 Benchmark Date: 24 Jul 2015*"&amp;A976&amp;";*",SRGs!AA:AA,0),0)</f>
        <v>0</v>
      </c>
      <c r="L976" s="2">
        <f>IFERROR(MATCH("Application Server Security Requirements Guide :: Version 3, Release: 3 Benchmark Date: 27 Oct 2022*"&amp;A976&amp;";*",SRGs!AA:AA,0),0)</f>
        <v>0</v>
      </c>
      <c r="M976" s="2">
        <f>IFERROR(MATCH("Authentication, Authorization, and Accounting Services (AAA) Security Requirements Guide :: Version 1, Release: 2 Benchmark Date: 24 Jan 2020*"&amp;A976&amp;";*",SRGs!AA:AA,0),0)</f>
        <v>0</v>
      </c>
      <c r="N976" s="2">
        <f>IFERROR(MATCH("Central Log Server Security Requirements Guide :: Version 2, Release: 2 Benchmark Date: 27 Oct 2022*"&amp;A976&amp;";*",SRGs!AA:AA,0),0)</f>
        <v>0</v>
      </c>
      <c r="O976" s="2">
        <f>IFERROR(MATCH("Database Security Requirements Guide :: Version 3, Release: 3 Benchmark Date: 27 Jul 2022*"&amp;A976&amp;";*",SRGs!AA:AA,0),0)</f>
        <v>0</v>
      </c>
      <c r="P976" s="2">
        <f>IFERROR(MATCH("Container Platform Security Requirements Guide :: Version 1, Release: 3 Benchmark Date: 27 Jan 2022*"&amp;A976&amp;";*",SRGs!AA:AA,0),0)</f>
        <v>0</v>
      </c>
      <c r="Q976" s="2">
        <f>IFERROR(MATCH("Domain Name System (DNS) Security Requirements Guide :: Version 2, Release: 4 Benchmark Date: 23 Oct 2015*"&amp;A976&amp;";*",SRGs!AA:AA,0),0)</f>
        <v>0</v>
      </c>
      <c r="R976" s="2">
        <f>IFERROR(MATCH("Firewall Security Requirements Guide :: Version 2, Release: 3 Benchmark Date: 27 Oct 2022*"&amp;A976&amp;";*",SRGs!AA:AA,0),0)</f>
        <v>0</v>
      </c>
      <c r="S976" s="2">
        <f>IFERROR(MATCH("General Purpose Operating System Security Requirements Guide :: Version 2, Release: 4 Benchmark Date: 27 Jul 2022*"&amp;A976&amp;";*",SRGs!AA:AA,0),0)</f>
        <v>0</v>
      </c>
      <c r="T976" s="2">
        <f>IFERROR(MATCH("Intrusion Detection and Prevention Systems (IDPS) Security Requirements Guide :: Version 2, Release: 6 Benchmark Date: 24 Jul 2020*"&amp;A976&amp;";*",SRGs!AA:AA,0),0)</f>
        <v>0</v>
      </c>
      <c r="U976" s="2">
        <f>IFERROR(MATCH("Layer 2 Switch Security Requirements Guide :: Version 2, Release: 1 Benchmark Date: 18 May 2021*"&amp;A976&amp;";*",SRGs!AA:AA,0),0)</f>
        <v>0</v>
      </c>
      <c r="V976" s="2">
        <f>IFERROR(MATCH("Mainframe Product Security Requirements Guide :: Version 2, Release: 1 Benchmark Date: 27 Oct 2022*"&amp;A976&amp;";*",SRGs!AA:AA,0),0)</f>
        <v>0</v>
      </c>
      <c r="W976" s="2">
        <f>IFERROR(MATCH("Network Device Management Security Requirements Guide :: Version 4, Release: 1 Benchmark Date: 23 Apr 2021*"&amp;A976&amp;";*",SRGs!AA:AA,0),0)</f>
        <v>0</v>
      </c>
      <c r="X976" s="2">
        <f>IFERROR(MATCH("Router Security Requirements Guide :: Version 4, Release: 2 Benchmark Date: 23 Apr 2021*"&amp;A976&amp;";*",SRGs!AA:AA,0),0)</f>
        <v>0</v>
      </c>
      <c r="Y976" s="2">
        <f>IFERROR(MATCH("SDN Controller Security Requirements Guide :: Version 1, Release: 2 Benchmark Date: 24 Apr 2020*"&amp;A976&amp;";*",SRGs!AA:AA,0),0)</f>
        <v>0</v>
      </c>
      <c r="Z976" s="2">
        <f>IFERROR(MATCH("Unified Endpoint Management Agent Security Requirements Guide :: Version 1, Release: 1 Benchmark Date: 20 Nov 2020*"&amp;A976&amp;";*",SRGs!AA:AA,0),0)</f>
        <v>0</v>
      </c>
      <c r="AA976" s="2">
        <f>IFERROR(MATCH("Unified Endpoint Management Server Security Requirements Guide :: Version 1, Release: 1 Benchmark Date: 20 Nov 2020*"&amp;A976&amp;";*",SRGs!AA:AA,0),0)</f>
        <v>0</v>
      </c>
      <c r="AB976" s="2">
        <f>IFERROR(MATCH("Virtual Private Network (VPN) Security Requirements Guide :: Version 2, Release: 4 Benchmark Date: 27 Oct 2021*"&amp;A976&amp;";*",SRGs!AA:AA,0),0)</f>
        <v>0</v>
      </c>
      <c r="AC976" s="2">
        <f>IFERROR(MATCH("Web Server Security Requirements Guide :: Version 3, Release: 1 Benchmark Date: 27 Oct 2022*"&amp;A976&amp;";*",SRGs!AA:AA,0),0)</f>
        <v>0</v>
      </c>
      <c r="AD976" s="22"/>
      <c r="AE976" s="3" t="str">
        <f t="shared" si="120"/>
        <v/>
      </c>
      <c r="AF976" s="2" t="str">
        <f t="shared" si="121"/>
        <v/>
      </c>
      <c r="AG976" s="2" t="str">
        <f t="shared" si="122"/>
        <v/>
      </c>
      <c r="AH976" s="2" t="str">
        <f t="shared" si="123"/>
        <v/>
      </c>
      <c r="AI976" s="2" t="str">
        <f t="shared" si="124"/>
        <v/>
      </c>
      <c r="AJ976" s="2" t="str">
        <f t="shared" si="125"/>
        <v/>
      </c>
      <c r="AK976" s="2" t="str">
        <f t="shared" si="126"/>
        <v/>
      </c>
      <c r="AM976" s="5" t="str">
        <f t="shared" si="127"/>
        <v/>
      </c>
    </row>
    <row r="977" spans="1:39" s="5" customFormat="1" ht="195">
      <c r="A977" s="1" t="s">
        <v>239</v>
      </c>
      <c r="B977" s="1" t="s">
        <v>4316</v>
      </c>
      <c r="C977" s="1" t="s">
        <v>1186</v>
      </c>
      <c r="D977" s="1" t="s">
        <v>2220</v>
      </c>
      <c r="E977" s="1" t="s">
        <v>3222</v>
      </c>
      <c r="F977" s="2" t="s">
        <v>4025</v>
      </c>
      <c r="G977" s="2" t="s">
        <v>4235</v>
      </c>
      <c r="H977" s="2"/>
      <c r="I977" s="10">
        <v>1</v>
      </c>
      <c r="J977" s="13"/>
      <c r="K977" s="3">
        <f>IFERROR(MATCH("Application Layer Gateway (ALG) Security Requirements Guide (SRG) :: Version 1, Release: 2 Benchmark Date: 24 Jul 2015*"&amp;A977&amp;";*",SRGs!AA:AA,0),0)</f>
        <v>0</v>
      </c>
      <c r="L977" s="2">
        <f>IFERROR(MATCH("Application Server Security Requirements Guide :: Version 3, Release: 3 Benchmark Date: 27 Oct 2022*"&amp;A977&amp;";*",SRGs!AA:AA,0),0)</f>
        <v>0</v>
      </c>
      <c r="M977" s="2">
        <f>IFERROR(MATCH("Authentication, Authorization, and Accounting Services (AAA) Security Requirements Guide :: Version 1, Release: 2 Benchmark Date: 24 Jan 2020*"&amp;A977&amp;";*",SRGs!AA:AA,0),0)</f>
        <v>0</v>
      </c>
      <c r="N977" s="6">
        <f>IFERROR(MATCH("Central Log Server Security Requirements Guide :: Version 2, Release: 2 Benchmark Date: 27 Oct 2022*"&amp;A977&amp;";*",SRGs!AA:AA,0),0)</f>
        <v>0</v>
      </c>
      <c r="O977" s="6">
        <f>IFERROR(MATCH("Database Security Requirements Guide :: Version 3, Release: 3 Benchmark Date: 27 Jul 2022*"&amp;A977&amp;";*",SRGs!AA:AA,0),0)</f>
        <v>1888</v>
      </c>
      <c r="P977" s="6">
        <f>IFERROR(MATCH("Container Platform Security Requirements Guide :: Version 1, Release: 3 Benchmark Date: 27 Jan 2022*"&amp;A977&amp;";*",SRGs!AA:AA,0),0)</f>
        <v>1886</v>
      </c>
      <c r="Q977" s="6">
        <f>IFERROR(MATCH("Domain Name System (DNS) Security Requirements Guide :: Version 2, Release: 4 Benchmark Date: 23 Oct 2015*"&amp;A977&amp;";*",SRGs!AA:AA,0),0)</f>
        <v>1891</v>
      </c>
      <c r="R977" s="6">
        <f>IFERROR(MATCH("Firewall Security Requirements Guide :: Version 2, Release: 3 Benchmark Date: 27 Oct 2022*"&amp;A977&amp;";*",SRGs!AA:AA,0),0)</f>
        <v>0</v>
      </c>
      <c r="S977" s="6">
        <f>IFERROR(MATCH("General Purpose Operating System Security Requirements Guide :: Version 2, Release: 4 Benchmark Date: 27 Jul 2022*"&amp;A977&amp;";*",SRGs!AA:AA,0),0)</f>
        <v>1892</v>
      </c>
      <c r="T977" s="6">
        <f>IFERROR(MATCH("Intrusion Detection and Prevention Systems (IDPS) Security Requirements Guide :: Version 2, Release: 6 Benchmark Date: 24 Jul 2020*"&amp;A977&amp;";*",SRGs!AA:AA,0),0)</f>
        <v>0</v>
      </c>
      <c r="U977" s="6">
        <f>IFERROR(MATCH("Layer 2 Switch Security Requirements Guide :: Version 2, Release: 1 Benchmark Date: 18 May 2021*"&amp;A977&amp;";*",SRGs!AA:AA,0),0)</f>
        <v>0</v>
      </c>
      <c r="V977" s="6">
        <f>IFERROR(MATCH("Mainframe Product Security Requirements Guide :: Version 2, Release: 1 Benchmark Date: 27 Oct 2022*"&amp;A977&amp;";*",SRGs!AA:AA,0),0)</f>
        <v>0</v>
      </c>
      <c r="W977" s="6">
        <f>IFERROR(MATCH("Network Device Management Security Requirements Guide :: Version 4, Release: 1 Benchmark Date: 23 Apr 2021*"&amp;A977&amp;";*",SRGs!AA:AA,0),0)</f>
        <v>0</v>
      </c>
      <c r="X977" s="6">
        <f>IFERROR(MATCH("Router Security Requirements Guide :: Version 4, Release: 2 Benchmark Date: 23 Apr 2021*"&amp;A977&amp;";*",SRGs!AA:AA,0),0)</f>
        <v>0</v>
      </c>
      <c r="Y977" s="6">
        <f>IFERROR(MATCH("SDN Controller Security Requirements Guide :: Version 1, Release: 2 Benchmark Date: 24 Apr 2020*"&amp;A977&amp;";*",SRGs!AA:AA,0),0)</f>
        <v>0</v>
      </c>
      <c r="Z977" s="6">
        <f>IFERROR(MATCH("Unified Endpoint Management Agent Security Requirements Guide :: Version 1, Release: 1 Benchmark Date: 20 Nov 2020*"&amp;A977&amp;";*",SRGs!AA:AA,0),0)</f>
        <v>0</v>
      </c>
      <c r="AA977" s="6">
        <f>IFERROR(MATCH("Unified Endpoint Management Server Security Requirements Guide :: Version 1, Release: 1 Benchmark Date: 20 Nov 2020*"&amp;A977&amp;";*",SRGs!AA:AA,0),0)</f>
        <v>0</v>
      </c>
      <c r="AB977" s="6">
        <f>IFERROR(MATCH("Virtual Private Network (VPN) Security Requirements Guide :: Version 2, Release: 4 Benchmark Date: 27 Oct 2021*"&amp;A977&amp;";*",SRGs!AA:AA,0),0)</f>
        <v>0</v>
      </c>
      <c r="AC977" s="6">
        <f>IFERROR(MATCH("Web Server Security Requirements Guide :: Version 3, Release: 1 Benchmark Date: 27 Oct 2022*"&amp;A977&amp;";*",SRGs!AA:AA,0),0)</f>
        <v>0</v>
      </c>
      <c r="AD977" s="21"/>
      <c r="AE977" s="3" t="str">
        <f t="shared" si="120"/>
        <v/>
      </c>
      <c r="AF977" s="2" t="str">
        <f t="shared" si="121"/>
        <v>Server</v>
      </c>
      <c r="AG977" s="2" t="str">
        <f t="shared" si="122"/>
        <v>Laptops/Desktops</v>
      </c>
      <c r="AH977" s="2" t="str">
        <f t="shared" si="123"/>
        <v>Network Device</v>
      </c>
      <c r="AI977" s="2" t="str">
        <f t="shared" si="124"/>
        <v>Database</v>
      </c>
      <c r="AJ977" s="2" t="str">
        <f t="shared" si="125"/>
        <v>Container</v>
      </c>
      <c r="AK977" s="2" t="str">
        <f t="shared" si="126"/>
        <v/>
      </c>
      <c r="AL977" s="27"/>
      <c r="AM977" s="5" t="str">
        <f t="shared" si="127"/>
        <v>Server; Laptops/Desktops; Network Device; Database; Container</v>
      </c>
    </row>
    <row r="978" spans="1:39" s="5" customFormat="1" ht="30" hidden="1">
      <c r="A978" s="1" t="s">
        <v>22638</v>
      </c>
      <c r="B978" s="1" t="s">
        <v>4316</v>
      </c>
      <c r="C978" s="1" t="s">
        <v>1187</v>
      </c>
      <c r="D978" s="1" t="s">
        <v>3584</v>
      </c>
      <c r="E978" s="1"/>
      <c r="F978" s="2"/>
      <c r="G978" s="2"/>
      <c r="H978" s="2"/>
      <c r="I978" s="2"/>
      <c r="J978" s="15"/>
      <c r="K978" s="3">
        <f>IFERROR(MATCH("Application Layer Gateway (ALG) Security Requirements Guide (SRG) :: Version 1, Release: 2 Benchmark Date: 24 Jul 2015*"&amp;A978&amp;";*",SRGs!AA:AA,0),0)</f>
        <v>0</v>
      </c>
      <c r="L978" s="2">
        <f>IFERROR(MATCH("Application Server Security Requirements Guide :: Version 3, Release: 3 Benchmark Date: 27 Oct 2022*"&amp;A978&amp;";*",SRGs!AA:AA,0),0)</f>
        <v>0</v>
      </c>
      <c r="M978" s="2">
        <f>IFERROR(MATCH("Authentication, Authorization, and Accounting Services (AAA) Security Requirements Guide :: Version 1, Release: 2 Benchmark Date: 24 Jan 2020*"&amp;A978&amp;";*",SRGs!AA:AA,0),0)</f>
        <v>0</v>
      </c>
      <c r="N978" s="2">
        <f>IFERROR(MATCH("Central Log Server Security Requirements Guide :: Version 2, Release: 2 Benchmark Date: 27 Oct 2022*"&amp;A978&amp;";*",SRGs!AA:AA,0),0)</f>
        <v>0</v>
      </c>
      <c r="O978" s="2">
        <f>IFERROR(MATCH("Database Security Requirements Guide :: Version 3, Release: 3 Benchmark Date: 27 Jul 2022*"&amp;A978&amp;";*",SRGs!AA:AA,0),0)</f>
        <v>0</v>
      </c>
      <c r="P978" s="6">
        <f>IFERROR(MATCH("Container Platform Security Requirements Guide :: Version 1, Release: 3 Benchmark Date: 27 Jan 2022*"&amp;A978&amp;";*",SRGs!AA:AA,0),0)</f>
        <v>0</v>
      </c>
      <c r="Q978" s="6">
        <f>IFERROR(MATCH("Domain Name System (DNS) Security Requirements Guide :: Version 2, Release: 4 Benchmark Date: 23 Oct 2015*"&amp;A978&amp;";*",SRGs!AA:AA,0),0)</f>
        <v>0</v>
      </c>
      <c r="R978" s="6">
        <f>IFERROR(MATCH("Firewall Security Requirements Guide :: Version 2, Release: 3 Benchmark Date: 27 Oct 2022*"&amp;A978&amp;";*",SRGs!AA:AA,0),0)</f>
        <v>0</v>
      </c>
      <c r="S978" s="6">
        <f>IFERROR(MATCH("General Purpose Operating System Security Requirements Guide :: Version 2, Release: 4 Benchmark Date: 27 Jul 2022*"&amp;A978&amp;";*",SRGs!AA:AA,0),0)</f>
        <v>0</v>
      </c>
      <c r="T978" s="6">
        <f>IFERROR(MATCH("Intrusion Detection and Prevention Systems (IDPS) Security Requirements Guide :: Version 2, Release: 6 Benchmark Date: 24 Jul 2020*"&amp;A978&amp;";*",SRGs!AA:AA,0),0)</f>
        <v>0</v>
      </c>
      <c r="U978" s="6">
        <f>IFERROR(MATCH("Layer 2 Switch Security Requirements Guide :: Version 2, Release: 1 Benchmark Date: 18 May 2021*"&amp;A978&amp;";*",SRGs!AA:AA,0),0)</f>
        <v>0</v>
      </c>
      <c r="V978" s="6">
        <f>IFERROR(MATCH("Mainframe Product Security Requirements Guide :: Version 2, Release: 1 Benchmark Date: 27 Oct 2022*"&amp;A978&amp;";*",SRGs!AA:AA,0),0)</f>
        <v>0</v>
      </c>
      <c r="W978" s="6">
        <f>IFERROR(MATCH("Network Device Management Security Requirements Guide :: Version 4, Release: 1 Benchmark Date: 23 Apr 2021*"&amp;A978&amp;";*",SRGs!AA:AA,0),0)</f>
        <v>0</v>
      </c>
      <c r="X978" s="6">
        <f>IFERROR(MATCH("Router Security Requirements Guide :: Version 4, Release: 2 Benchmark Date: 23 Apr 2021*"&amp;A978&amp;";*",SRGs!AA:AA,0),0)</f>
        <v>0</v>
      </c>
      <c r="Y978" s="6">
        <f>IFERROR(MATCH("SDN Controller Security Requirements Guide :: Version 1, Release: 2 Benchmark Date: 24 Apr 2020*"&amp;A978&amp;";*",SRGs!AA:AA,0),0)</f>
        <v>0</v>
      </c>
      <c r="Z978" s="6">
        <f>IFERROR(MATCH("Unified Endpoint Management Agent Security Requirements Guide :: Version 1, Release: 1 Benchmark Date: 20 Nov 2020*"&amp;A978&amp;";*",SRGs!AA:AA,0),0)</f>
        <v>0</v>
      </c>
      <c r="AA978" s="6">
        <f>IFERROR(MATCH("Unified Endpoint Management Server Security Requirements Guide :: Version 1, Release: 1 Benchmark Date: 20 Nov 2020*"&amp;A978&amp;";*",SRGs!AA:AA,0),0)</f>
        <v>0</v>
      </c>
      <c r="AB978" s="6">
        <f>IFERROR(MATCH("Virtual Private Network (VPN) Security Requirements Guide :: Version 2, Release: 4 Benchmark Date: 27 Oct 2021*"&amp;A978&amp;";*",SRGs!AA:AA,0),0)</f>
        <v>0</v>
      </c>
      <c r="AC978" s="6">
        <f>IFERROR(MATCH("Web Server Security Requirements Guide :: Version 3, Release: 1 Benchmark Date: 27 Oct 2022*"&amp;A978&amp;";*",SRGs!AA:AA,0),0)</f>
        <v>0</v>
      </c>
      <c r="AD978" s="21"/>
      <c r="AE978" s="3" t="str">
        <f t="shared" si="120"/>
        <v/>
      </c>
      <c r="AF978" s="2" t="str">
        <f t="shared" si="121"/>
        <v/>
      </c>
      <c r="AG978" s="2" t="str">
        <f t="shared" si="122"/>
        <v/>
      </c>
      <c r="AH978" s="2" t="str">
        <f t="shared" si="123"/>
        <v/>
      </c>
      <c r="AI978" s="2" t="str">
        <f t="shared" si="124"/>
        <v/>
      </c>
      <c r="AJ978" s="2" t="str">
        <f t="shared" si="125"/>
        <v/>
      </c>
      <c r="AK978" s="2" t="str">
        <f t="shared" si="126"/>
        <v/>
      </c>
      <c r="AL978" s="27"/>
      <c r="AM978" s="5" t="str">
        <f t="shared" si="127"/>
        <v/>
      </c>
    </row>
    <row r="979" spans="1:39" ht="75" hidden="1">
      <c r="A979" s="1" t="s">
        <v>22639</v>
      </c>
      <c r="B979" s="1" t="s">
        <v>4316</v>
      </c>
      <c r="C979" s="1" t="s">
        <v>1188</v>
      </c>
      <c r="D979" s="1" t="s">
        <v>2221</v>
      </c>
      <c r="E979" s="1" t="s">
        <v>3223</v>
      </c>
      <c r="F979" s="2" t="s">
        <v>2591</v>
      </c>
      <c r="G979" s="2"/>
      <c r="H979" s="2"/>
      <c r="I979" s="2"/>
      <c r="J979" s="15"/>
      <c r="K979" s="3">
        <f>IFERROR(MATCH("Application Layer Gateway (ALG) Security Requirements Guide (SRG) :: Version 1, Release: 2 Benchmark Date: 24 Jul 2015*"&amp;A979&amp;";*",SRGs!AA:AA,0),0)</f>
        <v>0</v>
      </c>
      <c r="L979" s="2">
        <f>IFERROR(MATCH("Application Server Security Requirements Guide :: Version 3, Release: 3 Benchmark Date: 27 Oct 2022*"&amp;A979&amp;";*",SRGs!AA:AA,0),0)</f>
        <v>0</v>
      </c>
      <c r="M979" s="2">
        <f>IFERROR(MATCH("Authentication, Authorization, and Accounting Services (AAA) Security Requirements Guide :: Version 1, Release: 2 Benchmark Date: 24 Jan 2020*"&amp;A979&amp;";*",SRGs!AA:AA,0),0)</f>
        <v>0</v>
      </c>
      <c r="N979" s="2">
        <f>IFERROR(MATCH("Central Log Server Security Requirements Guide :: Version 2, Release: 2 Benchmark Date: 27 Oct 2022*"&amp;A979&amp;";*",SRGs!AA:AA,0),0)</f>
        <v>0</v>
      </c>
      <c r="O979" s="2">
        <f>IFERROR(MATCH("Database Security Requirements Guide :: Version 3, Release: 3 Benchmark Date: 27 Jul 2022*"&amp;A979&amp;";*",SRGs!AA:AA,0),0)</f>
        <v>0</v>
      </c>
      <c r="P979" s="2">
        <f>IFERROR(MATCH("Container Platform Security Requirements Guide :: Version 1, Release: 3 Benchmark Date: 27 Jan 2022*"&amp;A979&amp;";*",SRGs!AA:AA,0),0)</f>
        <v>0</v>
      </c>
      <c r="Q979" s="2">
        <f>IFERROR(MATCH("Domain Name System (DNS) Security Requirements Guide :: Version 2, Release: 4 Benchmark Date: 23 Oct 2015*"&amp;A979&amp;";*",SRGs!AA:AA,0),0)</f>
        <v>0</v>
      </c>
      <c r="R979" s="2">
        <f>IFERROR(MATCH("Firewall Security Requirements Guide :: Version 2, Release: 3 Benchmark Date: 27 Oct 2022*"&amp;A979&amp;";*",SRGs!AA:AA,0),0)</f>
        <v>0</v>
      </c>
      <c r="S979" s="2">
        <f>IFERROR(MATCH("General Purpose Operating System Security Requirements Guide :: Version 2, Release: 4 Benchmark Date: 27 Jul 2022*"&amp;A979&amp;";*",SRGs!AA:AA,0),0)</f>
        <v>0</v>
      </c>
      <c r="T979" s="2">
        <f>IFERROR(MATCH("Intrusion Detection and Prevention Systems (IDPS) Security Requirements Guide :: Version 2, Release: 6 Benchmark Date: 24 Jul 2020*"&amp;A979&amp;";*",SRGs!AA:AA,0),0)</f>
        <v>0</v>
      </c>
      <c r="U979" s="2">
        <f>IFERROR(MATCH("Layer 2 Switch Security Requirements Guide :: Version 2, Release: 1 Benchmark Date: 18 May 2021*"&amp;A979&amp;";*",SRGs!AA:AA,0),0)</f>
        <v>0</v>
      </c>
      <c r="V979" s="2">
        <f>IFERROR(MATCH("Mainframe Product Security Requirements Guide :: Version 2, Release: 1 Benchmark Date: 27 Oct 2022*"&amp;A979&amp;";*",SRGs!AA:AA,0),0)</f>
        <v>0</v>
      </c>
      <c r="W979" s="2">
        <f>IFERROR(MATCH("Network Device Management Security Requirements Guide :: Version 4, Release: 1 Benchmark Date: 23 Apr 2021*"&amp;A979&amp;";*",SRGs!AA:AA,0),0)</f>
        <v>0</v>
      </c>
      <c r="X979" s="2">
        <f>IFERROR(MATCH("Router Security Requirements Guide :: Version 4, Release: 2 Benchmark Date: 23 Apr 2021*"&amp;A979&amp;";*",SRGs!AA:AA,0),0)</f>
        <v>0</v>
      </c>
      <c r="Y979" s="2">
        <f>IFERROR(MATCH("SDN Controller Security Requirements Guide :: Version 1, Release: 2 Benchmark Date: 24 Apr 2020*"&amp;A979&amp;";*",SRGs!AA:AA,0),0)</f>
        <v>0</v>
      </c>
      <c r="Z979" s="2">
        <f>IFERROR(MATCH("Unified Endpoint Management Agent Security Requirements Guide :: Version 1, Release: 1 Benchmark Date: 20 Nov 2020*"&amp;A979&amp;";*",SRGs!AA:AA,0),0)</f>
        <v>0</v>
      </c>
      <c r="AA979" s="2">
        <f>IFERROR(MATCH("Unified Endpoint Management Server Security Requirements Guide :: Version 1, Release: 1 Benchmark Date: 20 Nov 2020*"&amp;A979&amp;";*",SRGs!AA:AA,0),0)</f>
        <v>0</v>
      </c>
      <c r="AB979" s="2">
        <f>IFERROR(MATCH("Virtual Private Network (VPN) Security Requirements Guide :: Version 2, Release: 4 Benchmark Date: 27 Oct 2021*"&amp;A979&amp;";*",SRGs!AA:AA,0),0)</f>
        <v>0</v>
      </c>
      <c r="AC979" s="2">
        <f>IFERROR(MATCH("Web Server Security Requirements Guide :: Version 3, Release: 1 Benchmark Date: 27 Oct 2022*"&amp;A979&amp;";*",SRGs!AA:AA,0),0)</f>
        <v>0</v>
      </c>
      <c r="AD979" s="22"/>
      <c r="AE979" s="3" t="str">
        <f t="shared" si="120"/>
        <v/>
      </c>
      <c r="AF979" s="2" t="str">
        <f t="shared" si="121"/>
        <v/>
      </c>
      <c r="AG979" s="2" t="str">
        <f t="shared" si="122"/>
        <v/>
      </c>
      <c r="AH979" s="2" t="str">
        <f t="shared" si="123"/>
        <v/>
      </c>
      <c r="AI979" s="2" t="str">
        <f t="shared" si="124"/>
        <v/>
      </c>
      <c r="AJ979" s="2" t="str">
        <f t="shared" si="125"/>
        <v/>
      </c>
      <c r="AK979" s="2" t="str">
        <f t="shared" si="126"/>
        <v/>
      </c>
      <c r="AM979" s="5" t="str">
        <f t="shared" si="127"/>
        <v/>
      </c>
    </row>
    <row r="980" spans="1:39" ht="135" hidden="1">
      <c r="A980" s="1" t="s">
        <v>275</v>
      </c>
      <c r="B980" s="1" t="s">
        <v>4316</v>
      </c>
      <c r="C980" s="1" t="s">
        <v>1310</v>
      </c>
      <c r="D980" s="1" t="s">
        <v>2326</v>
      </c>
      <c r="E980" s="1" t="s">
        <v>3322</v>
      </c>
      <c r="F980" s="2" t="s">
        <v>4075</v>
      </c>
      <c r="G980" s="2"/>
      <c r="H980" s="2"/>
      <c r="I980" s="2"/>
      <c r="J980" s="15"/>
      <c r="K980" s="3">
        <f>IFERROR(MATCH("Application Layer Gateway (ALG) Security Requirements Guide (SRG) :: Version 1, Release: 2 Benchmark Date: 24 Jul 2015*"&amp;A980&amp;";*",SRGs!AA:AA,0),0)</f>
        <v>0</v>
      </c>
      <c r="L980" s="2">
        <f>IFERROR(MATCH("Application Server Security Requirements Guide :: Version 3, Release: 3 Benchmark Date: 27 Oct 2022*"&amp;A980&amp;";*",SRGs!AA:AA,0),0)</f>
        <v>0</v>
      </c>
      <c r="M980" s="2">
        <f>IFERROR(MATCH("Authentication, Authorization, and Accounting Services (AAA) Security Requirements Guide :: Version 1, Release: 2 Benchmark Date: 24 Jan 2020*"&amp;A980&amp;";*",SRGs!AA:AA,0),0)</f>
        <v>0</v>
      </c>
      <c r="N980" s="6">
        <f>IFERROR(MATCH("Central Log Server Security Requirements Guide :: Version 2, Release: 2 Benchmark Date: 27 Oct 2022*"&amp;A980&amp;";*",SRGs!AA:AA,0),0)</f>
        <v>0</v>
      </c>
      <c r="O980" s="6">
        <f>IFERROR(MATCH("Database Security Requirements Guide :: Version 3, Release: 3 Benchmark Date: 27 Jul 2022*"&amp;A980&amp;";*",SRGs!AA:AA,0),0)</f>
        <v>0</v>
      </c>
      <c r="P980" s="2">
        <f>IFERROR(MATCH("Container Platform Security Requirements Guide :: Version 1, Release: 3 Benchmark Date: 27 Jan 2022*"&amp;A980&amp;";*",SRGs!AA:AA,0),0)</f>
        <v>0</v>
      </c>
      <c r="Q980" s="2">
        <f>IFERROR(MATCH("Domain Name System (DNS) Security Requirements Guide :: Version 2, Release: 4 Benchmark Date: 23 Oct 2015*"&amp;A980&amp;";*",SRGs!AA:AA,0),0)</f>
        <v>0</v>
      </c>
      <c r="R980" s="2">
        <f>IFERROR(MATCH("Firewall Security Requirements Guide :: Version 2, Release: 3 Benchmark Date: 27 Oct 2022*"&amp;A980&amp;";*",SRGs!AA:AA,0),0)</f>
        <v>0</v>
      </c>
      <c r="S980" s="2">
        <f>IFERROR(MATCH("General Purpose Operating System Security Requirements Guide :: Version 2, Release: 4 Benchmark Date: 27 Jul 2022*"&amp;A980&amp;";*",SRGs!AA:AA,0),0)</f>
        <v>0</v>
      </c>
      <c r="T980" s="2">
        <f>IFERROR(MATCH("Intrusion Detection and Prevention Systems (IDPS) Security Requirements Guide :: Version 2, Release: 6 Benchmark Date: 24 Jul 2020*"&amp;A980&amp;";*",SRGs!AA:AA,0),0)</f>
        <v>0</v>
      </c>
      <c r="U980" s="2">
        <f>IFERROR(MATCH("Layer 2 Switch Security Requirements Guide :: Version 2, Release: 1 Benchmark Date: 18 May 2021*"&amp;A980&amp;";*",SRGs!AA:AA,0),0)</f>
        <v>0</v>
      </c>
      <c r="V980" s="2">
        <f>IFERROR(MATCH("Mainframe Product Security Requirements Guide :: Version 2, Release: 1 Benchmark Date: 27 Oct 2022*"&amp;A980&amp;";*",SRGs!AA:AA,0),0)</f>
        <v>0</v>
      </c>
      <c r="W980" s="2">
        <f>IFERROR(MATCH("Network Device Management Security Requirements Guide :: Version 4, Release: 1 Benchmark Date: 23 Apr 2021*"&amp;A980&amp;";*",SRGs!AA:AA,0),0)</f>
        <v>0</v>
      </c>
      <c r="X980" s="2">
        <f>IFERROR(MATCH("Router Security Requirements Guide :: Version 4, Release: 2 Benchmark Date: 23 Apr 2021*"&amp;A980&amp;";*",SRGs!AA:AA,0),0)</f>
        <v>0</v>
      </c>
      <c r="Y980" s="2">
        <f>IFERROR(MATCH("SDN Controller Security Requirements Guide :: Version 1, Release: 2 Benchmark Date: 24 Apr 2020*"&amp;A980&amp;";*",SRGs!AA:AA,0),0)</f>
        <v>0</v>
      </c>
      <c r="Z980" s="2">
        <f>IFERROR(MATCH("Unified Endpoint Management Agent Security Requirements Guide :: Version 1, Release: 1 Benchmark Date: 20 Nov 2020*"&amp;A980&amp;";*",SRGs!AA:AA,0),0)</f>
        <v>0</v>
      </c>
      <c r="AA980" s="2">
        <f>IFERROR(MATCH("Unified Endpoint Management Server Security Requirements Guide :: Version 1, Release: 1 Benchmark Date: 20 Nov 2020*"&amp;A980&amp;";*",SRGs!AA:AA,0),0)</f>
        <v>0</v>
      </c>
      <c r="AB980" s="2">
        <f>IFERROR(MATCH("Virtual Private Network (VPN) Security Requirements Guide :: Version 2, Release: 4 Benchmark Date: 27 Oct 2021*"&amp;A980&amp;";*",SRGs!AA:AA,0),0)</f>
        <v>0</v>
      </c>
      <c r="AC980" s="2">
        <f>IFERROR(MATCH("Web Server Security Requirements Guide :: Version 3, Release: 1 Benchmark Date: 27 Oct 2022*"&amp;A980&amp;";*",SRGs!AA:AA,0),0)</f>
        <v>0</v>
      </c>
      <c r="AD980" s="22"/>
      <c r="AE980" s="3" t="str">
        <f t="shared" si="120"/>
        <v/>
      </c>
      <c r="AF980" s="2" t="str">
        <f t="shared" si="121"/>
        <v/>
      </c>
      <c r="AG980" s="2" t="str">
        <f t="shared" si="122"/>
        <v/>
      </c>
      <c r="AH980" s="2" t="str">
        <f t="shared" si="123"/>
        <v/>
      </c>
      <c r="AI980" s="2" t="str">
        <f t="shared" si="124"/>
        <v/>
      </c>
      <c r="AJ980" s="2" t="str">
        <f t="shared" si="125"/>
        <v/>
      </c>
      <c r="AK980" s="2" t="str">
        <f t="shared" si="126"/>
        <v/>
      </c>
      <c r="AM980" s="5" t="str">
        <f t="shared" si="127"/>
        <v/>
      </c>
    </row>
    <row r="981" spans="1:39" s="5" customFormat="1" ht="135" hidden="1">
      <c r="A981" s="1" t="s">
        <v>22640</v>
      </c>
      <c r="B981" s="1" t="s">
        <v>4316</v>
      </c>
      <c r="C981" s="1" t="s">
        <v>1311</v>
      </c>
      <c r="D981" s="1" t="s">
        <v>2327</v>
      </c>
      <c r="E981" s="1" t="s">
        <v>3323</v>
      </c>
      <c r="F981" s="2" t="s">
        <v>4076</v>
      </c>
      <c r="G981" s="2"/>
      <c r="H981" s="2"/>
      <c r="I981" s="2"/>
      <c r="J981" s="15"/>
      <c r="K981" s="3">
        <f>IFERROR(MATCH("Application Layer Gateway (ALG) Security Requirements Guide (SRG) :: Version 1, Release: 2 Benchmark Date: 24 Jul 2015*"&amp;A981&amp;";*",SRGs!AA:AA,0),0)</f>
        <v>0</v>
      </c>
      <c r="L981" s="2">
        <f>IFERROR(MATCH("Application Server Security Requirements Guide :: Version 3, Release: 3 Benchmark Date: 27 Oct 2022*"&amp;A981&amp;";*",SRGs!AA:AA,0),0)</f>
        <v>0</v>
      </c>
      <c r="M981" s="2">
        <f>IFERROR(MATCH("Authentication, Authorization, and Accounting Services (AAA) Security Requirements Guide :: Version 1, Release: 2 Benchmark Date: 24 Jan 2020*"&amp;A981&amp;";*",SRGs!AA:AA,0),0)</f>
        <v>0</v>
      </c>
      <c r="N981" s="6">
        <f>IFERROR(MATCH("Central Log Server Security Requirements Guide :: Version 2, Release: 2 Benchmark Date: 27 Oct 2022*"&amp;A981&amp;";*",SRGs!AA:AA,0),0)</f>
        <v>0</v>
      </c>
      <c r="O981" s="6">
        <f>IFERROR(MATCH("Database Security Requirements Guide :: Version 3, Release: 3 Benchmark Date: 27 Jul 2022*"&amp;A981&amp;";*",SRGs!AA:AA,0),0)</f>
        <v>0</v>
      </c>
      <c r="P981" s="6">
        <f>IFERROR(MATCH("Container Platform Security Requirements Guide :: Version 1, Release: 3 Benchmark Date: 27 Jan 2022*"&amp;A981&amp;";*",SRGs!AA:AA,0),0)</f>
        <v>0</v>
      </c>
      <c r="Q981" s="6">
        <f>IFERROR(MATCH("Domain Name System (DNS) Security Requirements Guide :: Version 2, Release: 4 Benchmark Date: 23 Oct 2015*"&amp;A981&amp;";*",SRGs!AA:AA,0),0)</f>
        <v>0</v>
      </c>
      <c r="R981" s="6">
        <f>IFERROR(MATCH("Firewall Security Requirements Guide :: Version 2, Release: 3 Benchmark Date: 27 Oct 2022*"&amp;A981&amp;";*",SRGs!AA:AA,0),0)</f>
        <v>0</v>
      </c>
      <c r="S981" s="6">
        <f>IFERROR(MATCH("General Purpose Operating System Security Requirements Guide :: Version 2, Release: 4 Benchmark Date: 27 Jul 2022*"&amp;A981&amp;";*",SRGs!AA:AA,0),0)</f>
        <v>0</v>
      </c>
      <c r="T981" s="6">
        <f>IFERROR(MATCH("Intrusion Detection and Prevention Systems (IDPS) Security Requirements Guide :: Version 2, Release: 6 Benchmark Date: 24 Jul 2020*"&amp;A981&amp;";*",SRGs!AA:AA,0),0)</f>
        <v>0</v>
      </c>
      <c r="U981" s="6">
        <f>IFERROR(MATCH("Layer 2 Switch Security Requirements Guide :: Version 2, Release: 1 Benchmark Date: 18 May 2021*"&amp;A981&amp;";*",SRGs!AA:AA,0),0)</f>
        <v>0</v>
      </c>
      <c r="V981" s="6">
        <f>IFERROR(MATCH("Mainframe Product Security Requirements Guide :: Version 2, Release: 1 Benchmark Date: 27 Oct 2022*"&amp;A981&amp;";*",SRGs!AA:AA,0),0)</f>
        <v>0</v>
      </c>
      <c r="W981" s="6">
        <f>IFERROR(MATCH("Network Device Management Security Requirements Guide :: Version 4, Release: 1 Benchmark Date: 23 Apr 2021*"&amp;A981&amp;";*",SRGs!AA:AA,0),0)</f>
        <v>0</v>
      </c>
      <c r="X981" s="6">
        <f>IFERROR(MATCH("Router Security Requirements Guide :: Version 4, Release: 2 Benchmark Date: 23 Apr 2021*"&amp;A981&amp;";*",SRGs!AA:AA,0),0)</f>
        <v>0</v>
      </c>
      <c r="Y981" s="6">
        <f>IFERROR(MATCH("SDN Controller Security Requirements Guide :: Version 1, Release: 2 Benchmark Date: 24 Apr 2020*"&amp;A981&amp;";*",SRGs!AA:AA,0),0)</f>
        <v>0</v>
      </c>
      <c r="Z981" s="6">
        <f>IFERROR(MATCH("Unified Endpoint Management Agent Security Requirements Guide :: Version 1, Release: 1 Benchmark Date: 20 Nov 2020*"&amp;A981&amp;";*",SRGs!AA:AA,0),0)</f>
        <v>0</v>
      </c>
      <c r="AA981" s="6">
        <f>IFERROR(MATCH("Unified Endpoint Management Server Security Requirements Guide :: Version 1, Release: 1 Benchmark Date: 20 Nov 2020*"&amp;A981&amp;";*",SRGs!AA:AA,0),0)</f>
        <v>0</v>
      </c>
      <c r="AB981" s="6">
        <f>IFERROR(MATCH("Virtual Private Network (VPN) Security Requirements Guide :: Version 2, Release: 4 Benchmark Date: 27 Oct 2021*"&amp;A981&amp;";*",SRGs!AA:AA,0),0)</f>
        <v>0</v>
      </c>
      <c r="AC981" s="6">
        <f>IFERROR(MATCH("Web Server Security Requirements Guide :: Version 3, Release: 1 Benchmark Date: 27 Oct 2022*"&amp;A981&amp;";*",SRGs!AA:AA,0),0)</f>
        <v>0</v>
      </c>
      <c r="AD981" s="21"/>
      <c r="AE981" s="3" t="str">
        <f t="shared" si="120"/>
        <v/>
      </c>
      <c r="AF981" s="2" t="str">
        <f t="shared" si="121"/>
        <v/>
      </c>
      <c r="AG981" s="2" t="str">
        <f t="shared" si="122"/>
        <v/>
      </c>
      <c r="AH981" s="2" t="str">
        <f t="shared" si="123"/>
        <v/>
      </c>
      <c r="AI981" s="2" t="str">
        <f t="shared" si="124"/>
        <v/>
      </c>
      <c r="AJ981" s="2" t="str">
        <f t="shared" si="125"/>
        <v/>
      </c>
      <c r="AK981" s="2" t="str">
        <f t="shared" si="126"/>
        <v/>
      </c>
      <c r="AL981" s="27"/>
      <c r="AM981" s="5" t="str">
        <f t="shared" si="127"/>
        <v/>
      </c>
    </row>
    <row r="982" spans="1:39" ht="105" hidden="1">
      <c r="A982" s="1" t="s">
        <v>22641</v>
      </c>
      <c r="B982" s="1" t="s">
        <v>4316</v>
      </c>
      <c r="C982" s="1" t="s">
        <v>1312</v>
      </c>
      <c r="D982" s="1" t="s">
        <v>2328</v>
      </c>
      <c r="E982" s="1" t="s">
        <v>3324</v>
      </c>
      <c r="F982" s="2" t="s">
        <v>3656</v>
      </c>
      <c r="G982" s="2"/>
      <c r="H982" s="2"/>
      <c r="I982" s="2"/>
      <c r="J982" s="15"/>
      <c r="K982" s="3">
        <f>IFERROR(MATCH("Application Layer Gateway (ALG) Security Requirements Guide (SRG) :: Version 1, Release: 2 Benchmark Date: 24 Jul 2015*"&amp;A982&amp;";*",SRGs!AA:AA,0),0)</f>
        <v>0</v>
      </c>
      <c r="L982" s="2">
        <f>IFERROR(MATCH("Application Server Security Requirements Guide :: Version 3, Release: 3 Benchmark Date: 27 Oct 2022*"&amp;A982&amp;";*",SRGs!AA:AA,0),0)</f>
        <v>0</v>
      </c>
      <c r="M982" s="2">
        <f>IFERROR(MATCH("Authentication, Authorization, and Accounting Services (AAA) Security Requirements Guide :: Version 1, Release: 2 Benchmark Date: 24 Jan 2020*"&amp;A982&amp;";*",SRGs!AA:AA,0),0)</f>
        <v>0</v>
      </c>
      <c r="N982" s="6">
        <f>IFERROR(MATCH("Central Log Server Security Requirements Guide :: Version 2, Release: 2 Benchmark Date: 27 Oct 2022*"&amp;A982&amp;";*",SRGs!AA:AA,0),0)</f>
        <v>0</v>
      </c>
      <c r="O982" s="6">
        <f>IFERROR(MATCH("Database Security Requirements Guide :: Version 3, Release: 3 Benchmark Date: 27 Jul 2022*"&amp;A982&amp;";*",SRGs!AA:AA,0),0)</f>
        <v>0</v>
      </c>
      <c r="P982" s="2">
        <f>IFERROR(MATCH("Container Platform Security Requirements Guide :: Version 1, Release: 3 Benchmark Date: 27 Jan 2022*"&amp;A982&amp;";*",SRGs!AA:AA,0),0)</f>
        <v>0</v>
      </c>
      <c r="Q982" s="2">
        <f>IFERROR(MATCH("Domain Name System (DNS) Security Requirements Guide :: Version 2, Release: 4 Benchmark Date: 23 Oct 2015*"&amp;A982&amp;";*",SRGs!AA:AA,0),0)</f>
        <v>0</v>
      </c>
      <c r="R982" s="2">
        <f>IFERROR(MATCH("Firewall Security Requirements Guide :: Version 2, Release: 3 Benchmark Date: 27 Oct 2022*"&amp;A982&amp;";*",SRGs!AA:AA,0),0)</f>
        <v>0</v>
      </c>
      <c r="S982" s="2">
        <f>IFERROR(MATCH("General Purpose Operating System Security Requirements Guide :: Version 2, Release: 4 Benchmark Date: 27 Jul 2022*"&amp;A982&amp;";*",SRGs!AA:AA,0),0)</f>
        <v>0</v>
      </c>
      <c r="T982" s="2">
        <f>IFERROR(MATCH("Intrusion Detection and Prevention Systems (IDPS) Security Requirements Guide :: Version 2, Release: 6 Benchmark Date: 24 Jul 2020*"&amp;A982&amp;";*",SRGs!AA:AA,0),0)</f>
        <v>0</v>
      </c>
      <c r="U982" s="2">
        <f>IFERROR(MATCH("Layer 2 Switch Security Requirements Guide :: Version 2, Release: 1 Benchmark Date: 18 May 2021*"&amp;A982&amp;";*",SRGs!AA:AA,0),0)</f>
        <v>0</v>
      </c>
      <c r="V982" s="2">
        <f>IFERROR(MATCH("Mainframe Product Security Requirements Guide :: Version 2, Release: 1 Benchmark Date: 27 Oct 2022*"&amp;A982&amp;";*",SRGs!AA:AA,0),0)</f>
        <v>0</v>
      </c>
      <c r="W982" s="2">
        <f>IFERROR(MATCH("Network Device Management Security Requirements Guide :: Version 4, Release: 1 Benchmark Date: 23 Apr 2021*"&amp;A982&amp;";*",SRGs!AA:AA,0),0)</f>
        <v>0</v>
      </c>
      <c r="X982" s="2">
        <f>IFERROR(MATCH("Router Security Requirements Guide :: Version 4, Release: 2 Benchmark Date: 23 Apr 2021*"&amp;A982&amp;";*",SRGs!AA:AA,0),0)</f>
        <v>0</v>
      </c>
      <c r="Y982" s="2">
        <f>IFERROR(MATCH("SDN Controller Security Requirements Guide :: Version 1, Release: 2 Benchmark Date: 24 Apr 2020*"&amp;A982&amp;";*",SRGs!AA:AA,0),0)</f>
        <v>0</v>
      </c>
      <c r="Z982" s="2">
        <f>IFERROR(MATCH("Unified Endpoint Management Agent Security Requirements Guide :: Version 1, Release: 1 Benchmark Date: 20 Nov 2020*"&amp;A982&amp;";*",SRGs!AA:AA,0),0)</f>
        <v>0</v>
      </c>
      <c r="AA982" s="2">
        <f>IFERROR(MATCH("Unified Endpoint Management Server Security Requirements Guide :: Version 1, Release: 1 Benchmark Date: 20 Nov 2020*"&amp;A982&amp;";*",SRGs!AA:AA,0),0)</f>
        <v>0</v>
      </c>
      <c r="AB982" s="2">
        <f>IFERROR(MATCH("Virtual Private Network (VPN) Security Requirements Guide :: Version 2, Release: 4 Benchmark Date: 27 Oct 2021*"&amp;A982&amp;";*",SRGs!AA:AA,0),0)</f>
        <v>0</v>
      </c>
      <c r="AC982" s="2">
        <f>IFERROR(MATCH("Web Server Security Requirements Guide :: Version 3, Release: 1 Benchmark Date: 27 Oct 2022*"&amp;A982&amp;";*",SRGs!AA:AA,0),0)</f>
        <v>0</v>
      </c>
      <c r="AD982" s="22"/>
      <c r="AE982" s="3" t="str">
        <f t="shared" si="120"/>
        <v/>
      </c>
      <c r="AF982" s="2" t="str">
        <f t="shared" si="121"/>
        <v/>
      </c>
      <c r="AG982" s="2" t="str">
        <f t="shared" si="122"/>
        <v/>
      </c>
      <c r="AH982" s="2" t="str">
        <f t="shared" si="123"/>
        <v/>
      </c>
      <c r="AI982" s="2" t="str">
        <f t="shared" si="124"/>
        <v/>
      </c>
      <c r="AJ982" s="2" t="str">
        <f t="shared" si="125"/>
        <v/>
      </c>
      <c r="AK982" s="2" t="str">
        <f t="shared" si="126"/>
        <v/>
      </c>
      <c r="AM982" s="5" t="str">
        <f t="shared" si="127"/>
        <v/>
      </c>
    </row>
    <row r="983" spans="1:39" s="5" customFormat="1" ht="75" hidden="1">
      <c r="A983" s="1" t="s">
        <v>22642</v>
      </c>
      <c r="B983" s="1" t="s">
        <v>4316</v>
      </c>
      <c r="C983" s="1" t="s">
        <v>1313</v>
      </c>
      <c r="D983" s="1" t="s">
        <v>2329</v>
      </c>
      <c r="E983" s="1" t="s">
        <v>3325</v>
      </c>
      <c r="F983" s="2" t="s">
        <v>3995</v>
      </c>
      <c r="G983" s="2"/>
      <c r="H983" s="2"/>
      <c r="I983" s="2"/>
      <c r="J983" s="15"/>
      <c r="K983" s="3">
        <f>IFERROR(MATCH("Application Layer Gateway (ALG) Security Requirements Guide (SRG) :: Version 1, Release: 2 Benchmark Date: 24 Jul 2015*"&amp;A983&amp;";*",SRGs!AA:AA,0),0)</f>
        <v>0</v>
      </c>
      <c r="L983" s="2">
        <f>IFERROR(MATCH("Application Server Security Requirements Guide :: Version 3, Release: 3 Benchmark Date: 27 Oct 2022*"&amp;A983&amp;";*",SRGs!AA:AA,0),0)</f>
        <v>0</v>
      </c>
      <c r="M983" s="2">
        <f>IFERROR(MATCH("Authentication, Authorization, and Accounting Services (AAA) Security Requirements Guide :: Version 1, Release: 2 Benchmark Date: 24 Jan 2020*"&amp;A983&amp;";*",SRGs!AA:AA,0),0)</f>
        <v>0</v>
      </c>
      <c r="N983" s="6">
        <f>IFERROR(MATCH("Central Log Server Security Requirements Guide :: Version 2, Release: 2 Benchmark Date: 27 Oct 2022*"&amp;A983&amp;";*",SRGs!AA:AA,0),0)</f>
        <v>0</v>
      </c>
      <c r="O983" s="6">
        <f>IFERROR(MATCH("Database Security Requirements Guide :: Version 3, Release: 3 Benchmark Date: 27 Jul 2022*"&amp;A983&amp;";*",SRGs!AA:AA,0),0)</f>
        <v>0</v>
      </c>
      <c r="P983" s="6">
        <f>IFERROR(MATCH("Container Platform Security Requirements Guide :: Version 1, Release: 3 Benchmark Date: 27 Jan 2022*"&amp;A983&amp;";*",SRGs!AA:AA,0),0)</f>
        <v>0</v>
      </c>
      <c r="Q983" s="6">
        <f>IFERROR(MATCH("Domain Name System (DNS) Security Requirements Guide :: Version 2, Release: 4 Benchmark Date: 23 Oct 2015*"&amp;A983&amp;";*",SRGs!AA:AA,0),0)</f>
        <v>0</v>
      </c>
      <c r="R983" s="6">
        <f>IFERROR(MATCH("Firewall Security Requirements Guide :: Version 2, Release: 3 Benchmark Date: 27 Oct 2022*"&amp;A983&amp;";*",SRGs!AA:AA,0),0)</f>
        <v>0</v>
      </c>
      <c r="S983" s="6">
        <f>IFERROR(MATCH("General Purpose Operating System Security Requirements Guide :: Version 2, Release: 4 Benchmark Date: 27 Jul 2022*"&amp;A983&amp;";*",SRGs!AA:AA,0),0)</f>
        <v>0</v>
      </c>
      <c r="T983" s="6">
        <f>IFERROR(MATCH("Intrusion Detection and Prevention Systems (IDPS) Security Requirements Guide :: Version 2, Release: 6 Benchmark Date: 24 Jul 2020*"&amp;A983&amp;";*",SRGs!AA:AA,0),0)</f>
        <v>0</v>
      </c>
      <c r="U983" s="6">
        <f>IFERROR(MATCH("Layer 2 Switch Security Requirements Guide :: Version 2, Release: 1 Benchmark Date: 18 May 2021*"&amp;A983&amp;";*",SRGs!AA:AA,0),0)</f>
        <v>0</v>
      </c>
      <c r="V983" s="6">
        <f>IFERROR(MATCH("Mainframe Product Security Requirements Guide :: Version 2, Release: 1 Benchmark Date: 27 Oct 2022*"&amp;A983&amp;";*",SRGs!AA:AA,0),0)</f>
        <v>0</v>
      </c>
      <c r="W983" s="6">
        <f>IFERROR(MATCH("Network Device Management Security Requirements Guide :: Version 4, Release: 1 Benchmark Date: 23 Apr 2021*"&amp;A983&amp;";*",SRGs!AA:AA,0),0)</f>
        <v>0</v>
      </c>
      <c r="X983" s="6">
        <f>IFERROR(MATCH("Router Security Requirements Guide :: Version 4, Release: 2 Benchmark Date: 23 Apr 2021*"&amp;A983&amp;";*",SRGs!AA:AA,0),0)</f>
        <v>0</v>
      </c>
      <c r="Y983" s="6">
        <f>IFERROR(MATCH("SDN Controller Security Requirements Guide :: Version 1, Release: 2 Benchmark Date: 24 Apr 2020*"&amp;A983&amp;";*",SRGs!AA:AA,0),0)</f>
        <v>0</v>
      </c>
      <c r="Z983" s="6">
        <f>IFERROR(MATCH("Unified Endpoint Management Agent Security Requirements Guide :: Version 1, Release: 1 Benchmark Date: 20 Nov 2020*"&amp;A983&amp;";*",SRGs!AA:AA,0),0)</f>
        <v>0</v>
      </c>
      <c r="AA983" s="6">
        <f>IFERROR(MATCH("Unified Endpoint Management Server Security Requirements Guide :: Version 1, Release: 1 Benchmark Date: 20 Nov 2020*"&amp;A983&amp;";*",SRGs!AA:AA,0),0)</f>
        <v>0</v>
      </c>
      <c r="AB983" s="6">
        <f>IFERROR(MATCH("Virtual Private Network (VPN) Security Requirements Guide :: Version 2, Release: 4 Benchmark Date: 27 Oct 2021*"&amp;A983&amp;";*",SRGs!AA:AA,0),0)</f>
        <v>0</v>
      </c>
      <c r="AC983" s="6">
        <f>IFERROR(MATCH("Web Server Security Requirements Guide :: Version 3, Release: 1 Benchmark Date: 27 Oct 2022*"&amp;A983&amp;";*",SRGs!AA:AA,0),0)</f>
        <v>0</v>
      </c>
      <c r="AD983" s="21"/>
      <c r="AE983" s="3" t="str">
        <f t="shared" si="120"/>
        <v/>
      </c>
      <c r="AF983" s="2" t="str">
        <f t="shared" si="121"/>
        <v/>
      </c>
      <c r="AG983" s="2" t="str">
        <f t="shared" si="122"/>
        <v/>
      </c>
      <c r="AH983" s="2" t="str">
        <f t="shared" si="123"/>
        <v/>
      </c>
      <c r="AI983" s="2" t="str">
        <f t="shared" si="124"/>
        <v/>
      </c>
      <c r="AJ983" s="2" t="str">
        <f t="shared" si="125"/>
        <v/>
      </c>
      <c r="AK983" s="2" t="str">
        <f t="shared" si="126"/>
        <v/>
      </c>
      <c r="AL983" s="27"/>
      <c r="AM983" s="5" t="str">
        <f t="shared" si="127"/>
        <v/>
      </c>
    </row>
    <row r="984" spans="1:39" s="5" customFormat="1" ht="105" hidden="1">
      <c r="A984" s="1" t="s">
        <v>22643</v>
      </c>
      <c r="B984" s="1" t="s">
        <v>4316</v>
      </c>
      <c r="C984" s="1" t="s">
        <v>1314</v>
      </c>
      <c r="D984" s="1" t="s">
        <v>2330</v>
      </c>
      <c r="E984" s="1" t="s">
        <v>3326</v>
      </c>
      <c r="F984" s="2" t="s">
        <v>3656</v>
      </c>
      <c r="G984" s="2"/>
      <c r="H984" s="2"/>
      <c r="I984" s="2"/>
      <c r="J984" s="15"/>
      <c r="K984" s="3">
        <f>IFERROR(MATCH("Application Layer Gateway (ALG) Security Requirements Guide (SRG) :: Version 1, Release: 2 Benchmark Date: 24 Jul 2015*"&amp;A984&amp;";*",SRGs!AA:AA,0),0)</f>
        <v>0</v>
      </c>
      <c r="L984" s="2">
        <f>IFERROR(MATCH("Application Server Security Requirements Guide :: Version 3, Release: 3 Benchmark Date: 27 Oct 2022*"&amp;A984&amp;";*",SRGs!AA:AA,0),0)</f>
        <v>0</v>
      </c>
      <c r="M984" s="2">
        <f>IFERROR(MATCH("Authentication, Authorization, and Accounting Services (AAA) Security Requirements Guide :: Version 1, Release: 2 Benchmark Date: 24 Jan 2020*"&amp;A984&amp;";*",SRGs!AA:AA,0),0)</f>
        <v>0</v>
      </c>
      <c r="N984" s="6">
        <f>IFERROR(MATCH("Central Log Server Security Requirements Guide :: Version 2, Release: 2 Benchmark Date: 27 Oct 2022*"&amp;A984&amp;";*",SRGs!AA:AA,0),0)</f>
        <v>0</v>
      </c>
      <c r="O984" s="6">
        <f>IFERROR(MATCH("Database Security Requirements Guide :: Version 3, Release: 3 Benchmark Date: 27 Jul 2022*"&amp;A984&amp;";*",SRGs!AA:AA,0),0)</f>
        <v>0</v>
      </c>
      <c r="P984" s="6">
        <f>IFERROR(MATCH("Container Platform Security Requirements Guide :: Version 1, Release: 3 Benchmark Date: 27 Jan 2022*"&amp;A984&amp;";*",SRGs!AA:AA,0),0)</f>
        <v>0</v>
      </c>
      <c r="Q984" s="6">
        <f>IFERROR(MATCH("Domain Name System (DNS) Security Requirements Guide :: Version 2, Release: 4 Benchmark Date: 23 Oct 2015*"&amp;A984&amp;";*",SRGs!AA:AA,0),0)</f>
        <v>0</v>
      </c>
      <c r="R984" s="6">
        <f>IFERROR(MATCH("Firewall Security Requirements Guide :: Version 2, Release: 3 Benchmark Date: 27 Oct 2022*"&amp;A984&amp;";*",SRGs!AA:AA,0),0)</f>
        <v>0</v>
      </c>
      <c r="S984" s="6">
        <f>IFERROR(MATCH("General Purpose Operating System Security Requirements Guide :: Version 2, Release: 4 Benchmark Date: 27 Jul 2022*"&amp;A984&amp;";*",SRGs!AA:AA,0),0)</f>
        <v>0</v>
      </c>
      <c r="T984" s="6">
        <f>IFERROR(MATCH("Intrusion Detection and Prevention Systems (IDPS) Security Requirements Guide :: Version 2, Release: 6 Benchmark Date: 24 Jul 2020*"&amp;A984&amp;";*",SRGs!AA:AA,0),0)</f>
        <v>0</v>
      </c>
      <c r="U984" s="6">
        <f>IFERROR(MATCH("Layer 2 Switch Security Requirements Guide :: Version 2, Release: 1 Benchmark Date: 18 May 2021*"&amp;A984&amp;";*",SRGs!AA:AA,0),0)</f>
        <v>0</v>
      </c>
      <c r="V984" s="6">
        <f>IFERROR(MATCH("Mainframe Product Security Requirements Guide :: Version 2, Release: 1 Benchmark Date: 27 Oct 2022*"&amp;A984&amp;";*",SRGs!AA:AA,0),0)</f>
        <v>0</v>
      </c>
      <c r="W984" s="6">
        <f>IFERROR(MATCH("Network Device Management Security Requirements Guide :: Version 4, Release: 1 Benchmark Date: 23 Apr 2021*"&amp;A984&amp;";*",SRGs!AA:AA,0),0)</f>
        <v>0</v>
      </c>
      <c r="X984" s="6">
        <f>IFERROR(MATCH("Router Security Requirements Guide :: Version 4, Release: 2 Benchmark Date: 23 Apr 2021*"&amp;A984&amp;";*",SRGs!AA:AA,0),0)</f>
        <v>0</v>
      </c>
      <c r="Y984" s="6">
        <f>IFERROR(MATCH("SDN Controller Security Requirements Guide :: Version 1, Release: 2 Benchmark Date: 24 Apr 2020*"&amp;A984&amp;";*",SRGs!AA:AA,0),0)</f>
        <v>0</v>
      </c>
      <c r="Z984" s="6">
        <f>IFERROR(MATCH("Unified Endpoint Management Agent Security Requirements Guide :: Version 1, Release: 1 Benchmark Date: 20 Nov 2020*"&amp;A984&amp;";*",SRGs!AA:AA,0),0)</f>
        <v>0</v>
      </c>
      <c r="AA984" s="6">
        <f>IFERROR(MATCH("Unified Endpoint Management Server Security Requirements Guide :: Version 1, Release: 1 Benchmark Date: 20 Nov 2020*"&amp;A984&amp;";*",SRGs!AA:AA,0),0)</f>
        <v>0</v>
      </c>
      <c r="AB984" s="6">
        <f>IFERROR(MATCH("Virtual Private Network (VPN) Security Requirements Guide :: Version 2, Release: 4 Benchmark Date: 27 Oct 2021*"&amp;A984&amp;";*",SRGs!AA:AA,0),0)</f>
        <v>0</v>
      </c>
      <c r="AC984" s="6">
        <f>IFERROR(MATCH("Web Server Security Requirements Guide :: Version 3, Release: 1 Benchmark Date: 27 Oct 2022*"&amp;A984&amp;";*",SRGs!AA:AA,0),0)</f>
        <v>0</v>
      </c>
      <c r="AD984" s="21"/>
      <c r="AE984" s="3" t="str">
        <f t="shared" si="120"/>
        <v/>
      </c>
      <c r="AF984" s="2" t="str">
        <f t="shared" si="121"/>
        <v/>
      </c>
      <c r="AG984" s="2" t="str">
        <f t="shared" si="122"/>
        <v/>
      </c>
      <c r="AH984" s="2" t="str">
        <f t="shared" si="123"/>
        <v/>
      </c>
      <c r="AI984" s="2" t="str">
        <f t="shared" si="124"/>
        <v/>
      </c>
      <c r="AJ984" s="2" t="str">
        <f t="shared" si="125"/>
        <v/>
      </c>
      <c r="AK984" s="2" t="str">
        <f t="shared" si="126"/>
        <v/>
      </c>
      <c r="AL984" s="27"/>
      <c r="AM984" s="5" t="str">
        <f t="shared" si="127"/>
        <v/>
      </c>
    </row>
    <row r="985" spans="1:39" s="5" customFormat="1" ht="90" hidden="1">
      <c r="A985" s="1" t="s">
        <v>276</v>
      </c>
      <c r="B985" s="1" t="s">
        <v>4316</v>
      </c>
      <c r="C985" s="1" t="s">
        <v>1315</v>
      </c>
      <c r="D985" s="1" t="s">
        <v>2331</v>
      </c>
      <c r="E985" s="1" t="s">
        <v>3327</v>
      </c>
      <c r="F985" s="2" t="s">
        <v>4077</v>
      </c>
      <c r="G985" s="2"/>
      <c r="H985" s="2"/>
      <c r="I985" s="2"/>
      <c r="J985" s="15"/>
      <c r="K985" s="3">
        <f>IFERROR(MATCH("Application Layer Gateway (ALG) Security Requirements Guide (SRG) :: Version 1, Release: 2 Benchmark Date: 24 Jul 2015*"&amp;A985&amp;";*",SRGs!AA:AA,0),0)</f>
        <v>0</v>
      </c>
      <c r="L985" s="2">
        <f>IFERROR(MATCH("Application Server Security Requirements Guide :: Version 3, Release: 3 Benchmark Date: 27 Oct 2022*"&amp;A985&amp;";*",SRGs!AA:AA,0),0)</f>
        <v>0</v>
      </c>
      <c r="M985" s="2">
        <f>IFERROR(MATCH("Authentication, Authorization, and Accounting Services (AAA) Security Requirements Guide :: Version 1, Release: 2 Benchmark Date: 24 Jan 2020*"&amp;A985&amp;";*",SRGs!AA:AA,0),0)</f>
        <v>0</v>
      </c>
      <c r="N985" s="6">
        <f>IFERROR(MATCH("Central Log Server Security Requirements Guide :: Version 2, Release: 2 Benchmark Date: 27 Oct 2022*"&amp;A985&amp;";*",SRGs!AA:AA,0),0)</f>
        <v>0</v>
      </c>
      <c r="O985" s="6">
        <f>IFERROR(MATCH("Database Security Requirements Guide :: Version 3, Release: 3 Benchmark Date: 27 Jul 2022*"&amp;A985&amp;";*",SRGs!AA:AA,0),0)</f>
        <v>0</v>
      </c>
      <c r="P985" s="6">
        <f>IFERROR(MATCH("Container Platform Security Requirements Guide :: Version 1, Release: 3 Benchmark Date: 27 Jan 2022*"&amp;A985&amp;";*",SRGs!AA:AA,0),0)</f>
        <v>0</v>
      </c>
      <c r="Q985" s="6">
        <f>IFERROR(MATCH("Domain Name System (DNS) Security Requirements Guide :: Version 2, Release: 4 Benchmark Date: 23 Oct 2015*"&amp;A985&amp;";*",SRGs!AA:AA,0),0)</f>
        <v>0</v>
      </c>
      <c r="R985" s="6">
        <f>IFERROR(MATCH("Firewall Security Requirements Guide :: Version 2, Release: 3 Benchmark Date: 27 Oct 2022*"&amp;A985&amp;";*",SRGs!AA:AA,0),0)</f>
        <v>0</v>
      </c>
      <c r="S985" s="6">
        <f>IFERROR(MATCH("General Purpose Operating System Security Requirements Guide :: Version 2, Release: 4 Benchmark Date: 27 Jul 2022*"&amp;A985&amp;";*",SRGs!AA:AA,0),0)</f>
        <v>0</v>
      </c>
      <c r="T985" s="6">
        <f>IFERROR(MATCH("Intrusion Detection and Prevention Systems (IDPS) Security Requirements Guide :: Version 2, Release: 6 Benchmark Date: 24 Jul 2020*"&amp;A985&amp;";*",SRGs!AA:AA,0),0)</f>
        <v>0</v>
      </c>
      <c r="U985" s="6">
        <f>IFERROR(MATCH("Layer 2 Switch Security Requirements Guide :: Version 2, Release: 1 Benchmark Date: 18 May 2021*"&amp;A985&amp;";*",SRGs!AA:AA,0),0)</f>
        <v>0</v>
      </c>
      <c r="V985" s="6">
        <f>IFERROR(MATCH("Mainframe Product Security Requirements Guide :: Version 2, Release: 1 Benchmark Date: 27 Oct 2022*"&amp;A985&amp;";*",SRGs!AA:AA,0),0)</f>
        <v>0</v>
      </c>
      <c r="W985" s="6">
        <f>IFERROR(MATCH("Network Device Management Security Requirements Guide :: Version 4, Release: 1 Benchmark Date: 23 Apr 2021*"&amp;A985&amp;";*",SRGs!AA:AA,0),0)</f>
        <v>0</v>
      </c>
      <c r="X985" s="6">
        <f>IFERROR(MATCH("Router Security Requirements Guide :: Version 4, Release: 2 Benchmark Date: 23 Apr 2021*"&amp;A985&amp;";*",SRGs!AA:AA,0),0)</f>
        <v>0</v>
      </c>
      <c r="Y985" s="6">
        <f>IFERROR(MATCH("SDN Controller Security Requirements Guide :: Version 1, Release: 2 Benchmark Date: 24 Apr 2020*"&amp;A985&amp;";*",SRGs!AA:AA,0),0)</f>
        <v>0</v>
      </c>
      <c r="Z985" s="6">
        <f>IFERROR(MATCH("Unified Endpoint Management Agent Security Requirements Guide :: Version 1, Release: 1 Benchmark Date: 20 Nov 2020*"&amp;A985&amp;";*",SRGs!AA:AA,0),0)</f>
        <v>0</v>
      </c>
      <c r="AA985" s="6">
        <f>IFERROR(MATCH("Unified Endpoint Management Server Security Requirements Guide :: Version 1, Release: 1 Benchmark Date: 20 Nov 2020*"&amp;A985&amp;";*",SRGs!AA:AA,0),0)</f>
        <v>0</v>
      </c>
      <c r="AB985" s="6">
        <f>IFERROR(MATCH("Virtual Private Network (VPN) Security Requirements Guide :: Version 2, Release: 4 Benchmark Date: 27 Oct 2021*"&amp;A985&amp;";*",SRGs!AA:AA,0),0)</f>
        <v>0</v>
      </c>
      <c r="AC985" s="6">
        <f>IFERROR(MATCH("Web Server Security Requirements Guide :: Version 3, Release: 1 Benchmark Date: 27 Oct 2022*"&amp;A985&amp;";*",SRGs!AA:AA,0),0)</f>
        <v>0</v>
      </c>
      <c r="AD985" s="21"/>
      <c r="AE985" s="3" t="str">
        <f t="shared" si="120"/>
        <v/>
      </c>
      <c r="AF985" s="2" t="str">
        <f t="shared" si="121"/>
        <v/>
      </c>
      <c r="AG985" s="2" t="str">
        <f t="shared" si="122"/>
        <v/>
      </c>
      <c r="AH985" s="2" t="str">
        <f t="shared" si="123"/>
        <v/>
      </c>
      <c r="AI985" s="2" t="str">
        <f t="shared" si="124"/>
        <v/>
      </c>
      <c r="AJ985" s="2" t="str">
        <f t="shared" si="125"/>
        <v/>
      </c>
      <c r="AK985" s="2" t="str">
        <f t="shared" si="126"/>
        <v/>
      </c>
      <c r="AL985" s="27"/>
      <c r="AM985" s="5" t="str">
        <f t="shared" si="127"/>
        <v/>
      </c>
    </row>
    <row r="986" spans="1:39" s="5" customFormat="1" ht="195" hidden="1">
      <c r="A986" s="1" t="s">
        <v>277</v>
      </c>
      <c r="B986" s="1" t="s">
        <v>4316</v>
      </c>
      <c r="C986" s="1" t="s">
        <v>1316</v>
      </c>
      <c r="D986" s="1" t="s">
        <v>2332</v>
      </c>
      <c r="E986" s="1" t="s">
        <v>3328</v>
      </c>
      <c r="F986" s="2" t="s">
        <v>4078</v>
      </c>
      <c r="G986" s="2"/>
      <c r="H986" s="2"/>
      <c r="I986" s="2"/>
      <c r="J986" s="15"/>
      <c r="K986" s="3">
        <f>IFERROR(MATCH("Application Layer Gateway (ALG) Security Requirements Guide (SRG) :: Version 1, Release: 2 Benchmark Date: 24 Jul 2015*"&amp;A986&amp;";*",SRGs!AA:AA,0),0)</f>
        <v>0</v>
      </c>
      <c r="L986" s="2">
        <f>IFERROR(MATCH("Application Server Security Requirements Guide :: Version 3, Release: 3 Benchmark Date: 27 Oct 2022*"&amp;A986&amp;";*",SRGs!AA:AA,0),0)</f>
        <v>0</v>
      </c>
      <c r="M986" s="2">
        <f>IFERROR(MATCH("Authentication, Authorization, and Accounting Services (AAA) Security Requirements Guide :: Version 1, Release: 2 Benchmark Date: 24 Jan 2020*"&amp;A986&amp;";*",SRGs!AA:AA,0),0)</f>
        <v>0</v>
      </c>
      <c r="N986" s="6">
        <f>IFERROR(MATCH("Central Log Server Security Requirements Guide :: Version 2, Release: 2 Benchmark Date: 27 Oct 2022*"&amp;A986&amp;";*",SRGs!AA:AA,0),0)</f>
        <v>0</v>
      </c>
      <c r="O986" s="6">
        <f>IFERROR(MATCH("Database Security Requirements Guide :: Version 3, Release: 3 Benchmark Date: 27 Jul 2022*"&amp;A986&amp;";*",SRGs!AA:AA,0),0)</f>
        <v>0</v>
      </c>
      <c r="P986" s="6">
        <f>IFERROR(MATCH("Container Platform Security Requirements Guide :: Version 1, Release: 3 Benchmark Date: 27 Jan 2022*"&amp;A986&amp;";*",SRGs!AA:AA,0),0)</f>
        <v>0</v>
      </c>
      <c r="Q986" s="6">
        <f>IFERROR(MATCH("Domain Name System (DNS) Security Requirements Guide :: Version 2, Release: 4 Benchmark Date: 23 Oct 2015*"&amp;A986&amp;";*",SRGs!AA:AA,0),0)</f>
        <v>0</v>
      </c>
      <c r="R986" s="6">
        <f>IFERROR(MATCH("Firewall Security Requirements Guide :: Version 2, Release: 3 Benchmark Date: 27 Oct 2022*"&amp;A986&amp;";*",SRGs!AA:AA,0),0)</f>
        <v>0</v>
      </c>
      <c r="S986" s="6">
        <f>IFERROR(MATCH("General Purpose Operating System Security Requirements Guide :: Version 2, Release: 4 Benchmark Date: 27 Jul 2022*"&amp;A986&amp;";*",SRGs!AA:AA,0),0)</f>
        <v>0</v>
      </c>
      <c r="T986" s="6">
        <f>IFERROR(MATCH("Intrusion Detection and Prevention Systems (IDPS) Security Requirements Guide :: Version 2, Release: 6 Benchmark Date: 24 Jul 2020*"&amp;A986&amp;";*",SRGs!AA:AA,0),0)</f>
        <v>0</v>
      </c>
      <c r="U986" s="6">
        <f>IFERROR(MATCH("Layer 2 Switch Security Requirements Guide :: Version 2, Release: 1 Benchmark Date: 18 May 2021*"&amp;A986&amp;";*",SRGs!AA:AA,0),0)</f>
        <v>0</v>
      </c>
      <c r="V986" s="6">
        <f>IFERROR(MATCH("Mainframe Product Security Requirements Guide :: Version 2, Release: 1 Benchmark Date: 27 Oct 2022*"&amp;A986&amp;";*",SRGs!AA:AA,0),0)</f>
        <v>0</v>
      </c>
      <c r="W986" s="6">
        <f>IFERROR(MATCH("Network Device Management Security Requirements Guide :: Version 4, Release: 1 Benchmark Date: 23 Apr 2021*"&amp;A986&amp;";*",SRGs!AA:AA,0),0)</f>
        <v>0</v>
      </c>
      <c r="X986" s="6">
        <f>IFERROR(MATCH("Router Security Requirements Guide :: Version 4, Release: 2 Benchmark Date: 23 Apr 2021*"&amp;A986&amp;";*",SRGs!AA:AA,0),0)</f>
        <v>0</v>
      </c>
      <c r="Y986" s="6">
        <f>IFERROR(MATCH("SDN Controller Security Requirements Guide :: Version 1, Release: 2 Benchmark Date: 24 Apr 2020*"&amp;A986&amp;";*",SRGs!AA:AA,0),0)</f>
        <v>0</v>
      </c>
      <c r="Z986" s="6">
        <f>IFERROR(MATCH("Unified Endpoint Management Agent Security Requirements Guide :: Version 1, Release: 1 Benchmark Date: 20 Nov 2020*"&amp;A986&amp;";*",SRGs!AA:AA,0),0)</f>
        <v>0</v>
      </c>
      <c r="AA986" s="6">
        <f>IFERROR(MATCH("Unified Endpoint Management Server Security Requirements Guide :: Version 1, Release: 1 Benchmark Date: 20 Nov 2020*"&amp;A986&amp;";*",SRGs!AA:AA,0),0)</f>
        <v>0</v>
      </c>
      <c r="AB986" s="6">
        <f>IFERROR(MATCH("Virtual Private Network (VPN) Security Requirements Guide :: Version 2, Release: 4 Benchmark Date: 27 Oct 2021*"&amp;A986&amp;";*",SRGs!AA:AA,0),0)</f>
        <v>0</v>
      </c>
      <c r="AC986" s="6">
        <f>IFERROR(MATCH("Web Server Security Requirements Guide :: Version 3, Release: 1 Benchmark Date: 27 Oct 2022*"&amp;A986&amp;";*",SRGs!AA:AA,0),0)</f>
        <v>0</v>
      </c>
      <c r="AD986" s="21"/>
      <c r="AE986" s="3" t="str">
        <f t="shared" si="120"/>
        <v/>
      </c>
      <c r="AF986" s="2" t="str">
        <f t="shared" si="121"/>
        <v/>
      </c>
      <c r="AG986" s="2" t="str">
        <f t="shared" si="122"/>
        <v/>
      </c>
      <c r="AH986" s="2" t="str">
        <f t="shared" si="123"/>
        <v/>
      </c>
      <c r="AI986" s="2" t="str">
        <f t="shared" si="124"/>
        <v/>
      </c>
      <c r="AJ986" s="2" t="str">
        <f t="shared" si="125"/>
        <v/>
      </c>
      <c r="AK986" s="2" t="str">
        <f t="shared" si="126"/>
        <v/>
      </c>
      <c r="AL986" s="27"/>
      <c r="AM986" s="5" t="str">
        <f t="shared" si="127"/>
        <v/>
      </c>
    </row>
    <row r="987" spans="1:39" ht="45" hidden="1">
      <c r="A987" s="1" t="s">
        <v>22644</v>
      </c>
      <c r="B987" s="1" t="s">
        <v>4316</v>
      </c>
      <c r="C987" s="1" t="s">
        <v>1317</v>
      </c>
      <c r="D987" s="1" t="s">
        <v>2333</v>
      </c>
      <c r="E987" s="1" t="s">
        <v>3329</v>
      </c>
      <c r="F987" s="2" t="s">
        <v>2591</v>
      </c>
      <c r="G987" s="2"/>
      <c r="H987" s="2"/>
      <c r="I987" s="2"/>
      <c r="J987" s="15"/>
      <c r="K987" s="3">
        <f>IFERROR(MATCH("Application Layer Gateway (ALG) Security Requirements Guide (SRG) :: Version 1, Release: 2 Benchmark Date: 24 Jul 2015*"&amp;A987&amp;";*",SRGs!AA:AA,0),0)</f>
        <v>0</v>
      </c>
      <c r="L987" s="2">
        <f>IFERROR(MATCH("Application Server Security Requirements Guide :: Version 3, Release: 3 Benchmark Date: 27 Oct 2022*"&amp;A987&amp;";*",SRGs!AA:AA,0),0)</f>
        <v>0</v>
      </c>
      <c r="M987" s="2">
        <f>IFERROR(MATCH("Authentication, Authorization, and Accounting Services (AAA) Security Requirements Guide :: Version 1, Release: 2 Benchmark Date: 24 Jan 2020*"&amp;A987&amp;";*",SRGs!AA:AA,0),0)</f>
        <v>0</v>
      </c>
      <c r="N987" s="2">
        <f>IFERROR(MATCH("Central Log Server Security Requirements Guide :: Version 2, Release: 2 Benchmark Date: 27 Oct 2022*"&amp;A987&amp;";*",SRGs!AA:AA,0),0)</f>
        <v>0</v>
      </c>
      <c r="O987" s="2">
        <f>IFERROR(MATCH("Database Security Requirements Guide :: Version 3, Release: 3 Benchmark Date: 27 Jul 2022*"&amp;A987&amp;";*",SRGs!AA:AA,0),0)</f>
        <v>0</v>
      </c>
      <c r="P987" s="2">
        <f>IFERROR(MATCH("Container Platform Security Requirements Guide :: Version 1, Release: 3 Benchmark Date: 27 Jan 2022*"&amp;A987&amp;";*",SRGs!AA:AA,0),0)</f>
        <v>0</v>
      </c>
      <c r="Q987" s="2">
        <f>IFERROR(MATCH("Domain Name System (DNS) Security Requirements Guide :: Version 2, Release: 4 Benchmark Date: 23 Oct 2015*"&amp;A987&amp;";*",SRGs!AA:AA,0),0)</f>
        <v>0</v>
      </c>
      <c r="R987" s="2">
        <f>IFERROR(MATCH("Firewall Security Requirements Guide :: Version 2, Release: 3 Benchmark Date: 27 Oct 2022*"&amp;A987&amp;";*",SRGs!AA:AA,0),0)</f>
        <v>0</v>
      </c>
      <c r="S987" s="2">
        <f>IFERROR(MATCH("General Purpose Operating System Security Requirements Guide :: Version 2, Release: 4 Benchmark Date: 27 Jul 2022*"&amp;A987&amp;";*",SRGs!AA:AA,0),0)</f>
        <v>0</v>
      </c>
      <c r="T987" s="2">
        <f>IFERROR(MATCH("Intrusion Detection and Prevention Systems (IDPS) Security Requirements Guide :: Version 2, Release: 6 Benchmark Date: 24 Jul 2020*"&amp;A987&amp;";*",SRGs!AA:AA,0),0)</f>
        <v>0</v>
      </c>
      <c r="U987" s="2">
        <f>IFERROR(MATCH("Layer 2 Switch Security Requirements Guide :: Version 2, Release: 1 Benchmark Date: 18 May 2021*"&amp;A987&amp;";*",SRGs!AA:AA,0),0)</f>
        <v>0</v>
      </c>
      <c r="V987" s="2">
        <f>IFERROR(MATCH("Mainframe Product Security Requirements Guide :: Version 2, Release: 1 Benchmark Date: 27 Oct 2022*"&amp;A987&amp;";*",SRGs!AA:AA,0),0)</f>
        <v>0</v>
      </c>
      <c r="W987" s="2">
        <f>IFERROR(MATCH("Network Device Management Security Requirements Guide :: Version 4, Release: 1 Benchmark Date: 23 Apr 2021*"&amp;A987&amp;";*",SRGs!AA:AA,0),0)</f>
        <v>0</v>
      </c>
      <c r="X987" s="2">
        <f>IFERROR(MATCH("Router Security Requirements Guide :: Version 4, Release: 2 Benchmark Date: 23 Apr 2021*"&amp;A987&amp;";*",SRGs!AA:AA,0),0)</f>
        <v>0</v>
      </c>
      <c r="Y987" s="2">
        <f>IFERROR(MATCH("SDN Controller Security Requirements Guide :: Version 1, Release: 2 Benchmark Date: 24 Apr 2020*"&amp;A987&amp;";*",SRGs!AA:AA,0),0)</f>
        <v>0</v>
      </c>
      <c r="Z987" s="2">
        <f>IFERROR(MATCH("Unified Endpoint Management Agent Security Requirements Guide :: Version 1, Release: 1 Benchmark Date: 20 Nov 2020*"&amp;A987&amp;";*",SRGs!AA:AA,0),0)</f>
        <v>0</v>
      </c>
      <c r="AA987" s="2">
        <f>IFERROR(MATCH("Unified Endpoint Management Server Security Requirements Guide :: Version 1, Release: 1 Benchmark Date: 20 Nov 2020*"&amp;A987&amp;";*",SRGs!AA:AA,0),0)</f>
        <v>0</v>
      </c>
      <c r="AB987" s="2">
        <f>IFERROR(MATCH("Virtual Private Network (VPN) Security Requirements Guide :: Version 2, Release: 4 Benchmark Date: 27 Oct 2021*"&amp;A987&amp;";*",SRGs!AA:AA,0),0)</f>
        <v>0</v>
      </c>
      <c r="AC987" s="2">
        <f>IFERROR(MATCH("Web Server Security Requirements Guide :: Version 3, Release: 1 Benchmark Date: 27 Oct 2022*"&amp;A987&amp;";*",SRGs!AA:AA,0),0)</f>
        <v>0</v>
      </c>
      <c r="AD987" s="22"/>
      <c r="AE987" s="3" t="str">
        <f t="shared" si="120"/>
        <v/>
      </c>
      <c r="AF987" s="2" t="str">
        <f t="shared" si="121"/>
        <v/>
      </c>
      <c r="AG987" s="2" t="str">
        <f t="shared" si="122"/>
        <v/>
      </c>
      <c r="AH987" s="2" t="str">
        <f t="shared" si="123"/>
        <v/>
      </c>
      <c r="AI987" s="2" t="str">
        <f t="shared" si="124"/>
        <v/>
      </c>
      <c r="AJ987" s="2" t="str">
        <f t="shared" si="125"/>
        <v/>
      </c>
      <c r="AK987" s="2" t="str">
        <f t="shared" si="126"/>
        <v/>
      </c>
      <c r="AM987" s="5" t="str">
        <f t="shared" si="127"/>
        <v/>
      </c>
    </row>
    <row r="988" spans="1:39" s="5" customFormat="1" ht="90" hidden="1">
      <c r="A988" s="1" t="s">
        <v>22645</v>
      </c>
      <c r="B988" s="1" t="s">
        <v>4316</v>
      </c>
      <c r="C988" s="1" t="s">
        <v>1318</v>
      </c>
      <c r="D988" s="1" t="s">
        <v>2334</v>
      </c>
      <c r="E988" s="1" t="s">
        <v>3330</v>
      </c>
      <c r="F988" s="2" t="s">
        <v>3946</v>
      </c>
      <c r="G988" s="2"/>
      <c r="H988" s="2"/>
      <c r="I988" s="2"/>
      <c r="J988" s="15"/>
      <c r="K988" s="3">
        <f>IFERROR(MATCH("Application Layer Gateway (ALG) Security Requirements Guide (SRG) :: Version 1, Release: 2 Benchmark Date: 24 Jul 2015*"&amp;A988&amp;";*",SRGs!AA:AA,0),0)</f>
        <v>0</v>
      </c>
      <c r="L988" s="2">
        <f>IFERROR(MATCH("Application Server Security Requirements Guide :: Version 3, Release: 3 Benchmark Date: 27 Oct 2022*"&amp;A988&amp;";*",SRGs!AA:AA,0),0)</f>
        <v>0</v>
      </c>
      <c r="M988" s="2">
        <f>IFERROR(MATCH("Authentication, Authorization, and Accounting Services (AAA) Security Requirements Guide :: Version 1, Release: 2 Benchmark Date: 24 Jan 2020*"&amp;A988&amp;";*",SRGs!AA:AA,0),0)</f>
        <v>0</v>
      </c>
      <c r="N988" s="6">
        <f>IFERROR(MATCH("Central Log Server Security Requirements Guide :: Version 2, Release: 2 Benchmark Date: 27 Oct 2022*"&amp;A988&amp;";*",SRGs!AA:AA,0),0)</f>
        <v>0</v>
      </c>
      <c r="O988" s="6">
        <f>IFERROR(MATCH("Database Security Requirements Guide :: Version 3, Release: 3 Benchmark Date: 27 Jul 2022*"&amp;A988&amp;";*",SRGs!AA:AA,0),0)</f>
        <v>0</v>
      </c>
      <c r="P988" s="6">
        <f>IFERROR(MATCH("Container Platform Security Requirements Guide :: Version 1, Release: 3 Benchmark Date: 27 Jan 2022*"&amp;A988&amp;";*",SRGs!AA:AA,0),0)</f>
        <v>0</v>
      </c>
      <c r="Q988" s="6">
        <f>IFERROR(MATCH("Domain Name System (DNS) Security Requirements Guide :: Version 2, Release: 4 Benchmark Date: 23 Oct 2015*"&amp;A988&amp;";*",SRGs!AA:AA,0),0)</f>
        <v>0</v>
      </c>
      <c r="R988" s="6">
        <f>IFERROR(MATCH("Firewall Security Requirements Guide :: Version 2, Release: 3 Benchmark Date: 27 Oct 2022*"&amp;A988&amp;";*",SRGs!AA:AA,0),0)</f>
        <v>0</v>
      </c>
      <c r="S988" s="6">
        <f>IFERROR(MATCH("General Purpose Operating System Security Requirements Guide :: Version 2, Release: 4 Benchmark Date: 27 Jul 2022*"&amp;A988&amp;";*",SRGs!AA:AA,0),0)</f>
        <v>0</v>
      </c>
      <c r="T988" s="6">
        <f>IFERROR(MATCH("Intrusion Detection and Prevention Systems (IDPS) Security Requirements Guide :: Version 2, Release: 6 Benchmark Date: 24 Jul 2020*"&amp;A988&amp;";*",SRGs!AA:AA,0),0)</f>
        <v>0</v>
      </c>
      <c r="U988" s="6">
        <f>IFERROR(MATCH("Layer 2 Switch Security Requirements Guide :: Version 2, Release: 1 Benchmark Date: 18 May 2021*"&amp;A988&amp;";*",SRGs!AA:AA,0),0)</f>
        <v>0</v>
      </c>
      <c r="V988" s="6">
        <f>IFERROR(MATCH("Mainframe Product Security Requirements Guide :: Version 2, Release: 1 Benchmark Date: 27 Oct 2022*"&amp;A988&amp;";*",SRGs!AA:AA,0),0)</f>
        <v>0</v>
      </c>
      <c r="W988" s="6">
        <f>IFERROR(MATCH("Network Device Management Security Requirements Guide :: Version 4, Release: 1 Benchmark Date: 23 Apr 2021*"&amp;A988&amp;";*",SRGs!AA:AA,0),0)</f>
        <v>0</v>
      </c>
      <c r="X988" s="6">
        <f>IFERROR(MATCH("Router Security Requirements Guide :: Version 4, Release: 2 Benchmark Date: 23 Apr 2021*"&amp;A988&amp;";*",SRGs!AA:AA,0),0)</f>
        <v>0</v>
      </c>
      <c r="Y988" s="6">
        <f>IFERROR(MATCH("SDN Controller Security Requirements Guide :: Version 1, Release: 2 Benchmark Date: 24 Apr 2020*"&amp;A988&amp;";*",SRGs!AA:AA,0),0)</f>
        <v>0</v>
      </c>
      <c r="Z988" s="6">
        <f>IFERROR(MATCH("Unified Endpoint Management Agent Security Requirements Guide :: Version 1, Release: 1 Benchmark Date: 20 Nov 2020*"&amp;A988&amp;";*",SRGs!AA:AA,0),0)</f>
        <v>0</v>
      </c>
      <c r="AA988" s="6">
        <f>IFERROR(MATCH("Unified Endpoint Management Server Security Requirements Guide :: Version 1, Release: 1 Benchmark Date: 20 Nov 2020*"&amp;A988&amp;";*",SRGs!AA:AA,0),0)</f>
        <v>0</v>
      </c>
      <c r="AB988" s="6">
        <f>IFERROR(MATCH("Virtual Private Network (VPN) Security Requirements Guide :: Version 2, Release: 4 Benchmark Date: 27 Oct 2021*"&amp;A988&amp;";*",SRGs!AA:AA,0),0)</f>
        <v>0</v>
      </c>
      <c r="AC988" s="6">
        <f>IFERROR(MATCH("Web Server Security Requirements Guide :: Version 3, Release: 1 Benchmark Date: 27 Oct 2022*"&amp;A988&amp;";*",SRGs!AA:AA,0),0)</f>
        <v>0</v>
      </c>
      <c r="AD988" s="21"/>
      <c r="AE988" s="3" t="str">
        <f t="shared" si="120"/>
        <v/>
      </c>
      <c r="AF988" s="2" t="str">
        <f t="shared" si="121"/>
        <v/>
      </c>
      <c r="AG988" s="2" t="str">
        <f t="shared" si="122"/>
        <v/>
      </c>
      <c r="AH988" s="2" t="str">
        <f t="shared" si="123"/>
        <v/>
      </c>
      <c r="AI988" s="2" t="str">
        <f t="shared" si="124"/>
        <v/>
      </c>
      <c r="AJ988" s="2" t="str">
        <f t="shared" si="125"/>
        <v/>
      </c>
      <c r="AK988" s="2" t="str">
        <f t="shared" si="126"/>
        <v/>
      </c>
      <c r="AL988" s="27"/>
      <c r="AM988" s="5" t="str">
        <f t="shared" si="127"/>
        <v/>
      </c>
    </row>
    <row r="989" spans="1:39" s="5" customFormat="1" ht="30" hidden="1">
      <c r="A989" s="1" t="s">
        <v>22646</v>
      </c>
      <c r="B989" s="1" t="s">
        <v>4316</v>
      </c>
      <c r="C989" s="1" t="s">
        <v>1319</v>
      </c>
      <c r="D989" s="1" t="s">
        <v>3597</v>
      </c>
      <c r="E989" s="1"/>
      <c r="F989" s="2"/>
      <c r="G989" s="2"/>
      <c r="H989" s="2"/>
      <c r="I989" s="2"/>
      <c r="J989" s="15"/>
      <c r="K989" s="3">
        <f>IFERROR(MATCH("Application Layer Gateway (ALG) Security Requirements Guide (SRG) :: Version 1, Release: 2 Benchmark Date: 24 Jul 2015*"&amp;A989&amp;";*",SRGs!AA:AA,0),0)</f>
        <v>0</v>
      </c>
      <c r="L989" s="2">
        <f>IFERROR(MATCH("Application Server Security Requirements Guide :: Version 3, Release: 3 Benchmark Date: 27 Oct 2022*"&amp;A989&amp;";*",SRGs!AA:AA,0),0)</f>
        <v>0</v>
      </c>
      <c r="M989" s="2">
        <f>IFERROR(MATCH("Authentication, Authorization, and Accounting Services (AAA) Security Requirements Guide :: Version 1, Release: 2 Benchmark Date: 24 Jan 2020*"&amp;A989&amp;";*",SRGs!AA:AA,0),0)</f>
        <v>0</v>
      </c>
      <c r="N989" s="2">
        <f>IFERROR(MATCH("Central Log Server Security Requirements Guide :: Version 2, Release: 2 Benchmark Date: 27 Oct 2022*"&amp;A989&amp;";*",SRGs!AA:AA,0),0)</f>
        <v>0</v>
      </c>
      <c r="O989" s="2">
        <f>IFERROR(MATCH("Database Security Requirements Guide :: Version 3, Release: 3 Benchmark Date: 27 Jul 2022*"&amp;A989&amp;";*",SRGs!AA:AA,0),0)</f>
        <v>0</v>
      </c>
      <c r="P989" s="6">
        <f>IFERROR(MATCH("Container Platform Security Requirements Guide :: Version 1, Release: 3 Benchmark Date: 27 Jan 2022*"&amp;A989&amp;";*",SRGs!AA:AA,0),0)</f>
        <v>0</v>
      </c>
      <c r="Q989" s="6">
        <f>IFERROR(MATCH("Domain Name System (DNS) Security Requirements Guide :: Version 2, Release: 4 Benchmark Date: 23 Oct 2015*"&amp;A989&amp;";*",SRGs!AA:AA,0),0)</f>
        <v>0</v>
      </c>
      <c r="R989" s="6">
        <f>IFERROR(MATCH("Firewall Security Requirements Guide :: Version 2, Release: 3 Benchmark Date: 27 Oct 2022*"&amp;A989&amp;";*",SRGs!AA:AA,0),0)</f>
        <v>0</v>
      </c>
      <c r="S989" s="6">
        <f>IFERROR(MATCH("General Purpose Operating System Security Requirements Guide :: Version 2, Release: 4 Benchmark Date: 27 Jul 2022*"&amp;A989&amp;";*",SRGs!AA:AA,0),0)</f>
        <v>0</v>
      </c>
      <c r="T989" s="6">
        <f>IFERROR(MATCH("Intrusion Detection and Prevention Systems (IDPS) Security Requirements Guide :: Version 2, Release: 6 Benchmark Date: 24 Jul 2020*"&amp;A989&amp;";*",SRGs!AA:AA,0),0)</f>
        <v>0</v>
      </c>
      <c r="U989" s="6">
        <f>IFERROR(MATCH("Layer 2 Switch Security Requirements Guide :: Version 2, Release: 1 Benchmark Date: 18 May 2021*"&amp;A989&amp;";*",SRGs!AA:AA,0),0)</f>
        <v>0</v>
      </c>
      <c r="V989" s="6">
        <f>IFERROR(MATCH("Mainframe Product Security Requirements Guide :: Version 2, Release: 1 Benchmark Date: 27 Oct 2022*"&amp;A989&amp;";*",SRGs!AA:AA,0),0)</f>
        <v>0</v>
      </c>
      <c r="W989" s="6">
        <f>IFERROR(MATCH("Network Device Management Security Requirements Guide :: Version 4, Release: 1 Benchmark Date: 23 Apr 2021*"&amp;A989&amp;";*",SRGs!AA:AA,0),0)</f>
        <v>0</v>
      </c>
      <c r="X989" s="6">
        <f>IFERROR(MATCH("Router Security Requirements Guide :: Version 4, Release: 2 Benchmark Date: 23 Apr 2021*"&amp;A989&amp;";*",SRGs!AA:AA,0),0)</f>
        <v>0</v>
      </c>
      <c r="Y989" s="6">
        <f>IFERROR(MATCH("SDN Controller Security Requirements Guide :: Version 1, Release: 2 Benchmark Date: 24 Apr 2020*"&amp;A989&amp;";*",SRGs!AA:AA,0),0)</f>
        <v>0</v>
      </c>
      <c r="Z989" s="6">
        <f>IFERROR(MATCH("Unified Endpoint Management Agent Security Requirements Guide :: Version 1, Release: 1 Benchmark Date: 20 Nov 2020*"&amp;A989&amp;";*",SRGs!AA:AA,0),0)</f>
        <v>0</v>
      </c>
      <c r="AA989" s="6">
        <f>IFERROR(MATCH("Unified Endpoint Management Server Security Requirements Guide :: Version 1, Release: 1 Benchmark Date: 20 Nov 2020*"&amp;A989&amp;";*",SRGs!AA:AA,0),0)</f>
        <v>0</v>
      </c>
      <c r="AB989" s="6">
        <f>IFERROR(MATCH("Virtual Private Network (VPN) Security Requirements Guide :: Version 2, Release: 4 Benchmark Date: 27 Oct 2021*"&amp;A989&amp;";*",SRGs!AA:AA,0),0)</f>
        <v>0</v>
      </c>
      <c r="AC989" s="6">
        <f>IFERROR(MATCH("Web Server Security Requirements Guide :: Version 3, Release: 1 Benchmark Date: 27 Oct 2022*"&amp;A989&amp;";*",SRGs!AA:AA,0),0)</f>
        <v>0</v>
      </c>
      <c r="AD989" s="21"/>
      <c r="AE989" s="3" t="str">
        <f t="shared" si="120"/>
        <v/>
      </c>
      <c r="AF989" s="2" t="str">
        <f t="shared" si="121"/>
        <v/>
      </c>
      <c r="AG989" s="2" t="str">
        <f t="shared" si="122"/>
        <v/>
      </c>
      <c r="AH989" s="2" t="str">
        <f t="shared" si="123"/>
        <v/>
      </c>
      <c r="AI989" s="2" t="str">
        <f t="shared" si="124"/>
        <v/>
      </c>
      <c r="AJ989" s="2" t="str">
        <f t="shared" si="125"/>
        <v/>
      </c>
      <c r="AK989" s="2" t="str">
        <f t="shared" si="126"/>
        <v/>
      </c>
      <c r="AL989" s="27"/>
      <c r="AM989" s="5" t="str">
        <f t="shared" si="127"/>
        <v/>
      </c>
    </row>
    <row r="990" spans="1:39" s="5" customFormat="1" ht="75" hidden="1">
      <c r="A990" s="1" t="s">
        <v>22647</v>
      </c>
      <c r="B990" s="1" t="s">
        <v>4316</v>
      </c>
      <c r="C990" s="1" t="s">
        <v>1320</v>
      </c>
      <c r="D990" s="1" t="s">
        <v>2335</v>
      </c>
      <c r="E990" s="1" t="s">
        <v>3331</v>
      </c>
      <c r="F990" s="2" t="s">
        <v>4079</v>
      </c>
      <c r="G990" s="2"/>
      <c r="H990" s="2"/>
      <c r="I990" s="2"/>
      <c r="J990" s="15"/>
      <c r="K990" s="3">
        <f>IFERROR(MATCH("Application Layer Gateway (ALG) Security Requirements Guide (SRG) :: Version 1, Release: 2 Benchmark Date: 24 Jul 2015*"&amp;A990&amp;";*",SRGs!AA:AA,0),0)</f>
        <v>0</v>
      </c>
      <c r="L990" s="2">
        <f>IFERROR(MATCH("Application Server Security Requirements Guide :: Version 3, Release: 3 Benchmark Date: 27 Oct 2022*"&amp;A990&amp;";*",SRGs!AA:AA,0),0)</f>
        <v>0</v>
      </c>
      <c r="M990" s="2">
        <f>IFERROR(MATCH("Authentication, Authorization, and Accounting Services (AAA) Security Requirements Guide :: Version 1, Release: 2 Benchmark Date: 24 Jan 2020*"&amp;A990&amp;";*",SRGs!AA:AA,0),0)</f>
        <v>0</v>
      </c>
      <c r="N990" s="6">
        <f>IFERROR(MATCH("Central Log Server Security Requirements Guide :: Version 2, Release: 2 Benchmark Date: 27 Oct 2022*"&amp;A990&amp;";*",SRGs!AA:AA,0),0)</f>
        <v>0</v>
      </c>
      <c r="O990" s="6">
        <f>IFERROR(MATCH("Database Security Requirements Guide :: Version 3, Release: 3 Benchmark Date: 27 Jul 2022*"&amp;A990&amp;";*",SRGs!AA:AA,0),0)</f>
        <v>0</v>
      </c>
      <c r="P990" s="6">
        <f>IFERROR(MATCH("Container Platform Security Requirements Guide :: Version 1, Release: 3 Benchmark Date: 27 Jan 2022*"&amp;A990&amp;";*",SRGs!AA:AA,0),0)</f>
        <v>0</v>
      </c>
      <c r="Q990" s="6">
        <f>IFERROR(MATCH("Domain Name System (DNS) Security Requirements Guide :: Version 2, Release: 4 Benchmark Date: 23 Oct 2015*"&amp;A990&amp;";*",SRGs!AA:AA,0),0)</f>
        <v>0</v>
      </c>
      <c r="R990" s="6">
        <f>IFERROR(MATCH("Firewall Security Requirements Guide :: Version 2, Release: 3 Benchmark Date: 27 Oct 2022*"&amp;A990&amp;";*",SRGs!AA:AA,0),0)</f>
        <v>0</v>
      </c>
      <c r="S990" s="6">
        <f>IFERROR(MATCH("General Purpose Operating System Security Requirements Guide :: Version 2, Release: 4 Benchmark Date: 27 Jul 2022*"&amp;A990&amp;";*",SRGs!AA:AA,0),0)</f>
        <v>0</v>
      </c>
      <c r="T990" s="6">
        <f>IFERROR(MATCH("Intrusion Detection and Prevention Systems (IDPS) Security Requirements Guide :: Version 2, Release: 6 Benchmark Date: 24 Jul 2020*"&amp;A990&amp;";*",SRGs!AA:AA,0),0)</f>
        <v>0</v>
      </c>
      <c r="U990" s="6">
        <f>IFERROR(MATCH("Layer 2 Switch Security Requirements Guide :: Version 2, Release: 1 Benchmark Date: 18 May 2021*"&amp;A990&amp;";*",SRGs!AA:AA,0),0)</f>
        <v>0</v>
      </c>
      <c r="V990" s="6">
        <f>IFERROR(MATCH("Mainframe Product Security Requirements Guide :: Version 2, Release: 1 Benchmark Date: 27 Oct 2022*"&amp;A990&amp;";*",SRGs!AA:AA,0),0)</f>
        <v>0</v>
      </c>
      <c r="W990" s="6">
        <f>IFERROR(MATCH("Network Device Management Security Requirements Guide :: Version 4, Release: 1 Benchmark Date: 23 Apr 2021*"&amp;A990&amp;";*",SRGs!AA:AA,0),0)</f>
        <v>0</v>
      </c>
      <c r="X990" s="6">
        <f>IFERROR(MATCH("Router Security Requirements Guide :: Version 4, Release: 2 Benchmark Date: 23 Apr 2021*"&amp;A990&amp;";*",SRGs!AA:AA,0),0)</f>
        <v>0</v>
      </c>
      <c r="Y990" s="6">
        <f>IFERROR(MATCH("SDN Controller Security Requirements Guide :: Version 1, Release: 2 Benchmark Date: 24 Apr 2020*"&amp;A990&amp;";*",SRGs!AA:AA,0),0)</f>
        <v>0</v>
      </c>
      <c r="Z990" s="6">
        <f>IFERROR(MATCH("Unified Endpoint Management Agent Security Requirements Guide :: Version 1, Release: 1 Benchmark Date: 20 Nov 2020*"&amp;A990&amp;";*",SRGs!AA:AA,0),0)</f>
        <v>0</v>
      </c>
      <c r="AA990" s="6">
        <f>IFERROR(MATCH("Unified Endpoint Management Server Security Requirements Guide :: Version 1, Release: 1 Benchmark Date: 20 Nov 2020*"&amp;A990&amp;";*",SRGs!AA:AA,0),0)</f>
        <v>0</v>
      </c>
      <c r="AB990" s="6">
        <f>IFERROR(MATCH("Virtual Private Network (VPN) Security Requirements Guide :: Version 2, Release: 4 Benchmark Date: 27 Oct 2021*"&amp;A990&amp;";*",SRGs!AA:AA,0),0)</f>
        <v>0</v>
      </c>
      <c r="AC990" s="6">
        <f>IFERROR(MATCH("Web Server Security Requirements Guide :: Version 3, Release: 1 Benchmark Date: 27 Oct 2022*"&amp;A990&amp;";*",SRGs!AA:AA,0),0)</f>
        <v>0</v>
      </c>
      <c r="AD990" s="21"/>
      <c r="AE990" s="3" t="str">
        <f t="shared" si="120"/>
        <v/>
      </c>
      <c r="AF990" s="2" t="str">
        <f t="shared" si="121"/>
        <v/>
      </c>
      <c r="AG990" s="2" t="str">
        <f t="shared" si="122"/>
        <v/>
      </c>
      <c r="AH990" s="2" t="str">
        <f t="shared" si="123"/>
        <v/>
      </c>
      <c r="AI990" s="2" t="str">
        <f t="shared" si="124"/>
        <v/>
      </c>
      <c r="AJ990" s="2" t="str">
        <f t="shared" si="125"/>
        <v/>
      </c>
      <c r="AK990" s="2" t="str">
        <f t="shared" si="126"/>
        <v/>
      </c>
      <c r="AL990" s="27"/>
      <c r="AM990" s="5" t="str">
        <f t="shared" si="127"/>
        <v/>
      </c>
    </row>
    <row r="991" spans="1:39" ht="75" hidden="1">
      <c r="A991" s="1" t="s">
        <v>22648</v>
      </c>
      <c r="B991" s="1" t="s">
        <v>4316</v>
      </c>
      <c r="C991" s="1" t="s">
        <v>1321</v>
      </c>
      <c r="D991" s="1" t="s">
        <v>2336</v>
      </c>
      <c r="E991" s="1" t="s">
        <v>3332</v>
      </c>
      <c r="F991" s="2" t="s">
        <v>4080</v>
      </c>
      <c r="G991" s="2"/>
      <c r="H991" s="2"/>
      <c r="I991" s="2"/>
      <c r="J991" s="15"/>
      <c r="K991" s="3">
        <f>IFERROR(MATCH("Application Layer Gateway (ALG) Security Requirements Guide (SRG) :: Version 1, Release: 2 Benchmark Date: 24 Jul 2015*"&amp;A991&amp;";*",SRGs!AA:AA,0),0)</f>
        <v>0</v>
      </c>
      <c r="L991" s="2">
        <f>IFERROR(MATCH("Application Server Security Requirements Guide :: Version 3, Release: 3 Benchmark Date: 27 Oct 2022*"&amp;A991&amp;";*",SRGs!AA:AA,0),0)</f>
        <v>0</v>
      </c>
      <c r="M991" s="2">
        <f>IFERROR(MATCH("Authentication, Authorization, and Accounting Services (AAA) Security Requirements Guide :: Version 1, Release: 2 Benchmark Date: 24 Jan 2020*"&amp;A991&amp;";*",SRGs!AA:AA,0),0)</f>
        <v>0</v>
      </c>
      <c r="N991" s="6">
        <f>IFERROR(MATCH("Central Log Server Security Requirements Guide :: Version 2, Release: 2 Benchmark Date: 27 Oct 2022*"&amp;A991&amp;";*",SRGs!AA:AA,0),0)</f>
        <v>0</v>
      </c>
      <c r="O991" s="6">
        <f>IFERROR(MATCH("Database Security Requirements Guide :: Version 3, Release: 3 Benchmark Date: 27 Jul 2022*"&amp;A991&amp;";*",SRGs!AA:AA,0),0)</f>
        <v>0</v>
      </c>
      <c r="P991" s="2">
        <f>IFERROR(MATCH("Container Platform Security Requirements Guide :: Version 1, Release: 3 Benchmark Date: 27 Jan 2022*"&amp;A991&amp;";*",SRGs!AA:AA,0),0)</f>
        <v>0</v>
      </c>
      <c r="Q991" s="2">
        <f>IFERROR(MATCH("Domain Name System (DNS) Security Requirements Guide :: Version 2, Release: 4 Benchmark Date: 23 Oct 2015*"&amp;A991&amp;";*",SRGs!AA:AA,0),0)</f>
        <v>0</v>
      </c>
      <c r="R991" s="2">
        <f>IFERROR(MATCH("Firewall Security Requirements Guide :: Version 2, Release: 3 Benchmark Date: 27 Oct 2022*"&amp;A991&amp;";*",SRGs!AA:AA,0),0)</f>
        <v>0</v>
      </c>
      <c r="S991" s="2">
        <f>IFERROR(MATCH("General Purpose Operating System Security Requirements Guide :: Version 2, Release: 4 Benchmark Date: 27 Jul 2022*"&amp;A991&amp;";*",SRGs!AA:AA,0),0)</f>
        <v>0</v>
      </c>
      <c r="T991" s="2">
        <f>IFERROR(MATCH("Intrusion Detection and Prevention Systems (IDPS) Security Requirements Guide :: Version 2, Release: 6 Benchmark Date: 24 Jul 2020*"&amp;A991&amp;";*",SRGs!AA:AA,0),0)</f>
        <v>0</v>
      </c>
      <c r="U991" s="2">
        <f>IFERROR(MATCH("Layer 2 Switch Security Requirements Guide :: Version 2, Release: 1 Benchmark Date: 18 May 2021*"&amp;A991&amp;";*",SRGs!AA:AA,0),0)</f>
        <v>0</v>
      </c>
      <c r="V991" s="2">
        <f>IFERROR(MATCH("Mainframe Product Security Requirements Guide :: Version 2, Release: 1 Benchmark Date: 27 Oct 2022*"&amp;A991&amp;";*",SRGs!AA:AA,0),0)</f>
        <v>0</v>
      </c>
      <c r="W991" s="2">
        <f>IFERROR(MATCH("Network Device Management Security Requirements Guide :: Version 4, Release: 1 Benchmark Date: 23 Apr 2021*"&amp;A991&amp;";*",SRGs!AA:AA,0),0)</f>
        <v>0</v>
      </c>
      <c r="X991" s="2">
        <f>IFERROR(MATCH("Router Security Requirements Guide :: Version 4, Release: 2 Benchmark Date: 23 Apr 2021*"&amp;A991&amp;";*",SRGs!AA:AA,0),0)</f>
        <v>0</v>
      </c>
      <c r="Y991" s="2">
        <f>IFERROR(MATCH("SDN Controller Security Requirements Guide :: Version 1, Release: 2 Benchmark Date: 24 Apr 2020*"&amp;A991&amp;";*",SRGs!AA:AA,0),0)</f>
        <v>0</v>
      </c>
      <c r="Z991" s="2">
        <f>IFERROR(MATCH("Unified Endpoint Management Agent Security Requirements Guide :: Version 1, Release: 1 Benchmark Date: 20 Nov 2020*"&amp;A991&amp;";*",SRGs!AA:AA,0),0)</f>
        <v>0</v>
      </c>
      <c r="AA991" s="2">
        <f>IFERROR(MATCH("Unified Endpoint Management Server Security Requirements Guide :: Version 1, Release: 1 Benchmark Date: 20 Nov 2020*"&amp;A991&amp;";*",SRGs!AA:AA,0),0)</f>
        <v>0</v>
      </c>
      <c r="AB991" s="2">
        <f>IFERROR(MATCH("Virtual Private Network (VPN) Security Requirements Guide :: Version 2, Release: 4 Benchmark Date: 27 Oct 2021*"&amp;A991&amp;";*",SRGs!AA:AA,0),0)</f>
        <v>0</v>
      </c>
      <c r="AC991" s="2">
        <f>IFERROR(MATCH("Web Server Security Requirements Guide :: Version 3, Release: 1 Benchmark Date: 27 Oct 2022*"&amp;A991&amp;";*",SRGs!AA:AA,0),0)</f>
        <v>0</v>
      </c>
      <c r="AD991" s="22"/>
      <c r="AE991" s="3" t="str">
        <f t="shared" si="120"/>
        <v/>
      </c>
      <c r="AF991" s="2" t="str">
        <f t="shared" si="121"/>
        <v/>
      </c>
      <c r="AG991" s="2" t="str">
        <f t="shared" si="122"/>
        <v/>
      </c>
      <c r="AH991" s="2" t="str">
        <f t="shared" si="123"/>
        <v/>
      </c>
      <c r="AI991" s="2" t="str">
        <f t="shared" si="124"/>
        <v/>
      </c>
      <c r="AJ991" s="2" t="str">
        <f t="shared" si="125"/>
        <v/>
      </c>
      <c r="AK991" s="2" t="str">
        <f t="shared" si="126"/>
        <v/>
      </c>
      <c r="AM991" s="5" t="str">
        <f t="shared" si="127"/>
        <v/>
      </c>
    </row>
    <row r="992" spans="1:39" s="5" customFormat="1" ht="90" hidden="1">
      <c r="A992" s="1" t="s">
        <v>278</v>
      </c>
      <c r="B992" s="1" t="s">
        <v>4316</v>
      </c>
      <c r="C992" s="1" t="s">
        <v>1322</v>
      </c>
      <c r="D992" s="1" t="s">
        <v>2337</v>
      </c>
      <c r="E992" s="1" t="s">
        <v>3333</v>
      </c>
      <c r="F992" s="2" t="s">
        <v>4081</v>
      </c>
      <c r="G992" s="2"/>
      <c r="H992" s="2"/>
      <c r="I992" s="2"/>
      <c r="J992" s="15"/>
      <c r="K992" s="3">
        <f>IFERROR(MATCH("Application Layer Gateway (ALG) Security Requirements Guide (SRG) :: Version 1, Release: 2 Benchmark Date: 24 Jul 2015*"&amp;A992&amp;";*",SRGs!AA:AA,0),0)</f>
        <v>0</v>
      </c>
      <c r="L992" s="2">
        <f>IFERROR(MATCH("Application Server Security Requirements Guide :: Version 3, Release: 3 Benchmark Date: 27 Oct 2022*"&amp;A992&amp;";*",SRGs!AA:AA,0),0)</f>
        <v>0</v>
      </c>
      <c r="M992" s="2">
        <f>IFERROR(MATCH("Authentication, Authorization, and Accounting Services (AAA) Security Requirements Guide :: Version 1, Release: 2 Benchmark Date: 24 Jan 2020*"&amp;A992&amp;";*",SRGs!AA:AA,0),0)</f>
        <v>0</v>
      </c>
      <c r="N992" s="6">
        <f>IFERROR(MATCH("Central Log Server Security Requirements Guide :: Version 2, Release: 2 Benchmark Date: 27 Oct 2022*"&amp;A992&amp;";*",SRGs!AA:AA,0),0)</f>
        <v>0</v>
      </c>
      <c r="O992" s="6">
        <f>IFERROR(MATCH("Database Security Requirements Guide :: Version 3, Release: 3 Benchmark Date: 27 Jul 2022*"&amp;A992&amp;";*",SRGs!AA:AA,0),0)</f>
        <v>0</v>
      </c>
      <c r="P992" s="6">
        <f>IFERROR(MATCH("Container Platform Security Requirements Guide :: Version 1, Release: 3 Benchmark Date: 27 Jan 2022*"&amp;A992&amp;";*",SRGs!AA:AA,0),0)</f>
        <v>0</v>
      </c>
      <c r="Q992" s="6">
        <f>IFERROR(MATCH("Domain Name System (DNS) Security Requirements Guide :: Version 2, Release: 4 Benchmark Date: 23 Oct 2015*"&amp;A992&amp;";*",SRGs!AA:AA,0),0)</f>
        <v>0</v>
      </c>
      <c r="R992" s="6">
        <f>IFERROR(MATCH("Firewall Security Requirements Guide :: Version 2, Release: 3 Benchmark Date: 27 Oct 2022*"&amp;A992&amp;";*",SRGs!AA:AA,0),0)</f>
        <v>0</v>
      </c>
      <c r="S992" s="6">
        <f>IFERROR(MATCH("General Purpose Operating System Security Requirements Guide :: Version 2, Release: 4 Benchmark Date: 27 Jul 2022*"&amp;A992&amp;";*",SRGs!AA:AA,0),0)</f>
        <v>0</v>
      </c>
      <c r="T992" s="6">
        <f>IFERROR(MATCH("Intrusion Detection and Prevention Systems (IDPS) Security Requirements Guide :: Version 2, Release: 6 Benchmark Date: 24 Jul 2020*"&amp;A992&amp;";*",SRGs!AA:AA,0),0)</f>
        <v>0</v>
      </c>
      <c r="U992" s="6">
        <f>IFERROR(MATCH("Layer 2 Switch Security Requirements Guide :: Version 2, Release: 1 Benchmark Date: 18 May 2021*"&amp;A992&amp;";*",SRGs!AA:AA,0),0)</f>
        <v>0</v>
      </c>
      <c r="V992" s="6">
        <f>IFERROR(MATCH("Mainframe Product Security Requirements Guide :: Version 2, Release: 1 Benchmark Date: 27 Oct 2022*"&amp;A992&amp;";*",SRGs!AA:AA,0),0)</f>
        <v>0</v>
      </c>
      <c r="W992" s="6">
        <f>IFERROR(MATCH("Network Device Management Security Requirements Guide :: Version 4, Release: 1 Benchmark Date: 23 Apr 2021*"&amp;A992&amp;";*",SRGs!AA:AA,0),0)</f>
        <v>0</v>
      </c>
      <c r="X992" s="6">
        <f>IFERROR(MATCH("Router Security Requirements Guide :: Version 4, Release: 2 Benchmark Date: 23 Apr 2021*"&amp;A992&amp;";*",SRGs!AA:AA,0),0)</f>
        <v>0</v>
      </c>
      <c r="Y992" s="6">
        <f>IFERROR(MATCH("SDN Controller Security Requirements Guide :: Version 1, Release: 2 Benchmark Date: 24 Apr 2020*"&amp;A992&amp;";*",SRGs!AA:AA,0),0)</f>
        <v>0</v>
      </c>
      <c r="Z992" s="6">
        <f>IFERROR(MATCH("Unified Endpoint Management Agent Security Requirements Guide :: Version 1, Release: 1 Benchmark Date: 20 Nov 2020*"&amp;A992&amp;";*",SRGs!AA:AA,0),0)</f>
        <v>0</v>
      </c>
      <c r="AA992" s="6">
        <f>IFERROR(MATCH("Unified Endpoint Management Server Security Requirements Guide :: Version 1, Release: 1 Benchmark Date: 20 Nov 2020*"&amp;A992&amp;";*",SRGs!AA:AA,0),0)</f>
        <v>0</v>
      </c>
      <c r="AB992" s="6">
        <f>IFERROR(MATCH("Virtual Private Network (VPN) Security Requirements Guide :: Version 2, Release: 4 Benchmark Date: 27 Oct 2021*"&amp;A992&amp;";*",SRGs!AA:AA,0),0)</f>
        <v>0</v>
      </c>
      <c r="AC992" s="6">
        <f>IFERROR(MATCH("Web Server Security Requirements Guide :: Version 3, Release: 1 Benchmark Date: 27 Oct 2022*"&amp;A992&amp;";*",SRGs!AA:AA,0),0)</f>
        <v>0</v>
      </c>
      <c r="AD992" s="21"/>
      <c r="AE992" s="3" t="str">
        <f t="shared" si="120"/>
        <v/>
      </c>
      <c r="AF992" s="2" t="str">
        <f t="shared" si="121"/>
        <v/>
      </c>
      <c r="AG992" s="2" t="str">
        <f t="shared" si="122"/>
        <v/>
      </c>
      <c r="AH992" s="2" t="str">
        <f t="shared" si="123"/>
        <v/>
      </c>
      <c r="AI992" s="2" t="str">
        <f t="shared" si="124"/>
        <v/>
      </c>
      <c r="AJ992" s="2" t="str">
        <f t="shared" si="125"/>
        <v/>
      </c>
      <c r="AK992" s="2" t="str">
        <f t="shared" si="126"/>
        <v/>
      </c>
      <c r="AL992" s="27"/>
      <c r="AM992" s="5" t="str">
        <f t="shared" si="127"/>
        <v/>
      </c>
    </row>
    <row r="993" spans="1:39" s="5" customFormat="1" ht="165" hidden="1">
      <c r="A993" s="1" t="s">
        <v>279</v>
      </c>
      <c r="B993" s="1" t="s">
        <v>4316</v>
      </c>
      <c r="C993" s="1" t="s">
        <v>1323</v>
      </c>
      <c r="D993" s="1" t="s">
        <v>2338</v>
      </c>
      <c r="E993" s="1" t="s">
        <v>3334</v>
      </c>
      <c r="F993" s="2" t="s">
        <v>4082</v>
      </c>
      <c r="G993" s="2"/>
      <c r="H993" s="2"/>
      <c r="I993" s="2"/>
      <c r="J993" s="15"/>
      <c r="K993" s="3">
        <f>IFERROR(MATCH("Application Layer Gateway (ALG) Security Requirements Guide (SRG) :: Version 1, Release: 2 Benchmark Date: 24 Jul 2015*"&amp;A993&amp;";*",SRGs!AA:AA,0),0)</f>
        <v>0</v>
      </c>
      <c r="L993" s="2">
        <f>IFERROR(MATCH("Application Server Security Requirements Guide :: Version 3, Release: 3 Benchmark Date: 27 Oct 2022*"&amp;A993&amp;";*",SRGs!AA:AA,0),0)</f>
        <v>0</v>
      </c>
      <c r="M993" s="2">
        <f>IFERROR(MATCH("Authentication, Authorization, and Accounting Services (AAA) Security Requirements Guide :: Version 1, Release: 2 Benchmark Date: 24 Jan 2020*"&amp;A993&amp;";*",SRGs!AA:AA,0),0)</f>
        <v>0</v>
      </c>
      <c r="N993" s="6">
        <f>IFERROR(MATCH("Central Log Server Security Requirements Guide :: Version 2, Release: 2 Benchmark Date: 27 Oct 2022*"&amp;A993&amp;";*",SRGs!AA:AA,0),0)</f>
        <v>0</v>
      </c>
      <c r="O993" s="6">
        <f>IFERROR(MATCH("Database Security Requirements Guide :: Version 3, Release: 3 Benchmark Date: 27 Jul 2022*"&amp;A993&amp;";*",SRGs!AA:AA,0),0)</f>
        <v>0</v>
      </c>
      <c r="P993" s="6">
        <f>IFERROR(MATCH("Container Platform Security Requirements Guide :: Version 1, Release: 3 Benchmark Date: 27 Jan 2022*"&amp;A993&amp;";*",SRGs!AA:AA,0),0)</f>
        <v>0</v>
      </c>
      <c r="Q993" s="6">
        <f>IFERROR(MATCH("Domain Name System (DNS) Security Requirements Guide :: Version 2, Release: 4 Benchmark Date: 23 Oct 2015*"&amp;A993&amp;";*",SRGs!AA:AA,0),0)</f>
        <v>0</v>
      </c>
      <c r="R993" s="6">
        <f>IFERROR(MATCH("Firewall Security Requirements Guide :: Version 2, Release: 3 Benchmark Date: 27 Oct 2022*"&amp;A993&amp;";*",SRGs!AA:AA,0),0)</f>
        <v>0</v>
      </c>
      <c r="S993" s="6">
        <f>IFERROR(MATCH("General Purpose Operating System Security Requirements Guide :: Version 2, Release: 4 Benchmark Date: 27 Jul 2022*"&amp;A993&amp;";*",SRGs!AA:AA,0),0)</f>
        <v>0</v>
      </c>
      <c r="T993" s="6">
        <f>IFERROR(MATCH("Intrusion Detection and Prevention Systems (IDPS) Security Requirements Guide :: Version 2, Release: 6 Benchmark Date: 24 Jul 2020*"&amp;A993&amp;";*",SRGs!AA:AA,0),0)</f>
        <v>0</v>
      </c>
      <c r="U993" s="6">
        <f>IFERROR(MATCH("Layer 2 Switch Security Requirements Guide :: Version 2, Release: 1 Benchmark Date: 18 May 2021*"&amp;A993&amp;";*",SRGs!AA:AA,0),0)</f>
        <v>0</v>
      </c>
      <c r="V993" s="6">
        <f>IFERROR(MATCH("Mainframe Product Security Requirements Guide :: Version 2, Release: 1 Benchmark Date: 27 Oct 2022*"&amp;A993&amp;";*",SRGs!AA:AA,0),0)</f>
        <v>0</v>
      </c>
      <c r="W993" s="6">
        <f>IFERROR(MATCH("Network Device Management Security Requirements Guide :: Version 4, Release: 1 Benchmark Date: 23 Apr 2021*"&amp;A993&amp;";*",SRGs!AA:AA,0),0)</f>
        <v>0</v>
      </c>
      <c r="X993" s="6">
        <f>IFERROR(MATCH("Router Security Requirements Guide :: Version 4, Release: 2 Benchmark Date: 23 Apr 2021*"&amp;A993&amp;";*",SRGs!AA:AA,0),0)</f>
        <v>0</v>
      </c>
      <c r="Y993" s="6">
        <f>IFERROR(MATCH("SDN Controller Security Requirements Guide :: Version 1, Release: 2 Benchmark Date: 24 Apr 2020*"&amp;A993&amp;";*",SRGs!AA:AA,0),0)</f>
        <v>0</v>
      </c>
      <c r="Z993" s="6">
        <f>IFERROR(MATCH("Unified Endpoint Management Agent Security Requirements Guide :: Version 1, Release: 1 Benchmark Date: 20 Nov 2020*"&amp;A993&amp;";*",SRGs!AA:AA,0),0)</f>
        <v>0</v>
      </c>
      <c r="AA993" s="6">
        <f>IFERROR(MATCH("Unified Endpoint Management Server Security Requirements Guide :: Version 1, Release: 1 Benchmark Date: 20 Nov 2020*"&amp;A993&amp;";*",SRGs!AA:AA,0),0)</f>
        <v>0</v>
      </c>
      <c r="AB993" s="6">
        <f>IFERROR(MATCH("Virtual Private Network (VPN) Security Requirements Guide :: Version 2, Release: 4 Benchmark Date: 27 Oct 2021*"&amp;A993&amp;";*",SRGs!AA:AA,0),0)</f>
        <v>0</v>
      </c>
      <c r="AC993" s="6">
        <f>IFERROR(MATCH("Web Server Security Requirements Guide :: Version 3, Release: 1 Benchmark Date: 27 Oct 2022*"&amp;A993&amp;";*",SRGs!AA:AA,0),0)</f>
        <v>0</v>
      </c>
      <c r="AD993" s="21"/>
      <c r="AE993" s="3" t="str">
        <f t="shared" si="120"/>
        <v/>
      </c>
      <c r="AF993" s="2" t="str">
        <f t="shared" si="121"/>
        <v/>
      </c>
      <c r="AG993" s="2" t="str">
        <f t="shared" si="122"/>
        <v/>
      </c>
      <c r="AH993" s="2" t="str">
        <f t="shared" si="123"/>
        <v/>
      </c>
      <c r="AI993" s="2" t="str">
        <f t="shared" si="124"/>
        <v/>
      </c>
      <c r="AJ993" s="2" t="str">
        <f t="shared" si="125"/>
        <v/>
      </c>
      <c r="AK993" s="2" t="str">
        <f t="shared" si="126"/>
        <v/>
      </c>
      <c r="AL993" s="27"/>
      <c r="AM993" s="5" t="str">
        <f t="shared" si="127"/>
        <v/>
      </c>
    </row>
    <row r="994" spans="1:39" ht="195" hidden="1">
      <c r="A994" s="1" t="s">
        <v>280</v>
      </c>
      <c r="B994" s="1" t="s">
        <v>4316</v>
      </c>
      <c r="C994" s="1" t="s">
        <v>1324</v>
      </c>
      <c r="D994" s="1" t="s">
        <v>2339</v>
      </c>
      <c r="E994" s="1" t="s">
        <v>3335</v>
      </c>
      <c r="F994" s="2" t="s">
        <v>4083</v>
      </c>
      <c r="G994" s="2"/>
      <c r="H994" s="2"/>
      <c r="I994" s="2"/>
      <c r="J994" s="15"/>
      <c r="K994" s="3">
        <f>IFERROR(MATCH("Application Layer Gateway (ALG) Security Requirements Guide (SRG) :: Version 1, Release: 2 Benchmark Date: 24 Jul 2015*"&amp;A994&amp;";*",SRGs!AA:AA,0),0)</f>
        <v>0</v>
      </c>
      <c r="L994" s="2">
        <f>IFERROR(MATCH("Application Server Security Requirements Guide :: Version 3, Release: 3 Benchmark Date: 27 Oct 2022*"&amp;A994&amp;";*",SRGs!AA:AA,0),0)</f>
        <v>0</v>
      </c>
      <c r="M994" s="2">
        <f>IFERROR(MATCH("Authentication, Authorization, and Accounting Services (AAA) Security Requirements Guide :: Version 1, Release: 2 Benchmark Date: 24 Jan 2020*"&amp;A994&amp;";*",SRGs!AA:AA,0),0)</f>
        <v>0</v>
      </c>
      <c r="N994" s="6">
        <f>IFERROR(MATCH("Central Log Server Security Requirements Guide :: Version 2, Release: 2 Benchmark Date: 27 Oct 2022*"&amp;A994&amp;";*",SRGs!AA:AA,0),0)</f>
        <v>0</v>
      </c>
      <c r="O994" s="6">
        <f>IFERROR(MATCH("Database Security Requirements Guide :: Version 3, Release: 3 Benchmark Date: 27 Jul 2022*"&amp;A994&amp;";*",SRGs!AA:AA,0),0)</f>
        <v>0</v>
      </c>
      <c r="P994" s="2">
        <f>IFERROR(MATCH("Container Platform Security Requirements Guide :: Version 1, Release: 3 Benchmark Date: 27 Jan 2022*"&amp;A994&amp;";*",SRGs!AA:AA,0),0)</f>
        <v>0</v>
      </c>
      <c r="Q994" s="2">
        <f>IFERROR(MATCH("Domain Name System (DNS) Security Requirements Guide :: Version 2, Release: 4 Benchmark Date: 23 Oct 2015*"&amp;A994&amp;";*",SRGs!AA:AA,0),0)</f>
        <v>0</v>
      </c>
      <c r="R994" s="2">
        <f>IFERROR(MATCH("Firewall Security Requirements Guide :: Version 2, Release: 3 Benchmark Date: 27 Oct 2022*"&amp;A994&amp;";*",SRGs!AA:AA,0),0)</f>
        <v>0</v>
      </c>
      <c r="S994" s="2">
        <f>IFERROR(MATCH("General Purpose Operating System Security Requirements Guide :: Version 2, Release: 4 Benchmark Date: 27 Jul 2022*"&amp;A994&amp;";*",SRGs!AA:AA,0),0)</f>
        <v>0</v>
      </c>
      <c r="T994" s="2">
        <f>IFERROR(MATCH("Intrusion Detection and Prevention Systems (IDPS) Security Requirements Guide :: Version 2, Release: 6 Benchmark Date: 24 Jul 2020*"&amp;A994&amp;";*",SRGs!AA:AA,0),0)</f>
        <v>0</v>
      </c>
      <c r="U994" s="2">
        <f>IFERROR(MATCH("Layer 2 Switch Security Requirements Guide :: Version 2, Release: 1 Benchmark Date: 18 May 2021*"&amp;A994&amp;";*",SRGs!AA:AA,0),0)</f>
        <v>0</v>
      </c>
      <c r="V994" s="2">
        <f>IFERROR(MATCH("Mainframe Product Security Requirements Guide :: Version 2, Release: 1 Benchmark Date: 27 Oct 2022*"&amp;A994&amp;";*",SRGs!AA:AA,0),0)</f>
        <v>0</v>
      </c>
      <c r="W994" s="2">
        <f>IFERROR(MATCH("Network Device Management Security Requirements Guide :: Version 4, Release: 1 Benchmark Date: 23 Apr 2021*"&amp;A994&amp;";*",SRGs!AA:AA,0),0)</f>
        <v>0</v>
      </c>
      <c r="X994" s="2">
        <f>IFERROR(MATCH("Router Security Requirements Guide :: Version 4, Release: 2 Benchmark Date: 23 Apr 2021*"&amp;A994&amp;";*",SRGs!AA:AA,0),0)</f>
        <v>0</v>
      </c>
      <c r="Y994" s="2">
        <f>IFERROR(MATCH("SDN Controller Security Requirements Guide :: Version 1, Release: 2 Benchmark Date: 24 Apr 2020*"&amp;A994&amp;";*",SRGs!AA:AA,0),0)</f>
        <v>0</v>
      </c>
      <c r="Z994" s="2">
        <f>IFERROR(MATCH("Unified Endpoint Management Agent Security Requirements Guide :: Version 1, Release: 1 Benchmark Date: 20 Nov 2020*"&amp;A994&amp;";*",SRGs!AA:AA,0),0)</f>
        <v>0</v>
      </c>
      <c r="AA994" s="2">
        <f>IFERROR(MATCH("Unified Endpoint Management Server Security Requirements Guide :: Version 1, Release: 1 Benchmark Date: 20 Nov 2020*"&amp;A994&amp;";*",SRGs!AA:AA,0),0)</f>
        <v>0</v>
      </c>
      <c r="AB994" s="2">
        <f>IFERROR(MATCH("Virtual Private Network (VPN) Security Requirements Guide :: Version 2, Release: 4 Benchmark Date: 27 Oct 2021*"&amp;A994&amp;";*",SRGs!AA:AA,0),0)</f>
        <v>0</v>
      </c>
      <c r="AC994" s="2">
        <f>IFERROR(MATCH("Web Server Security Requirements Guide :: Version 3, Release: 1 Benchmark Date: 27 Oct 2022*"&amp;A994&amp;";*",SRGs!AA:AA,0),0)</f>
        <v>0</v>
      </c>
      <c r="AD994" s="22"/>
      <c r="AE994" s="3" t="str">
        <f t="shared" si="120"/>
        <v/>
      </c>
      <c r="AF994" s="2" t="str">
        <f t="shared" si="121"/>
        <v/>
      </c>
      <c r="AG994" s="2" t="str">
        <f t="shared" si="122"/>
        <v/>
      </c>
      <c r="AH994" s="2" t="str">
        <f t="shared" si="123"/>
        <v/>
      </c>
      <c r="AI994" s="2" t="str">
        <f t="shared" si="124"/>
        <v/>
      </c>
      <c r="AJ994" s="2" t="str">
        <f t="shared" si="125"/>
        <v/>
      </c>
      <c r="AK994" s="2" t="str">
        <f t="shared" si="126"/>
        <v/>
      </c>
      <c r="AM994" s="5" t="str">
        <f t="shared" si="127"/>
        <v/>
      </c>
    </row>
    <row r="995" spans="1:39" s="5" customFormat="1" ht="60" hidden="1">
      <c r="A995" s="1" t="s">
        <v>22649</v>
      </c>
      <c r="B995" s="1" t="s">
        <v>4316</v>
      </c>
      <c r="C995" s="1" t="s">
        <v>1325</v>
      </c>
      <c r="D995" s="1" t="s">
        <v>2340</v>
      </c>
      <c r="E995" s="1" t="s">
        <v>3336</v>
      </c>
      <c r="F995" s="2" t="s">
        <v>2591</v>
      </c>
      <c r="G995" s="2"/>
      <c r="H995" s="2"/>
      <c r="I995" s="2"/>
      <c r="J995" s="15"/>
      <c r="K995" s="3">
        <f>IFERROR(MATCH("Application Layer Gateway (ALG) Security Requirements Guide (SRG) :: Version 1, Release: 2 Benchmark Date: 24 Jul 2015*"&amp;A995&amp;";*",SRGs!AA:AA,0),0)</f>
        <v>0</v>
      </c>
      <c r="L995" s="2">
        <f>IFERROR(MATCH("Application Server Security Requirements Guide :: Version 3, Release: 3 Benchmark Date: 27 Oct 2022*"&amp;A995&amp;";*",SRGs!AA:AA,0),0)</f>
        <v>0</v>
      </c>
      <c r="M995" s="2">
        <f>IFERROR(MATCH("Authentication, Authorization, and Accounting Services (AAA) Security Requirements Guide :: Version 1, Release: 2 Benchmark Date: 24 Jan 2020*"&amp;A995&amp;";*",SRGs!AA:AA,0),0)</f>
        <v>0</v>
      </c>
      <c r="N995" s="2">
        <f>IFERROR(MATCH("Central Log Server Security Requirements Guide :: Version 2, Release: 2 Benchmark Date: 27 Oct 2022*"&amp;A995&amp;";*",SRGs!AA:AA,0),0)</f>
        <v>0</v>
      </c>
      <c r="O995" s="2">
        <f>IFERROR(MATCH("Database Security Requirements Guide :: Version 3, Release: 3 Benchmark Date: 27 Jul 2022*"&amp;A995&amp;";*",SRGs!AA:AA,0),0)</f>
        <v>0</v>
      </c>
      <c r="P995" s="6">
        <f>IFERROR(MATCH("Container Platform Security Requirements Guide :: Version 1, Release: 3 Benchmark Date: 27 Jan 2022*"&amp;A995&amp;";*",SRGs!AA:AA,0),0)</f>
        <v>0</v>
      </c>
      <c r="Q995" s="6">
        <f>IFERROR(MATCH("Domain Name System (DNS) Security Requirements Guide :: Version 2, Release: 4 Benchmark Date: 23 Oct 2015*"&amp;A995&amp;";*",SRGs!AA:AA,0),0)</f>
        <v>0</v>
      </c>
      <c r="R995" s="6">
        <f>IFERROR(MATCH("Firewall Security Requirements Guide :: Version 2, Release: 3 Benchmark Date: 27 Oct 2022*"&amp;A995&amp;";*",SRGs!AA:AA,0),0)</f>
        <v>0</v>
      </c>
      <c r="S995" s="6">
        <f>IFERROR(MATCH("General Purpose Operating System Security Requirements Guide :: Version 2, Release: 4 Benchmark Date: 27 Jul 2022*"&amp;A995&amp;";*",SRGs!AA:AA,0),0)</f>
        <v>0</v>
      </c>
      <c r="T995" s="6">
        <f>IFERROR(MATCH("Intrusion Detection and Prevention Systems (IDPS) Security Requirements Guide :: Version 2, Release: 6 Benchmark Date: 24 Jul 2020*"&amp;A995&amp;";*",SRGs!AA:AA,0),0)</f>
        <v>0</v>
      </c>
      <c r="U995" s="6">
        <f>IFERROR(MATCH("Layer 2 Switch Security Requirements Guide :: Version 2, Release: 1 Benchmark Date: 18 May 2021*"&amp;A995&amp;";*",SRGs!AA:AA,0),0)</f>
        <v>0</v>
      </c>
      <c r="V995" s="6">
        <f>IFERROR(MATCH("Mainframe Product Security Requirements Guide :: Version 2, Release: 1 Benchmark Date: 27 Oct 2022*"&amp;A995&amp;";*",SRGs!AA:AA,0),0)</f>
        <v>0</v>
      </c>
      <c r="W995" s="6">
        <f>IFERROR(MATCH("Network Device Management Security Requirements Guide :: Version 4, Release: 1 Benchmark Date: 23 Apr 2021*"&amp;A995&amp;";*",SRGs!AA:AA,0),0)</f>
        <v>0</v>
      </c>
      <c r="X995" s="6">
        <f>IFERROR(MATCH("Router Security Requirements Guide :: Version 4, Release: 2 Benchmark Date: 23 Apr 2021*"&amp;A995&amp;";*",SRGs!AA:AA,0),0)</f>
        <v>0</v>
      </c>
      <c r="Y995" s="6">
        <f>IFERROR(MATCH("SDN Controller Security Requirements Guide :: Version 1, Release: 2 Benchmark Date: 24 Apr 2020*"&amp;A995&amp;";*",SRGs!AA:AA,0),0)</f>
        <v>0</v>
      </c>
      <c r="Z995" s="6">
        <f>IFERROR(MATCH("Unified Endpoint Management Agent Security Requirements Guide :: Version 1, Release: 1 Benchmark Date: 20 Nov 2020*"&amp;A995&amp;";*",SRGs!AA:AA,0),0)</f>
        <v>0</v>
      </c>
      <c r="AA995" s="6">
        <f>IFERROR(MATCH("Unified Endpoint Management Server Security Requirements Guide :: Version 1, Release: 1 Benchmark Date: 20 Nov 2020*"&amp;A995&amp;";*",SRGs!AA:AA,0),0)</f>
        <v>0</v>
      </c>
      <c r="AB995" s="6">
        <f>IFERROR(MATCH("Virtual Private Network (VPN) Security Requirements Guide :: Version 2, Release: 4 Benchmark Date: 27 Oct 2021*"&amp;A995&amp;";*",SRGs!AA:AA,0),0)</f>
        <v>0</v>
      </c>
      <c r="AC995" s="6">
        <f>IFERROR(MATCH("Web Server Security Requirements Guide :: Version 3, Release: 1 Benchmark Date: 27 Oct 2022*"&amp;A995&amp;";*",SRGs!AA:AA,0),0)</f>
        <v>0</v>
      </c>
      <c r="AD995" s="21"/>
      <c r="AE995" s="3" t="str">
        <f t="shared" si="120"/>
        <v/>
      </c>
      <c r="AF995" s="2" t="str">
        <f t="shared" si="121"/>
        <v/>
      </c>
      <c r="AG995" s="2" t="str">
        <f t="shared" si="122"/>
        <v/>
      </c>
      <c r="AH995" s="2" t="str">
        <f t="shared" si="123"/>
        <v/>
      </c>
      <c r="AI995" s="2" t="str">
        <f t="shared" si="124"/>
        <v/>
      </c>
      <c r="AJ995" s="2" t="str">
        <f t="shared" si="125"/>
        <v/>
      </c>
      <c r="AK995" s="2" t="str">
        <f t="shared" si="126"/>
        <v/>
      </c>
      <c r="AL995" s="27"/>
      <c r="AM995" s="5" t="str">
        <f t="shared" si="127"/>
        <v/>
      </c>
    </row>
    <row r="996" spans="1:39" ht="60" hidden="1">
      <c r="A996" s="1" t="s">
        <v>22650</v>
      </c>
      <c r="B996" s="1" t="s">
        <v>4316</v>
      </c>
      <c r="C996" s="1" t="s">
        <v>1326</v>
      </c>
      <c r="D996" s="1" t="s">
        <v>2341</v>
      </c>
      <c r="E996" s="1" t="s">
        <v>3337</v>
      </c>
      <c r="F996" s="2" t="s">
        <v>2591</v>
      </c>
      <c r="G996" s="2"/>
      <c r="H996" s="2"/>
      <c r="I996" s="2"/>
      <c r="J996" s="15"/>
      <c r="K996" s="3">
        <f>IFERROR(MATCH("Application Layer Gateway (ALG) Security Requirements Guide (SRG) :: Version 1, Release: 2 Benchmark Date: 24 Jul 2015*"&amp;A996&amp;";*",SRGs!AA:AA,0),0)</f>
        <v>0</v>
      </c>
      <c r="L996" s="2">
        <f>IFERROR(MATCH("Application Server Security Requirements Guide :: Version 3, Release: 3 Benchmark Date: 27 Oct 2022*"&amp;A996&amp;";*",SRGs!AA:AA,0),0)</f>
        <v>0</v>
      </c>
      <c r="M996" s="2">
        <f>IFERROR(MATCH("Authentication, Authorization, and Accounting Services (AAA) Security Requirements Guide :: Version 1, Release: 2 Benchmark Date: 24 Jan 2020*"&amp;A996&amp;";*",SRGs!AA:AA,0),0)</f>
        <v>0</v>
      </c>
      <c r="N996" s="2">
        <f>IFERROR(MATCH("Central Log Server Security Requirements Guide :: Version 2, Release: 2 Benchmark Date: 27 Oct 2022*"&amp;A996&amp;";*",SRGs!AA:AA,0),0)</f>
        <v>0</v>
      </c>
      <c r="O996" s="2">
        <f>IFERROR(MATCH("Database Security Requirements Guide :: Version 3, Release: 3 Benchmark Date: 27 Jul 2022*"&amp;A996&amp;";*",SRGs!AA:AA,0),0)</f>
        <v>0</v>
      </c>
      <c r="P996" s="2">
        <f>IFERROR(MATCH("Container Platform Security Requirements Guide :: Version 1, Release: 3 Benchmark Date: 27 Jan 2022*"&amp;A996&amp;";*",SRGs!AA:AA,0),0)</f>
        <v>0</v>
      </c>
      <c r="Q996" s="2">
        <f>IFERROR(MATCH("Domain Name System (DNS) Security Requirements Guide :: Version 2, Release: 4 Benchmark Date: 23 Oct 2015*"&amp;A996&amp;";*",SRGs!AA:AA,0),0)</f>
        <v>0</v>
      </c>
      <c r="R996" s="2">
        <f>IFERROR(MATCH("Firewall Security Requirements Guide :: Version 2, Release: 3 Benchmark Date: 27 Oct 2022*"&amp;A996&amp;";*",SRGs!AA:AA,0),0)</f>
        <v>0</v>
      </c>
      <c r="S996" s="2">
        <f>IFERROR(MATCH("General Purpose Operating System Security Requirements Guide :: Version 2, Release: 4 Benchmark Date: 27 Jul 2022*"&amp;A996&amp;";*",SRGs!AA:AA,0),0)</f>
        <v>0</v>
      </c>
      <c r="T996" s="2">
        <f>IFERROR(MATCH("Intrusion Detection and Prevention Systems (IDPS) Security Requirements Guide :: Version 2, Release: 6 Benchmark Date: 24 Jul 2020*"&amp;A996&amp;";*",SRGs!AA:AA,0),0)</f>
        <v>0</v>
      </c>
      <c r="U996" s="2">
        <f>IFERROR(MATCH("Layer 2 Switch Security Requirements Guide :: Version 2, Release: 1 Benchmark Date: 18 May 2021*"&amp;A996&amp;";*",SRGs!AA:AA,0),0)</f>
        <v>0</v>
      </c>
      <c r="V996" s="2">
        <f>IFERROR(MATCH("Mainframe Product Security Requirements Guide :: Version 2, Release: 1 Benchmark Date: 27 Oct 2022*"&amp;A996&amp;";*",SRGs!AA:AA,0),0)</f>
        <v>0</v>
      </c>
      <c r="W996" s="2">
        <f>IFERROR(MATCH("Network Device Management Security Requirements Guide :: Version 4, Release: 1 Benchmark Date: 23 Apr 2021*"&amp;A996&amp;";*",SRGs!AA:AA,0),0)</f>
        <v>0</v>
      </c>
      <c r="X996" s="2">
        <f>IFERROR(MATCH("Router Security Requirements Guide :: Version 4, Release: 2 Benchmark Date: 23 Apr 2021*"&amp;A996&amp;";*",SRGs!AA:AA,0),0)</f>
        <v>0</v>
      </c>
      <c r="Y996" s="2">
        <f>IFERROR(MATCH("SDN Controller Security Requirements Guide :: Version 1, Release: 2 Benchmark Date: 24 Apr 2020*"&amp;A996&amp;";*",SRGs!AA:AA,0),0)</f>
        <v>0</v>
      </c>
      <c r="Z996" s="2">
        <f>IFERROR(MATCH("Unified Endpoint Management Agent Security Requirements Guide :: Version 1, Release: 1 Benchmark Date: 20 Nov 2020*"&amp;A996&amp;";*",SRGs!AA:AA,0),0)</f>
        <v>0</v>
      </c>
      <c r="AA996" s="2">
        <f>IFERROR(MATCH("Unified Endpoint Management Server Security Requirements Guide :: Version 1, Release: 1 Benchmark Date: 20 Nov 2020*"&amp;A996&amp;";*",SRGs!AA:AA,0),0)</f>
        <v>0</v>
      </c>
      <c r="AB996" s="2">
        <f>IFERROR(MATCH("Virtual Private Network (VPN) Security Requirements Guide :: Version 2, Release: 4 Benchmark Date: 27 Oct 2021*"&amp;A996&amp;";*",SRGs!AA:AA,0),0)</f>
        <v>0</v>
      </c>
      <c r="AC996" s="2">
        <f>IFERROR(MATCH("Web Server Security Requirements Guide :: Version 3, Release: 1 Benchmark Date: 27 Oct 2022*"&amp;A996&amp;";*",SRGs!AA:AA,0),0)</f>
        <v>0</v>
      </c>
      <c r="AD996" s="22"/>
      <c r="AE996" s="3" t="str">
        <f t="shared" si="120"/>
        <v/>
      </c>
      <c r="AF996" s="2" t="str">
        <f t="shared" si="121"/>
        <v/>
      </c>
      <c r="AG996" s="2" t="str">
        <f t="shared" si="122"/>
        <v/>
      </c>
      <c r="AH996" s="2" t="str">
        <f t="shared" si="123"/>
        <v/>
      </c>
      <c r="AI996" s="2" t="str">
        <f t="shared" si="124"/>
        <v/>
      </c>
      <c r="AJ996" s="2" t="str">
        <f t="shared" si="125"/>
        <v/>
      </c>
      <c r="AK996" s="2" t="str">
        <f t="shared" si="126"/>
        <v/>
      </c>
      <c r="AM996" s="5" t="str">
        <f t="shared" si="127"/>
        <v/>
      </c>
    </row>
    <row r="997" spans="1:39" ht="90" hidden="1">
      <c r="A997" s="1" t="s">
        <v>281</v>
      </c>
      <c r="B997" s="1" t="s">
        <v>4316</v>
      </c>
      <c r="C997" s="1" t="s">
        <v>1327</v>
      </c>
      <c r="D997" s="1" t="s">
        <v>2342</v>
      </c>
      <c r="E997" s="1" t="s">
        <v>3338</v>
      </c>
      <c r="F997" s="2" t="s">
        <v>3866</v>
      </c>
      <c r="G997" s="2"/>
      <c r="H997" s="2"/>
      <c r="I997" s="2"/>
      <c r="J997" s="15"/>
      <c r="K997" s="3">
        <f>IFERROR(MATCH("Application Layer Gateway (ALG) Security Requirements Guide (SRG) :: Version 1, Release: 2 Benchmark Date: 24 Jul 2015*"&amp;A997&amp;";*",SRGs!AA:AA,0),0)</f>
        <v>0</v>
      </c>
      <c r="L997" s="2">
        <f>IFERROR(MATCH("Application Server Security Requirements Guide :: Version 3, Release: 3 Benchmark Date: 27 Oct 2022*"&amp;A997&amp;";*",SRGs!AA:AA,0),0)</f>
        <v>0</v>
      </c>
      <c r="M997" s="2">
        <f>IFERROR(MATCH("Authentication, Authorization, and Accounting Services (AAA) Security Requirements Guide :: Version 1, Release: 2 Benchmark Date: 24 Jan 2020*"&amp;A997&amp;";*",SRGs!AA:AA,0),0)</f>
        <v>0</v>
      </c>
      <c r="N997" s="6">
        <f>IFERROR(MATCH("Central Log Server Security Requirements Guide :: Version 2, Release: 2 Benchmark Date: 27 Oct 2022*"&amp;A997&amp;";*",SRGs!AA:AA,0),0)</f>
        <v>0</v>
      </c>
      <c r="O997" s="6">
        <f>IFERROR(MATCH("Database Security Requirements Guide :: Version 3, Release: 3 Benchmark Date: 27 Jul 2022*"&amp;A997&amp;";*",SRGs!AA:AA,0),0)</f>
        <v>0</v>
      </c>
      <c r="P997" s="2">
        <f>IFERROR(MATCH("Container Platform Security Requirements Guide :: Version 1, Release: 3 Benchmark Date: 27 Jan 2022*"&amp;A997&amp;";*",SRGs!AA:AA,0),0)</f>
        <v>0</v>
      </c>
      <c r="Q997" s="2">
        <f>IFERROR(MATCH("Domain Name System (DNS) Security Requirements Guide :: Version 2, Release: 4 Benchmark Date: 23 Oct 2015*"&amp;A997&amp;";*",SRGs!AA:AA,0),0)</f>
        <v>0</v>
      </c>
      <c r="R997" s="2">
        <f>IFERROR(MATCH("Firewall Security Requirements Guide :: Version 2, Release: 3 Benchmark Date: 27 Oct 2022*"&amp;A997&amp;";*",SRGs!AA:AA,0),0)</f>
        <v>0</v>
      </c>
      <c r="S997" s="2">
        <f>IFERROR(MATCH("General Purpose Operating System Security Requirements Guide :: Version 2, Release: 4 Benchmark Date: 27 Jul 2022*"&amp;A997&amp;";*",SRGs!AA:AA,0),0)</f>
        <v>0</v>
      </c>
      <c r="T997" s="2">
        <f>IFERROR(MATCH("Intrusion Detection and Prevention Systems (IDPS) Security Requirements Guide :: Version 2, Release: 6 Benchmark Date: 24 Jul 2020*"&amp;A997&amp;";*",SRGs!AA:AA,0),0)</f>
        <v>0</v>
      </c>
      <c r="U997" s="2">
        <f>IFERROR(MATCH("Layer 2 Switch Security Requirements Guide :: Version 2, Release: 1 Benchmark Date: 18 May 2021*"&amp;A997&amp;";*",SRGs!AA:AA,0),0)</f>
        <v>0</v>
      </c>
      <c r="V997" s="2">
        <f>IFERROR(MATCH("Mainframe Product Security Requirements Guide :: Version 2, Release: 1 Benchmark Date: 27 Oct 2022*"&amp;A997&amp;";*",SRGs!AA:AA,0),0)</f>
        <v>0</v>
      </c>
      <c r="W997" s="2">
        <f>IFERROR(MATCH("Network Device Management Security Requirements Guide :: Version 4, Release: 1 Benchmark Date: 23 Apr 2021*"&amp;A997&amp;";*",SRGs!AA:AA,0),0)</f>
        <v>0</v>
      </c>
      <c r="X997" s="2">
        <f>IFERROR(MATCH("Router Security Requirements Guide :: Version 4, Release: 2 Benchmark Date: 23 Apr 2021*"&amp;A997&amp;";*",SRGs!AA:AA,0),0)</f>
        <v>0</v>
      </c>
      <c r="Y997" s="2">
        <f>IFERROR(MATCH("SDN Controller Security Requirements Guide :: Version 1, Release: 2 Benchmark Date: 24 Apr 2020*"&amp;A997&amp;";*",SRGs!AA:AA,0),0)</f>
        <v>0</v>
      </c>
      <c r="Z997" s="2">
        <f>IFERROR(MATCH("Unified Endpoint Management Agent Security Requirements Guide :: Version 1, Release: 1 Benchmark Date: 20 Nov 2020*"&amp;A997&amp;";*",SRGs!AA:AA,0),0)</f>
        <v>0</v>
      </c>
      <c r="AA997" s="2">
        <f>IFERROR(MATCH("Unified Endpoint Management Server Security Requirements Guide :: Version 1, Release: 1 Benchmark Date: 20 Nov 2020*"&amp;A997&amp;";*",SRGs!AA:AA,0),0)</f>
        <v>0</v>
      </c>
      <c r="AB997" s="2">
        <f>IFERROR(MATCH("Virtual Private Network (VPN) Security Requirements Guide :: Version 2, Release: 4 Benchmark Date: 27 Oct 2021*"&amp;A997&amp;";*",SRGs!AA:AA,0),0)</f>
        <v>0</v>
      </c>
      <c r="AC997" s="2">
        <f>IFERROR(MATCH("Web Server Security Requirements Guide :: Version 3, Release: 1 Benchmark Date: 27 Oct 2022*"&amp;A997&amp;";*",SRGs!AA:AA,0),0)</f>
        <v>0</v>
      </c>
      <c r="AD997" s="22"/>
      <c r="AE997" s="3" t="str">
        <f t="shared" si="120"/>
        <v/>
      </c>
      <c r="AF997" s="2" t="str">
        <f t="shared" si="121"/>
        <v/>
      </c>
      <c r="AG997" s="2" t="str">
        <f t="shared" si="122"/>
        <v/>
      </c>
      <c r="AH997" s="2" t="str">
        <f t="shared" si="123"/>
        <v/>
      </c>
      <c r="AI997" s="2" t="str">
        <f t="shared" si="124"/>
        <v/>
      </c>
      <c r="AJ997" s="2" t="str">
        <f t="shared" si="125"/>
        <v/>
      </c>
      <c r="AK997" s="2" t="str">
        <f t="shared" si="126"/>
        <v/>
      </c>
      <c r="AM997" s="5" t="str">
        <f t="shared" si="127"/>
        <v/>
      </c>
    </row>
    <row r="998" spans="1:39" ht="180" hidden="1">
      <c r="A998" s="1" t="s">
        <v>282</v>
      </c>
      <c r="B998" s="1" t="s">
        <v>4316</v>
      </c>
      <c r="C998" s="1" t="s">
        <v>1328</v>
      </c>
      <c r="D998" s="1" t="s">
        <v>2343</v>
      </c>
      <c r="E998" s="1" t="s">
        <v>3339</v>
      </c>
      <c r="F998" s="2" t="s">
        <v>4084</v>
      </c>
      <c r="G998" s="2"/>
      <c r="H998" s="2" t="s">
        <v>4279</v>
      </c>
      <c r="I998" s="10">
        <v>3</v>
      </c>
      <c r="J998" s="13"/>
      <c r="K998" s="3">
        <f>IFERROR(MATCH("Application Layer Gateway (ALG) Security Requirements Guide (SRG) :: Version 1, Release: 2 Benchmark Date: 24 Jul 2015*"&amp;A998&amp;";*",SRGs!AA:AA,0),0)</f>
        <v>0</v>
      </c>
      <c r="L998" s="2">
        <f>IFERROR(MATCH("Application Server Security Requirements Guide :: Version 3, Release: 3 Benchmark Date: 27 Oct 2022*"&amp;A998&amp;";*",SRGs!AA:AA,0),0)</f>
        <v>0</v>
      </c>
      <c r="M998" s="2">
        <f>IFERROR(MATCH("Authentication, Authorization, and Accounting Services (AAA) Security Requirements Guide :: Version 1, Release: 2 Benchmark Date: 24 Jan 2020*"&amp;A998&amp;";*",SRGs!AA:AA,0),0)</f>
        <v>0</v>
      </c>
      <c r="N998" s="6">
        <f>IFERROR(MATCH("Central Log Server Security Requirements Guide :: Version 2, Release: 2 Benchmark Date: 27 Oct 2022*"&amp;A998&amp;";*",SRGs!AA:AA,0),0)</f>
        <v>0</v>
      </c>
      <c r="O998" s="6">
        <f>IFERROR(MATCH("Database Security Requirements Guide :: Version 3, Release: 3 Benchmark Date: 27 Jul 2022*"&amp;A998&amp;";*",SRGs!AA:AA,0),0)</f>
        <v>0</v>
      </c>
      <c r="P998" s="2">
        <f>IFERROR(MATCH("Container Platform Security Requirements Guide :: Version 1, Release: 3 Benchmark Date: 27 Jan 2022*"&amp;A998&amp;";*",SRGs!AA:AA,0),0)</f>
        <v>0</v>
      </c>
      <c r="Q998" s="2">
        <f>IFERROR(MATCH("Domain Name System (DNS) Security Requirements Guide :: Version 2, Release: 4 Benchmark Date: 23 Oct 2015*"&amp;A998&amp;";*",SRGs!AA:AA,0),0)</f>
        <v>0</v>
      </c>
      <c r="R998" s="2">
        <f>IFERROR(MATCH("Firewall Security Requirements Guide :: Version 2, Release: 3 Benchmark Date: 27 Oct 2022*"&amp;A998&amp;";*",SRGs!AA:AA,0),0)</f>
        <v>0</v>
      </c>
      <c r="S998" s="2">
        <f>IFERROR(MATCH("General Purpose Operating System Security Requirements Guide :: Version 2, Release: 4 Benchmark Date: 27 Jul 2022*"&amp;A998&amp;";*",SRGs!AA:AA,0),0)</f>
        <v>0</v>
      </c>
      <c r="T998" s="2">
        <f>IFERROR(MATCH("Intrusion Detection and Prevention Systems (IDPS) Security Requirements Guide :: Version 2, Release: 6 Benchmark Date: 24 Jul 2020*"&amp;A998&amp;";*",SRGs!AA:AA,0),0)</f>
        <v>0</v>
      </c>
      <c r="U998" s="2">
        <f>IFERROR(MATCH("Layer 2 Switch Security Requirements Guide :: Version 2, Release: 1 Benchmark Date: 18 May 2021*"&amp;A998&amp;";*",SRGs!AA:AA,0),0)</f>
        <v>0</v>
      </c>
      <c r="V998" s="2">
        <f>IFERROR(MATCH("Mainframe Product Security Requirements Guide :: Version 2, Release: 1 Benchmark Date: 27 Oct 2022*"&amp;A998&amp;";*",SRGs!AA:AA,0),0)</f>
        <v>0</v>
      </c>
      <c r="W998" s="2">
        <f>IFERROR(MATCH("Network Device Management Security Requirements Guide :: Version 4, Release: 1 Benchmark Date: 23 Apr 2021*"&amp;A998&amp;";*",SRGs!AA:AA,0),0)</f>
        <v>0</v>
      </c>
      <c r="X998" s="2">
        <f>IFERROR(MATCH("Router Security Requirements Guide :: Version 4, Release: 2 Benchmark Date: 23 Apr 2021*"&amp;A998&amp;";*",SRGs!AA:AA,0),0)</f>
        <v>0</v>
      </c>
      <c r="Y998" s="2">
        <f>IFERROR(MATCH("SDN Controller Security Requirements Guide :: Version 1, Release: 2 Benchmark Date: 24 Apr 2020*"&amp;A998&amp;";*",SRGs!AA:AA,0),0)</f>
        <v>0</v>
      </c>
      <c r="Z998" s="2">
        <f>IFERROR(MATCH("Unified Endpoint Management Agent Security Requirements Guide :: Version 1, Release: 1 Benchmark Date: 20 Nov 2020*"&amp;A998&amp;";*",SRGs!AA:AA,0),0)</f>
        <v>0</v>
      </c>
      <c r="AA998" s="2">
        <f>IFERROR(MATCH("Unified Endpoint Management Server Security Requirements Guide :: Version 1, Release: 1 Benchmark Date: 20 Nov 2020*"&amp;A998&amp;";*",SRGs!AA:AA,0),0)</f>
        <v>0</v>
      </c>
      <c r="AB998" s="2">
        <f>IFERROR(MATCH("Virtual Private Network (VPN) Security Requirements Guide :: Version 2, Release: 4 Benchmark Date: 27 Oct 2021*"&amp;A998&amp;";*",SRGs!AA:AA,0),0)</f>
        <v>0</v>
      </c>
      <c r="AC998" s="2">
        <f>IFERROR(MATCH("Web Server Security Requirements Guide :: Version 3, Release: 1 Benchmark Date: 27 Oct 2022*"&amp;A998&amp;";*",SRGs!AA:AA,0),0)</f>
        <v>0</v>
      </c>
      <c r="AD998" s="22"/>
      <c r="AE998" s="3" t="str">
        <f t="shared" si="120"/>
        <v/>
      </c>
      <c r="AF998" s="2" t="str">
        <f t="shared" si="121"/>
        <v/>
      </c>
      <c r="AG998" s="2" t="str">
        <f t="shared" si="122"/>
        <v/>
      </c>
      <c r="AH998" s="2" t="str">
        <f t="shared" si="123"/>
        <v/>
      </c>
      <c r="AI998" s="2" t="str">
        <f t="shared" si="124"/>
        <v/>
      </c>
      <c r="AJ998" s="2" t="str">
        <f t="shared" si="125"/>
        <v/>
      </c>
      <c r="AK998" s="2" t="str">
        <f t="shared" si="126"/>
        <v/>
      </c>
      <c r="AM998" s="5" t="str">
        <f t="shared" si="127"/>
        <v/>
      </c>
    </row>
    <row r="999" spans="1:39" ht="165" hidden="1">
      <c r="A999" s="1" t="s">
        <v>283</v>
      </c>
      <c r="B999" s="1" t="s">
        <v>4316</v>
      </c>
      <c r="C999" s="1" t="s">
        <v>1329</v>
      </c>
      <c r="D999" s="1" t="s">
        <v>2344</v>
      </c>
      <c r="E999" s="1" t="s">
        <v>3340</v>
      </c>
      <c r="F999" s="2" t="s">
        <v>4085</v>
      </c>
      <c r="G999" s="2"/>
      <c r="H999" s="2"/>
      <c r="I999" s="2"/>
      <c r="J999" s="15"/>
      <c r="K999" s="3">
        <f>IFERROR(MATCH("Application Layer Gateway (ALG) Security Requirements Guide (SRG) :: Version 1, Release: 2 Benchmark Date: 24 Jul 2015*"&amp;A999&amp;";*",SRGs!AA:AA,0),0)</f>
        <v>0</v>
      </c>
      <c r="L999" s="2">
        <f>IFERROR(MATCH("Application Server Security Requirements Guide :: Version 3, Release: 3 Benchmark Date: 27 Oct 2022*"&amp;A999&amp;";*",SRGs!AA:AA,0),0)</f>
        <v>0</v>
      </c>
      <c r="M999" s="2">
        <f>IFERROR(MATCH("Authentication, Authorization, and Accounting Services (AAA) Security Requirements Guide :: Version 1, Release: 2 Benchmark Date: 24 Jan 2020*"&amp;A999&amp;";*",SRGs!AA:AA,0),0)</f>
        <v>0</v>
      </c>
      <c r="N999" s="6">
        <f>IFERROR(MATCH("Central Log Server Security Requirements Guide :: Version 2, Release: 2 Benchmark Date: 27 Oct 2022*"&amp;A999&amp;";*",SRGs!AA:AA,0),0)</f>
        <v>0</v>
      </c>
      <c r="O999" s="6">
        <f>IFERROR(MATCH("Database Security Requirements Guide :: Version 3, Release: 3 Benchmark Date: 27 Jul 2022*"&amp;A999&amp;";*",SRGs!AA:AA,0),0)</f>
        <v>0</v>
      </c>
      <c r="P999" s="2">
        <f>IFERROR(MATCH("Container Platform Security Requirements Guide :: Version 1, Release: 3 Benchmark Date: 27 Jan 2022*"&amp;A999&amp;";*",SRGs!AA:AA,0),0)</f>
        <v>0</v>
      </c>
      <c r="Q999" s="2">
        <f>IFERROR(MATCH("Domain Name System (DNS) Security Requirements Guide :: Version 2, Release: 4 Benchmark Date: 23 Oct 2015*"&amp;A999&amp;";*",SRGs!AA:AA,0),0)</f>
        <v>0</v>
      </c>
      <c r="R999" s="2">
        <f>IFERROR(MATCH("Firewall Security Requirements Guide :: Version 2, Release: 3 Benchmark Date: 27 Oct 2022*"&amp;A999&amp;";*",SRGs!AA:AA,0),0)</f>
        <v>0</v>
      </c>
      <c r="S999" s="2">
        <f>IFERROR(MATCH("General Purpose Operating System Security Requirements Guide :: Version 2, Release: 4 Benchmark Date: 27 Jul 2022*"&amp;A999&amp;";*",SRGs!AA:AA,0),0)</f>
        <v>0</v>
      </c>
      <c r="T999" s="2">
        <f>IFERROR(MATCH("Intrusion Detection and Prevention Systems (IDPS) Security Requirements Guide :: Version 2, Release: 6 Benchmark Date: 24 Jul 2020*"&amp;A999&amp;";*",SRGs!AA:AA,0),0)</f>
        <v>0</v>
      </c>
      <c r="U999" s="2">
        <f>IFERROR(MATCH("Layer 2 Switch Security Requirements Guide :: Version 2, Release: 1 Benchmark Date: 18 May 2021*"&amp;A999&amp;";*",SRGs!AA:AA,0),0)</f>
        <v>0</v>
      </c>
      <c r="V999" s="2">
        <f>IFERROR(MATCH("Mainframe Product Security Requirements Guide :: Version 2, Release: 1 Benchmark Date: 27 Oct 2022*"&amp;A999&amp;";*",SRGs!AA:AA,0),0)</f>
        <v>0</v>
      </c>
      <c r="W999" s="2">
        <f>IFERROR(MATCH("Network Device Management Security Requirements Guide :: Version 4, Release: 1 Benchmark Date: 23 Apr 2021*"&amp;A999&amp;";*",SRGs!AA:AA,0),0)</f>
        <v>0</v>
      </c>
      <c r="X999" s="2">
        <f>IFERROR(MATCH("Router Security Requirements Guide :: Version 4, Release: 2 Benchmark Date: 23 Apr 2021*"&amp;A999&amp;";*",SRGs!AA:AA,0),0)</f>
        <v>0</v>
      </c>
      <c r="Y999" s="2">
        <f>IFERROR(MATCH("SDN Controller Security Requirements Guide :: Version 1, Release: 2 Benchmark Date: 24 Apr 2020*"&amp;A999&amp;";*",SRGs!AA:AA,0),0)</f>
        <v>0</v>
      </c>
      <c r="Z999" s="2">
        <f>IFERROR(MATCH("Unified Endpoint Management Agent Security Requirements Guide :: Version 1, Release: 1 Benchmark Date: 20 Nov 2020*"&amp;A999&amp;";*",SRGs!AA:AA,0),0)</f>
        <v>0</v>
      </c>
      <c r="AA999" s="2">
        <f>IFERROR(MATCH("Unified Endpoint Management Server Security Requirements Guide :: Version 1, Release: 1 Benchmark Date: 20 Nov 2020*"&amp;A999&amp;";*",SRGs!AA:AA,0),0)</f>
        <v>0</v>
      </c>
      <c r="AB999" s="2">
        <f>IFERROR(MATCH("Virtual Private Network (VPN) Security Requirements Guide :: Version 2, Release: 4 Benchmark Date: 27 Oct 2021*"&amp;A999&amp;";*",SRGs!AA:AA,0),0)</f>
        <v>0</v>
      </c>
      <c r="AC999" s="2">
        <f>IFERROR(MATCH("Web Server Security Requirements Guide :: Version 3, Release: 1 Benchmark Date: 27 Oct 2022*"&amp;A999&amp;";*",SRGs!AA:AA,0),0)</f>
        <v>0</v>
      </c>
      <c r="AD999" s="22"/>
      <c r="AE999" s="3" t="str">
        <f t="shared" si="120"/>
        <v/>
      </c>
      <c r="AF999" s="2" t="str">
        <f t="shared" si="121"/>
        <v/>
      </c>
      <c r="AG999" s="2" t="str">
        <f t="shared" si="122"/>
        <v/>
      </c>
      <c r="AH999" s="2" t="str">
        <f t="shared" si="123"/>
        <v/>
      </c>
      <c r="AI999" s="2" t="str">
        <f t="shared" si="124"/>
        <v/>
      </c>
      <c r="AJ999" s="2" t="str">
        <f t="shared" si="125"/>
        <v/>
      </c>
      <c r="AK999" s="2" t="str">
        <f t="shared" si="126"/>
        <v/>
      </c>
      <c r="AM999" s="5" t="str">
        <f t="shared" si="127"/>
        <v/>
      </c>
    </row>
    <row r="1000" spans="1:39" ht="60" hidden="1">
      <c r="A1000" s="1" t="s">
        <v>22651</v>
      </c>
      <c r="B1000" s="1" t="s">
        <v>4316</v>
      </c>
      <c r="C1000" s="1" t="s">
        <v>1330</v>
      </c>
      <c r="D1000" s="1" t="s">
        <v>2345</v>
      </c>
      <c r="E1000" s="1" t="s">
        <v>2591</v>
      </c>
      <c r="F1000" s="2" t="s">
        <v>2591</v>
      </c>
      <c r="G1000" s="2"/>
      <c r="H1000" s="2"/>
      <c r="I1000" s="2"/>
      <c r="J1000" s="15"/>
      <c r="K1000" s="3">
        <f>IFERROR(MATCH("Application Layer Gateway (ALG) Security Requirements Guide (SRG) :: Version 1, Release: 2 Benchmark Date: 24 Jul 2015*"&amp;A1000&amp;";*",SRGs!AA:AA,0),0)</f>
        <v>0</v>
      </c>
      <c r="L1000" s="2">
        <f>IFERROR(MATCH("Application Server Security Requirements Guide :: Version 3, Release: 3 Benchmark Date: 27 Oct 2022*"&amp;A1000&amp;";*",SRGs!AA:AA,0),0)</f>
        <v>0</v>
      </c>
      <c r="M1000" s="2">
        <f>IFERROR(MATCH("Authentication, Authorization, and Accounting Services (AAA) Security Requirements Guide :: Version 1, Release: 2 Benchmark Date: 24 Jan 2020*"&amp;A1000&amp;";*",SRGs!AA:AA,0),0)</f>
        <v>0</v>
      </c>
      <c r="N1000" s="2">
        <f>IFERROR(MATCH("Central Log Server Security Requirements Guide :: Version 2, Release: 2 Benchmark Date: 27 Oct 2022*"&amp;A1000&amp;";*",SRGs!AA:AA,0),0)</f>
        <v>0</v>
      </c>
      <c r="O1000" s="2">
        <f>IFERROR(MATCH("Database Security Requirements Guide :: Version 3, Release: 3 Benchmark Date: 27 Jul 2022*"&amp;A1000&amp;";*",SRGs!AA:AA,0),0)</f>
        <v>0</v>
      </c>
      <c r="P1000" s="2">
        <f>IFERROR(MATCH("Container Platform Security Requirements Guide :: Version 1, Release: 3 Benchmark Date: 27 Jan 2022*"&amp;A1000&amp;";*",SRGs!AA:AA,0),0)</f>
        <v>0</v>
      </c>
      <c r="Q1000" s="2">
        <f>IFERROR(MATCH("Domain Name System (DNS) Security Requirements Guide :: Version 2, Release: 4 Benchmark Date: 23 Oct 2015*"&amp;A1000&amp;";*",SRGs!AA:AA,0),0)</f>
        <v>0</v>
      </c>
      <c r="R1000" s="2">
        <f>IFERROR(MATCH("Firewall Security Requirements Guide :: Version 2, Release: 3 Benchmark Date: 27 Oct 2022*"&amp;A1000&amp;";*",SRGs!AA:AA,0),0)</f>
        <v>0</v>
      </c>
      <c r="S1000" s="2">
        <f>IFERROR(MATCH("General Purpose Operating System Security Requirements Guide :: Version 2, Release: 4 Benchmark Date: 27 Jul 2022*"&amp;A1000&amp;";*",SRGs!AA:AA,0),0)</f>
        <v>0</v>
      </c>
      <c r="T1000" s="2">
        <f>IFERROR(MATCH("Intrusion Detection and Prevention Systems (IDPS) Security Requirements Guide :: Version 2, Release: 6 Benchmark Date: 24 Jul 2020*"&amp;A1000&amp;";*",SRGs!AA:AA,0),0)</f>
        <v>0</v>
      </c>
      <c r="U1000" s="2">
        <f>IFERROR(MATCH("Layer 2 Switch Security Requirements Guide :: Version 2, Release: 1 Benchmark Date: 18 May 2021*"&amp;A1000&amp;";*",SRGs!AA:AA,0),0)</f>
        <v>0</v>
      </c>
      <c r="V1000" s="2">
        <f>IFERROR(MATCH("Mainframe Product Security Requirements Guide :: Version 2, Release: 1 Benchmark Date: 27 Oct 2022*"&amp;A1000&amp;";*",SRGs!AA:AA,0),0)</f>
        <v>0</v>
      </c>
      <c r="W1000" s="2">
        <f>IFERROR(MATCH("Network Device Management Security Requirements Guide :: Version 4, Release: 1 Benchmark Date: 23 Apr 2021*"&amp;A1000&amp;";*",SRGs!AA:AA,0),0)</f>
        <v>0</v>
      </c>
      <c r="X1000" s="2">
        <f>IFERROR(MATCH("Router Security Requirements Guide :: Version 4, Release: 2 Benchmark Date: 23 Apr 2021*"&amp;A1000&amp;";*",SRGs!AA:AA,0),0)</f>
        <v>0</v>
      </c>
      <c r="Y1000" s="2">
        <f>IFERROR(MATCH("SDN Controller Security Requirements Guide :: Version 1, Release: 2 Benchmark Date: 24 Apr 2020*"&amp;A1000&amp;";*",SRGs!AA:AA,0),0)</f>
        <v>0</v>
      </c>
      <c r="Z1000" s="2">
        <f>IFERROR(MATCH("Unified Endpoint Management Agent Security Requirements Guide :: Version 1, Release: 1 Benchmark Date: 20 Nov 2020*"&amp;A1000&amp;";*",SRGs!AA:AA,0),0)</f>
        <v>0</v>
      </c>
      <c r="AA1000" s="2">
        <f>IFERROR(MATCH("Unified Endpoint Management Server Security Requirements Guide :: Version 1, Release: 1 Benchmark Date: 20 Nov 2020*"&amp;A1000&amp;";*",SRGs!AA:AA,0),0)</f>
        <v>0</v>
      </c>
      <c r="AB1000" s="2">
        <f>IFERROR(MATCH("Virtual Private Network (VPN) Security Requirements Guide :: Version 2, Release: 4 Benchmark Date: 27 Oct 2021*"&amp;A1000&amp;";*",SRGs!AA:AA,0),0)</f>
        <v>0</v>
      </c>
      <c r="AC1000" s="2">
        <f>IFERROR(MATCH("Web Server Security Requirements Guide :: Version 3, Release: 1 Benchmark Date: 27 Oct 2022*"&amp;A1000&amp;";*",SRGs!AA:AA,0),0)</f>
        <v>0</v>
      </c>
      <c r="AD1000" s="22"/>
      <c r="AE1000" s="3" t="str">
        <f t="shared" si="120"/>
        <v/>
      </c>
      <c r="AF1000" s="2" t="str">
        <f t="shared" si="121"/>
        <v/>
      </c>
      <c r="AG1000" s="2" t="str">
        <f t="shared" si="122"/>
        <v/>
      </c>
      <c r="AH1000" s="2" t="str">
        <f t="shared" si="123"/>
        <v/>
      </c>
      <c r="AI1000" s="2" t="str">
        <f t="shared" si="124"/>
        <v/>
      </c>
      <c r="AJ1000" s="2" t="str">
        <f t="shared" si="125"/>
        <v/>
      </c>
      <c r="AK1000" s="2" t="str">
        <f t="shared" si="126"/>
        <v/>
      </c>
      <c r="AM1000" s="5" t="str">
        <f t="shared" si="127"/>
        <v/>
      </c>
    </row>
    <row r="1001" spans="1:39" s="5" customFormat="1" ht="75" hidden="1">
      <c r="A1001" s="1" t="s">
        <v>284</v>
      </c>
      <c r="B1001" s="1" t="s">
        <v>4316</v>
      </c>
      <c r="C1001" s="1" t="s">
        <v>1331</v>
      </c>
      <c r="D1001" s="1" t="s">
        <v>2346</v>
      </c>
      <c r="E1001" s="1" t="s">
        <v>3341</v>
      </c>
      <c r="F1001" s="2" t="s">
        <v>4086</v>
      </c>
      <c r="G1001" s="2"/>
      <c r="H1001" s="2" t="s">
        <v>4288</v>
      </c>
      <c r="I1001" s="10">
        <v>3</v>
      </c>
      <c r="J1001" s="13"/>
      <c r="K1001" s="3">
        <f>IFERROR(MATCH("Application Layer Gateway (ALG) Security Requirements Guide (SRG) :: Version 1, Release: 2 Benchmark Date: 24 Jul 2015*"&amp;A1001&amp;";*",SRGs!AA:AA,0),0)</f>
        <v>0</v>
      </c>
      <c r="L1001" s="2">
        <f>IFERROR(MATCH("Application Server Security Requirements Guide :: Version 3, Release: 3 Benchmark Date: 27 Oct 2022*"&amp;A1001&amp;";*",SRGs!AA:AA,0),0)</f>
        <v>0</v>
      </c>
      <c r="M1001" s="2">
        <f>IFERROR(MATCH("Authentication, Authorization, and Accounting Services (AAA) Security Requirements Guide :: Version 1, Release: 2 Benchmark Date: 24 Jan 2020*"&amp;A1001&amp;";*",SRGs!AA:AA,0),0)</f>
        <v>0</v>
      </c>
      <c r="N1001" s="6">
        <f>IFERROR(MATCH("Central Log Server Security Requirements Guide :: Version 2, Release: 2 Benchmark Date: 27 Oct 2022*"&amp;A1001&amp;";*",SRGs!AA:AA,0),0)</f>
        <v>0</v>
      </c>
      <c r="O1001" s="6">
        <f>IFERROR(MATCH("Database Security Requirements Guide :: Version 3, Release: 3 Benchmark Date: 27 Jul 2022*"&amp;A1001&amp;";*",SRGs!AA:AA,0),0)</f>
        <v>0</v>
      </c>
      <c r="P1001" s="6">
        <f>IFERROR(MATCH("Container Platform Security Requirements Guide :: Version 1, Release: 3 Benchmark Date: 27 Jan 2022*"&amp;A1001&amp;";*",SRGs!AA:AA,0),0)</f>
        <v>0</v>
      </c>
      <c r="Q1001" s="6">
        <f>IFERROR(MATCH("Domain Name System (DNS) Security Requirements Guide :: Version 2, Release: 4 Benchmark Date: 23 Oct 2015*"&amp;A1001&amp;";*",SRGs!AA:AA,0),0)</f>
        <v>0</v>
      </c>
      <c r="R1001" s="6">
        <f>IFERROR(MATCH("Firewall Security Requirements Guide :: Version 2, Release: 3 Benchmark Date: 27 Oct 2022*"&amp;A1001&amp;";*",SRGs!AA:AA,0),0)</f>
        <v>0</v>
      </c>
      <c r="S1001" s="6">
        <f>IFERROR(MATCH("General Purpose Operating System Security Requirements Guide :: Version 2, Release: 4 Benchmark Date: 27 Jul 2022*"&amp;A1001&amp;";*",SRGs!AA:AA,0),0)</f>
        <v>0</v>
      </c>
      <c r="T1001" s="6">
        <f>IFERROR(MATCH("Intrusion Detection and Prevention Systems (IDPS) Security Requirements Guide :: Version 2, Release: 6 Benchmark Date: 24 Jul 2020*"&amp;A1001&amp;";*",SRGs!AA:AA,0),0)</f>
        <v>0</v>
      </c>
      <c r="U1001" s="6">
        <f>IFERROR(MATCH("Layer 2 Switch Security Requirements Guide :: Version 2, Release: 1 Benchmark Date: 18 May 2021*"&amp;A1001&amp;";*",SRGs!AA:AA,0),0)</f>
        <v>0</v>
      </c>
      <c r="V1001" s="6">
        <f>IFERROR(MATCH("Mainframe Product Security Requirements Guide :: Version 2, Release: 1 Benchmark Date: 27 Oct 2022*"&amp;A1001&amp;";*",SRGs!AA:AA,0),0)</f>
        <v>0</v>
      </c>
      <c r="W1001" s="6">
        <f>IFERROR(MATCH("Network Device Management Security Requirements Guide :: Version 4, Release: 1 Benchmark Date: 23 Apr 2021*"&amp;A1001&amp;";*",SRGs!AA:AA,0),0)</f>
        <v>0</v>
      </c>
      <c r="X1001" s="6">
        <f>IFERROR(MATCH("Router Security Requirements Guide :: Version 4, Release: 2 Benchmark Date: 23 Apr 2021*"&amp;A1001&amp;";*",SRGs!AA:AA,0),0)</f>
        <v>0</v>
      </c>
      <c r="Y1001" s="6">
        <f>IFERROR(MATCH("SDN Controller Security Requirements Guide :: Version 1, Release: 2 Benchmark Date: 24 Apr 2020*"&amp;A1001&amp;";*",SRGs!AA:AA,0),0)</f>
        <v>0</v>
      </c>
      <c r="Z1001" s="6">
        <f>IFERROR(MATCH("Unified Endpoint Management Agent Security Requirements Guide :: Version 1, Release: 1 Benchmark Date: 20 Nov 2020*"&amp;A1001&amp;";*",SRGs!AA:AA,0),0)</f>
        <v>0</v>
      </c>
      <c r="AA1001" s="6">
        <f>IFERROR(MATCH("Unified Endpoint Management Server Security Requirements Guide :: Version 1, Release: 1 Benchmark Date: 20 Nov 2020*"&amp;A1001&amp;";*",SRGs!AA:AA,0),0)</f>
        <v>0</v>
      </c>
      <c r="AB1001" s="6">
        <f>IFERROR(MATCH("Virtual Private Network (VPN) Security Requirements Guide :: Version 2, Release: 4 Benchmark Date: 27 Oct 2021*"&amp;A1001&amp;";*",SRGs!AA:AA,0),0)</f>
        <v>0</v>
      </c>
      <c r="AC1001" s="6">
        <f>IFERROR(MATCH("Web Server Security Requirements Guide :: Version 3, Release: 1 Benchmark Date: 27 Oct 2022*"&amp;A1001&amp;";*",SRGs!AA:AA,0),0)</f>
        <v>0</v>
      </c>
      <c r="AD1001" s="21"/>
      <c r="AE1001" s="3" t="str">
        <f t="shared" si="120"/>
        <v/>
      </c>
      <c r="AF1001" s="2" t="str">
        <f t="shared" si="121"/>
        <v/>
      </c>
      <c r="AG1001" s="2" t="str">
        <f t="shared" si="122"/>
        <v/>
      </c>
      <c r="AH1001" s="2" t="str">
        <f t="shared" si="123"/>
        <v/>
      </c>
      <c r="AI1001" s="2" t="str">
        <f t="shared" si="124"/>
        <v/>
      </c>
      <c r="AJ1001" s="2" t="str">
        <f t="shared" si="125"/>
        <v/>
      </c>
      <c r="AK1001" s="2" t="str">
        <f t="shared" si="126"/>
        <v/>
      </c>
      <c r="AL1001" s="27"/>
      <c r="AM1001" s="5" t="str">
        <f t="shared" si="127"/>
        <v/>
      </c>
    </row>
    <row r="1002" spans="1:39" ht="150" hidden="1">
      <c r="A1002" s="1" t="s">
        <v>240</v>
      </c>
      <c r="B1002" s="1" t="s">
        <v>4316</v>
      </c>
      <c r="C1002" s="1" t="s">
        <v>1189</v>
      </c>
      <c r="D1002" s="1" t="s">
        <v>2222</v>
      </c>
      <c r="E1002" s="1" t="s">
        <v>3224</v>
      </c>
      <c r="F1002" s="2" t="s">
        <v>4026</v>
      </c>
      <c r="G1002" s="2"/>
      <c r="H1002" s="2"/>
      <c r="I1002" s="2"/>
      <c r="J1002" s="15"/>
      <c r="K1002" s="3">
        <f>IFERROR(MATCH("Application Layer Gateway (ALG) Security Requirements Guide (SRG) :: Version 1, Release: 2 Benchmark Date: 24 Jul 2015*"&amp;A1002&amp;";*",SRGs!AA:AA,0),0)</f>
        <v>1894</v>
      </c>
      <c r="L1002" s="2">
        <f>IFERROR(MATCH("Application Server Security Requirements Guide :: Version 3, Release: 3 Benchmark Date: 27 Oct 2022*"&amp;A1002&amp;";*",SRGs!AA:AA,0),0)</f>
        <v>1898</v>
      </c>
      <c r="M1002" s="2">
        <f>IFERROR(MATCH("Authentication, Authorization, and Accounting Services (AAA) Security Requirements Guide :: Version 1, Release: 2 Benchmark Date: 24 Jan 2020*"&amp;A1002&amp;";*",SRGs!AA:AA,0),0)</f>
        <v>0</v>
      </c>
      <c r="N1002" s="6">
        <f>IFERROR(MATCH("Central Log Server Security Requirements Guide :: Version 2, Release: 2 Benchmark Date: 27 Oct 2022*"&amp;A1002&amp;";*",SRGs!AA:AA,0),0)</f>
        <v>0</v>
      </c>
      <c r="O1002" s="6">
        <f>IFERROR(MATCH("Database Security Requirements Guide :: Version 3, Release: 3 Benchmark Date: 27 Jul 2022*"&amp;A1002&amp;";*",SRGs!AA:AA,0),0)</f>
        <v>0</v>
      </c>
      <c r="P1002" s="2">
        <f>IFERROR(MATCH("Container Platform Security Requirements Guide :: Version 1, Release: 3 Benchmark Date: 27 Jan 2022*"&amp;A1002&amp;";*",SRGs!AA:AA,0),0)</f>
        <v>1900</v>
      </c>
      <c r="Q1002" s="2">
        <f>IFERROR(MATCH("Domain Name System (DNS) Security Requirements Guide :: Version 2, Release: 4 Benchmark Date: 23 Oct 2015*"&amp;A1002&amp;";*",SRGs!AA:AA,0),0)</f>
        <v>0</v>
      </c>
      <c r="R1002" s="2">
        <f>IFERROR(MATCH("Firewall Security Requirements Guide :: Version 2, Release: 3 Benchmark Date: 27 Oct 2022*"&amp;A1002&amp;";*",SRGs!AA:AA,0),0)</f>
        <v>1901</v>
      </c>
      <c r="S1002" s="2">
        <f>IFERROR(MATCH("General Purpose Operating System Security Requirements Guide :: Version 2, Release: 4 Benchmark Date: 27 Jul 2022*"&amp;A1002&amp;";*",SRGs!AA:AA,0),0)</f>
        <v>1902</v>
      </c>
      <c r="T1002" s="2">
        <f>IFERROR(MATCH("Intrusion Detection and Prevention Systems (IDPS) Security Requirements Guide :: Version 2, Release: 6 Benchmark Date: 24 Jul 2020*"&amp;A1002&amp;";*",SRGs!AA:AA,0),0)</f>
        <v>1903</v>
      </c>
      <c r="U1002" s="2">
        <f>IFERROR(MATCH("Layer 2 Switch Security Requirements Guide :: Version 2, Release: 1 Benchmark Date: 18 May 2021*"&amp;A1002&amp;";*",SRGs!AA:AA,0),0)</f>
        <v>1906</v>
      </c>
      <c r="V1002" s="2">
        <f>IFERROR(MATCH("Mainframe Product Security Requirements Guide :: Version 2, Release: 1 Benchmark Date: 27 Oct 2022*"&amp;A1002&amp;";*",SRGs!AA:AA,0),0)</f>
        <v>0</v>
      </c>
      <c r="W1002" s="2">
        <f>IFERROR(MATCH("Network Device Management Security Requirements Guide :: Version 4, Release: 1 Benchmark Date: 23 Apr 2021*"&amp;A1002&amp;";*",SRGs!AA:AA,0),0)</f>
        <v>1913</v>
      </c>
      <c r="X1002" s="2">
        <f>IFERROR(MATCH("Router Security Requirements Guide :: Version 4, Release: 2 Benchmark Date: 23 Apr 2021*"&amp;A1002&amp;";*",SRGs!AA:AA,0),0)</f>
        <v>1914</v>
      </c>
      <c r="Y1002" s="2">
        <f>IFERROR(MATCH("SDN Controller Security Requirements Guide :: Version 1, Release: 2 Benchmark Date: 24 Apr 2020*"&amp;A1002&amp;";*",SRGs!AA:AA,0),0)</f>
        <v>1928</v>
      </c>
      <c r="Z1002" s="2">
        <f>IFERROR(MATCH("Unified Endpoint Management Agent Security Requirements Guide :: Version 1, Release: 1 Benchmark Date: 20 Nov 2020*"&amp;A1002&amp;";*",SRGs!AA:AA,0),0)</f>
        <v>0</v>
      </c>
      <c r="AA1002" s="2">
        <f>IFERROR(MATCH("Unified Endpoint Management Server Security Requirements Guide :: Version 1, Release: 1 Benchmark Date: 20 Nov 2020*"&amp;A1002&amp;";*",SRGs!AA:AA,0),0)</f>
        <v>0</v>
      </c>
      <c r="AB1002" s="2">
        <f>IFERROR(MATCH("Virtual Private Network (VPN) Security Requirements Guide :: Version 2, Release: 4 Benchmark Date: 27 Oct 2021*"&amp;A1002&amp;";*",SRGs!AA:AA,0),0)</f>
        <v>0</v>
      </c>
      <c r="AC1002" s="2">
        <f>IFERROR(MATCH("Web Server Security Requirements Guide :: Version 3, Release: 1 Benchmark Date: 27 Oct 2022*"&amp;A1002&amp;";*",SRGs!AA:AA,0),0)</f>
        <v>1931</v>
      </c>
      <c r="AD1002" s="22"/>
      <c r="AE1002" s="3" t="str">
        <f t="shared" si="120"/>
        <v>Application</v>
      </c>
      <c r="AF1002" s="2" t="str">
        <f t="shared" si="121"/>
        <v>Server</v>
      </c>
      <c r="AG1002" s="2" t="str">
        <f t="shared" si="122"/>
        <v>Laptops/Desktops</v>
      </c>
      <c r="AH1002" s="2" t="str">
        <f t="shared" si="123"/>
        <v>Network Device</v>
      </c>
      <c r="AI1002" s="2" t="str">
        <f t="shared" si="124"/>
        <v/>
      </c>
      <c r="AJ1002" s="2" t="str">
        <f t="shared" si="125"/>
        <v>Container</v>
      </c>
      <c r="AK1002" s="2" t="str">
        <f t="shared" si="126"/>
        <v/>
      </c>
      <c r="AM1002" s="5" t="str">
        <f t="shared" si="127"/>
        <v>Application; Server; Laptops/Desktops; Network Device; Container</v>
      </c>
    </row>
    <row r="1003" spans="1:39" ht="150" hidden="1">
      <c r="A1003" s="1" t="s">
        <v>22652</v>
      </c>
      <c r="B1003" s="1" t="s">
        <v>4316</v>
      </c>
      <c r="C1003" s="1" t="s">
        <v>1190</v>
      </c>
      <c r="D1003" s="1" t="s">
        <v>2223</v>
      </c>
      <c r="E1003" s="1" t="s">
        <v>3225</v>
      </c>
      <c r="F1003" s="2" t="s">
        <v>2591</v>
      </c>
      <c r="G1003" s="2"/>
      <c r="H1003" s="2"/>
      <c r="I1003" s="2"/>
      <c r="J1003" s="15"/>
      <c r="K1003" s="3">
        <f>IFERROR(MATCH("Application Layer Gateway (ALG) Security Requirements Guide (SRG) :: Version 1, Release: 2 Benchmark Date: 24 Jul 2015*"&amp;A1003&amp;";*",SRGs!AA:AA,0),0)</f>
        <v>1933</v>
      </c>
      <c r="L1003" s="2">
        <f>IFERROR(MATCH("Application Server Security Requirements Guide :: Version 3, Release: 3 Benchmark Date: 27 Oct 2022*"&amp;A1003&amp;";*",SRGs!AA:AA,0),0)</f>
        <v>0</v>
      </c>
      <c r="M1003" s="2">
        <f>IFERROR(MATCH("Authentication, Authorization, and Accounting Services (AAA) Security Requirements Guide :: Version 1, Release: 2 Benchmark Date: 24 Jan 2020*"&amp;A1003&amp;";*",SRGs!AA:AA,0),0)</f>
        <v>0</v>
      </c>
      <c r="N1003" s="2">
        <f>IFERROR(MATCH("Central Log Server Security Requirements Guide :: Version 2, Release: 2 Benchmark Date: 27 Oct 2022*"&amp;A1003&amp;";*",SRGs!AA:AA,0),0)</f>
        <v>0</v>
      </c>
      <c r="O1003" s="2">
        <f>IFERROR(MATCH("Database Security Requirements Guide :: Version 3, Release: 3 Benchmark Date: 27 Jul 2022*"&amp;A1003&amp;";*",SRGs!AA:AA,0),0)</f>
        <v>0</v>
      </c>
      <c r="P1003" s="2">
        <f>IFERROR(MATCH("Container Platform Security Requirements Guide :: Version 1, Release: 3 Benchmark Date: 27 Jan 2022*"&amp;A1003&amp;";*",SRGs!AA:AA,0),0)</f>
        <v>1934</v>
      </c>
      <c r="Q1003" s="2">
        <f>IFERROR(MATCH("Domain Name System (DNS) Security Requirements Guide :: Version 2, Release: 4 Benchmark Date: 23 Oct 2015*"&amp;A1003&amp;";*",SRGs!AA:AA,0),0)</f>
        <v>1935</v>
      </c>
      <c r="R1003" s="2">
        <f>IFERROR(MATCH("Firewall Security Requirements Guide :: Version 2, Release: 3 Benchmark Date: 27 Oct 2022*"&amp;A1003&amp;";*",SRGs!AA:AA,0),0)</f>
        <v>1936</v>
      </c>
      <c r="S1003" s="2">
        <f>IFERROR(MATCH("General Purpose Operating System Security Requirements Guide :: Version 2, Release: 4 Benchmark Date: 27 Jul 2022*"&amp;A1003&amp;";*",SRGs!AA:AA,0),0)</f>
        <v>0</v>
      </c>
      <c r="T1003" s="2">
        <f>IFERROR(MATCH("Intrusion Detection and Prevention Systems (IDPS) Security Requirements Guide :: Version 2, Release: 6 Benchmark Date: 24 Jul 2020*"&amp;A1003&amp;";*",SRGs!AA:AA,0),0)</f>
        <v>0</v>
      </c>
      <c r="U1003" s="2">
        <f>IFERROR(MATCH("Layer 2 Switch Security Requirements Guide :: Version 2, Release: 1 Benchmark Date: 18 May 2021*"&amp;A1003&amp;";*",SRGs!AA:AA,0),0)</f>
        <v>0</v>
      </c>
      <c r="V1003" s="2">
        <f>IFERROR(MATCH("Mainframe Product Security Requirements Guide :: Version 2, Release: 1 Benchmark Date: 27 Oct 2022*"&amp;A1003&amp;";*",SRGs!AA:AA,0),0)</f>
        <v>0</v>
      </c>
      <c r="W1003" s="2">
        <f>IFERROR(MATCH("Network Device Management Security Requirements Guide :: Version 4, Release: 1 Benchmark Date: 23 Apr 2021*"&amp;A1003&amp;";*",SRGs!AA:AA,0),0)</f>
        <v>0</v>
      </c>
      <c r="X1003" s="2">
        <f>IFERROR(MATCH("Router Security Requirements Guide :: Version 4, Release: 2 Benchmark Date: 23 Apr 2021*"&amp;A1003&amp;";*",SRGs!AA:AA,0),0)</f>
        <v>1937</v>
      </c>
      <c r="Y1003" s="2">
        <f>IFERROR(MATCH("SDN Controller Security Requirements Guide :: Version 1, Release: 2 Benchmark Date: 24 Apr 2020*"&amp;A1003&amp;";*",SRGs!AA:AA,0),0)</f>
        <v>0</v>
      </c>
      <c r="Z1003" s="2">
        <f>IFERROR(MATCH("Unified Endpoint Management Agent Security Requirements Guide :: Version 1, Release: 1 Benchmark Date: 20 Nov 2020*"&amp;A1003&amp;";*",SRGs!AA:AA,0),0)</f>
        <v>0</v>
      </c>
      <c r="AA1003" s="2">
        <f>IFERROR(MATCH("Unified Endpoint Management Server Security Requirements Guide :: Version 1, Release: 1 Benchmark Date: 20 Nov 2020*"&amp;A1003&amp;";*",SRGs!AA:AA,0),0)</f>
        <v>0</v>
      </c>
      <c r="AB1003" s="2">
        <f>IFERROR(MATCH("Virtual Private Network (VPN) Security Requirements Guide :: Version 2, Release: 4 Benchmark Date: 27 Oct 2021*"&amp;A1003&amp;";*",SRGs!AA:AA,0),0)</f>
        <v>0</v>
      </c>
      <c r="AC1003" s="2">
        <f>IFERROR(MATCH("Web Server Security Requirements Guide :: Version 3, Release: 1 Benchmark Date: 27 Oct 2022*"&amp;A1003&amp;";*",SRGs!AA:AA,0),0)</f>
        <v>1940</v>
      </c>
      <c r="AD1003" s="22"/>
      <c r="AE1003" s="3" t="str">
        <f t="shared" si="120"/>
        <v>Application</v>
      </c>
      <c r="AF1003" s="2" t="str">
        <f t="shared" si="121"/>
        <v/>
      </c>
      <c r="AG1003" s="2" t="str">
        <f t="shared" si="122"/>
        <v/>
      </c>
      <c r="AH1003" s="2" t="str">
        <f t="shared" si="123"/>
        <v>Network Device</v>
      </c>
      <c r="AI1003" s="2" t="str">
        <f t="shared" si="124"/>
        <v/>
      </c>
      <c r="AJ1003" s="2" t="str">
        <f t="shared" si="125"/>
        <v>Container</v>
      </c>
      <c r="AK1003" s="2" t="str">
        <f t="shared" si="126"/>
        <v/>
      </c>
      <c r="AM1003" s="5" t="str">
        <f t="shared" si="127"/>
        <v>Application; Network Device; Container</v>
      </c>
    </row>
    <row r="1004" spans="1:39" ht="45" hidden="1">
      <c r="A1004" s="1" t="s">
        <v>22653</v>
      </c>
      <c r="B1004" s="1" t="s">
        <v>4316</v>
      </c>
      <c r="C1004" s="1" t="s">
        <v>1191</v>
      </c>
      <c r="D1004" s="1" t="s">
        <v>2224</v>
      </c>
      <c r="E1004" s="1" t="s">
        <v>3226</v>
      </c>
      <c r="F1004" s="2" t="s">
        <v>2591</v>
      </c>
      <c r="G1004" s="2"/>
      <c r="H1004" s="2"/>
      <c r="I1004" s="2"/>
      <c r="J1004" s="15"/>
      <c r="K1004" s="3">
        <f>IFERROR(MATCH("Application Layer Gateway (ALG) Security Requirements Guide (SRG) :: Version 1, Release: 2 Benchmark Date: 24 Jul 2015*"&amp;A1004&amp;";*",SRGs!AA:AA,0),0)</f>
        <v>0</v>
      </c>
      <c r="L1004" s="2">
        <f>IFERROR(MATCH("Application Server Security Requirements Guide :: Version 3, Release: 3 Benchmark Date: 27 Oct 2022*"&amp;A1004&amp;";*",SRGs!AA:AA,0),0)</f>
        <v>0</v>
      </c>
      <c r="M1004" s="2">
        <f>IFERROR(MATCH("Authentication, Authorization, and Accounting Services (AAA) Security Requirements Guide :: Version 1, Release: 2 Benchmark Date: 24 Jan 2020*"&amp;A1004&amp;";*",SRGs!AA:AA,0),0)</f>
        <v>0</v>
      </c>
      <c r="N1004" s="2">
        <f>IFERROR(MATCH("Central Log Server Security Requirements Guide :: Version 2, Release: 2 Benchmark Date: 27 Oct 2022*"&amp;A1004&amp;";*",SRGs!AA:AA,0),0)</f>
        <v>0</v>
      </c>
      <c r="O1004" s="2">
        <f>IFERROR(MATCH("Database Security Requirements Guide :: Version 3, Release: 3 Benchmark Date: 27 Jul 2022*"&amp;A1004&amp;";*",SRGs!AA:AA,0),0)</f>
        <v>0</v>
      </c>
      <c r="P1004" s="2">
        <f>IFERROR(MATCH("Container Platform Security Requirements Guide :: Version 1, Release: 3 Benchmark Date: 27 Jan 2022*"&amp;A1004&amp;";*",SRGs!AA:AA,0),0)</f>
        <v>0</v>
      </c>
      <c r="Q1004" s="2">
        <f>IFERROR(MATCH("Domain Name System (DNS) Security Requirements Guide :: Version 2, Release: 4 Benchmark Date: 23 Oct 2015*"&amp;A1004&amp;";*",SRGs!AA:AA,0),0)</f>
        <v>1941</v>
      </c>
      <c r="R1004" s="2">
        <f>IFERROR(MATCH("Firewall Security Requirements Guide :: Version 2, Release: 3 Benchmark Date: 27 Oct 2022*"&amp;A1004&amp;";*",SRGs!AA:AA,0),0)</f>
        <v>1942</v>
      </c>
      <c r="S1004" s="2">
        <f>IFERROR(MATCH("General Purpose Operating System Security Requirements Guide :: Version 2, Release: 4 Benchmark Date: 27 Jul 2022*"&amp;A1004&amp;";*",SRGs!AA:AA,0),0)</f>
        <v>1943</v>
      </c>
      <c r="T1004" s="2">
        <f>IFERROR(MATCH("Intrusion Detection and Prevention Systems (IDPS) Security Requirements Guide :: Version 2, Release: 6 Benchmark Date: 24 Jul 2020*"&amp;A1004&amp;";*",SRGs!AA:AA,0),0)</f>
        <v>1944</v>
      </c>
      <c r="U1004" s="2">
        <f>IFERROR(MATCH("Layer 2 Switch Security Requirements Guide :: Version 2, Release: 1 Benchmark Date: 18 May 2021*"&amp;A1004&amp;";*",SRGs!AA:AA,0),0)</f>
        <v>1945</v>
      </c>
      <c r="V1004" s="2">
        <f>IFERROR(MATCH("Mainframe Product Security Requirements Guide :: Version 2, Release: 1 Benchmark Date: 27 Oct 2022*"&amp;A1004&amp;";*",SRGs!AA:AA,0),0)</f>
        <v>0</v>
      </c>
      <c r="W1004" s="2">
        <f>IFERROR(MATCH("Network Device Management Security Requirements Guide :: Version 4, Release: 1 Benchmark Date: 23 Apr 2021*"&amp;A1004&amp;";*",SRGs!AA:AA,0),0)</f>
        <v>0</v>
      </c>
      <c r="X1004" s="2">
        <f>IFERROR(MATCH("Router Security Requirements Guide :: Version 4, Release: 2 Benchmark Date: 23 Apr 2021*"&amp;A1004&amp;";*",SRGs!AA:AA,0),0)</f>
        <v>1946</v>
      </c>
      <c r="Y1004" s="2">
        <f>IFERROR(MATCH("SDN Controller Security Requirements Guide :: Version 1, Release: 2 Benchmark Date: 24 Apr 2020*"&amp;A1004&amp;";*",SRGs!AA:AA,0),0)</f>
        <v>1951</v>
      </c>
      <c r="Z1004" s="2">
        <f>IFERROR(MATCH("Unified Endpoint Management Agent Security Requirements Guide :: Version 1, Release: 1 Benchmark Date: 20 Nov 2020*"&amp;A1004&amp;";*",SRGs!AA:AA,0),0)</f>
        <v>0</v>
      </c>
      <c r="AA1004" s="2">
        <f>IFERROR(MATCH("Unified Endpoint Management Server Security Requirements Guide :: Version 1, Release: 1 Benchmark Date: 20 Nov 2020*"&amp;A1004&amp;";*",SRGs!AA:AA,0),0)</f>
        <v>0</v>
      </c>
      <c r="AB1004" s="2">
        <f>IFERROR(MATCH("Virtual Private Network (VPN) Security Requirements Guide :: Version 2, Release: 4 Benchmark Date: 27 Oct 2021*"&amp;A1004&amp;";*",SRGs!AA:AA,0),0)</f>
        <v>0</v>
      </c>
      <c r="AC1004" s="2">
        <f>IFERROR(MATCH("Web Server Security Requirements Guide :: Version 3, Release: 1 Benchmark Date: 27 Oct 2022*"&amp;A1004&amp;";*",SRGs!AA:AA,0),0)</f>
        <v>0</v>
      </c>
      <c r="AD1004" s="22"/>
      <c r="AE1004" s="3" t="str">
        <f t="shared" si="120"/>
        <v/>
      </c>
      <c r="AF1004" s="2" t="str">
        <f t="shared" si="121"/>
        <v>Server</v>
      </c>
      <c r="AG1004" s="2" t="str">
        <f t="shared" si="122"/>
        <v>Laptops/Desktops</v>
      </c>
      <c r="AH1004" s="2" t="str">
        <f t="shared" si="123"/>
        <v>Network Device</v>
      </c>
      <c r="AI1004" s="2" t="str">
        <f t="shared" si="124"/>
        <v/>
      </c>
      <c r="AJ1004" s="2" t="str">
        <f t="shared" si="125"/>
        <v/>
      </c>
      <c r="AK1004" s="2" t="str">
        <f t="shared" si="126"/>
        <v/>
      </c>
      <c r="AM1004" s="5" t="str">
        <f t="shared" si="127"/>
        <v>Server; Laptops/Desktops; Network Device</v>
      </c>
    </row>
    <row r="1005" spans="1:39" s="5" customFormat="1" ht="135" hidden="1">
      <c r="A1005" s="1" t="s">
        <v>22654</v>
      </c>
      <c r="B1005" s="1" t="s">
        <v>4316</v>
      </c>
      <c r="C1005" s="1" t="s">
        <v>1192</v>
      </c>
      <c r="D1005" s="1" t="s">
        <v>2225</v>
      </c>
      <c r="E1005" s="1" t="s">
        <v>3227</v>
      </c>
      <c r="F1005" s="2" t="s">
        <v>4027</v>
      </c>
      <c r="G1005" s="2"/>
      <c r="H1005" s="2"/>
      <c r="I1005" s="2"/>
      <c r="J1005" s="15"/>
      <c r="K1005" s="3">
        <f>IFERROR(MATCH("Application Layer Gateway (ALG) Security Requirements Guide (SRG) :: Version 1, Release: 2 Benchmark Date: 24 Jul 2015*"&amp;A1005&amp;";*",SRGs!AA:AA,0),0)</f>
        <v>0</v>
      </c>
      <c r="L1005" s="2">
        <f>IFERROR(MATCH("Application Server Security Requirements Guide :: Version 3, Release: 3 Benchmark Date: 27 Oct 2022*"&amp;A1005&amp;";*",SRGs!AA:AA,0),0)</f>
        <v>0</v>
      </c>
      <c r="M1005" s="2">
        <f>IFERROR(MATCH("Authentication, Authorization, and Accounting Services (AAA) Security Requirements Guide :: Version 1, Release: 2 Benchmark Date: 24 Jan 2020*"&amp;A1005&amp;";*",SRGs!AA:AA,0),0)</f>
        <v>0</v>
      </c>
      <c r="N1005" s="6">
        <f>IFERROR(MATCH("Central Log Server Security Requirements Guide :: Version 2, Release: 2 Benchmark Date: 27 Oct 2022*"&amp;A1005&amp;";*",SRGs!AA:AA,0),0)</f>
        <v>0</v>
      </c>
      <c r="O1005" s="6">
        <f>IFERROR(MATCH("Database Security Requirements Guide :: Version 3, Release: 3 Benchmark Date: 27 Jul 2022*"&amp;A1005&amp;";*",SRGs!AA:AA,0),0)</f>
        <v>0</v>
      </c>
      <c r="P1005" s="6">
        <f>IFERROR(MATCH("Container Platform Security Requirements Guide :: Version 1, Release: 3 Benchmark Date: 27 Jan 2022*"&amp;A1005&amp;";*",SRGs!AA:AA,0),0)</f>
        <v>0</v>
      </c>
      <c r="Q1005" s="6">
        <f>IFERROR(MATCH("Domain Name System (DNS) Security Requirements Guide :: Version 2, Release: 4 Benchmark Date: 23 Oct 2015*"&amp;A1005&amp;";*",SRGs!AA:AA,0),0)</f>
        <v>0</v>
      </c>
      <c r="R1005" s="6">
        <f>IFERROR(MATCH("Firewall Security Requirements Guide :: Version 2, Release: 3 Benchmark Date: 27 Oct 2022*"&amp;A1005&amp;";*",SRGs!AA:AA,0),0)</f>
        <v>0</v>
      </c>
      <c r="S1005" s="6">
        <f>IFERROR(MATCH("General Purpose Operating System Security Requirements Guide :: Version 2, Release: 4 Benchmark Date: 27 Jul 2022*"&amp;A1005&amp;";*",SRGs!AA:AA,0),0)</f>
        <v>0</v>
      </c>
      <c r="T1005" s="6">
        <f>IFERROR(MATCH("Intrusion Detection and Prevention Systems (IDPS) Security Requirements Guide :: Version 2, Release: 6 Benchmark Date: 24 Jul 2020*"&amp;A1005&amp;";*",SRGs!AA:AA,0),0)</f>
        <v>0</v>
      </c>
      <c r="U1005" s="6">
        <f>IFERROR(MATCH("Layer 2 Switch Security Requirements Guide :: Version 2, Release: 1 Benchmark Date: 18 May 2021*"&amp;A1005&amp;";*",SRGs!AA:AA,0),0)</f>
        <v>0</v>
      </c>
      <c r="V1005" s="6">
        <f>IFERROR(MATCH("Mainframe Product Security Requirements Guide :: Version 2, Release: 1 Benchmark Date: 27 Oct 2022*"&amp;A1005&amp;";*",SRGs!AA:AA,0),0)</f>
        <v>0</v>
      </c>
      <c r="W1005" s="6">
        <f>IFERROR(MATCH("Network Device Management Security Requirements Guide :: Version 4, Release: 1 Benchmark Date: 23 Apr 2021*"&amp;A1005&amp;";*",SRGs!AA:AA,0),0)</f>
        <v>0</v>
      </c>
      <c r="X1005" s="6">
        <f>IFERROR(MATCH("Router Security Requirements Guide :: Version 4, Release: 2 Benchmark Date: 23 Apr 2021*"&amp;A1005&amp;";*",SRGs!AA:AA,0),0)</f>
        <v>0</v>
      </c>
      <c r="Y1005" s="6">
        <f>IFERROR(MATCH("SDN Controller Security Requirements Guide :: Version 1, Release: 2 Benchmark Date: 24 Apr 2020*"&amp;A1005&amp;";*",SRGs!AA:AA,0),0)</f>
        <v>0</v>
      </c>
      <c r="Z1005" s="6">
        <f>IFERROR(MATCH("Unified Endpoint Management Agent Security Requirements Guide :: Version 1, Release: 1 Benchmark Date: 20 Nov 2020*"&amp;A1005&amp;";*",SRGs!AA:AA,0),0)</f>
        <v>0</v>
      </c>
      <c r="AA1005" s="6">
        <f>IFERROR(MATCH("Unified Endpoint Management Server Security Requirements Guide :: Version 1, Release: 1 Benchmark Date: 20 Nov 2020*"&amp;A1005&amp;";*",SRGs!AA:AA,0),0)</f>
        <v>0</v>
      </c>
      <c r="AB1005" s="6">
        <f>IFERROR(MATCH("Virtual Private Network (VPN) Security Requirements Guide :: Version 2, Release: 4 Benchmark Date: 27 Oct 2021*"&amp;A1005&amp;";*",SRGs!AA:AA,0),0)</f>
        <v>0</v>
      </c>
      <c r="AC1005" s="6">
        <f>IFERROR(MATCH("Web Server Security Requirements Guide :: Version 3, Release: 1 Benchmark Date: 27 Oct 2022*"&amp;A1005&amp;";*",SRGs!AA:AA,0),0)</f>
        <v>0</v>
      </c>
      <c r="AD1005" s="21"/>
      <c r="AE1005" s="3" t="str">
        <f t="shared" si="120"/>
        <v/>
      </c>
      <c r="AF1005" s="2" t="str">
        <f t="shared" si="121"/>
        <v/>
      </c>
      <c r="AG1005" s="2" t="str">
        <f t="shared" si="122"/>
        <v/>
      </c>
      <c r="AH1005" s="2" t="str">
        <f t="shared" si="123"/>
        <v/>
      </c>
      <c r="AI1005" s="2" t="str">
        <f t="shared" si="124"/>
        <v/>
      </c>
      <c r="AJ1005" s="2" t="str">
        <f t="shared" si="125"/>
        <v/>
      </c>
      <c r="AK1005" s="2" t="str">
        <f t="shared" si="126"/>
        <v/>
      </c>
      <c r="AL1005" s="27"/>
      <c r="AM1005" s="5" t="str">
        <f t="shared" si="127"/>
        <v/>
      </c>
    </row>
    <row r="1006" spans="1:39" ht="45" hidden="1">
      <c r="A1006" s="1" t="s">
        <v>285</v>
      </c>
      <c r="B1006" s="1" t="s">
        <v>4316</v>
      </c>
      <c r="C1006" s="1" t="s">
        <v>1332</v>
      </c>
      <c r="D1006" s="1" t="s">
        <v>2347</v>
      </c>
      <c r="E1006" s="1" t="s">
        <v>3342</v>
      </c>
      <c r="F1006" s="2" t="s">
        <v>4087</v>
      </c>
      <c r="G1006" s="2"/>
      <c r="H1006" s="2"/>
      <c r="I1006" s="2"/>
      <c r="J1006" s="15"/>
      <c r="K1006" s="3">
        <f>IFERROR(MATCH("Application Layer Gateway (ALG) Security Requirements Guide (SRG) :: Version 1, Release: 2 Benchmark Date: 24 Jul 2015*"&amp;A1006&amp;";*",SRGs!AA:AA,0),0)</f>
        <v>0</v>
      </c>
      <c r="L1006" s="2">
        <f>IFERROR(MATCH("Application Server Security Requirements Guide :: Version 3, Release: 3 Benchmark Date: 27 Oct 2022*"&amp;A1006&amp;";*",SRGs!AA:AA,0),0)</f>
        <v>0</v>
      </c>
      <c r="M1006" s="2">
        <f>IFERROR(MATCH("Authentication, Authorization, and Accounting Services (AAA) Security Requirements Guide :: Version 1, Release: 2 Benchmark Date: 24 Jan 2020*"&amp;A1006&amp;";*",SRGs!AA:AA,0),0)</f>
        <v>0</v>
      </c>
      <c r="N1006" s="6">
        <f>IFERROR(MATCH("Central Log Server Security Requirements Guide :: Version 2, Release: 2 Benchmark Date: 27 Oct 2022*"&amp;A1006&amp;";*",SRGs!AA:AA,0),0)</f>
        <v>0</v>
      </c>
      <c r="O1006" s="6">
        <f>IFERROR(MATCH("Database Security Requirements Guide :: Version 3, Release: 3 Benchmark Date: 27 Jul 2022*"&amp;A1006&amp;";*",SRGs!AA:AA,0),0)</f>
        <v>0</v>
      </c>
      <c r="P1006" s="2">
        <f>IFERROR(MATCH("Container Platform Security Requirements Guide :: Version 1, Release: 3 Benchmark Date: 27 Jan 2022*"&amp;A1006&amp;";*",SRGs!AA:AA,0),0)</f>
        <v>0</v>
      </c>
      <c r="Q1006" s="2">
        <f>IFERROR(MATCH("Domain Name System (DNS) Security Requirements Guide :: Version 2, Release: 4 Benchmark Date: 23 Oct 2015*"&amp;A1006&amp;";*",SRGs!AA:AA,0),0)</f>
        <v>0</v>
      </c>
      <c r="R1006" s="2">
        <f>IFERROR(MATCH("Firewall Security Requirements Guide :: Version 2, Release: 3 Benchmark Date: 27 Oct 2022*"&amp;A1006&amp;";*",SRGs!AA:AA,0),0)</f>
        <v>0</v>
      </c>
      <c r="S1006" s="2">
        <f>IFERROR(MATCH("General Purpose Operating System Security Requirements Guide :: Version 2, Release: 4 Benchmark Date: 27 Jul 2022*"&amp;A1006&amp;";*",SRGs!AA:AA,0),0)</f>
        <v>0</v>
      </c>
      <c r="T1006" s="2">
        <f>IFERROR(MATCH("Intrusion Detection and Prevention Systems (IDPS) Security Requirements Guide :: Version 2, Release: 6 Benchmark Date: 24 Jul 2020*"&amp;A1006&amp;";*",SRGs!AA:AA,0),0)</f>
        <v>0</v>
      </c>
      <c r="U1006" s="2">
        <f>IFERROR(MATCH("Layer 2 Switch Security Requirements Guide :: Version 2, Release: 1 Benchmark Date: 18 May 2021*"&amp;A1006&amp;";*",SRGs!AA:AA,0),0)</f>
        <v>0</v>
      </c>
      <c r="V1006" s="2">
        <f>IFERROR(MATCH("Mainframe Product Security Requirements Guide :: Version 2, Release: 1 Benchmark Date: 27 Oct 2022*"&amp;A1006&amp;";*",SRGs!AA:AA,0),0)</f>
        <v>0</v>
      </c>
      <c r="W1006" s="2">
        <f>IFERROR(MATCH("Network Device Management Security Requirements Guide :: Version 4, Release: 1 Benchmark Date: 23 Apr 2021*"&amp;A1006&amp;";*",SRGs!AA:AA,0),0)</f>
        <v>0</v>
      </c>
      <c r="X1006" s="2">
        <f>IFERROR(MATCH("Router Security Requirements Guide :: Version 4, Release: 2 Benchmark Date: 23 Apr 2021*"&amp;A1006&amp;";*",SRGs!AA:AA,0),0)</f>
        <v>0</v>
      </c>
      <c r="Y1006" s="2">
        <f>IFERROR(MATCH("SDN Controller Security Requirements Guide :: Version 1, Release: 2 Benchmark Date: 24 Apr 2020*"&amp;A1006&amp;";*",SRGs!AA:AA,0),0)</f>
        <v>0</v>
      </c>
      <c r="Z1006" s="2">
        <f>IFERROR(MATCH("Unified Endpoint Management Agent Security Requirements Guide :: Version 1, Release: 1 Benchmark Date: 20 Nov 2020*"&amp;A1006&amp;";*",SRGs!AA:AA,0),0)</f>
        <v>0</v>
      </c>
      <c r="AA1006" s="2">
        <f>IFERROR(MATCH("Unified Endpoint Management Server Security Requirements Guide :: Version 1, Release: 1 Benchmark Date: 20 Nov 2020*"&amp;A1006&amp;";*",SRGs!AA:AA,0),0)</f>
        <v>0</v>
      </c>
      <c r="AB1006" s="2">
        <f>IFERROR(MATCH("Virtual Private Network (VPN) Security Requirements Guide :: Version 2, Release: 4 Benchmark Date: 27 Oct 2021*"&amp;A1006&amp;";*",SRGs!AA:AA,0),0)</f>
        <v>0</v>
      </c>
      <c r="AC1006" s="2">
        <f>IFERROR(MATCH("Web Server Security Requirements Guide :: Version 3, Release: 1 Benchmark Date: 27 Oct 2022*"&amp;A1006&amp;";*",SRGs!AA:AA,0),0)</f>
        <v>0</v>
      </c>
      <c r="AD1006" s="22"/>
      <c r="AE1006" s="3" t="str">
        <f t="shared" si="120"/>
        <v/>
      </c>
      <c r="AF1006" s="2" t="str">
        <f t="shared" si="121"/>
        <v/>
      </c>
      <c r="AG1006" s="2" t="str">
        <f t="shared" si="122"/>
        <v/>
      </c>
      <c r="AH1006" s="2" t="str">
        <f t="shared" si="123"/>
        <v/>
      </c>
      <c r="AI1006" s="2" t="str">
        <f t="shared" si="124"/>
        <v/>
      </c>
      <c r="AJ1006" s="2" t="str">
        <f t="shared" si="125"/>
        <v/>
      </c>
      <c r="AK1006" s="2" t="str">
        <f t="shared" si="126"/>
        <v/>
      </c>
      <c r="AM1006" s="5" t="str">
        <f t="shared" si="127"/>
        <v/>
      </c>
    </row>
    <row r="1007" spans="1:39" ht="75" hidden="1">
      <c r="A1007" s="1" t="s">
        <v>286</v>
      </c>
      <c r="B1007" s="1" t="s">
        <v>4316</v>
      </c>
      <c r="C1007" s="1" t="s">
        <v>1333</v>
      </c>
      <c r="D1007" s="1" t="s">
        <v>2348</v>
      </c>
      <c r="E1007" s="1" t="s">
        <v>2591</v>
      </c>
      <c r="F1007" s="2" t="s">
        <v>2591</v>
      </c>
      <c r="G1007" s="2"/>
      <c r="H1007" s="2"/>
      <c r="I1007" s="2"/>
      <c r="J1007" s="15"/>
      <c r="K1007" s="3">
        <f>IFERROR(MATCH("Application Layer Gateway (ALG) Security Requirements Guide (SRG) :: Version 1, Release: 2 Benchmark Date: 24 Jul 2015*"&amp;A1007&amp;";*",SRGs!AA:AA,0),0)</f>
        <v>0</v>
      </c>
      <c r="L1007" s="2">
        <f>IFERROR(MATCH("Application Server Security Requirements Guide :: Version 3, Release: 3 Benchmark Date: 27 Oct 2022*"&amp;A1007&amp;";*",SRGs!AA:AA,0),0)</f>
        <v>0</v>
      </c>
      <c r="M1007" s="2">
        <f>IFERROR(MATCH("Authentication, Authorization, and Accounting Services (AAA) Security Requirements Guide :: Version 1, Release: 2 Benchmark Date: 24 Jan 2020*"&amp;A1007&amp;";*",SRGs!AA:AA,0),0)</f>
        <v>0</v>
      </c>
      <c r="N1007" s="2">
        <f>IFERROR(MATCH("Central Log Server Security Requirements Guide :: Version 2, Release: 2 Benchmark Date: 27 Oct 2022*"&amp;A1007&amp;";*",SRGs!AA:AA,0),0)</f>
        <v>0</v>
      </c>
      <c r="O1007" s="2">
        <f>IFERROR(MATCH("Database Security Requirements Guide :: Version 3, Release: 3 Benchmark Date: 27 Jul 2022*"&amp;A1007&amp;";*",SRGs!AA:AA,0),0)</f>
        <v>0</v>
      </c>
      <c r="P1007" s="2">
        <f>IFERROR(MATCH("Container Platform Security Requirements Guide :: Version 1, Release: 3 Benchmark Date: 27 Jan 2022*"&amp;A1007&amp;";*",SRGs!AA:AA,0),0)</f>
        <v>0</v>
      </c>
      <c r="Q1007" s="2">
        <f>IFERROR(MATCH("Domain Name System (DNS) Security Requirements Guide :: Version 2, Release: 4 Benchmark Date: 23 Oct 2015*"&amp;A1007&amp;";*",SRGs!AA:AA,0),0)</f>
        <v>0</v>
      </c>
      <c r="R1007" s="2">
        <f>IFERROR(MATCH("Firewall Security Requirements Guide :: Version 2, Release: 3 Benchmark Date: 27 Oct 2022*"&amp;A1007&amp;";*",SRGs!AA:AA,0),0)</f>
        <v>0</v>
      </c>
      <c r="S1007" s="2">
        <f>IFERROR(MATCH("General Purpose Operating System Security Requirements Guide :: Version 2, Release: 4 Benchmark Date: 27 Jul 2022*"&amp;A1007&amp;";*",SRGs!AA:AA,0),0)</f>
        <v>0</v>
      </c>
      <c r="T1007" s="2">
        <f>IFERROR(MATCH("Intrusion Detection and Prevention Systems (IDPS) Security Requirements Guide :: Version 2, Release: 6 Benchmark Date: 24 Jul 2020*"&amp;A1007&amp;";*",SRGs!AA:AA,0),0)</f>
        <v>0</v>
      </c>
      <c r="U1007" s="2">
        <f>IFERROR(MATCH("Layer 2 Switch Security Requirements Guide :: Version 2, Release: 1 Benchmark Date: 18 May 2021*"&amp;A1007&amp;";*",SRGs!AA:AA,0),0)</f>
        <v>0</v>
      </c>
      <c r="V1007" s="2">
        <f>IFERROR(MATCH("Mainframe Product Security Requirements Guide :: Version 2, Release: 1 Benchmark Date: 27 Oct 2022*"&amp;A1007&amp;";*",SRGs!AA:AA,0),0)</f>
        <v>0</v>
      </c>
      <c r="W1007" s="2">
        <f>IFERROR(MATCH("Network Device Management Security Requirements Guide :: Version 4, Release: 1 Benchmark Date: 23 Apr 2021*"&amp;A1007&amp;";*",SRGs!AA:AA,0),0)</f>
        <v>0</v>
      </c>
      <c r="X1007" s="2">
        <f>IFERROR(MATCH("Router Security Requirements Guide :: Version 4, Release: 2 Benchmark Date: 23 Apr 2021*"&amp;A1007&amp;";*",SRGs!AA:AA,0),0)</f>
        <v>0</v>
      </c>
      <c r="Y1007" s="2">
        <f>IFERROR(MATCH("SDN Controller Security Requirements Guide :: Version 1, Release: 2 Benchmark Date: 24 Apr 2020*"&amp;A1007&amp;";*",SRGs!AA:AA,0),0)</f>
        <v>0</v>
      </c>
      <c r="Z1007" s="2">
        <f>IFERROR(MATCH("Unified Endpoint Management Agent Security Requirements Guide :: Version 1, Release: 1 Benchmark Date: 20 Nov 2020*"&amp;A1007&amp;";*",SRGs!AA:AA,0),0)</f>
        <v>0</v>
      </c>
      <c r="AA1007" s="2">
        <f>IFERROR(MATCH("Unified Endpoint Management Server Security Requirements Guide :: Version 1, Release: 1 Benchmark Date: 20 Nov 2020*"&amp;A1007&amp;";*",SRGs!AA:AA,0),0)</f>
        <v>0</v>
      </c>
      <c r="AB1007" s="2">
        <f>IFERROR(MATCH("Virtual Private Network (VPN) Security Requirements Guide :: Version 2, Release: 4 Benchmark Date: 27 Oct 2021*"&amp;A1007&amp;";*",SRGs!AA:AA,0),0)</f>
        <v>0</v>
      </c>
      <c r="AC1007" s="2">
        <f>IFERROR(MATCH("Web Server Security Requirements Guide :: Version 3, Release: 1 Benchmark Date: 27 Oct 2022*"&amp;A1007&amp;";*",SRGs!AA:AA,0),0)</f>
        <v>0</v>
      </c>
      <c r="AD1007" s="22"/>
      <c r="AE1007" s="3" t="str">
        <f t="shared" si="120"/>
        <v/>
      </c>
      <c r="AF1007" s="2" t="str">
        <f t="shared" si="121"/>
        <v/>
      </c>
      <c r="AG1007" s="2" t="str">
        <f t="shared" si="122"/>
        <v/>
      </c>
      <c r="AH1007" s="2" t="str">
        <f t="shared" si="123"/>
        <v/>
      </c>
      <c r="AI1007" s="2" t="str">
        <f t="shared" si="124"/>
        <v/>
      </c>
      <c r="AJ1007" s="2" t="str">
        <f t="shared" si="125"/>
        <v/>
      </c>
      <c r="AK1007" s="2" t="str">
        <f t="shared" si="126"/>
        <v/>
      </c>
      <c r="AM1007" s="5" t="str">
        <f t="shared" si="127"/>
        <v/>
      </c>
    </row>
    <row r="1008" spans="1:39" s="5" customFormat="1" ht="45" hidden="1">
      <c r="A1008" s="1" t="s">
        <v>241</v>
      </c>
      <c r="B1008" s="1" t="s">
        <v>4316</v>
      </c>
      <c r="C1008" s="1" t="s">
        <v>1193</v>
      </c>
      <c r="D1008" s="1" t="s">
        <v>2226</v>
      </c>
      <c r="E1008" s="1" t="s">
        <v>3228</v>
      </c>
      <c r="F1008" s="2" t="s">
        <v>4028</v>
      </c>
      <c r="G1008" s="2"/>
      <c r="H1008" s="2"/>
      <c r="I1008" s="2"/>
      <c r="J1008" s="15"/>
      <c r="K1008" s="3">
        <f>IFERROR(MATCH("Application Layer Gateway (ALG) Security Requirements Guide (SRG) :: Version 1, Release: 2 Benchmark Date: 24 Jul 2015*"&amp;A1008&amp;";*",SRGs!AA:AA,0),0)</f>
        <v>0</v>
      </c>
      <c r="L1008" s="2">
        <f>IFERROR(MATCH("Application Server Security Requirements Guide :: Version 3, Release: 3 Benchmark Date: 27 Oct 2022*"&amp;A1008&amp;";*",SRGs!AA:AA,0),0)</f>
        <v>0</v>
      </c>
      <c r="M1008" s="2">
        <f>IFERROR(MATCH("Authentication, Authorization, and Accounting Services (AAA) Security Requirements Guide :: Version 1, Release: 2 Benchmark Date: 24 Jan 2020*"&amp;A1008&amp;";*",SRGs!AA:AA,0),0)</f>
        <v>0</v>
      </c>
      <c r="N1008" s="6">
        <f>IFERROR(MATCH("Central Log Server Security Requirements Guide :: Version 2, Release: 2 Benchmark Date: 27 Oct 2022*"&amp;A1008&amp;";*",SRGs!AA:AA,0),0)</f>
        <v>0</v>
      </c>
      <c r="O1008" s="6">
        <f>IFERROR(MATCH("Database Security Requirements Guide :: Version 3, Release: 3 Benchmark Date: 27 Jul 2022*"&amp;A1008&amp;";*",SRGs!AA:AA,0),0)</f>
        <v>0</v>
      </c>
      <c r="P1008" s="6">
        <f>IFERROR(MATCH("Container Platform Security Requirements Guide :: Version 1, Release: 3 Benchmark Date: 27 Jan 2022*"&amp;A1008&amp;";*",SRGs!AA:AA,0),0)</f>
        <v>0</v>
      </c>
      <c r="Q1008" s="6">
        <f>IFERROR(MATCH("Domain Name System (DNS) Security Requirements Guide :: Version 2, Release: 4 Benchmark Date: 23 Oct 2015*"&amp;A1008&amp;";*",SRGs!AA:AA,0),0)</f>
        <v>0</v>
      </c>
      <c r="R1008" s="6">
        <f>IFERROR(MATCH("Firewall Security Requirements Guide :: Version 2, Release: 3 Benchmark Date: 27 Oct 2022*"&amp;A1008&amp;";*",SRGs!AA:AA,0),0)</f>
        <v>0</v>
      </c>
      <c r="S1008" s="6">
        <f>IFERROR(MATCH("General Purpose Operating System Security Requirements Guide :: Version 2, Release: 4 Benchmark Date: 27 Jul 2022*"&amp;A1008&amp;";*",SRGs!AA:AA,0),0)</f>
        <v>0</v>
      </c>
      <c r="T1008" s="6">
        <f>IFERROR(MATCH("Intrusion Detection and Prevention Systems (IDPS) Security Requirements Guide :: Version 2, Release: 6 Benchmark Date: 24 Jul 2020*"&amp;A1008&amp;";*",SRGs!AA:AA,0),0)</f>
        <v>0</v>
      </c>
      <c r="U1008" s="6">
        <f>IFERROR(MATCH("Layer 2 Switch Security Requirements Guide :: Version 2, Release: 1 Benchmark Date: 18 May 2021*"&amp;A1008&amp;";*",SRGs!AA:AA,0),0)</f>
        <v>0</v>
      </c>
      <c r="V1008" s="6">
        <f>IFERROR(MATCH("Mainframe Product Security Requirements Guide :: Version 2, Release: 1 Benchmark Date: 27 Oct 2022*"&amp;A1008&amp;";*",SRGs!AA:AA,0),0)</f>
        <v>0</v>
      </c>
      <c r="W1008" s="6">
        <f>IFERROR(MATCH("Network Device Management Security Requirements Guide :: Version 4, Release: 1 Benchmark Date: 23 Apr 2021*"&amp;A1008&amp;";*",SRGs!AA:AA,0),0)</f>
        <v>0</v>
      </c>
      <c r="X1008" s="6">
        <f>IFERROR(MATCH("Router Security Requirements Guide :: Version 4, Release: 2 Benchmark Date: 23 Apr 2021*"&amp;A1008&amp;";*",SRGs!AA:AA,0),0)</f>
        <v>0</v>
      </c>
      <c r="Y1008" s="6">
        <f>IFERROR(MATCH("SDN Controller Security Requirements Guide :: Version 1, Release: 2 Benchmark Date: 24 Apr 2020*"&amp;A1008&amp;";*",SRGs!AA:AA,0),0)</f>
        <v>0</v>
      </c>
      <c r="Z1008" s="6">
        <f>IFERROR(MATCH("Unified Endpoint Management Agent Security Requirements Guide :: Version 1, Release: 1 Benchmark Date: 20 Nov 2020*"&amp;A1008&amp;";*",SRGs!AA:AA,0),0)</f>
        <v>0</v>
      </c>
      <c r="AA1008" s="6">
        <f>IFERROR(MATCH("Unified Endpoint Management Server Security Requirements Guide :: Version 1, Release: 1 Benchmark Date: 20 Nov 2020*"&amp;A1008&amp;";*",SRGs!AA:AA,0),0)</f>
        <v>0</v>
      </c>
      <c r="AB1008" s="6">
        <f>IFERROR(MATCH("Virtual Private Network (VPN) Security Requirements Guide :: Version 2, Release: 4 Benchmark Date: 27 Oct 2021*"&amp;A1008&amp;";*",SRGs!AA:AA,0),0)</f>
        <v>0</v>
      </c>
      <c r="AC1008" s="6">
        <f>IFERROR(MATCH("Web Server Security Requirements Guide :: Version 3, Release: 1 Benchmark Date: 27 Oct 2022*"&amp;A1008&amp;";*",SRGs!AA:AA,0),0)</f>
        <v>0</v>
      </c>
      <c r="AD1008" s="21"/>
      <c r="AE1008" s="3" t="str">
        <f t="shared" si="120"/>
        <v/>
      </c>
      <c r="AF1008" s="2" t="str">
        <f t="shared" si="121"/>
        <v/>
      </c>
      <c r="AG1008" s="2" t="str">
        <f t="shared" si="122"/>
        <v/>
      </c>
      <c r="AH1008" s="2" t="str">
        <f t="shared" si="123"/>
        <v/>
      </c>
      <c r="AI1008" s="2" t="str">
        <f t="shared" si="124"/>
        <v/>
      </c>
      <c r="AJ1008" s="2" t="str">
        <f t="shared" si="125"/>
        <v/>
      </c>
      <c r="AK1008" s="2" t="str">
        <f t="shared" si="126"/>
        <v/>
      </c>
      <c r="AL1008" s="27"/>
      <c r="AM1008" s="5" t="str">
        <f t="shared" si="127"/>
        <v/>
      </c>
    </row>
    <row r="1009" spans="1:39" s="5" customFormat="1" ht="240">
      <c r="A1009" s="1" t="s">
        <v>242</v>
      </c>
      <c r="B1009" s="1" t="s">
        <v>4316</v>
      </c>
      <c r="C1009" s="1" t="s">
        <v>1194</v>
      </c>
      <c r="D1009" s="1" t="s">
        <v>2227</v>
      </c>
      <c r="E1009" s="1" t="s">
        <v>3229</v>
      </c>
      <c r="F1009" s="2" t="s">
        <v>4029</v>
      </c>
      <c r="G1009" s="2" t="s">
        <v>4236</v>
      </c>
      <c r="H1009" s="2" t="s">
        <v>4283</v>
      </c>
      <c r="I1009" s="10">
        <v>1</v>
      </c>
      <c r="J1009" s="13"/>
      <c r="K1009" s="3">
        <f>IFERROR(MATCH("Application Layer Gateway (ALG) Security Requirements Guide (SRG) :: Version 1, Release: 2 Benchmark Date: 24 Jul 2015*"&amp;A1009&amp;";*",SRGs!AA:AA,0),0)</f>
        <v>0</v>
      </c>
      <c r="L1009" s="2">
        <f>IFERROR(MATCH("Application Server Security Requirements Guide :: Version 3, Release: 3 Benchmark Date: 27 Oct 2022*"&amp;A1009&amp;";*",SRGs!AA:AA,0),0)</f>
        <v>0</v>
      </c>
      <c r="M1009" s="2">
        <f>IFERROR(MATCH("Authentication, Authorization, and Accounting Services (AAA) Security Requirements Guide :: Version 1, Release: 2 Benchmark Date: 24 Jan 2020*"&amp;A1009&amp;";*",SRGs!AA:AA,0),0)</f>
        <v>0</v>
      </c>
      <c r="N1009" s="6">
        <f>IFERROR(MATCH("Central Log Server Security Requirements Guide :: Version 2, Release: 2 Benchmark Date: 27 Oct 2022*"&amp;A1009&amp;";*",SRGs!AA:AA,0),0)</f>
        <v>0</v>
      </c>
      <c r="O1009" s="6">
        <f>IFERROR(MATCH("Database Security Requirements Guide :: Version 3, Release: 3 Benchmark Date: 27 Jul 2022*"&amp;A1009&amp;";*",SRGs!AA:AA,0),0)</f>
        <v>0</v>
      </c>
      <c r="P1009" s="6">
        <f>IFERROR(MATCH("Container Platform Security Requirements Guide :: Version 1, Release: 3 Benchmark Date: 27 Jan 2022*"&amp;A1009&amp;";*",SRGs!AA:AA,0),0)</f>
        <v>0</v>
      </c>
      <c r="Q1009" s="6">
        <f>IFERROR(MATCH("Domain Name System (DNS) Security Requirements Guide :: Version 2, Release: 4 Benchmark Date: 23 Oct 2015*"&amp;A1009&amp;";*",SRGs!AA:AA,0),0)</f>
        <v>0</v>
      </c>
      <c r="R1009" s="6">
        <f>IFERROR(MATCH("Firewall Security Requirements Guide :: Version 2, Release: 3 Benchmark Date: 27 Oct 2022*"&amp;A1009&amp;";*",SRGs!AA:AA,0),0)</f>
        <v>1985</v>
      </c>
      <c r="S1009" s="6">
        <f>IFERROR(MATCH("General Purpose Operating System Security Requirements Guide :: Version 2, Release: 4 Benchmark Date: 27 Jul 2022*"&amp;A1009&amp;";*",SRGs!AA:AA,0),0)</f>
        <v>0</v>
      </c>
      <c r="T1009" s="6">
        <f>IFERROR(MATCH("Intrusion Detection and Prevention Systems (IDPS) Security Requirements Guide :: Version 2, Release: 6 Benchmark Date: 24 Jul 2020*"&amp;A1009&amp;";*",SRGs!AA:AA,0),0)</f>
        <v>0</v>
      </c>
      <c r="U1009" s="6">
        <f>IFERROR(MATCH("Layer 2 Switch Security Requirements Guide :: Version 2, Release: 1 Benchmark Date: 18 May 2021*"&amp;A1009&amp;";*",SRGs!AA:AA,0),0)</f>
        <v>0</v>
      </c>
      <c r="V1009" s="6">
        <f>IFERROR(MATCH("Mainframe Product Security Requirements Guide :: Version 2, Release: 1 Benchmark Date: 27 Oct 2022*"&amp;A1009&amp;";*",SRGs!AA:AA,0),0)</f>
        <v>0</v>
      </c>
      <c r="W1009" s="6">
        <f>IFERROR(MATCH("Network Device Management Security Requirements Guide :: Version 4, Release: 1 Benchmark Date: 23 Apr 2021*"&amp;A1009&amp;";*",SRGs!AA:AA,0),0)</f>
        <v>0</v>
      </c>
      <c r="X1009" s="6">
        <f>IFERROR(MATCH("Router Security Requirements Guide :: Version 4, Release: 2 Benchmark Date: 23 Apr 2021*"&amp;A1009&amp;";*",SRGs!AA:AA,0),0)</f>
        <v>1986</v>
      </c>
      <c r="Y1009" s="6">
        <f>IFERROR(MATCH("SDN Controller Security Requirements Guide :: Version 1, Release: 2 Benchmark Date: 24 Apr 2020*"&amp;A1009&amp;";*",SRGs!AA:AA,0),0)</f>
        <v>0</v>
      </c>
      <c r="Z1009" s="6">
        <f>IFERROR(MATCH("Unified Endpoint Management Agent Security Requirements Guide :: Version 1, Release: 1 Benchmark Date: 20 Nov 2020*"&amp;A1009&amp;";*",SRGs!AA:AA,0),0)</f>
        <v>0</v>
      </c>
      <c r="AA1009" s="6">
        <f>IFERROR(MATCH("Unified Endpoint Management Server Security Requirements Guide :: Version 1, Release: 1 Benchmark Date: 20 Nov 2020*"&amp;A1009&amp;";*",SRGs!AA:AA,0),0)</f>
        <v>0</v>
      </c>
      <c r="AB1009" s="6">
        <f>IFERROR(MATCH("Virtual Private Network (VPN) Security Requirements Guide :: Version 2, Release: 4 Benchmark Date: 27 Oct 2021*"&amp;A1009&amp;";*",SRGs!AA:AA,0),0)</f>
        <v>2000</v>
      </c>
      <c r="AC1009" s="6">
        <f>IFERROR(MATCH("Web Server Security Requirements Guide :: Version 3, Release: 1 Benchmark Date: 27 Oct 2022*"&amp;A1009&amp;";*",SRGs!AA:AA,0),0)</f>
        <v>0</v>
      </c>
      <c r="AD1009" s="21"/>
      <c r="AE1009" s="3" t="str">
        <f t="shared" si="120"/>
        <v/>
      </c>
      <c r="AF1009" s="2" t="str">
        <f t="shared" si="121"/>
        <v/>
      </c>
      <c r="AG1009" s="2" t="str">
        <f t="shared" si="122"/>
        <v/>
      </c>
      <c r="AH1009" s="2" t="str">
        <f t="shared" si="123"/>
        <v>Network Device</v>
      </c>
      <c r="AI1009" s="2" t="str">
        <f t="shared" si="124"/>
        <v/>
      </c>
      <c r="AJ1009" s="2" t="str">
        <f t="shared" si="125"/>
        <v/>
      </c>
      <c r="AK1009" s="2" t="str">
        <f t="shared" si="126"/>
        <v/>
      </c>
      <c r="AL1009" s="27"/>
      <c r="AM1009" s="5" t="str">
        <f t="shared" si="127"/>
        <v>Network Device</v>
      </c>
    </row>
    <row r="1010" spans="1:39" s="5" customFormat="1" ht="30" hidden="1">
      <c r="A1010" s="1" t="s">
        <v>22655</v>
      </c>
      <c r="B1010" s="1" t="s">
        <v>4316</v>
      </c>
      <c r="C1010" s="1" t="s">
        <v>1195</v>
      </c>
      <c r="D1010" s="1" t="s">
        <v>3585</v>
      </c>
      <c r="E1010" s="1"/>
      <c r="F1010" s="2"/>
      <c r="G1010" s="2"/>
      <c r="H1010" s="2"/>
      <c r="I1010" s="2"/>
      <c r="J1010" s="15"/>
      <c r="K1010" s="3">
        <f>IFERROR(MATCH("Application Layer Gateway (ALG) Security Requirements Guide (SRG) :: Version 1, Release: 2 Benchmark Date: 24 Jul 2015*"&amp;A1010&amp;";*",SRGs!AA:AA,0),0)</f>
        <v>0</v>
      </c>
      <c r="L1010" s="2">
        <f>IFERROR(MATCH("Application Server Security Requirements Guide :: Version 3, Release: 3 Benchmark Date: 27 Oct 2022*"&amp;A1010&amp;";*",SRGs!AA:AA,0),0)</f>
        <v>0</v>
      </c>
      <c r="M1010" s="2">
        <f>IFERROR(MATCH("Authentication, Authorization, and Accounting Services (AAA) Security Requirements Guide :: Version 1, Release: 2 Benchmark Date: 24 Jan 2020*"&amp;A1010&amp;";*",SRGs!AA:AA,0),0)</f>
        <v>0</v>
      </c>
      <c r="N1010" s="2">
        <f>IFERROR(MATCH("Central Log Server Security Requirements Guide :: Version 2, Release: 2 Benchmark Date: 27 Oct 2022*"&amp;A1010&amp;";*",SRGs!AA:AA,0),0)</f>
        <v>0</v>
      </c>
      <c r="O1010" s="2">
        <f>IFERROR(MATCH("Database Security Requirements Guide :: Version 3, Release: 3 Benchmark Date: 27 Jul 2022*"&amp;A1010&amp;";*",SRGs!AA:AA,0),0)</f>
        <v>0</v>
      </c>
      <c r="P1010" s="6">
        <f>IFERROR(MATCH("Container Platform Security Requirements Guide :: Version 1, Release: 3 Benchmark Date: 27 Jan 2022*"&amp;A1010&amp;";*",SRGs!AA:AA,0),0)</f>
        <v>0</v>
      </c>
      <c r="Q1010" s="6">
        <f>IFERROR(MATCH("Domain Name System (DNS) Security Requirements Guide :: Version 2, Release: 4 Benchmark Date: 23 Oct 2015*"&amp;A1010&amp;";*",SRGs!AA:AA,0),0)</f>
        <v>0</v>
      </c>
      <c r="R1010" s="6">
        <f>IFERROR(MATCH("Firewall Security Requirements Guide :: Version 2, Release: 3 Benchmark Date: 27 Oct 2022*"&amp;A1010&amp;";*",SRGs!AA:AA,0),0)</f>
        <v>0</v>
      </c>
      <c r="S1010" s="6">
        <f>IFERROR(MATCH("General Purpose Operating System Security Requirements Guide :: Version 2, Release: 4 Benchmark Date: 27 Jul 2022*"&amp;A1010&amp;";*",SRGs!AA:AA,0),0)</f>
        <v>0</v>
      </c>
      <c r="T1010" s="6">
        <f>IFERROR(MATCH("Intrusion Detection and Prevention Systems (IDPS) Security Requirements Guide :: Version 2, Release: 6 Benchmark Date: 24 Jul 2020*"&amp;A1010&amp;";*",SRGs!AA:AA,0),0)</f>
        <v>0</v>
      </c>
      <c r="U1010" s="6">
        <f>IFERROR(MATCH("Layer 2 Switch Security Requirements Guide :: Version 2, Release: 1 Benchmark Date: 18 May 2021*"&amp;A1010&amp;";*",SRGs!AA:AA,0),0)</f>
        <v>0</v>
      </c>
      <c r="V1010" s="6">
        <f>IFERROR(MATCH("Mainframe Product Security Requirements Guide :: Version 2, Release: 1 Benchmark Date: 27 Oct 2022*"&amp;A1010&amp;";*",SRGs!AA:AA,0),0)</f>
        <v>0</v>
      </c>
      <c r="W1010" s="6">
        <f>IFERROR(MATCH("Network Device Management Security Requirements Guide :: Version 4, Release: 1 Benchmark Date: 23 Apr 2021*"&amp;A1010&amp;";*",SRGs!AA:AA,0),0)</f>
        <v>0</v>
      </c>
      <c r="X1010" s="6">
        <f>IFERROR(MATCH("Router Security Requirements Guide :: Version 4, Release: 2 Benchmark Date: 23 Apr 2021*"&amp;A1010&amp;";*",SRGs!AA:AA,0),0)</f>
        <v>0</v>
      </c>
      <c r="Y1010" s="6">
        <f>IFERROR(MATCH("SDN Controller Security Requirements Guide :: Version 1, Release: 2 Benchmark Date: 24 Apr 2020*"&amp;A1010&amp;";*",SRGs!AA:AA,0),0)</f>
        <v>0</v>
      </c>
      <c r="Z1010" s="6">
        <f>IFERROR(MATCH("Unified Endpoint Management Agent Security Requirements Guide :: Version 1, Release: 1 Benchmark Date: 20 Nov 2020*"&amp;A1010&amp;";*",SRGs!AA:AA,0),0)</f>
        <v>0</v>
      </c>
      <c r="AA1010" s="6">
        <f>IFERROR(MATCH("Unified Endpoint Management Server Security Requirements Guide :: Version 1, Release: 1 Benchmark Date: 20 Nov 2020*"&amp;A1010&amp;";*",SRGs!AA:AA,0),0)</f>
        <v>0</v>
      </c>
      <c r="AB1010" s="6">
        <f>IFERROR(MATCH("Virtual Private Network (VPN) Security Requirements Guide :: Version 2, Release: 4 Benchmark Date: 27 Oct 2021*"&amp;A1010&amp;";*",SRGs!AA:AA,0),0)</f>
        <v>0</v>
      </c>
      <c r="AC1010" s="6">
        <f>IFERROR(MATCH("Web Server Security Requirements Guide :: Version 3, Release: 1 Benchmark Date: 27 Oct 2022*"&amp;A1010&amp;";*",SRGs!AA:AA,0),0)</f>
        <v>0</v>
      </c>
      <c r="AD1010" s="21"/>
      <c r="AE1010" s="3" t="str">
        <f t="shared" si="120"/>
        <v/>
      </c>
      <c r="AF1010" s="2" t="str">
        <f t="shared" si="121"/>
        <v/>
      </c>
      <c r="AG1010" s="2" t="str">
        <f t="shared" si="122"/>
        <v/>
      </c>
      <c r="AH1010" s="2" t="str">
        <f t="shared" si="123"/>
        <v/>
      </c>
      <c r="AI1010" s="2" t="str">
        <f t="shared" si="124"/>
        <v/>
      </c>
      <c r="AJ1010" s="2" t="str">
        <f t="shared" si="125"/>
        <v/>
      </c>
      <c r="AK1010" s="2" t="str">
        <f t="shared" si="126"/>
        <v/>
      </c>
      <c r="AL1010" s="27"/>
      <c r="AM1010" s="5" t="str">
        <f t="shared" si="127"/>
        <v/>
      </c>
    </row>
    <row r="1011" spans="1:39" ht="240" hidden="1">
      <c r="A1011" s="1" t="s">
        <v>22656</v>
      </c>
      <c r="B1011" s="1" t="s">
        <v>4316</v>
      </c>
      <c r="C1011" s="1" t="s">
        <v>1204</v>
      </c>
      <c r="D1011" s="1" t="s">
        <v>2234</v>
      </c>
      <c r="E1011" s="1" t="s">
        <v>3236</v>
      </c>
      <c r="F1011" s="2" t="s">
        <v>4032</v>
      </c>
      <c r="G1011" s="2"/>
      <c r="H1011" s="2"/>
      <c r="I1011" s="2"/>
      <c r="J1011" s="15"/>
      <c r="K1011" s="3">
        <f>IFERROR(MATCH("Application Layer Gateway (ALG) Security Requirements Guide (SRG) :: Version 1, Release: 2 Benchmark Date: 24 Jul 2015*"&amp;A1011&amp;";*",SRGs!AA:AA,0),0)</f>
        <v>0</v>
      </c>
      <c r="L1011" s="2">
        <f>IFERROR(MATCH("Application Server Security Requirements Guide :: Version 3, Release: 3 Benchmark Date: 27 Oct 2022*"&amp;A1011&amp;";*",SRGs!AA:AA,0),0)</f>
        <v>0</v>
      </c>
      <c r="M1011" s="2">
        <f>IFERROR(MATCH("Authentication, Authorization, and Accounting Services (AAA) Security Requirements Guide :: Version 1, Release: 2 Benchmark Date: 24 Jan 2020*"&amp;A1011&amp;";*",SRGs!AA:AA,0),0)</f>
        <v>0</v>
      </c>
      <c r="N1011" s="6">
        <f>IFERROR(MATCH("Central Log Server Security Requirements Guide :: Version 2, Release: 2 Benchmark Date: 27 Oct 2022*"&amp;A1011&amp;";*",SRGs!AA:AA,0),0)</f>
        <v>0</v>
      </c>
      <c r="O1011" s="6">
        <f>IFERROR(MATCH("Database Security Requirements Guide :: Version 3, Release: 3 Benchmark Date: 27 Jul 2022*"&amp;A1011&amp;";*",SRGs!AA:AA,0),0)</f>
        <v>0</v>
      </c>
      <c r="P1011" s="2">
        <f>IFERROR(MATCH("Container Platform Security Requirements Guide :: Version 1, Release: 3 Benchmark Date: 27 Jan 2022*"&amp;A1011&amp;";*",SRGs!AA:AA,0),0)</f>
        <v>0</v>
      </c>
      <c r="Q1011" s="2">
        <f>IFERROR(MATCH("Domain Name System (DNS) Security Requirements Guide :: Version 2, Release: 4 Benchmark Date: 23 Oct 2015*"&amp;A1011&amp;";*",SRGs!AA:AA,0),0)</f>
        <v>0</v>
      </c>
      <c r="R1011" s="2">
        <f>IFERROR(MATCH("Firewall Security Requirements Guide :: Version 2, Release: 3 Benchmark Date: 27 Oct 2022*"&amp;A1011&amp;";*",SRGs!AA:AA,0),0)</f>
        <v>0</v>
      </c>
      <c r="S1011" s="2">
        <f>IFERROR(MATCH("General Purpose Operating System Security Requirements Guide :: Version 2, Release: 4 Benchmark Date: 27 Jul 2022*"&amp;A1011&amp;";*",SRGs!AA:AA,0),0)</f>
        <v>0</v>
      </c>
      <c r="T1011" s="2">
        <f>IFERROR(MATCH("Intrusion Detection and Prevention Systems (IDPS) Security Requirements Guide :: Version 2, Release: 6 Benchmark Date: 24 Jul 2020*"&amp;A1011&amp;";*",SRGs!AA:AA,0),0)</f>
        <v>0</v>
      </c>
      <c r="U1011" s="2">
        <f>IFERROR(MATCH("Layer 2 Switch Security Requirements Guide :: Version 2, Release: 1 Benchmark Date: 18 May 2021*"&amp;A1011&amp;";*",SRGs!AA:AA,0),0)</f>
        <v>0</v>
      </c>
      <c r="V1011" s="2">
        <f>IFERROR(MATCH("Mainframe Product Security Requirements Guide :: Version 2, Release: 1 Benchmark Date: 27 Oct 2022*"&amp;A1011&amp;";*",SRGs!AA:AA,0),0)</f>
        <v>0</v>
      </c>
      <c r="W1011" s="2">
        <f>IFERROR(MATCH("Network Device Management Security Requirements Guide :: Version 4, Release: 1 Benchmark Date: 23 Apr 2021*"&amp;A1011&amp;";*",SRGs!AA:AA,0),0)</f>
        <v>0</v>
      </c>
      <c r="X1011" s="2">
        <f>IFERROR(MATCH("Router Security Requirements Guide :: Version 4, Release: 2 Benchmark Date: 23 Apr 2021*"&amp;A1011&amp;";*",SRGs!AA:AA,0),0)</f>
        <v>0</v>
      </c>
      <c r="Y1011" s="2">
        <f>IFERROR(MATCH("SDN Controller Security Requirements Guide :: Version 1, Release: 2 Benchmark Date: 24 Apr 2020*"&amp;A1011&amp;";*",SRGs!AA:AA,0),0)</f>
        <v>0</v>
      </c>
      <c r="Z1011" s="2">
        <f>IFERROR(MATCH("Unified Endpoint Management Agent Security Requirements Guide :: Version 1, Release: 1 Benchmark Date: 20 Nov 2020*"&amp;A1011&amp;";*",SRGs!AA:AA,0),0)</f>
        <v>0</v>
      </c>
      <c r="AA1011" s="2">
        <f>IFERROR(MATCH("Unified Endpoint Management Server Security Requirements Guide :: Version 1, Release: 1 Benchmark Date: 20 Nov 2020*"&amp;A1011&amp;";*",SRGs!AA:AA,0),0)</f>
        <v>0</v>
      </c>
      <c r="AB1011" s="2">
        <f>IFERROR(MATCH("Virtual Private Network (VPN) Security Requirements Guide :: Version 2, Release: 4 Benchmark Date: 27 Oct 2021*"&amp;A1011&amp;";*",SRGs!AA:AA,0),0)</f>
        <v>0</v>
      </c>
      <c r="AC1011" s="2">
        <f>IFERROR(MATCH("Web Server Security Requirements Guide :: Version 3, Release: 1 Benchmark Date: 27 Oct 2022*"&amp;A1011&amp;";*",SRGs!AA:AA,0),0)</f>
        <v>0</v>
      </c>
      <c r="AD1011" s="22"/>
      <c r="AE1011" s="3" t="str">
        <f t="shared" si="120"/>
        <v/>
      </c>
      <c r="AF1011" s="2" t="str">
        <f t="shared" si="121"/>
        <v/>
      </c>
      <c r="AG1011" s="2" t="str">
        <f t="shared" si="122"/>
        <v/>
      </c>
      <c r="AH1011" s="2" t="str">
        <f t="shared" si="123"/>
        <v/>
      </c>
      <c r="AI1011" s="2" t="str">
        <f t="shared" si="124"/>
        <v/>
      </c>
      <c r="AJ1011" s="2" t="str">
        <f t="shared" si="125"/>
        <v/>
      </c>
      <c r="AK1011" s="2" t="str">
        <f t="shared" si="126"/>
        <v/>
      </c>
      <c r="AM1011" s="5" t="str">
        <f t="shared" si="127"/>
        <v/>
      </c>
    </row>
    <row r="1012" spans="1:39" s="5" customFormat="1" ht="180" hidden="1">
      <c r="A1012" s="1" t="s">
        <v>22657</v>
      </c>
      <c r="B1012" s="1" t="s">
        <v>4316</v>
      </c>
      <c r="C1012" s="1" t="s">
        <v>1205</v>
      </c>
      <c r="D1012" s="1" t="s">
        <v>2235</v>
      </c>
      <c r="E1012" s="1" t="s">
        <v>3237</v>
      </c>
      <c r="F1012" s="2" t="s">
        <v>3706</v>
      </c>
      <c r="G1012" s="2"/>
      <c r="H1012" s="2"/>
      <c r="I1012" s="2"/>
      <c r="J1012" s="15"/>
      <c r="K1012" s="3">
        <f>IFERROR(MATCH("Application Layer Gateway (ALG) Security Requirements Guide (SRG) :: Version 1, Release: 2 Benchmark Date: 24 Jul 2015*"&amp;A1012&amp;";*",SRGs!AA:AA,0),0)</f>
        <v>1953</v>
      </c>
      <c r="L1012" s="2">
        <f>IFERROR(MATCH("Application Server Security Requirements Guide :: Version 3, Release: 3 Benchmark Date: 27 Oct 2022*"&amp;A1012&amp;";*",SRGs!AA:AA,0),0)</f>
        <v>0</v>
      </c>
      <c r="M1012" s="2">
        <f>IFERROR(MATCH("Authentication, Authorization, and Accounting Services (AAA) Security Requirements Guide :: Version 1, Release: 2 Benchmark Date: 24 Jan 2020*"&amp;A1012&amp;";*",SRGs!AA:AA,0),0)</f>
        <v>0</v>
      </c>
      <c r="N1012" s="6">
        <f>IFERROR(MATCH("Central Log Server Security Requirements Guide :: Version 2, Release: 2 Benchmark Date: 27 Oct 2022*"&amp;A1012&amp;";*",SRGs!AA:AA,0),0)</f>
        <v>0</v>
      </c>
      <c r="O1012" s="6">
        <f>IFERROR(MATCH("Database Security Requirements Guide :: Version 3, Release: 3 Benchmark Date: 27 Jul 2022*"&amp;A1012&amp;";*",SRGs!AA:AA,0),0)</f>
        <v>0</v>
      </c>
      <c r="P1012" s="6">
        <f>IFERROR(MATCH("Container Platform Security Requirements Guide :: Version 1, Release: 3 Benchmark Date: 27 Jan 2022*"&amp;A1012&amp;";*",SRGs!AA:AA,0),0)</f>
        <v>0</v>
      </c>
      <c r="Q1012" s="6">
        <f>IFERROR(MATCH("Domain Name System (DNS) Security Requirements Guide :: Version 2, Release: 4 Benchmark Date: 23 Oct 2015*"&amp;A1012&amp;";*",SRGs!AA:AA,0),0)</f>
        <v>0</v>
      </c>
      <c r="R1012" s="6">
        <f>IFERROR(MATCH("Firewall Security Requirements Guide :: Version 2, Release: 3 Benchmark Date: 27 Oct 2022*"&amp;A1012&amp;";*",SRGs!AA:AA,0),0)</f>
        <v>1954</v>
      </c>
      <c r="S1012" s="6">
        <f>IFERROR(MATCH("General Purpose Operating System Security Requirements Guide :: Version 2, Release: 4 Benchmark Date: 27 Jul 2022*"&amp;A1012&amp;";*",SRGs!AA:AA,0),0)</f>
        <v>0</v>
      </c>
      <c r="T1012" s="6">
        <f>IFERROR(MATCH("Intrusion Detection and Prevention Systems (IDPS) Security Requirements Guide :: Version 2, Release: 6 Benchmark Date: 24 Jul 2020*"&amp;A1012&amp;";*",SRGs!AA:AA,0),0)</f>
        <v>0</v>
      </c>
      <c r="U1012" s="6">
        <f>IFERROR(MATCH("Layer 2 Switch Security Requirements Guide :: Version 2, Release: 1 Benchmark Date: 18 May 2021*"&amp;A1012&amp;";*",SRGs!AA:AA,0),0)</f>
        <v>0</v>
      </c>
      <c r="V1012" s="6">
        <f>IFERROR(MATCH("Mainframe Product Security Requirements Guide :: Version 2, Release: 1 Benchmark Date: 27 Oct 2022*"&amp;A1012&amp;";*",SRGs!AA:AA,0),0)</f>
        <v>0</v>
      </c>
      <c r="W1012" s="6">
        <f>IFERROR(MATCH("Network Device Management Security Requirements Guide :: Version 4, Release: 1 Benchmark Date: 23 Apr 2021*"&amp;A1012&amp;";*",SRGs!AA:AA,0),0)</f>
        <v>0</v>
      </c>
      <c r="X1012" s="6">
        <f>IFERROR(MATCH("Router Security Requirements Guide :: Version 4, Release: 2 Benchmark Date: 23 Apr 2021*"&amp;A1012&amp;";*",SRGs!AA:AA,0),0)</f>
        <v>1958</v>
      </c>
      <c r="Y1012" s="6">
        <f>IFERROR(MATCH("SDN Controller Security Requirements Guide :: Version 1, Release: 2 Benchmark Date: 24 Apr 2020*"&amp;A1012&amp;";*",SRGs!AA:AA,0),0)</f>
        <v>1975</v>
      </c>
      <c r="Z1012" s="6">
        <f>IFERROR(MATCH("Unified Endpoint Management Agent Security Requirements Guide :: Version 1, Release: 1 Benchmark Date: 20 Nov 2020*"&amp;A1012&amp;";*",SRGs!AA:AA,0),0)</f>
        <v>0</v>
      </c>
      <c r="AA1012" s="6">
        <f>IFERROR(MATCH("Unified Endpoint Management Server Security Requirements Guide :: Version 1, Release: 1 Benchmark Date: 20 Nov 2020*"&amp;A1012&amp;";*",SRGs!AA:AA,0),0)</f>
        <v>0</v>
      </c>
      <c r="AB1012" s="6">
        <f>IFERROR(MATCH("Virtual Private Network (VPN) Security Requirements Guide :: Version 2, Release: 4 Benchmark Date: 27 Oct 2021*"&amp;A1012&amp;";*",SRGs!AA:AA,0),0)</f>
        <v>0</v>
      </c>
      <c r="AC1012" s="6">
        <f>IFERROR(MATCH("Web Server Security Requirements Guide :: Version 3, Release: 1 Benchmark Date: 27 Oct 2022*"&amp;A1012&amp;";*",SRGs!AA:AA,0),0)</f>
        <v>0</v>
      </c>
      <c r="AD1012" s="21"/>
      <c r="AE1012" s="3" t="str">
        <f t="shared" si="120"/>
        <v>Application</v>
      </c>
      <c r="AF1012" s="2" t="str">
        <f t="shared" si="121"/>
        <v/>
      </c>
      <c r="AG1012" s="2" t="str">
        <f t="shared" si="122"/>
        <v/>
      </c>
      <c r="AH1012" s="2" t="str">
        <f t="shared" si="123"/>
        <v>Network Device</v>
      </c>
      <c r="AI1012" s="2" t="str">
        <f t="shared" si="124"/>
        <v/>
      </c>
      <c r="AJ1012" s="2" t="str">
        <f t="shared" si="125"/>
        <v/>
      </c>
      <c r="AK1012" s="2" t="str">
        <f t="shared" si="126"/>
        <v/>
      </c>
      <c r="AL1012" s="27"/>
      <c r="AM1012" s="5" t="str">
        <f t="shared" si="127"/>
        <v>Application; Network Device</v>
      </c>
    </row>
    <row r="1013" spans="1:39" s="5" customFormat="1" ht="45" hidden="1">
      <c r="A1013" s="1" t="s">
        <v>22658</v>
      </c>
      <c r="B1013" s="1" t="s">
        <v>4316</v>
      </c>
      <c r="C1013" s="1" t="s">
        <v>1206</v>
      </c>
      <c r="D1013" s="1" t="s">
        <v>2236</v>
      </c>
      <c r="E1013" s="1" t="s">
        <v>3238</v>
      </c>
      <c r="F1013" s="2" t="s">
        <v>2591</v>
      </c>
      <c r="G1013" s="2"/>
      <c r="H1013" s="2"/>
      <c r="I1013" s="2"/>
      <c r="J1013" s="15"/>
      <c r="K1013" s="3">
        <f>IFERROR(MATCH("Application Layer Gateway (ALG) Security Requirements Guide (SRG) :: Version 1, Release: 2 Benchmark Date: 24 Jul 2015*"&amp;A1013&amp;";*",SRGs!AA:AA,0),0)</f>
        <v>0</v>
      </c>
      <c r="L1013" s="2">
        <f>IFERROR(MATCH("Application Server Security Requirements Guide :: Version 3, Release: 3 Benchmark Date: 27 Oct 2022*"&amp;A1013&amp;";*",SRGs!AA:AA,0),0)</f>
        <v>0</v>
      </c>
      <c r="M1013" s="2">
        <f>IFERROR(MATCH("Authentication, Authorization, and Accounting Services (AAA) Security Requirements Guide :: Version 1, Release: 2 Benchmark Date: 24 Jan 2020*"&amp;A1013&amp;";*",SRGs!AA:AA,0),0)</f>
        <v>0</v>
      </c>
      <c r="N1013" s="2">
        <f>IFERROR(MATCH("Central Log Server Security Requirements Guide :: Version 2, Release: 2 Benchmark Date: 27 Oct 2022*"&amp;A1013&amp;";*",SRGs!AA:AA,0),0)</f>
        <v>0</v>
      </c>
      <c r="O1013" s="2">
        <f>IFERROR(MATCH("Database Security Requirements Guide :: Version 3, Release: 3 Benchmark Date: 27 Jul 2022*"&amp;A1013&amp;";*",SRGs!AA:AA,0),0)</f>
        <v>0</v>
      </c>
      <c r="P1013" s="6">
        <f>IFERROR(MATCH("Container Platform Security Requirements Guide :: Version 1, Release: 3 Benchmark Date: 27 Jan 2022*"&amp;A1013&amp;";*",SRGs!AA:AA,0),0)</f>
        <v>0</v>
      </c>
      <c r="Q1013" s="6">
        <f>IFERROR(MATCH("Domain Name System (DNS) Security Requirements Guide :: Version 2, Release: 4 Benchmark Date: 23 Oct 2015*"&amp;A1013&amp;";*",SRGs!AA:AA,0),0)</f>
        <v>0</v>
      </c>
      <c r="R1013" s="6">
        <f>IFERROR(MATCH("Firewall Security Requirements Guide :: Version 2, Release: 3 Benchmark Date: 27 Oct 2022*"&amp;A1013&amp;";*",SRGs!AA:AA,0),0)</f>
        <v>0</v>
      </c>
      <c r="S1013" s="6">
        <f>IFERROR(MATCH("General Purpose Operating System Security Requirements Guide :: Version 2, Release: 4 Benchmark Date: 27 Jul 2022*"&amp;A1013&amp;";*",SRGs!AA:AA,0),0)</f>
        <v>0</v>
      </c>
      <c r="T1013" s="6">
        <f>IFERROR(MATCH("Intrusion Detection and Prevention Systems (IDPS) Security Requirements Guide :: Version 2, Release: 6 Benchmark Date: 24 Jul 2020*"&amp;A1013&amp;";*",SRGs!AA:AA,0),0)</f>
        <v>0</v>
      </c>
      <c r="U1013" s="6">
        <f>IFERROR(MATCH("Layer 2 Switch Security Requirements Guide :: Version 2, Release: 1 Benchmark Date: 18 May 2021*"&amp;A1013&amp;";*",SRGs!AA:AA,0),0)</f>
        <v>0</v>
      </c>
      <c r="V1013" s="6">
        <f>IFERROR(MATCH("Mainframe Product Security Requirements Guide :: Version 2, Release: 1 Benchmark Date: 27 Oct 2022*"&amp;A1013&amp;";*",SRGs!AA:AA,0),0)</f>
        <v>0</v>
      </c>
      <c r="W1013" s="6">
        <f>IFERROR(MATCH("Network Device Management Security Requirements Guide :: Version 4, Release: 1 Benchmark Date: 23 Apr 2021*"&amp;A1013&amp;";*",SRGs!AA:AA,0),0)</f>
        <v>0</v>
      </c>
      <c r="X1013" s="6">
        <f>IFERROR(MATCH("Router Security Requirements Guide :: Version 4, Release: 2 Benchmark Date: 23 Apr 2021*"&amp;A1013&amp;";*",SRGs!AA:AA,0),0)</f>
        <v>0</v>
      </c>
      <c r="Y1013" s="6">
        <f>IFERROR(MATCH("SDN Controller Security Requirements Guide :: Version 1, Release: 2 Benchmark Date: 24 Apr 2020*"&amp;A1013&amp;";*",SRGs!AA:AA,0),0)</f>
        <v>0</v>
      </c>
      <c r="Z1013" s="6">
        <f>IFERROR(MATCH("Unified Endpoint Management Agent Security Requirements Guide :: Version 1, Release: 1 Benchmark Date: 20 Nov 2020*"&amp;A1013&amp;";*",SRGs!AA:AA,0),0)</f>
        <v>0</v>
      </c>
      <c r="AA1013" s="6">
        <f>IFERROR(MATCH("Unified Endpoint Management Server Security Requirements Guide :: Version 1, Release: 1 Benchmark Date: 20 Nov 2020*"&amp;A1013&amp;";*",SRGs!AA:AA,0),0)</f>
        <v>0</v>
      </c>
      <c r="AB1013" s="6">
        <f>IFERROR(MATCH("Virtual Private Network (VPN) Security Requirements Guide :: Version 2, Release: 4 Benchmark Date: 27 Oct 2021*"&amp;A1013&amp;";*",SRGs!AA:AA,0),0)</f>
        <v>0</v>
      </c>
      <c r="AC1013" s="6">
        <f>IFERROR(MATCH("Web Server Security Requirements Guide :: Version 3, Release: 1 Benchmark Date: 27 Oct 2022*"&amp;A1013&amp;";*",SRGs!AA:AA,0),0)</f>
        <v>0</v>
      </c>
      <c r="AD1013" s="21"/>
      <c r="AE1013" s="3" t="str">
        <f t="shared" si="120"/>
        <v/>
      </c>
      <c r="AF1013" s="2" t="str">
        <f t="shared" si="121"/>
        <v/>
      </c>
      <c r="AG1013" s="2" t="str">
        <f t="shared" si="122"/>
        <v/>
      </c>
      <c r="AH1013" s="2" t="str">
        <f t="shared" si="123"/>
        <v/>
      </c>
      <c r="AI1013" s="2" t="str">
        <f t="shared" si="124"/>
        <v/>
      </c>
      <c r="AJ1013" s="2" t="str">
        <f t="shared" si="125"/>
        <v/>
      </c>
      <c r="AK1013" s="2" t="str">
        <f t="shared" si="126"/>
        <v/>
      </c>
      <c r="AL1013" s="27"/>
      <c r="AM1013" s="5" t="str">
        <f t="shared" si="127"/>
        <v/>
      </c>
    </row>
    <row r="1014" spans="1:39" s="5" customFormat="1" ht="60" hidden="1">
      <c r="A1014" s="1" t="s">
        <v>22659</v>
      </c>
      <c r="B1014" s="1" t="s">
        <v>4316</v>
      </c>
      <c r="C1014" s="1" t="s">
        <v>1207</v>
      </c>
      <c r="D1014" s="1" t="s">
        <v>2237</v>
      </c>
      <c r="E1014" s="1" t="s">
        <v>3239</v>
      </c>
      <c r="F1014" s="2" t="s">
        <v>3977</v>
      </c>
      <c r="G1014" s="2"/>
      <c r="H1014" s="2" t="s">
        <v>4284</v>
      </c>
      <c r="I1014" s="10">
        <v>3</v>
      </c>
      <c r="J1014" s="13"/>
      <c r="K1014" s="3">
        <f>IFERROR(MATCH("Application Layer Gateway (ALG) Security Requirements Guide (SRG) :: Version 1, Release: 2 Benchmark Date: 24 Jul 2015*"&amp;A1014&amp;";*",SRGs!AA:AA,0),0)</f>
        <v>0</v>
      </c>
      <c r="L1014" s="2">
        <f>IFERROR(MATCH("Application Server Security Requirements Guide :: Version 3, Release: 3 Benchmark Date: 27 Oct 2022*"&amp;A1014&amp;";*",SRGs!AA:AA,0),0)</f>
        <v>0</v>
      </c>
      <c r="M1014" s="2">
        <f>IFERROR(MATCH("Authentication, Authorization, and Accounting Services (AAA) Security Requirements Guide :: Version 1, Release: 2 Benchmark Date: 24 Jan 2020*"&amp;A1014&amp;";*",SRGs!AA:AA,0),0)</f>
        <v>0</v>
      </c>
      <c r="N1014" s="6">
        <f>IFERROR(MATCH("Central Log Server Security Requirements Guide :: Version 2, Release: 2 Benchmark Date: 27 Oct 2022*"&amp;A1014&amp;";*",SRGs!AA:AA,0),0)</f>
        <v>0</v>
      </c>
      <c r="O1014" s="6">
        <f>IFERROR(MATCH("Database Security Requirements Guide :: Version 3, Release: 3 Benchmark Date: 27 Jul 2022*"&amp;A1014&amp;";*",SRGs!AA:AA,0),0)</f>
        <v>0</v>
      </c>
      <c r="P1014" s="6">
        <f>IFERROR(MATCH("Container Platform Security Requirements Guide :: Version 1, Release: 3 Benchmark Date: 27 Jan 2022*"&amp;A1014&amp;";*",SRGs!AA:AA,0),0)</f>
        <v>0</v>
      </c>
      <c r="Q1014" s="6">
        <f>IFERROR(MATCH("Domain Name System (DNS) Security Requirements Guide :: Version 2, Release: 4 Benchmark Date: 23 Oct 2015*"&amp;A1014&amp;";*",SRGs!AA:AA,0),0)</f>
        <v>0</v>
      </c>
      <c r="R1014" s="6">
        <f>IFERROR(MATCH("Firewall Security Requirements Guide :: Version 2, Release: 3 Benchmark Date: 27 Oct 2022*"&amp;A1014&amp;";*",SRGs!AA:AA,0),0)</f>
        <v>0</v>
      </c>
      <c r="S1014" s="6">
        <f>IFERROR(MATCH("General Purpose Operating System Security Requirements Guide :: Version 2, Release: 4 Benchmark Date: 27 Jul 2022*"&amp;A1014&amp;";*",SRGs!AA:AA,0),0)</f>
        <v>0</v>
      </c>
      <c r="T1014" s="6">
        <f>IFERROR(MATCH("Intrusion Detection and Prevention Systems (IDPS) Security Requirements Guide :: Version 2, Release: 6 Benchmark Date: 24 Jul 2020*"&amp;A1014&amp;";*",SRGs!AA:AA,0),0)</f>
        <v>0</v>
      </c>
      <c r="U1014" s="6">
        <f>IFERROR(MATCH("Layer 2 Switch Security Requirements Guide :: Version 2, Release: 1 Benchmark Date: 18 May 2021*"&amp;A1014&amp;";*",SRGs!AA:AA,0),0)</f>
        <v>0</v>
      </c>
      <c r="V1014" s="6">
        <f>IFERROR(MATCH("Mainframe Product Security Requirements Guide :: Version 2, Release: 1 Benchmark Date: 27 Oct 2022*"&amp;A1014&amp;";*",SRGs!AA:AA,0),0)</f>
        <v>0</v>
      </c>
      <c r="W1014" s="6">
        <f>IFERROR(MATCH("Network Device Management Security Requirements Guide :: Version 4, Release: 1 Benchmark Date: 23 Apr 2021*"&amp;A1014&amp;";*",SRGs!AA:AA,0),0)</f>
        <v>0</v>
      </c>
      <c r="X1014" s="6">
        <f>IFERROR(MATCH("Router Security Requirements Guide :: Version 4, Release: 2 Benchmark Date: 23 Apr 2021*"&amp;A1014&amp;";*",SRGs!AA:AA,0),0)</f>
        <v>0</v>
      </c>
      <c r="Y1014" s="6">
        <f>IFERROR(MATCH("SDN Controller Security Requirements Guide :: Version 1, Release: 2 Benchmark Date: 24 Apr 2020*"&amp;A1014&amp;";*",SRGs!AA:AA,0),0)</f>
        <v>0</v>
      </c>
      <c r="Z1014" s="6">
        <f>IFERROR(MATCH("Unified Endpoint Management Agent Security Requirements Guide :: Version 1, Release: 1 Benchmark Date: 20 Nov 2020*"&amp;A1014&amp;";*",SRGs!AA:AA,0),0)</f>
        <v>0</v>
      </c>
      <c r="AA1014" s="6">
        <f>IFERROR(MATCH("Unified Endpoint Management Server Security Requirements Guide :: Version 1, Release: 1 Benchmark Date: 20 Nov 2020*"&amp;A1014&amp;";*",SRGs!AA:AA,0),0)</f>
        <v>0</v>
      </c>
      <c r="AB1014" s="6">
        <f>IFERROR(MATCH("Virtual Private Network (VPN) Security Requirements Guide :: Version 2, Release: 4 Benchmark Date: 27 Oct 2021*"&amp;A1014&amp;";*",SRGs!AA:AA,0),0)</f>
        <v>0</v>
      </c>
      <c r="AC1014" s="6">
        <f>IFERROR(MATCH("Web Server Security Requirements Guide :: Version 3, Release: 1 Benchmark Date: 27 Oct 2022*"&amp;A1014&amp;";*",SRGs!AA:AA,0),0)</f>
        <v>0</v>
      </c>
      <c r="AD1014" s="21"/>
      <c r="AE1014" s="3" t="str">
        <f t="shared" si="120"/>
        <v/>
      </c>
      <c r="AF1014" s="2" t="str">
        <f t="shared" si="121"/>
        <v/>
      </c>
      <c r="AG1014" s="2" t="str">
        <f t="shared" si="122"/>
        <v/>
      </c>
      <c r="AH1014" s="2" t="str">
        <f t="shared" si="123"/>
        <v/>
      </c>
      <c r="AI1014" s="2" t="str">
        <f t="shared" si="124"/>
        <v/>
      </c>
      <c r="AJ1014" s="2" t="str">
        <f t="shared" si="125"/>
        <v/>
      </c>
      <c r="AK1014" s="2" t="str">
        <f t="shared" si="126"/>
        <v/>
      </c>
      <c r="AL1014" s="27"/>
      <c r="AM1014" s="5" t="str">
        <f t="shared" si="127"/>
        <v/>
      </c>
    </row>
    <row r="1015" spans="1:39" s="5" customFormat="1" ht="120" hidden="1">
      <c r="A1015" s="1" t="s">
        <v>22660</v>
      </c>
      <c r="B1015" s="1" t="s">
        <v>4316</v>
      </c>
      <c r="C1015" s="1" t="s">
        <v>1208</v>
      </c>
      <c r="D1015" s="1" t="s">
        <v>2238</v>
      </c>
      <c r="E1015" s="1" t="s">
        <v>3240</v>
      </c>
      <c r="F1015" s="2" t="s">
        <v>4033</v>
      </c>
      <c r="G1015" s="2"/>
      <c r="H1015" s="2"/>
      <c r="I1015" s="2"/>
      <c r="J1015" s="15"/>
      <c r="K1015" s="3">
        <f>IFERROR(MATCH("Application Layer Gateway (ALG) Security Requirements Guide (SRG) :: Version 1, Release: 2 Benchmark Date: 24 Jul 2015*"&amp;A1015&amp;";*",SRGs!AA:AA,0),0)</f>
        <v>0</v>
      </c>
      <c r="L1015" s="2">
        <f>IFERROR(MATCH("Application Server Security Requirements Guide :: Version 3, Release: 3 Benchmark Date: 27 Oct 2022*"&amp;A1015&amp;";*",SRGs!AA:AA,0),0)</f>
        <v>0</v>
      </c>
      <c r="M1015" s="2">
        <f>IFERROR(MATCH("Authentication, Authorization, and Accounting Services (AAA) Security Requirements Guide :: Version 1, Release: 2 Benchmark Date: 24 Jan 2020*"&amp;A1015&amp;";*",SRGs!AA:AA,0),0)</f>
        <v>0</v>
      </c>
      <c r="N1015" s="6">
        <f>IFERROR(MATCH("Central Log Server Security Requirements Guide :: Version 2, Release: 2 Benchmark Date: 27 Oct 2022*"&amp;A1015&amp;";*",SRGs!AA:AA,0),0)</f>
        <v>0</v>
      </c>
      <c r="O1015" s="6">
        <f>IFERROR(MATCH("Database Security Requirements Guide :: Version 3, Release: 3 Benchmark Date: 27 Jul 2022*"&amp;A1015&amp;";*",SRGs!AA:AA,0),0)</f>
        <v>0</v>
      </c>
      <c r="P1015" s="6">
        <f>IFERROR(MATCH("Container Platform Security Requirements Guide :: Version 1, Release: 3 Benchmark Date: 27 Jan 2022*"&amp;A1015&amp;";*",SRGs!AA:AA,0),0)</f>
        <v>0</v>
      </c>
      <c r="Q1015" s="6">
        <f>IFERROR(MATCH("Domain Name System (DNS) Security Requirements Guide :: Version 2, Release: 4 Benchmark Date: 23 Oct 2015*"&amp;A1015&amp;";*",SRGs!AA:AA,0),0)</f>
        <v>0</v>
      </c>
      <c r="R1015" s="6">
        <f>IFERROR(MATCH("Firewall Security Requirements Guide :: Version 2, Release: 3 Benchmark Date: 27 Oct 2022*"&amp;A1015&amp;";*",SRGs!AA:AA,0),0)</f>
        <v>0</v>
      </c>
      <c r="S1015" s="6">
        <f>IFERROR(MATCH("General Purpose Operating System Security Requirements Guide :: Version 2, Release: 4 Benchmark Date: 27 Jul 2022*"&amp;A1015&amp;";*",SRGs!AA:AA,0),0)</f>
        <v>0</v>
      </c>
      <c r="T1015" s="6">
        <f>IFERROR(MATCH("Intrusion Detection and Prevention Systems (IDPS) Security Requirements Guide :: Version 2, Release: 6 Benchmark Date: 24 Jul 2020*"&amp;A1015&amp;";*",SRGs!AA:AA,0),0)</f>
        <v>0</v>
      </c>
      <c r="U1015" s="6">
        <f>IFERROR(MATCH("Layer 2 Switch Security Requirements Guide :: Version 2, Release: 1 Benchmark Date: 18 May 2021*"&amp;A1015&amp;";*",SRGs!AA:AA,0),0)</f>
        <v>0</v>
      </c>
      <c r="V1015" s="6">
        <f>IFERROR(MATCH("Mainframe Product Security Requirements Guide :: Version 2, Release: 1 Benchmark Date: 27 Oct 2022*"&amp;A1015&amp;";*",SRGs!AA:AA,0),0)</f>
        <v>0</v>
      </c>
      <c r="W1015" s="6">
        <f>IFERROR(MATCH("Network Device Management Security Requirements Guide :: Version 4, Release: 1 Benchmark Date: 23 Apr 2021*"&amp;A1015&amp;";*",SRGs!AA:AA,0),0)</f>
        <v>0</v>
      </c>
      <c r="X1015" s="6">
        <f>IFERROR(MATCH("Router Security Requirements Guide :: Version 4, Release: 2 Benchmark Date: 23 Apr 2021*"&amp;A1015&amp;";*",SRGs!AA:AA,0),0)</f>
        <v>0</v>
      </c>
      <c r="Y1015" s="6">
        <f>IFERROR(MATCH("SDN Controller Security Requirements Guide :: Version 1, Release: 2 Benchmark Date: 24 Apr 2020*"&amp;A1015&amp;";*",SRGs!AA:AA,0),0)</f>
        <v>0</v>
      </c>
      <c r="Z1015" s="6">
        <f>IFERROR(MATCH("Unified Endpoint Management Agent Security Requirements Guide :: Version 1, Release: 1 Benchmark Date: 20 Nov 2020*"&amp;A1015&amp;";*",SRGs!AA:AA,0),0)</f>
        <v>0</v>
      </c>
      <c r="AA1015" s="6">
        <f>IFERROR(MATCH("Unified Endpoint Management Server Security Requirements Guide :: Version 1, Release: 1 Benchmark Date: 20 Nov 2020*"&amp;A1015&amp;";*",SRGs!AA:AA,0),0)</f>
        <v>0</v>
      </c>
      <c r="AB1015" s="6">
        <f>IFERROR(MATCH("Virtual Private Network (VPN) Security Requirements Guide :: Version 2, Release: 4 Benchmark Date: 27 Oct 2021*"&amp;A1015&amp;";*",SRGs!AA:AA,0),0)</f>
        <v>0</v>
      </c>
      <c r="AC1015" s="6">
        <f>IFERROR(MATCH("Web Server Security Requirements Guide :: Version 3, Release: 1 Benchmark Date: 27 Oct 2022*"&amp;A1015&amp;";*",SRGs!AA:AA,0),0)</f>
        <v>0</v>
      </c>
      <c r="AD1015" s="21"/>
      <c r="AE1015" s="3" t="str">
        <f t="shared" si="120"/>
        <v/>
      </c>
      <c r="AF1015" s="2" t="str">
        <f t="shared" si="121"/>
        <v/>
      </c>
      <c r="AG1015" s="2" t="str">
        <f t="shared" si="122"/>
        <v/>
      </c>
      <c r="AH1015" s="2" t="str">
        <f t="shared" si="123"/>
        <v/>
      </c>
      <c r="AI1015" s="2" t="str">
        <f t="shared" si="124"/>
        <v/>
      </c>
      <c r="AJ1015" s="2" t="str">
        <f t="shared" si="125"/>
        <v/>
      </c>
      <c r="AK1015" s="2" t="str">
        <f t="shared" si="126"/>
        <v/>
      </c>
      <c r="AL1015" s="27"/>
      <c r="AM1015" s="5" t="str">
        <f t="shared" si="127"/>
        <v/>
      </c>
    </row>
    <row r="1016" spans="1:39" s="5" customFormat="1" ht="90" hidden="1">
      <c r="A1016" s="1" t="s">
        <v>22661</v>
      </c>
      <c r="B1016" s="1" t="s">
        <v>4316</v>
      </c>
      <c r="C1016" s="1" t="s">
        <v>1209</v>
      </c>
      <c r="D1016" s="1" t="s">
        <v>2239</v>
      </c>
      <c r="E1016" s="1" t="s">
        <v>3241</v>
      </c>
      <c r="F1016" s="2" t="s">
        <v>4034</v>
      </c>
      <c r="G1016" s="2"/>
      <c r="H1016" s="2"/>
      <c r="I1016" s="2"/>
      <c r="J1016" s="15"/>
      <c r="K1016" s="3">
        <f>IFERROR(MATCH("Application Layer Gateway (ALG) Security Requirements Guide (SRG) :: Version 1, Release: 2 Benchmark Date: 24 Jul 2015*"&amp;A1016&amp;";*",SRGs!AA:AA,0),0)</f>
        <v>0</v>
      </c>
      <c r="L1016" s="2">
        <f>IFERROR(MATCH("Application Server Security Requirements Guide :: Version 3, Release: 3 Benchmark Date: 27 Oct 2022*"&amp;A1016&amp;";*",SRGs!AA:AA,0),0)</f>
        <v>0</v>
      </c>
      <c r="M1016" s="2">
        <f>IFERROR(MATCH("Authentication, Authorization, and Accounting Services (AAA) Security Requirements Guide :: Version 1, Release: 2 Benchmark Date: 24 Jan 2020*"&amp;A1016&amp;";*",SRGs!AA:AA,0),0)</f>
        <v>0</v>
      </c>
      <c r="N1016" s="6">
        <f>IFERROR(MATCH("Central Log Server Security Requirements Guide :: Version 2, Release: 2 Benchmark Date: 27 Oct 2022*"&amp;A1016&amp;";*",SRGs!AA:AA,0),0)</f>
        <v>0</v>
      </c>
      <c r="O1016" s="6">
        <f>IFERROR(MATCH("Database Security Requirements Guide :: Version 3, Release: 3 Benchmark Date: 27 Jul 2022*"&amp;A1016&amp;";*",SRGs!AA:AA,0),0)</f>
        <v>0</v>
      </c>
      <c r="P1016" s="6">
        <f>IFERROR(MATCH("Container Platform Security Requirements Guide :: Version 1, Release: 3 Benchmark Date: 27 Jan 2022*"&amp;A1016&amp;";*",SRGs!AA:AA,0),0)</f>
        <v>0</v>
      </c>
      <c r="Q1016" s="6">
        <f>IFERROR(MATCH("Domain Name System (DNS) Security Requirements Guide :: Version 2, Release: 4 Benchmark Date: 23 Oct 2015*"&amp;A1016&amp;";*",SRGs!AA:AA,0),0)</f>
        <v>0</v>
      </c>
      <c r="R1016" s="6">
        <f>IFERROR(MATCH("Firewall Security Requirements Guide :: Version 2, Release: 3 Benchmark Date: 27 Oct 2022*"&amp;A1016&amp;";*",SRGs!AA:AA,0),0)</f>
        <v>0</v>
      </c>
      <c r="S1016" s="6">
        <f>IFERROR(MATCH("General Purpose Operating System Security Requirements Guide :: Version 2, Release: 4 Benchmark Date: 27 Jul 2022*"&amp;A1016&amp;";*",SRGs!AA:AA,0),0)</f>
        <v>0</v>
      </c>
      <c r="T1016" s="6">
        <f>IFERROR(MATCH("Intrusion Detection and Prevention Systems (IDPS) Security Requirements Guide :: Version 2, Release: 6 Benchmark Date: 24 Jul 2020*"&amp;A1016&amp;";*",SRGs!AA:AA,0),0)</f>
        <v>0</v>
      </c>
      <c r="U1016" s="6">
        <f>IFERROR(MATCH("Layer 2 Switch Security Requirements Guide :: Version 2, Release: 1 Benchmark Date: 18 May 2021*"&amp;A1016&amp;";*",SRGs!AA:AA,0),0)</f>
        <v>0</v>
      </c>
      <c r="V1016" s="6">
        <f>IFERROR(MATCH("Mainframe Product Security Requirements Guide :: Version 2, Release: 1 Benchmark Date: 27 Oct 2022*"&amp;A1016&amp;";*",SRGs!AA:AA,0),0)</f>
        <v>0</v>
      </c>
      <c r="W1016" s="6">
        <f>IFERROR(MATCH("Network Device Management Security Requirements Guide :: Version 4, Release: 1 Benchmark Date: 23 Apr 2021*"&amp;A1016&amp;";*",SRGs!AA:AA,0),0)</f>
        <v>0</v>
      </c>
      <c r="X1016" s="6">
        <f>IFERROR(MATCH("Router Security Requirements Guide :: Version 4, Release: 2 Benchmark Date: 23 Apr 2021*"&amp;A1016&amp;";*",SRGs!AA:AA,0),0)</f>
        <v>0</v>
      </c>
      <c r="Y1016" s="6">
        <f>IFERROR(MATCH("SDN Controller Security Requirements Guide :: Version 1, Release: 2 Benchmark Date: 24 Apr 2020*"&amp;A1016&amp;";*",SRGs!AA:AA,0),0)</f>
        <v>0</v>
      </c>
      <c r="Z1016" s="6">
        <f>IFERROR(MATCH("Unified Endpoint Management Agent Security Requirements Guide :: Version 1, Release: 1 Benchmark Date: 20 Nov 2020*"&amp;A1016&amp;";*",SRGs!AA:AA,0),0)</f>
        <v>0</v>
      </c>
      <c r="AA1016" s="6">
        <f>IFERROR(MATCH("Unified Endpoint Management Server Security Requirements Guide :: Version 1, Release: 1 Benchmark Date: 20 Nov 2020*"&amp;A1016&amp;";*",SRGs!AA:AA,0),0)</f>
        <v>0</v>
      </c>
      <c r="AB1016" s="6">
        <f>IFERROR(MATCH("Virtual Private Network (VPN) Security Requirements Guide :: Version 2, Release: 4 Benchmark Date: 27 Oct 2021*"&amp;A1016&amp;";*",SRGs!AA:AA,0),0)</f>
        <v>0</v>
      </c>
      <c r="AC1016" s="6">
        <f>IFERROR(MATCH("Web Server Security Requirements Guide :: Version 3, Release: 1 Benchmark Date: 27 Oct 2022*"&amp;A1016&amp;";*",SRGs!AA:AA,0),0)</f>
        <v>0</v>
      </c>
      <c r="AD1016" s="21"/>
      <c r="AE1016" s="3" t="str">
        <f t="shared" si="120"/>
        <v/>
      </c>
      <c r="AF1016" s="2" t="str">
        <f t="shared" si="121"/>
        <v/>
      </c>
      <c r="AG1016" s="2" t="str">
        <f t="shared" si="122"/>
        <v/>
      </c>
      <c r="AH1016" s="2" t="str">
        <f t="shared" si="123"/>
        <v/>
      </c>
      <c r="AI1016" s="2" t="str">
        <f t="shared" si="124"/>
        <v/>
      </c>
      <c r="AJ1016" s="2" t="str">
        <f t="shared" si="125"/>
        <v/>
      </c>
      <c r="AK1016" s="2" t="str">
        <f t="shared" si="126"/>
        <v/>
      </c>
      <c r="AL1016" s="27"/>
      <c r="AM1016" s="5" t="str">
        <f t="shared" si="127"/>
        <v/>
      </c>
    </row>
    <row r="1017" spans="1:39" ht="105" hidden="1">
      <c r="A1017" s="1" t="s">
        <v>22662</v>
      </c>
      <c r="B1017" s="1" t="s">
        <v>4316</v>
      </c>
      <c r="C1017" s="1" t="s">
        <v>1210</v>
      </c>
      <c r="D1017" s="1" t="s">
        <v>2240</v>
      </c>
      <c r="E1017" s="1" t="s">
        <v>3242</v>
      </c>
      <c r="F1017" s="2" t="s">
        <v>2591</v>
      </c>
      <c r="G1017" s="2"/>
      <c r="H1017" s="2"/>
      <c r="I1017" s="2"/>
      <c r="J1017" s="15"/>
      <c r="K1017" s="3">
        <f>IFERROR(MATCH("Application Layer Gateway (ALG) Security Requirements Guide (SRG) :: Version 1, Release: 2 Benchmark Date: 24 Jul 2015*"&amp;A1017&amp;";*",SRGs!AA:AA,0),0)</f>
        <v>0</v>
      </c>
      <c r="L1017" s="2">
        <f>IFERROR(MATCH("Application Server Security Requirements Guide :: Version 3, Release: 3 Benchmark Date: 27 Oct 2022*"&amp;A1017&amp;";*",SRGs!AA:AA,0),0)</f>
        <v>0</v>
      </c>
      <c r="M1017" s="2">
        <f>IFERROR(MATCH("Authentication, Authorization, and Accounting Services (AAA) Security Requirements Guide :: Version 1, Release: 2 Benchmark Date: 24 Jan 2020*"&amp;A1017&amp;";*",SRGs!AA:AA,0),0)</f>
        <v>0</v>
      </c>
      <c r="N1017" s="2">
        <f>IFERROR(MATCH("Central Log Server Security Requirements Guide :: Version 2, Release: 2 Benchmark Date: 27 Oct 2022*"&amp;A1017&amp;";*",SRGs!AA:AA,0),0)</f>
        <v>0</v>
      </c>
      <c r="O1017" s="2">
        <f>IFERROR(MATCH("Database Security Requirements Guide :: Version 3, Release: 3 Benchmark Date: 27 Jul 2022*"&amp;A1017&amp;";*",SRGs!AA:AA,0),0)</f>
        <v>0</v>
      </c>
      <c r="P1017" s="2">
        <f>IFERROR(MATCH("Container Platform Security Requirements Guide :: Version 1, Release: 3 Benchmark Date: 27 Jan 2022*"&amp;A1017&amp;";*",SRGs!AA:AA,0),0)</f>
        <v>0</v>
      </c>
      <c r="Q1017" s="2">
        <f>IFERROR(MATCH("Domain Name System (DNS) Security Requirements Guide :: Version 2, Release: 4 Benchmark Date: 23 Oct 2015*"&amp;A1017&amp;";*",SRGs!AA:AA,0),0)</f>
        <v>0</v>
      </c>
      <c r="R1017" s="2">
        <f>IFERROR(MATCH("Firewall Security Requirements Guide :: Version 2, Release: 3 Benchmark Date: 27 Oct 2022*"&amp;A1017&amp;";*",SRGs!AA:AA,0),0)</f>
        <v>0</v>
      </c>
      <c r="S1017" s="2">
        <f>IFERROR(MATCH("General Purpose Operating System Security Requirements Guide :: Version 2, Release: 4 Benchmark Date: 27 Jul 2022*"&amp;A1017&amp;";*",SRGs!AA:AA,0),0)</f>
        <v>0</v>
      </c>
      <c r="T1017" s="2">
        <f>IFERROR(MATCH("Intrusion Detection and Prevention Systems (IDPS) Security Requirements Guide :: Version 2, Release: 6 Benchmark Date: 24 Jul 2020*"&amp;A1017&amp;";*",SRGs!AA:AA,0),0)</f>
        <v>0</v>
      </c>
      <c r="U1017" s="2">
        <f>IFERROR(MATCH("Layer 2 Switch Security Requirements Guide :: Version 2, Release: 1 Benchmark Date: 18 May 2021*"&amp;A1017&amp;";*",SRGs!AA:AA,0),0)</f>
        <v>0</v>
      </c>
      <c r="V1017" s="2">
        <f>IFERROR(MATCH("Mainframe Product Security Requirements Guide :: Version 2, Release: 1 Benchmark Date: 27 Oct 2022*"&amp;A1017&amp;";*",SRGs!AA:AA,0),0)</f>
        <v>0</v>
      </c>
      <c r="W1017" s="2">
        <f>IFERROR(MATCH("Network Device Management Security Requirements Guide :: Version 4, Release: 1 Benchmark Date: 23 Apr 2021*"&amp;A1017&amp;";*",SRGs!AA:AA,0),0)</f>
        <v>0</v>
      </c>
      <c r="X1017" s="2">
        <f>IFERROR(MATCH("Router Security Requirements Guide :: Version 4, Release: 2 Benchmark Date: 23 Apr 2021*"&amp;A1017&amp;";*",SRGs!AA:AA,0),0)</f>
        <v>0</v>
      </c>
      <c r="Y1017" s="2">
        <f>IFERROR(MATCH("SDN Controller Security Requirements Guide :: Version 1, Release: 2 Benchmark Date: 24 Apr 2020*"&amp;A1017&amp;";*",SRGs!AA:AA,0),0)</f>
        <v>0</v>
      </c>
      <c r="Z1017" s="2">
        <f>IFERROR(MATCH("Unified Endpoint Management Agent Security Requirements Guide :: Version 1, Release: 1 Benchmark Date: 20 Nov 2020*"&amp;A1017&amp;";*",SRGs!AA:AA,0),0)</f>
        <v>0</v>
      </c>
      <c r="AA1017" s="2">
        <f>IFERROR(MATCH("Unified Endpoint Management Server Security Requirements Guide :: Version 1, Release: 1 Benchmark Date: 20 Nov 2020*"&amp;A1017&amp;";*",SRGs!AA:AA,0),0)</f>
        <v>0</v>
      </c>
      <c r="AB1017" s="2">
        <f>IFERROR(MATCH("Virtual Private Network (VPN) Security Requirements Guide :: Version 2, Release: 4 Benchmark Date: 27 Oct 2021*"&amp;A1017&amp;";*",SRGs!AA:AA,0),0)</f>
        <v>0</v>
      </c>
      <c r="AC1017" s="2">
        <f>IFERROR(MATCH("Web Server Security Requirements Guide :: Version 3, Release: 1 Benchmark Date: 27 Oct 2022*"&amp;A1017&amp;";*",SRGs!AA:AA,0),0)</f>
        <v>0</v>
      </c>
      <c r="AD1017" s="22"/>
      <c r="AE1017" s="3" t="str">
        <f t="shared" si="120"/>
        <v/>
      </c>
      <c r="AF1017" s="2" t="str">
        <f t="shared" si="121"/>
        <v/>
      </c>
      <c r="AG1017" s="2" t="str">
        <f t="shared" si="122"/>
        <v/>
      </c>
      <c r="AH1017" s="2" t="str">
        <f t="shared" si="123"/>
        <v/>
      </c>
      <c r="AI1017" s="2" t="str">
        <f t="shared" si="124"/>
        <v/>
      </c>
      <c r="AJ1017" s="2" t="str">
        <f t="shared" si="125"/>
        <v/>
      </c>
      <c r="AK1017" s="2" t="str">
        <f t="shared" si="126"/>
        <v/>
      </c>
      <c r="AM1017" s="5" t="str">
        <f t="shared" si="127"/>
        <v/>
      </c>
    </row>
    <row r="1018" spans="1:39" s="5" customFormat="1" ht="60" hidden="1">
      <c r="A1018" s="1" t="s">
        <v>22663</v>
      </c>
      <c r="B1018" s="1" t="s">
        <v>4316</v>
      </c>
      <c r="C1018" s="1" t="s">
        <v>1211</v>
      </c>
      <c r="D1018" s="1" t="s">
        <v>2241</v>
      </c>
      <c r="E1018" s="1" t="s">
        <v>3243</v>
      </c>
      <c r="F1018" s="2" t="s">
        <v>4035</v>
      </c>
      <c r="G1018" s="2"/>
      <c r="H1018" s="2"/>
      <c r="I1018" s="2"/>
      <c r="J1018" s="15"/>
      <c r="K1018" s="3">
        <f>IFERROR(MATCH("Application Layer Gateway (ALG) Security Requirements Guide (SRG) :: Version 1, Release: 2 Benchmark Date: 24 Jul 2015*"&amp;A1018&amp;";*",SRGs!AA:AA,0),0)</f>
        <v>1200</v>
      </c>
      <c r="L1018" s="2">
        <f>IFERROR(MATCH("Application Server Security Requirements Guide :: Version 3, Release: 3 Benchmark Date: 27 Oct 2022*"&amp;A1018&amp;";*",SRGs!AA:AA,0),0)</f>
        <v>0</v>
      </c>
      <c r="M1018" s="2">
        <f>IFERROR(MATCH("Authentication, Authorization, and Accounting Services (AAA) Security Requirements Guide :: Version 1, Release: 2 Benchmark Date: 24 Jan 2020*"&amp;A1018&amp;";*",SRGs!AA:AA,0),0)</f>
        <v>0</v>
      </c>
      <c r="N1018" s="6">
        <f>IFERROR(MATCH("Central Log Server Security Requirements Guide :: Version 2, Release: 2 Benchmark Date: 27 Oct 2022*"&amp;A1018&amp;";*",SRGs!AA:AA,0),0)</f>
        <v>0</v>
      </c>
      <c r="O1018" s="6">
        <f>IFERROR(MATCH("Database Security Requirements Guide :: Version 3, Release: 3 Benchmark Date: 27 Jul 2022*"&amp;A1018&amp;";*",SRGs!AA:AA,0),0)</f>
        <v>0</v>
      </c>
      <c r="P1018" s="6">
        <f>IFERROR(MATCH("Container Platform Security Requirements Guide :: Version 1, Release: 3 Benchmark Date: 27 Jan 2022*"&amp;A1018&amp;";*",SRGs!AA:AA,0),0)</f>
        <v>0</v>
      </c>
      <c r="Q1018" s="6">
        <f>IFERROR(MATCH("Domain Name System (DNS) Security Requirements Guide :: Version 2, Release: 4 Benchmark Date: 23 Oct 2015*"&amp;A1018&amp;";*",SRGs!AA:AA,0),0)</f>
        <v>0</v>
      </c>
      <c r="R1018" s="6">
        <f>IFERROR(MATCH("Firewall Security Requirements Guide :: Version 2, Release: 3 Benchmark Date: 27 Oct 2022*"&amp;A1018&amp;";*",SRGs!AA:AA,0),0)</f>
        <v>0</v>
      </c>
      <c r="S1018" s="6">
        <f>IFERROR(MATCH("General Purpose Operating System Security Requirements Guide :: Version 2, Release: 4 Benchmark Date: 27 Jul 2022*"&amp;A1018&amp;";*",SRGs!AA:AA,0),0)</f>
        <v>0</v>
      </c>
      <c r="T1018" s="6">
        <f>IFERROR(MATCH("Intrusion Detection and Prevention Systems (IDPS) Security Requirements Guide :: Version 2, Release: 6 Benchmark Date: 24 Jul 2020*"&amp;A1018&amp;";*",SRGs!AA:AA,0),0)</f>
        <v>0</v>
      </c>
      <c r="U1018" s="6">
        <f>IFERROR(MATCH("Layer 2 Switch Security Requirements Guide :: Version 2, Release: 1 Benchmark Date: 18 May 2021*"&amp;A1018&amp;";*",SRGs!AA:AA,0),0)</f>
        <v>0</v>
      </c>
      <c r="V1018" s="6">
        <f>IFERROR(MATCH("Mainframe Product Security Requirements Guide :: Version 2, Release: 1 Benchmark Date: 27 Oct 2022*"&amp;A1018&amp;";*",SRGs!AA:AA,0),0)</f>
        <v>0</v>
      </c>
      <c r="W1018" s="6">
        <f>IFERROR(MATCH("Network Device Management Security Requirements Guide :: Version 4, Release: 1 Benchmark Date: 23 Apr 2021*"&amp;A1018&amp;";*",SRGs!AA:AA,0),0)</f>
        <v>0</v>
      </c>
      <c r="X1018" s="6">
        <f>IFERROR(MATCH("Router Security Requirements Guide :: Version 4, Release: 2 Benchmark Date: 23 Apr 2021*"&amp;A1018&amp;";*",SRGs!AA:AA,0),0)</f>
        <v>0</v>
      </c>
      <c r="Y1018" s="6">
        <f>IFERROR(MATCH("SDN Controller Security Requirements Guide :: Version 1, Release: 2 Benchmark Date: 24 Apr 2020*"&amp;A1018&amp;";*",SRGs!AA:AA,0),0)</f>
        <v>0</v>
      </c>
      <c r="Z1018" s="6">
        <f>IFERROR(MATCH("Unified Endpoint Management Agent Security Requirements Guide :: Version 1, Release: 1 Benchmark Date: 20 Nov 2020*"&amp;A1018&amp;";*",SRGs!AA:AA,0),0)</f>
        <v>0</v>
      </c>
      <c r="AA1018" s="6">
        <f>IFERROR(MATCH("Unified Endpoint Management Server Security Requirements Guide :: Version 1, Release: 1 Benchmark Date: 20 Nov 2020*"&amp;A1018&amp;";*",SRGs!AA:AA,0),0)</f>
        <v>0</v>
      </c>
      <c r="AB1018" s="6">
        <f>IFERROR(MATCH("Virtual Private Network (VPN) Security Requirements Guide :: Version 2, Release: 4 Benchmark Date: 27 Oct 2021*"&amp;A1018&amp;";*",SRGs!AA:AA,0),0)</f>
        <v>0</v>
      </c>
      <c r="AC1018" s="6">
        <f>IFERROR(MATCH("Web Server Security Requirements Guide :: Version 3, Release: 1 Benchmark Date: 27 Oct 2022*"&amp;A1018&amp;";*",SRGs!AA:AA,0),0)</f>
        <v>0</v>
      </c>
      <c r="AD1018" s="21"/>
      <c r="AE1018" s="3" t="str">
        <f t="shared" si="120"/>
        <v>Application</v>
      </c>
      <c r="AF1018" s="2" t="str">
        <f t="shared" si="121"/>
        <v/>
      </c>
      <c r="AG1018" s="2" t="str">
        <f t="shared" si="122"/>
        <v/>
      </c>
      <c r="AH1018" s="2" t="str">
        <f t="shared" si="123"/>
        <v/>
      </c>
      <c r="AI1018" s="2" t="str">
        <f t="shared" si="124"/>
        <v/>
      </c>
      <c r="AJ1018" s="2" t="str">
        <f t="shared" si="125"/>
        <v/>
      </c>
      <c r="AK1018" s="2" t="str">
        <f t="shared" si="126"/>
        <v/>
      </c>
      <c r="AL1018" s="27"/>
      <c r="AM1018" s="5" t="str">
        <f t="shared" si="127"/>
        <v>Application</v>
      </c>
    </row>
    <row r="1019" spans="1:39" s="5" customFormat="1" ht="120" hidden="1">
      <c r="A1019" s="1" t="s">
        <v>22664</v>
      </c>
      <c r="B1019" s="1" t="s">
        <v>4316</v>
      </c>
      <c r="C1019" s="1" t="s">
        <v>1212</v>
      </c>
      <c r="D1019" s="1" t="s">
        <v>2242</v>
      </c>
      <c r="E1019" s="1" t="s">
        <v>3244</v>
      </c>
      <c r="F1019" s="2" t="s">
        <v>4036</v>
      </c>
      <c r="G1019" s="2"/>
      <c r="H1019" s="2"/>
      <c r="I1019" s="2"/>
      <c r="J1019" s="15"/>
      <c r="K1019" s="3">
        <f>IFERROR(MATCH("Application Layer Gateway (ALG) Security Requirements Guide (SRG) :: Version 1, Release: 2 Benchmark Date: 24 Jul 2015*"&amp;A1019&amp;";*",SRGs!AA:AA,0),0)</f>
        <v>1977</v>
      </c>
      <c r="L1019" s="2">
        <f>IFERROR(MATCH("Application Server Security Requirements Guide :: Version 3, Release: 3 Benchmark Date: 27 Oct 2022*"&amp;A1019&amp;";*",SRGs!AA:AA,0),0)</f>
        <v>0</v>
      </c>
      <c r="M1019" s="2">
        <f>IFERROR(MATCH("Authentication, Authorization, and Accounting Services (AAA) Security Requirements Guide :: Version 1, Release: 2 Benchmark Date: 24 Jan 2020*"&amp;A1019&amp;";*",SRGs!AA:AA,0),0)</f>
        <v>0</v>
      </c>
      <c r="N1019" s="6">
        <f>IFERROR(MATCH("Central Log Server Security Requirements Guide :: Version 2, Release: 2 Benchmark Date: 27 Oct 2022*"&amp;A1019&amp;";*",SRGs!AA:AA,0),0)</f>
        <v>0</v>
      </c>
      <c r="O1019" s="6">
        <f>IFERROR(MATCH("Database Security Requirements Guide :: Version 3, Release: 3 Benchmark Date: 27 Jul 2022*"&amp;A1019&amp;";*",SRGs!AA:AA,0),0)</f>
        <v>0</v>
      </c>
      <c r="P1019" s="6">
        <f>IFERROR(MATCH("Container Platform Security Requirements Guide :: Version 1, Release: 3 Benchmark Date: 27 Jan 2022*"&amp;A1019&amp;";*",SRGs!AA:AA,0),0)</f>
        <v>0</v>
      </c>
      <c r="Q1019" s="6">
        <f>IFERROR(MATCH("Domain Name System (DNS) Security Requirements Guide :: Version 2, Release: 4 Benchmark Date: 23 Oct 2015*"&amp;A1019&amp;";*",SRGs!AA:AA,0),0)</f>
        <v>0</v>
      </c>
      <c r="R1019" s="6">
        <f>IFERROR(MATCH("Firewall Security Requirements Guide :: Version 2, Release: 3 Benchmark Date: 27 Oct 2022*"&amp;A1019&amp;";*",SRGs!AA:AA,0),0)</f>
        <v>0</v>
      </c>
      <c r="S1019" s="6">
        <f>IFERROR(MATCH("General Purpose Operating System Security Requirements Guide :: Version 2, Release: 4 Benchmark Date: 27 Jul 2022*"&amp;A1019&amp;";*",SRGs!AA:AA,0),0)</f>
        <v>0</v>
      </c>
      <c r="T1019" s="6">
        <f>IFERROR(MATCH("Intrusion Detection and Prevention Systems (IDPS) Security Requirements Guide :: Version 2, Release: 6 Benchmark Date: 24 Jul 2020*"&amp;A1019&amp;";*",SRGs!AA:AA,0),0)</f>
        <v>0</v>
      </c>
      <c r="U1019" s="6">
        <f>IFERROR(MATCH("Layer 2 Switch Security Requirements Guide :: Version 2, Release: 1 Benchmark Date: 18 May 2021*"&amp;A1019&amp;";*",SRGs!AA:AA,0),0)</f>
        <v>1978</v>
      </c>
      <c r="V1019" s="6">
        <f>IFERROR(MATCH("Mainframe Product Security Requirements Guide :: Version 2, Release: 1 Benchmark Date: 27 Oct 2022*"&amp;A1019&amp;";*",SRGs!AA:AA,0),0)</f>
        <v>0</v>
      </c>
      <c r="W1019" s="6">
        <f>IFERROR(MATCH("Network Device Management Security Requirements Guide :: Version 4, Release: 1 Benchmark Date: 23 Apr 2021*"&amp;A1019&amp;";*",SRGs!AA:AA,0),0)</f>
        <v>0</v>
      </c>
      <c r="X1019" s="6">
        <f>IFERROR(MATCH("Router Security Requirements Guide :: Version 4, Release: 2 Benchmark Date: 23 Apr 2021*"&amp;A1019&amp;";*",SRGs!AA:AA,0),0)</f>
        <v>1979</v>
      </c>
      <c r="Y1019" s="6">
        <f>IFERROR(MATCH("SDN Controller Security Requirements Guide :: Version 1, Release: 2 Benchmark Date: 24 Apr 2020*"&amp;A1019&amp;";*",SRGs!AA:AA,0),0)</f>
        <v>0</v>
      </c>
      <c r="Z1019" s="6">
        <f>IFERROR(MATCH("Unified Endpoint Management Agent Security Requirements Guide :: Version 1, Release: 1 Benchmark Date: 20 Nov 2020*"&amp;A1019&amp;";*",SRGs!AA:AA,0),0)</f>
        <v>0</v>
      </c>
      <c r="AA1019" s="6">
        <f>IFERROR(MATCH("Unified Endpoint Management Server Security Requirements Guide :: Version 1, Release: 1 Benchmark Date: 20 Nov 2020*"&amp;A1019&amp;";*",SRGs!AA:AA,0),0)</f>
        <v>0</v>
      </c>
      <c r="AB1019" s="6">
        <f>IFERROR(MATCH("Virtual Private Network (VPN) Security Requirements Guide :: Version 2, Release: 4 Benchmark Date: 27 Oct 2021*"&amp;A1019&amp;";*",SRGs!AA:AA,0),0)</f>
        <v>0</v>
      </c>
      <c r="AC1019" s="6">
        <f>IFERROR(MATCH("Web Server Security Requirements Guide :: Version 3, Release: 1 Benchmark Date: 27 Oct 2022*"&amp;A1019&amp;";*",SRGs!AA:AA,0),0)</f>
        <v>0</v>
      </c>
      <c r="AD1019" s="21"/>
      <c r="AE1019" s="3" t="str">
        <f t="shared" si="120"/>
        <v>Application</v>
      </c>
      <c r="AF1019" s="2" t="str">
        <f t="shared" si="121"/>
        <v/>
      </c>
      <c r="AG1019" s="2" t="str">
        <f t="shared" si="122"/>
        <v/>
      </c>
      <c r="AH1019" s="2" t="str">
        <f t="shared" si="123"/>
        <v>Network Device</v>
      </c>
      <c r="AI1019" s="2" t="str">
        <f t="shared" si="124"/>
        <v/>
      </c>
      <c r="AJ1019" s="2" t="str">
        <f t="shared" si="125"/>
        <v/>
      </c>
      <c r="AK1019" s="2" t="str">
        <f t="shared" si="126"/>
        <v/>
      </c>
      <c r="AL1019" s="27"/>
      <c r="AM1019" s="5" t="str">
        <f t="shared" si="127"/>
        <v>Application; Network Device</v>
      </c>
    </row>
    <row r="1020" spans="1:39" ht="60" hidden="1">
      <c r="A1020" s="1" t="s">
        <v>22665</v>
      </c>
      <c r="B1020" s="1" t="s">
        <v>4316</v>
      </c>
      <c r="C1020" s="1" t="s">
        <v>1213</v>
      </c>
      <c r="D1020" s="1" t="s">
        <v>2243</v>
      </c>
      <c r="E1020" s="1" t="s">
        <v>3245</v>
      </c>
      <c r="F1020" s="2" t="s">
        <v>2591</v>
      </c>
      <c r="G1020" s="2"/>
      <c r="H1020" s="2"/>
      <c r="I1020" s="2"/>
      <c r="J1020" s="15"/>
      <c r="K1020" s="3">
        <f>IFERROR(MATCH("Application Layer Gateway (ALG) Security Requirements Guide (SRG) :: Version 1, Release: 2 Benchmark Date: 24 Jul 2015*"&amp;A1020&amp;";*",SRGs!AA:AA,0),0)</f>
        <v>0</v>
      </c>
      <c r="L1020" s="2">
        <f>IFERROR(MATCH("Application Server Security Requirements Guide :: Version 3, Release: 3 Benchmark Date: 27 Oct 2022*"&amp;A1020&amp;";*",SRGs!AA:AA,0),0)</f>
        <v>0</v>
      </c>
      <c r="M1020" s="2">
        <f>IFERROR(MATCH("Authentication, Authorization, and Accounting Services (AAA) Security Requirements Guide :: Version 1, Release: 2 Benchmark Date: 24 Jan 2020*"&amp;A1020&amp;";*",SRGs!AA:AA,0),0)</f>
        <v>0</v>
      </c>
      <c r="N1020" s="2">
        <f>IFERROR(MATCH("Central Log Server Security Requirements Guide :: Version 2, Release: 2 Benchmark Date: 27 Oct 2022*"&amp;A1020&amp;";*",SRGs!AA:AA,0),0)</f>
        <v>0</v>
      </c>
      <c r="O1020" s="2">
        <f>IFERROR(MATCH("Database Security Requirements Guide :: Version 3, Release: 3 Benchmark Date: 27 Jul 2022*"&amp;A1020&amp;";*",SRGs!AA:AA,0),0)</f>
        <v>0</v>
      </c>
      <c r="P1020" s="2">
        <f>IFERROR(MATCH("Container Platform Security Requirements Guide :: Version 1, Release: 3 Benchmark Date: 27 Jan 2022*"&amp;A1020&amp;";*",SRGs!AA:AA,0),0)</f>
        <v>0</v>
      </c>
      <c r="Q1020" s="2">
        <f>IFERROR(MATCH("Domain Name System (DNS) Security Requirements Guide :: Version 2, Release: 4 Benchmark Date: 23 Oct 2015*"&amp;A1020&amp;";*",SRGs!AA:AA,0),0)</f>
        <v>0</v>
      </c>
      <c r="R1020" s="2">
        <f>IFERROR(MATCH("Firewall Security Requirements Guide :: Version 2, Release: 3 Benchmark Date: 27 Oct 2022*"&amp;A1020&amp;";*",SRGs!AA:AA,0),0)</f>
        <v>0</v>
      </c>
      <c r="S1020" s="2">
        <f>IFERROR(MATCH("General Purpose Operating System Security Requirements Guide :: Version 2, Release: 4 Benchmark Date: 27 Jul 2022*"&amp;A1020&amp;";*",SRGs!AA:AA,0),0)</f>
        <v>0</v>
      </c>
      <c r="T1020" s="2">
        <f>IFERROR(MATCH("Intrusion Detection and Prevention Systems (IDPS) Security Requirements Guide :: Version 2, Release: 6 Benchmark Date: 24 Jul 2020*"&amp;A1020&amp;";*",SRGs!AA:AA,0),0)</f>
        <v>0</v>
      </c>
      <c r="U1020" s="2">
        <f>IFERROR(MATCH("Layer 2 Switch Security Requirements Guide :: Version 2, Release: 1 Benchmark Date: 18 May 2021*"&amp;A1020&amp;";*",SRGs!AA:AA,0),0)</f>
        <v>0</v>
      </c>
      <c r="V1020" s="2">
        <f>IFERROR(MATCH("Mainframe Product Security Requirements Guide :: Version 2, Release: 1 Benchmark Date: 27 Oct 2022*"&amp;A1020&amp;";*",SRGs!AA:AA,0),0)</f>
        <v>0</v>
      </c>
      <c r="W1020" s="2">
        <f>IFERROR(MATCH("Network Device Management Security Requirements Guide :: Version 4, Release: 1 Benchmark Date: 23 Apr 2021*"&amp;A1020&amp;";*",SRGs!AA:AA,0),0)</f>
        <v>0</v>
      </c>
      <c r="X1020" s="2">
        <f>IFERROR(MATCH("Router Security Requirements Guide :: Version 4, Release: 2 Benchmark Date: 23 Apr 2021*"&amp;A1020&amp;";*",SRGs!AA:AA,0),0)</f>
        <v>0</v>
      </c>
      <c r="Y1020" s="2">
        <f>IFERROR(MATCH("SDN Controller Security Requirements Guide :: Version 1, Release: 2 Benchmark Date: 24 Apr 2020*"&amp;A1020&amp;";*",SRGs!AA:AA,0),0)</f>
        <v>0</v>
      </c>
      <c r="Z1020" s="2">
        <f>IFERROR(MATCH("Unified Endpoint Management Agent Security Requirements Guide :: Version 1, Release: 1 Benchmark Date: 20 Nov 2020*"&amp;A1020&amp;";*",SRGs!AA:AA,0),0)</f>
        <v>0</v>
      </c>
      <c r="AA1020" s="2">
        <f>IFERROR(MATCH("Unified Endpoint Management Server Security Requirements Guide :: Version 1, Release: 1 Benchmark Date: 20 Nov 2020*"&amp;A1020&amp;";*",SRGs!AA:AA,0),0)</f>
        <v>0</v>
      </c>
      <c r="AB1020" s="2">
        <f>IFERROR(MATCH("Virtual Private Network (VPN) Security Requirements Guide :: Version 2, Release: 4 Benchmark Date: 27 Oct 2021*"&amp;A1020&amp;";*",SRGs!AA:AA,0),0)</f>
        <v>0</v>
      </c>
      <c r="AC1020" s="2">
        <f>IFERROR(MATCH("Web Server Security Requirements Guide :: Version 3, Release: 1 Benchmark Date: 27 Oct 2022*"&amp;A1020&amp;";*",SRGs!AA:AA,0),0)</f>
        <v>0</v>
      </c>
      <c r="AD1020" s="22"/>
      <c r="AE1020" s="3" t="str">
        <f t="shared" si="120"/>
        <v/>
      </c>
      <c r="AF1020" s="2" t="str">
        <f t="shared" si="121"/>
        <v/>
      </c>
      <c r="AG1020" s="2" t="str">
        <f t="shared" si="122"/>
        <v/>
      </c>
      <c r="AH1020" s="2" t="str">
        <f t="shared" si="123"/>
        <v/>
      </c>
      <c r="AI1020" s="2" t="str">
        <f t="shared" si="124"/>
        <v/>
      </c>
      <c r="AJ1020" s="2" t="str">
        <f t="shared" si="125"/>
        <v/>
      </c>
      <c r="AK1020" s="2" t="str">
        <f t="shared" si="126"/>
        <v/>
      </c>
      <c r="AM1020" s="5" t="str">
        <f t="shared" si="127"/>
        <v/>
      </c>
    </row>
    <row r="1021" spans="1:39" hidden="1">
      <c r="A1021" s="1" t="s">
        <v>22666</v>
      </c>
      <c r="B1021" s="1" t="s">
        <v>4316</v>
      </c>
      <c r="C1021" s="1" t="s">
        <v>1196</v>
      </c>
      <c r="D1021" s="1" t="s">
        <v>3585</v>
      </c>
      <c r="E1021" s="1"/>
      <c r="F1021" s="2"/>
      <c r="G1021" s="2"/>
      <c r="H1021" s="2"/>
      <c r="I1021" s="2"/>
      <c r="J1021" s="15"/>
      <c r="K1021" s="3">
        <f>IFERROR(MATCH("Application Layer Gateway (ALG) Security Requirements Guide (SRG) :: Version 1, Release: 2 Benchmark Date: 24 Jul 2015*"&amp;A1021&amp;";*",SRGs!AA:AA,0),0)</f>
        <v>0</v>
      </c>
      <c r="L1021" s="2">
        <f>IFERROR(MATCH("Application Server Security Requirements Guide :: Version 3, Release: 3 Benchmark Date: 27 Oct 2022*"&amp;A1021&amp;";*",SRGs!AA:AA,0),0)</f>
        <v>0</v>
      </c>
      <c r="M1021" s="2">
        <f>IFERROR(MATCH("Authentication, Authorization, and Accounting Services (AAA) Security Requirements Guide :: Version 1, Release: 2 Benchmark Date: 24 Jan 2020*"&amp;A1021&amp;";*",SRGs!AA:AA,0),0)</f>
        <v>0</v>
      </c>
      <c r="N1021" s="2">
        <f>IFERROR(MATCH("Central Log Server Security Requirements Guide :: Version 2, Release: 2 Benchmark Date: 27 Oct 2022*"&amp;A1021&amp;";*",SRGs!AA:AA,0),0)</f>
        <v>0</v>
      </c>
      <c r="O1021" s="2">
        <f>IFERROR(MATCH("Database Security Requirements Guide :: Version 3, Release: 3 Benchmark Date: 27 Jul 2022*"&amp;A1021&amp;";*",SRGs!AA:AA,0),0)</f>
        <v>0</v>
      </c>
      <c r="P1021" s="2">
        <f>IFERROR(MATCH("Container Platform Security Requirements Guide :: Version 1, Release: 3 Benchmark Date: 27 Jan 2022*"&amp;A1021&amp;";*",SRGs!AA:AA,0),0)</f>
        <v>0</v>
      </c>
      <c r="Q1021" s="2">
        <f>IFERROR(MATCH("Domain Name System (DNS) Security Requirements Guide :: Version 2, Release: 4 Benchmark Date: 23 Oct 2015*"&amp;A1021&amp;";*",SRGs!AA:AA,0),0)</f>
        <v>0</v>
      </c>
      <c r="R1021" s="2">
        <f>IFERROR(MATCH("Firewall Security Requirements Guide :: Version 2, Release: 3 Benchmark Date: 27 Oct 2022*"&amp;A1021&amp;";*",SRGs!AA:AA,0),0)</f>
        <v>0</v>
      </c>
      <c r="S1021" s="2">
        <f>IFERROR(MATCH("General Purpose Operating System Security Requirements Guide :: Version 2, Release: 4 Benchmark Date: 27 Jul 2022*"&amp;A1021&amp;";*",SRGs!AA:AA,0),0)</f>
        <v>0</v>
      </c>
      <c r="T1021" s="2">
        <f>IFERROR(MATCH("Intrusion Detection and Prevention Systems (IDPS) Security Requirements Guide :: Version 2, Release: 6 Benchmark Date: 24 Jul 2020*"&amp;A1021&amp;";*",SRGs!AA:AA,0),0)</f>
        <v>0</v>
      </c>
      <c r="U1021" s="2">
        <f>IFERROR(MATCH("Layer 2 Switch Security Requirements Guide :: Version 2, Release: 1 Benchmark Date: 18 May 2021*"&amp;A1021&amp;";*",SRGs!AA:AA,0),0)</f>
        <v>0</v>
      </c>
      <c r="V1021" s="2">
        <f>IFERROR(MATCH("Mainframe Product Security Requirements Guide :: Version 2, Release: 1 Benchmark Date: 27 Oct 2022*"&amp;A1021&amp;";*",SRGs!AA:AA,0),0)</f>
        <v>0</v>
      </c>
      <c r="W1021" s="2">
        <f>IFERROR(MATCH("Network Device Management Security Requirements Guide :: Version 4, Release: 1 Benchmark Date: 23 Apr 2021*"&amp;A1021&amp;";*",SRGs!AA:AA,0),0)</f>
        <v>0</v>
      </c>
      <c r="X1021" s="2">
        <f>IFERROR(MATCH("Router Security Requirements Guide :: Version 4, Release: 2 Benchmark Date: 23 Apr 2021*"&amp;A1021&amp;";*",SRGs!AA:AA,0),0)</f>
        <v>0</v>
      </c>
      <c r="Y1021" s="2">
        <f>IFERROR(MATCH("SDN Controller Security Requirements Guide :: Version 1, Release: 2 Benchmark Date: 24 Apr 2020*"&amp;A1021&amp;";*",SRGs!AA:AA,0),0)</f>
        <v>0</v>
      </c>
      <c r="Z1021" s="2">
        <f>IFERROR(MATCH("Unified Endpoint Management Agent Security Requirements Guide :: Version 1, Release: 1 Benchmark Date: 20 Nov 2020*"&amp;A1021&amp;";*",SRGs!AA:AA,0),0)</f>
        <v>0</v>
      </c>
      <c r="AA1021" s="2">
        <f>IFERROR(MATCH("Unified Endpoint Management Server Security Requirements Guide :: Version 1, Release: 1 Benchmark Date: 20 Nov 2020*"&amp;A1021&amp;";*",SRGs!AA:AA,0),0)</f>
        <v>0</v>
      </c>
      <c r="AB1021" s="2">
        <f>IFERROR(MATCH("Virtual Private Network (VPN) Security Requirements Guide :: Version 2, Release: 4 Benchmark Date: 27 Oct 2021*"&amp;A1021&amp;";*",SRGs!AA:AA,0),0)</f>
        <v>0</v>
      </c>
      <c r="AC1021" s="2">
        <f>IFERROR(MATCH("Web Server Security Requirements Guide :: Version 3, Release: 1 Benchmark Date: 27 Oct 2022*"&amp;A1021&amp;";*",SRGs!AA:AA,0),0)</f>
        <v>0</v>
      </c>
      <c r="AD1021" s="22"/>
      <c r="AE1021" s="3" t="str">
        <f t="shared" si="120"/>
        <v/>
      </c>
      <c r="AF1021" s="2" t="str">
        <f t="shared" si="121"/>
        <v/>
      </c>
      <c r="AG1021" s="2" t="str">
        <f t="shared" si="122"/>
        <v/>
      </c>
      <c r="AH1021" s="2" t="str">
        <f t="shared" si="123"/>
        <v/>
      </c>
      <c r="AI1021" s="2" t="str">
        <f t="shared" si="124"/>
        <v/>
      </c>
      <c r="AJ1021" s="2" t="str">
        <f t="shared" si="125"/>
        <v/>
      </c>
      <c r="AK1021" s="2" t="str">
        <f t="shared" si="126"/>
        <v/>
      </c>
      <c r="AM1021" s="5" t="str">
        <f t="shared" si="127"/>
        <v/>
      </c>
    </row>
    <row r="1022" spans="1:39" s="5" customFormat="1" ht="75" hidden="1">
      <c r="A1022" s="1" t="s">
        <v>22667</v>
      </c>
      <c r="B1022" s="1" t="s">
        <v>4316</v>
      </c>
      <c r="C1022" s="1" t="s">
        <v>1214</v>
      </c>
      <c r="D1022" s="1" t="s">
        <v>2244</v>
      </c>
      <c r="E1022" s="1" t="s">
        <v>3246</v>
      </c>
      <c r="F1022" s="2" t="s">
        <v>2591</v>
      </c>
      <c r="G1022" s="2"/>
      <c r="H1022" s="2"/>
      <c r="I1022" s="2"/>
      <c r="J1022" s="15"/>
      <c r="K1022" s="3">
        <f>IFERROR(MATCH("Application Layer Gateway (ALG) Security Requirements Guide (SRG) :: Version 1, Release: 2 Benchmark Date: 24 Jul 2015*"&amp;A1022&amp;";*",SRGs!AA:AA,0),0)</f>
        <v>0</v>
      </c>
      <c r="L1022" s="2">
        <f>IFERROR(MATCH("Application Server Security Requirements Guide :: Version 3, Release: 3 Benchmark Date: 27 Oct 2022*"&amp;A1022&amp;";*",SRGs!AA:AA,0),0)</f>
        <v>0</v>
      </c>
      <c r="M1022" s="2">
        <f>IFERROR(MATCH("Authentication, Authorization, and Accounting Services (AAA) Security Requirements Guide :: Version 1, Release: 2 Benchmark Date: 24 Jan 2020*"&amp;A1022&amp;";*",SRGs!AA:AA,0),0)</f>
        <v>0</v>
      </c>
      <c r="N1022" s="2">
        <f>IFERROR(MATCH("Central Log Server Security Requirements Guide :: Version 2, Release: 2 Benchmark Date: 27 Oct 2022*"&amp;A1022&amp;";*",SRGs!AA:AA,0),0)</f>
        <v>0</v>
      </c>
      <c r="O1022" s="2">
        <f>IFERROR(MATCH("Database Security Requirements Guide :: Version 3, Release: 3 Benchmark Date: 27 Jul 2022*"&amp;A1022&amp;";*",SRGs!AA:AA,0),0)</f>
        <v>0</v>
      </c>
      <c r="P1022" s="6">
        <f>IFERROR(MATCH("Container Platform Security Requirements Guide :: Version 1, Release: 3 Benchmark Date: 27 Jan 2022*"&amp;A1022&amp;";*",SRGs!AA:AA,0),0)</f>
        <v>0</v>
      </c>
      <c r="Q1022" s="6">
        <f>IFERROR(MATCH("Domain Name System (DNS) Security Requirements Guide :: Version 2, Release: 4 Benchmark Date: 23 Oct 2015*"&amp;A1022&amp;";*",SRGs!AA:AA,0),0)</f>
        <v>0</v>
      </c>
      <c r="R1022" s="6">
        <f>IFERROR(MATCH("Firewall Security Requirements Guide :: Version 2, Release: 3 Benchmark Date: 27 Oct 2022*"&amp;A1022&amp;";*",SRGs!AA:AA,0),0)</f>
        <v>0</v>
      </c>
      <c r="S1022" s="6">
        <f>IFERROR(MATCH("General Purpose Operating System Security Requirements Guide :: Version 2, Release: 4 Benchmark Date: 27 Jul 2022*"&amp;A1022&amp;";*",SRGs!AA:AA,0),0)</f>
        <v>0</v>
      </c>
      <c r="T1022" s="6">
        <f>IFERROR(MATCH("Intrusion Detection and Prevention Systems (IDPS) Security Requirements Guide :: Version 2, Release: 6 Benchmark Date: 24 Jul 2020*"&amp;A1022&amp;";*",SRGs!AA:AA,0),0)</f>
        <v>0</v>
      </c>
      <c r="U1022" s="6">
        <f>IFERROR(MATCH("Layer 2 Switch Security Requirements Guide :: Version 2, Release: 1 Benchmark Date: 18 May 2021*"&amp;A1022&amp;";*",SRGs!AA:AA,0),0)</f>
        <v>0</v>
      </c>
      <c r="V1022" s="6">
        <f>IFERROR(MATCH("Mainframe Product Security Requirements Guide :: Version 2, Release: 1 Benchmark Date: 27 Oct 2022*"&amp;A1022&amp;";*",SRGs!AA:AA,0),0)</f>
        <v>0</v>
      </c>
      <c r="W1022" s="6">
        <f>IFERROR(MATCH("Network Device Management Security Requirements Guide :: Version 4, Release: 1 Benchmark Date: 23 Apr 2021*"&amp;A1022&amp;";*",SRGs!AA:AA,0),0)</f>
        <v>0</v>
      </c>
      <c r="X1022" s="6">
        <f>IFERROR(MATCH("Router Security Requirements Guide :: Version 4, Release: 2 Benchmark Date: 23 Apr 2021*"&amp;A1022&amp;";*",SRGs!AA:AA,0),0)</f>
        <v>0</v>
      </c>
      <c r="Y1022" s="6">
        <f>IFERROR(MATCH("SDN Controller Security Requirements Guide :: Version 1, Release: 2 Benchmark Date: 24 Apr 2020*"&amp;A1022&amp;";*",SRGs!AA:AA,0),0)</f>
        <v>0</v>
      </c>
      <c r="Z1022" s="6">
        <f>IFERROR(MATCH("Unified Endpoint Management Agent Security Requirements Guide :: Version 1, Release: 1 Benchmark Date: 20 Nov 2020*"&amp;A1022&amp;";*",SRGs!AA:AA,0),0)</f>
        <v>0</v>
      </c>
      <c r="AA1022" s="6">
        <f>IFERROR(MATCH("Unified Endpoint Management Server Security Requirements Guide :: Version 1, Release: 1 Benchmark Date: 20 Nov 2020*"&amp;A1022&amp;";*",SRGs!AA:AA,0),0)</f>
        <v>0</v>
      </c>
      <c r="AB1022" s="6">
        <f>IFERROR(MATCH("Virtual Private Network (VPN) Security Requirements Guide :: Version 2, Release: 4 Benchmark Date: 27 Oct 2021*"&amp;A1022&amp;";*",SRGs!AA:AA,0),0)</f>
        <v>0</v>
      </c>
      <c r="AC1022" s="6">
        <f>IFERROR(MATCH("Web Server Security Requirements Guide :: Version 3, Release: 1 Benchmark Date: 27 Oct 2022*"&amp;A1022&amp;";*",SRGs!AA:AA,0),0)</f>
        <v>0</v>
      </c>
      <c r="AD1022" s="21"/>
      <c r="AE1022" s="3" t="str">
        <f t="shared" si="120"/>
        <v/>
      </c>
      <c r="AF1022" s="2" t="str">
        <f t="shared" si="121"/>
        <v/>
      </c>
      <c r="AG1022" s="2" t="str">
        <f t="shared" si="122"/>
        <v/>
      </c>
      <c r="AH1022" s="2" t="str">
        <f t="shared" si="123"/>
        <v/>
      </c>
      <c r="AI1022" s="2" t="str">
        <f t="shared" si="124"/>
        <v/>
      </c>
      <c r="AJ1022" s="2" t="str">
        <f t="shared" si="125"/>
        <v/>
      </c>
      <c r="AK1022" s="2" t="str">
        <f t="shared" si="126"/>
        <v/>
      </c>
      <c r="AL1022" s="27"/>
      <c r="AM1022" s="5" t="str">
        <f t="shared" si="127"/>
        <v/>
      </c>
    </row>
    <row r="1023" spans="1:39" s="5" customFormat="1" ht="195" hidden="1">
      <c r="A1023" s="1" t="s">
        <v>22668</v>
      </c>
      <c r="B1023" s="1" t="s">
        <v>4316</v>
      </c>
      <c r="C1023" s="1" t="s">
        <v>1215</v>
      </c>
      <c r="D1023" s="1" t="s">
        <v>2245</v>
      </c>
      <c r="E1023" s="1" t="s">
        <v>3247</v>
      </c>
      <c r="F1023" s="2" t="s">
        <v>4037</v>
      </c>
      <c r="G1023" s="2"/>
      <c r="H1023" s="2" t="s">
        <v>4284</v>
      </c>
      <c r="I1023" s="10">
        <v>3</v>
      </c>
      <c r="J1023" s="13"/>
      <c r="K1023" s="3">
        <f>IFERROR(MATCH("Application Layer Gateway (ALG) Security Requirements Guide (SRG) :: Version 1, Release: 2 Benchmark Date: 24 Jul 2015*"&amp;A1023&amp;";*",SRGs!AA:AA,0),0)</f>
        <v>0</v>
      </c>
      <c r="L1023" s="2">
        <f>IFERROR(MATCH("Application Server Security Requirements Guide :: Version 3, Release: 3 Benchmark Date: 27 Oct 2022*"&amp;A1023&amp;";*",SRGs!AA:AA,0),0)</f>
        <v>0</v>
      </c>
      <c r="M1023" s="2">
        <f>IFERROR(MATCH("Authentication, Authorization, and Accounting Services (AAA) Security Requirements Guide :: Version 1, Release: 2 Benchmark Date: 24 Jan 2020*"&amp;A1023&amp;";*",SRGs!AA:AA,0),0)</f>
        <v>0</v>
      </c>
      <c r="N1023" s="6">
        <f>IFERROR(MATCH("Central Log Server Security Requirements Guide :: Version 2, Release: 2 Benchmark Date: 27 Oct 2022*"&amp;A1023&amp;";*",SRGs!AA:AA,0),0)</f>
        <v>0</v>
      </c>
      <c r="O1023" s="6">
        <f>IFERROR(MATCH("Database Security Requirements Guide :: Version 3, Release: 3 Benchmark Date: 27 Jul 2022*"&amp;A1023&amp;";*",SRGs!AA:AA,0),0)</f>
        <v>0</v>
      </c>
      <c r="P1023" s="6">
        <f>IFERROR(MATCH("Container Platform Security Requirements Guide :: Version 1, Release: 3 Benchmark Date: 27 Jan 2022*"&amp;A1023&amp;";*",SRGs!AA:AA,0),0)</f>
        <v>0</v>
      </c>
      <c r="Q1023" s="6">
        <f>IFERROR(MATCH("Domain Name System (DNS) Security Requirements Guide :: Version 2, Release: 4 Benchmark Date: 23 Oct 2015*"&amp;A1023&amp;";*",SRGs!AA:AA,0),0)</f>
        <v>0</v>
      </c>
      <c r="R1023" s="6">
        <f>IFERROR(MATCH("Firewall Security Requirements Guide :: Version 2, Release: 3 Benchmark Date: 27 Oct 2022*"&amp;A1023&amp;";*",SRGs!AA:AA,0),0)</f>
        <v>0</v>
      </c>
      <c r="S1023" s="6">
        <f>IFERROR(MATCH("General Purpose Operating System Security Requirements Guide :: Version 2, Release: 4 Benchmark Date: 27 Jul 2022*"&amp;A1023&amp;";*",SRGs!AA:AA,0),0)</f>
        <v>0</v>
      </c>
      <c r="T1023" s="6">
        <f>IFERROR(MATCH("Intrusion Detection and Prevention Systems (IDPS) Security Requirements Guide :: Version 2, Release: 6 Benchmark Date: 24 Jul 2020*"&amp;A1023&amp;";*",SRGs!AA:AA,0),0)</f>
        <v>0</v>
      </c>
      <c r="U1023" s="6">
        <f>IFERROR(MATCH("Layer 2 Switch Security Requirements Guide :: Version 2, Release: 1 Benchmark Date: 18 May 2021*"&amp;A1023&amp;";*",SRGs!AA:AA,0),0)</f>
        <v>0</v>
      </c>
      <c r="V1023" s="6">
        <f>IFERROR(MATCH("Mainframe Product Security Requirements Guide :: Version 2, Release: 1 Benchmark Date: 27 Oct 2022*"&amp;A1023&amp;";*",SRGs!AA:AA,0),0)</f>
        <v>0</v>
      </c>
      <c r="W1023" s="6">
        <f>IFERROR(MATCH("Network Device Management Security Requirements Guide :: Version 4, Release: 1 Benchmark Date: 23 Apr 2021*"&amp;A1023&amp;";*",SRGs!AA:AA,0),0)</f>
        <v>0</v>
      </c>
      <c r="X1023" s="6">
        <f>IFERROR(MATCH("Router Security Requirements Guide :: Version 4, Release: 2 Benchmark Date: 23 Apr 2021*"&amp;A1023&amp;";*",SRGs!AA:AA,0),0)</f>
        <v>0</v>
      </c>
      <c r="Y1023" s="6">
        <f>IFERROR(MATCH("SDN Controller Security Requirements Guide :: Version 1, Release: 2 Benchmark Date: 24 Apr 2020*"&amp;A1023&amp;";*",SRGs!AA:AA,0),0)</f>
        <v>0</v>
      </c>
      <c r="Z1023" s="6">
        <f>IFERROR(MATCH("Unified Endpoint Management Agent Security Requirements Guide :: Version 1, Release: 1 Benchmark Date: 20 Nov 2020*"&amp;A1023&amp;";*",SRGs!AA:AA,0),0)</f>
        <v>0</v>
      </c>
      <c r="AA1023" s="6">
        <f>IFERROR(MATCH("Unified Endpoint Management Server Security Requirements Guide :: Version 1, Release: 1 Benchmark Date: 20 Nov 2020*"&amp;A1023&amp;";*",SRGs!AA:AA,0),0)</f>
        <v>0</v>
      </c>
      <c r="AB1023" s="6">
        <f>IFERROR(MATCH("Virtual Private Network (VPN) Security Requirements Guide :: Version 2, Release: 4 Benchmark Date: 27 Oct 2021*"&amp;A1023&amp;";*",SRGs!AA:AA,0),0)</f>
        <v>0</v>
      </c>
      <c r="AC1023" s="6">
        <f>IFERROR(MATCH("Web Server Security Requirements Guide :: Version 3, Release: 1 Benchmark Date: 27 Oct 2022*"&amp;A1023&amp;";*",SRGs!AA:AA,0),0)</f>
        <v>0</v>
      </c>
      <c r="AD1023" s="21"/>
      <c r="AE1023" s="3" t="str">
        <f t="shared" si="120"/>
        <v/>
      </c>
      <c r="AF1023" s="2" t="str">
        <f t="shared" si="121"/>
        <v/>
      </c>
      <c r="AG1023" s="2" t="str">
        <f t="shared" si="122"/>
        <v/>
      </c>
      <c r="AH1023" s="2" t="str">
        <f t="shared" si="123"/>
        <v/>
      </c>
      <c r="AI1023" s="2" t="str">
        <f t="shared" si="124"/>
        <v/>
      </c>
      <c r="AJ1023" s="2" t="str">
        <f t="shared" si="125"/>
        <v/>
      </c>
      <c r="AK1023" s="2" t="str">
        <f t="shared" si="126"/>
        <v/>
      </c>
      <c r="AL1023" s="27"/>
      <c r="AM1023" s="5" t="str">
        <f t="shared" si="127"/>
        <v/>
      </c>
    </row>
    <row r="1024" spans="1:39" s="5" customFormat="1" ht="45" hidden="1">
      <c r="A1024" s="1" t="s">
        <v>22669</v>
      </c>
      <c r="B1024" s="1" t="s">
        <v>4316</v>
      </c>
      <c r="C1024" s="1" t="s">
        <v>1216</v>
      </c>
      <c r="D1024" s="1" t="s">
        <v>2246</v>
      </c>
      <c r="E1024" s="1" t="s">
        <v>3248</v>
      </c>
      <c r="F1024" s="2" t="s">
        <v>2591</v>
      </c>
      <c r="G1024" s="2"/>
      <c r="H1024" s="2" t="s">
        <v>4284</v>
      </c>
      <c r="I1024" s="10">
        <v>3</v>
      </c>
      <c r="J1024" s="13"/>
      <c r="K1024" s="3">
        <f>IFERROR(MATCH("Application Layer Gateway (ALG) Security Requirements Guide (SRG) :: Version 1, Release: 2 Benchmark Date: 24 Jul 2015*"&amp;A1024&amp;";*",SRGs!AA:AA,0),0)</f>
        <v>0</v>
      </c>
      <c r="L1024" s="2">
        <f>IFERROR(MATCH("Application Server Security Requirements Guide :: Version 3, Release: 3 Benchmark Date: 27 Oct 2022*"&amp;A1024&amp;";*",SRGs!AA:AA,0),0)</f>
        <v>0</v>
      </c>
      <c r="M1024" s="2">
        <f>IFERROR(MATCH("Authentication, Authorization, and Accounting Services (AAA) Security Requirements Guide :: Version 1, Release: 2 Benchmark Date: 24 Jan 2020*"&amp;A1024&amp;";*",SRGs!AA:AA,0),0)</f>
        <v>0</v>
      </c>
      <c r="N1024" s="2">
        <f>IFERROR(MATCH("Central Log Server Security Requirements Guide :: Version 2, Release: 2 Benchmark Date: 27 Oct 2022*"&amp;A1024&amp;";*",SRGs!AA:AA,0),0)</f>
        <v>0</v>
      </c>
      <c r="O1024" s="2">
        <f>IFERROR(MATCH("Database Security Requirements Guide :: Version 3, Release: 3 Benchmark Date: 27 Jul 2022*"&amp;A1024&amp;";*",SRGs!AA:AA,0),0)</f>
        <v>0</v>
      </c>
      <c r="P1024" s="6">
        <f>IFERROR(MATCH("Container Platform Security Requirements Guide :: Version 1, Release: 3 Benchmark Date: 27 Jan 2022*"&amp;A1024&amp;";*",SRGs!AA:AA,0),0)</f>
        <v>0</v>
      </c>
      <c r="Q1024" s="6">
        <f>IFERROR(MATCH("Domain Name System (DNS) Security Requirements Guide :: Version 2, Release: 4 Benchmark Date: 23 Oct 2015*"&amp;A1024&amp;";*",SRGs!AA:AA,0),0)</f>
        <v>0</v>
      </c>
      <c r="R1024" s="6">
        <f>IFERROR(MATCH("Firewall Security Requirements Guide :: Version 2, Release: 3 Benchmark Date: 27 Oct 2022*"&amp;A1024&amp;";*",SRGs!AA:AA,0),0)</f>
        <v>0</v>
      </c>
      <c r="S1024" s="6">
        <f>IFERROR(MATCH("General Purpose Operating System Security Requirements Guide :: Version 2, Release: 4 Benchmark Date: 27 Jul 2022*"&amp;A1024&amp;";*",SRGs!AA:AA,0),0)</f>
        <v>0</v>
      </c>
      <c r="T1024" s="6">
        <f>IFERROR(MATCH("Intrusion Detection and Prevention Systems (IDPS) Security Requirements Guide :: Version 2, Release: 6 Benchmark Date: 24 Jul 2020*"&amp;A1024&amp;";*",SRGs!AA:AA,0),0)</f>
        <v>0</v>
      </c>
      <c r="U1024" s="6">
        <f>IFERROR(MATCH("Layer 2 Switch Security Requirements Guide :: Version 2, Release: 1 Benchmark Date: 18 May 2021*"&amp;A1024&amp;";*",SRGs!AA:AA,0),0)</f>
        <v>0</v>
      </c>
      <c r="V1024" s="6">
        <f>IFERROR(MATCH("Mainframe Product Security Requirements Guide :: Version 2, Release: 1 Benchmark Date: 27 Oct 2022*"&amp;A1024&amp;";*",SRGs!AA:AA,0),0)</f>
        <v>0</v>
      </c>
      <c r="W1024" s="6">
        <f>IFERROR(MATCH("Network Device Management Security Requirements Guide :: Version 4, Release: 1 Benchmark Date: 23 Apr 2021*"&amp;A1024&amp;";*",SRGs!AA:AA,0),0)</f>
        <v>0</v>
      </c>
      <c r="X1024" s="6">
        <f>IFERROR(MATCH("Router Security Requirements Guide :: Version 4, Release: 2 Benchmark Date: 23 Apr 2021*"&amp;A1024&amp;";*",SRGs!AA:AA,0),0)</f>
        <v>0</v>
      </c>
      <c r="Y1024" s="6">
        <f>IFERROR(MATCH("SDN Controller Security Requirements Guide :: Version 1, Release: 2 Benchmark Date: 24 Apr 2020*"&amp;A1024&amp;";*",SRGs!AA:AA,0),0)</f>
        <v>0</v>
      </c>
      <c r="Z1024" s="6">
        <f>IFERROR(MATCH("Unified Endpoint Management Agent Security Requirements Guide :: Version 1, Release: 1 Benchmark Date: 20 Nov 2020*"&amp;A1024&amp;";*",SRGs!AA:AA,0),0)</f>
        <v>0</v>
      </c>
      <c r="AA1024" s="6">
        <f>IFERROR(MATCH("Unified Endpoint Management Server Security Requirements Guide :: Version 1, Release: 1 Benchmark Date: 20 Nov 2020*"&amp;A1024&amp;";*",SRGs!AA:AA,0),0)</f>
        <v>0</v>
      </c>
      <c r="AB1024" s="6">
        <f>IFERROR(MATCH("Virtual Private Network (VPN) Security Requirements Guide :: Version 2, Release: 4 Benchmark Date: 27 Oct 2021*"&amp;A1024&amp;";*",SRGs!AA:AA,0),0)</f>
        <v>0</v>
      </c>
      <c r="AC1024" s="6">
        <f>IFERROR(MATCH("Web Server Security Requirements Guide :: Version 3, Release: 1 Benchmark Date: 27 Oct 2022*"&amp;A1024&amp;";*",SRGs!AA:AA,0),0)</f>
        <v>0</v>
      </c>
      <c r="AD1024" s="21"/>
      <c r="AE1024" s="3" t="str">
        <f t="shared" si="120"/>
        <v/>
      </c>
      <c r="AF1024" s="2" t="str">
        <f t="shared" si="121"/>
        <v/>
      </c>
      <c r="AG1024" s="2" t="str">
        <f t="shared" si="122"/>
        <v/>
      </c>
      <c r="AH1024" s="2" t="str">
        <f t="shared" si="123"/>
        <v/>
      </c>
      <c r="AI1024" s="2" t="str">
        <f t="shared" si="124"/>
        <v/>
      </c>
      <c r="AJ1024" s="2" t="str">
        <f t="shared" si="125"/>
        <v/>
      </c>
      <c r="AK1024" s="2" t="str">
        <f t="shared" si="126"/>
        <v/>
      </c>
      <c r="AL1024" s="27"/>
      <c r="AM1024" s="5" t="str">
        <f t="shared" si="127"/>
        <v/>
      </c>
    </row>
    <row r="1025" spans="1:39" s="5" customFormat="1" ht="30" hidden="1">
      <c r="A1025" s="1" t="s">
        <v>22670</v>
      </c>
      <c r="B1025" s="1" t="s">
        <v>4316</v>
      </c>
      <c r="C1025" s="1" t="s">
        <v>1217</v>
      </c>
      <c r="D1025" s="1" t="s">
        <v>2247</v>
      </c>
      <c r="E1025" s="1" t="s">
        <v>3249</v>
      </c>
      <c r="F1025" s="2" t="s">
        <v>2591</v>
      </c>
      <c r="G1025" s="2"/>
      <c r="H1025" s="2"/>
      <c r="I1025" s="2"/>
      <c r="J1025" s="15"/>
      <c r="K1025" s="3">
        <f>IFERROR(MATCH("Application Layer Gateway (ALG) Security Requirements Guide (SRG) :: Version 1, Release: 2 Benchmark Date: 24 Jul 2015*"&amp;A1025&amp;";*",SRGs!AA:AA,0),0)</f>
        <v>0</v>
      </c>
      <c r="L1025" s="2">
        <f>IFERROR(MATCH("Application Server Security Requirements Guide :: Version 3, Release: 3 Benchmark Date: 27 Oct 2022*"&amp;A1025&amp;";*",SRGs!AA:AA,0),0)</f>
        <v>0</v>
      </c>
      <c r="M1025" s="2">
        <f>IFERROR(MATCH("Authentication, Authorization, and Accounting Services (AAA) Security Requirements Guide :: Version 1, Release: 2 Benchmark Date: 24 Jan 2020*"&amp;A1025&amp;";*",SRGs!AA:AA,0),0)</f>
        <v>0</v>
      </c>
      <c r="N1025" s="2">
        <f>IFERROR(MATCH("Central Log Server Security Requirements Guide :: Version 2, Release: 2 Benchmark Date: 27 Oct 2022*"&amp;A1025&amp;";*",SRGs!AA:AA,0),0)</f>
        <v>0</v>
      </c>
      <c r="O1025" s="2">
        <f>IFERROR(MATCH("Database Security Requirements Guide :: Version 3, Release: 3 Benchmark Date: 27 Jul 2022*"&amp;A1025&amp;";*",SRGs!AA:AA,0),0)</f>
        <v>0</v>
      </c>
      <c r="P1025" s="6">
        <f>IFERROR(MATCH("Container Platform Security Requirements Guide :: Version 1, Release: 3 Benchmark Date: 27 Jan 2022*"&amp;A1025&amp;";*",SRGs!AA:AA,0),0)</f>
        <v>0</v>
      </c>
      <c r="Q1025" s="6">
        <f>IFERROR(MATCH("Domain Name System (DNS) Security Requirements Guide :: Version 2, Release: 4 Benchmark Date: 23 Oct 2015*"&amp;A1025&amp;";*",SRGs!AA:AA,0),0)</f>
        <v>0</v>
      </c>
      <c r="R1025" s="6">
        <f>IFERROR(MATCH("Firewall Security Requirements Guide :: Version 2, Release: 3 Benchmark Date: 27 Oct 2022*"&amp;A1025&amp;";*",SRGs!AA:AA,0),0)</f>
        <v>0</v>
      </c>
      <c r="S1025" s="6">
        <f>IFERROR(MATCH("General Purpose Operating System Security Requirements Guide :: Version 2, Release: 4 Benchmark Date: 27 Jul 2022*"&amp;A1025&amp;";*",SRGs!AA:AA,0),0)</f>
        <v>0</v>
      </c>
      <c r="T1025" s="6">
        <f>IFERROR(MATCH("Intrusion Detection and Prevention Systems (IDPS) Security Requirements Guide :: Version 2, Release: 6 Benchmark Date: 24 Jul 2020*"&amp;A1025&amp;";*",SRGs!AA:AA,0),0)</f>
        <v>0</v>
      </c>
      <c r="U1025" s="6">
        <f>IFERROR(MATCH("Layer 2 Switch Security Requirements Guide :: Version 2, Release: 1 Benchmark Date: 18 May 2021*"&amp;A1025&amp;";*",SRGs!AA:AA,0),0)</f>
        <v>0</v>
      </c>
      <c r="V1025" s="6">
        <f>IFERROR(MATCH("Mainframe Product Security Requirements Guide :: Version 2, Release: 1 Benchmark Date: 27 Oct 2022*"&amp;A1025&amp;";*",SRGs!AA:AA,0),0)</f>
        <v>0</v>
      </c>
      <c r="W1025" s="6">
        <f>IFERROR(MATCH("Network Device Management Security Requirements Guide :: Version 4, Release: 1 Benchmark Date: 23 Apr 2021*"&amp;A1025&amp;";*",SRGs!AA:AA,0),0)</f>
        <v>0</v>
      </c>
      <c r="X1025" s="6">
        <f>IFERROR(MATCH("Router Security Requirements Guide :: Version 4, Release: 2 Benchmark Date: 23 Apr 2021*"&amp;A1025&amp;";*",SRGs!AA:AA,0),0)</f>
        <v>0</v>
      </c>
      <c r="Y1025" s="6">
        <f>IFERROR(MATCH("SDN Controller Security Requirements Guide :: Version 1, Release: 2 Benchmark Date: 24 Apr 2020*"&amp;A1025&amp;";*",SRGs!AA:AA,0),0)</f>
        <v>0</v>
      </c>
      <c r="Z1025" s="6">
        <f>IFERROR(MATCH("Unified Endpoint Management Agent Security Requirements Guide :: Version 1, Release: 1 Benchmark Date: 20 Nov 2020*"&amp;A1025&amp;";*",SRGs!AA:AA,0),0)</f>
        <v>0</v>
      </c>
      <c r="AA1025" s="6">
        <f>IFERROR(MATCH("Unified Endpoint Management Server Security Requirements Guide :: Version 1, Release: 1 Benchmark Date: 20 Nov 2020*"&amp;A1025&amp;";*",SRGs!AA:AA,0),0)</f>
        <v>0</v>
      </c>
      <c r="AB1025" s="6">
        <f>IFERROR(MATCH("Virtual Private Network (VPN) Security Requirements Guide :: Version 2, Release: 4 Benchmark Date: 27 Oct 2021*"&amp;A1025&amp;";*",SRGs!AA:AA,0),0)</f>
        <v>0</v>
      </c>
      <c r="AC1025" s="6">
        <f>IFERROR(MATCH("Web Server Security Requirements Guide :: Version 3, Release: 1 Benchmark Date: 27 Oct 2022*"&amp;A1025&amp;";*",SRGs!AA:AA,0),0)</f>
        <v>0</v>
      </c>
      <c r="AD1025" s="21"/>
      <c r="AE1025" s="3" t="str">
        <f t="shared" si="120"/>
        <v/>
      </c>
      <c r="AF1025" s="2" t="str">
        <f t="shared" si="121"/>
        <v/>
      </c>
      <c r="AG1025" s="2" t="str">
        <f t="shared" si="122"/>
        <v/>
      </c>
      <c r="AH1025" s="2" t="str">
        <f t="shared" si="123"/>
        <v/>
      </c>
      <c r="AI1025" s="2" t="str">
        <f t="shared" si="124"/>
        <v/>
      </c>
      <c r="AJ1025" s="2" t="str">
        <f t="shared" si="125"/>
        <v/>
      </c>
      <c r="AK1025" s="2" t="str">
        <f t="shared" si="126"/>
        <v/>
      </c>
      <c r="AL1025" s="27"/>
      <c r="AM1025" s="5" t="str">
        <f t="shared" si="127"/>
        <v/>
      </c>
    </row>
    <row r="1026" spans="1:39" s="5" customFormat="1" ht="105" hidden="1">
      <c r="A1026" s="1" t="s">
        <v>22671</v>
      </c>
      <c r="B1026" s="1" t="s">
        <v>4316</v>
      </c>
      <c r="C1026" s="1" t="s">
        <v>1218</v>
      </c>
      <c r="D1026" s="1" t="s">
        <v>2248</v>
      </c>
      <c r="E1026" s="1" t="s">
        <v>3250</v>
      </c>
      <c r="F1026" s="2" t="s">
        <v>4038</v>
      </c>
      <c r="G1026" s="2"/>
      <c r="H1026" s="2"/>
      <c r="I1026" s="2"/>
      <c r="J1026" s="15"/>
      <c r="K1026" s="3">
        <f>IFERROR(MATCH("Application Layer Gateway (ALG) Security Requirements Guide (SRG) :: Version 1, Release: 2 Benchmark Date: 24 Jul 2015*"&amp;A1026&amp;";*",SRGs!AA:AA,0),0)</f>
        <v>0</v>
      </c>
      <c r="L1026" s="2">
        <f>IFERROR(MATCH("Application Server Security Requirements Guide :: Version 3, Release: 3 Benchmark Date: 27 Oct 2022*"&amp;A1026&amp;";*",SRGs!AA:AA,0),0)</f>
        <v>0</v>
      </c>
      <c r="M1026" s="2">
        <f>IFERROR(MATCH("Authentication, Authorization, and Accounting Services (AAA) Security Requirements Guide :: Version 1, Release: 2 Benchmark Date: 24 Jan 2020*"&amp;A1026&amp;";*",SRGs!AA:AA,0),0)</f>
        <v>0</v>
      </c>
      <c r="N1026" s="6">
        <f>IFERROR(MATCH("Central Log Server Security Requirements Guide :: Version 2, Release: 2 Benchmark Date: 27 Oct 2022*"&amp;A1026&amp;";*",SRGs!AA:AA,0),0)</f>
        <v>0</v>
      </c>
      <c r="O1026" s="6">
        <f>IFERROR(MATCH("Database Security Requirements Guide :: Version 3, Release: 3 Benchmark Date: 27 Jul 2022*"&amp;A1026&amp;";*",SRGs!AA:AA,0),0)</f>
        <v>0</v>
      </c>
      <c r="P1026" s="6">
        <f>IFERROR(MATCH("Container Platform Security Requirements Guide :: Version 1, Release: 3 Benchmark Date: 27 Jan 2022*"&amp;A1026&amp;";*",SRGs!AA:AA,0),0)</f>
        <v>0</v>
      </c>
      <c r="Q1026" s="6">
        <f>IFERROR(MATCH("Domain Name System (DNS) Security Requirements Guide :: Version 2, Release: 4 Benchmark Date: 23 Oct 2015*"&amp;A1026&amp;";*",SRGs!AA:AA,0),0)</f>
        <v>0</v>
      </c>
      <c r="R1026" s="6">
        <f>IFERROR(MATCH("Firewall Security Requirements Guide :: Version 2, Release: 3 Benchmark Date: 27 Oct 2022*"&amp;A1026&amp;";*",SRGs!AA:AA,0),0)</f>
        <v>0</v>
      </c>
      <c r="S1026" s="6">
        <f>IFERROR(MATCH("General Purpose Operating System Security Requirements Guide :: Version 2, Release: 4 Benchmark Date: 27 Jul 2022*"&amp;A1026&amp;";*",SRGs!AA:AA,0),0)</f>
        <v>0</v>
      </c>
      <c r="T1026" s="6">
        <f>IFERROR(MATCH("Intrusion Detection and Prevention Systems (IDPS) Security Requirements Guide :: Version 2, Release: 6 Benchmark Date: 24 Jul 2020*"&amp;A1026&amp;";*",SRGs!AA:AA,0),0)</f>
        <v>0</v>
      </c>
      <c r="U1026" s="6">
        <f>IFERROR(MATCH("Layer 2 Switch Security Requirements Guide :: Version 2, Release: 1 Benchmark Date: 18 May 2021*"&amp;A1026&amp;";*",SRGs!AA:AA,0),0)</f>
        <v>0</v>
      </c>
      <c r="V1026" s="6">
        <f>IFERROR(MATCH("Mainframe Product Security Requirements Guide :: Version 2, Release: 1 Benchmark Date: 27 Oct 2022*"&amp;A1026&amp;";*",SRGs!AA:AA,0),0)</f>
        <v>0</v>
      </c>
      <c r="W1026" s="6">
        <f>IFERROR(MATCH("Network Device Management Security Requirements Guide :: Version 4, Release: 1 Benchmark Date: 23 Apr 2021*"&amp;A1026&amp;";*",SRGs!AA:AA,0),0)</f>
        <v>0</v>
      </c>
      <c r="X1026" s="6">
        <f>IFERROR(MATCH("Router Security Requirements Guide :: Version 4, Release: 2 Benchmark Date: 23 Apr 2021*"&amp;A1026&amp;";*",SRGs!AA:AA,0),0)</f>
        <v>0</v>
      </c>
      <c r="Y1026" s="6">
        <f>IFERROR(MATCH("SDN Controller Security Requirements Guide :: Version 1, Release: 2 Benchmark Date: 24 Apr 2020*"&amp;A1026&amp;";*",SRGs!AA:AA,0),0)</f>
        <v>0</v>
      </c>
      <c r="Z1026" s="6">
        <f>IFERROR(MATCH("Unified Endpoint Management Agent Security Requirements Guide :: Version 1, Release: 1 Benchmark Date: 20 Nov 2020*"&amp;A1026&amp;";*",SRGs!AA:AA,0),0)</f>
        <v>0</v>
      </c>
      <c r="AA1026" s="6">
        <f>IFERROR(MATCH("Unified Endpoint Management Server Security Requirements Guide :: Version 1, Release: 1 Benchmark Date: 20 Nov 2020*"&amp;A1026&amp;";*",SRGs!AA:AA,0),0)</f>
        <v>0</v>
      </c>
      <c r="AB1026" s="6">
        <f>IFERROR(MATCH("Virtual Private Network (VPN) Security Requirements Guide :: Version 2, Release: 4 Benchmark Date: 27 Oct 2021*"&amp;A1026&amp;";*",SRGs!AA:AA,0),0)</f>
        <v>0</v>
      </c>
      <c r="AC1026" s="6">
        <f>IFERROR(MATCH("Web Server Security Requirements Guide :: Version 3, Release: 1 Benchmark Date: 27 Oct 2022*"&amp;A1026&amp;";*",SRGs!AA:AA,0),0)</f>
        <v>0</v>
      </c>
      <c r="AD1026" s="21"/>
      <c r="AE1026" s="3" t="str">
        <f t="shared" ref="AE1026:AE1089" si="128">IF(OR(K1026&gt;0,L1026&gt;0,AC1026&gt;0),"Application","")</f>
        <v/>
      </c>
      <c r="AF1026" s="2" t="str">
        <f t="shared" ref="AF1026:AF1089" si="129">IF(OR(V1026&gt;0,S1026&gt;0,N1026&gt;0),"Server","")</f>
        <v/>
      </c>
      <c r="AG1026" s="2" t="str">
        <f t="shared" ref="AG1026:AG1089" si="130">IF(S1026&gt;0,"Laptops/Desktops","")</f>
        <v/>
      </c>
      <c r="AH1026" s="2" t="str">
        <f t="shared" ref="AH1026:AH1089" si="131">IF(OR(M1026&gt;0,Q1026&gt;0,R1026&gt;0,T1026&gt;0,U1026&gt;0,W1026&gt;0,X1026&gt;0,Y1026&gt;0,AB1026&gt;0),"Network Device","")</f>
        <v/>
      </c>
      <c r="AI1026" s="2" t="str">
        <f t="shared" ref="AI1026:AI1089" si="132">IF(O1026&gt;0,"Database","")</f>
        <v/>
      </c>
      <c r="AJ1026" s="2" t="str">
        <f t="shared" ref="AJ1026:AJ1089" si="133">IF(P1026&gt;0,"Container","")</f>
        <v/>
      </c>
      <c r="AK1026" s="2" t="str">
        <f t="shared" ref="AK1026:AK1089" si="134">IF(OR(Z1026&gt;0,AA1026&gt;0),"Unified Endpoint Mangement","")</f>
        <v/>
      </c>
      <c r="AL1026" s="27"/>
      <c r="AM1026" s="5" t="str">
        <f t="shared" si="127"/>
        <v/>
      </c>
    </row>
    <row r="1027" spans="1:39" s="5" customFormat="1" ht="75" hidden="1">
      <c r="A1027" s="1" t="s">
        <v>22672</v>
      </c>
      <c r="B1027" s="1" t="s">
        <v>4316</v>
      </c>
      <c r="C1027" s="1" t="s">
        <v>1219</v>
      </c>
      <c r="D1027" s="1" t="s">
        <v>2249</v>
      </c>
      <c r="E1027" s="1" t="s">
        <v>3251</v>
      </c>
      <c r="F1027" s="2" t="s">
        <v>2591</v>
      </c>
      <c r="G1027" s="2"/>
      <c r="H1027" s="2"/>
      <c r="I1027" s="2"/>
      <c r="J1027" s="15"/>
      <c r="K1027" s="3">
        <f>IFERROR(MATCH("Application Layer Gateway (ALG) Security Requirements Guide (SRG) :: Version 1, Release: 2 Benchmark Date: 24 Jul 2015*"&amp;A1027&amp;";*",SRGs!AA:AA,0),0)</f>
        <v>0</v>
      </c>
      <c r="L1027" s="2">
        <f>IFERROR(MATCH("Application Server Security Requirements Guide :: Version 3, Release: 3 Benchmark Date: 27 Oct 2022*"&amp;A1027&amp;";*",SRGs!AA:AA,0),0)</f>
        <v>0</v>
      </c>
      <c r="M1027" s="2">
        <f>IFERROR(MATCH("Authentication, Authorization, and Accounting Services (AAA) Security Requirements Guide :: Version 1, Release: 2 Benchmark Date: 24 Jan 2020*"&amp;A1027&amp;";*",SRGs!AA:AA,0),0)</f>
        <v>0</v>
      </c>
      <c r="N1027" s="2">
        <f>IFERROR(MATCH("Central Log Server Security Requirements Guide :: Version 2, Release: 2 Benchmark Date: 27 Oct 2022*"&amp;A1027&amp;";*",SRGs!AA:AA,0),0)</f>
        <v>0</v>
      </c>
      <c r="O1027" s="2">
        <f>IFERROR(MATCH("Database Security Requirements Guide :: Version 3, Release: 3 Benchmark Date: 27 Jul 2022*"&amp;A1027&amp;";*",SRGs!AA:AA,0),0)</f>
        <v>0</v>
      </c>
      <c r="P1027" s="6">
        <f>IFERROR(MATCH("Container Platform Security Requirements Guide :: Version 1, Release: 3 Benchmark Date: 27 Jan 2022*"&amp;A1027&amp;";*",SRGs!AA:AA,0),0)</f>
        <v>0</v>
      </c>
      <c r="Q1027" s="6">
        <f>IFERROR(MATCH("Domain Name System (DNS) Security Requirements Guide :: Version 2, Release: 4 Benchmark Date: 23 Oct 2015*"&amp;A1027&amp;";*",SRGs!AA:AA,0),0)</f>
        <v>0</v>
      </c>
      <c r="R1027" s="6">
        <f>IFERROR(MATCH("Firewall Security Requirements Guide :: Version 2, Release: 3 Benchmark Date: 27 Oct 2022*"&amp;A1027&amp;";*",SRGs!AA:AA,0),0)</f>
        <v>0</v>
      </c>
      <c r="S1027" s="6">
        <f>IFERROR(MATCH("General Purpose Operating System Security Requirements Guide :: Version 2, Release: 4 Benchmark Date: 27 Jul 2022*"&amp;A1027&amp;";*",SRGs!AA:AA,0),0)</f>
        <v>0</v>
      </c>
      <c r="T1027" s="6">
        <f>IFERROR(MATCH("Intrusion Detection and Prevention Systems (IDPS) Security Requirements Guide :: Version 2, Release: 6 Benchmark Date: 24 Jul 2020*"&amp;A1027&amp;";*",SRGs!AA:AA,0),0)</f>
        <v>0</v>
      </c>
      <c r="U1027" s="6">
        <f>IFERROR(MATCH("Layer 2 Switch Security Requirements Guide :: Version 2, Release: 1 Benchmark Date: 18 May 2021*"&amp;A1027&amp;";*",SRGs!AA:AA,0),0)</f>
        <v>0</v>
      </c>
      <c r="V1027" s="6">
        <f>IFERROR(MATCH("Mainframe Product Security Requirements Guide :: Version 2, Release: 1 Benchmark Date: 27 Oct 2022*"&amp;A1027&amp;";*",SRGs!AA:AA,0),0)</f>
        <v>0</v>
      </c>
      <c r="W1027" s="6">
        <f>IFERROR(MATCH("Network Device Management Security Requirements Guide :: Version 4, Release: 1 Benchmark Date: 23 Apr 2021*"&amp;A1027&amp;";*",SRGs!AA:AA,0),0)</f>
        <v>0</v>
      </c>
      <c r="X1027" s="6">
        <f>IFERROR(MATCH("Router Security Requirements Guide :: Version 4, Release: 2 Benchmark Date: 23 Apr 2021*"&amp;A1027&amp;";*",SRGs!AA:AA,0),0)</f>
        <v>0</v>
      </c>
      <c r="Y1027" s="6">
        <f>IFERROR(MATCH("SDN Controller Security Requirements Guide :: Version 1, Release: 2 Benchmark Date: 24 Apr 2020*"&amp;A1027&amp;";*",SRGs!AA:AA,0),0)</f>
        <v>0</v>
      </c>
      <c r="Z1027" s="6">
        <f>IFERROR(MATCH("Unified Endpoint Management Agent Security Requirements Guide :: Version 1, Release: 1 Benchmark Date: 20 Nov 2020*"&amp;A1027&amp;";*",SRGs!AA:AA,0),0)</f>
        <v>0</v>
      </c>
      <c r="AA1027" s="6">
        <f>IFERROR(MATCH("Unified Endpoint Management Server Security Requirements Guide :: Version 1, Release: 1 Benchmark Date: 20 Nov 2020*"&amp;A1027&amp;";*",SRGs!AA:AA,0),0)</f>
        <v>0</v>
      </c>
      <c r="AB1027" s="6">
        <f>IFERROR(MATCH("Virtual Private Network (VPN) Security Requirements Guide :: Version 2, Release: 4 Benchmark Date: 27 Oct 2021*"&amp;A1027&amp;";*",SRGs!AA:AA,0),0)</f>
        <v>0</v>
      </c>
      <c r="AC1027" s="6">
        <f>IFERROR(MATCH("Web Server Security Requirements Guide :: Version 3, Release: 1 Benchmark Date: 27 Oct 2022*"&amp;A1027&amp;";*",SRGs!AA:AA,0),0)</f>
        <v>0</v>
      </c>
      <c r="AD1027" s="21"/>
      <c r="AE1027" s="3" t="str">
        <f t="shared" si="128"/>
        <v/>
      </c>
      <c r="AF1027" s="2" t="str">
        <f t="shared" si="129"/>
        <v/>
      </c>
      <c r="AG1027" s="2" t="str">
        <f t="shared" si="130"/>
        <v/>
      </c>
      <c r="AH1027" s="2" t="str">
        <f t="shared" si="131"/>
        <v/>
      </c>
      <c r="AI1027" s="2" t="str">
        <f t="shared" si="132"/>
        <v/>
      </c>
      <c r="AJ1027" s="2" t="str">
        <f t="shared" si="133"/>
        <v/>
      </c>
      <c r="AK1027" s="2" t="str">
        <f t="shared" si="134"/>
        <v/>
      </c>
      <c r="AL1027" s="27"/>
      <c r="AM1027" s="5" t="str">
        <f t="shared" ref="AM1027:AM1090" si="135">_xlfn.TEXTJOIN("; ",TRUE,AE1027:AK1027)</f>
        <v/>
      </c>
    </row>
    <row r="1028" spans="1:39" s="5" customFormat="1" ht="105" hidden="1">
      <c r="A1028" s="1" t="s">
        <v>22673</v>
      </c>
      <c r="B1028" s="1" t="s">
        <v>4316</v>
      </c>
      <c r="C1028" s="1" t="s">
        <v>1220</v>
      </c>
      <c r="D1028" s="1" t="s">
        <v>2250</v>
      </c>
      <c r="E1028" s="1" t="s">
        <v>3252</v>
      </c>
      <c r="F1028" s="2" t="s">
        <v>2591</v>
      </c>
      <c r="G1028" s="2"/>
      <c r="H1028" s="2"/>
      <c r="I1028" s="2"/>
      <c r="J1028" s="15"/>
      <c r="K1028" s="3">
        <f>IFERROR(MATCH("Application Layer Gateway (ALG) Security Requirements Guide (SRG) :: Version 1, Release: 2 Benchmark Date: 24 Jul 2015*"&amp;A1028&amp;";*",SRGs!AA:AA,0),0)</f>
        <v>0</v>
      </c>
      <c r="L1028" s="2">
        <f>IFERROR(MATCH("Application Server Security Requirements Guide :: Version 3, Release: 3 Benchmark Date: 27 Oct 2022*"&amp;A1028&amp;";*",SRGs!AA:AA,0),0)</f>
        <v>0</v>
      </c>
      <c r="M1028" s="2">
        <f>IFERROR(MATCH("Authentication, Authorization, and Accounting Services (AAA) Security Requirements Guide :: Version 1, Release: 2 Benchmark Date: 24 Jan 2020*"&amp;A1028&amp;";*",SRGs!AA:AA,0),0)</f>
        <v>0</v>
      </c>
      <c r="N1028" s="2">
        <f>IFERROR(MATCH("Central Log Server Security Requirements Guide :: Version 2, Release: 2 Benchmark Date: 27 Oct 2022*"&amp;A1028&amp;";*",SRGs!AA:AA,0),0)</f>
        <v>0</v>
      </c>
      <c r="O1028" s="2">
        <f>IFERROR(MATCH("Database Security Requirements Guide :: Version 3, Release: 3 Benchmark Date: 27 Jul 2022*"&amp;A1028&amp;";*",SRGs!AA:AA,0),0)</f>
        <v>0</v>
      </c>
      <c r="P1028" s="6">
        <f>IFERROR(MATCH("Container Platform Security Requirements Guide :: Version 1, Release: 3 Benchmark Date: 27 Jan 2022*"&amp;A1028&amp;";*",SRGs!AA:AA,0),0)</f>
        <v>0</v>
      </c>
      <c r="Q1028" s="6">
        <f>IFERROR(MATCH("Domain Name System (DNS) Security Requirements Guide :: Version 2, Release: 4 Benchmark Date: 23 Oct 2015*"&amp;A1028&amp;";*",SRGs!AA:AA,0),0)</f>
        <v>0</v>
      </c>
      <c r="R1028" s="6">
        <f>IFERROR(MATCH("Firewall Security Requirements Guide :: Version 2, Release: 3 Benchmark Date: 27 Oct 2022*"&amp;A1028&amp;";*",SRGs!AA:AA,0),0)</f>
        <v>0</v>
      </c>
      <c r="S1028" s="6">
        <f>IFERROR(MATCH("General Purpose Operating System Security Requirements Guide :: Version 2, Release: 4 Benchmark Date: 27 Jul 2022*"&amp;A1028&amp;";*",SRGs!AA:AA,0),0)</f>
        <v>0</v>
      </c>
      <c r="T1028" s="6">
        <f>IFERROR(MATCH("Intrusion Detection and Prevention Systems (IDPS) Security Requirements Guide :: Version 2, Release: 6 Benchmark Date: 24 Jul 2020*"&amp;A1028&amp;";*",SRGs!AA:AA,0),0)</f>
        <v>0</v>
      </c>
      <c r="U1028" s="6">
        <f>IFERROR(MATCH("Layer 2 Switch Security Requirements Guide :: Version 2, Release: 1 Benchmark Date: 18 May 2021*"&amp;A1028&amp;";*",SRGs!AA:AA,0),0)</f>
        <v>0</v>
      </c>
      <c r="V1028" s="6">
        <f>IFERROR(MATCH("Mainframe Product Security Requirements Guide :: Version 2, Release: 1 Benchmark Date: 27 Oct 2022*"&amp;A1028&amp;";*",SRGs!AA:AA,0),0)</f>
        <v>0</v>
      </c>
      <c r="W1028" s="6">
        <f>IFERROR(MATCH("Network Device Management Security Requirements Guide :: Version 4, Release: 1 Benchmark Date: 23 Apr 2021*"&amp;A1028&amp;";*",SRGs!AA:AA,0),0)</f>
        <v>0</v>
      </c>
      <c r="X1028" s="6">
        <f>IFERROR(MATCH("Router Security Requirements Guide :: Version 4, Release: 2 Benchmark Date: 23 Apr 2021*"&amp;A1028&amp;";*",SRGs!AA:AA,0),0)</f>
        <v>0</v>
      </c>
      <c r="Y1028" s="6">
        <f>IFERROR(MATCH("SDN Controller Security Requirements Guide :: Version 1, Release: 2 Benchmark Date: 24 Apr 2020*"&amp;A1028&amp;";*",SRGs!AA:AA,0),0)</f>
        <v>0</v>
      </c>
      <c r="Z1028" s="6">
        <f>IFERROR(MATCH("Unified Endpoint Management Agent Security Requirements Guide :: Version 1, Release: 1 Benchmark Date: 20 Nov 2020*"&amp;A1028&amp;";*",SRGs!AA:AA,0),0)</f>
        <v>0</v>
      </c>
      <c r="AA1028" s="6">
        <f>IFERROR(MATCH("Unified Endpoint Management Server Security Requirements Guide :: Version 1, Release: 1 Benchmark Date: 20 Nov 2020*"&amp;A1028&amp;";*",SRGs!AA:AA,0),0)</f>
        <v>0</v>
      </c>
      <c r="AB1028" s="6">
        <f>IFERROR(MATCH("Virtual Private Network (VPN) Security Requirements Guide :: Version 2, Release: 4 Benchmark Date: 27 Oct 2021*"&amp;A1028&amp;";*",SRGs!AA:AA,0),0)</f>
        <v>0</v>
      </c>
      <c r="AC1028" s="6">
        <f>IFERROR(MATCH("Web Server Security Requirements Guide :: Version 3, Release: 1 Benchmark Date: 27 Oct 2022*"&amp;A1028&amp;";*",SRGs!AA:AA,0),0)</f>
        <v>0</v>
      </c>
      <c r="AD1028" s="21"/>
      <c r="AE1028" s="3" t="str">
        <f t="shared" si="128"/>
        <v/>
      </c>
      <c r="AF1028" s="2" t="str">
        <f t="shared" si="129"/>
        <v/>
      </c>
      <c r="AG1028" s="2" t="str">
        <f t="shared" si="130"/>
        <v/>
      </c>
      <c r="AH1028" s="2" t="str">
        <f t="shared" si="131"/>
        <v/>
      </c>
      <c r="AI1028" s="2" t="str">
        <f t="shared" si="132"/>
        <v/>
      </c>
      <c r="AJ1028" s="2" t="str">
        <f t="shared" si="133"/>
        <v/>
      </c>
      <c r="AK1028" s="2" t="str">
        <f t="shared" si="134"/>
        <v/>
      </c>
      <c r="AL1028" s="27"/>
      <c r="AM1028" s="5" t="str">
        <f t="shared" si="135"/>
        <v/>
      </c>
    </row>
    <row r="1029" spans="1:39" ht="75" hidden="1">
      <c r="A1029" s="1" t="s">
        <v>22674</v>
      </c>
      <c r="B1029" s="1" t="s">
        <v>4316</v>
      </c>
      <c r="C1029" s="1" t="s">
        <v>1221</v>
      </c>
      <c r="D1029" s="1" t="s">
        <v>2251</v>
      </c>
      <c r="E1029" s="1" t="s">
        <v>3253</v>
      </c>
      <c r="F1029" s="2" t="s">
        <v>2591</v>
      </c>
      <c r="G1029" s="2"/>
      <c r="H1029" s="2"/>
      <c r="I1029" s="2"/>
      <c r="J1029" s="15"/>
      <c r="K1029" s="3">
        <f>IFERROR(MATCH("Application Layer Gateway (ALG) Security Requirements Guide (SRG) :: Version 1, Release: 2 Benchmark Date: 24 Jul 2015*"&amp;A1029&amp;";*",SRGs!AA:AA,0),0)</f>
        <v>0</v>
      </c>
      <c r="L1029" s="2">
        <f>IFERROR(MATCH("Application Server Security Requirements Guide :: Version 3, Release: 3 Benchmark Date: 27 Oct 2022*"&amp;A1029&amp;";*",SRGs!AA:AA,0),0)</f>
        <v>0</v>
      </c>
      <c r="M1029" s="2">
        <f>IFERROR(MATCH("Authentication, Authorization, and Accounting Services (AAA) Security Requirements Guide :: Version 1, Release: 2 Benchmark Date: 24 Jan 2020*"&amp;A1029&amp;";*",SRGs!AA:AA,0),0)</f>
        <v>0</v>
      </c>
      <c r="N1029" s="2">
        <f>IFERROR(MATCH("Central Log Server Security Requirements Guide :: Version 2, Release: 2 Benchmark Date: 27 Oct 2022*"&amp;A1029&amp;";*",SRGs!AA:AA,0),0)</f>
        <v>0</v>
      </c>
      <c r="O1029" s="2">
        <f>IFERROR(MATCH("Database Security Requirements Guide :: Version 3, Release: 3 Benchmark Date: 27 Jul 2022*"&amp;A1029&amp;";*",SRGs!AA:AA,0),0)</f>
        <v>0</v>
      </c>
      <c r="P1029" s="2">
        <f>IFERROR(MATCH("Container Platform Security Requirements Guide :: Version 1, Release: 3 Benchmark Date: 27 Jan 2022*"&amp;A1029&amp;";*",SRGs!AA:AA,0),0)</f>
        <v>0</v>
      </c>
      <c r="Q1029" s="2">
        <f>IFERROR(MATCH("Domain Name System (DNS) Security Requirements Guide :: Version 2, Release: 4 Benchmark Date: 23 Oct 2015*"&amp;A1029&amp;";*",SRGs!AA:AA,0),0)</f>
        <v>0</v>
      </c>
      <c r="R1029" s="2">
        <f>IFERROR(MATCH("Firewall Security Requirements Guide :: Version 2, Release: 3 Benchmark Date: 27 Oct 2022*"&amp;A1029&amp;";*",SRGs!AA:AA,0),0)</f>
        <v>0</v>
      </c>
      <c r="S1029" s="2">
        <f>IFERROR(MATCH("General Purpose Operating System Security Requirements Guide :: Version 2, Release: 4 Benchmark Date: 27 Jul 2022*"&amp;A1029&amp;";*",SRGs!AA:AA,0),0)</f>
        <v>0</v>
      </c>
      <c r="T1029" s="2">
        <f>IFERROR(MATCH("Intrusion Detection and Prevention Systems (IDPS) Security Requirements Guide :: Version 2, Release: 6 Benchmark Date: 24 Jul 2020*"&amp;A1029&amp;";*",SRGs!AA:AA,0),0)</f>
        <v>0</v>
      </c>
      <c r="U1029" s="2">
        <f>IFERROR(MATCH("Layer 2 Switch Security Requirements Guide :: Version 2, Release: 1 Benchmark Date: 18 May 2021*"&amp;A1029&amp;";*",SRGs!AA:AA,0),0)</f>
        <v>0</v>
      </c>
      <c r="V1029" s="2">
        <f>IFERROR(MATCH("Mainframe Product Security Requirements Guide :: Version 2, Release: 1 Benchmark Date: 27 Oct 2022*"&amp;A1029&amp;";*",SRGs!AA:AA,0),0)</f>
        <v>0</v>
      </c>
      <c r="W1029" s="2">
        <f>IFERROR(MATCH("Network Device Management Security Requirements Guide :: Version 4, Release: 1 Benchmark Date: 23 Apr 2021*"&amp;A1029&amp;";*",SRGs!AA:AA,0),0)</f>
        <v>0</v>
      </c>
      <c r="X1029" s="2">
        <f>IFERROR(MATCH("Router Security Requirements Guide :: Version 4, Release: 2 Benchmark Date: 23 Apr 2021*"&amp;A1029&amp;";*",SRGs!AA:AA,0),0)</f>
        <v>0</v>
      </c>
      <c r="Y1029" s="2">
        <f>IFERROR(MATCH("SDN Controller Security Requirements Guide :: Version 1, Release: 2 Benchmark Date: 24 Apr 2020*"&amp;A1029&amp;";*",SRGs!AA:AA,0),0)</f>
        <v>0</v>
      </c>
      <c r="Z1029" s="2">
        <f>IFERROR(MATCH("Unified Endpoint Management Agent Security Requirements Guide :: Version 1, Release: 1 Benchmark Date: 20 Nov 2020*"&amp;A1029&amp;";*",SRGs!AA:AA,0),0)</f>
        <v>0</v>
      </c>
      <c r="AA1029" s="2">
        <f>IFERROR(MATCH("Unified Endpoint Management Server Security Requirements Guide :: Version 1, Release: 1 Benchmark Date: 20 Nov 2020*"&amp;A1029&amp;";*",SRGs!AA:AA,0),0)</f>
        <v>0</v>
      </c>
      <c r="AB1029" s="2">
        <f>IFERROR(MATCH("Virtual Private Network (VPN) Security Requirements Guide :: Version 2, Release: 4 Benchmark Date: 27 Oct 2021*"&amp;A1029&amp;";*",SRGs!AA:AA,0),0)</f>
        <v>0</v>
      </c>
      <c r="AC1029" s="2">
        <f>IFERROR(MATCH("Web Server Security Requirements Guide :: Version 3, Release: 1 Benchmark Date: 27 Oct 2022*"&amp;A1029&amp;";*",SRGs!AA:AA,0),0)</f>
        <v>0</v>
      </c>
      <c r="AD1029" s="22"/>
      <c r="AE1029" s="3" t="str">
        <f t="shared" si="128"/>
        <v/>
      </c>
      <c r="AF1029" s="2" t="str">
        <f t="shared" si="129"/>
        <v/>
      </c>
      <c r="AG1029" s="2" t="str">
        <f t="shared" si="130"/>
        <v/>
      </c>
      <c r="AH1029" s="2" t="str">
        <f t="shared" si="131"/>
        <v/>
      </c>
      <c r="AI1029" s="2" t="str">
        <f t="shared" si="132"/>
        <v/>
      </c>
      <c r="AJ1029" s="2" t="str">
        <f t="shared" si="133"/>
        <v/>
      </c>
      <c r="AK1029" s="2" t="str">
        <f t="shared" si="134"/>
        <v/>
      </c>
      <c r="AM1029" s="5" t="str">
        <f t="shared" si="135"/>
        <v/>
      </c>
    </row>
    <row r="1030" spans="1:39" s="5" customFormat="1" ht="45" hidden="1">
      <c r="A1030" s="1" t="s">
        <v>22675</v>
      </c>
      <c r="B1030" s="1" t="s">
        <v>4316</v>
      </c>
      <c r="C1030" s="1" t="s">
        <v>1222</v>
      </c>
      <c r="D1030" s="1" t="s">
        <v>2252</v>
      </c>
      <c r="E1030" s="1" t="s">
        <v>3254</v>
      </c>
      <c r="F1030" s="2" t="s">
        <v>2591</v>
      </c>
      <c r="G1030" s="2"/>
      <c r="H1030" s="2"/>
      <c r="I1030" s="2"/>
      <c r="J1030" s="15"/>
      <c r="K1030" s="3">
        <f>IFERROR(MATCH("Application Layer Gateway (ALG) Security Requirements Guide (SRG) :: Version 1, Release: 2 Benchmark Date: 24 Jul 2015*"&amp;A1030&amp;";*",SRGs!AA:AA,0),0)</f>
        <v>0</v>
      </c>
      <c r="L1030" s="2">
        <f>IFERROR(MATCH("Application Server Security Requirements Guide :: Version 3, Release: 3 Benchmark Date: 27 Oct 2022*"&amp;A1030&amp;";*",SRGs!AA:AA,0),0)</f>
        <v>0</v>
      </c>
      <c r="M1030" s="2">
        <f>IFERROR(MATCH("Authentication, Authorization, and Accounting Services (AAA) Security Requirements Guide :: Version 1, Release: 2 Benchmark Date: 24 Jan 2020*"&amp;A1030&amp;";*",SRGs!AA:AA,0),0)</f>
        <v>0</v>
      </c>
      <c r="N1030" s="2">
        <f>IFERROR(MATCH("Central Log Server Security Requirements Guide :: Version 2, Release: 2 Benchmark Date: 27 Oct 2022*"&amp;A1030&amp;";*",SRGs!AA:AA,0),0)</f>
        <v>0</v>
      </c>
      <c r="O1030" s="2">
        <f>IFERROR(MATCH("Database Security Requirements Guide :: Version 3, Release: 3 Benchmark Date: 27 Jul 2022*"&amp;A1030&amp;";*",SRGs!AA:AA,0),0)</f>
        <v>0</v>
      </c>
      <c r="P1030" s="6">
        <f>IFERROR(MATCH("Container Platform Security Requirements Guide :: Version 1, Release: 3 Benchmark Date: 27 Jan 2022*"&amp;A1030&amp;";*",SRGs!AA:AA,0),0)</f>
        <v>0</v>
      </c>
      <c r="Q1030" s="6">
        <f>IFERROR(MATCH("Domain Name System (DNS) Security Requirements Guide :: Version 2, Release: 4 Benchmark Date: 23 Oct 2015*"&amp;A1030&amp;";*",SRGs!AA:AA,0),0)</f>
        <v>0</v>
      </c>
      <c r="R1030" s="6">
        <f>IFERROR(MATCH("Firewall Security Requirements Guide :: Version 2, Release: 3 Benchmark Date: 27 Oct 2022*"&amp;A1030&amp;";*",SRGs!AA:AA,0),0)</f>
        <v>0</v>
      </c>
      <c r="S1030" s="6">
        <f>IFERROR(MATCH("General Purpose Operating System Security Requirements Guide :: Version 2, Release: 4 Benchmark Date: 27 Jul 2022*"&amp;A1030&amp;";*",SRGs!AA:AA,0),0)</f>
        <v>0</v>
      </c>
      <c r="T1030" s="6">
        <f>IFERROR(MATCH("Intrusion Detection and Prevention Systems (IDPS) Security Requirements Guide :: Version 2, Release: 6 Benchmark Date: 24 Jul 2020*"&amp;A1030&amp;";*",SRGs!AA:AA,0),0)</f>
        <v>0</v>
      </c>
      <c r="U1030" s="6">
        <f>IFERROR(MATCH("Layer 2 Switch Security Requirements Guide :: Version 2, Release: 1 Benchmark Date: 18 May 2021*"&amp;A1030&amp;";*",SRGs!AA:AA,0),0)</f>
        <v>0</v>
      </c>
      <c r="V1030" s="6">
        <f>IFERROR(MATCH("Mainframe Product Security Requirements Guide :: Version 2, Release: 1 Benchmark Date: 27 Oct 2022*"&amp;A1030&amp;";*",SRGs!AA:AA,0),0)</f>
        <v>0</v>
      </c>
      <c r="W1030" s="6">
        <f>IFERROR(MATCH("Network Device Management Security Requirements Guide :: Version 4, Release: 1 Benchmark Date: 23 Apr 2021*"&amp;A1030&amp;";*",SRGs!AA:AA,0),0)</f>
        <v>0</v>
      </c>
      <c r="X1030" s="6">
        <f>IFERROR(MATCH("Router Security Requirements Guide :: Version 4, Release: 2 Benchmark Date: 23 Apr 2021*"&amp;A1030&amp;";*",SRGs!AA:AA,0),0)</f>
        <v>0</v>
      </c>
      <c r="Y1030" s="6">
        <f>IFERROR(MATCH("SDN Controller Security Requirements Guide :: Version 1, Release: 2 Benchmark Date: 24 Apr 2020*"&amp;A1030&amp;";*",SRGs!AA:AA,0),0)</f>
        <v>0</v>
      </c>
      <c r="Z1030" s="6">
        <f>IFERROR(MATCH("Unified Endpoint Management Agent Security Requirements Guide :: Version 1, Release: 1 Benchmark Date: 20 Nov 2020*"&amp;A1030&amp;";*",SRGs!AA:AA,0),0)</f>
        <v>0</v>
      </c>
      <c r="AA1030" s="6">
        <f>IFERROR(MATCH("Unified Endpoint Management Server Security Requirements Guide :: Version 1, Release: 1 Benchmark Date: 20 Nov 2020*"&amp;A1030&amp;";*",SRGs!AA:AA,0),0)</f>
        <v>0</v>
      </c>
      <c r="AB1030" s="6">
        <f>IFERROR(MATCH("Virtual Private Network (VPN) Security Requirements Guide :: Version 2, Release: 4 Benchmark Date: 27 Oct 2021*"&amp;A1030&amp;";*",SRGs!AA:AA,0),0)</f>
        <v>0</v>
      </c>
      <c r="AC1030" s="6">
        <f>IFERROR(MATCH("Web Server Security Requirements Guide :: Version 3, Release: 1 Benchmark Date: 27 Oct 2022*"&amp;A1030&amp;";*",SRGs!AA:AA,0),0)</f>
        <v>0</v>
      </c>
      <c r="AD1030" s="21"/>
      <c r="AE1030" s="3" t="str">
        <f t="shared" si="128"/>
        <v/>
      </c>
      <c r="AF1030" s="2" t="str">
        <f t="shared" si="129"/>
        <v/>
      </c>
      <c r="AG1030" s="2" t="str">
        <f t="shared" si="130"/>
        <v/>
      </c>
      <c r="AH1030" s="2" t="str">
        <f t="shared" si="131"/>
        <v/>
      </c>
      <c r="AI1030" s="2" t="str">
        <f t="shared" si="132"/>
        <v/>
      </c>
      <c r="AJ1030" s="2" t="str">
        <f t="shared" si="133"/>
        <v/>
      </c>
      <c r="AK1030" s="2" t="str">
        <f t="shared" si="134"/>
        <v/>
      </c>
      <c r="AL1030" s="27"/>
      <c r="AM1030" s="5" t="str">
        <f t="shared" si="135"/>
        <v/>
      </c>
    </row>
    <row r="1031" spans="1:39" ht="105" hidden="1">
      <c r="A1031" s="1" t="s">
        <v>22676</v>
      </c>
      <c r="B1031" s="1" t="s">
        <v>4316</v>
      </c>
      <c r="C1031" s="1" t="s">
        <v>1223</v>
      </c>
      <c r="D1031" s="1" t="s">
        <v>2253</v>
      </c>
      <c r="E1031" s="1" t="s">
        <v>3255</v>
      </c>
      <c r="F1031" s="2" t="s">
        <v>2591</v>
      </c>
      <c r="G1031" s="2"/>
      <c r="H1031" s="2"/>
      <c r="I1031" s="2"/>
      <c r="J1031" s="15"/>
      <c r="K1031" s="3">
        <f>IFERROR(MATCH("Application Layer Gateway (ALG) Security Requirements Guide (SRG) :: Version 1, Release: 2 Benchmark Date: 24 Jul 2015*"&amp;A1031&amp;";*",SRGs!AA:AA,0),0)</f>
        <v>0</v>
      </c>
      <c r="L1031" s="2">
        <f>IFERROR(MATCH("Application Server Security Requirements Guide :: Version 3, Release: 3 Benchmark Date: 27 Oct 2022*"&amp;A1031&amp;";*",SRGs!AA:AA,0),0)</f>
        <v>0</v>
      </c>
      <c r="M1031" s="2">
        <f>IFERROR(MATCH("Authentication, Authorization, and Accounting Services (AAA) Security Requirements Guide :: Version 1, Release: 2 Benchmark Date: 24 Jan 2020*"&amp;A1031&amp;";*",SRGs!AA:AA,0),0)</f>
        <v>0</v>
      </c>
      <c r="N1031" s="2">
        <f>IFERROR(MATCH("Central Log Server Security Requirements Guide :: Version 2, Release: 2 Benchmark Date: 27 Oct 2022*"&amp;A1031&amp;";*",SRGs!AA:AA,0),0)</f>
        <v>0</v>
      </c>
      <c r="O1031" s="2">
        <f>IFERROR(MATCH("Database Security Requirements Guide :: Version 3, Release: 3 Benchmark Date: 27 Jul 2022*"&amp;A1031&amp;";*",SRGs!AA:AA,0),0)</f>
        <v>0</v>
      </c>
      <c r="P1031" s="2">
        <f>IFERROR(MATCH("Container Platform Security Requirements Guide :: Version 1, Release: 3 Benchmark Date: 27 Jan 2022*"&amp;A1031&amp;";*",SRGs!AA:AA,0),0)</f>
        <v>0</v>
      </c>
      <c r="Q1031" s="2">
        <f>IFERROR(MATCH("Domain Name System (DNS) Security Requirements Guide :: Version 2, Release: 4 Benchmark Date: 23 Oct 2015*"&amp;A1031&amp;";*",SRGs!AA:AA,0),0)</f>
        <v>0</v>
      </c>
      <c r="R1031" s="2">
        <f>IFERROR(MATCH("Firewall Security Requirements Guide :: Version 2, Release: 3 Benchmark Date: 27 Oct 2022*"&amp;A1031&amp;";*",SRGs!AA:AA,0),0)</f>
        <v>0</v>
      </c>
      <c r="S1031" s="2">
        <f>IFERROR(MATCH("General Purpose Operating System Security Requirements Guide :: Version 2, Release: 4 Benchmark Date: 27 Jul 2022*"&amp;A1031&amp;";*",SRGs!AA:AA,0),0)</f>
        <v>0</v>
      </c>
      <c r="T1031" s="2">
        <f>IFERROR(MATCH("Intrusion Detection and Prevention Systems (IDPS) Security Requirements Guide :: Version 2, Release: 6 Benchmark Date: 24 Jul 2020*"&amp;A1031&amp;";*",SRGs!AA:AA,0),0)</f>
        <v>0</v>
      </c>
      <c r="U1031" s="2">
        <f>IFERROR(MATCH("Layer 2 Switch Security Requirements Guide :: Version 2, Release: 1 Benchmark Date: 18 May 2021*"&amp;A1031&amp;";*",SRGs!AA:AA,0),0)</f>
        <v>0</v>
      </c>
      <c r="V1031" s="2">
        <f>IFERROR(MATCH("Mainframe Product Security Requirements Guide :: Version 2, Release: 1 Benchmark Date: 27 Oct 2022*"&amp;A1031&amp;";*",SRGs!AA:AA,0),0)</f>
        <v>0</v>
      </c>
      <c r="W1031" s="2">
        <f>IFERROR(MATCH("Network Device Management Security Requirements Guide :: Version 4, Release: 1 Benchmark Date: 23 Apr 2021*"&amp;A1031&amp;";*",SRGs!AA:AA,0),0)</f>
        <v>0</v>
      </c>
      <c r="X1031" s="2">
        <f>IFERROR(MATCH("Router Security Requirements Guide :: Version 4, Release: 2 Benchmark Date: 23 Apr 2021*"&amp;A1031&amp;";*",SRGs!AA:AA,0),0)</f>
        <v>0</v>
      </c>
      <c r="Y1031" s="2">
        <f>IFERROR(MATCH("SDN Controller Security Requirements Guide :: Version 1, Release: 2 Benchmark Date: 24 Apr 2020*"&amp;A1031&amp;";*",SRGs!AA:AA,0),0)</f>
        <v>0</v>
      </c>
      <c r="Z1031" s="2">
        <f>IFERROR(MATCH("Unified Endpoint Management Agent Security Requirements Guide :: Version 1, Release: 1 Benchmark Date: 20 Nov 2020*"&amp;A1031&amp;";*",SRGs!AA:AA,0),0)</f>
        <v>0</v>
      </c>
      <c r="AA1031" s="2">
        <f>IFERROR(MATCH("Unified Endpoint Management Server Security Requirements Guide :: Version 1, Release: 1 Benchmark Date: 20 Nov 2020*"&amp;A1031&amp;";*",SRGs!AA:AA,0),0)</f>
        <v>0</v>
      </c>
      <c r="AB1031" s="2">
        <f>IFERROR(MATCH("Virtual Private Network (VPN) Security Requirements Guide :: Version 2, Release: 4 Benchmark Date: 27 Oct 2021*"&amp;A1031&amp;";*",SRGs!AA:AA,0),0)</f>
        <v>0</v>
      </c>
      <c r="AC1031" s="2">
        <f>IFERROR(MATCH("Web Server Security Requirements Guide :: Version 3, Release: 1 Benchmark Date: 27 Oct 2022*"&amp;A1031&amp;";*",SRGs!AA:AA,0),0)</f>
        <v>0</v>
      </c>
      <c r="AD1031" s="22"/>
      <c r="AE1031" s="3" t="str">
        <f t="shared" si="128"/>
        <v/>
      </c>
      <c r="AF1031" s="2" t="str">
        <f t="shared" si="129"/>
        <v/>
      </c>
      <c r="AG1031" s="2" t="str">
        <f t="shared" si="130"/>
        <v/>
      </c>
      <c r="AH1031" s="2" t="str">
        <f t="shared" si="131"/>
        <v/>
      </c>
      <c r="AI1031" s="2" t="str">
        <f t="shared" si="132"/>
        <v/>
      </c>
      <c r="AJ1031" s="2" t="str">
        <f t="shared" si="133"/>
        <v/>
      </c>
      <c r="AK1031" s="2" t="str">
        <f t="shared" si="134"/>
        <v/>
      </c>
      <c r="AM1031" s="5" t="str">
        <f t="shared" si="135"/>
        <v/>
      </c>
    </row>
    <row r="1032" spans="1:39" s="5" customFormat="1" ht="120" hidden="1">
      <c r="A1032" s="1" t="s">
        <v>22677</v>
      </c>
      <c r="B1032" s="1" t="s">
        <v>4316</v>
      </c>
      <c r="C1032" s="1" t="s">
        <v>1197</v>
      </c>
      <c r="D1032" s="1" t="s">
        <v>2228</v>
      </c>
      <c r="E1032" s="1" t="s">
        <v>3230</v>
      </c>
      <c r="F1032" s="2" t="s">
        <v>2591</v>
      </c>
      <c r="G1032" s="2"/>
      <c r="H1032" s="2"/>
      <c r="I1032" s="2"/>
      <c r="J1032" s="15"/>
      <c r="K1032" s="3">
        <f>IFERROR(MATCH("Application Layer Gateway (ALG) Security Requirements Guide (SRG) :: Version 1, Release: 2 Benchmark Date: 24 Jul 2015*"&amp;A1032&amp;";*",SRGs!AA:AA,0),0)</f>
        <v>0</v>
      </c>
      <c r="L1032" s="2">
        <f>IFERROR(MATCH("Application Server Security Requirements Guide :: Version 3, Release: 3 Benchmark Date: 27 Oct 2022*"&amp;A1032&amp;";*",SRGs!AA:AA,0),0)</f>
        <v>0</v>
      </c>
      <c r="M1032" s="2">
        <f>IFERROR(MATCH("Authentication, Authorization, and Accounting Services (AAA) Security Requirements Guide :: Version 1, Release: 2 Benchmark Date: 24 Jan 2020*"&amp;A1032&amp;";*",SRGs!AA:AA,0),0)</f>
        <v>0</v>
      </c>
      <c r="N1032" s="2">
        <f>IFERROR(MATCH("Central Log Server Security Requirements Guide :: Version 2, Release: 2 Benchmark Date: 27 Oct 2022*"&amp;A1032&amp;";*",SRGs!AA:AA,0),0)</f>
        <v>0</v>
      </c>
      <c r="O1032" s="2">
        <f>IFERROR(MATCH("Database Security Requirements Guide :: Version 3, Release: 3 Benchmark Date: 27 Jul 2022*"&amp;A1032&amp;";*",SRGs!AA:AA,0),0)</f>
        <v>0</v>
      </c>
      <c r="P1032" s="6">
        <f>IFERROR(MATCH("Container Platform Security Requirements Guide :: Version 1, Release: 3 Benchmark Date: 27 Jan 2022*"&amp;A1032&amp;";*",SRGs!AA:AA,0),0)</f>
        <v>0</v>
      </c>
      <c r="Q1032" s="6">
        <f>IFERROR(MATCH("Domain Name System (DNS) Security Requirements Guide :: Version 2, Release: 4 Benchmark Date: 23 Oct 2015*"&amp;A1032&amp;";*",SRGs!AA:AA,0),0)</f>
        <v>0</v>
      </c>
      <c r="R1032" s="6">
        <f>IFERROR(MATCH("Firewall Security Requirements Guide :: Version 2, Release: 3 Benchmark Date: 27 Oct 2022*"&amp;A1032&amp;";*",SRGs!AA:AA,0),0)</f>
        <v>0</v>
      </c>
      <c r="S1032" s="6">
        <f>IFERROR(MATCH("General Purpose Operating System Security Requirements Guide :: Version 2, Release: 4 Benchmark Date: 27 Jul 2022*"&amp;A1032&amp;";*",SRGs!AA:AA,0),0)</f>
        <v>0</v>
      </c>
      <c r="T1032" s="6">
        <f>IFERROR(MATCH("Intrusion Detection and Prevention Systems (IDPS) Security Requirements Guide :: Version 2, Release: 6 Benchmark Date: 24 Jul 2020*"&amp;A1032&amp;";*",SRGs!AA:AA,0),0)</f>
        <v>0</v>
      </c>
      <c r="U1032" s="6">
        <f>IFERROR(MATCH("Layer 2 Switch Security Requirements Guide :: Version 2, Release: 1 Benchmark Date: 18 May 2021*"&amp;A1032&amp;";*",SRGs!AA:AA,0),0)</f>
        <v>0</v>
      </c>
      <c r="V1032" s="6">
        <f>IFERROR(MATCH("Mainframe Product Security Requirements Guide :: Version 2, Release: 1 Benchmark Date: 27 Oct 2022*"&amp;A1032&amp;";*",SRGs!AA:AA,0),0)</f>
        <v>0</v>
      </c>
      <c r="W1032" s="6">
        <f>IFERROR(MATCH("Network Device Management Security Requirements Guide :: Version 4, Release: 1 Benchmark Date: 23 Apr 2021*"&amp;A1032&amp;";*",SRGs!AA:AA,0),0)</f>
        <v>0</v>
      </c>
      <c r="X1032" s="6">
        <f>IFERROR(MATCH("Router Security Requirements Guide :: Version 4, Release: 2 Benchmark Date: 23 Apr 2021*"&amp;A1032&amp;";*",SRGs!AA:AA,0),0)</f>
        <v>0</v>
      </c>
      <c r="Y1032" s="6">
        <f>IFERROR(MATCH("SDN Controller Security Requirements Guide :: Version 1, Release: 2 Benchmark Date: 24 Apr 2020*"&amp;A1032&amp;";*",SRGs!AA:AA,0),0)</f>
        <v>0</v>
      </c>
      <c r="Z1032" s="6">
        <f>IFERROR(MATCH("Unified Endpoint Management Agent Security Requirements Guide :: Version 1, Release: 1 Benchmark Date: 20 Nov 2020*"&amp;A1032&amp;";*",SRGs!AA:AA,0),0)</f>
        <v>0</v>
      </c>
      <c r="AA1032" s="6">
        <f>IFERROR(MATCH("Unified Endpoint Management Server Security Requirements Guide :: Version 1, Release: 1 Benchmark Date: 20 Nov 2020*"&amp;A1032&amp;";*",SRGs!AA:AA,0),0)</f>
        <v>0</v>
      </c>
      <c r="AB1032" s="6">
        <f>IFERROR(MATCH("Virtual Private Network (VPN) Security Requirements Guide :: Version 2, Release: 4 Benchmark Date: 27 Oct 2021*"&amp;A1032&amp;";*",SRGs!AA:AA,0),0)</f>
        <v>0</v>
      </c>
      <c r="AC1032" s="6">
        <f>IFERROR(MATCH("Web Server Security Requirements Guide :: Version 3, Release: 1 Benchmark Date: 27 Oct 2022*"&amp;A1032&amp;";*",SRGs!AA:AA,0),0)</f>
        <v>0</v>
      </c>
      <c r="AD1032" s="21"/>
      <c r="AE1032" s="3" t="str">
        <f t="shared" si="128"/>
        <v/>
      </c>
      <c r="AF1032" s="2" t="str">
        <f t="shared" si="129"/>
        <v/>
      </c>
      <c r="AG1032" s="2" t="str">
        <f t="shared" si="130"/>
        <v/>
      </c>
      <c r="AH1032" s="2" t="str">
        <f t="shared" si="131"/>
        <v/>
      </c>
      <c r="AI1032" s="2" t="str">
        <f t="shared" si="132"/>
        <v/>
      </c>
      <c r="AJ1032" s="2" t="str">
        <f t="shared" si="133"/>
        <v/>
      </c>
      <c r="AK1032" s="2" t="str">
        <f t="shared" si="134"/>
        <v/>
      </c>
      <c r="AL1032" s="27"/>
      <c r="AM1032" s="5" t="str">
        <f t="shared" si="135"/>
        <v/>
      </c>
    </row>
    <row r="1033" spans="1:39" s="5" customFormat="1" ht="195" hidden="1">
      <c r="A1033" s="1" t="s">
        <v>22678</v>
      </c>
      <c r="B1033" s="1" t="s">
        <v>4316</v>
      </c>
      <c r="C1033" s="1" t="s">
        <v>1198</v>
      </c>
      <c r="D1033" s="1" t="s">
        <v>2229</v>
      </c>
      <c r="E1033" s="1" t="s">
        <v>3231</v>
      </c>
      <c r="F1033" s="2" t="s">
        <v>4030</v>
      </c>
      <c r="G1033" s="2"/>
      <c r="H1033" s="2"/>
      <c r="I1033" s="2"/>
      <c r="J1033" s="15"/>
      <c r="K1033" s="3">
        <f>IFERROR(MATCH("Application Layer Gateway (ALG) Security Requirements Guide (SRG) :: Version 1, Release: 2 Benchmark Date: 24 Jul 2015*"&amp;A1033&amp;";*",SRGs!AA:AA,0),0)</f>
        <v>0</v>
      </c>
      <c r="L1033" s="2">
        <f>IFERROR(MATCH("Application Server Security Requirements Guide :: Version 3, Release: 3 Benchmark Date: 27 Oct 2022*"&amp;A1033&amp;";*",SRGs!AA:AA,0),0)</f>
        <v>0</v>
      </c>
      <c r="M1033" s="2">
        <f>IFERROR(MATCH("Authentication, Authorization, and Accounting Services (AAA) Security Requirements Guide :: Version 1, Release: 2 Benchmark Date: 24 Jan 2020*"&amp;A1033&amp;";*",SRGs!AA:AA,0),0)</f>
        <v>0</v>
      </c>
      <c r="N1033" s="6">
        <f>IFERROR(MATCH("Central Log Server Security Requirements Guide :: Version 2, Release: 2 Benchmark Date: 27 Oct 2022*"&amp;A1033&amp;";*",SRGs!AA:AA,0),0)</f>
        <v>0</v>
      </c>
      <c r="O1033" s="6">
        <f>IFERROR(MATCH("Database Security Requirements Guide :: Version 3, Release: 3 Benchmark Date: 27 Jul 2022*"&amp;A1033&amp;";*",SRGs!AA:AA,0),0)</f>
        <v>0</v>
      </c>
      <c r="P1033" s="6">
        <f>IFERROR(MATCH("Container Platform Security Requirements Guide :: Version 1, Release: 3 Benchmark Date: 27 Jan 2022*"&amp;A1033&amp;";*",SRGs!AA:AA,0),0)</f>
        <v>0</v>
      </c>
      <c r="Q1033" s="6">
        <f>IFERROR(MATCH("Domain Name System (DNS) Security Requirements Guide :: Version 2, Release: 4 Benchmark Date: 23 Oct 2015*"&amp;A1033&amp;";*",SRGs!AA:AA,0),0)</f>
        <v>0</v>
      </c>
      <c r="R1033" s="6">
        <f>IFERROR(MATCH("Firewall Security Requirements Guide :: Version 2, Release: 3 Benchmark Date: 27 Oct 2022*"&amp;A1033&amp;";*",SRGs!AA:AA,0),0)</f>
        <v>0</v>
      </c>
      <c r="S1033" s="6">
        <f>IFERROR(MATCH("General Purpose Operating System Security Requirements Guide :: Version 2, Release: 4 Benchmark Date: 27 Jul 2022*"&amp;A1033&amp;";*",SRGs!AA:AA,0),0)</f>
        <v>0</v>
      </c>
      <c r="T1033" s="6">
        <f>IFERROR(MATCH("Intrusion Detection and Prevention Systems (IDPS) Security Requirements Guide :: Version 2, Release: 6 Benchmark Date: 24 Jul 2020*"&amp;A1033&amp;";*",SRGs!AA:AA,0),0)</f>
        <v>0</v>
      </c>
      <c r="U1033" s="6">
        <f>IFERROR(MATCH("Layer 2 Switch Security Requirements Guide :: Version 2, Release: 1 Benchmark Date: 18 May 2021*"&amp;A1033&amp;";*",SRGs!AA:AA,0),0)</f>
        <v>0</v>
      </c>
      <c r="V1033" s="6">
        <f>IFERROR(MATCH("Mainframe Product Security Requirements Guide :: Version 2, Release: 1 Benchmark Date: 27 Oct 2022*"&amp;A1033&amp;";*",SRGs!AA:AA,0),0)</f>
        <v>0</v>
      </c>
      <c r="W1033" s="6">
        <f>IFERROR(MATCH("Network Device Management Security Requirements Guide :: Version 4, Release: 1 Benchmark Date: 23 Apr 2021*"&amp;A1033&amp;";*",SRGs!AA:AA,0),0)</f>
        <v>0</v>
      </c>
      <c r="X1033" s="6">
        <f>IFERROR(MATCH("Router Security Requirements Guide :: Version 4, Release: 2 Benchmark Date: 23 Apr 2021*"&amp;A1033&amp;";*",SRGs!AA:AA,0),0)</f>
        <v>0</v>
      </c>
      <c r="Y1033" s="6">
        <f>IFERROR(MATCH("SDN Controller Security Requirements Guide :: Version 1, Release: 2 Benchmark Date: 24 Apr 2020*"&amp;A1033&amp;";*",SRGs!AA:AA,0),0)</f>
        <v>0</v>
      </c>
      <c r="Z1033" s="6">
        <f>IFERROR(MATCH("Unified Endpoint Management Agent Security Requirements Guide :: Version 1, Release: 1 Benchmark Date: 20 Nov 2020*"&amp;A1033&amp;";*",SRGs!AA:AA,0),0)</f>
        <v>0</v>
      </c>
      <c r="AA1033" s="6">
        <f>IFERROR(MATCH("Unified Endpoint Management Server Security Requirements Guide :: Version 1, Release: 1 Benchmark Date: 20 Nov 2020*"&amp;A1033&amp;";*",SRGs!AA:AA,0),0)</f>
        <v>0</v>
      </c>
      <c r="AB1033" s="6">
        <f>IFERROR(MATCH("Virtual Private Network (VPN) Security Requirements Guide :: Version 2, Release: 4 Benchmark Date: 27 Oct 2021*"&amp;A1033&amp;";*",SRGs!AA:AA,0),0)</f>
        <v>0</v>
      </c>
      <c r="AC1033" s="6">
        <f>IFERROR(MATCH("Web Server Security Requirements Guide :: Version 3, Release: 1 Benchmark Date: 27 Oct 2022*"&amp;A1033&amp;";*",SRGs!AA:AA,0),0)</f>
        <v>0</v>
      </c>
      <c r="AD1033" s="21"/>
      <c r="AE1033" s="3" t="str">
        <f t="shared" si="128"/>
        <v/>
      </c>
      <c r="AF1033" s="2" t="str">
        <f t="shared" si="129"/>
        <v/>
      </c>
      <c r="AG1033" s="2" t="str">
        <f t="shared" si="130"/>
        <v/>
      </c>
      <c r="AH1033" s="2" t="str">
        <f t="shared" si="131"/>
        <v/>
      </c>
      <c r="AI1033" s="2" t="str">
        <f t="shared" si="132"/>
        <v/>
      </c>
      <c r="AJ1033" s="2" t="str">
        <f t="shared" si="133"/>
        <v/>
      </c>
      <c r="AK1033" s="2" t="str">
        <f t="shared" si="134"/>
        <v/>
      </c>
      <c r="AL1033" s="27"/>
      <c r="AM1033" s="5" t="str">
        <f t="shared" si="135"/>
        <v/>
      </c>
    </row>
    <row r="1034" spans="1:39" s="5" customFormat="1" ht="75">
      <c r="A1034" s="1" t="s">
        <v>22679</v>
      </c>
      <c r="B1034" s="1" t="s">
        <v>4316</v>
      </c>
      <c r="C1034" s="1" t="s">
        <v>1199</v>
      </c>
      <c r="D1034" s="1" t="s">
        <v>2230</v>
      </c>
      <c r="E1034" s="1" t="s">
        <v>3232</v>
      </c>
      <c r="F1034" s="2" t="s">
        <v>2591</v>
      </c>
      <c r="G1034" s="2" t="s">
        <v>4237</v>
      </c>
      <c r="H1034" s="2"/>
      <c r="I1034" s="10">
        <v>1</v>
      </c>
      <c r="J1034" s="13"/>
      <c r="K1034" s="3">
        <f>IFERROR(MATCH("Application Layer Gateway (ALG) Security Requirements Guide (SRG) :: Version 1, Release: 2 Benchmark Date: 24 Jul 2015*"&amp;A1034&amp;";*",SRGs!AA:AA,0),0)</f>
        <v>1980</v>
      </c>
      <c r="L1034" s="2">
        <f>IFERROR(MATCH("Application Server Security Requirements Guide :: Version 3, Release: 3 Benchmark Date: 27 Oct 2022*"&amp;A1034&amp;";*",SRGs!AA:AA,0),0)</f>
        <v>0</v>
      </c>
      <c r="M1034" s="2">
        <f>IFERROR(MATCH("Authentication, Authorization, and Accounting Services (AAA) Security Requirements Guide :: Version 1, Release: 2 Benchmark Date: 24 Jan 2020*"&amp;A1034&amp;";*",SRGs!AA:AA,0),0)</f>
        <v>0</v>
      </c>
      <c r="N1034" s="2">
        <f>IFERROR(MATCH("Central Log Server Security Requirements Guide :: Version 2, Release: 2 Benchmark Date: 27 Oct 2022*"&amp;A1034&amp;";*",SRGs!AA:AA,0),0)</f>
        <v>0</v>
      </c>
      <c r="O1034" s="2">
        <f>IFERROR(MATCH("Database Security Requirements Guide :: Version 3, Release: 3 Benchmark Date: 27 Jul 2022*"&amp;A1034&amp;";*",SRGs!AA:AA,0),0)</f>
        <v>0</v>
      </c>
      <c r="P1034" s="6">
        <f>IFERROR(MATCH("Container Platform Security Requirements Guide :: Version 1, Release: 3 Benchmark Date: 27 Jan 2022*"&amp;A1034&amp;";*",SRGs!AA:AA,0),0)</f>
        <v>0</v>
      </c>
      <c r="Q1034" s="6">
        <f>IFERROR(MATCH("Domain Name System (DNS) Security Requirements Guide :: Version 2, Release: 4 Benchmark Date: 23 Oct 2015*"&amp;A1034&amp;";*",SRGs!AA:AA,0),0)</f>
        <v>0</v>
      </c>
      <c r="R1034" s="6">
        <f>IFERROR(MATCH("Firewall Security Requirements Guide :: Version 2, Release: 3 Benchmark Date: 27 Oct 2022*"&amp;A1034&amp;";*",SRGs!AA:AA,0),0)</f>
        <v>1981</v>
      </c>
      <c r="S1034" s="6">
        <f>IFERROR(MATCH("General Purpose Operating System Security Requirements Guide :: Version 2, Release: 4 Benchmark Date: 27 Jul 2022*"&amp;A1034&amp;";*",SRGs!AA:AA,0),0)</f>
        <v>0</v>
      </c>
      <c r="T1034" s="6">
        <f>IFERROR(MATCH("Intrusion Detection and Prevention Systems (IDPS) Security Requirements Guide :: Version 2, Release: 6 Benchmark Date: 24 Jul 2020*"&amp;A1034&amp;";*",SRGs!AA:AA,0),0)</f>
        <v>0</v>
      </c>
      <c r="U1034" s="6">
        <f>IFERROR(MATCH("Layer 2 Switch Security Requirements Guide :: Version 2, Release: 1 Benchmark Date: 18 May 2021*"&amp;A1034&amp;";*",SRGs!AA:AA,0),0)</f>
        <v>0</v>
      </c>
      <c r="V1034" s="6">
        <f>IFERROR(MATCH("Mainframe Product Security Requirements Guide :: Version 2, Release: 1 Benchmark Date: 27 Oct 2022*"&amp;A1034&amp;";*",SRGs!AA:AA,0),0)</f>
        <v>0</v>
      </c>
      <c r="W1034" s="6">
        <f>IFERROR(MATCH("Network Device Management Security Requirements Guide :: Version 4, Release: 1 Benchmark Date: 23 Apr 2021*"&amp;A1034&amp;";*",SRGs!AA:AA,0),0)</f>
        <v>0</v>
      </c>
      <c r="X1034" s="6">
        <f>IFERROR(MATCH("Router Security Requirements Guide :: Version 4, Release: 2 Benchmark Date: 23 Apr 2021*"&amp;A1034&amp;";*",SRGs!AA:AA,0),0)</f>
        <v>1982</v>
      </c>
      <c r="Y1034" s="6">
        <f>IFERROR(MATCH("SDN Controller Security Requirements Guide :: Version 1, Release: 2 Benchmark Date: 24 Apr 2020*"&amp;A1034&amp;";*",SRGs!AA:AA,0),0)</f>
        <v>0</v>
      </c>
      <c r="Z1034" s="6">
        <f>IFERROR(MATCH("Unified Endpoint Management Agent Security Requirements Guide :: Version 1, Release: 1 Benchmark Date: 20 Nov 2020*"&amp;A1034&amp;";*",SRGs!AA:AA,0),0)</f>
        <v>0</v>
      </c>
      <c r="AA1034" s="6">
        <f>IFERROR(MATCH("Unified Endpoint Management Server Security Requirements Guide :: Version 1, Release: 1 Benchmark Date: 20 Nov 2020*"&amp;A1034&amp;";*",SRGs!AA:AA,0),0)</f>
        <v>0</v>
      </c>
      <c r="AB1034" s="6">
        <f>IFERROR(MATCH("Virtual Private Network (VPN) Security Requirements Guide :: Version 2, Release: 4 Benchmark Date: 27 Oct 2021*"&amp;A1034&amp;";*",SRGs!AA:AA,0),0)</f>
        <v>0</v>
      </c>
      <c r="AC1034" s="6">
        <f>IFERROR(MATCH("Web Server Security Requirements Guide :: Version 3, Release: 1 Benchmark Date: 27 Oct 2022*"&amp;A1034&amp;";*",SRGs!AA:AA,0),0)</f>
        <v>0</v>
      </c>
      <c r="AD1034" s="21"/>
      <c r="AE1034" s="3" t="str">
        <f t="shared" si="128"/>
        <v>Application</v>
      </c>
      <c r="AF1034" s="2" t="str">
        <f t="shared" si="129"/>
        <v/>
      </c>
      <c r="AG1034" s="2" t="str">
        <f t="shared" si="130"/>
        <v/>
      </c>
      <c r="AH1034" s="2" t="str">
        <f t="shared" si="131"/>
        <v>Network Device</v>
      </c>
      <c r="AI1034" s="2" t="str">
        <f t="shared" si="132"/>
        <v/>
      </c>
      <c r="AJ1034" s="2" t="str">
        <f t="shared" si="133"/>
        <v/>
      </c>
      <c r="AK1034" s="2" t="str">
        <f t="shared" si="134"/>
        <v/>
      </c>
      <c r="AL1034" s="27"/>
      <c r="AM1034" s="5" t="str">
        <f t="shared" si="135"/>
        <v>Application; Network Device</v>
      </c>
    </row>
    <row r="1035" spans="1:39" s="5" customFormat="1" ht="30" hidden="1">
      <c r="A1035" s="1" t="s">
        <v>22680</v>
      </c>
      <c r="B1035" s="1" t="s">
        <v>4316</v>
      </c>
      <c r="C1035" s="1" t="s">
        <v>1200</v>
      </c>
      <c r="D1035" s="1" t="s">
        <v>3586</v>
      </c>
      <c r="E1035" s="1"/>
      <c r="F1035" s="2"/>
      <c r="G1035" s="2"/>
      <c r="H1035" s="2"/>
      <c r="I1035" s="2"/>
      <c r="J1035" s="15"/>
      <c r="K1035" s="3">
        <f>IFERROR(MATCH("Application Layer Gateway (ALG) Security Requirements Guide (SRG) :: Version 1, Release: 2 Benchmark Date: 24 Jul 2015*"&amp;A1035&amp;";*",SRGs!AA:AA,0),0)</f>
        <v>0</v>
      </c>
      <c r="L1035" s="2">
        <f>IFERROR(MATCH("Application Server Security Requirements Guide :: Version 3, Release: 3 Benchmark Date: 27 Oct 2022*"&amp;A1035&amp;";*",SRGs!AA:AA,0),0)</f>
        <v>0</v>
      </c>
      <c r="M1035" s="2">
        <f>IFERROR(MATCH("Authentication, Authorization, and Accounting Services (AAA) Security Requirements Guide :: Version 1, Release: 2 Benchmark Date: 24 Jan 2020*"&amp;A1035&amp;";*",SRGs!AA:AA,0),0)</f>
        <v>0</v>
      </c>
      <c r="N1035" s="2">
        <f>IFERROR(MATCH("Central Log Server Security Requirements Guide :: Version 2, Release: 2 Benchmark Date: 27 Oct 2022*"&amp;A1035&amp;";*",SRGs!AA:AA,0),0)</f>
        <v>0</v>
      </c>
      <c r="O1035" s="2">
        <f>IFERROR(MATCH("Database Security Requirements Guide :: Version 3, Release: 3 Benchmark Date: 27 Jul 2022*"&amp;A1035&amp;";*",SRGs!AA:AA,0),0)</f>
        <v>0</v>
      </c>
      <c r="P1035" s="6">
        <f>IFERROR(MATCH("Container Platform Security Requirements Guide :: Version 1, Release: 3 Benchmark Date: 27 Jan 2022*"&amp;A1035&amp;";*",SRGs!AA:AA,0),0)</f>
        <v>0</v>
      </c>
      <c r="Q1035" s="6">
        <f>IFERROR(MATCH("Domain Name System (DNS) Security Requirements Guide :: Version 2, Release: 4 Benchmark Date: 23 Oct 2015*"&amp;A1035&amp;";*",SRGs!AA:AA,0),0)</f>
        <v>0</v>
      </c>
      <c r="R1035" s="6">
        <f>IFERROR(MATCH("Firewall Security Requirements Guide :: Version 2, Release: 3 Benchmark Date: 27 Oct 2022*"&amp;A1035&amp;";*",SRGs!AA:AA,0),0)</f>
        <v>0</v>
      </c>
      <c r="S1035" s="6">
        <f>IFERROR(MATCH("General Purpose Operating System Security Requirements Guide :: Version 2, Release: 4 Benchmark Date: 27 Jul 2022*"&amp;A1035&amp;";*",SRGs!AA:AA,0),0)</f>
        <v>0</v>
      </c>
      <c r="T1035" s="6">
        <f>IFERROR(MATCH("Intrusion Detection and Prevention Systems (IDPS) Security Requirements Guide :: Version 2, Release: 6 Benchmark Date: 24 Jul 2020*"&amp;A1035&amp;";*",SRGs!AA:AA,0),0)</f>
        <v>0</v>
      </c>
      <c r="U1035" s="6">
        <f>IFERROR(MATCH("Layer 2 Switch Security Requirements Guide :: Version 2, Release: 1 Benchmark Date: 18 May 2021*"&amp;A1035&amp;";*",SRGs!AA:AA,0),0)</f>
        <v>0</v>
      </c>
      <c r="V1035" s="6">
        <f>IFERROR(MATCH("Mainframe Product Security Requirements Guide :: Version 2, Release: 1 Benchmark Date: 27 Oct 2022*"&amp;A1035&amp;";*",SRGs!AA:AA,0),0)</f>
        <v>0</v>
      </c>
      <c r="W1035" s="6">
        <f>IFERROR(MATCH("Network Device Management Security Requirements Guide :: Version 4, Release: 1 Benchmark Date: 23 Apr 2021*"&amp;A1035&amp;";*",SRGs!AA:AA,0),0)</f>
        <v>0</v>
      </c>
      <c r="X1035" s="6">
        <f>IFERROR(MATCH("Router Security Requirements Guide :: Version 4, Release: 2 Benchmark Date: 23 Apr 2021*"&amp;A1035&amp;";*",SRGs!AA:AA,0),0)</f>
        <v>0</v>
      </c>
      <c r="Y1035" s="6">
        <f>IFERROR(MATCH("SDN Controller Security Requirements Guide :: Version 1, Release: 2 Benchmark Date: 24 Apr 2020*"&amp;A1035&amp;";*",SRGs!AA:AA,0),0)</f>
        <v>0</v>
      </c>
      <c r="Z1035" s="6">
        <f>IFERROR(MATCH("Unified Endpoint Management Agent Security Requirements Guide :: Version 1, Release: 1 Benchmark Date: 20 Nov 2020*"&amp;A1035&amp;";*",SRGs!AA:AA,0),0)</f>
        <v>0</v>
      </c>
      <c r="AA1035" s="6">
        <f>IFERROR(MATCH("Unified Endpoint Management Server Security Requirements Guide :: Version 1, Release: 1 Benchmark Date: 20 Nov 2020*"&amp;A1035&amp;";*",SRGs!AA:AA,0),0)</f>
        <v>0</v>
      </c>
      <c r="AB1035" s="6">
        <f>IFERROR(MATCH("Virtual Private Network (VPN) Security Requirements Guide :: Version 2, Release: 4 Benchmark Date: 27 Oct 2021*"&amp;A1035&amp;";*",SRGs!AA:AA,0),0)</f>
        <v>0</v>
      </c>
      <c r="AC1035" s="6">
        <f>IFERROR(MATCH("Web Server Security Requirements Guide :: Version 3, Release: 1 Benchmark Date: 27 Oct 2022*"&amp;A1035&amp;";*",SRGs!AA:AA,0),0)</f>
        <v>0</v>
      </c>
      <c r="AD1035" s="21"/>
      <c r="AE1035" s="3" t="str">
        <f t="shared" si="128"/>
        <v/>
      </c>
      <c r="AF1035" s="2" t="str">
        <f t="shared" si="129"/>
        <v/>
      </c>
      <c r="AG1035" s="2" t="str">
        <f t="shared" si="130"/>
        <v/>
      </c>
      <c r="AH1035" s="2" t="str">
        <f t="shared" si="131"/>
        <v/>
      </c>
      <c r="AI1035" s="2" t="str">
        <f t="shared" si="132"/>
        <v/>
      </c>
      <c r="AJ1035" s="2" t="str">
        <f t="shared" si="133"/>
        <v/>
      </c>
      <c r="AK1035" s="2" t="str">
        <f t="shared" si="134"/>
        <v/>
      </c>
      <c r="AL1035" s="27"/>
      <c r="AM1035" s="5" t="str">
        <f t="shared" si="135"/>
        <v/>
      </c>
    </row>
    <row r="1036" spans="1:39" s="5" customFormat="1" ht="240">
      <c r="A1036" s="1" t="s">
        <v>22681</v>
      </c>
      <c r="B1036" s="1" t="s">
        <v>4316</v>
      </c>
      <c r="C1036" s="1" t="s">
        <v>1201</v>
      </c>
      <c r="D1036" s="1" t="s">
        <v>2231</v>
      </c>
      <c r="E1036" s="1" t="s">
        <v>3233</v>
      </c>
      <c r="F1036" s="2" t="s">
        <v>2591</v>
      </c>
      <c r="G1036" s="2" t="s">
        <v>4238</v>
      </c>
      <c r="H1036" s="2"/>
      <c r="I1036" s="10">
        <v>1</v>
      </c>
      <c r="J1036" s="13"/>
      <c r="K1036" s="3">
        <f>IFERROR(MATCH("Application Layer Gateway (ALG) Security Requirements Guide (SRG) :: Version 1, Release: 2 Benchmark Date: 24 Jul 2015*"&amp;A1036&amp;";*",SRGs!AA:AA,0),0)</f>
        <v>0</v>
      </c>
      <c r="L1036" s="2">
        <f>IFERROR(MATCH("Application Server Security Requirements Guide :: Version 3, Release: 3 Benchmark Date: 27 Oct 2022*"&amp;A1036&amp;";*",SRGs!AA:AA,0),0)</f>
        <v>0</v>
      </c>
      <c r="M1036" s="2">
        <f>IFERROR(MATCH("Authentication, Authorization, and Accounting Services (AAA) Security Requirements Guide :: Version 1, Release: 2 Benchmark Date: 24 Jan 2020*"&amp;A1036&amp;";*",SRGs!AA:AA,0),0)</f>
        <v>0</v>
      </c>
      <c r="N1036" s="2">
        <f>IFERROR(MATCH("Central Log Server Security Requirements Guide :: Version 2, Release: 2 Benchmark Date: 27 Oct 2022*"&amp;A1036&amp;";*",SRGs!AA:AA,0),0)</f>
        <v>0</v>
      </c>
      <c r="O1036" s="2">
        <f>IFERROR(MATCH("Database Security Requirements Guide :: Version 3, Release: 3 Benchmark Date: 27 Jul 2022*"&amp;A1036&amp;";*",SRGs!AA:AA,0),0)</f>
        <v>0</v>
      </c>
      <c r="P1036" s="6">
        <f>IFERROR(MATCH("Container Platform Security Requirements Guide :: Version 1, Release: 3 Benchmark Date: 27 Jan 2022*"&amp;A1036&amp;";*",SRGs!AA:AA,0),0)</f>
        <v>0</v>
      </c>
      <c r="Q1036" s="6">
        <f>IFERROR(MATCH("Domain Name System (DNS) Security Requirements Guide :: Version 2, Release: 4 Benchmark Date: 23 Oct 2015*"&amp;A1036&amp;";*",SRGs!AA:AA,0),0)</f>
        <v>0</v>
      </c>
      <c r="R1036" s="6">
        <f>IFERROR(MATCH("Firewall Security Requirements Guide :: Version 2, Release: 3 Benchmark Date: 27 Oct 2022*"&amp;A1036&amp;";*",SRGs!AA:AA,0),0)</f>
        <v>0</v>
      </c>
      <c r="S1036" s="6">
        <f>IFERROR(MATCH("General Purpose Operating System Security Requirements Guide :: Version 2, Release: 4 Benchmark Date: 27 Jul 2022*"&amp;A1036&amp;";*",SRGs!AA:AA,0),0)</f>
        <v>0</v>
      </c>
      <c r="T1036" s="6">
        <f>IFERROR(MATCH("Intrusion Detection and Prevention Systems (IDPS) Security Requirements Guide :: Version 2, Release: 6 Benchmark Date: 24 Jul 2020*"&amp;A1036&amp;";*",SRGs!AA:AA,0),0)</f>
        <v>0</v>
      </c>
      <c r="U1036" s="6">
        <f>IFERROR(MATCH("Layer 2 Switch Security Requirements Guide :: Version 2, Release: 1 Benchmark Date: 18 May 2021*"&amp;A1036&amp;";*",SRGs!AA:AA,0),0)</f>
        <v>0</v>
      </c>
      <c r="V1036" s="6">
        <f>IFERROR(MATCH("Mainframe Product Security Requirements Guide :: Version 2, Release: 1 Benchmark Date: 27 Oct 2022*"&amp;A1036&amp;";*",SRGs!AA:AA,0),0)</f>
        <v>0</v>
      </c>
      <c r="W1036" s="6">
        <f>IFERROR(MATCH("Network Device Management Security Requirements Guide :: Version 4, Release: 1 Benchmark Date: 23 Apr 2021*"&amp;A1036&amp;";*",SRGs!AA:AA,0),0)</f>
        <v>0</v>
      </c>
      <c r="X1036" s="6">
        <f>IFERROR(MATCH("Router Security Requirements Guide :: Version 4, Release: 2 Benchmark Date: 23 Apr 2021*"&amp;A1036&amp;";*",SRGs!AA:AA,0),0)</f>
        <v>0</v>
      </c>
      <c r="Y1036" s="6">
        <f>IFERROR(MATCH("SDN Controller Security Requirements Guide :: Version 1, Release: 2 Benchmark Date: 24 Apr 2020*"&amp;A1036&amp;";*",SRGs!AA:AA,0),0)</f>
        <v>0</v>
      </c>
      <c r="Z1036" s="6">
        <f>IFERROR(MATCH("Unified Endpoint Management Agent Security Requirements Guide :: Version 1, Release: 1 Benchmark Date: 20 Nov 2020*"&amp;A1036&amp;";*",SRGs!AA:AA,0),0)</f>
        <v>0</v>
      </c>
      <c r="AA1036" s="6">
        <f>IFERROR(MATCH("Unified Endpoint Management Server Security Requirements Guide :: Version 1, Release: 1 Benchmark Date: 20 Nov 2020*"&amp;A1036&amp;";*",SRGs!AA:AA,0),0)</f>
        <v>0</v>
      </c>
      <c r="AB1036" s="6">
        <f>IFERROR(MATCH("Virtual Private Network (VPN) Security Requirements Guide :: Version 2, Release: 4 Benchmark Date: 27 Oct 2021*"&amp;A1036&amp;";*",SRGs!AA:AA,0),0)</f>
        <v>1983</v>
      </c>
      <c r="AC1036" s="6">
        <f>IFERROR(MATCH("Web Server Security Requirements Guide :: Version 3, Release: 1 Benchmark Date: 27 Oct 2022*"&amp;A1036&amp;";*",SRGs!AA:AA,0),0)</f>
        <v>0</v>
      </c>
      <c r="AD1036" s="21"/>
      <c r="AE1036" s="3" t="str">
        <f t="shared" si="128"/>
        <v/>
      </c>
      <c r="AF1036" s="2" t="str">
        <f t="shared" si="129"/>
        <v/>
      </c>
      <c r="AG1036" s="2" t="str">
        <f t="shared" si="130"/>
        <v/>
      </c>
      <c r="AH1036" s="2" t="str">
        <f t="shared" si="131"/>
        <v>Network Device</v>
      </c>
      <c r="AI1036" s="2" t="str">
        <f t="shared" si="132"/>
        <v/>
      </c>
      <c r="AJ1036" s="2" t="str">
        <f t="shared" si="133"/>
        <v/>
      </c>
      <c r="AK1036" s="2" t="str">
        <f t="shared" si="134"/>
        <v/>
      </c>
      <c r="AL1036" s="27"/>
      <c r="AM1036" s="5" t="str">
        <f t="shared" si="135"/>
        <v>Network Device</v>
      </c>
    </row>
    <row r="1037" spans="1:39" ht="195" hidden="1">
      <c r="A1037" s="1" t="s">
        <v>22682</v>
      </c>
      <c r="B1037" s="1" t="s">
        <v>4316</v>
      </c>
      <c r="C1037" s="1" t="s">
        <v>1202</v>
      </c>
      <c r="D1037" s="1" t="s">
        <v>2232</v>
      </c>
      <c r="E1037" s="1" t="s">
        <v>3234</v>
      </c>
      <c r="F1037" s="2" t="s">
        <v>3706</v>
      </c>
      <c r="G1037" s="2"/>
      <c r="H1037" s="2"/>
      <c r="I1037" s="2"/>
      <c r="J1037" s="15"/>
      <c r="K1037" s="3">
        <f>IFERROR(MATCH("Application Layer Gateway (ALG) Security Requirements Guide (SRG) :: Version 1, Release: 2 Benchmark Date: 24 Jul 2015*"&amp;A1037&amp;";*",SRGs!AA:AA,0),0)</f>
        <v>0</v>
      </c>
      <c r="L1037" s="2">
        <f>IFERROR(MATCH("Application Server Security Requirements Guide :: Version 3, Release: 3 Benchmark Date: 27 Oct 2022*"&amp;A1037&amp;";*",SRGs!AA:AA,0),0)</f>
        <v>0</v>
      </c>
      <c r="M1037" s="2">
        <f>IFERROR(MATCH("Authentication, Authorization, and Accounting Services (AAA) Security Requirements Guide :: Version 1, Release: 2 Benchmark Date: 24 Jan 2020*"&amp;A1037&amp;";*",SRGs!AA:AA,0),0)</f>
        <v>0</v>
      </c>
      <c r="N1037" s="6">
        <f>IFERROR(MATCH("Central Log Server Security Requirements Guide :: Version 2, Release: 2 Benchmark Date: 27 Oct 2022*"&amp;A1037&amp;";*",SRGs!AA:AA,0),0)</f>
        <v>0</v>
      </c>
      <c r="O1037" s="6">
        <f>IFERROR(MATCH("Database Security Requirements Guide :: Version 3, Release: 3 Benchmark Date: 27 Jul 2022*"&amp;A1037&amp;";*",SRGs!AA:AA,0),0)</f>
        <v>0</v>
      </c>
      <c r="P1037" s="2">
        <f>IFERROR(MATCH("Container Platform Security Requirements Guide :: Version 1, Release: 3 Benchmark Date: 27 Jan 2022*"&amp;A1037&amp;";*",SRGs!AA:AA,0),0)</f>
        <v>0</v>
      </c>
      <c r="Q1037" s="2">
        <f>IFERROR(MATCH("Domain Name System (DNS) Security Requirements Guide :: Version 2, Release: 4 Benchmark Date: 23 Oct 2015*"&amp;A1037&amp;";*",SRGs!AA:AA,0),0)</f>
        <v>0</v>
      </c>
      <c r="R1037" s="2">
        <f>IFERROR(MATCH("Firewall Security Requirements Guide :: Version 2, Release: 3 Benchmark Date: 27 Oct 2022*"&amp;A1037&amp;";*",SRGs!AA:AA,0),0)</f>
        <v>0</v>
      </c>
      <c r="S1037" s="2">
        <f>IFERROR(MATCH("General Purpose Operating System Security Requirements Guide :: Version 2, Release: 4 Benchmark Date: 27 Jul 2022*"&amp;A1037&amp;";*",SRGs!AA:AA,0),0)</f>
        <v>0</v>
      </c>
      <c r="T1037" s="2">
        <f>IFERROR(MATCH("Intrusion Detection and Prevention Systems (IDPS) Security Requirements Guide :: Version 2, Release: 6 Benchmark Date: 24 Jul 2020*"&amp;A1037&amp;";*",SRGs!AA:AA,0),0)</f>
        <v>0</v>
      </c>
      <c r="U1037" s="2">
        <f>IFERROR(MATCH("Layer 2 Switch Security Requirements Guide :: Version 2, Release: 1 Benchmark Date: 18 May 2021*"&amp;A1037&amp;";*",SRGs!AA:AA,0),0)</f>
        <v>0</v>
      </c>
      <c r="V1037" s="2">
        <f>IFERROR(MATCH("Mainframe Product Security Requirements Guide :: Version 2, Release: 1 Benchmark Date: 27 Oct 2022*"&amp;A1037&amp;";*",SRGs!AA:AA,0),0)</f>
        <v>0</v>
      </c>
      <c r="W1037" s="2">
        <f>IFERROR(MATCH("Network Device Management Security Requirements Guide :: Version 4, Release: 1 Benchmark Date: 23 Apr 2021*"&amp;A1037&amp;";*",SRGs!AA:AA,0),0)</f>
        <v>0</v>
      </c>
      <c r="X1037" s="2">
        <f>IFERROR(MATCH("Router Security Requirements Guide :: Version 4, Release: 2 Benchmark Date: 23 Apr 2021*"&amp;A1037&amp;";*",SRGs!AA:AA,0),0)</f>
        <v>0</v>
      </c>
      <c r="Y1037" s="2">
        <f>IFERROR(MATCH("SDN Controller Security Requirements Guide :: Version 1, Release: 2 Benchmark Date: 24 Apr 2020*"&amp;A1037&amp;";*",SRGs!AA:AA,0),0)</f>
        <v>0</v>
      </c>
      <c r="Z1037" s="2">
        <f>IFERROR(MATCH("Unified Endpoint Management Agent Security Requirements Guide :: Version 1, Release: 1 Benchmark Date: 20 Nov 2020*"&amp;A1037&amp;";*",SRGs!AA:AA,0),0)</f>
        <v>0</v>
      </c>
      <c r="AA1037" s="2">
        <f>IFERROR(MATCH("Unified Endpoint Management Server Security Requirements Guide :: Version 1, Release: 1 Benchmark Date: 20 Nov 2020*"&amp;A1037&amp;";*",SRGs!AA:AA,0),0)</f>
        <v>0</v>
      </c>
      <c r="AB1037" s="2">
        <f>IFERROR(MATCH("Virtual Private Network (VPN) Security Requirements Guide :: Version 2, Release: 4 Benchmark Date: 27 Oct 2021*"&amp;A1037&amp;";*",SRGs!AA:AA,0),0)</f>
        <v>0</v>
      </c>
      <c r="AC1037" s="2">
        <f>IFERROR(MATCH("Web Server Security Requirements Guide :: Version 3, Release: 1 Benchmark Date: 27 Oct 2022*"&amp;A1037&amp;";*",SRGs!AA:AA,0),0)</f>
        <v>0</v>
      </c>
      <c r="AD1037" s="22"/>
      <c r="AE1037" s="3" t="str">
        <f t="shared" si="128"/>
        <v/>
      </c>
      <c r="AF1037" s="2" t="str">
        <f t="shared" si="129"/>
        <v/>
      </c>
      <c r="AG1037" s="2" t="str">
        <f t="shared" si="130"/>
        <v/>
      </c>
      <c r="AH1037" s="2" t="str">
        <f t="shared" si="131"/>
        <v/>
      </c>
      <c r="AI1037" s="2" t="str">
        <f t="shared" si="132"/>
        <v/>
      </c>
      <c r="AJ1037" s="2" t="str">
        <f t="shared" si="133"/>
        <v/>
      </c>
      <c r="AK1037" s="2" t="str">
        <f t="shared" si="134"/>
        <v/>
      </c>
      <c r="AM1037" s="5" t="str">
        <f t="shared" si="135"/>
        <v/>
      </c>
    </row>
    <row r="1038" spans="1:39" ht="120" hidden="1">
      <c r="A1038" s="1" t="s">
        <v>22683</v>
      </c>
      <c r="B1038" s="1" t="s">
        <v>4316</v>
      </c>
      <c r="C1038" s="1" t="s">
        <v>1203</v>
      </c>
      <c r="D1038" s="1" t="s">
        <v>2233</v>
      </c>
      <c r="E1038" s="1" t="s">
        <v>3235</v>
      </c>
      <c r="F1038" s="2" t="s">
        <v>4031</v>
      </c>
      <c r="G1038" s="2"/>
      <c r="H1038" s="2"/>
      <c r="I1038" s="2"/>
      <c r="J1038" s="15"/>
      <c r="K1038" s="3">
        <f>IFERROR(MATCH("Application Layer Gateway (ALG) Security Requirements Guide (SRG) :: Version 1, Release: 2 Benchmark Date: 24 Jul 2015*"&amp;A1038&amp;";*",SRGs!AA:AA,0),0)</f>
        <v>1984</v>
      </c>
      <c r="L1038" s="2">
        <f>IFERROR(MATCH("Application Server Security Requirements Guide :: Version 3, Release: 3 Benchmark Date: 27 Oct 2022*"&amp;A1038&amp;";*",SRGs!AA:AA,0),0)</f>
        <v>0</v>
      </c>
      <c r="M1038" s="2">
        <f>IFERROR(MATCH("Authentication, Authorization, and Accounting Services (AAA) Security Requirements Guide :: Version 1, Release: 2 Benchmark Date: 24 Jan 2020*"&amp;A1038&amp;";*",SRGs!AA:AA,0),0)</f>
        <v>0</v>
      </c>
      <c r="N1038" s="6">
        <f>IFERROR(MATCH("Central Log Server Security Requirements Guide :: Version 2, Release: 2 Benchmark Date: 27 Oct 2022*"&amp;A1038&amp;";*",SRGs!AA:AA,0),0)</f>
        <v>0</v>
      </c>
      <c r="O1038" s="6">
        <f>IFERROR(MATCH("Database Security Requirements Guide :: Version 3, Release: 3 Benchmark Date: 27 Jul 2022*"&amp;A1038&amp;";*",SRGs!AA:AA,0),0)</f>
        <v>0</v>
      </c>
      <c r="P1038" s="2">
        <f>IFERROR(MATCH("Container Platform Security Requirements Guide :: Version 1, Release: 3 Benchmark Date: 27 Jan 2022*"&amp;A1038&amp;";*",SRGs!AA:AA,0),0)</f>
        <v>0</v>
      </c>
      <c r="Q1038" s="2">
        <f>IFERROR(MATCH("Domain Name System (DNS) Security Requirements Guide :: Version 2, Release: 4 Benchmark Date: 23 Oct 2015*"&amp;A1038&amp;";*",SRGs!AA:AA,0),0)</f>
        <v>0</v>
      </c>
      <c r="R1038" s="2">
        <f>IFERROR(MATCH("Firewall Security Requirements Guide :: Version 2, Release: 3 Benchmark Date: 27 Oct 2022*"&amp;A1038&amp;";*",SRGs!AA:AA,0),0)</f>
        <v>0</v>
      </c>
      <c r="S1038" s="2">
        <f>IFERROR(MATCH("General Purpose Operating System Security Requirements Guide :: Version 2, Release: 4 Benchmark Date: 27 Jul 2022*"&amp;A1038&amp;";*",SRGs!AA:AA,0),0)</f>
        <v>0</v>
      </c>
      <c r="T1038" s="2">
        <f>IFERROR(MATCH("Intrusion Detection and Prevention Systems (IDPS) Security Requirements Guide :: Version 2, Release: 6 Benchmark Date: 24 Jul 2020*"&amp;A1038&amp;";*",SRGs!AA:AA,0),0)</f>
        <v>0</v>
      </c>
      <c r="U1038" s="2">
        <f>IFERROR(MATCH("Layer 2 Switch Security Requirements Guide :: Version 2, Release: 1 Benchmark Date: 18 May 2021*"&amp;A1038&amp;";*",SRGs!AA:AA,0),0)</f>
        <v>0</v>
      </c>
      <c r="V1038" s="2">
        <f>IFERROR(MATCH("Mainframe Product Security Requirements Guide :: Version 2, Release: 1 Benchmark Date: 27 Oct 2022*"&amp;A1038&amp;";*",SRGs!AA:AA,0),0)</f>
        <v>0</v>
      </c>
      <c r="W1038" s="2">
        <f>IFERROR(MATCH("Network Device Management Security Requirements Guide :: Version 4, Release: 1 Benchmark Date: 23 Apr 2021*"&amp;A1038&amp;";*",SRGs!AA:AA,0),0)</f>
        <v>0</v>
      </c>
      <c r="X1038" s="2">
        <f>IFERROR(MATCH("Router Security Requirements Guide :: Version 4, Release: 2 Benchmark Date: 23 Apr 2021*"&amp;A1038&amp;";*",SRGs!AA:AA,0),0)</f>
        <v>0</v>
      </c>
      <c r="Y1038" s="2">
        <f>IFERROR(MATCH("SDN Controller Security Requirements Guide :: Version 1, Release: 2 Benchmark Date: 24 Apr 2020*"&amp;A1038&amp;";*",SRGs!AA:AA,0),0)</f>
        <v>0</v>
      </c>
      <c r="Z1038" s="2">
        <f>IFERROR(MATCH("Unified Endpoint Management Agent Security Requirements Guide :: Version 1, Release: 1 Benchmark Date: 20 Nov 2020*"&amp;A1038&amp;";*",SRGs!AA:AA,0),0)</f>
        <v>0</v>
      </c>
      <c r="AA1038" s="2">
        <f>IFERROR(MATCH("Unified Endpoint Management Server Security Requirements Guide :: Version 1, Release: 1 Benchmark Date: 20 Nov 2020*"&amp;A1038&amp;";*",SRGs!AA:AA,0),0)</f>
        <v>0</v>
      </c>
      <c r="AB1038" s="2">
        <f>IFERROR(MATCH("Virtual Private Network (VPN) Security Requirements Guide :: Version 2, Release: 4 Benchmark Date: 27 Oct 2021*"&amp;A1038&amp;";*",SRGs!AA:AA,0),0)</f>
        <v>0</v>
      </c>
      <c r="AC1038" s="2">
        <f>IFERROR(MATCH("Web Server Security Requirements Guide :: Version 3, Release: 1 Benchmark Date: 27 Oct 2022*"&amp;A1038&amp;";*",SRGs!AA:AA,0),0)</f>
        <v>0</v>
      </c>
      <c r="AD1038" s="22"/>
      <c r="AE1038" s="3" t="str">
        <f t="shared" si="128"/>
        <v>Application</v>
      </c>
      <c r="AF1038" s="2" t="str">
        <f t="shared" si="129"/>
        <v/>
      </c>
      <c r="AG1038" s="2" t="str">
        <f t="shared" si="130"/>
        <v/>
      </c>
      <c r="AH1038" s="2" t="str">
        <f t="shared" si="131"/>
        <v/>
      </c>
      <c r="AI1038" s="2" t="str">
        <f t="shared" si="132"/>
        <v/>
      </c>
      <c r="AJ1038" s="2" t="str">
        <f t="shared" si="133"/>
        <v/>
      </c>
      <c r="AK1038" s="2" t="str">
        <f t="shared" si="134"/>
        <v/>
      </c>
      <c r="AM1038" s="5" t="str">
        <f t="shared" si="135"/>
        <v>Application</v>
      </c>
    </row>
    <row r="1039" spans="1:39" s="5" customFormat="1" ht="300">
      <c r="A1039" s="1" t="s">
        <v>243</v>
      </c>
      <c r="B1039" s="1" t="s">
        <v>4316</v>
      </c>
      <c r="C1039" s="1" t="s">
        <v>1224</v>
      </c>
      <c r="D1039" s="1" t="s">
        <v>2254</v>
      </c>
      <c r="E1039" s="1" t="s">
        <v>3256</v>
      </c>
      <c r="F1039" s="2" t="s">
        <v>4039</v>
      </c>
      <c r="G1039" s="2" t="s">
        <v>4239</v>
      </c>
      <c r="H1039" s="2"/>
      <c r="I1039" s="10">
        <v>1</v>
      </c>
      <c r="J1039" s="13"/>
      <c r="K1039" s="3">
        <f>IFERROR(MATCH("Application Layer Gateway (ALG) Security Requirements Guide (SRG) :: Version 1, Release: 2 Benchmark Date: 24 Jul 2015*"&amp;A1039&amp;";*",SRGs!AA:AA,0),0)</f>
        <v>0</v>
      </c>
      <c r="L1039" s="2">
        <f>IFERROR(MATCH("Application Server Security Requirements Guide :: Version 3, Release: 3 Benchmark Date: 27 Oct 2022*"&amp;A1039&amp;";*",SRGs!AA:AA,0),0)</f>
        <v>2001</v>
      </c>
      <c r="M1039" s="2">
        <f>IFERROR(MATCH("Authentication, Authorization, and Accounting Services (AAA) Security Requirements Guide :: Version 1, Release: 2 Benchmark Date: 24 Jan 2020*"&amp;A1039&amp;";*",SRGs!AA:AA,0),0)</f>
        <v>0</v>
      </c>
      <c r="N1039" s="6">
        <f>IFERROR(MATCH("Central Log Server Security Requirements Guide :: Version 2, Release: 2 Benchmark Date: 27 Oct 2022*"&amp;A1039&amp;";*",SRGs!AA:AA,0),0)</f>
        <v>2003</v>
      </c>
      <c r="O1039" s="6">
        <f>IFERROR(MATCH("Database Security Requirements Guide :: Version 3, Release: 3 Benchmark Date: 27 Jul 2022*"&amp;A1039&amp;";*",SRGs!AA:AA,0),0)</f>
        <v>0</v>
      </c>
      <c r="P1039" s="6">
        <f>IFERROR(MATCH("Container Platform Security Requirements Guide :: Version 1, Release: 3 Benchmark Date: 27 Jan 2022*"&amp;A1039&amp;";*",SRGs!AA:AA,0),0)</f>
        <v>2004</v>
      </c>
      <c r="Q1039" s="6">
        <f>IFERROR(MATCH("Domain Name System (DNS) Security Requirements Guide :: Version 2, Release: 4 Benchmark Date: 23 Oct 2015*"&amp;A1039&amp;";*",SRGs!AA:AA,0),0)</f>
        <v>2005</v>
      </c>
      <c r="R1039" s="6">
        <f>IFERROR(MATCH("Firewall Security Requirements Guide :: Version 2, Release: 3 Benchmark Date: 27 Oct 2022*"&amp;A1039&amp;";*",SRGs!AA:AA,0),0)</f>
        <v>0</v>
      </c>
      <c r="S1039" s="6">
        <f>IFERROR(MATCH("General Purpose Operating System Security Requirements Guide :: Version 2, Release: 4 Benchmark Date: 27 Jul 2022*"&amp;A1039&amp;";*",SRGs!AA:AA,0),0)</f>
        <v>2006</v>
      </c>
      <c r="T1039" s="6">
        <f>IFERROR(MATCH("Intrusion Detection and Prevention Systems (IDPS) Security Requirements Guide :: Version 2, Release: 6 Benchmark Date: 24 Jul 2020*"&amp;A1039&amp;";*",SRGs!AA:AA,0),0)</f>
        <v>0</v>
      </c>
      <c r="U1039" s="6">
        <f>IFERROR(MATCH("Layer 2 Switch Security Requirements Guide :: Version 2, Release: 1 Benchmark Date: 18 May 2021*"&amp;A1039&amp;";*",SRGs!AA:AA,0),0)</f>
        <v>0</v>
      </c>
      <c r="V1039" s="6">
        <f>IFERROR(MATCH("Mainframe Product Security Requirements Guide :: Version 2, Release: 1 Benchmark Date: 27 Oct 2022*"&amp;A1039&amp;";*",SRGs!AA:AA,0),0)</f>
        <v>0</v>
      </c>
      <c r="W1039" s="6">
        <f>IFERROR(MATCH("Network Device Management Security Requirements Guide :: Version 4, Release: 1 Benchmark Date: 23 Apr 2021*"&amp;A1039&amp;";*",SRGs!AA:AA,0),0)</f>
        <v>0</v>
      </c>
      <c r="X1039" s="6">
        <f>IFERROR(MATCH("Router Security Requirements Guide :: Version 4, Release: 2 Benchmark Date: 23 Apr 2021*"&amp;A1039&amp;";*",SRGs!AA:AA,0),0)</f>
        <v>0</v>
      </c>
      <c r="Y1039" s="6">
        <f>IFERROR(MATCH("SDN Controller Security Requirements Guide :: Version 1, Release: 2 Benchmark Date: 24 Apr 2020*"&amp;A1039&amp;";*",SRGs!AA:AA,0),0)</f>
        <v>0</v>
      </c>
      <c r="Z1039" s="6">
        <f>IFERROR(MATCH("Unified Endpoint Management Agent Security Requirements Guide :: Version 1, Release: 1 Benchmark Date: 20 Nov 2020*"&amp;A1039&amp;";*",SRGs!AA:AA,0),0)</f>
        <v>0</v>
      </c>
      <c r="AA1039" s="6">
        <f>IFERROR(MATCH("Unified Endpoint Management Server Security Requirements Guide :: Version 1, Release: 1 Benchmark Date: 20 Nov 2020*"&amp;A1039&amp;";*",SRGs!AA:AA,0),0)</f>
        <v>2008</v>
      </c>
      <c r="AB1039" s="6">
        <f>IFERROR(MATCH("Virtual Private Network (VPN) Security Requirements Guide :: Version 2, Release: 4 Benchmark Date: 27 Oct 2021*"&amp;A1039&amp;";*",SRGs!AA:AA,0),0)</f>
        <v>2009</v>
      </c>
      <c r="AC1039" s="6">
        <f>IFERROR(MATCH("Web Server Security Requirements Guide :: Version 3, Release: 1 Benchmark Date: 27 Oct 2022*"&amp;A1039&amp;";*",SRGs!AA:AA,0),0)</f>
        <v>2012</v>
      </c>
      <c r="AD1039" s="21"/>
      <c r="AE1039" s="3" t="str">
        <f t="shared" si="128"/>
        <v>Application</v>
      </c>
      <c r="AF1039" s="2" t="str">
        <f t="shared" si="129"/>
        <v>Server</v>
      </c>
      <c r="AG1039" s="2" t="str">
        <f t="shared" si="130"/>
        <v>Laptops/Desktops</v>
      </c>
      <c r="AH1039" s="2" t="str">
        <f t="shared" si="131"/>
        <v>Network Device</v>
      </c>
      <c r="AI1039" s="2" t="str">
        <f t="shared" si="132"/>
        <v/>
      </c>
      <c r="AJ1039" s="2" t="str">
        <f t="shared" si="133"/>
        <v>Container</v>
      </c>
      <c r="AK1039" s="2" t="str">
        <f t="shared" si="134"/>
        <v>Unified Endpoint Mangement</v>
      </c>
      <c r="AL1039" s="27"/>
      <c r="AM1039" s="5" t="str">
        <f t="shared" si="135"/>
        <v>Application; Server; Laptops/Desktops; Network Device; Container; Unified Endpoint Mangement</v>
      </c>
    </row>
    <row r="1040" spans="1:39" s="5" customFormat="1" ht="75">
      <c r="A1040" s="1" t="s">
        <v>22684</v>
      </c>
      <c r="B1040" s="1" t="s">
        <v>4316</v>
      </c>
      <c r="C1040" s="1" t="s">
        <v>1225</v>
      </c>
      <c r="D1040" s="1" t="s">
        <v>2255</v>
      </c>
      <c r="E1040" s="1" t="s">
        <v>3257</v>
      </c>
      <c r="F1040" s="2" t="s">
        <v>3656</v>
      </c>
      <c r="G1040" s="2" t="s">
        <v>4239</v>
      </c>
      <c r="H1040" s="2"/>
      <c r="I1040" s="10">
        <v>1</v>
      </c>
      <c r="J1040" s="13"/>
      <c r="K1040" s="3">
        <f>IFERROR(MATCH("Application Layer Gateway (ALG) Security Requirements Guide (SRG) :: Version 1, Release: 2 Benchmark Date: 24 Jul 2015*"&amp;A1040&amp;";*",SRGs!AA:AA,0),0)</f>
        <v>0</v>
      </c>
      <c r="L1040" s="2">
        <f>IFERROR(MATCH("Application Server Security Requirements Guide :: Version 3, Release: 3 Benchmark Date: 27 Oct 2022*"&amp;A1040&amp;";*",SRGs!AA:AA,0),0)</f>
        <v>2019</v>
      </c>
      <c r="M1040" s="2">
        <f>IFERROR(MATCH("Authentication, Authorization, and Accounting Services (AAA) Security Requirements Guide :: Version 1, Release: 2 Benchmark Date: 24 Jan 2020*"&amp;A1040&amp;";*",SRGs!AA:AA,0),0)</f>
        <v>0</v>
      </c>
      <c r="N1040" s="6">
        <f>IFERROR(MATCH("Central Log Server Security Requirements Guide :: Version 2, Release: 2 Benchmark Date: 27 Oct 2022*"&amp;A1040&amp;";*",SRGs!AA:AA,0),0)</f>
        <v>0</v>
      </c>
      <c r="O1040" s="6">
        <f>IFERROR(MATCH("Database Security Requirements Guide :: Version 3, Release: 3 Benchmark Date: 27 Jul 2022*"&amp;A1040&amp;";*",SRGs!AA:AA,0),0)</f>
        <v>0</v>
      </c>
      <c r="P1040" s="6">
        <f>IFERROR(MATCH("Container Platform Security Requirements Guide :: Version 1, Release: 3 Benchmark Date: 27 Jan 2022*"&amp;A1040&amp;";*",SRGs!AA:AA,0),0)</f>
        <v>0</v>
      </c>
      <c r="Q1040" s="6">
        <f>IFERROR(MATCH("Domain Name System (DNS) Security Requirements Guide :: Version 2, Release: 4 Benchmark Date: 23 Oct 2015*"&amp;A1040&amp;";*",SRGs!AA:AA,0),0)</f>
        <v>2020</v>
      </c>
      <c r="R1040" s="6">
        <f>IFERROR(MATCH("Firewall Security Requirements Guide :: Version 2, Release: 3 Benchmark Date: 27 Oct 2022*"&amp;A1040&amp;";*",SRGs!AA:AA,0),0)</f>
        <v>0</v>
      </c>
      <c r="S1040" s="6">
        <f>IFERROR(MATCH("General Purpose Operating System Security Requirements Guide :: Version 2, Release: 4 Benchmark Date: 27 Jul 2022*"&amp;A1040&amp;";*",SRGs!AA:AA,0),0)</f>
        <v>2021</v>
      </c>
      <c r="T1040" s="6">
        <f>IFERROR(MATCH("Intrusion Detection and Prevention Systems (IDPS) Security Requirements Guide :: Version 2, Release: 6 Benchmark Date: 24 Jul 2020*"&amp;A1040&amp;";*",SRGs!AA:AA,0),0)</f>
        <v>0</v>
      </c>
      <c r="U1040" s="6">
        <f>IFERROR(MATCH("Layer 2 Switch Security Requirements Guide :: Version 2, Release: 1 Benchmark Date: 18 May 2021*"&amp;A1040&amp;";*",SRGs!AA:AA,0),0)</f>
        <v>0</v>
      </c>
      <c r="V1040" s="6">
        <f>IFERROR(MATCH("Mainframe Product Security Requirements Guide :: Version 2, Release: 1 Benchmark Date: 27 Oct 2022*"&amp;A1040&amp;";*",SRGs!AA:AA,0),0)</f>
        <v>0</v>
      </c>
      <c r="W1040" s="6">
        <f>IFERROR(MATCH("Network Device Management Security Requirements Guide :: Version 4, Release: 1 Benchmark Date: 23 Apr 2021*"&amp;A1040&amp;";*",SRGs!AA:AA,0),0)</f>
        <v>0</v>
      </c>
      <c r="X1040" s="6">
        <f>IFERROR(MATCH("Router Security Requirements Guide :: Version 4, Release: 2 Benchmark Date: 23 Apr 2021*"&amp;A1040&amp;";*",SRGs!AA:AA,0),0)</f>
        <v>0</v>
      </c>
      <c r="Y1040" s="6">
        <f>IFERROR(MATCH("SDN Controller Security Requirements Guide :: Version 1, Release: 2 Benchmark Date: 24 Apr 2020*"&amp;A1040&amp;";*",SRGs!AA:AA,0),0)</f>
        <v>0</v>
      </c>
      <c r="Z1040" s="6">
        <f>IFERROR(MATCH("Unified Endpoint Management Agent Security Requirements Guide :: Version 1, Release: 1 Benchmark Date: 20 Nov 2020*"&amp;A1040&amp;";*",SRGs!AA:AA,0),0)</f>
        <v>0</v>
      </c>
      <c r="AA1040" s="6">
        <f>IFERROR(MATCH("Unified Endpoint Management Server Security Requirements Guide :: Version 1, Release: 1 Benchmark Date: 20 Nov 2020*"&amp;A1040&amp;";*",SRGs!AA:AA,0),0)</f>
        <v>0</v>
      </c>
      <c r="AB1040" s="6">
        <f>IFERROR(MATCH("Virtual Private Network (VPN) Security Requirements Guide :: Version 2, Release: 4 Benchmark Date: 27 Oct 2021*"&amp;A1040&amp;";*",SRGs!AA:AA,0),0)</f>
        <v>0</v>
      </c>
      <c r="AC1040" s="6">
        <f>IFERROR(MATCH("Web Server Security Requirements Guide :: Version 3, Release: 1 Benchmark Date: 27 Oct 2022*"&amp;A1040&amp;";*",SRGs!AA:AA,0),0)</f>
        <v>0</v>
      </c>
      <c r="AD1040" s="21"/>
      <c r="AE1040" s="3" t="str">
        <f t="shared" si="128"/>
        <v>Application</v>
      </c>
      <c r="AF1040" s="2" t="str">
        <f t="shared" si="129"/>
        <v>Server</v>
      </c>
      <c r="AG1040" s="2" t="str">
        <f t="shared" si="130"/>
        <v>Laptops/Desktops</v>
      </c>
      <c r="AH1040" s="2" t="str">
        <f t="shared" si="131"/>
        <v>Network Device</v>
      </c>
      <c r="AI1040" s="2" t="str">
        <f t="shared" si="132"/>
        <v/>
      </c>
      <c r="AJ1040" s="2" t="str">
        <f t="shared" si="133"/>
        <v/>
      </c>
      <c r="AK1040" s="2" t="str">
        <f t="shared" si="134"/>
        <v/>
      </c>
      <c r="AL1040" s="27"/>
      <c r="AM1040" s="5" t="str">
        <f t="shared" si="135"/>
        <v>Application; Server; Laptops/Desktops; Network Device</v>
      </c>
    </row>
    <row r="1041" spans="1:39" s="5" customFormat="1" ht="75" hidden="1">
      <c r="A1041" s="1" t="s">
        <v>22685</v>
      </c>
      <c r="B1041" s="1" t="s">
        <v>4316</v>
      </c>
      <c r="C1041" s="1" t="s">
        <v>1226</v>
      </c>
      <c r="D1041" s="1" t="s">
        <v>2256</v>
      </c>
      <c r="E1041" s="1" t="s">
        <v>3258</v>
      </c>
      <c r="F1041" s="2" t="s">
        <v>2591</v>
      </c>
      <c r="G1041" s="2"/>
      <c r="H1041" s="2"/>
      <c r="I1041" s="2"/>
      <c r="J1041" s="15"/>
      <c r="K1041" s="3">
        <f>IFERROR(MATCH("Application Layer Gateway (ALG) Security Requirements Guide (SRG) :: Version 1, Release: 2 Benchmark Date: 24 Jul 2015*"&amp;A1041&amp;";*",SRGs!AA:AA,0),0)</f>
        <v>0</v>
      </c>
      <c r="L1041" s="2">
        <f>IFERROR(MATCH("Application Server Security Requirements Guide :: Version 3, Release: 3 Benchmark Date: 27 Oct 2022*"&amp;A1041&amp;";*",SRGs!AA:AA,0),0)</f>
        <v>2023</v>
      </c>
      <c r="M1041" s="2">
        <f>IFERROR(MATCH("Authentication, Authorization, and Accounting Services (AAA) Security Requirements Guide :: Version 1, Release: 2 Benchmark Date: 24 Jan 2020*"&amp;A1041&amp;";*",SRGs!AA:AA,0),0)</f>
        <v>0</v>
      </c>
      <c r="N1041" s="2">
        <f>IFERROR(MATCH("Central Log Server Security Requirements Guide :: Version 2, Release: 2 Benchmark Date: 27 Oct 2022*"&amp;A1041&amp;";*",SRGs!AA:AA,0),0)</f>
        <v>0</v>
      </c>
      <c r="O1041" s="2">
        <f>IFERROR(MATCH("Database Security Requirements Guide :: Version 3, Release: 3 Benchmark Date: 27 Jul 2022*"&amp;A1041&amp;";*",SRGs!AA:AA,0),0)</f>
        <v>2027</v>
      </c>
      <c r="P1041" s="6">
        <f>IFERROR(MATCH("Container Platform Security Requirements Guide :: Version 1, Release: 3 Benchmark Date: 27 Jan 2022*"&amp;A1041&amp;";*",SRGs!AA:AA,0),0)</f>
        <v>2025</v>
      </c>
      <c r="Q1041" s="6">
        <f>IFERROR(MATCH("Domain Name System (DNS) Security Requirements Guide :: Version 2, Release: 4 Benchmark Date: 23 Oct 2015*"&amp;A1041&amp;";*",SRGs!AA:AA,0),0)</f>
        <v>2029</v>
      </c>
      <c r="R1041" s="6">
        <f>IFERROR(MATCH("Firewall Security Requirements Guide :: Version 2, Release: 3 Benchmark Date: 27 Oct 2022*"&amp;A1041&amp;";*",SRGs!AA:AA,0),0)</f>
        <v>0</v>
      </c>
      <c r="S1041" s="6">
        <f>IFERROR(MATCH("General Purpose Operating System Security Requirements Guide :: Version 2, Release: 4 Benchmark Date: 27 Jul 2022*"&amp;A1041&amp;";*",SRGs!AA:AA,0),0)</f>
        <v>2031</v>
      </c>
      <c r="T1041" s="6">
        <f>IFERROR(MATCH("Intrusion Detection and Prevention Systems (IDPS) Security Requirements Guide :: Version 2, Release: 6 Benchmark Date: 24 Jul 2020*"&amp;A1041&amp;";*",SRGs!AA:AA,0),0)</f>
        <v>0</v>
      </c>
      <c r="U1041" s="6">
        <f>IFERROR(MATCH("Layer 2 Switch Security Requirements Guide :: Version 2, Release: 1 Benchmark Date: 18 May 2021*"&amp;A1041&amp;";*",SRGs!AA:AA,0),0)</f>
        <v>0</v>
      </c>
      <c r="V1041" s="6">
        <f>IFERROR(MATCH("Mainframe Product Security Requirements Guide :: Version 2, Release: 1 Benchmark Date: 27 Oct 2022*"&amp;A1041&amp;";*",SRGs!AA:AA,0),0)</f>
        <v>0</v>
      </c>
      <c r="W1041" s="6">
        <f>IFERROR(MATCH("Network Device Management Security Requirements Guide :: Version 4, Release: 1 Benchmark Date: 23 Apr 2021*"&amp;A1041&amp;";*",SRGs!AA:AA,0),0)</f>
        <v>0</v>
      </c>
      <c r="X1041" s="6">
        <f>IFERROR(MATCH("Router Security Requirements Guide :: Version 4, Release: 2 Benchmark Date: 23 Apr 2021*"&amp;A1041&amp;";*",SRGs!AA:AA,0),0)</f>
        <v>0</v>
      </c>
      <c r="Y1041" s="6">
        <f>IFERROR(MATCH("SDN Controller Security Requirements Guide :: Version 1, Release: 2 Benchmark Date: 24 Apr 2020*"&amp;A1041&amp;";*",SRGs!AA:AA,0),0)</f>
        <v>0</v>
      </c>
      <c r="Z1041" s="6">
        <f>IFERROR(MATCH("Unified Endpoint Management Agent Security Requirements Guide :: Version 1, Release: 1 Benchmark Date: 20 Nov 2020*"&amp;A1041&amp;";*",SRGs!AA:AA,0),0)</f>
        <v>0</v>
      </c>
      <c r="AA1041" s="6">
        <f>IFERROR(MATCH("Unified Endpoint Management Server Security Requirements Guide :: Version 1, Release: 1 Benchmark Date: 20 Nov 2020*"&amp;A1041&amp;";*",SRGs!AA:AA,0),0)</f>
        <v>0</v>
      </c>
      <c r="AB1041" s="6">
        <f>IFERROR(MATCH("Virtual Private Network (VPN) Security Requirements Guide :: Version 2, Release: 4 Benchmark Date: 27 Oct 2021*"&amp;A1041&amp;";*",SRGs!AA:AA,0),0)</f>
        <v>0</v>
      </c>
      <c r="AC1041" s="6">
        <f>IFERROR(MATCH("Web Server Security Requirements Guide :: Version 3, Release: 1 Benchmark Date: 27 Oct 2022*"&amp;A1041&amp;";*",SRGs!AA:AA,0),0)</f>
        <v>2037</v>
      </c>
      <c r="AD1041" s="21"/>
      <c r="AE1041" s="3" t="str">
        <f t="shared" si="128"/>
        <v>Application</v>
      </c>
      <c r="AF1041" s="2" t="str">
        <f t="shared" si="129"/>
        <v>Server</v>
      </c>
      <c r="AG1041" s="2" t="str">
        <f t="shared" si="130"/>
        <v>Laptops/Desktops</v>
      </c>
      <c r="AH1041" s="2" t="str">
        <f t="shared" si="131"/>
        <v>Network Device</v>
      </c>
      <c r="AI1041" s="2" t="str">
        <f t="shared" si="132"/>
        <v>Database</v>
      </c>
      <c r="AJ1041" s="2" t="str">
        <f t="shared" si="133"/>
        <v>Container</v>
      </c>
      <c r="AK1041" s="2" t="str">
        <f t="shared" si="134"/>
        <v/>
      </c>
      <c r="AL1041" s="27"/>
      <c r="AM1041" s="5" t="str">
        <f t="shared" si="135"/>
        <v>Application; Server; Laptops/Desktops; Network Device; Database; Container</v>
      </c>
    </row>
    <row r="1042" spans="1:39" ht="135" hidden="1">
      <c r="A1042" s="1" t="s">
        <v>22686</v>
      </c>
      <c r="B1042" s="1" t="s">
        <v>4316</v>
      </c>
      <c r="C1042" s="1" t="s">
        <v>1227</v>
      </c>
      <c r="D1042" s="1" t="s">
        <v>2257</v>
      </c>
      <c r="E1042" s="1" t="s">
        <v>3259</v>
      </c>
      <c r="F1042" s="2" t="s">
        <v>3656</v>
      </c>
      <c r="G1042" s="2"/>
      <c r="H1042" s="2"/>
      <c r="I1042" s="2"/>
      <c r="J1042" s="15"/>
      <c r="K1042" s="3">
        <f>IFERROR(MATCH("Application Layer Gateway (ALG) Security Requirements Guide (SRG) :: Version 1, Release: 2 Benchmark Date: 24 Jul 2015*"&amp;A1042&amp;";*",SRGs!AA:AA,0),0)</f>
        <v>0</v>
      </c>
      <c r="L1042" s="2">
        <f>IFERROR(MATCH("Application Server Security Requirements Guide :: Version 3, Release: 3 Benchmark Date: 27 Oct 2022*"&amp;A1042&amp;";*",SRGs!AA:AA,0),0)</f>
        <v>0</v>
      </c>
      <c r="M1042" s="2">
        <f>IFERROR(MATCH("Authentication, Authorization, and Accounting Services (AAA) Security Requirements Guide :: Version 1, Release: 2 Benchmark Date: 24 Jan 2020*"&amp;A1042&amp;";*",SRGs!AA:AA,0),0)</f>
        <v>0</v>
      </c>
      <c r="N1042" s="6">
        <f>IFERROR(MATCH("Central Log Server Security Requirements Guide :: Version 2, Release: 2 Benchmark Date: 27 Oct 2022*"&amp;A1042&amp;";*",SRGs!AA:AA,0),0)</f>
        <v>0</v>
      </c>
      <c r="O1042" s="6">
        <f>IFERROR(MATCH("Database Security Requirements Guide :: Version 3, Release: 3 Benchmark Date: 27 Jul 2022*"&amp;A1042&amp;";*",SRGs!AA:AA,0),0)</f>
        <v>0</v>
      </c>
      <c r="P1042" s="2">
        <f>IFERROR(MATCH("Container Platform Security Requirements Guide :: Version 1, Release: 3 Benchmark Date: 27 Jan 2022*"&amp;A1042&amp;";*",SRGs!AA:AA,0),0)</f>
        <v>0</v>
      </c>
      <c r="Q1042" s="2">
        <f>IFERROR(MATCH("Domain Name System (DNS) Security Requirements Guide :: Version 2, Release: 4 Benchmark Date: 23 Oct 2015*"&amp;A1042&amp;";*",SRGs!AA:AA,0),0)</f>
        <v>0</v>
      </c>
      <c r="R1042" s="2">
        <f>IFERROR(MATCH("Firewall Security Requirements Guide :: Version 2, Release: 3 Benchmark Date: 27 Oct 2022*"&amp;A1042&amp;";*",SRGs!AA:AA,0),0)</f>
        <v>0</v>
      </c>
      <c r="S1042" s="2">
        <f>IFERROR(MATCH("General Purpose Operating System Security Requirements Guide :: Version 2, Release: 4 Benchmark Date: 27 Jul 2022*"&amp;A1042&amp;";*",SRGs!AA:AA,0),0)</f>
        <v>0</v>
      </c>
      <c r="T1042" s="2">
        <f>IFERROR(MATCH("Intrusion Detection and Prevention Systems (IDPS) Security Requirements Guide :: Version 2, Release: 6 Benchmark Date: 24 Jul 2020*"&amp;A1042&amp;";*",SRGs!AA:AA,0),0)</f>
        <v>0</v>
      </c>
      <c r="U1042" s="2">
        <f>IFERROR(MATCH("Layer 2 Switch Security Requirements Guide :: Version 2, Release: 1 Benchmark Date: 18 May 2021*"&amp;A1042&amp;";*",SRGs!AA:AA,0),0)</f>
        <v>0</v>
      </c>
      <c r="V1042" s="2">
        <f>IFERROR(MATCH("Mainframe Product Security Requirements Guide :: Version 2, Release: 1 Benchmark Date: 27 Oct 2022*"&amp;A1042&amp;";*",SRGs!AA:AA,0),0)</f>
        <v>0</v>
      </c>
      <c r="W1042" s="2">
        <f>IFERROR(MATCH("Network Device Management Security Requirements Guide :: Version 4, Release: 1 Benchmark Date: 23 Apr 2021*"&amp;A1042&amp;";*",SRGs!AA:AA,0),0)</f>
        <v>0</v>
      </c>
      <c r="X1042" s="2">
        <f>IFERROR(MATCH("Router Security Requirements Guide :: Version 4, Release: 2 Benchmark Date: 23 Apr 2021*"&amp;A1042&amp;";*",SRGs!AA:AA,0),0)</f>
        <v>0</v>
      </c>
      <c r="Y1042" s="2">
        <f>IFERROR(MATCH("SDN Controller Security Requirements Guide :: Version 1, Release: 2 Benchmark Date: 24 Apr 2020*"&amp;A1042&amp;";*",SRGs!AA:AA,0),0)</f>
        <v>0</v>
      </c>
      <c r="Z1042" s="2">
        <f>IFERROR(MATCH("Unified Endpoint Management Agent Security Requirements Guide :: Version 1, Release: 1 Benchmark Date: 20 Nov 2020*"&amp;A1042&amp;";*",SRGs!AA:AA,0),0)</f>
        <v>0</v>
      </c>
      <c r="AA1042" s="2">
        <f>IFERROR(MATCH("Unified Endpoint Management Server Security Requirements Guide :: Version 1, Release: 1 Benchmark Date: 20 Nov 2020*"&amp;A1042&amp;";*",SRGs!AA:AA,0),0)</f>
        <v>0</v>
      </c>
      <c r="AB1042" s="2">
        <f>IFERROR(MATCH("Virtual Private Network (VPN) Security Requirements Guide :: Version 2, Release: 4 Benchmark Date: 27 Oct 2021*"&amp;A1042&amp;";*",SRGs!AA:AA,0),0)</f>
        <v>2039</v>
      </c>
      <c r="AC1042" s="2">
        <f>IFERROR(MATCH("Web Server Security Requirements Guide :: Version 3, Release: 1 Benchmark Date: 27 Oct 2022*"&amp;A1042&amp;";*",SRGs!AA:AA,0),0)</f>
        <v>0</v>
      </c>
      <c r="AD1042" s="22"/>
      <c r="AE1042" s="3" t="str">
        <f t="shared" si="128"/>
        <v/>
      </c>
      <c r="AF1042" s="2" t="str">
        <f t="shared" si="129"/>
        <v/>
      </c>
      <c r="AG1042" s="2" t="str">
        <f t="shared" si="130"/>
        <v/>
      </c>
      <c r="AH1042" s="2" t="str">
        <f t="shared" si="131"/>
        <v>Network Device</v>
      </c>
      <c r="AI1042" s="2" t="str">
        <f t="shared" si="132"/>
        <v/>
      </c>
      <c r="AJ1042" s="2" t="str">
        <f t="shared" si="133"/>
        <v/>
      </c>
      <c r="AK1042" s="2" t="str">
        <f t="shared" si="134"/>
        <v/>
      </c>
      <c r="AM1042" s="5" t="str">
        <f t="shared" si="135"/>
        <v>Network Device</v>
      </c>
    </row>
    <row r="1043" spans="1:39" s="5" customFormat="1" ht="165" hidden="1">
      <c r="A1043" s="1" t="s">
        <v>22687</v>
      </c>
      <c r="B1043" s="1" t="s">
        <v>4316</v>
      </c>
      <c r="C1043" s="1" t="s">
        <v>1228</v>
      </c>
      <c r="D1043" s="1" t="s">
        <v>2258</v>
      </c>
      <c r="E1043" s="1" t="s">
        <v>3260</v>
      </c>
      <c r="F1043" s="2" t="s">
        <v>3656</v>
      </c>
      <c r="G1043" s="2"/>
      <c r="H1043" s="2" t="s">
        <v>4280</v>
      </c>
      <c r="I1043" s="10">
        <v>3</v>
      </c>
      <c r="J1043" s="13"/>
      <c r="K1043" s="3">
        <f>IFERROR(MATCH("Application Layer Gateway (ALG) Security Requirements Guide (SRG) :: Version 1, Release: 2 Benchmark Date: 24 Jul 2015*"&amp;A1043&amp;";*",SRGs!AA:AA,0),0)</f>
        <v>0</v>
      </c>
      <c r="L1043" s="2">
        <f>IFERROR(MATCH("Application Server Security Requirements Guide :: Version 3, Release: 3 Benchmark Date: 27 Oct 2022*"&amp;A1043&amp;";*",SRGs!AA:AA,0),0)</f>
        <v>0</v>
      </c>
      <c r="M1043" s="2">
        <f>IFERROR(MATCH("Authentication, Authorization, and Accounting Services (AAA) Security Requirements Guide :: Version 1, Release: 2 Benchmark Date: 24 Jan 2020*"&amp;A1043&amp;";*",SRGs!AA:AA,0),0)</f>
        <v>0</v>
      </c>
      <c r="N1043" s="6">
        <f>IFERROR(MATCH("Central Log Server Security Requirements Guide :: Version 2, Release: 2 Benchmark Date: 27 Oct 2022*"&amp;A1043&amp;";*",SRGs!AA:AA,0),0)</f>
        <v>0</v>
      </c>
      <c r="O1043" s="6">
        <f>IFERROR(MATCH("Database Security Requirements Guide :: Version 3, Release: 3 Benchmark Date: 27 Jul 2022*"&amp;A1043&amp;";*",SRGs!AA:AA,0),0)</f>
        <v>0</v>
      </c>
      <c r="P1043" s="6">
        <f>IFERROR(MATCH("Container Platform Security Requirements Guide :: Version 1, Release: 3 Benchmark Date: 27 Jan 2022*"&amp;A1043&amp;";*",SRGs!AA:AA,0),0)</f>
        <v>0</v>
      </c>
      <c r="Q1043" s="6">
        <f>IFERROR(MATCH("Domain Name System (DNS) Security Requirements Guide :: Version 2, Release: 4 Benchmark Date: 23 Oct 2015*"&amp;A1043&amp;";*",SRGs!AA:AA,0),0)</f>
        <v>0</v>
      </c>
      <c r="R1043" s="6">
        <f>IFERROR(MATCH("Firewall Security Requirements Guide :: Version 2, Release: 3 Benchmark Date: 27 Oct 2022*"&amp;A1043&amp;";*",SRGs!AA:AA,0),0)</f>
        <v>0</v>
      </c>
      <c r="S1043" s="6">
        <f>IFERROR(MATCH("General Purpose Operating System Security Requirements Guide :: Version 2, Release: 4 Benchmark Date: 27 Jul 2022*"&amp;A1043&amp;";*",SRGs!AA:AA,0),0)</f>
        <v>0</v>
      </c>
      <c r="T1043" s="6">
        <f>IFERROR(MATCH("Intrusion Detection and Prevention Systems (IDPS) Security Requirements Guide :: Version 2, Release: 6 Benchmark Date: 24 Jul 2020*"&amp;A1043&amp;";*",SRGs!AA:AA,0),0)</f>
        <v>0</v>
      </c>
      <c r="U1043" s="6">
        <f>IFERROR(MATCH("Layer 2 Switch Security Requirements Guide :: Version 2, Release: 1 Benchmark Date: 18 May 2021*"&amp;A1043&amp;";*",SRGs!AA:AA,0),0)</f>
        <v>0</v>
      </c>
      <c r="V1043" s="6">
        <f>IFERROR(MATCH("Mainframe Product Security Requirements Guide :: Version 2, Release: 1 Benchmark Date: 27 Oct 2022*"&amp;A1043&amp;";*",SRGs!AA:AA,0),0)</f>
        <v>0</v>
      </c>
      <c r="W1043" s="6">
        <f>IFERROR(MATCH("Network Device Management Security Requirements Guide :: Version 4, Release: 1 Benchmark Date: 23 Apr 2021*"&amp;A1043&amp;";*",SRGs!AA:AA,0),0)</f>
        <v>0</v>
      </c>
      <c r="X1043" s="6">
        <f>IFERROR(MATCH("Router Security Requirements Guide :: Version 4, Release: 2 Benchmark Date: 23 Apr 2021*"&amp;A1043&amp;";*",SRGs!AA:AA,0),0)</f>
        <v>0</v>
      </c>
      <c r="Y1043" s="6">
        <f>IFERROR(MATCH("SDN Controller Security Requirements Guide :: Version 1, Release: 2 Benchmark Date: 24 Apr 2020*"&amp;A1043&amp;";*",SRGs!AA:AA,0),0)</f>
        <v>0</v>
      </c>
      <c r="Z1043" s="6">
        <f>IFERROR(MATCH("Unified Endpoint Management Agent Security Requirements Guide :: Version 1, Release: 1 Benchmark Date: 20 Nov 2020*"&amp;A1043&amp;";*",SRGs!AA:AA,0),0)</f>
        <v>0</v>
      </c>
      <c r="AA1043" s="6">
        <f>IFERROR(MATCH("Unified Endpoint Management Server Security Requirements Guide :: Version 1, Release: 1 Benchmark Date: 20 Nov 2020*"&amp;A1043&amp;";*",SRGs!AA:AA,0),0)</f>
        <v>0</v>
      </c>
      <c r="AB1043" s="6">
        <f>IFERROR(MATCH("Virtual Private Network (VPN) Security Requirements Guide :: Version 2, Release: 4 Benchmark Date: 27 Oct 2021*"&amp;A1043&amp;";*",SRGs!AA:AA,0),0)</f>
        <v>0</v>
      </c>
      <c r="AC1043" s="6">
        <f>IFERROR(MATCH("Web Server Security Requirements Guide :: Version 3, Release: 1 Benchmark Date: 27 Oct 2022*"&amp;A1043&amp;";*",SRGs!AA:AA,0),0)</f>
        <v>0</v>
      </c>
      <c r="AD1043" s="21"/>
      <c r="AE1043" s="3" t="str">
        <f t="shared" si="128"/>
        <v/>
      </c>
      <c r="AF1043" s="2" t="str">
        <f t="shared" si="129"/>
        <v/>
      </c>
      <c r="AG1043" s="2" t="str">
        <f t="shared" si="130"/>
        <v/>
      </c>
      <c r="AH1043" s="2" t="str">
        <f t="shared" si="131"/>
        <v/>
      </c>
      <c r="AI1043" s="2" t="str">
        <f t="shared" si="132"/>
        <v/>
      </c>
      <c r="AJ1043" s="2" t="str">
        <f t="shared" si="133"/>
        <v/>
      </c>
      <c r="AK1043" s="2" t="str">
        <f t="shared" si="134"/>
        <v/>
      </c>
      <c r="AL1043" s="27"/>
      <c r="AM1043" s="5" t="str">
        <f t="shared" si="135"/>
        <v/>
      </c>
    </row>
    <row r="1044" spans="1:39" s="5" customFormat="1" ht="45" hidden="1">
      <c r="A1044" s="1" t="s">
        <v>22688</v>
      </c>
      <c r="B1044" s="1" t="s">
        <v>4316</v>
      </c>
      <c r="C1044" s="1" t="s">
        <v>1229</v>
      </c>
      <c r="D1044" s="1" t="s">
        <v>2259</v>
      </c>
      <c r="E1044" s="1" t="s">
        <v>3261</v>
      </c>
      <c r="F1044" s="2" t="s">
        <v>2591</v>
      </c>
      <c r="G1044" s="2"/>
      <c r="H1044" s="2"/>
      <c r="I1044" s="2"/>
      <c r="J1044" s="15"/>
      <c r="K1044" s="3">
        <f>IFERROR(MATCH("Application Layer Gateway (ALG) Security Requirements Guide (SRG) :: Version 1, Release: 2 Benchmark Date: 24 Jul 2015*"&amp;A1044&amp;";*",SRGs!AA:AA,0),0)</f>
        <v>0</v>
      </c>
      <c r="L1044" s="2">
        <f>IFERROR(MATCH("Application Server Security Requirements Guide :: Version 3, Release: 3 Benchmark Date: 27 Oct 2022*"&amp;A1044&amp;";*",SRGs!AA:AA,0),0)</f>
        <v>0</v>
      </c>
      <c r="M1044" s="2">
        <f>IFERROR(MATCH("Authentication, Authorization, and Accounting Services (AAA) Security Requirements Guide :: Version 1, Release: 2 Benchmark Date: 24 Jan 2020*"&amp;A1044&amp;";*",SRGs!AA:AA,0),0)</f>
        <v>0</v>
      </c>
      <c r="N1044" s="2">
        <f>IFERROR(MATCH("Central Log Server Security Requirements Guide :: Version 2, Release: 2 Benchmark Date: 27 Oct 2022*"&amp;A1044&amp;";*",SRGs!AA:AA,0),0)</f>
        <v>0</v>
      </c>
      <c r="O1044" s="2">
        <f>IFERROR(MATCH("Database Security Requirements Guide :: Version 3, Release: 3 Benchmark Date: 27 Jul 2022*"&amp;A1044&amp;";*",SRGs!AA:AA,0),0)</f>
        <v>0</v>
      </c>
      <c r="P1044" s="6">
        <f>IFERROR(MATCH("Container Platform Security Requirements Guide :: Version 1, Release: 3 Benchmark Date: 27 Jan 2022*"&amp;A1044&amp;";*",SRGs!AA:AA,0),0)</f>
        <v>0</v>
      </c>
      <c r="Q1044" s="6">
        <f>IFERROR(MATCH("Domain Name System (DNS) Security Requirements Guide :: Version 2, Release: 4 Benchmark Date: 23 Oct 2015*"&amp;A1044&amp;";*",SRGs!AA:AA,0),0)</f>
        <v>0</v>
      </c>
      <c r="R1044" s="6">
        <f>IFERROR(MATCH("Firewall Security Requirements Guide :: Version 2, Release: 3 Benchmark Date: 27 Oct 2022*"&amp;A1044&amp;";*",SRGs!AA:AA,0),0)</f>
        <v>0</v>
      </c>
      <c r="S1044" s="6">
        <f>IFERROR(MATCH("General Purpose Operating System Security Requirements Guide :: Version 2, Release: 4 Benchmark Date: 27 Jul 2022*"&amp;A1044&amp;";*",SRGs!AA:AA,0),0)</f>
        <v>0</v>
      </c>
      <c r="T1044" s="6">
        <f>IFERROR(MATCH("Intrusion Detection and Prevention Systems (IDPS) Security Requirements Guide :: Version 2, Release: 6 Benchmark Date: 24 Jul 2020*"&amp;A1044&amp;";*",SRGs!AA:AA,0),0)</f>
        <v>0</v>
      </c>
      <c r="U1044" s="6">
        <f>IFERROR(MATCH("Layer 2 Switch Security Requirements Guide :: Version 2, Release: 1 Benchmark Date: 18 May 2021*"&amp;A1044&amp;";*",SRGs!AA:AA,0),0)</f>
        <v>0</v>
      </c>
      <c r="V1044" s="6">
        <f>IFERROR(MATCH("Mainframe Product Security Requirements Guide :: Version 2, Release: 1 Benchmark Date: 27 Oct 2022*"&amp;A1044&amp;";*",SRGs!AA:AA,0),0)</f>
        <v>0</v>
      </c>
      <c r="W1044" s="6">
        <f>IFERROR(MATCH("Network Device Management Security Requirements Guide :: Version 4, Release: 1 Benchmark Date: 23 Apr 2021*"&amp;A1044&amp;";*",SRGs!AA:AA,0),0)</f>
        <v>0</v>
      </c>
      <c r="X1044" s="6">
        <f>IFERROR(MATCH("Router Security Requirements Guide :: Version 4, Release: 2 Benchmark Date: 23 Apr 2021*"&amp;A1044&amp;";*",SRGs!AA:AA,0),0)</f>
        <v>0</v>
      </c>
      <c r="Y1044" s="6">
        <f>IFERROR(MATCH("SDN Controller Security Requirements Guide :: Version 1, Release: 2 Benchmark Date: 24 Apr 2020*"&amp;A1044&amp;";*",SRGs!AA:AA,0),0)</f>
        <v>0</v>
      </c>
      <c r="Z1044" s="6">
        <f>IFERROR(MATCH("Unified Endpoint Management Agent Security Requirements Guide :: Version 1, Release: 1 Benchmark Date: 20 Nov 2020*"&amp;A1044&amp;";*",SRGs!AA:AA,0),0)</f>
        <v>0</v>
      </c>
      <c r="AA1044" s="6">
        <f>IFERROR(MATCH("Unified Endpoint Management Server Security Requirements Guide :: Version 1, Release: 1 Benchmark Date: 20 Nov 2020*"&amp;A1044&amp;";*",SRGs!AA:AA,0),0)</f>
        <v>0</v>
      </c>
      <c r="AB1044" s="6">
        <f>IFERROR(MATCH("Virtual Private Network (VPN) Security Requirements Guide :: Version 2, Release: 4 Benchmark Date: 27 Oct 2021*"&amp;A1044&amp;";*",SRGs!AA:AA,0),0)</f>
        <v>0</v>
      </c>
      <c r="AC1044" s="6">
        <f>IFERROR(MATCH("Web Server Security Requirements Guide :: Version 3, Release: 1 Benchmark Date: 27 Oct 2022*"&amp;A1044&amp;";*",SRGs!AA:AA,0),0)</f>
        <v>0</v>
      </c>
      <c r="AD1044" s="21"/>
      <c r="AE1044" s="3" t="str">
        <f t="shared" si="128"/>
        <v/>
      </c>
      <c r="AF1044" s="2" t="str">
        <f t="shared" si="129"/>
        <v/>
      </c>
      <c r="AG1044" s="2" t="str">
        <f t="shared" si="130"/>
        <v/>
      </c>
      <c r="AH1044" s="2" t="str">
        <f t="shared" si="131"/>
        <v/>
      </c>
      <c r="AI1044" s="2" t="str">
        <f t="shared" si="132"/>
        <v/>
      </c>
      <c r="AJ1044" s="2" t="str">
        <f t="shared" si="133"/>
        <v/>
      </c>
      <c r="AK1044" s="2" t="str">
        <f t="shared" si="134"/>
        <v/>
      </c>
      <c r="AL1044" s="27"/>
      <c r="AM1044" s="5" t="str">
        <f t="shared" si="135"/>
        <v/>
      </c>
    </row>
    <row r="1045" spans="1:39" hidden="1">
      <c r="A1045" s="1" t="s">
        <v>244</v>
      </c>
      <c r="B1045" s="1" t="s">
        <v>4316</v>
      </c>
      <c r="C1045" s="1" t="s">
        <v>1230</v>
      </c>
      <c r="D1045" s="1" t="s">
        <v>3587</v>
      </c>
      <c r="E1045" s="1"/>
      <c r="F1045" s="2"/>
      <c r="G1045" s="2"/>
      <c r="H1045" s="2"/>
      <c r="I1045" s="2"/>
      <c r="J1045" s="15"/>
      <c r="K1045" s="3">
        <f>IFERROR(MATCH("Application Layer Gateway (ALG) Security Requirements Guide (SRG) :: Version 1, Release: 2 Benchmark Date: 24 Jul 2015*"&amp;A1045&amp;";*",SRGs!AA:AA,0),0)</f>
        <v>0</v>
      </c>
      <c r="L1045" s="2">
        <f>IFERROR(MATCH("Application Server Security Requirements Guide :: Version 3, Release: 3 Benchmark Date: 27 Oct 2022*"&amp;A1045&amp;";*",SRGs!AA:AA,0),0)</f>
        <v>0</v>
      </c>
      <c r="M1045" s="2">
        <f>IFERROR(MATCH("Authentication, Authorization, and Accounting Services (AAA) Security Requirements Guide :: Version 1, Release: 2 Benchmark Date: 24 Jan 2020*"&amp;A1045&amp;";*",SRGs!AA:AA,0),0)</f>
        <v>0</v>
      </c>
      <c r="N1045" s="2">
        <f>IFERROR(MATCH("Central Log Server Security Requirements Guide :: Version 2, Release: 2 Benchmark Date: 27 Oct 2022*"&amp;A1045&amp;";*",SRGs!AA:AA,0),0)</f>
        <v>0</v>
      </c>
      <c r="O1045" s="2">
        <f>IFERROR(MATCH("Database Security Requirements Guide :: Version 3, Release: 3 Benchmark Date: 27 Jul 2022*"&amp;A1045&amp;";*",SRGs!AA:AA,0),0)</f>
        <v>0</v>
      </c>
      <c r="P1045" s="2">
        <f>IFERROR(MATCH("Container Platform Security Requirements Guide :: Version 1, Release: 3 Benchmark Date: 27 Jan 2022*"&amp;A1045&amp;";*",SRGs!AA:AA,0),0)</f>
        <v>0</v>
      </c>
      <c r="Q1045" s="2">
        <f>IFERROR(MATCH("Domain Name System (DNS) Security Requirements Guide :: Version 2, Release: 4 Benchmark Date: 23 Oct 2015*"&amp;A1045&amp;";*",SRGs!AA:AA,0),0)</f>
        <v>0</v>
      </c>
      <c r="R1045" s="2">
        <f>IFERROR(MATCH("Firewall Security Requirements Guide :: Version 2, Release: 3 Benchmark Date: 27 Oct 2022*"&amp;A1045&amp;";*",SRGs!AA:AA,0),0)</f>
        <v>0</v>
      </c>
      <c r="S1045" s="2">
        <f>IFERROR(MATCH("General Purpose Operating System Security Requirements Guide :: Version 2, Release: 4 Benchmark Date: 27 Jul 2022*"&amp;A1045&amp;";*",SRGs!AA:AA,0),0)</f>
        <v>0</v>
      </c>
      <c r="T1045" s="2">
        <f>IFERROR(MATCH("Intrusion Detection and Prevention Systems (IDPS) Security Requirements Guide :: Version 2, Release: 6 Benchmark Date: 24 Jul 2020*"&amp;A1045&amp;";*",SRGs!AA:AA,0),0)</f>
        <v>0</v>
      </c>
      <c r="U1045" s="2">
        <f>IFERROR(MATCH("Layer 2 Switch Security Requirements Guide :: Version 2, Release: 1 Benchmark Date: 18 May 2021*"&amp;A1045&amp;";*",SRGs!AA:AA,0),0)</f>
        <v>0</v>
      </c>
      <c r="V1045" s="2">
        <f>IFERROR(MATCH("Mainframe Product Security Requirements Guide :: Version 2, Release: 1 Benchmark Date: 27 Oct 2022*"&amp;A1045&amp;";*",SRGs!AA:AA,0),0)</f>
        <v>0</v>
      </c>
      <c r="W1045" s="2">
        <f>IFERROR(MATCH("Network Device Management Security Requirements Guide :: Version 4, Release: 1 Benchmark Date: 23 Apr 2021*"&amp;A1045&amp;";*",SRGs!AA:AA,0),0)</f>
        <v>0</v>
      </c>
      <c r="X1045" s="2">
        <f>IFERROR(MATCH("Router Security Requirements Guide :: Version 4, Release: 2 Benchmark Date: 23 Apr 2021*"&amp;A1045&amp;";*",SRGs!AA:AA,0),0)</f>
        <v>0</v>
      </c>
      <c r="Y1045" s="2">
        <f>IFERROR(MATCH("SDN Controller Security Requirements Guide :: Version 1, Release: 2 Benchmark Date: 24 Apr 2020*"&amp;A1045&amp;";*",SRGs!AA:AA,0),0)</f>
        <v>0</v>
      </c>
      <c r="Z1045" s="2">
        <f>IFERROR(MATCH("Unified Endpoint Management Agent Security Requirements Guide :: Version 1, Release: 1 Benchmark Date: 20 Nov 2020*"&amp;A1045&amp;";*",SRGs!AA:AA,0),0)</f>
        <v>0</v>
      </c>
      <c r="AA1045" s="2">
        <f>IFERROR(MATCH("Unified Endpoint Management Server Security Requirements Guide :: Version 1, Release: 1 Benchmark Date: 20 Nov 2020*"&amp;A1045&amp;";*",SRGs!AA:AA,0),0)</f>
        <v>0</v>
      </c>
      <c r="AB1045" s="2">
        <f>IFERROR(MATCH("Virtual Private Network (VPN) Security Requirements Guide :: Version 2, Release: 4 Benchmark Date: 27 Oct 2021*"&amp;A1045&amp;";*",SRGs!AA:AA,0),0)</f>
        <v>0</v>
      </c>
      <c r="AC1045" s="2">
        <f>IFERROR(MATCH("Web Server Security Requirements Guide :: Version 3, Release: 1 Benchmark Date: 27 Oct 2022*"&amp;A1045&amp;";*",SRGs!AA:AA,0),0)</f>
        <v>0</v>
      </c>
      <c r="AD1045" s="22"/>
      <c r="AE1045" s="3" t="str">
        <f t="shared" si="128"/>
        <v/>
      </c>
      <c r="AF1045" s="2" t="str">
        <f t="shared" si="129"/>
        <v/>
      </c>
      <c r="AG1045" s="2" t="str">
        <f t="shared" si="130"/>
        <v/>
      </c>
      <c r="AH1045" s="2" t="str">
        <f t="shared" si="131"/>
        <v/>
      </c>
      <c r="AI1045" s="2" t="str">
        <f t="shared" si="132"/>
        <v/>
      </c>
      <c r="AJ1045" s="2" t="str">
        <f t="shared" si="133"/>
        <v/>
      </c>
      <c r="AK1045" s="2" t="str">
        <f t="shared" si="134"/>
        <v/>
      </c>
      <c r="AM1045" s="5" t="str">
        <f t="shared" si="135"/>
        <v/>
      </c>
    </row>
    <row r="1046" spans="1:39" s="5" customFormat="1" ht="285" hidden="1">
      <c r="A1046" s="1" t="s">
        <v>287</v>
      </c>
      <c r="B1046" s="1" t="s">
        <v>4317</v>
      </c>
      <c r="C1046" s="1" t="s">
        <v>322</v>
      </c>
      <c r="D1046" s="1" t="s">
        <v>2349</v>
      </c>
      <c r="E1046" s="1" t="s">
        <v>3343</v>
      </c>
      <c r="F1046" s="2" t="s">
        <v>3733</v>
      </c>
      <c r="G1046" s="2"/>
      <c r="H1046" s="2"/>
      <c r="I1046" s="2"/>
      <c r="J1046" s="15"/>
      <c r="K1046" s="3">
        <f>IFERROR(MATCH("Application Layer Gateway (ALG) Security Requirements Guide (SRG) :: Version 1, Release: 2 Benchmark Date: 24 Jul 2015*"&amp;A1046&amp;";*",SRGs!AA:AA,0),0)</f>
        <v>0</v>
      </c>
      <c r="L1046" s="2">
        <f>IFERROR(MATCH("Application Server Security Requirements Guide :: Version 3, Release: 3 Benchmark Date: 27 Oct 2022*"&amp;A1046&amp;";*",SRGs!AA:AA,0),0)</f>
        <v>0</v>
      </c>
      <c r="M1046" s="2">
        <f>IFERROR(MATCH("Authentication, Authorization, and Accounting Services (AAA) Security Requirements Guide :: Version 1, Release: 2 Benchmark Date: 24 Jan 2020*"&amp;A1046&amp;";*",SRGs!AA:AA,0),0)</f>
        <v>0</v>
      </c>
      <c r="N1046" s="6">
        <f>IFERROR(MATCH("Central Log Server Security Requirements Guide :: Version 2, Release: 2 Benchmark Date: 27 Oct 2022*"&amp;A1046&amp;";*",SRGs!AA:AA,0),0)</f>
        <v>0</v>
      </c>
      <c r="O1046" s="6">
        <f>IFERROR(MATCH("Database Security Requirements Guide :: Version 3, Release: 3 Benchmark Date: 27 Jul 2022*"&amp;A1046&amp;";*",SRGs!AA:AA,0),0)</f>
        <v>0</v>
      </c>
      <c r="P1046" s="6">
        <f>IFERROR(MATCH("Container Platform Security Requirements Guide :: Version 1, Release: 3 Benchmark Date: 27 Jan 2022*"&amp;A1046&amp;";*",SRGs!AA:AA,0),0)</f>
        <v>0</v>
      </c>
      <c r="Q1046" s="6">
        <f>IFERROR(MATCH("Domain Name System (DNS) Security Requirements Guide :: Version 2, Release: 4 Benchmark Date: 23 Oct 2015*"&amp;A1046&amp;";*",SRGs!AA:AA,0),0)</f>
        <v>0</v>
      </c>
      <c r="R1046" s="6">
        <f>IFERROR(MATCH("Firewall Security Requirements Guide :: Version 2, Release: 3 Benchmark Date: 27 Oct 2022*"&amp;A1046&amp;";*",SRGs!AA:AA,0),0)</f>
        <v>0</v>
      </c>
      <c r="S1046" s="6">
        <f>IFERROR(MATCH("General Purpose Operating System Security Requirements Guide :: Version 2, Release: 4 Benchmark Date: 27 Jul 2022*"&amp;A1046&amp;";*",SRGs!AA:AA,0),0)</f>
        <v>0</v>
      </c>
      <c r="T1046" s="6">
        <f>IFERROR(MATCH("Intrusion Detection and Prevention Systems (IDPS) Security Requirements Guide :: Version 2, Release: 6 Benchmark Date: 24 Jul 2020*"&amp;A1046&amp;";*",SRGs!AA:AA,0),0)</f>
        <v>0</v>
      </c>
      <c r="U1046" s="6">
        <f>IFERROR(MATCH("Layer 2 Switch Security Requirements Guide :: Version 2, Release: 1 Benchmark Date: 18 May 2021*"&amp;A1046&amp;";*",SRGs!AA:AA,0),0)</f>
        <v>0</v>
      </c>
      <c r="V1046" s="6">
        <f>IFERROR(MATCH("Mainframe Product Security Requirements Guide :: Version 2, Release: 1 Benchmark Date: 27 Oct 2022*"&amp;A1046&amp;";*",SRGs!AA:AA,0),0)</f>
        <v>0</v>
      </c>
      <c r="W1046" s="6">
        <f>IFERROR(MATCH("Network Device Management Security Requirements Guide :: Version 4, Release: 1 Benchmark Date: 23 Apr 2021*"&amp;A1046&amp;";*",SRGs!AA:AA,0),0)</f>
        <v>0</v>
      </c>
      <c r="X1046" s="6">
        <f>IFERROR(MATCH("Router Security Requirements Guide :: Version 4, Release: 2 Benchmark Date: 23 Apr 2021*"&amp;A1046&amp;";*",SRGs!AA:AA,0),0)</f>
        <v>0</v>
      </c>
      <c r="Y1046" s="6">
        <f>IFERROR(MATCH("SDN Controller Security Requirements Guide :: Version 1, Release: 2 Benchmark Date: 24 Apr 2020*"&amp;A1046&amp;";*",SRGs!AA:AA,0),0)</f>
        <v>0</v>
      </c>
      <c r="Z1046" s="6">
        <f>IFERROR(MATCH("Unified Endpoint Management Agent Security Requirements Guide :: Version 1, Release: 1 Benchmark Date: 20 Nov 2020*"&amp;A1046&amp;";*",SRGs!AA:AA,0),0)</f>
        <v>0</v>
      </c>
      <c r="AA1046" s="6">
        <f>IFERROR(MATCH("Unified Endpoint Management Server Security Requirements Guide :: Version 1, Release: 1 Benchmark Date: 20 Nov 2020*"&amp;A1046&amp;";*",SRGs!AA:AA,0),0)</f>
        <v>0</v>
      </c>
      <c r="AB1046" s="6">
        <f>IFERROR(MATCH("Virtual Private Network (VPN) Security Requirements Guide :: Version 2, Release: 4 Benchmark Date: 27 Oct 2021*"&amp;A1046&amp;";*",SRGs!AA:AA,0),0)</f>
        <v>0</v>
      </c>
      <c r="AC1046" s="6">
        <f>IFERROR(MATCH("Web Server Security Requirements Guide :: Version 3, Release: 1 Benchmark Date: 27 Oct 2022*"&amp;A1046&amp;";*",SRGs!AA:AA,0),0)</f>
        <v>0</v>
      </c>
      <c r="AD1046" s="21"/>
      <c r="AE1046" s="3" t="str">
        <f t="shared" si="128"/>
        <v/>
      </c>
      <c r="AF1046" s="2" t="str">
        <f t="shared" si="129"/>
        <v/>
      </c>
      <c r="AG1046" s="2" t="str">
        <f t="shared" si="130"/>
        <v/>
      </c>
      <c r="AH1046" s="2" t="str">
        <f t="shared" si="131"/>
        <v/>
      </c>
      <c r="AI1046" s="2" t="str">
        <f t="shared" si="132"/>
        <v/>
      </c>
      <c r="AJ1046" s="2" t="str">
        <f t="shared" si="133"/>
        <v/>
      </c>
      <c r="AK1046" s="2" t="str">
        <f t="shared" si="134"/>
        <v/>
      </c>
      <c r="AL1046" s="27"/>
      <c r="AM1046" s="5" t="str">
        <f t="shared" si="135"/>
        <v/>
      </c>
    </row>
    <row r="1047" spans="1:39" s="5" customFormat="1" ht="270" hidden="1">
      <c r="A1047" s="1" t="s">
        <v>296</v>
      </c>
      <c r="B1047" s="1" t="s">
        <v>4317</v>
      </c>
      <c r="C1047" s="1" t="s">
        <v>1407</v>
      </c>
      <c r="D1047" s="1" t="s">
        <v>2407</v>
      </c>
      <c r="E1047" s="1" t="s">
        <v>3400</v>
      </c>
      <c r="F1047" s="2" t="s">
        <v>2591</v>
      </c>
      <c r="G1047" s="2"/>
      <c r="H1047" s="2"/>
      <c r="I1047" s="2"/>
      <c r="J1047" s="15"/>
      <c r="K1047" s="3">
        <f>IFERROR(MATCH("Application Layer Gateway (ALG) Security Requirements Guide (SRG) :: Version 1, Release: 2 Benchmark Date: 24 Jul 2015*"&amp;A1047&amp;";*",SRGs!AA:AA,0),0)</f>
        <v>2040</v>
      </c>
      <c r="L1047" s="2">
        <f>IFERROR(MATCH("Application Server Security Requirements Guide :: Version 3, Release: 3 Benchmark Date: 27 Oct 2022*"&amp;A1047&amp;";*",SRGs!AA:AA,0),0)</f>
        <v>2041</v>
      </c>
      <c r="M1047" s="2">
        <f>IFERROR(MATCH("Authentication, Authorization, and Accounting Services (AAA) Security Requirements Guide :: Version 1, Release: 2 Benchmark Date: 24 Jan 2020*"&amp;A1047&amp;";*",SRGs!AA:AA,0),0)</f>
        <v>0</v>
      </c>
      <c r="N1047" s="2">
        <f>IFERROR(MATCH("Central Log Server Security Requirements Guide :: Version 2, Release: 2 Benchmark Date: 27 Oct 2022*"&amp;A1047&amp;";*",SRGs!AA:AA,0),0)</f>
        <v>0</v>
      </c>
      <c r="O1047" s="2">
        <f>IFERROR(MATCH("Database Security Requirements Guide :: Version 3, Release: 3 Benchmark Date: 27 Jul 2022*"&amp;A1047&amp;";*",SRGs!AA:AA,0),0)</f>
        <v>2042</v>
      </c>
      <c r="P1047" s="6">
        <f>IFERROR(MATCH("Container Platform Security Requirements Guide :: Version 1, Release: 3 Benchmark Date: 27 Jan 2022*"&amp;A1047&amp;";*",SRGs!AA:AA,0),0)</f>
        <v>0</v>
      </c>
      <c r="Q1047" s="6">
        <f>IFERROR(MATCH("Domain Name System (DNS) Security Requirements Guide :: Version 2, Release: 4 Benchmark Date: 23 Oct 2015*"&amp;A1047&amp;";*",SRGs!AA:AA,0),0)</f>
        <v>2045</v>
      </c>
      <c r="R1047" s="6">
        <f>IFERROR(MATCH("Firewall Security Requirements Guide :: Version 2, Release: 3 Benchmark Date: 27 Oct 2022*"&amp;A1047&amp;";*",SRGs!AA:AA,0),0)</f>
        <v>0</v>
      </c>
      <c r="S1047" s="6">
        <f>IFERROR(MATCH("General Purpose Operating System Security Requirements Guide :: Version 2, Release: 4 Benchmark Date: 27 Jul 2022*"&amp;A1047&amp;";*",SRGs!AA:AA,0),0)</f>
        <v>0</v>
      </c>
      <c r="T1047" s="6">
        <f>IFERROR(MATCH("Intrusion Detection and Prevention Systems (IDPS) Security Requirements Guide :: Version 2, Release: 6 Benchmark Date: 24 Jul 2020*"&amp;A1047&amp;";*",SRGs!AA:AA,0),0)</f>
        <v>2046</v>
      </c>
      <c r="U1047" s="6">
        <f>IFERROR(MATCH("Layer 2 Switch Security Requirements Guide :: Version 2, Release: 1 Benchmark Date: 18 May 2021*"&amp;A1047&amp;";*",SRGs!AA:AA,0),0)</f>
        <v>0</v>
      </c>
      <c r="V1047" s="6">
        <f>IFERROR(MATCH("Mainframe Product Security Requirements Guide :: Version 2, Release: 1 Benchmark Date: 27 Oct 2022*"&amp;A1047&amp;";*",SRGs!AA:AA,0),0)</f>
        <v>2047</v>
      </c>
      <c r="W1047" s="6">
        <f>IFERROR(MATCH("Network Device Management Security Requirements Guide :: Version 4, Release: 1 Benchmark Date: 23 Apr 2021*"&amp;A1047&amp;";*",SRGs!AA:AA,0),0)</f>
        <v>0</v>
      </c>
      <c r="X1047" s="6">
        <f>IFERROR(MATCH("Router Security Requirements Guide :: Version 4, Release: 2 Benchmark Date: 23 Apr 2021*"&amp;A1047&amp;";*",SRGs!AA:AA,0),0)</f>
        <v>0</v>
      </c>
      <c r="Y1047" s="6">
        <f>IFERROR(MATCH("SDN Controller Security Requirements Guide :: Version 1, Release: 2 Benchmark Date: 24 Apr 2020*"&amp;A1047&amp;";*",SRGs!AA:AA,0),0)</f>
        <v>0</v>
      </c>
      <c r="Z1047" s="6">
        <f>IFERROR(MATCH("Unified Endpoint Management Agent Security Requirements Guide :: Version 1, Release: 1 Benchmark Date: 20 Nov 2020*"&amp;A1047&amp;";*",SRGs!AA:AA,0),0)</f>
        <v>0</v>
      </c>
      <c r="AA1047" s="6">
        <f>IFERROR(MATCH("Unified Endpoint Management Server Security Requirements Guide :: Version 1, Release: 1 Benchmark Date: 20 Nov 2020*"&amp;A1047&amp;";*",SRGs!AA:AA,0),0)</f>
        <v>2048</v>
      </c>
      <c r="AB1047" s="6">
        <f>IFERROR(MATCH("Virtual Private Network (VPN) Security Requirements Guide :: Version 2, Release: 4 Benchmark Date: 27 Oct 2021*"&amp;A1047&amp;";*",SRGs!AA:AA,0),0)</f>
        <v>0</v>
      </c>
      <c r="AC1047" s="6">
        <f>IFERROR(MATCH("Web Server Security Requirements Guide :: Version 3, Release: 1 Benchmark Date: 27 Oct 2022*"&amp;A1047&amp;";*",SRGs!AA:AA,0),0)</f>
        <v>2056</v>
      </c>
      <c r="AD1047" s="21"/>
      <c r="AE1047" s="3" t="str">
        <f t="shared" si="128"/>
        <v>Application</v>
      </c>
      <c r="AF1047" s="2" t="str">
        <f t="shared" si="129"/>
        <v>Server</v>
      </c>
      <c r="AG1047" s="2" t="str">
        <f t="shared" si="130"/>
        <v/>
      </c>
      <c r="AH1047" s="2" t="str">
        <f t="shared" si="131"/>
        <v>Network Device</v>
      </c>
      <c r="AI1047" s="2" t="str">
        <f t="shared" si="132"/>
        <v>Database</v>
      </c>
      <c r="AJ1047" s="2" t="str">
        <f t="shared" si="133"/>
        <v/>
      </c>
      <c r="AK1047" s="2" t="str">
        <f t="shared" si="134"/>
        <v>Unified Endpoint Mangement</v>
      </c>
      <c r="AL1047" s="27"/>
      <c r="AM1047" s="5" t="str">
        <f t="shared" si="135"/>
        <v>Application; Server; Network Device; Database; Unified Endpoint Mangement</v>
      </c>
    </row>
    <row r="1048" spans="1:39" ht="90" hidden="1">
      <c r="A1048" s="1" t="s">
        <v>22689</v>
      </c>
      <c r="B1048" s="1" t="s">
        <v>4317</v>
      </c>
      <c r="C1048" s="1" t="s">
        <v>1408</v>
      </c>
      <c r="D1048" s="1" t="s">
        <v>2408</v>
      </c>
      <c r="E1048" s="1" t="s">
        <v>3401</v>
      </c>
      <c r="F1048" s="2" t="s">
        <v>4112</v>
      </c>
      <c r="G1048" s="2"/>
      <c r="H1048" s="2"/>
      <c r="I1048" s="2"/>
      <c r="J1048" s="15"/>
      <c r="K1048" s="3">
        <f>IFERROR(MATCH("Application Layer Gateway (ALG) Security Requirements Guide (SRG) :: Version 1, Release: 2 Benchmark Date: 24 Jul 2015*"&amp;A1048&amp;";*",SRGs!AA:AA,0),0)</f>
        <v>0</v>
      </c>
      <c r="L1048" s="2">
        <f>IFERROR(MATCH("Application Server Security Requirements Guide :: Version 3, Release: 3 Benchmark Date: 27 Oct 2022*"&amp;A1048&amp;";*",SRGs!AA:AA,0),0)</f>
        <v>0</v>
      </c>
      <c r="M1048" s="2">
        <f>IFERROR(MATCH("Authentication, Authorization, and Accounting Services (AAA) Security Requirements Guide :: Version 1, Release: 2 Benchmark Date: 24 Jan 2020*"&amp;A1048&amp;";*",SRGs!AA:AA,0),0)</f>
        <v>0</v>
      </c>
      <c r="N1048" s="6">
        <f>IFERROR(MATCH("Central Log Server Security Requirements Guide :: Version 2, Release: 2 Benchmark Date: 27 Oct 2022*"&amp;A1048&amp;";*",SRGs!AA:AA,0),0)</f>
        <v>0</v>
      </c>
      <c r="O1048" s="6">
        <f>IFERROR(MATCH("Database Security Requirements Guide :: Version 3, Release: 3 Benchmark Date: 27 Jul 2022*"&amp;A1048&amp;";*",SRGs!AA:AA,0),0)</f>
        <v>0</v>
      </c>
      <c r="P1048" s="2">
        <f>IFERROR(MATCH("Container Platform Security Requirements Guide :: Version 1, Release: 3 Benchmark Date: 27 Jan 2022*"&amp;A1048&amp;";*",SRGs!AA:AA,0),0)</f>
        <v>0</v>
      </c>
      <c r="Q1048" s="2">
        <f>IFERROR(MATCH("Domain Name System (DNS) Security Requirements Guide :: Version 2, Release: 4 Benchmark Date: 23 Oct 2015*"&amp;A1048&amp;";*",SRGs!AA:AA,0),0)</f>
        <v>0</v>
      </c>
      <c r="R1048" s="2">
        <f>IFERROR(MATCH("Firewall Security Requirements Guide :: Version 2, Release: 3 Benchmark Date: 27 Oct 2022*"&amp;A1048&amp;";*",SRGs!AA:AA,0),0)</f>
        <v>0</v>
      </c>
      <c r="S1048" s="2">
        <f>IFERROR(MATCH("General Purpose Operating System Security Requirements Guide :: Version 2, Release: 4 Benchmark Date: 27 Jul 2022*"&amp;A1048&amp;";*",SRGs!AA:AA,0),0)</f>
        <v>0</v>
      </c>
      <c r="T1048" s="2">
        <f>IFERROR(MATCH("Intrusion Detection and Prevention Systems (IDPS) Security Requirements Guide :: Version 2, Release: 6 Benchmark Date: 24 Jul 2020*"&amp;A1048&amp;";*",SRGs!AA:AA,0),0)</f>
        <v>0</v>
      </c>
      <c r="U1048" s="2">
        <f>IFERROR(MATCH("Layer 2 Switch Security Requirements Guide :: Version 2, Release: 1 Benchmark Date: 18 May 2021*"&amp;A1048&amp;";*",SRGs!AA:AA,0),0)</f>
        <v>0</v>
      </c>
      <c r="V1048" s="2">
        <f>IFERROR(MATCH("Mainframe Product Security Requirements Guide :: Version 2, Release: 1 Benchmark Date: 27 Oct 2022*"&amp;A1048&amp;";*",SRGs!AA:AA,0),0)</f>
        <v>0</v>
      </c>
      <c r="W1048" s="2">
        <f>IFERROR(MATCH("Network Device Management Security Requirements Guide :: Version 4, Release: 1 Benchmark Date: 23 Apr 2021*"&amp;A1048&amp;";*",SRGs!AA:AA,0),0)</f>
        <v>0</v>
      </c>
      <c r="X1048" s="2">
        <f>IFERROR(MATCH("Router Security Requirements Guide :: Version 4, Release: 2 Benchmark Date: 23 Apr 2021*"&amp;A1048&amp;";*",SRGs!AA:AA,0),0)</f>
        <v>0</v>
      </c>
      <c r="Y1048" s="2">
        <f>IFERROR(MATCH("SDN Controller Security Requirements Guide :: Version 1, Release: 2 Benchmark Date: 24 Apr 2020*"&amp;A1048&amp;";*",SRGs!AA:AA,0),0)</f>
        <v>0</v>
      </c>
      <c r="Z1048" s="2">
        <f>IFERROR(MATCH("Unified Endpoint Management Agent Security Requirements Guide :: Version 1, Release: 1 Benchmark Date: 20 Nov 2020*"&amp;A1048&amp;";*",SRGs!AA:AA,0),0)</f>
        <v>0</v>
      </c>
      <c r="AA1048" s="2">
        <f>IFERROR(MATCH("Unified Endpoint Management Server Security Requirements Guide :: Version 1, Release: 1 Benchmark Date: 20 Nov 2020*"&amp;A1048&amp;";*",SRGs!AA:AA,0),0)</f>
        <v>0</v>
      </c>
      <c r="AB1048" s="2">
        <f>IFERROR(MATCH("Virtual Private Network (VPN) Security Requirements Guide :: Version 2, Release: 4 Benchmark Date: 27 Oct 2021*"&amp;A1048&amp;";*",SRGs!AA:AA,0),0)</f>
        <v>0</v>
      </c>
      <c r="AC1048" s="2">
        <f>IFERROR(MATCH("Web Server Security Requirements Guide :: Version 3, Release: 1 Benchmark Date: 27 Oct 2022*"&amp;A1048&amp;";*",SRGs!AA:AA,0),0)</f>
        <v>0</v>
      </c>
      <c r="AD1048" s="22"/>
      <c r="AE1048" s="3" t="str">
        <f t="shared" si="128"/>
        <v/>
      </c>
      <c r="AF1048" s="2" t="str">
        <f t="shared" si="129"/>
        <v/>
      </c>
      <c r="AG1048" s="2" t="str">
        <f t="shared" si="130"/>
        <v/>
      </c>
      <c r="AH1048" s="2" t="str">
        <f t="shared" si="131"/>
        <v/>
      </c>
      <c r="AI1048" s="2" t="str">
        <f t="shared" si="132"/>
        <v/>
      </c>
      <c r="AJ1048" s="2" t="str">
        <f t="shared" si="133"/>
        <v/>
      </c>
      <c r="AK1048" s="2" t="str">
        <f t="shared" si="134"/>
        <v/>
      </c>
      <c r="AM1048" s="5" t="str">
        <f t="shared" si="135"/>
        <v/>
      </c>
    </row>
    <row r="1049" spans="1:39" s="5" customFormat="1" ht="45" hidden="1">
      <c r="A1049" s="1" t="s">
        <v>22690</v>
      </c>
      <c r="B1049" s="1" t="s">
        <v>4317</v>
      </c>
      <c r="C1049" s="1" t="s">
        <v>1409</v>
      </c>
      <c r="D1049" s="1" t="s">
        <v>2409</v>
      </c>
      <c r="E1049" s="1" t="s">
        <v>3402</v>
      </c>
      <c r="F1049" s="2" t="s">
        <v>2591</v>
      </c>
      <c r="G1049" s="2"/>
      <c r="H1049" s="2"/>
      <c r="I1049" s="2"/>
      <c r="J1049" s="15"/>
      <c r="K1049" s="3">
        <f>IFERROR(MATCH("Application Layer Gateway (ALG) Security Requirements Guide (SRG) :: Version 1, Release: 2 Benchmark Date: 24 Jul 2015*"&amp;A1049&amp;";*",SRGs!AA:AA,0),0)</f>
        <v>0</v>
      </c>
      <c r="L1049" s="2">
        <f>IFERROR(MATCH("Application Server Security Requirements Guide :: Version 3, Release: 3 Benchmark Date: 27 Oct 2022*"&amp;A1049&amp;";*",SRGs!AA:AA,0),0)</f>
        <v>0</v>
      </c>
      <c r="M1049" s="2">
        <f>IFERROR(MATCH("Authentication, Authorization, and Accounting Services (AAA) Security Requirements Guide :: Version 1, Release: 2 Benchmark Date: 24 Jan 2020*"&amp;A1049&amp;";*",SRGs!AA:AA,0),0)</f>
        <v>0</v>
      </c>
      <c r="N1049" s="2">
        <f>IFERROR(MATCH("Central Log Server Security Requirements Guide :: Version 2, Release: 2 Benchmark Date: 27 Oct 2022*"&amp;A1049&amp;";*",SRGs!AA:AA,0),0)</f>
        <v>0</v>
      </c>
      <c r="O1049" s="2">
        <f>IFERROR(MATCH("Database Security Requirements Guide :: Version 3, Release: 3 Benchmark Date: 27 Jul 2022*"&amp;A1049&amp;";*",SRGs!AA:AA,0),0)</f>
        <v>0</v>
      </c>
      <c r="P1049" s="6">
        <f>IFERROR(MATCH("Container Platform Security Requirements Guide :: Version 1, Release: 3 Benchmark Date: 27 Jan 2022*"&amp;A1049&amp;";*",SRGs!AA:AA,0),0)</f>
        <v>0</v>
      </c>
      <c r="Q1049" s="6">
        <f>IFERROR(MATCH("Domain Name System (DNS) Security Requirements Guide :: Version 2, Release: 4 Benchmark Date: 23 Oct 2015*"&amp;A1049&amp;";*",SRGs!AA:AA,0),0)</f>
        <v>0</v>
      </c>
      <c r="R1049" s="6">
        <f>IFERROR(MATCH("Firewall Security Requirements Guide :: Version 2, Release: 3 Benchmark Date: 27 Oct 2022*"&amp;A1049&amp;";*",SRGs!AA:AA,0),0)</f>
        <v>0</v>
      </c>
      <c r="S1049" s="6">
        <f>IFERROR(MATCH("General Purpose Operating System Security Requirements Guide :: Version 2, Release: 4 Benchmark Date: 27 Jul 2022*"&amp;A1049&amp;";*",SRGs!AA:AA,0),0)</f>
        <v>0</v>
      </c>
      <c r="T1049" s="6">
        <f>IFERROR(MATCH("Intrusion Detection and Prevention Systems (IDPS) Security Requirements Guide :: Version 2, Release: 6 Benchmark Date: 24 Jul 2020*"&amp;A1049&amp;";*",SRGs!AA:AA,0),0)</f>
        <v>0</v>
      </c>
      <c r="U1049" s="6">
        <f>IFERROR(MATCH("Layer 2 Switch Security Requirements Guide :: Version 2, Release: 1 Benchmark Date: 18 May 2021*"&amp;A1049&amp;";*",SRGs!AA:AA,0),0)</f>
        <v>0</v>
      </c>
      <c r="V1049" s="6">
        <f>IFERROR(MATCH("Mainframe Product Security Requirements Guide :: Version 2, Release: 1 Benchmark Date: 27 Oct 2022*"&amp;A1049&amp;";*",SRGs!AA:AA,0),0)</f>
        <v>0</v>
      </c>
      <c r="W1049" s="6">
        <f>IFERROR(MATCH("Network Device Management Security Requirements Guide :: Version 4, Release: 1 Benchmark Date: 23 Apr 2021*"&amp;A1049&amp;";*",SRGs!AA:AA,0),0)</f>
        <v>0</v>
      </c>
      <c r="X1049" s="6">
        <f>IFERROR(MATCH("Router Security Requirements Guide :: Version 4, Release: 2 Benchmark Date: 23 Apr 2021*"&amp;A1049&amp;";*",SRGs!AA:AA,0),0)</f>
        <v>0</v>
      </c>
      <c r="Y1049" s="6">
        <f>IFERROR(MATCH("SDN Controller Security Requirements Guide :: Version 1, Release: 2 Benchmark Date: 24 Apr 2020*"&amp;A1049&amp;";*",SRGs!AA:AA,0),0)</f>
        <v>0</v>
      </c>
      <c r="Z1049" s="6">
        <f>IFERROR(MATCH("Unified Endpoint Management Agent Security Requirements Guide :: Version 1, Release: 1 Benchmark Date: 20 Nov 2020*"&amp;A1049&amp;";*",SRGs!AA:AA,0),0)</f>
        <v>0</v>
      </c>
      <c r="AA1049" s="6">
        <f>IFERROR(MATCH("Unified Endpoint Management Server Security Requirements Guide :: Version 1, Release: 1 Benchmark Date: 20 Nov 2020*"&amp;A1049&amp;";*",SRGs!AA:AA,0),0)</f>
        <v>0</v>
      </c>
      <c r="AB1049" s="6">
        <f>IFERROR(MATCH("Virtual Private Network (VPN) Security Requirements Guide :: Version 2, Release: 4 Benchmark Date: 27 Oct 2021*"&amp;A1049&amp;";*",SRGs!AA:AA,0),0)</f>
        <v>0</v>
      </c>
      <c r="AC1049" s="6">
        <f>IFERROR(MATCH("Web Server Security Requirements Guide :: Version 3, Release: 1 Benchmark Date: 27 Oct 2022*"&amp;A1049&amp;";*",SRGs!AA:AA,0),0)</f>
        <v>0</v>
      </c>
      <c r="AD1049" s="21"/>
      <c r="AE1049" s="3" t="str">
        <f t="shared" si="128"/>
        <v/>
      </c>
      <c r="AF1049" s="2" t="str">
        <f t="shared" si="129"/>
        <v/>
      </c>
      <c r="AG1049" s="2" t="str">
        <f t="shared" si="130"/>
        <v/>
      </c>
      <c r="AH1049" s="2" t="str">
        <f t="shared" si="131"/>
        <v/>
      </c>
      <c r="AI1049" s="2" t="str">
        <f t="shared" si="132"/>
        <v/>
      </c>
      <c r="AJ1049" s="2" t="str">
        <f t="shared" si="133"/>
        <v/>
      </c>
      <c r="AK1049" s="2" t="str">
        <f t="shared" si="134"/>
        <v/>
      </c>
      <c r="AL1049" s="27"/>
      <c r="AM1049" s="5" t="str">
        <f t="shared" si="135"/>
        <v/>
      </c>
    </row>
    <row r="1050" spans="1:39" ht="90" hidden="1">
      <c r="A1050" s="1" t="s">
        <v>22691</v>
      </c>
      <c r="B1050" s="1" t="s">
        <v>4317</v>
      </c>
      <c r="C1050" s="1" t="s">
        <v>1410</v>
      </c>
      <c r="D1050" s="1" t="s">
        <v>2410</v>
      </c>
      <c r="E1050" s="1" t="s">
        <v>3403</v>
      </c>
      <c r="F1050" s="2" t="s">
        <v>2591</v>
      </c>
      <c r="G1050" s="2"/>
      <c r="H1050" s="2"/>
      <c r="I1050" s="2"/>
      <c r="J1050" s="15"/>
      <c r="K1050" s="3">
        <f>IFERROR(MATCH("Application Layer Gateway (ALG) Security Requirements Guide (SRG) :: Version 1, Release: 2 Benchmark Date: 24 Jul 2015*"&amp;A1050&amp;";*",SRGs!AA:AA,0),0)</f>
        <v>2057</v>
      </c>
      <c r="L1050" s="2">
        <f>IFERROR(MATCH("Application Server Security Requirements Guide :: Version 3, Release: 3 Benchmark Date: 27 Oct 2022*"&amp;A1050&amp;";*",SRGs!AA:AA,0),0)</f>
        <v>2058</v>
      </c>
      <c r="M1050" s="2">
        <f>IFERROR(MATCH("Authentication, Authorization, and Accounting Services (AAA) Security Requirements Guide :: Version 1, Release: 2 Benchmark Date: 24 Jan 2020*"&amp;A1050&amp;";*",SRGs!AA:AA,0),0)</f>
        <v>0</v>
      </c>
      <c r="N1050" s="2">
        <f>IFERROR(MATCH("Central Log Server Security Requirements Guide :: Version 2, Release: 2 Benchmark Date: 27 Oct 2022*"&amp;A1050&amp;";*",SRGs!AA:AA,0),0)</f>
        <v>0</v>
      </c>
      <c r="O1050" s="2">
        <f>IFERROR(MATCH("Database Security Requirements Guide :: Version 3, Release: 3 Benchmark Date: 27 Jul 2022*"&amp;A1050&amp;";*",SRGs!AA:AA,0),0)</f>
        <v>2060</v>
      </c>
      <c r="P1050" s="2">
        <f>IFERROR(MATCH("Container Platform Security Requirements Guide :: Version 1, Release: 3 Benchmark Date: 27 Jan 2022*"&amp;A1050&amp;";*",SRGs!AA:AA,0),0)</f>
        <v>2059</v>
      </c>
      <c r="Q1050" s="2">
        <f>IFERROR(MATCH("Domain Name System (DNS) Security Requirements Guide :: Version 2, Release: 4 Benchmark Date: 23 Oct 2015*"&amp;A1050&amp;";*",SRGs!AA:AA,0),0)</f>
        <v>2061</v>
      </c>
      <c r="R1050" s="2">
        <f>IFERROR(MATCH("Firewall Security Requirements Guide :: Version 2, Release: 3 Benchmark Date: 27 Oct 2022*"&amp;A1050&amp;";*",SRGs!AA:AA,0),0)</f>
        <v>0</v>
      </c>
      <c r="S1050" s="2">
        <f>IFERROR(MATCH("General Purpose Operating System Security Requirements Guide :: Version 2, Release: 4 Benchmark Date: 27 Jul 2022*"&amp;A1050&amp;";*",SRGs!AA:AA,0),0)</f>
        <v>2062</v>
      </c>
      <c r="T1050" s="2">
        <f>IFERROR(MATCH("Intrusion Detection and Prevention Systems (IDPS) Security Requirements Guide :: Version 2, Release: 6 Benchmark Date: 24 Jul 2020*"&amp;A1050&amp;";*",SRGs!AA:AA,0),0)</f>
        <v>0</v>
      </c>
      <c r="U1050" s="2">
        <f>IFERROR(MATCH("Layer 2 Switch Security Requirements Guide :: Version 2, Release: 1 Benchmark Date: 18 May 2021*"&amp;A1050&amp;";*",SRGs!AA:AA,0),0)</f>
        <v>0</v>
      </c>
      <c r="V1050" s="2">
        <f>IFERROR(MATCH("Mainframe Product Security Requirements Guide :: Version 2, Release: 1 Benchmark Date: 27 Oct 2022*"&amp;A1050&amp;";*",SRGs!AA:AA,0),0)</f>
        <v>2063</v>
      </c>
      <c r="W1050" s="2">
        <f>IFERROR(MATCH("Network Device Management Security Requirements Guide :: Version 4, Release: 1 Benchmark Date: 23 Apr 2021*"&amp;A1050&amp;";*",SRGs!AA:AA,0),0)</f>
        <v>0</v>
      </c>
      <c r="X1050" s="2">
        <f>IFERROR(MATCH("Router Security Requirements Guide :: Version 4, Release: 2 Benchmark Date: 23 Apr 2021*"&amp;A1050&amp;";*",SRGs!AA:AA,0),0)</f>
        <v>0</v>
      </c>
      <c r="Y1050" s="2">
        <f>IFERROR(MATCH("SDN Controller Security Requirements Guide :: Version 1, Release: 2 Benchmark Date: 24 Apr 2020*"&amp;A1050&amp;";*",SRGs!AA:AA,0),0)</f>
        <v>0</v>
      </c>
      <c r="Z1050" s="2">
        <f>IFERROR(MATCH("Unified Endpoint Management Agent Security Requirements Guide :: Version 1, Release: 1 Benchmark Date: 20 Nov 2020*"&amp;A1050&amp;";*",SRGs!AA:AA,0),0)</f>
        <v>0</v>
      </c>
      <c r="AA1050" s="2">
        <f>IFERROR(MATCH("Unified Endpoint Management Server Security Requirements Guide :: Version 1, Release: 1 Benchmark Date: 20 Nov 2020*"&amp;A1050&amp;";*",SRGs!AA:AA,0),0)</f>
        <v>2064</v>
      </c>
      <c r="AB1050" s="2">
        <f>IFERROR(MATCH("Virtual Private Network (VPN) Security Requirements Guide :: Version 2, Release: 4 Benchmark Date: 27 Oct 2021*"&amp;A1050&amp;";*",SRGs!AA:AA,0),0)</f>
        <v>0</v>
      </c>
      <c r="AC1050" s="2">
        <f>IFERROR(MATCH("Web Server Security Requirements Guide :: Version 3, Release: 1 Benchmark Date: 27 Oct 2022*"&amp;A1050&amp;";*",SRGs!AA:AA,0),0)</f>
        <v>0</v>
      </c>
      <c r="AD1050" s="22"/>
      <c r="AE1050" s="3" t="str">
        <f t="shared" si="128"/>
        <v>Application</v>
      </c>
      <c r="AF1050" s="2" t="str">
        <f t="shared" si="129"/>
        <v>Server</v>
      </c>
      <c r="AG1050" s="2" t="str">
        <f t="shared" si="130"/>
        <v>Laptops/Desktops</v>
      </c>
      <c r="AH1050" s="2" t="str">
        <f t="shared" si="131"/>
        <v>Network Device</v>
      </c>
      <c r="AI1050" s="2" t="str">
        <f t="shared" si="132"/>
        <v>Database</v>
      </c>
      <c r="AJ1050" s="2" t="str">
        <f t="shared" si="133"/>
        <v>Container</v>
      </c>
      <c r="AK1050" s="2" t="str">
        <f t="shared" si="134"/>
        <v>Unified Endpoint Mangement</v>
      </c>
      <c r="AM1050" s="5" t="str">
        <f t="shared" si="135"/>
        <v>Application; Server; Laptops/Desktops; Network Device; Database; Container; Unified Endpoint Mangement</v>
      </c>
    </row>
    <row r="1051" spans="1:39" ht="180" hidden="1">
      <c r="A1051" s="1" t="s">
        <v>22692</v>
      </c>
      <c r="B1051" s="1" t="s">
        <v>4317</v>
      </c>
      <c r="C1051" s="1" t="s">
        <v>1411</v>
      </c>
      <c r="D1051" s="1" t="s">
        <v>2411</v>
      </c>
      <c r="E1051" s="1" t="s">
        <v>3404</v>
      </c>
      <c r="F1051" s="2" t="s">
        <v>2591</v>
      </c>
      <c r="G1051" s="2"/>
      <c r="H1051" s="2"/>
      <c r="I1051" s="2"/>
      <c r="J1051" s="15"/>
      <c r="K1051" s="3">
        <f>IFERROR(MATCH("Application Layer Gateway (ALG) Security Requirements Guide (SRG) :: Version 1, Release: 2 Benchmark Date: 24 Jul 2015*"&amp;A1051&amp;";*",SRGs!AA:AA,0),0)</f>
        <v>0</v>
      </c>
      <c r="L1051" s="2">
        <f>IFERROR(MATCH("Application Server Security Requirements Guide :: Version 3, Release: 3 Benchmark Date: 27 Oct 2022*"&amp;A1051&amp;";*",SRGs!AA:AA,0),0)</f>
        <v>0</v>
      </c>
      <c r="M1051" s="2">
        <f>IFERROR(MATCH("Authentication, Authorization, and Accounting Services (AAA) Security Requirements Guide :: Version 1, Release: 2 Benchmark Date: 24 Jan 2020*"&amp;A1051&amp;";*",SRGs!AA:AA,0),0)</f>
        <v>0</v>
      </c>
      <c r="N1051" s="2">
        <f>IFERROR(MATCH("Central Log Server Security Requirements Guide :: Version 2, Release: 2 Benchmark Date: 27 Oct 2022*"&amp;A1051&amp;";*",SRGs!AA:AA,0),0)</f>
        <v>0</v>
      </c>
      <c r="O1051" s="2">
        <f>IFERROR(MATCH("Database Security Requirements Guide :: Version 3, Release: 3 Benchmark Date: 27 Jul 2022*"&amp;A1051&amp;";*",SRGs!AA:AA,0),0)</f>
        <v>0</v>
      </c>
      <c r="P1051" s="2">
        <f>IFERROR(MATCH("Container Platform Security Requirements Guide :: Version 1, Release: 3 Benchmark Date: 27 Jan 2022*"&amp;A1051&amp;";*",SRGs!AA:AA,0),0)</f>
        <v>0</v>
      </c>
      <c r="Q1051" s="2">
        <f>IFERROR(MATCH("Domain Name System (DNS) Security Requirements Guide :: Version 2, Release: 4 Benchmark Date: 23 Oct 2015*"&amp;A1051&amp;";*",SRGs!AA:AA,0),0)</f>
        <v>0</v>
      </c>
      <c r="R1051" s="2">
        <f>IFERROR(MATCH("Firewall Security Requirements Guide :: Version 2, Release: 3 Benchmark Date: 27 Oct 2022*"&amp;A1051&amp;";*",SRGs!AA:AA,0),0)</f>
        <v>0</v>
      </c>
      <c r="S1051" s="2">
        <f>IFERROR(MATCH("General Purpose Operating System Security Requirements Guide :: Version 2, Release: 4 Benchmark Date: 27 Jul 2022*"&amp;A1051&amp;";*",SRGs!AA:AA,0),0)</f>
        <v>0</v>
      </c>
      <c r="T1051" s="2">
        <f>IFERROR(MATCH("Intrusion Detection and Prevention Systems (IDPS) Security Requirements Guide :: Version 2, Release: 6 Benchmark Date: 24 Jul 2020*"&amp;A1051&amp;";*",SRGs!AA:AA,0),0)</f>
        <v>0</v>
      </c>
      <c r="U1051" s="2">
        <f>IFERROR(MATCH("Layer 2 Switch Security Requirements Guide :: Version 2, Release: 1 Benchmark Date: 18 May 2021*"&amp;A1051&amp;";*",SRGs!AA:AA,0),0)</f>
        <v>0</v>
      </c>
      <c r="V1051" s="2">
        <f>IFERROR(MATCH("Mainframe Product Security Requirements Guide :: Version 2, Release: 1 Benchmark Date: 27 Oct 2022*"&amp;A1051&amp;";*",SRGs!AA:AA,0),0)</f>
        <v>0</v>
      </c>
      <c r="W1051" s="2">
        <f>IFERROR(MATCH("Network Device Management Security Requirements Guide :: Version 4, Release: 1 Benchmark Date: 23 Apr 2021*"&amp;A1051&amp;";*",SRGs!AA:AA,0),0)</f>
        <v>0</v>
      </c>
      <c r="X1051" s="2">
        <f>IFERROR(MATCH("Router Security Requirements Guide :: Version 4, Release: 2 Benchmark Date: 23 Apr 2021*"&amp;A1051&amp;";*",SRGs!AA:AA,0),0)</f>
        <v>0</v>
      </c>
      <c r="Y1051" s="2">
        <f>IFERROR(MATCH("SDN Controller Security Requirements Guide :: Version 1, Release: 2 Benchmark Date: 24 Apr 2020*"&amp;A1051&amp;";*",SRGs!AA:AA,0),0)</f>
        <v>0</v>
      </c>
      <c r="Z1051" s="2">
        <f>IFERROR(MATCH("Unified Endpoint Management Agent Security Requirements Guide :: Version 1, Release: 1 Benchmark Date: 20 Nov 2020*"&amp;A1051&amp;";*",SRGs!AA:AA,0),0)</f>
        <v>0</v>
      </c>
      <c r="AA1051" s="2">
        <f>IFERROR(MATCH("Unified Endpoint Management Server Security Requirements Guide :: Version 1, Release: 1 Benchmark Date: 20 Nov 2020*"&amp;A1051&amp;";*",SRGs!AA:AA,0),0)</f>
        <v>0</v>
      </c>
      <c r="AB1051" s="2">
        <f>IFERROR(MATCH("Virtual Private Network (VPN) Security Requirements Guide :: Version 2, Release: 4 Benchmark Date: 27 Oct 2021*"&amp;A1051&amp;";*",SRGs!AA:AA,0),0)</f>
        <v>0</v>
      </c>
      <c r="AC1051" s="2">
        <f>IFERROR(MATCH("Web Server Security Requirements Guide :: Version 3, Release: 1 Benchmark Date: 27 Oct 2022*"&amp;A1051&amp;";*",SRGs!AA:AA,0),0)</f>
        <v>0</v>
      </c>
      <c r="AD1051" s="22"/>
      <c r="AE1051" s="3" t="str">
        <f t="shared" si="128"/>
        <v/>
      </c>
      <c r="AF1051" s="2" t="str">
        <f t="shared" si="129"/>
        <v/>
      </c>
      <c r="AG1051" s="2" t="str">
        <f t="shared" si="130"/>
        <v/>
      </c>
      <c r="AH1051" s="2" t="str">
        <f t="shared" si="131"/>
        <v/>
      </c>
      <c r="AI1051" s="2" t="str">
        <f t="shared" si="132"/>
        <v/>
      </c>
      <c r="AJ1051" s="2" t="str">
        <f t="shared" si="133"/>
        <v/>
      </c>
      <c r="AK1051" s="2" t="str">
        <f t="shared" si="134"/>
        <v/>
      </c>
      <c r="AM1051" s="5" t="str">
        <f t="shared" si="135"/>
        <v/>
      </c>
    </row>
    <row r="1052" spans="1:39" ht="75" hidden="1">
      <c r="A1052" s="1" t="s">
        <v>22693</v>
      </c>
      <c r="B1052" s="1" t="s">
        <v>4317</v>
      </c>
      <c r="C1052" s="1" t="s">
        <v>1412</v>
      </c>
      <c r="D1052" s="1" t="s">
        <v>2412</v>
      </c>
      <c r="E1052" s="1" t="s">
        <v>3405</v>
      </c>
      <c r="F1052" s="2" t="s">
        <v>3842</v>
      </c>
      <c r="G1052" s="2"/>
      <c r="H1052" s="2"/>
      <c r="I1052" s="2"/>
      <c r="J1052" s="15"/>
      <c r="K1052" s="3">
        <f>IFERROR(MATCH("Application Layer Gateway (ALG) Security Requirements Guide (SRG) :: Version 1, Release: 2 Benchmark Date: 24 Jul 2015*"&amp;A1052&amp;";*",SRGs!AA:AA,0),0)</f>
        <v>0</v>
      </c>
      <c r="L1052" s="2">
        <f>IFERROR(MATCH("Application Server Security Requirements Guide :: Version 3, Release: 3 Benchmark Date: 27 Oct 2022*"&amp;A1052&amp;";*",SRGs!AA:AA,0),0)</f>
        <v>0</v>
      </c>
      <c r="M1052" s="2">
        <f>IFERROR(MATCH("Authentication, Authorization, and Accounting Services (AAA) Security Requirements Guide :: Version 1, Release: 2 Benchmark Date: 24 Jan 2020*"&amp;A1052&amp;";*",SRGs!AA:AA,0),0)</f>
        <v>0</v>
      </c>
      <c r="N1052" s="6">
        <f>IFERROR(MATCH("Central Log Server Security Requirements Guide :: Version 2, Release: 2 Benchmark Date: 27 Oct 2022*"&amp;A1052&amp;";*",SRGs!AA:AA,0),0)</f>
        <v>0</v>
      </c>
      <c r="O1052" s="6">
        <f>IFERROR(MATCH("Database Security Requirements Guide :: Version 3, Release: 3 Benchmark Date: 27 Jul 2022*"&amp;A1052&amp;";*",SRGs!AA:AA,0),0)</f>
        <v>0</v>
      </c>
      <c r="P1052" s="2">
        <f>IFERROR(MATCH("Container Platform Security Requirements Guide :: Version 1, Release: 3 Benchmark Date: 27 Jan 2022*"&amp;A1052&amp;";*",SRGs!AA:AA,0),0)</f>
        <v>0</v>
      </c>
      <c r="Q1052" s="2">
        <f>IFERROR(MATCH("Domain Name System (DNS) Security Requirements Guide :: Version 2, Release: 4 Benchmark Date: 23 Oct 2015*"&amp;A1052&amp;";*",SRGs!AA:AA,0),0)</f>
        <v>0</v>
      </c>
      <c r="R1052" s="2">
        <f>IFERROR(MATCH("Firewall Security Requirements Guide :: Version 2, Release: 3 Benchmark Date: 27 Oct 2022*"&amp;A1052&amp;";*",SRGs!AA:AA,0),0)</f>
        <v>0</v>
      </c>
      <c r="S1052" s="2">
        <f>IFERROR(MATCH("General Purpose Operating System Security Requirements Guide :: Version 2, Release: 4 Benchmark Date: 27 Jul 2022*"&amp;A1052&amp;";*",SRGs!AA:AA,0),0)</f>
        <v>0</v>
      </c>
      <c r="T1052" s="2">
        <f>IFERROR(MATCH("Intrusion Detection and Prevention Systems (IDPS) Security Requirements Guide :: Version 2, Release: 6 Benchmark Date: 24 Jul 2020*"&amp;A1052&amp;";*",SRGs!AA:AA,0),0)</f>
        <v>0</v>
      </c>
      <c r="U1052" s="2">
        <f>IFERROR(MATCH("Layer 2 Switch Security Requirements Guide :: Version 2, Release: 1 Benchmark Date: 18 May 2021*"&amp;A1052&amp;";*",SRGs!AA:AA,0),0)</f>
        <v>0</v>
      </c>
      <c r="V1052" s="2">
        <f>IFERROR(MATCH("Mainframe Product Security Requirements Guide :: Version 2, Release: 1 Benchmark Date: 27 Oct 2022*"&amp;A1052&amp;";*",SRGs!AA:AA,0),0)</f>
        <v>0</v>
      </c>
      <c r="W1052" s="2">
        <f>IFERROR(MATCH("Network Device Management Security Requirements Guide :: Version 4, Release: 1 Benchmark Date: 23 Apr 2021*"&amp;A1052&amp;";*",SRGs!AA:AA,0),0)</f>
        <v>0</v>
      </c>
      <c r="X1052" s="2">
        <f>IFERROR(MATCH("Router Security Requirements Guide :: Version 4, Release: 2 Benchmark Date: 23 Apr 2021*"&amp;A1052&amp;";*",SRGs!AA:AA,0),0)</f>
        <v>0</v>
      </c>
      <c r="Y1052" s="2">
        <f>IFERROR(MATCH("SDN Controller Security Requirements Guide :: Version 1, Release: 2 Benchmark Date: 24 Apr 2020*"&amp;A1052&amp;";*",SRGs!AA:AA,0),0)</f>
        <v>0</v>
      </c>
      <c r="Z1052" s="2">
        <f>IFERROR(MATCH("Unified Endpoint Management Agent Security Requirements Guide :: Version 1, Release: 1 Benchmark Date: 20 Nov 2020*"&amp;A1052&amp;";*",SRGs!AA:AA,0),0)</f>
        <v>0</v>
      </c>
      <c r="AA1052" s="2">
        <f>IFERROR(MATCH("Unified Endpoint Management Server Security Requirements Guide :: Version 1, Release: 1 Benchmark Date: 20 Nov 2020*"&amp;A1052&amp;";*",SRGs!AA:AA,0),0)</f>
        <v>0</v>
      </c>
      <c r="AB1052" s="2">
        <f>IFERROR(MATCH("Virtual Private Network (VPN) Security Requirements Guide :: Version 2, Release: 4 Benchmark Date: 27 Oct 2021*"&amp;A1052&amp;";*",SRGs!AA:AA,0),0)</f>
        <v>0</v>
      </c>
      <c r="AC1052" s="2">
        <f>IFERROR(MATCH("Web Server Security Requirements Guide :: Version 3, Release: 1 Benchmark Date: 27 Oct 2022*"&amp;A1052&amp;";*",SRGs!AA:AA,0),0)</f>
        <v>0</v>
      </c>
      <c r="AD1052" s="22"/>
      <c r="AE1052" s="3" t="str">
        <f t="shared" si="128"/>
        <v/>
      </c>
      <c r="AF1052" s="2" t="str">
        <f t="shared" si="129"/>
        <v/>
      </c>
      <c r="AG1052" s="2" t="str">
        <f t="shared" si="130"/>
        <v/>
      </c>
      <c r="AH1052" s="2" t="str">
        <f t="shared" si="131"/>
        <v/>
      </c>
      <c r="AI1052" s="2" t="str">
        <f t="shared" si="132"/>
        <v/>
      </c>
      <c r="AJ1052" s="2" t="str">
        <f t="shared" si="133"/>
        <v/>
      </c>
      <c r="AK1052" s="2" t="str">
        <f t="shared" si="134"/>
        <v/>
      </c>
      <c r="AM1052" s="5" t="str">
        <f t="shared" si="135"/>
        <v/>
      </c>
    </row>
    <row r="1053" spans="1:39" ht="90" hidden="1">
      <c r="A1053" s="1" t="s">
        <v>22694</v>
      </c>
      <c r="B1053" s="1" t="s">
        <v>4317</v>
      </c>
      <c r="C1053" s="1" t="s">
        <v>1413</v>
      </c>
      <c r="D1053" s="1" t="s">
        <v>2413</v>
      </c>
      <c r="E1053" s="1" t="s">
        <v>3406</v>
      </c>
      <c r="F1053" s="2" t="s">
        <v>3842</v>
      </c>
      <c r="G1053" s="2"/>
      <c r="H1053" s="2"/>
      <c r="I1053" s="2"/>
      <c r="J1053" s="15"/>
      <c r="K1053" s="3">
        <f>IFERROR(MATCH("Application Layer Gateway (ALG) Security Requirements Guide (SRG) :: Version 1, Release: 2 Benchmark Date: 24 Jul 2015*"&amp;A1053&amp;";*",SRGs!AA:AA,0),0)</f>
        <v>0</v>
      </c>
      <c r="L1053" s="2">
        <f>IFERROR(MATCH("Application Server Security Requirements Guide :: Version 3, Release: 3 Benchmark Date: 27 Oct 2022*"&amp;A1053&amp;";*",SRGs!AA:AA,0),0)</f>
        <v>0</v>
      </c>
      <c r="M1053" s="2">
        <f>IFERROR(MATCH("Authentication, Authorization, and Accounting Services (AAA) Security Requirements Guide :: Version 1, Release: 2 Benchmark Date: 24 Jan 2020*"&amp;A1053&amp;";*",SRGs!AA:AA,0),0)</f>
        <v>0</v>
      </c>
      <c r="N1053" s="6">
        <f>IFERROR(MATCH("Central Log Server Security Requirements Guide :: Version 2, Release: 2 Benchmark Date: 27 Oct 2022*"&amp;A1053&amp;";*",SRGs!AA:AA,0),0)</f>
        <v>0</v>
      </c>
      <c r="O1053" s="6">
        <f>IFERROR(MATCH("Database Security Requirements Guide :: Version 3, Release: 3 Benchmark Date: 27 Jul 2022*"&amp;A1053&amp;";*",SRGs!AA:AA,0),0)</f>
        <v>0</v>
      </c>
      <c r="P1053" s="2">
        <f>IFERROR(MATCH("Container Platform Security Requirements Guide :: Version 1, Release: 3 Benchmark Date: 27 Jan 2022*"&amp;A1053&amp;";*",SRGs!AA:AA,0),0)</f>
        <v>0</v>
      </c>
      <c r="Q1053" s="2">
        <f>IFERROR(MATCH("Domain Name System (DNS) Security Requirements Guide :: Version 2, Release: 4 Benchmark Date: 23 Oct 2015*"&amp;A1053&amp;";*",SRGs!AA:AA,0),0)</f>
        <v>0</v>
      </c>
      <c r="R1053" s="2">
        <f>IFERROR(MATCH("Firewall Security Requirements Guide :: Version 2, Release: 3 Benchmark Date: 27 Oct 2022*"&amp;A1053&amp;";*",SRGs!AA:AA,0),0)</f>
        <v>0</v>
      </c>
      <c r="S1053" s="2">
        <f>IFERROR(MATCH("General Purpose Operating System Security Requirements Guide :: Version 2, Release: 4 Benchmark Date: 27 Jul 2022*"&amp;A1053&amp;";*",SRGs!AA:AA,0),0)</f>
        <v>0</v>
      </c>
      <c r="T1053" s="2">
        <f>IFERROR(MATCH("Intrusion Detection and Prevention Systems (IDPS) Security Requirements Guide :: Version 2, Release: 6 Benchmark Date: 24 Jul 2020*"&amp;A1053&amp;";*",SRGs!AA:AA,0),0)</f>
        <v>0</v>
      </c>
      <c r="U1053" s="2">
        <f>IFERROR(MATCH("Layer 2 Switch Security Requirements Guide :: Version 2, Release: 1 Benchmark Date: 18 May 2021*"&amp;A1053&amp;";*",SRGs!AA:AA,0),0)</f>
        <v>0</v>
      </c>
      <c r="V1053" s="2">
        <f>IFERROR(MATCH("Mainframe Product Security Requirements Guide :: Version 2, Release: 1 Benchmark Date: 27 Oct 2022*"&amp;A1053&amp;";*",SRGs!AA:AA,0),0)</f>
        <v>0</v>
      </c>
      <c r="W1053" s="2">
        <f>IFERROR(MATCH("Network Device Management Security Requirements Guide :: Version 4, Release: 1 Benchmark Date: 23 Apr 2021*"&amp;A1053&amp;";*",SRGs!AA:AA,0),0)</f>
        <v>0</v>
      </c>
      <c r="X1053" s="2">
        <f>IFERROR(MATCH("Router Security Requirements Guide :: Version 4, Release: 2 Benchmark Date: 23 Apr 2021*"&amp;A1053&amp;";*",SRGs!AA:AA,0),0)</f>
        <v>0</v>
      </c>
      <c r="Y1053" s="2">
        <f>IFERROR(MATCH("SDN Controller Security Requirements Guide :: Version 1, Release: 2 Benchmark Date: 24 Apr 2020*"&amp;A1053&amp;";*",SRGs!AA:AA,0),0)</f>
        <v>0</v>
      </c>
      <c r="Z1053" s="2">
        <f>IFERROR(MATCH("Unified Endpoint Management Agent Security Requirements Guide :: Version 1, Release: 1 Benchmark Date: 20 Nov 2020*"&amp;A1053&amp;";*",SRGs!AA:AA,0),0)</f>
        <v>0</v>
      </c>
      <c r="AA1053" s="2">
        <f>IFERROR(MATCH("Unified Endpoint Management Server Security Requirements Guide :: Version 1, Release: 1 Benchmark Date: 20 Nov 2020*"&amp;A1053&amp;";*",SRGs!AA:AA,0),0)</f>
        <v>0</v>
      </c>
      <c r="AB1053" s="2">
        <f>IFERROR(MATCH("Virtual Private Network (VPN) Security Requirements Guide :: Version 2, Release: 4 Benchmark Date: 27 Oct 2021*"&amp;A1053&amp;";*",SRGs!AA:AA,0),0)</f>
        <v>0</v>
      </c>
      <c r="AC1053" s="2">
        <f>IFERROR(MATCH("Web Server Security Requirements Guide :: Version 3, Release: 1 Benchmark Date: 27 Oct 2022*"&amp;A1053&amp;";*",SRGs!AA:AA,0),0)</f>
        <v>0</v>
      </c>
      <c r="AD1053" s="22"/>
      <c r="AE1053" s="3" t="str">
        <f t="shared" si="128"/>
        <v/>
      </c>
      <c r="AF1053" s="2" t="str">
        <f t="shared" si="129"/>
        <v/>
      </c>
      <c r="AG1053" s="2" t="str">
        <f t="shared" si="130"/>
        <v/>
      </c>
      <c r="AH1053" s="2" t="str">
        <f t="shared" si="131"/>
        <v/>
      </c>
      <c r="AI1053" s="2" t="str">
        <f t="shared" si="132"/>
        <v/>
      </c>
      <c r="AJ1053" s="2" t="str">
        <f t="shared" si="133"/>
        <v/>
      </c>
      <c r="AK1053" s="2" t="str">
        <f t="shared" si="134"/>
        <v/>
      </c>
      <c r="AM1053" s="5" t="str">
        <f t="shared" si="135"/>
        <v/>
      </c>
    </row>
    <row r="1054" spans="1:39" s="5" customFormat="1" ht="120" hidden="1">
      <c r="A1054" s="1" t="s">
        <v>297</v>
      </c>
      <c r="B1054" s="1" t="s">
        <v>4317</v>
      </c>
      <c r="C1054" s="1" t="s">
        <v>1414</v>
      </c>
      <c r="D1054" s="1" t="s">
        <v>2414</v>
      </c>
      <c r="E1054" s="1" t="s">
        <v>3407</v>
      </c>
      <c r="F1054" s="2" t="s">
        <v>4113</v>
      </c>
      <c r="G1054" s="2"/>
      <c r="H1054" s="2"/>
      <c r="I1054" s="2"/>
      <c r="J1054" s="15"/>
      <c r="K1054" s="3">
        <f>IFERROR(MATCH("Application Layer Gateway (ALG) Security Requirements Guide (SRG) :: Version 1, Release: 2 Benchmark Date: 24 Jul 2015*"&amp;A1054&amp;";*",SRGs!AA:AA,0),0)</f>
        <v>2066</v>
      </c>
      <c r="L1054" s="2">
        <f>IFERROR(MATCH("Application Server Security Requirements Guide :: Version 3, Release: 3 Benchmark Date: 27 Oct 2022*"&amp;A1054&amp;";*",SRGs!AA:AA,0),0)</f>
        <v>2067</v>
      </c>
      <c r="M1054" s="2">
        <f>IFERROR(MATCH("Authentication, Authorization, and Accounting Services (AAA) Security Requirements Guide :: Version 1, Release: 2 Benchmark Date: 24 Jan 2020*"&amp;A1054&amp;";*",SRGs!AA:AA,0),0)</f>
        <v>0</v>
      </c>
      <c r="N1054" s="6">
        <f>IFERROR(MATCH("Central Log Server Security Requirements Guide :: Version 2, Release: 2 Benchmark Date: 27 Oct 2022*"&amp;A1054&amp;";*",SRGs!AA:AA,0),0)</f>
        <v>0</v>
      </c>
      <c r="O1054" s="6">
        <f>IFERROR(MATCH("Database Security Requirements Guide :: Version 3, Release: 3 Benchmark Date: 27 Jul 2022*"&amp;A1054&amp;";*",SRGs!AA:AA,0),0)</f>
        <v>2070</v>
      </c>
      <c r="P1054" s="6">
        <f>IFERROR(MATCH("Container Platform Security Requirements Guide :: Version 1, Release: 3 Benchmark Date: 27 Jan 2022*"&amp;A1054&amp;";*",SRGs!AA:AA,0),0)</f>
        <v>2069</v>
      </c>
      <c r="Q1054" s="6">
        <f>IFERROR(MATCH("Domain Name System (DNS) Security Requirements Guide :: Version 2, Release: 4 Benchmark Date: 23 Oct 2015*"&amp;A1054&amp;";*",SRGs!AA:AA,0),0)</f>
        <v>0</v>
      </c>
      <c r="R1054" s="6">
        <f>IFERROR(MATCH("Firewall Security Requirements Guide :: Version 2, Release: 3 Benchmark Date: 27 Oct 2022*"&amp;A1054&amp;";*",SRGs!AA:AA,0),0)</f>
        <v>0</v>
      </c>
      <c r="S1054" s="6">
        <f>IFERROR(MATCH("General Purpose Operating System Security Requirements Guide :: Version 2, Release: 4 Benchmark Date: 27 Jul 2022*"&amp;A1054&amp;";*",SRGs!AA:AA,0),0)</f>
        <v>2071</v>
      </c>
      <c r="T1054" s="6">
        <f>IFERROR(MATCH("Intrusion Detection and Prevention Systems (IDPS) Security Requirements Guide :: Version 2, Release: 6 Benchmark Date: 24 Jul 2020*"&amp;A1054&amp;";*",SRGs!AA:AA,0),0)</f>
        <v>2072</v>
      </c>
      <c r="U1054" s="6">
        <f>IFERROR(MATCH("Layer 2 Switch Security Requirements Guide :: Version 2, Release: 1 Benchmark Date: 18 May 2021*"&amp;A1054&amp;";*",SRGs!AA:AA,0),0)</f>
        <v>0</v>
      </c>
      <c r="V1054" s="6">
        <f>IFERROR(MATCH("Mainframe Product Security Requirements Guide :: Version 2, Release: 1 Benchmark Date: 27 Oct 2022*"&amp;A1054&amp;";*",SRGs!AA:AA,0),0)</f>
        <v>2074</v>
      </c>
      <c r="W1054" s="6">
        <f>IFERROR(MATCH("Network Device Management Security Requirements Guide :: Version 4, Release: 1 Benchmark Date: 23 Apr 2021*"&amp;A1054&amp;";*",SRGs!AA:AA,0),0)</f>
        <v>0</v>
      </c>
      <c r="X1054" s="6">
        <f>IFERROR(MATCH("Router Security Requirements Guide :: Version 4, Release: 2 Benchmark Date: 23 Apr 2021*"&amp;A1054&amp;";*",SRGs!AA:AA,0),0)</f>
        <v>0</v>
      </c>
      <c r="Y1054" s="6">
        <f>IFERROR(MATCH("SDN Controller Security Requirements Guide :: Version 1, Release: 2 Benchmark Date: 24 Apr 2020*"&amp;A1054&amp;";*",SRGs!AA:AA,0),0)</f>
        <v>2075</v>
      </c>
      <c r="Z1054" s="6">
        <f>IFERROR(MATCH("Unified Endpoint Management Agent Security Requirements Guide :: Version 1, Release: 1 Benchmark Date: 20 Nov 2020*"&amp;A1054&amp;";*",SRGs!AA:AA,0),0)</f>
        <v>0</v>
      </c>
      <c r="AA1054" s="6">
        <f>IFERROR(MATCH("Unified Endpoint Management Server Security Requirements Guide :: Version 1, Release: 1 Benchmark Date: 20 Nov 2020*"&amp;A1054&amp;";*",SRGs!AA:AA,0),0)</f>
        <v>2076</v>
      </c>
      <c r="AB1054" s="6">
        <f>IFERROR(MATCH("Virtual Private Network (VPN) Security Requirements Guide :: Version 2, Release: 4 Benchmark Date: 27 Oct 2021*"&amp;A1054&amp;";*",SRGs!AA:AA,0),0)</f>
        <v>0</v>
      </c>
      <c r="AC1054" s="6">
        <f>IFERROR(MATCH("Web Server Security Requirements Guide :: Version 3, Release: 1 Benchmark Date: 27 Oct 2022*"&amp;A1054&amp;";*",SRGs!AA:AA,0),0)</f>
        <v>2078</v>
      </c>
      <c r="AD1054" s="21"/>
      <c r="AE1054" s="3" t="str">
        <f t="shared" si="128"/>
        <v>Application</v>
      </c>
      <c r="AF1054" s="2" t="str">
        <f t="shared" si="129"/>
        <v>Server</v>
      </c>
      <c r="AG1054" s="2" t="str">
        <f t="shared" si="130"/>
        <v>Laptops/Desktops</v>
      </c>
      <c r="AH1054" s="2" t="str">
        <f t="shared" si="131"/>
        <v>Network Device</v>
      </c>
      <c r="AI1054" s="2" t="str">
        <f t="shared" si="132"/>
        <v>Database</v>
      </c>
      <c r="AJ1054" s="2" t="str">
        <f t="shared" si="133"/>
        <v>Container</v>
      </c>
      <c r="AK1054" s="2" t="str">
        <f t="shared" si="134"/>
        <v>Unified Endpoint Mangement</v>
      </c>
      <c r="AL1054" s="27"/>
      <c r="AM1054" s="5" t="str">
        <f t="shared" si="135"/>
        <v>Application; Server; Laptops/Desktops; Network Device; Database; Container; Unified Endpoint Mangement</v>
      </c>
    </row>
    <row r="1055" spans="1:39" ht="195" hidden="1">
      <c r="A1055" s="1" t="s">
        <v>298</v>
      </c>
      <c r="B1055" s="1" t="s">
        <v>4317</v>
      </c>
      <c r="C1055" s="1" t="s">
        <v>1415</v>
      </c>
      <c r="D1055" s="1" t="s">
        <v>2415</v>
      </c>
      <c r="E1055" s="1" t="s">
        <v>3408</v>
      </c>
      <c r="F1055" s="2" t="s">
        <v>4114</v>
      </c>
      <c r="G1055" s="2"/>
      <c r="H1055" s="2"/>
      <c r="I1055" s="2"/>
      <c r="J1055" s="15"/>
      <c r="K1055" s="3">
        <f>IFERROR(MATCH("Application Layer Gateway (ALG) Security Requirements Guide (SRG) :: Version 1, Release: 2 Benchmark Date: 24 Jul 2015*"&amp;A1055&amp;";*",SRGs!AA:AA,0),0)</f>
        <v>0</v>
      </c>
      <c r="L1055" s="2">
        <f>IFERROR(MATCH("Application Server Security Requirements Guide :: Version 3, Release: 3 Benchmark Date: 27 Oct 2022*"&amp;A1055&amp;";*",SRGs!AA:AA,0),0)</f>
        <v>0</v>
      </c>
      <c r="M1055" s="2">
        <f>IFERROR(MATCH("Authentication, Authorization, and Accounting Services (AAA) Security Requirements Guide :: Version 1, Release: 2 Benchmark Date: 24 Jan 2020*"&amp;A1055&amp;";*",SRGs!AA:AA,0),0)</f>
        <v>0</v>
      </c>
      <c r="N1055" s="6">
        <f>IFERROR(MATCH("Central Log Server Security Requirements Guide :: Version 2, Release: 2 Benchmark Date: 27 Oct 2022*"&amp;A1055&amp;";*",SRGs!AA:AA,0),0)</f>
        <v>0</v>
      </c>
      <c r="O1055" s="6">
        <f>IFERROR(MATCH("Database Security Requirements Guide :: Version 3, Release: 3 Benchmark Date: 27 Jul 2022*"&amp;A1055&amp;";*",SRGs!AA:AA,0),0)</f>
        <v>0</v>
      </c>
      <c r="P1055" s="2">
        <f>IFERROR(MATCH("Container Platform Security Requirements Guide :: Version 1, Release: 3 Benchmark Date: 27 Jan 2022*"&amp;A1055&amp;";*",SRGs!AA:AA,0),0)</f>
        <v>0</v>
      </c>
      <c r="Q1055" s="2">
        <f>IFERROR(MATCH("Domain Name System (DNS) Security Requirements Guide :: Version 2, Release: 4 Benchmark Date: 23 Oct 2015*"&amp;A1055&amp;";*",SRGs!AA:AA,0),0)</f>
        <v>0</v>
      </c>
      <c r="R1055" s="2">
        <f>IFERROR(MATCH("Firewall Security Requirements Guide :: Version 2, Release: 3 Benchmark Date: 27 Oct 2022*"&amp;A1055&amp;";*",SRGs!AA:AA,0),0)</f>
        <v>0</v>
      </c>
      <c r="S1055" s="2">
        <f>IFERROR(MATCH("General Purpose Operating System Security Requirements Guide :: Version 2, Release: 4 Benchmark Date: 27 Jul 2022*"&amp;A1055&amp;";*",SRGs!AA:AA,0),0)</f>
        <v>0</v>
      </c>
      <c r="T1055" s="2">
        <f>IFERROR(MATCH("Intrusion Detection and Prevention Systems (IDPS) Security Requirements Guide :: Version 2, Release: 6 Benchmark Date: 24 Jul 2020*"&amp;A1055&amp;";*",SRGs!AA:AA,0),0)</f>
        <v>0</v>
      </c>
      <c r="U1055" s="2">
        <f>IFERROR(MATCH("Layer 2 Switch Security Requirements Guide :: Version 2, Release: 1 Benchmark Date: 18 May 2021*"&amp;A1055&amp;";*",SRGs!AA:AA,0),0)</f>
        <v>0</v>
      </c>
      <c r="V1055" s="2">
        <f>IFERROR(MATCH("Mainframe Product Security Requirements Guide :: Version 2, Release: 1 Benchmark Date: 27 Oct 2022*"&amp;A1055&amp;";*",SRGs!AA:AA,0),0)</f>
        <v>0</v>
      </c>
      <c r="W1055" s="2">
        <f>IFERROR(MATCH("Network Device Management Security Requirements Guide :: Version 4, Release: 1 Benchmark Date: 23 Apr 2021*"&amp;A1055&amp;";*",SRGs!AA:AA,0),0)</f>
        <v>0</v>
      </c>
      <c r="X1055" s="2">
        <f>IFERROR(MATCH("Router Security Requirements Guide :: Version 4, Release: 2 Benchmark Date: 23 Apr 2021*"&amp;A1055&amp;";*",SRGs!AA:AA,0),0)</f>
        <v>0</v>
      </c>
      <c r="Y1055" s="2">
        <f>IFERROR(MATCH("SDN Controller Security Requirements Guide :: Version 1, Release: 2 Benchmark Date: 24 Apr 2020*"&amp;A1055&amp;";*",SRGs!AA:AA,0),0)</f>
        <v>0</v>
      </c>
      <c r="Z1055" s="2">
        <f>IFERROR(MATCH("Unified Endpoint Management Agent Security Requirements Guide :: Version 1, Release: 1 Benchmark Date: 20 Nov 2020*"&amp;A1055&amp;";*",SRGs!AA:AA,0),0)</f>
        <v>0</v>
      </c>
      <c r="AA1055" s="2">
        <f>IFERROR(MATCH("Unified Endpoint Management Server Security Requirements Guide :: Version 1, Release: 1 Benchmark Date: 20 Nov 2020*"&amp;A1055&amp;";*",SRGs!AA:AA,0),0)</f>
        <v>0</v>
      </c>
      <c r="AB1055" s="2">
        <f>IFERROR(MATCH("Virtual Private Network (VPN) Security Requirements Guide :: Version 2, Release: 4 Benchmark Date: 27 Oct 2021*"&amp;A1055&amp;";*",SRGs!AA:AA,0),0)</f>
        <v>0</v>
      </c>
      <c r="AC1055" s="2">
        <f>IFERROR(MATCH("Web Server Security Requirements Guide :: Version 3, Release: 1 Benchmark Date: 27 Oct 2022*"&amp;A1055&amp;";*",SRGs!AA:AA,0),0)</f>
        <v>0</v>
      </c>
      <c r="AD1055" s="22"/>
      <c r="AE1055" s="3" t="str">
        <f t="shared" si="128"/>
        <v/>
      </c>
      <c r="AF1055" s="2" t="str">
        <f t="shared" si="129"/>
        <v/>
      </c>
      <c r="AG1055" s="2" t="str">
        <f t="shared" si="130"/>
        <v/>
      </c>
      <c r="AH1055" s="2" t="str">
        <f t="shared" si="131"/>
        <v/>
      </c>
      <c r="AI1055" s="2" t="str">
        <f t="shared" si="132"/>
        <v/>
      </c>
      <c r="AJ1055" s="2" t="str">
        <f t="shared" si="133"/>
        <v/>
      </c>
      <c r="AK1055" s="2" t="str">
        <f t="shared" si="134"/>
        <v/>
      </c>
      <c r="AM1055" s="5" t="str">
        <f t="shared" si="135"/>
        <v/>
      </c>
    </row>
    <row r="1056" spans="1:39" ht="105" hidden="1">
      <c r="A1056" s="1" t="s">
        <v>22695</v>
      </c>
      <c r="B1056" s="1" t="s">
        <v>4317</v>
      </c>
      <c r="C1056" s="1" t="s">
        <v>1416</v>
      </c>
      <c r="D1056" s="1" t="s">
        <v>2416</v>
      </c>
      <c r="E1056" s="1" t="s">
        <v>3409</v>
      </c>
      <c r="F1056" s="2" t="s">
        <v>4115</v>
      </c>
      <c r="G1056" s="2"/>
      <c r="H1056" s="2"/>
      <c r="I1056" s="2"/>
      <c r="J1056" s="15"/>
      <c r="K1056" s="3">
        <f>IFERROR(MATCH("Application Layer Gateway (ALG) Security Requirements Guide (SRG) :: Version 1, Release: 2 Benchmark Date: 24 Jul 2015*"&amp;A1056&amp;";*",SRGs!AA:AA,0),0)</f>
        <v>0</v>
      </c>
      <c r="L1056" s="2">
        <f>IFERROR(MATCH("Application Server Security Requirements Guide :: Version 3, Release: 3 Benchmark Date: 27 Oct 2022*"&amp;A1056&amp;";*",SRGs!AA:AA,0),0)</f>
        <v>0</v>
      </c>
      <c r="M1056" s="2">
        <f>IFERROR(MATCH("Authentication, Authorization, and Accounting Services (AAA) Security Requirements Guide :: Version 1, Release: 2 Benchmark Date: 24 Jan 2020*"&amp;A1056&amp;";*",SRGs!AA:AA,0),0)</f>
        <v>0</v>
      </c>
      <c r="N1056" s="6">
        <f>IFERROR(MATCH("Central Log Server Security Requirements Guide :: Version 2, Release: 2 Benchmark Date: 27 Oct 2022*"&amp;A1056&amp;";*",SRGs!AA:AA,0),0)</f>
        <v>0</v>
      </c>
      <c r="O1056" s="6">
        <f>IFERROR(MATCH("Database Security Requirements Guide :: Version 3, Release: 3 Benchmark Date: 27 Jul 2022*"&amp;A1056&amp;";*",SRGs!AA:AA,0),0)</f>
        <v>0</v>
      </c>
      <c r="P1056" s="2">
        <f>IFERROR(MATCH("Container Platform Security Requirements Guide :: Version 1, Release: 3 Benchmark Date: 27 Jan 2022*"&amp;A1056&amp;";*",SRGs!AA:AA,0),0)</f>
        <v>0</v>
      </c>
      <c r="Q1056" s="2">
        <f>IFERROR(MATCH("Domain Name System (DNS) Security Requirements Guide :: Version 2, Release: 4 Benchmark Date: 23 Oct 2015*"&amp;A1056&amp;";*",SRGs!AA:AA,0),0)</f>
        <v>0</v>
      </c>
      <c r="R1056" s="2">
        <f>IFERROR(MATCH("Firewall Security Requirements Guide :: Version 2, Release: 3 Benchmark Date: 27 Oct 2022*"&amp;A1056&amp;";*",SRGs!AA:AA,0),0)</f>
        <v>0</v>
      </c>
      <c r="S1056" s="2">
        <f>IFERROR(MATCH("General Purpose Operating System Security Requirements Guide :: Version 2, Release: 4 Benchmark Date: 27 Jul 2022*"&amp;A1056&amp;";*",SRGs!AA:AA,0),0)</f>
        <v>0</v>
      </c>
      <c r="T1056" s="2">
        <f>IFERROR(MATCH("Intrusion Detection and Prevention Systems (IDPS) Security Requirements Guide :: Version 2, Release: 6 Benchmark Date: 24 Jul 2020*"&amp;A1056&amp;";*",SRGs!AA:AA,0),0)</f>
        <v>0</v>
      </c>
      <c r="U1056" s="2">
        <f>IFERROR(MATCH("Layer 2 Switch Security Requirements Guide :: Version 2, Release: 1 Benchmark Date: 18 May 2021*"&amp;A1056&amp;";*",SRGs!AA:AA,0),0)</f>
        <v>0</v>
      </c>
      <c r="V1056" s="2">
        <f>IFERROR(MATCH("Mainframe Product Security Requirements Guide :: Version 2, Release: 1 Benchmark Date: 27 Oct 2022*"&amp;A1056&amp;";*",SRGs!AA:AA,0),0)</f>
        <v>0</v>
      </c>
      <c r="W1056" s="2">
        <f>IFERROR(MATCH("Network Device Management Security Requirements Guide :: Version 4, Release: 1 Benchmark Date: 23 Apr 2021*"&amp;A1056&amp;";*",SRGs!AA:AA,0),0)</f>
        <v>0</v>
      </c>
      <c r="X1056" s="2">
        <f>IFERROR(MATCH("Router Security Requirements Guide :: Version 4, Release: 2 Benchmark Date: 23 Apr 2021*"&amp;A1056&amp;";*",SRGs!AA:AA,0),0)</f>
        <v>0</v>
      </c>
      <c r="Y1056" s="2">
        <f>IFERROR(MATCH("SDN Controller Security Requirements Guide :: Version 1, Release: 2 Benchmark Date: 24 Apr 2020*"&amp;A1056&amp;";*",SRGs!AA:AA,0),0)</f>
        <v>0</v>
      </c>
      <c r="Z1056" s="2">
        <f>IFERROR(MATCH("Unified Endpoint Management Agent Security Requirements Guide :: Version 1, Release: 1 Benchmark Date: 20 Nov 2020*"&amp;A1056&amp;";*",SRGs!AA:AA,0),0)</f>
        <v>0</v>
      </c>
      <c r="AA1056" s="2">
        <f>IFERROR(MATCH("Unified Endpoint Management Server Security Requirements Guide :: Version 1, Release: 1 Benchmark Date: 20 Nov 2020*"&amp;A1056&amp;";*",SRGs!AA:AA,0),0)</f>
        <v>0</v>
      </c>
      <c r="AB1056" s="2">
        <f>IFERROR(MATCH("Virtual Private Network (VPN) Security Requirements Guide :: Version 2, Release: 4 Benchmark Date: 27 Oct 2021*"&amp;A1056&amp;";*",SRGs!AA:AA,0),0)</f>
        <v>0</v>
      </c>
      <c r="AC1056" s="2">
        <f>IFERROR(MATCH("Web Server Security Requirements Guide :: Version 3, Release: 1 Benchmark Date: 27 Oct 2022*"&amp;A1056&amp;";*",SRGs!AA:AA,0),0)</f>
        <v>0</v>
      </c>
      <c r="AD1056" s="22"/>
      <c r="AE1056" s="3" t="str">
        <f t="shared" si="128"/>
        <v/>
      </c>
      <c r="AF1056" s="2" t="str">
        <f t="shared" si="129"/>
        <v/>
      </c>
      <c r="AG1056" s="2" t="str">
        <f t="shared" si="130"/>
        <v/>
      </c>
      <c r="AH1056" s="2" t="str">
        <f t="shared" si="131"/>
        <v/>
      </c>
      <c r="AI1056" s="2" t="str">
        <f t="shared" si="132"/>
        <v/>
      </c>
      <c r="AJ1056" s="2" t="str">
        <f t="shared" si="133"/>
        <v/>
      </c>
      <c r="AK1056" s="2" t="str">
        <f t="shared" si="134"/>
        <v/>
      </c>
      <c r="AM1056" s="5" t="str">
        <f t="shared" si="135"/>
        <v/>
      </c>
    </row>
    <row r="1057" spans="1:39" ht="90" hidden="1">
      <c r="A1057" s="1" t="s">
        <v>22696</v>
      </c>
      <c r="B1057" s="1" t="s">
        <v>4317</v>
      </c>
      <c r="C1057" s="1" t="s">
        <v>1417</v>
      </c>
      <c r="D1057" s="1" t="s">
        <v>2417</v>
      </c>
      <c r="E1057" s="1" t="s">
        <v>3410</v>
      </c>
      <c r="F1057" s="2" t="s">
        <v>4116</v>
      </c>
      <c r="G1057" s="2"/>
      <c r="H1057" s="2"/>
      <c r="I1057" s="2"/>
      <c r="J1057" s="15"/>
      <c r="K1057" s="3">
        <f>IFERROR(MATCH("Application Layer Gateway (ALG) Security Requirements Guide (SRG) :: Version 1, Release: 2 Benchmark Date: 24 Jul 2015*"&amp;A1057&amp;";*",SRGs!AA:AA,0),0)</f>
        <v>0</v>
      </c>
      <c r="L1057" s="2">
        <f>IFERROR(MATCH("Application Server Security Requirements Guide :: Version 3, Release: 3 Benchmark Date: 27 Oct 2022*"&amp;A1057&amp;";*",SRGs!AA:AA,0),0)</f>
        <v>0</v>
      </c>
      <c r="M1057" s="2">
        <f>IFERROR(MATCH("Authentication, Authorization, and Accounting Services (AAA) Security Requirements Guide :: Version 1, Release: 2 Benchmark Date: 24 Jan 2020*"&amp;A1057&amp;";*",SRGs!AA:AA,0),0)</f>
        <v>0</v>
      </c>
      <c r="N1057" s="6">
        <f>IFERROR(MATCH("Central Log Server Security Requirements Guide :: Version 2, Release: 2 Benchmark Date: 27 Oct 2022*"&amp;A1057&amp;";*",SRGs!AA:AA,0),0)</f>
        <v>0</v>
      </c>
      <c r="O1057" s="6">
        <f>IFERROR(MATCH("Database Security Requirements Guide :: Version 3, Release: 3 Benchmark Date: 27 Jul 2022*"&amp;A1057&amp;";*",SRGs!AA:AA,0),0)</f>
        <v>0</v>
      </c>
      <c r="P1057" s="2">
        <f>IFERROR(MATCH("Container Platform Security Requirements Guide :: Version 1, Release: 3 Benchmark Date: 27 Jan 2022*"&amp;A1057&amp;";*",SRGs!AA:AA,0),0)</f>
        <v>0</v>
      </c>
      <c r="Q1057" s="2">
        <f>IFERROR(MATCH("Domain Name System (DNS) Security Requirements Guide :: Version 2, Release: 4 Benchmark Date: 23 Oct 2015*"&amp;A1057&amp;";*",SRGs!AA:AA,0),0)</f>
        <v>0</v>
      </c>
      <c r="R1057" s="2">
        <f>IFERROR(MATCH("Firewall Security Requirements Guide :: Version 2, Release: 3 Benchmark Date: 27 Oct 2022*"&amp;A1057&amp;";*",SRGs!AA:AA,0),0)</f>
        <v>0</v>
      </c>
      <c r="S1057" s="2">
        <f>IFERROR(MATCH("General Purpose Operating System Security Requirements Guide :: Version 2, Release: 4 Benchmark Date: 27 Jul 2022*"&amp;A1057&amp;";*",SRGs!AA:AA,0),0)</f>
        <v>0</v>
      </c>
      <c r="T1057" s="2">
        <f>IFERROR(MATCH("Intrusion Detection and Prevention Systems (IDPS) Security Requirements Guide :: Version 2, Release: 6 Benchmark Date: 24 Jul 2020*"&amp;A1057&amp;";*",SRGs!AA:AA,0),0)</f>
        <v>0</v>
      </c>
      <c r="U1057" s="2">
        <f>IFERROR(MATCH("Layer 2 Switch Security Requirements Guide :: Version 2, Release: 1 Benchmark Date: 18 May 2021*"&amp;A1057&amp;";*",SRGs!AA:AA,0),0)</f>
        <v>0</v>
      </c>
      <c r="V1057" s="2">
        <f>IFERROR(MATCH("Mainframe Product Security Requirements Guide :: Version 2, Release: 1 Benchmark Date: 27 Oct 2022*"&amp;A1057&amp;";*",SRGs!AA:AA,0),0)</f>
        <v>0</v>
      </c>
      <c r="W1057" s="2">
        <f>IFERROR(MATCH("Network Device Management Security Requirements Guide :: Version 4, Release: 1 Benchmark Date: 23 Apr 2021*"&amp;A1057&amp;";*",SRGs!AA:AA,0),0)</f>
        <v>0</v>
      </c>
      <c r="X1057" s="2">
        <f>IFERROR(MATCH("Router Security Requirements Guide :: Version 4, Release: 2 Benchmark Date: 23 Apr 2021*"&amp;A1057&amp;";*",SRGs!AA:AA,0),0)</f>
        <v>0</v>
      </c>
      <c r="Y1057" s="2">
        <f>IFERROR(MATCH("SDN Controller Security Requirements Guide :: Version 1, Release: 2 Benchmark Date: 24 Apr 2020*"&amp;A1057&amp;";*",SRGs!AA:AA,0),0)</f>
        <v>0</v>
      </c>
      <c r="Z1057" s="2">
        <f>IFERROR(MATCH("Unified Endpoint Management Agent Security Requirements Guide :: Version 1, Release: 1 Benchmark Date: 20 Nov 2020*"&amp;A1057&amp;";*",SRGs!AA:AA,0),0)</f>
        <v>0</v>
      </c>
      <c r="AA1057" s="2">
        <f>IFERROR(MATCH("Unified Endpoint Management Server Security Requirements Guide :: Version 1, Release: 1 Benchmark Date: 20 Nov 2020*"&amp;A1057&amp;";*",SRGs!AA:AA,0),0)</f>
        <v>0</v>
      </c>
      <c r="AB1057" s="2">
        <f>IFERROR(MATCH("Virtual Private Network (VPN) Security Requirements Guide :: Version 2, Release: 4 Benchmark Date: 27 Oct 2021*"&amp;A1057&amp;";*",SRGs!AA:AA,0),0)</f>
        <v>0</v>
      </c>
      <c r="AC1057" s="2">
        <f>IFERROR(MATCH("Web Server Security Requirements Guide :: Version 3, Release: 1 Benchmark Date: 27 Oct 2022*"&amp;A1057&amp;";*",SRGs!AA:AA,0),0)</f>
        <v>0</v>
      </c>
      <c r="AD1057" s="22"/>
      <c r="AE1057" s="3" t="str">
        <f t="shared" si="128"/>
        <v/>
      </c>
      <c r="AF1057" s="2" t="str">
        <f t="shared" si="129"/>
        <v/>
      </c>
      <c r="AG1057" s="2" t="str">
        <f t="shared" si="130"/>
        <v/>
      </c>
      <c r="AH1057" s="2" t="str">
        <f t="shared" si="131"/>
        <v/>
      </c>
      <c r="AI1057" s="2" t="str">
        <f t="shared" si="132"/>
        <v/>
      </c>
      <c r="AJ1057" s="2" t="str">
        <f t="shared" si="133"/>
        <v/>
      </c>
      <c r="AK1057" s="2" t="str">
        <f t="shared" si="134"/>
        <v/>
      </c>
      <c r="AM1057" s="5" t="str">
        <f t="shared" si="135"/>
        <v/>
      </c>
    </row>
    <row r="1058" spans="1:39" s="5" customFormat="1" ht="60" hidden="1">
      <c r="A1058" s="1" t="s">
        <v>22697</v>
      </c>
      <c r="B1058" s="1" t="s">
        <v>4317</v>
      </c>
      <c r="C1058" s="1" t="s">
        <v>1418</v>
      </c>
      <c r="D1058" s="1" t="s">
        <v>2418</v>
      </c>
      <c r="E1058" s="1" t="s">
        <v>3411</v>
      </c>
      <c r="F1058" s="2" t="s">
        <v>2591</v>
      </c>
      <c r="G1058" s="2"/>
      <c r="H1058" s="2"/>
      <c r="I1058" s="2"/>
      <c r="J1058" s="15"/>
      <c r="K1058" s="3">
        <f>IFERROR(MATCH("Application Layer Gateway (ALG) Security Requirements Guide (SRG) :: Version 1, Release: 2 Benchmark Date: 24 Jul 2015*"&amp;A1058&amp;";*",SRGs!AA:AA,0),0)</f>
        <v>0</v>
      </c>
      <c r="L1058" s="2">
        <f>IFERROR(MATCH("Application Server Security Requirements Guide :: Version 3, Release: 3 Benchmark Date: 27 Oct 2022*"&amp;A1058&amp;";*",SRGs!AA:AA,0),0)</f>
        <v>0</v>
      </c>
      <c r="M1058" s="2">
        <f>IFERROR(MATCH("Authentication, Authorization, and Accounting Services (AAA) Security Requirements Guide :: Version 1, Release: 2 Benchmark Date: 24 Jan 2020*"&amp;A1058&amp;";*",SRGs!AA:AA,0),0)</f>
        <v>0</v>
      </c>
      <c r="N1058" s="2">
        <f>IFERROR(MATCH("Central Log Server Security Requirements Guide :: Version 2, Release: 2 Benchmark Date: 27 Oct 2022*"&amp;A1058&amp;";*",SRGs!AA:AA,0),0)</f>
        <v>0</v>
      </c>
      <c r="O1058" s="2">
        <f>IFERROR(MATCH("Database Security Requirements Guide :: Version 3, Release: 3 Benchmark Date: 27 Jul 2022*"&amp;A1058&amp;";*",SRGs!AA:AA,0),0)</f>
        <v>0</v>
      </c>
      <c r="P1058" s="6">
        <f>IFERROR(MATCH("Container Platform Security Requirements Guide :: Version 1, Release: 3 Benchmark Date: 27 Jan 2022*"&amp;A1058&amp;";*",SRGs!AA:AA,0),0)</f>
        <v>0</v>
      </c>
      <c r="Q1058" s="6">
        <f>IFERROR(MATCH("Domain Name System (DNS) Security Requirements Guide :: Version 2, Release: 4 Benchmark Date: 23 Oct 2015*"&amp;A1058&amp;";*",SRGs!AA:AA,0),0)</f>
        <v>0</v>
      </c>
      <c r="R1058" s="6">
        <f>IFERROR(MATCH("Firewall Security Requirements Guide :: Version 2, Release: 3 Benchmark Date: 27 Oct 2022*"&amp;A1058&amp;";*",SRGs!AA:AA,0),0)</f>
        <v>0</v>
      </c>
      <c r="S1058" s="6">
        <f>IFERROR(MATCH("General Purpose Operating System Security Requirements Guide :: Version 2, Release: 4 Benchmark Date: 27 Jul 2022*"&amp;A1058&amp;";*",SRGs!AA:AA,0),0)</f>
        <v>0</v>
      </c>
      <c r="T1058" s="6">
        <f>IFERROR(MATCH("Intrusion Detection and Prevention Systems (IDPS) Security Requirements Guide :: Version 2, Release: 6 Benchmark Date: 24 Jul 2020*"&amp;A1058&amp;";*",SRGs!AA:AA,0),0)</f>
        <v>0</v>
      </c>
      <c r="U1058" s="6">
        <f>IFERROR(MATCH("Layer 2 Switch Security Requirements Guide :: Version 2, Release: 1 Benchmark Date: 18 May 2021*"&amp;A1058&amp;";*",SRGs!AA:AA,0),0)</f>
        <v>0</v>
      </c>
      <c r="V1058" s="6">
        <f>IFERROR(MATCH("Mainframe Product Security Requirements Guide :: Version 2, Release: 1 Benchmark Date: 27 Oct 2022*"&amp;A1058&amp;";*",SRGs!AA:AA,0),0)</f>
        <v>0</v>
      </c>
      <c r="W1058" s="6">
        <f>IFERROR(MATCH("Network Device Management Security Requirements Guide :: Version 4, Release: 1 Benchmark Date: 23 Apr 2021*"&amp;A1058&amp;";*",SRGs!AA:AA,0),0)</f>
        <v>0</v>
      </c>
      <c r="X1058" s="6">
        <f>IFERROR(MATCH("Router Security Requirements Guide :: Version 4, Release: 2 Benchmark Date: 23 Apr 2021*"&amp;A1058&amp;";*",SRGs!AA:AA,0),0)</f>
        <v>0</v>
      </c>
      <c r="Y1058" s="6">
        <f>IFERROR(MATCH("SDN Controller Security Requirements Guide :: Version 1, Release: 2 Benchmark Date: 24 Apr 2020*"&amp;A1058&amp;";*",SRGs!AA:AA,0),0)</f>
        <v>0</v>
      </c>
      <c r="Z1058" s="6">
        <f>IFERROR(MATCH("Unified Endpoint Management Agent Security Requirements Guide :: Version 1, Release: 1 Benchmark Date: 20 Nov 2020*"&amp;A1058&amp;";*",SRGs!AA:AA,0),0)</f>
        <v>0</v>
      </c>
      <c r="AA1058" s="6">
        <f>IFERROR(MATCH("Unified Endpoint Management Server Security Requirements Guide :: Version 1, Release: 1 Benchmark Date: 20 Nov 2020*"&amp;A1058&amp;";*",SRGs!AA:AA,0),0)</f>
        <v>0</v>
      </c>
      <c r="AB1058" s="6">
        <f>IFERROR(MATCH("Virtual Private Network (VPN) Security Requirements Guide :: Version 2, Release: 4 Benchmark Date: 27 Oct 2021*"&amp;A1058&amp;";*",SRGs!AA:AA,0),0)</f>
        <v>0</v>
      </c>
      <c r="AC1058" s="6">
        <f>IFERROR(MATCH("Web Server Security Requirements Guide :: Version 3, Release: 1 Benchmark Date: 27 Oct 2022*"&amp;A1058&amp;";*",SRGs!AA:AA,0),0)</f>
        <v>0</v>
      </c>
      <c r="AD1058" s="21"/>
      <c r="AE1058" s="3" t="str">
        <f t="shared" si="128"/>
        <v/>
      </c>
      <c r="AF1058" s="2" t="str">
        <f t="shared" si="129"/>
        <v/>
      </c>
      <c r="AG1058" s="2" t="str">
        <f t="shared" si="130"/>
        <v/>
      </c>
      <c r="AH1058" s="2" t="str">
        <f t="shared" si="131"/>
        <v/>
      </c>
      <c r="AI1058" s="2" t="str">
        <f t="shared" si="132"/>
        <v/>
      </c>
      <c r="AJ1058" s="2" t="str">
        <f t="shared" si="133"/>
        <v/>
      </c>
      <c r="AK1058" s="2" t="str">
        <f t="shared" si="134"/>
        <v/>
      </c>
      <c r="AL1058" s="27"/>
      <c r="AM1058" s="5" t="str">
        <f t="shared" si="135"/>
        <v/>
      </c>
    </row>
    <row r="1059" spans="1:39" ht="150" hidden="1">
      <c r="A1059" s="1" t="s">
        <v>299</v>
      </c>
      <c r="B1059" s="1" t="s">
        <v>4317</v>
      </c>
      <c r="C1059" s="1" t="s">
        <v>1419</v>
      </c>
      <c r="D1059" s="1" t="s">
        <v>2419</v>
      </c>
      <c r="E1059" s="1" t="s">
        <v>3412</v>
      </c>
      <c r="F1059" s="2" t="s">
        <v>4117</v>
      </c>
      <c r="G1059" s="2"/>
      <c r="H1059" s="2"/>
      <c r="I1059" s="2"/>
      <c r="J1059" s="15"/>
      <c r="K1059" s="3">
        <f>IFERROR(MATCH("Application Layer Gateway (ALG) Security Requirements Guide (SRG) :: Version 1, Release: 2 Benchmark Date: 24 Jul 2015*"&amp;A1059&amp;";*",SRGs!AA:AA,0),0)</f>
        <v>0</v>
      </c>
      <c r="L1059" s="2">
        <f>IFERROR(MATCH("Application Server Security Requirements Guide :: Version 3, Release: 3 Benchmark Date: 27 Oct 2022*"&amp;A1059&amp;";*",SRGs!AA:AA,0),0)</f>
        <v>0</v>
      </c>
      <c r="M1059" s="2">
        <f>IFERROR(MATCH("Authentication, Authorization, and Accounting Services (AAA) Security Requirements Guide :: Version 1, Release: 2 Benchmark Date: 24 Jan 2020*"&amp;A1059&amp;";*",SRGs!AA:AA,0),0)</f>
        <v>0</v>
      </c>
      <c r="N1059" s="6">
        <f>IFERROR(MATCH("Central Log Server Security Requirements Guide :: Version 2, Release: 2 Benchmark Date: 27 Oct 2022*"&amp;A1059&amp;";*",SRGs!AA:AA,0),0)</f>
        <v>0</v>
      </c>
      <c r="O1059" s="6">
        <f>IFERROR(MATCH("Database Security Requirements Guide :: Version 3, Release: 3 Benchmark Date: 27 Jul 2022*"&amp;A1059&amp;";*",SRGs!AA:AA,0),0)</f>
        <v>0</v>
      </c>
      <c r="P1059" s="2">
        <f>IFERROR(MATCH("Container Platform Security Requirements Guide :: Version 1, Release: 3 Benchmark Date: 27 Jan 2022*"&amp;A1059&amp;";*",SRGs!AA:AA,0),0)</f>
        <v>0</v>
      </c>
      <c r="Q1059" s="2">
        <f>IFERROR(MATCH("Domain Name System (DNS) Security Requirements Guide :: Version 2, Release: 4 Benchmark Date: 23 Oct 2015*"&amp;A1059&amp;";*",SRGs!AA:AA,0),0)</f>
        <v>0</v>
      </c>
      <c r="R1059" s="2">
        <f>IFERROR(MATCH("Firewall Security Requirements Guide :: Version 2, Release: 3 Benchmark Date: 27 Oct 2022*"&amp;A1059&amp;";*",SRGs!AA:AA,0),0)</f>
        <v>0</v>
      </c>
      <c r="S1059" s="2">
        <f>IFERROR(MATCH("General Purpose Operating System Security Requirements Guide :: Version 2, Release: 4 Benchmark Date: 27 Jul 2022*"&amp;A1059&amp;";*",SRGs!AA:AA,0),0)</f>
        <v>0</v>
      </c>
      <c r="T1059" s="2">
        <f>IFERROR(MATCH("Intrusion Detection and Prevention Systems (IDPS) Security Requirements Guide :: Version 2, Release: 6 Benchmark Date: 24 Jul 2020*"&amp;A1059&amp;";*",SRGs!AA:AA,0),0)</f>
        <v>0</v>
      </c>
      <c r="U1059" s="2">
        <f>IFERROR(MATCH("Layer 2 Switch Security Requirements Guide :: Version 2, Release: 1 Benchmark Date: 18 May 2021*"&amp;A1059&amp;";*",SRGs!AA:AA,0),0)</f>
        <v>0</v>
      </c>
      <c r="V1059" s="2">
        <f>IFERROR(MATCH("Mainframe Product Security Requirements Guide :: Version 2, Release: 1 Benchmark Date: 27 Oct 2022*"&amp;A1059&amp;";*",SRGs!AA:AA,0),0)</f>
        <v>0</v>
      </c>
      <c r="W1059" s="2">
        <f>IFERROR(MATCH("Network Device Management Security Requirements Guide :: Version 4, Release: 1 Benchmark Date: 23 Apr 2021*"&amp;A1059&amp;";*",SRGs!AA:AA,0),0)</f>
        <v>0</v>
      </c>
      <c r="X1059" s="2">
        <f>IFERROR(MATCH("Router Security Requirements Guide :: Version 4, Release: 2 Benchmark Date: 23 Apr 2021*"&amp;A1059&amp;";*",SRGs!AA:AA,0),0)</f>
        <v>0</v>
      </c>
      <c r="Y1059" s="2">
        <f>IFERROR(MATCH("SDN Controller Security Requirements Guide :: Version 1, Release: 2 Benchmark Date: 24 Apr 2020*"&amp;A1059&amp;";*",SRGs!AA:AA,0),0)</f>
        <v>0</v>
      </c>
      <c r="Z1059" s="2">
        <f>IFERROR(MATCH("Unified Endpoint Management Agent Security Requirements Guide :: Version 1, Release: 1 Benchmark Date: 20 Nov 2020*"&amp;A1059&amp;";*",SRGs!AA:AA,0),0)</f>
        <v>0</v>
      </c>
      <c r="AA1059" s="2">
        <f>IFERROR(MATCH("Unified Endpoint Management Server Security Requirements Guide :: Version 1, Release: 1 Benchmark Date: 20 Nov 2020*"&amp;A1059&amp;";*",SRGs!AA:AA,0),0)</f>
        <v>0</v>
      </c>
      <c r="AB1059" s="2">
        <f>IFERROR(MATCH("Virtual Private Network (VPN) Security Requirements Guide :: Version 2, Release: 4 Benchmark Date: 27 Oct 2021*"&amp;A1059&amp;";*",SRGs!AA:AA,0),0)</f>
        <v>0</v>
      </c>
      <c r="AC1059" s="2">
        <f>IFERROR(MATCH("Web Server Security Requirements Guide :: Version 3, Release: 1 Benchmark Date: 27 Oct 2022*"&amp;A1059&amp;";*",SRGs!AA:AA,0),0)</f>
        <v>0</v>
      </c>
      <c r="AD1059" s="22"/>
      <c r="AE1059" s="3" t="str">
        <f t="shared" si="128"/>
        <v/>
      </c>
      <c r="AF1059" s="2" t="str">
        <f t="shared" si="129"/>
        <v/>
      </c>
      <c r="AG1059" s="2" t="str">
        <f t="shared" si="130"/>
        <v/>
      </c>
      <c r="AH1059" s="2" t="str">
        <f t="shared" si="131"/>
        <v/>
      </c>
      <c r="AI1059" s="2" t="str">
        <f t="shared" si="132"/>
        <v/>
      </c>
      <c r="AJ1059" s="2" t="str">
        <f t="shared" si="133"/>
        <v/>
      </c>
      <c r="AK1059" s="2" t="str">
        <f t="shared" si="134"/>
        <v/>
      </c>
      <c r="AM1059" s="5" t="str">
        <f t="shared" si="135"/>
        <v/>
      </c>
    </row>
    <row r="1060" spans="1:39" s="5" customFormat="1" ht="90" hidden="1">
      <c r="A1060" s="1" t="s">
        <v>22698</v>
      </c>
      <c r="B1060" s="1" t="s">
        <v>4317</v>
      </c>
      <c r="C1060" s="1" t="s">
        <v>1420</v>
      </c>
      <c r="D1060" s="1" t="s">
        <v>2420</v>
      </c>
      <c r="E1060" s="1" t="s">
        <v>3413</v>
      </c>
      <c r="F1060" s="2" t="s">
        <v>2591</v>
      </c>
      <c r="G1060" s="2"/>
      <c r="H1060" s="2"/>
      <c r="I1060" s="2"/>
      <c r="J1060" s="15"/>
      <c r="K1060" s="3">
        <f>IFERROR(MATCH("Application Layer Gateway (ALG) Security Requirements Guide (SRG) :: Version 1, Release: 2 Benchmark Date: 24 Jul 2015*"&amp;A1060&amp;";*",SRGs!AA:AA,0),0)</f>
        <v>0</v>
      </c>
      <c r="L1060" s="2">
        <f>IFERROR(MATCH("Application Server Security Requirements Guide :: Version 3, Release: 3 Benchmark Date: 27 Oct 2022*"&amp;A1060&amp;";*",SRGs!AA:AA,0),0)</f>
        <v>0</v>
      </c>
      <c r="M1060" s="2">
        <f>IFERROR(MATCH("Authentication, Authorization, and Accounting Services (AAA) Security Requirements Guide :: Version 1, Release: 2 Benchmark Date: 24 Jan 2020*"&amp;A1060&amp;";*",SRGs!AA:AA,0),0)</f>
        <v>0</v>
      </c>
      <c r="N1060" s="2">
        <f>IFERROR(MATCH("Central Log Server Security Requirements Guide :: Version 2, Release: 2 Benchmark Date: 27 Oct 2022*"&amp;A1060&amp;";*",SRGs!AA:AA,0),0)</f>
        <v>0</v>
      </c>
      <c r="O1060" s="2">
        <f>IFERROR(MATCH("Database Security Requirements Guide :: Version 3, Release: 3 Benchmark Date: 27 Jul 2022*"&amp;A1060&amp;";*",SRGs!AA:AA,0),0)</f>
        <v>0</v>
      </c>
      <c r="P1060" s="6">
        <f>IFERROR(MATCH("Container Platform Security Requirements Guide :: Version 1, Release: 3 Benchmark Date: 27 Jan 2022*"&amp;A1060&amp;";*",SRGs!AA:AA,0),0)</f>
        <v>0</v>
      </c>
      <c r="Q1060" s="6">
        <f>IFERROR(MATCH("Domain Name System (DNS) Security Requirements Guide :: Version 2, Release: 4 Benchmark Date: 23 Oct 2015*"&amp;A1060&amp;";*",SRGs!AA:AA,0),0)</f>
        <v>0</v>
      </c>
      <c r="R1060" s="6">
        <f>IFERROR(MATCH("Firewall Security Requirements Guide :: Version 2, Release: 3 Benchmark Date: 27 Oct 2022*"&amp;A1060&amp;";*",SRGs!AA:AA,0),0)</f>
        <v>0</v>
      </c>
      <c r="S1060" s="6">
        <f>IFERROR(MATCH("General Purpose Operating System Security Requirements Guide :: Version 2, Release: 4 Benchmark Date: 27 Jul 2022*"&amp;A1060&amp;";*",SRGs!AA:AA,0),0)</f>
        <v>0</v>
      </c>
      <c r="T1060" s="6">
        <f>IFERROR(MATCH("Intrusion Detection and Prevention Systems (IDPS) Security Requirements Guide :: Version 2, Release: 6 Benchmark Date: 24 Jul 2020*"&amp;A1060&amp;";*",SRGs!AA:AA,0),0)</f>
        <v>0</v>
      </c>
      <c r="U1060" s="6">
        <f>IFERROR(MATCH("Layer 2 Switch Security Requirements Guide :: Version 2, Release: 1 Benchmark Date: 18 May 2021*"&amp;A1060&amp;";*",SRGs!AA:AA,0),0)</f>
        <v>0</v>
      </c>
      <c r="V1060" s="6">
        <f>IFERROR(MATCH("Mainframe Product Security Requirements Guide :: Version 2, Release: 1 Benchmark Date: 27 Oct 2022*"&amp;A1060&amp;";*",SRGs!AA:AA,0),0)</f>
        <v>0</v>
      </c>
      <c r="W1060" s="6">
        <f>IFERROR(MATCH("Network Device Management Security Requirements Guide :: Version 4, Release: 1 Benchmark Date: 23 Apr 2021*"&amp;A1060&amp;";*",SRGs!AA:AA,0),0)</f>
        <v>0</v>
      </c>
      <c r="X1060" s="6">
        <f>IFERROR(MATCH("Router Security Requirements Guide :: Version 4, Release: 2 Benchmark Date: 23 Apr 2021*"&amp;A1060&amp;";*",SRGs!AA:AA,0),0)</f>
        <v>0</v>
      </c>
      <c r="Y1060" s="6">
        <f>IFERROR(MATCH("SDN Controller Security Requirements Guide :: Version 1, Release: 2 Benchmark Date: 24 Apr 2020*"&amp;A1060&amp;";*",SRGs!AA:AA,0),0)</f>
        <v>0</v>
      </c>
      <c r="Z1060" s="6">
        <f>IFERROR(MATCH("Unified Endpoint Management Agent Security Requirements Guide :: Version 1, Release: 1 Benchmark Date: 20 Nov 2020*"&amp;A1060&amp;";*",SRGs!AA:AA,0),0)</f>
        <v>0</v>
      </c>
      <c r="AA1060" s="6">
        <f>IFERROR(MATCH("Unified Endpoint Management Server Security Requirements Guide :: Version 1, Release: 1 Benchmark Date: 20 Nov 2020*"&amp;A1060&amp;";*",SRGs!AA:AA,0),0)</f>
        <v>0</v>
      </c>
      <c r="AB1060" s="6">
        <f>IFERROR(MATCH("Virtual Private Network (VPN) Security Requirements Guide :: Version 2, Release: 4 Benchmark Date: 27 Oct 2021*"&amp;A1060&amp;";*",SRGs!AA:AA,0),0)</f>
        <v>0</v>
      </c>
      <c r="AC1060" s="6">
        <f>IFERROR(MATCH("Web Server Security Requirements Guide :: Version 3, Release: 1 Benchmark Date: 27 Oct 2022*"&amp;A1060&amp;";*",SRGs!AA:AA,0),0)</f>
        <v>0</v>
      </c>
      <c r="AD1060" s="21"/>
      <c r="AE1060" s="3" t="str">
        <f t="shared" si="128"/>
        <v/>
      </c>
      <c r="AF1060" s="2" t="str">
        <f t="shared" si="129"/>
        <v/>
      </c>
      <c r="AG1060" s="2" t="str">
        <f t="shared" si="130"/>
        <v/>
      </c>
      <c r="AH1060" s="2" t="str">
        <f t="shared" si="131"/>
        <v/>
      </c>
      <c r="AI1060" s="2" t="str">
        <f t="shared" si="132"/>
        <v/>
      </c>
      <c r="AJ1060" s="2" t="str">
        <f t="shared" si="133"/>
        <v/>
      </c>
      <c r="AK1060" s="2" t="str">
        <f t="shared" si="134"/>
        <v/>
      </c>
      <c r="AL1060" s="27"/>
      <c r="AM1060" s="5" t="str">
        <f t="shared" si="135"/>
        <v/>
      </c>
    </row>
    <row r="1061" spans="1:39" ht="45" hidden="1">
      <c r="A1061" s="1" t="s">
        <v>22699</v>
      </c>
      <c r="B1061" s="1" t="s">
        <v>4317</v>
      </c>
      <c r="C1061" s="1" t="s">
        <v>1421</v>
      </c>
      <c r="D1061" s="1" t="s">
        <v>3607</v>
      </c>
      <c r="E1061" s="1"/>
      <c r="F1061" s="2"/>
      <c r="G1061" s="2"/>
      <c r="H1061" s="2"/>
      <c r="I1061" s="2"/>
      <c r="J1061" s="15"/>
      <c r="K1061" s="3">
        <f>IFERROR(MATCH("Application Layer Gateway (ALG) Security Requirements Guide (SRG) :: Version 1, Release: 2 Benchmark Date: 24 Jul 2015*"&amp;A1061&amp;";*",SRGs!AA:AA,0),0)</f>
        <v>0</v>
      </c>
      <c r="L1061" s="2">
        <f>IFERROR(MATCH("Application Server Security Requirements Guide :: Version 3, Release: 3 Benchmark Date: 27 Oct 2022*"&amp;A1061&amp;";*",SRGs!AA:AA,0),0)</f>
        <v>0</v>
      </c>
      <c r="M1061" s="2">
        <f>IFERROR(MATCH("Authentication, Authorization, and Accounting Services (AAA) Security Requirements Guide :: Version 1, Release: 2 Benchmark Date: 24 Jan 2020*"&amp;A1061&amp;";*",SRGs!AA:AA,0),0)</f>
        <v>0</v>
      </c>
      <c r="N1061" s="2">
        <f>IFERROR(MATCH("Central Log Server Security Requirements Guide :: Version 2, Release: 2 Benchmark Date: 27 Oct 2022*"&amp;A1061&amp;";*",SRGs!AA:AA,0),0)</f>
        <v>0</v>
      </c>
      <c r="O1061" s="2">
        <f>IFERROR(MATCH("Database Security Requirements Guide :: Version 3, Release: 3 Benchmark Date: 27 Jul 2022*"&amp;A1061&amp;";*",SRGs!AA:AA,0),0)</f>
        <v>0</v>
      </c>
      <c r="P1061" s="2">
        <f>IFERROR(MATCH("Container Platform Security Requirements Guide :: Version 1, Release: 3 Benchmark Date: 27 Jan 2022*"&amp;A1061&amp;";*",SRGs!AA:AA,0),0)</f>
        <v>0</v>
      </c>
      <c r="Q1061" s="2">
        <f>IFERROR(MATCH("Domain Name System (DNS) Security Requirements Guide :: Version 2, Release: 4 Benchmark Date: 23 Oct 2015*"&amp;A1061&amp;";*",SRGs!AA:AA,0),0)</f>
        <v>0</v>
      </c>
      <c r="R1061" s="2">
        <f>IFERROR(MATCH("Firewall Security Requirements Guide :: Version 2, Release: 3 Benchmark Date: 27 Oct 2022*"&amp;A1061&amp;";*",SRGs!AA:AA,0),0)</f>
        <v>0</v>
      </c>
      <c r="S1061" s="2">
        <f>IFERROR(MATCH("General Purpose Operating System Security Requirements Guide :: Version 2, Release: 4 Benchmark Date: 27 Jul 2022*"&amp;A1061&amp;";*",SRGs!AA:AA,0),0)</f>
        <v>0</v>
      </c>
      <c r="T1061" s="2">
        <f>IFERROR(MATCH("Intrusion Detection and Prevention Systems (IDPS) Security Requirements Guide :: Version 2, Release: 6 Benchmark Date: 24 Jul 2020*"&amp;A1061&amp;";*",SRGs!AA:AA,0),0)</f>
        <v>0</v>
      </c>
      <c r="U1061" s="2">
        <f>IFERROR(MATCH("Layer 2 Switch Security Requirements Guide :: Version 2, Release: 1 Benchmark Date: 18 May 2021*"&amp;A1061&amp;";*",SRGs!AA:AA,0),0)</f>
        <v>0</v>
      </c>
      <c r="V1061" s="2">
        <f>IFERROR(MATCH("Mainframe Product Security Requirements Guide :: Version 2, Release: 1 Benchmark Date: 27 Oct 2022*"&amp;A1061&amp;";*",SRGs!AA:AA,0),0)</f>
        <v>0</v>
      </c>
      <c r="W1061" s="2">
        <f>IFERROR(MATCH("Network Device Management Security Requirements Guide :: Version 4, Release: 1 Benchmark Date: 23 Apr 2021*"&amp;A1061&amp;";*",SRGs!AA:AA,0),0)</f>
        <v>0</v>
      </c>
      <c r="X1061" s="2">
        <f>IFERROR(MATCH("Router Security Requirements Guide :: Version 4, Release: 2 Benchmark Date: 23 Apr 2021*"&amp;A1061&amp;";*",SRGs!AA:AA,0),0)</f>
        <v>0</v>
      </c>
      <c r="Y1061" s="2">
        <f>IFERROR(MATCH("SDN Controller Security Requirements Guide :: Version 1, Release: 2 Benchmark Date: 24 Apr 2020*"&amp;A1061&amp;";*",SRGs!AA:AA,0),0)</f>
        <v>0</v>
      </c>
      <c r="Z1061" s="2">
        <f>IFERROR(MATCH("Unified Endpoint Management Agent Security Requirements Guide :: Version 1, Release: 1 Benchmark Date: 20 Nov 2020*"&amp;A1061&amp;";*",SRGs!AA:AA,0),0)</f>
        <v>0</v>
      </c>
      <c r="AA1061" s="2">
        <f>IFERROR(MATCH("Unified Endpoint Management Server Security Requirements Guide :: Version 1, Release: 1 Benchmark Date: 20 Nov 2020*"&amp;A1061&amp;";*",SRGs!AA:AA,0),0)</f>
        <v>0</v>
      </c>
      <c r="AB1061" s="2">
        <f>IFERROR(MATCH("Virtual Private Network (VPN) Security Requirements Guide :: Version 2, Release: 4 Benchmark Date: 27 Oct 2021*"&amp;A1061&amp;";*",SRGs!AA:AA,0),0)</f>
        <v>0</v>
      </c>
      <c r="AC1061" s="2">
        <f>IFERROR(MATCH("Web Server Security Requirements Guide :: Version 3, Release: 1 Benchmark Date: 27 Oct 2022*"&amp;A1061&amp;";*",SRGs!AA:AA,0),0)</f>
        <v>0</v>
      </c>
      <c r="AD1061" s="22"/>
      <c r="AE1061" s="3" t="str">
        <f t="shared" si="128"/>
        <v/>
      </c>
      <c r="AF1061" s="2" t="str">
        <f t="shared" si="129"/>
        <v/>
      </c>
      <c r="AG1061" s="2" t="str">
        <f t="shared" si="130"/>
        <v/>
      </c>
      <c r="AH1061" s="2" t="str">
        <f t="shared" si="131"/>
        <v/>
      </c>
      <c r="AI1061" s="2" t="str">
        <f t="shared" si="132"/>
        <v/>
      </c>
      <c r="AJ1061" s="2" t="str">
        <f t="shared" si="133"/>
        <v/>
      </c>
      <c r="AK1061" s="2" t="str">
        <f t="shared" si="134"/>
        <v/>
      </c>
      <c r="AM1061" s="5" t="str">
        <f t="shared" si="135"/>
        <v/>
      </c>
    </row>
    <row r="1062" spans="1:39" s="5" customFormat="1" ht="45" hidden="1">
      <c r="A1062" s="1" t="s">
        <v>22700</v>
      </c>
      <c r="B1062" s="1" t="s">
        <v>4317</v>
      </c>
      <c r="C1062" s="1" t="s">
        <v>1422</v>
      </c>
      <c r="D1062" s="1" t="s">
        <v>2421</v>
      </c>
      <c r="E1062" s="1" t="s">
        <v>3414</v>
      </c>
      <c r="F1062" s="2" t="s">
        <v>2591</v>
      </c>
      <c r="G1062" s="2"/>
      <c r="H1062" s="2"/>
      <c r="I1062" s="2"/>
      <c r="J1062" s="15"/>
      <c r="K1062" s="3">
        <f>IFERROR(MATCH("Application Layer Gateway (ALG) Security Requirements Guide (SRG) :: Version 1, Release: 2 Benchmark Date: 24 Jul 2015*"&amp;A1062&amp;";*",SRGs!AA:AA,0),0)</f>
        <v>0</v>
      </c>
      <c r="L1062" s="2">
        <f>IFERROR(MATCH("Application Server Security Requirements Guide :: Version 3, Release: 3 Benchmark Date: 27 Oct 2022*"&amp;A1062&amp;";*",SRGs!AA:AA,0),0)</f>
        <v>0</v>
      </c>
      <c r="M1062" s="2">
        <f>IFERROR(MATCH("Authentication, Authorization, and Accounting Services (AAA) Security Requirements Guide :: Version 1, Release: 2 Benchmark Date: 24 Jan 2020*"&amp;A1062&amp;";*",SRGs!AA:AA,0),0)</f>
        <v>0</v>
      </c>
      <c r="N1062" s="2">
        <f>IFERROR(MATCH("Central Log Server Security Requirements Guide :: Version 2, Release: 2 Benchmark Date: 27 Oct 2022*"&amp;A1062&amp;";*",SRGs!AA:AA,0),0)</f>
        <v>0</v>
      </c>
      <c r="O1062" s="2">
        <f>IFERROR(MATCH("Database Security Requirements Guide :: Version 3, Release: 3 Benchmark Date: 27 Jul 2022*"&amp;A1062&amp;";*",SRGs!AA:AA,0),0)</f>
        <v>0</v>
      </c>
      <c r="P1062" s="6">
        <f>IFERROR(MATCH("Container Platform Security Requirements Guide :: Version 1, Release: 3 Benchmark Date: 27 Jan 2022*"&amp;A1062&amp;";*",SRGs!AA:AA,0),0)</f>
        <v>0</v>
      </c>
      <c r="Q1062" s="6">
        <f>IFERROR(MATCH("Domain Name System (DNS) Security Requirements Guide :: Version 2, Release: 4 Benchmark Date: 23 Oct 2015*"&amp;A1062&amp;";*",SRGs!AA:AA,0),0)</f>
        <v>0</v>
      </c>
      <c r="R1062" s="6">
        <f>IFERROR(MATCH("Firewall Security Requirements Guide :: Version 2, Release: 3 Benchmark Date: 27 Oct 2022*"&amp;A1062&amp;";*",SRGs!AA:AA,0),0)</f>
        <v>0</v>
      </c>
      <c r="S1062" s="6">
        <f>IFERROR(MATCH("General Purpose Operating System Security Requirements Guide :: Version 2, Release: 4 Benchmark Date: 27 Jul 2022*"&amp;A1062&amp;";*",SRGs!AA:AA,0),0)</f>
        <v>0</v>
      </c>
      <c r="T1062" s="6">
        <f>IFERROR(MATCH("Intrusion Detection and Prevention Systems (IDPS) Security Requirements Guide :: Version 2, Release: 6 Benchmark Date: 24 Jul 2020*"&amp;A1062&amp;";*",SRGs!AA:AA,0),0)</f>
        <v>0</v>
      </c>
      <c r="U1062" s="6">
        <f>IFERROR(MATCH("Layer 2 Switch Security Requirements Guide :: Version 2, Release: 1 Benchmark Date: 18 May 2021*"&amp;A1062&amp;";*",SRGs!AA:AA,0),0)</f>
        <v>0</v>
      </c>
      <c r="V1062" s="6">
        <f>IFERROR(MATCH("Mainframe Product Security Requirements Guide :: Version 2, Release: 1 Benchmark Date: 27 Oct 2022*"&amp;A1062&amp;";*",SRGs!AA:AA,0),0)</f>
        <v>0</v>
      </c>
      <c r="W1062" s="6">
        <f>IFERROR(MATCH("Network Device Management Security Requirements Guide :: Version 4, Release: 1 Benchmark Date: 23 Apr 2021*"&amp;A1062&amp;";*",SRGs!AA:AA,0),0)</f>
        <v>0</v>
      </c>
      <c r="X1062" s="6">
        <f>IFERROR(MATCH("Router Security Requirements Guide :: Version 4, Release: 2 Benchmark Date: 23 Apr 2021*"&amp;A1062&amp;";*",SRGs!AA:AA,0),0)</f>
        <v>0</v>
      </c>
      <c r="Y1062" s="6">
        <f>IFERROR(MATCH("SDN Controller Security Requirements Guide :: Version 1, Release: 2 Benchmark Date: 24 Apr 2020*"&amp;A1062&amp;";*",SRGs!AA:AA,0),0)</f>
        <v>0</v>
      </c>
      <c r="Z1062" s="6">
        <f>IFERROR(MATCH("Unified Endpoint Management Agent Security Requirements Guide :: Version 1, Release: 1 Benchmark Date: 20 Nov 2020*"&amp;A1062&amp;";*",SRGs!AA:AA,0),0)</f>
        <v>0</v>
      </c>
      <c r="AA1062" s="6">
        <f>IFERROR(MATCH("Unified Endpoint Management Server Security Requirements Guide :: Version 1, Release: 1 Benchmark Date: 20 Nov 2020*"&amp;A1062&amp;";*",SRGs!AA:AA,0),0)</f>
        <v>0</v>
      </c>
      <c r="AB1062" s="6">
        <f>IFERROR(MATCH("Virtual Private Network (VPN) Security Requirements Guide :: Version 2, Release: 4 Benchmark Date: 27 Oct 2021*"&amp;A1062&amp;";*",SRGs!AA:AA,0),0)</f>
        <v>0</v>
      </c>
      <c r="AC1062" s="6">
        <f>IFERROR(MATCH("Web Server Security Requirements Guide :: Version 3, Release: 1 Benchmark Date: 27 Oct 2022*"&amp;A1062&amp;";*",SRGs!AA:AA,0),0)</f>
        <v>0</v>
      </c>
      <c r="AD1062" s="21"/>
      <c r="AE1062" s="3" t="str">
        <f t="shared" si="128"/>
        <v/>
      </c>
      <c r="AF1062" s="2" t="str">
        <f t="shared" si="129"/>
        <v/>
      </c>
      <c r="AG1062" s="2" t="str">
        <f t="shared" si="130"/>
        <v/>
      </c>
      <c r="AH1062" s="2" t="str">
        <f t="shared" si="131"/>
        <v/>
      </c>
      <c r="AI1062" s="2" t="str">
        <f t="shared" si="132"/>
        <v/>
      </c>
      <c r="AJ1062" s="2" t="str">
        <f t="shared" si="133"/>
        <v/>
      </c>
      <c r="AK1062" s="2" t="str">
        <f t="shared" si="134"/>
        <v/>
      </c>
      <c r="AL1062" s="27"/>
      <c r="AM1062" s="5" t="str">
        <f t="shared" si="135"/>
        <v/>
      </c>
    </row>
    <row r="1063" spans="1:39" ht="75" hidden="1">
      <c r="A1063" s="1" t="s">
        <v>22701</v>
      </c>
      <c r="B1063" s="1" t="s">
        <v>4317</v>
      </c>
      <c r="C1063" s="1" t="s">
        <v>1423</v>
      </c>
      <c r="D1063" s="1" t="s">
        <v>2422</v>
      </c>
      <c r="E1063" s="1" t="s">
        <v>3415</v>
      </c>
      <c r="F1063" s="2" t="s">
        <v>2591</v>
      </c>
      <c r="G1063" s="2"/>
      <c r="H1063" s="2"/>
      <c r="I1063" s="2"/>
      <c r="J1063" s="15"/>
      <c r="K1063" s="3">
        <f>IFERROR(MATCH("Application Layer Gateway (ALG) Security Requirements Guide (SRG) :: Version 1, Release: 2 Benchmark Date: 24 Jul 2015*"&amp;A1063&amp;";*",SRGs!AA:AA,0),0)</f>
        <v>0</v>
      </c>
      <c r="L1063" s="2">
        <f>IFERROR(MATCH("Application Server Security Requirements Guide :: Version 3, Release: 3 Benchmark Date: 27 Oct 2022*"&amp;A1063&amp;";*",SRGs!AA:AA,0),0)</f>
        <v>0</v>
      </c>
      <c r="M1063" s="2">
        <f>IFERROR(MATCH("Authentication, Authorization, and Accounting Services (AAA) Security Requirements Guide :: Version 1, Release: 2 Benchmark Date: 24 Jan 2020*"&amp;A1063&amp;";*",SRGs!AA:AA,0),0)</f>
        <v>0</v>
      </c>
      <c r="N1063" s="2">
        <f>IFERROR(MATCH("Central Log Server Security Requirements Guide :: Version 2, Release: 2 Benchmark Date: 27 Oct 2022*"&amp;A1063&amp;";*",SRGs!AA:AA,0),0)</f>
        <v>0</v>
      </c>
      <c r="O1063" s="2">
        <f>IFERROR(MATCH("Database Security Requirements Guide :: Version 3, Release: 3 Benchmark Date: 27 Jul 2022*"&amp;A1063&amp;";*",SRGs!AA:AA,0),0)</f>
        <v>0</v>
      </c>
      <c r="P1063" s="2">
        <f>IFERROR(MATCH("Container Platform Security Requirements Guide :: Version 1, Release: 3 Benchmark Date: 27 Jan 2022*"&amp;A1063&amp;";*",SRGs!AA:AA,0),0)</f>
        <v>0</v>
      </c>
      <c r="Q1063" s="2">
        <f>IFERROR(MATCH("Domain Name System (DNS) Security Requirements Guide :: Version 2, Release: 4 Benchmark Date: 23 Oct 2015*"&amp;A1063&amp;";*",SRGs!AA:AA,0),0)</f>
        <v>1197</v>
      </c>
      <c r="R1063" s="2">
        <f>IFERROR(MATCH("Firewall Security Requirements Guide :: Version 2, Release: 3 Benchmark Date: 27 Oct 2022*"&amp;A1063&amp;";*",SRGs!AA:AA,0),0)</f>
        <v>0</v>
      </c>
      <c r="S1063" s="2">
        <f>IFERROR(MATCH("General Purpose Operating System Security Requirements Guide :: Version 2, Release: 4 Benchmark Date: 27 Jul 2022*"&amp;A1063&amp;";*",SRGs!AA:AA,0),0)</f>
        <v>0</v>
      </c>
      <c r="T1063" s="2">
        <f>IFERROR(MATCH("Intrusion Detection and Prevention Systems (IDPS) Security Requirements Guide :: Version 2, Release: 6 Benchmark Date: 24 Jul 2020*"&amp;A1063&amp;";*",SRGs!AA:AA,0),0)</f>
        <v>0</v>
      </c>
      <c r="U1063" s="2">
        <f>IFERROR(MATCH("Layer 2 Switch Security Requirements Guide :: Version 2, Release: 1 Benchmark Date: 18 May 2021*"&amp;A1063&amp;";*",SRGs!AA:AA,0),0)</f>
        <v>0</v>
      </c>
      <c r="V1063" s="2">
        <f>IFERROR(MATCH("Mainframe Product Security Requirements Guide :: Version 2, Release: 1 Benchmark Date: 27 Oct 2022*"&amp;A1063&amp;";*",SRGs!AA:AA,0),0)</f>
        <v>0</v>
      </c>
      <c r="W1063" s="2">
        <f>IFERROR(MATCH("Network Device Management Security Requirements Guide :: Version 4, Release: 1 Benchmark Date: 23 Apr 2021*"&amp;A1063&amp;";*",SRGs!AA:AA,0),0)</f>
        <v>0</v>
      </c>
      <c r="X1063" s="2">
        <f>IFERROR(MATCH("Router Security Requirements Guide :: Version 4, Release: 2 Benchmark Date: 23 Apr 2021*"&amp;A1063&amp;";*",SRGs!AA:AA,0),0)</f>
        <v>0</v>
      </c>
      <c r="Y1063" s="2">
        <f>IFERROR(MATCH("SDN Controller Security Requirements Guide :: Version 1, Release: 2 Benchmark Date: 24 Apr 2020*"&amp;A1063&amp;";*",SRGs!AA:AA,0),0)</f>
        <v>0</v>
      </c>
      <c r="Z1063" s="2">
        <f>IFERROR(MATCH("Unified Endpoint Management Agent Security Requirements Guide :: Version 1, Release: 1 Benchmark Date: 20 Nov 2020*"&amp;A1063&amp;";*",SRGs!AA:AA,0),0)</f>
        <v>0</v>
      </c>
      <c r="AA1063" s="2">
        <f>IFERROR(MATCH("Unified Endpoint Management Server Security Requirements Guide :: Version 1, Release: 1 Benchmark Date: 20 Nov 2020*"&amp;A1063&amp;";*",SRGs!AA:AA,0),0)</f>
        <v>2088</v>
      </c>
      <c r="AB1063" s="2">
        <f>IFERROR(MATCH("Virtual Private Network (VPN) Security Requirements Guide :: Version 2, Release: 4 Benchmark Date: 27 Oct 2021*"&amp;A1063&amp;";*",SRGs!AA:AA,0),0)</f>
        <v>0</v>
      </c>
      <c r="AC1063" s="2">
        <f>IFERROR(MATCH("Web Server Security Requirements Guide :: Version 3, Release: 1 Benchmark Date: 27 Oct 2022*"&amp;A1063&amp;";*",SRGs!AA:AA,0),0)</f>
        <v>0</v>
      </c>
      <c r="AD1063" s="22"/>
      <c r="AE1063" s="3" t="str">
        <f t="shared" si="128"/>
        <v/>
      </c>
      <c r="AF1063" s="2" t="str">
        <f t="shared" si="129"/>
        <v/>
      </c>
      <c r="AG1063" s="2" t="str">
        <f t="shared" si="130"/>
        <v/>
      </c>
      <c r="AH1063" s="2" t="str">
        <f t="shared" si="131"/>
        <v>Network Device</v>
      </c>
      <c r="AI1063" s="2" t="str">
        <f t="shared" si="132"/>
        <v/>
      </c>
      <c r="AJ1063" s="2" t="str">
        <f t="shared" si="133"/>
        <v/>
      </c>
      <c r="AK1063" s="2" t="str">
        <f t="shared" si="134"/>
        <v>Unified Endpoint Mangement</v>
      </c>
      <c r="AM1063" s="5" t="str">
        <f t="shared" si="135"/>
        <v>Network Device; Unified Endpoint Mangement</v>
      </c>
    </row>
    <row r="1064" spans="1:39" ht="60" hidden="1">
      <c r="A1064" s="1" t="s">
        <v>22702</v>
      </c>
      <c r="B1064" s="1" t="s">
        <v>4317</v>
      </c>
      <c r="C1064" s="1" t="s">
        <v>1424</v>
      </c>
      <c r="D1064" s="1" t="s">
        <v>2423</v>
      </c>
      <c r="E1064" s="1" t="s">
        <v>3416</v>
      </c>
      <c r="F1064" s="2" t="s">
        <v>4118</v>
      </c>
      <c r="G1064" s="2"/>
      <c r="H1064" s="2"/>
      <c r="I1064" s="2"/>
      <c r="J1064" s="15"/>
      <c r="K1064" s="3">
        <f>IFERROR(MATCH("Application Layer Gateway (ALG) Security Requirements Guide (SRG) :: Version 1, Release: 2 Benchmark Date: 24 Jul 2015*"&amp;A1064&amp;";*",SRGs!AA:AA,0),0)</f>
        <v>0</v>
      </c>
      <c r="L1064" s="2">
        <f>IFERROR(MATCH("Application Server Security Requirements Guide :: Version 3, Release: 3 Benchmark Date: 27 Oct 2022*"&amp;A1064&amp;";*",SRGs!AA:AA,0),0)</f>
        <v>0</v>
      </c>
      <c r="M1064" s="2">
        <f>IFERROR(MATCH("Authentication, Authorization, and Accounting Services (AAA) Security Requirements Guide :: Version 1, Release: 2 Benchmark Date: 24 Jan 2020*"&amp;A1064&amp;";*",SRGs!AA:AA,0),0)</f>
        <v>0</v>
      </c>
      <c r="N1064" s="6">
        <f>IFERROR(MATCH("Central Log Server Security Requirements Guide :: Version 2, Release: 2 Benchmark Date: 27 Oct 2022*"&amp;A1064&amp;";*",SRGs!AA:AA,0),0)</f>
        <v>0</v>
      </c>
      <c r="O1064" s="6">
        <f>IFERROR(MATCH("Database Security Requirements Guide :: Version 3, Release: 3 Benchmark Date: 27 Jul 2022*"&amp;A1064&amp;";*",SRGs!AA:AA,0),0)</f>
        <v>0</v>
      </c>
      <c r="P1064" s="2">
        <f>IFERROR(MATCH("Container Platform Security Requirements Guide :: Version 1, Release: 3 Benchmark Date: 27 Jan 2022*"&amp;A1064&amp;";*",SRGs!AA:AA,0),0)</f>
        <v>0</v>
      </c>
      <c r="Q1064" s="2">
        <f>IFERROR(MATCH("Domain Name System (DNS) Security Requirements Guide :: Version 2, Release: 4 Benchmark Date: 23 Oct 2015*"&amp;A1064&amp;";*",SRGs!AA:AA,0),0)</f>
        <v>0</v>
      </c>
      <c r="R1064" s="2">
        <f>IFERROR(MATCH("Firewall Security Requirements Guide :: Version 2, Release: 3 Benchmark Date: 27 Oct 2022*"&amp;A1064&amp;";*",SRGs!AA:AA,0),0)</f>
        <v>0</v>
      </c>
      <c r="S1064" s="2">
        <f>IFERROR(MATCH("General Purpose Operating System Security Requirements Guide :: Version 2, Release: 4 Benchmark Date: 27 Jul 2022*"&amp;A1064&amp;";*",SRGs!AA:AA,0),0)</f>
        <v>0</v>
      </c>
      <c r="T1064" s="2">
        <f>IFERROR(MATCH("Intrusion Detection and Prevention Systems (IDPS) Security Requirements Guide :: Version 2, Release: 6 Benchmark Date: 24 Jul 2020*"&amp;A1064&amp;";*",SRGs!AA:AA,0),0)</f>
        <v>0</v>
      </c>
      <c r="U1064" s="2">
        <f>IFERROR(MATCH("Layer 2 Switch Security Requirements Guide :: Version 2, Release: 1 Benchmark Date: 18 May 2021*"&amp;A1064&amp;";*",SRGs!AA:AA,0),0)</f>
        <v>0</v>
      </c>
      <c r="V1064" s="2">
        <f>IFERROR(MATCH("Mainframe Product Security Requirements Guide :: Version 2, Release: 1 Benchmark Date: 27 Oct 2022*"&amp;A1064&amp;";*",SRGs!AA:AA,0),0)</f>
        <v>0</v>
      </c>
      <c r="W1064" s="2">
        <f>IFERROR(MATCH("Network Device Management Security Requirements Guide :: Version 4, Release: 1 Benchmark Date: 23 Apr 2021*"&amp;A1064&amp;";*",SRGs!AA:AA,0),0)</f>
        <v>0</v>
      </c>
      <c r="X1064" s="2">
        <f>IFERROR(MATCH("Router Security Requirements Guide :: Version 4, Release: 2 Benchmark Date: 23 Apr 2021*"&amp;A1064&amp;";*",SRGs!AA:AA,0),0)</f>
        <v>0</v>
      </c>
      <c r="Y1064" s="2">
        <f>IFERROR(MATCH("SDN Controller Security Requirements Guide :: Version 1, Release: 2 Benchmark Date: 24 Apr 2020*"&amp;A1064&amp;";*",SRGs!AA:AA,0),0)</f>
        <v>0</v>
      </c>
      <c r="Z1064" s="2">
        <f>IFERROR(MATCH("Unified Endpoint Management Agent Security Requirements Guide :: Version 1, Release: 1 Benchmark Date: 20 Nov 2020*"&amp;A1064&amp;";*",SRGs!AA:AA,0),0)</f>
        <v>0</v>
      </c>
      <c r="AA1064" s="2">
        <f>IFERROR(MATCH("Unified Endpoint Management Server Security Requirements Guide :: Version 1, Release: 1 Benchmark Date: 20 Nov 2020*"&amp;A1064&amp;";*",SRGs!AA:AA,0),0)</f>
        <v>0</v>
      </c>
      <c r="AB1064" s="2">
        <f>IFERROR(MATCH("Virtual Private Network (VPN) Security Requirements Guide :: Version 2, Release: 4 Benchmark Date: 27 Oct 2021*"&amp;A1064&amp;";*",SRGs!AA:AA,0),0)</f>
        <v>0</v>
      </c>
      <c r="AC1064" s="2">
        <f>IFERROR(MATCH("Web Server Security Requirements Guide :: Version 3, Release: 1 Benchmark Date: 27 Oct 2022*"&amp;A1064&amp;";*",SRGs!AA:AA,0),0)</f>
        <v>0</v>
      </c>
      <c r="AD1064" s="22"/>
      <c r="AE1064" s="3" t="str">
        <f t="shared" si="128"/>
        <v/>
      </c>
      <c r="AF1064" s="2" t="str">
        <f t="shared" si="129"/>
        <v/>
      </c>
      <c r="AG1064" s="2" t="str">
        <f t="shared" si="130"/>
        <v/>
      </c>
      <c r="AH1064" s="2" t="str">
        <f t="shared" si="131"/>
        <v/>
      </c>
      <c r="AI1064" s="2" t="str">
        <f t="shared" si="132"/>
        <v/>
      </c>
      <c r="AJ1064" s="2" t="str">
        <f t="shared" si="133"/>
        <v/>
      </c>
      <c r="AK1064" s="2" t="str">
        <f t="shared" si="134"/>
        <v/>
      </c>
      <c r="AM1064" s="5" t="str">
        <f t="shared" si="135"/>
        <v/>
      </c>
    </row>
    <row r="1065" spans="1:39" s="5" customFormat="1" ht="375" hidden="1">
      <c r="A1065" s="1" t="s">
        <v>300</v>
      </c>
      <c r="B1065" s="1" t="s">
        <v>4317</v>
      </c>
      <c r="C1065" s="1" t="s">
        <v>1425</v>
      </c>
      <c r="D1065" s="1" t="s">
        <v>2424</v>
      </c>
      <c r="E1065" s="1" t="s">
        <v>3417</v>
      </c>
      <c r="F1065" s="2" t="s">
        <v>4119</v>
      </c>
      <c r="G1065" s="2"/>
      <c r="H1065" s="2" t="s">
        <v>4290</v>
      </c>
      <c r="I1065" s="10">
        <v>3</v>
      </c>
      <c r="J1065" s="13"/>
      <c r="K1065" s="3">
        <f>IFERROR(MATCH("Application Layer Gateway (ALG) Security Requirements Guide (SRG) :: Version 1, Release: 2 Benchmark Date: 24 Jul 2015*"&amp;A1065&amp;";*",SRGs!AA:AA,0),0)</f>
        <v>0</v>
      </c>
      <c r="L1065" s="2">
        <f>IFERROR(MATCH("Application Server Security Requirements Guide :: Version 3, Release: 3 Benchmark Date: 27 Oct 2022*"&amp;A1065&amp;";*",SRGs!AA:AA,0),0)</f>
        <v>0</v>
      </c>
      <c r="M1065" s="2">
        <f>IFERROR(MATCH("Authentication, Authorization, and Accounting Services (AAA) Security Requirements Guide :: Version 1, Release: 2 Benchmark Date: 24 Jan 2020*"&amp;A1065&amp;";*",SRGs!AA:AA,0),0)</f>
        <v>0</v>
      </c>
      <c r="N1065" s="6">
        <f>IFERROR(MATCH("Central Log Server Security Requirements Guide :: Version 2, Release: 2 Benchmark Date: 27 Oct 2022*"&amp;A1065&amp;";*",SRGs!AA:AA,0),0)</f>
        <v>0</v>
      </c>
      <c r="O1065" s="6">
        <f>IFERROR(MATCH("Database Security Requirements Guide :: Version 3, Release: 3 Benchmark Date: 27 Jul 2022*"&amp;A1065&amp;";*",SRGs!AA:AA,0),0)</f>
        <v>0</v>
      </c>
      <c r="P1065" s="6">
        <f>IFERROR(MATCH("Container Platform Security Requirements Guide :: Version 1, Release: 3 Benchmark Date: 27 Jan 2022*"&amp;A1065&amp;";*",SRGs!AA:AA,0),0)</f>
        <v>0</v>
      </c>
      <c r="Q1065" s="6">
        <f>IFERROR(MATCH("Domain Name System (DNS) Security Requirements Guide :: Version 2, Release: 4 Benchmark Date: 23 Oct 2015*"&amp;A1065&amp;";*",SRGs!AA:AA,0),0)</f>
        <v>0</v>
      </c>
      <c r="R1065" s="6">
        <f>IFERROR(MATCH("Firewall Security Requirements Guide :: Version 2, Release: 3 Benchmark Date: 27 Oct 2022*"&amp;A1065&amp;";*",SRGs!AA:AA,0),0)</f>
        <v>0</v>
      </c>
      <c r="S1065" s="6">
        <f>IFERROR(MATCH("General Purpose Operating System Security Requirements Guide :: Version 2, Release: 4 Benchmark Date: 27 Jul 2022*"&amp;A1065&amp;";*",SRGs!AA:AA,0),0)</f>
        <v>0</v>
      </c>
      <c r="T1065" s="6">
        <f>IFERROR(MATCH("Intrusion Detection and Prevention Systems (IDPS) Security Requirements Guide :: Version 2, Release: 6 Benchmark Date: 24 Jul 2020*"&amp;A1065&amp;";*",SRGs!AA:AA,0),0)</f>
        <v>0</v>
      </c>
      <c r="U1065" s="6">
        <f>IFERROR(MATCH("Layer 2 Switch Security Requirements Guide :: Version 2, Release: 1 Benchmark Date: 18 May 2021*"&amp;A1065&amp;";*",SRGs!AA:AA,0),0)</f>
        <v>0</v>
      </c>
      <c r="V1065" s="6">
        <f>IFERROR(MATCH("Mainframe Product Security Requirements Guide :: Version 2, Release: 1 Benchmark Date: 27 Oct 2022*"&amp;A1065&amp;";*",SRGs!AA:AA,0),0)</f>
        <v>0</v>
      </c>
      <c r="W1065" s="6">
        <f>IFERROR(MATCH("Network Device Management Security Requirements Guide :: Version 4, Release: 1 Benchmark Date: 23 Apr 2021*"&amp;A1065&amp;";*",SRGs!AA:AA,0),0)</f>
        <v>0</v>
      </c>
      <c r="X1065" s="6">
        <f>IFERROR(MATCH("Router Security Requirements Guide :: Version 4, Release: 2 Benchmark Date: 23 Apr 2021*"&amp;A1065&amp;";*",SRGs!AA:AA,0),0)</f>
        <v>0</v>
      </c>
      <c r="Y1065" s="6">
        <f>IFERROR(MATCH("SDN Controller Security Requirements Guide :: Version 1, Release: 2 Benchmark Date: 24 Apr 2020*"&amp;A1065&amp;";*",SRGs!AA:AA,0),0)</f>
        <v>0</v>
      </c>
      <c r="Z1065" s="6">
        <f>IFERROR(MATCH("Unified Endpoint Management Agent Security Requirements Guide :: Version 1, Release: 1 Benchmark Date: 20 Nov 2020*"&amp;A1065&amp;";*",SRGs!AA:AA,0),0)</f>
        <v>0</v>
      </c>
      <c r="AA1065" s="6">
        <f>IFERROR(MATCH("Unified Endpoint Management Server Security Requirements Guide :: Version 1, Release: 1 Benchmark Date: 20 Nov 2020*"&amp;A1065&amp;";*",SRGs!AA:AA,0),0)</f>
        <v>0</v>
      </c>
      <c r="AB1065" s="6">
        <f>IFERROR(MATCH("Virtual Private Network (VPN) Security Requirements Guide :: Version 2, Release: 4 Benchmark Date: 27 Oct 2021*"&amp;A1065&amp;";*",SRGs!AA:AA,0),0)</f>
        <v>0</v>
      </c>
      <c r="AC1065" s="6">
        <f>IFERROR(MATCH("Web Server Security Requirements Guide :: Version 3, Release: 1 Benchmark Date: 27 Oct 2022*"&amp;A1065&amp;";*",SRGs!AA:AA,0),0)</f>
        <v>0</v>
      </c>
      <c r="AD1065" s="21"/>
      <c r="AE1065" s="3" t="str">
        <f t="shared" si="128"/>
        <v/>
      </c>
      <c r="AF1065" s="2" t="str">
        <f t="shared" si="129"/>
        <v/>
      </c>
      <c r="AG1065" s="2" t="str">
        <f t="shared" si="130"/>
        <v/>
      </c>
      <c r="AH1065" s="2" t="str">
        <f t="shared" si="131"/>
        <v/>
      </c>
      <c r="AI1065" s="2" t="str">
        <f t="shared" si="132"/>
        <v/>
      </c>
      <c r="AJ1065" s="2" t="str">
        <f t="shared" si="133"/>
        <v/>
      </c>
      <c r="AK1065" s="2" t="str">
        <f t="shared" si="134"/>
        <v/>
      </c>
      <c r="AL1065" s="27"/>
      <c r="AM1065" s="5" t="str">
        <f t="shared" si="135"/>
        <v/>
      </c>
    </row>
    <row r="1066" spans="1:39" ht="30" hidden="1">
      <c r="A1066" s="1" t="s">
        <v>22703</v>
      </c>
      <c r="B1066" s="1" t="s">
        <v>4317</v>
      </c>
      <c r="C1066" s="1" t="s">
        <v>1426</v>
      </c>
      <c r="D1066" s="1" t="s">
        <v>2425</v>
      </c>
      <c r="E1066" s="1" t="s">
        <v>3418</v>
      </c>
      <c r="F1066" s="2" t="s">
        <v>2591</v>
      </c>
      <c r="G1066" s="2"/>
      <c r="H1066" s="2" t="s">
        <v>4291</v>
      </c>
      <c r="I1066" s="10">
        <v>3</v>
      </c>
      <c r="J1066" s="13"/>
      <c r="K1066" s="3">
        <f>IFERROR(MATCH("Application Layer Gateway (ALG) Security Requirements Guide (SRG) :: Version 1, Release: 2 Benchmark Date: 24 Jul 2015*"&amp;A1066&amp;";*",SRGs!AA:AA,0),0)</f>
        <v>0</v>
      </c>
      <c r="L1066" s="2">
        <f>IFERROR(MATCH("Application Server Security Requirements Guide :: Version 3, Release: 3 Benchmark Date: 27 Oct 2022*"&amp;A1066&amp;";*",SRGs!AA:AA,0),0)</f>
        <v>0</v>
      </c>
      <c r="M1066" s="2">
        <f>IFERROR(MATCH("Authentication, Authorization, and Accounting Services (AAA) Security Requirements Guide :: Version 1, Release: 2 Benchmark Date: 24 Jan 2020*"&amp;A1066&amp;";*",SRGs!AA:AA,0),0)</f>
        <v>0</v>
      </c>
      <c r="N1066" s="2">
        <f>IFERROR(MATCH("Central Log Server Security Requirements Guide :: Version 2, Release: 2 Benchmark Date: 27 Oct 2022*"&amp;A1066&amp;";*",SRGs!AA:AA,0),0)</f>
        <v>0</v>
      </c>
      <c r="O1066" s="2">
        <f>IFERROR(MATCH("Database Security Requirements Guide :: Version 3, Release: 3 Benchmark Date: 27 Jul 2022*"&amp;A1066&amp;";*",SRGs!AA:AA,0),0)</f>
        <v>0</v>
      </c>
      <c r="P1066" s="2">
        <f>IFERROR(MATCH("Container Platform Security Requirements Guide :: Version 1, Release: 3 Benchmark Date: 27 Jan 2022*"&amp;A1066&amp;";*",SRGs!AA:AA,0),0)</f>
        <v>0</v>
      </c>
      <c r="Q1066" s="2">
        <f>IFERROR(MATCH("Domain Name System (DNS) Security Requirements Guide :: Version 2, Release: 4 Benchmark Date: 23 Oct 2015*"&amp;A1066&amp;";*",SRGs!AA:AA,0),0)</f>
        <v>0</v>
      </c>
      <c r="R1066" s="2">
        <f>IFERROR(MATCH("Firewall Security Requirements Guide :: Version 2, Release: 3 Benchmark Date: 27 Oct 2022*"&amp;A1066&amp;";*",SRGs!AA:AA,0),0)</f>
        <v>0</v>
      </c>
      <c r="S1066" s="2">
        <f>IFERROR(MATCH("General Purpose Operating System Security Requirements Guide :: Version 2, Release: 4 Benchmark Date: 27 Jul 2022*"&amp;A1066&amp;";*",SRGs!AA:AA,0),0)</f>
        <v>0</v>
      </c>
      <c r="T1066" s="2">
        <f>IFERROR(MATCH("Intrusion Detection and Prevention Systems (IDPS) Security Requirements Guide :: Version 2, Release: 6 Benchmark Date: 24 Jul 2020*"&amp;A1066&amp;";*",SRGs!AA:AA,0),0)</f>
        <v>0</v>
      </c>
      <c r="U1066" s="2">
        <f>IFERROR(MATCH("Layer 2 Switch Security Requirements Guide :: Version 2, Release: 1 Benchmark Date: 18 May 2021*"&amp;A1066&amp;";*",SRGs!AA:AA,0),0)</f>
        <v>0</v>
      </c>
      <c r="V1066" s="2">
        <f>IFERROR(MATCH("Mainframe Product Security Requirements Guide :: Version 2, Release: 1 Benchmark Date: 27 Oct 2022*"&amp;A1066&amp;";*",SRGs!AA:AA,0),0)</f>
        <v>0</v>
      </c>
      <c r="W1066" s="2">
        <f>IFERROR(MATCH("Network Device Management Security Requirements Guide :: Version 4, Release: 1 Benchmark Date: 23 Apr 2021*"&amp;A1066&amp;";*",SRGs!AA:AA,0),0)</f>
        <v>0</v>
      </c>
      <c r="X1066" s="2">
        <f>IFERROR(MATCH("Router Security Requirements Guide :: Version 4, Release: 2 Benchmark Date: 23 Apr 2021*"&amp;A1066&amp;";*",SRGs!AA:AA,0),0)</f>
        <v>0</v>
      </c>
      <c r="Y1066" s="2">
        <f>IFERROR(MATCH("SDN Controller Security Requirements Guide :: Version 1, Release: 2 Benchmark Date: 24 Apr 2020*"&amp;A1066&amp;";*",SRGs!AA:AA,0),0)</f>
        <v>0</v>
      </c>
      <c r="Z1066" s="2">
        <f>IFERROR(MATCH("Unified Endpoint Management Agent Security Requirements Guide :: Version 1, Release: 1 Benchmark Date: 20 Nov 2020*"&amp;A1066&amp;";*",SRGs!AA:AA,0),0)</f>
        <v>0</v>
      </c>
      <c r="AA1066" s="2">
        <f>IFERROR(MATCH("Unified Endpoint Management Server Security Requirements Guide :: Version 1, Release: 1 Benchmark Date: 20 Nov 2020*"&amp;A1066&amp;";*",SRGs!AA:AA,0),0)</f>
        <v>0</v>
      </c>
      <c r="AB1066" s="2">
        <f>IFERROR(MATCH("Virtual Private Network (VPN) Security Requirements Guide :: Version 2, Release: 4 Benchmark Date: 27 Oct 2021*"&amp;A1066&amp;";*",SRGs!AA:AA,0),0)</f>
        <v>0</v>
      </c>
      <c r="AC1066" s="2">
        <f>IFERROR(MATCH("Web Server Security Requirements Guide :: Version 3, Release: 1 Benchmark Date: 27 Oct 2022*"&amp;A1066&amp;";*",SRGs!AA:AA,0),0)</f>
        <v>0</v>
      </c>
      <c r="AD1066" s="22"/>
      <c r="AE1066" s="3" t="str">
        <f t="shared" si="128"/>
        <v/>
      </c>
      <c r="AF1066" s="2" t="str">
        <f t="shared" si="129"/>
        <v/>
      </c>
      <c r="AG1066" s="2" t="str">
        <f t="shared" si="130"/>
        <v/>
      </c>
      <c r="AH1066" s="2" t="str">
        <f t="shared" si="131"/>
        <v/>
      </c>
      <c r="AI1066" s="2" t="str">
        <f t="shared" si="132"/>
        <v/>
      </c>
      <c r="AJ1066" s="2" t="str">
        <f t="shared" si="133"/>
        <v/>
      </c>
      <c r="AK1066" s="2" t="str">
        <f t="shared" si="134"/>
        <v/>
      </c>
      <c r="AM1066" s="5" t="str">
        <f t="shared" si="135"/>
        <v/>
      </c>
    </row>
    <row r="1067" spans="1:39" s="5" customFormat="1" ht="75" hidden="1">
      <c r="A1067" s="1" t="s">
        <v>22704</v>
      </c>
      <c r="B1067" s="1" t="s">
        <v>4317</v>
      </c>
      <c r="C1067" s="1" t="s">
        <v>1427</v>
      </c>
      <c r="D1067" s="1" t="s">
        <v>2426</v>
      </c>
      <c r="E1067" s="1" t="s">
        <v>3419</v>
      </c>
      <c r="F1067" s="2" t="s">
        <v>2591</v>
      </c>
      <c r="G1067" s="2"/>
      <c r="H1067" s="2" t="s">
        <v>4292</v>
      </c>
      <c r="I1067" s="10">
        <v>3</v>
      </c>
      <c r="J1067" s="13"/>
      <c r="K1067" s="3">
        <f>IFERROR(MATCH("Application Layer Gateway (ALG) Security Requirements Guide (SRG) :: Version 1, Release: 2 Benchmark Date: 24 Jul 2015*"&amp;A1067&amp;";*",SRGs!AA:AA,0),0)</f>
        <v>0</v>
      </c>
      <c r="L1067" s="2">
        <f>IFERROR(MATCH("Application Server Security Requirements Guide :: Version 3, Release: 3 Benchmark Date: 27 Oct 2022*"&amp;A1067&amp;";*",SRGs!AA:AA,0),0)</f>
        <v>0</v>
      </c>
      <c r="M1067" s="2">
        <f>IFERROR(MATCH("Authentication, Authorization, and Accounting Services (AAA) Security Requirements Guide :: Version 1, Release: 2 Benchmark Date: 24 Jan 2020*"&amp;A1067&amp;";*",SRGs!AA:AA,0),0)</f>
        <v>0</v>
      </c>
      <c r="N1067" s="2">
        <f>IFERROR(MATCH("Central Log Server Security Requirements Guide :: Version 2, Release: 2 Benchmark Date: 27 Oct 2022*"&amp;A1067&amp;";*",SRGs!AA:AA,0),0)</f>
        <v>0</v>
      </c>
      <c r="O1067" s="2">
        <f>IFERROR(MATCH("Database Security Requirements Guide :: Version 3, Release: 3 Benchmark Date: 27 Jul 2022*"&amp;A1067&amp;";*",SRGs!AA:AA,0),0)</f>
        <v>0</v>
      </c>
      <c r="P1067" s="6">
        <f>IFERROR(MATCH("Container Platform Security Requirements Guide :: Version 1, Release: 3 Benchmark Date: 27 Jan 2022*"&amp;A1067&amp;";*",SRGs!AA:AA,0),0)</f>
        <v>0</v>
      </c>
      <c r="Q1067" s="6">
        <f>IFERROR(MATCH("Domain Name System (DNS) Security Requirements Guide :: Version 2, Release: 4 Benchmark Date: 23 Oct 2015*"&amp;A1067&amp;";*",SRGs!AA:AA,0),0)</f>
        <v>0</v>
      </c>
      <c r="R1067" s="6">
        <f>IFERROR(MATCH("Firewall Security Requirements Guide :: Version 2, Release: 3 Benchmark Date: 27 Oct 2022*"&amp;A1067&amp;";*",SRGs!AA:AA,0),0)</f>
        <v>0</v>
      </c>
      <c r="S1067" s="6">
        <f>IFERROR(MATCH("General Purpose Operating System Security Requirements Guide :: Version 2, Release: 4 Benchmark Date: 27 Jul 2022*"&amp;A1067&amp;";*",SRGs!AA:AA,0),0)</f>
        <v>0</v>
      </c>
      <c r="T1067" s="6">
        <f>IFERROR(MATCH("Intrusion Detection and Prevention Systems (IDPS) Security Requirements Guide :: Version 2, Release: 6 Benchmark Date: 24 Jul 2020*"&amp;A1067&amp;";*",SRGs!AA:AA,0),0)</f>
        <v>0</v>
      </c>
      <c r="U1067" s="6">
        <f>IFERROR(MATCH("Layer 2 Switch Security Requirements Guide :: Version 2, Release: 1 Benchmark Date: 18 May 2021*"&amp;A1067&amp;";*",SRGs!AA:AA,0),0)</f>
        <v>0</v>
      </c>
      <c r="V1067" s="6">
        <f>IFERROR(MATCH("Mainframe Product Security Requirements Guide :: Version 2, Release: 1 Benchmark Date: 27 Oct 2022*"&amp;A1067&amp;";*",SRGs!AA:AA,0),0)</f>
        <v>0</v>
      </c>
      <c r="W1067" s="6">
        <f>IFERROR(MATCH("Network Device Management Security Requirements Guide :: Version 4, Release: 1 Benchmark Date: 23 Apr 2021*"&amp;A1067&amp;";*",SRGs!AA:AA,0),0)</f>
        <v>0</v>
      </c>
      <c r="X1067" s="6">
        <f>IFERROR(MATCH("Router Security Requirements Guide :: Version 4, Release: 2 Benchmark Date: 23 Apr 2021*"&amp;A1067&amp;";*",SRGs!AA:AA,0),0)</f>
        <v>0</v>
      </c>
      <c r="Y1067" s="6">
        <f>IFERROR(MATCH("SDN Controller Security Requirements Guide :: Version 1, Release: 2 Benchmark Date: 24 Apr 2020*"&amp;A1067&amp;";*",SRGs!AA:AA,0),0)</f>
        <v>0</v>
      </c>
      <c r="Z1067" s="6">
        <f>IFERROR(MATCH("Unified Endpoint Management Agent Security Requirements Guide :: Version 1, Release: 1 Benchmark Date: 20 Nov 2020*"&amp;A1067&amp;";*",SRGs!AA:AA,0),0)</f>
        <v>0</v>
      </c>
      <c r="AA1067" s="6">
        <f>IFERROR(MATCH("Unified Endpoint Management Server Security Requirements Guide :: Version 1, Release: 1 Benchmark Date: 20 Nov 2020*"&amp;A1067&amp;";*",SRGs!AA:AA,0),0)</f>
        <v>0</v>
      </c>
      <c r="AB1067" s="6">
        <f>IFERROR(MATCH("Virtual Private Network (VPN) Security Requirements Guide :: Version 2, Release: 4 Benchmark Date: 27 Oct 2021*"&amp;A1067&amp;";*",SRGs!AA:AA,0),0)</f>
        <v>0</v>
      </c>
      <c r="AC1067" s="6">
        <f>IFERROR(MATCH("Web Server Security Requirements Guide :: Version 3, Release: 1 Benchmark Date: 27 Oct 2022*"&amp;A1067&amp;";*",SRGs!AA:AA,0),0)</f>
        <v>0</v>
      </c>
      <c r="AD1067" s="21"/>
      <c r="AE1067" s="3" t="str">
        <f t="shared" si="128"/>
        <v/>
      </c>
      <c r="AF1067" s="2" t="str">
        <f t="shared" si="129"/>
        <v/>
      </c>
      <c r="AG1067" s="2" t="str">
        <f t="shared" si="130"/>
        <v/>
      </c>
      <c r="AH1067" s="2" t="str">
        <f t="shared" si="131"/>
        <v/>
      </c>
      <c r="AI1067" s="2" t="str">
        <f t="shared" si="132"/>
        <v/>
      </c>
      <c r="AJ1067" s="2" t="str">
        <f t="shared" si="133"/>
        <v/>
      </c>
      <c r="AK1067" s="2" t="str">
        <f t="shared" si="134"/>
        <v/>
      </c>
      <c r="AL1067" s="27"/>
      <c r="AM1067" s="5" t="str">
        <f t="shared" si="135"/>
        <v/>
      </c>
    </row>
    <row r="1068" spans="1:39" s="5" customFormat="1" ht="60" hidden="1">
      <c r="A1068" s="1" t="s">
        <v>22705</v>
      </c>
      <c r="B1068" s="1" t="s">
        <v>4317</v>
      </c>
      <c r="C1068" s="1" t="s">
        <v>1428</v>
      </c>
      <c r="D1068" s="1" t="s">
        <v>2427</v>
      </c>
      <c r="E1068" s="1" t="s">
        <v>3420</v>
      </c>
      <c r="F1068" s="2" t="s">
        <v>4120</v>
      </c>
      <c r="G1068" s="2"/>
      <c r="H1068" s="2" t="s">
        <v>4290</v>
      </c>
      <c r="I1068" s="10">
        <v>3</v>
      </c>
      <c r="J1068" s="13"/>
      <c r="K1068" s="3">
        <f>IFERROR(MATCH("Application Layer Gateway (ALG) Security Requirements Guide (SRG) :: Version 1, Release: 2 Benchmark Date: 24 Jul 2015*"&amp;A1068&amp;";*",SRGs!AA:AA,0),0)</f>
        <v>0</v>
      </c>
      <c r="L1068" s="2">
        <f>IFERROR(MATCH("Application Server Security Requirements Guide :: Version 3, Release: 3 Benchmark Date: 27 Oct 2022*"&amp;A1068&amp;";*",SRGs!AA:AA,0),0)</f>
        <v>0</v>
      </c>
      <c r="M1068" s="2">
        <f>IFERROR(MATCH("Authentication, Authorization, and Accounting Services (AAA) Security Requirements Guide :: Version 1, Release: 2 Benchmark Date: 24 Jan 2020*"&amp;A1068&amp;";*",SRGs!AA:AA,0),0)</f>
        <v>0</v>
      </c>
      <c r="N1068" s="6">
        <f>IFERROR(MATCH("Central Log Server Security Requirements Guide :: Version 2, Release: 2 Benchmark Date: 27 Oct 2022*"&amp;A1068&amp;";*",SRGs!AA:AA,0),0)</f>
        <v>0</v>
      </c>
      <c r="O1068" s="6">
        <f>IFERROR(MATCH("Database Security Requirements Guide :: Version 3, Release: 3 Benchmark Date: 27 Jul 2022*"&amp;A1068&amp;";*",SRGs!AA:AA,0),0)</f>
        <v>0</v>
      </c>
      <c r="P1068" s="6">
        <f>IFERROR(MATCH("Container Platform Security Requirements Guide :: Version 1, Release: 3 Benchmark Date: 27 Jan 2022*"&amp;A1068&amp;";*",SRGs!AA:AA,0),0)</f>
        <v>0</v>
      </c>
      <c r="Q1068" s="6">
        <f>IFERROR(MATCH("Domain Name System (DNS) Security Requirements Guide :: Version 2, Release: 4 Benchmark Date: 23 Oct 2015*"&amp;A1068&amp;";*",SRGs!AA:AA,0),0)</f>
        <v>0</v>
      </c>
      <c r="R1068" s="6">
        <f>IFERROR(MATCH("Firewall Security Requirements Guide :: Version 2, Release: 3 Benchmark Date: 27 Oct 2022*"&amp;A1068&amp;";*",SRGs!AA:AA,0),0)</f>
        <v>0</v>
      </c>
      <c r="S1068" s="6">
        <f>IFERROR(MATCH("General Purpose Operating System Security Requirements Guide :: Version 2, Release: 4 Benchmark Date: 27 Jul 2022*"&amp;A1068&amp;";*",SRGs!AA:AA,0),0)</f>
        <v>0</v>
      </c>
      <c r="T1068" s="6">
        <f>IFERROR(MATCH("Intrusion Detection and Prevention Systems (IDPS) Security Requirements Guide :: Version 2, Release: 6 Benchmark Date: 24 Jul 2020*"&amp;A1068&amp;";*",SRGs!AA:AA,0),0)</f>
        <v>0</v>
      </c>
      <c r="U1068" s="6">
        <f>IFERROR(MATCH("Layer 2 Switch Security Requirements Guide :: Version 2, Release: 1 Benchmark Date: 18 May 2021*"&amp;A1068&amp;";*",SRGs!AA:AA,0),0)</f>
        <v>0</v>
      </c>
      <c r="V1068" s="6">
        <f>IFERROR(MATCH("Mainframe Product Security Requirements Guide :: Version 2, Release: 1 Benchmark Date: 27 Oct 2022*"&amp;A1068&amp;";*",SRGs!AA:AA,0),0)</f>
        <v>0</v>
      </c>
      <c r="W1068" s="6">
        <f>IFERROR(MATCH("Network Device Management Security Requirements Guide :: Version 4, Release: 1 Benchmark Date: 23 Apr 2021*"&amp;A1068&amp;";*",SRGs!AA:AA,0),0)</f>
        <v>0</v>
      </c>
      <c r="X1068" s="6">
        <f>IFERROR(MATCH("Router Security Requirements Guide :: Version 4, Release: 2 Benchmark Date: 23 Apr 2021*"&amp;A1068&amp;";*",SRGs!AA:AA,0),0)</f>
        <v>0</v>
      </c>
      <c r="Y1068" s="6">
        <f>IFERROR(MATCH("SDN Controller Security Requirements Guide :: Version 1, Release: 2 Benchmark Date: 24 Apr 2020*"&amp;A1068&amp;";*",SRGs!AA:AA,0),0)</f>
        <v>0</v>
      </c>
      <c r="Z1068" s="6">
        <f>IFERROR(MATCH("Unified Endpoint Management Agent Security Requirements Guide :: Version 1, Release: 1 Benchmark Date: 20 Nov 2020*"&amp;A1068&amp;";*",SRGs!AA:AA,0),0)</f>
        <v>0</v>
      </c>
      <c r="AA1068" s="6">
        <f>IFERROR(MATCH("Unified Endpoint Management Server Security Requirements Guide :: Version 1, Release: 1 Benchmark Date: 20 Nov 2020*"&amp;A1068&amp;";*",SRGs!AA:AA,0),0)</f>
        <v>0</v>
      </c>
      <c r="AB1068" s="6">
        <f>IFERROR(MATCH("Virtual Private Network (VPN) Security Requirements Guide :: Version 2, Release: 4 Benchmark Date: 27 Oct 2021*"&amp;A1068&amp;";*",SRGs!AA:AA,0),0)</f>
        <v>0</v>
      </c>
      <c r="AC1068" s="6">
        <f>IFERROR(MATCH("Web Server Security Requirements Guide :: Version 3, Release: 1 Benchmark Date: 27 Oct 2022*"&amp;A1068&amp;";*",SRGs!AA:AA,0),0)</f>
        <v>0</v>
      </c>
      <c r="AD1068" s="21"/>
      <c r="AE1068" s="3" t="str">
        <f t="shared" si="128"/>
        <v/>
      </c>
      <c r="AF1068" s="2" t="str">
        <f t="shared" si="129"/>
        <v/>
      </c>
      <c r="AG1068" s="2" t="str">
        <f t="shared" si="130"/>
        <v/>
      </c>
      <c r="AH1068" s="2" t="str">
        <f t="shared" si="131"/>
        <v/>
      </c>
      <c r="AI1068" s="2" t="str">
        <f t="shared" si="132"/>
        <v/>
      </c>
      <c r="AJ1068" s="2" t="str">
        <f t="shared" si="133"/>
        <v/>
      </c>
      <c r="AK1068" s="2" t="str">
        <f t="shared" si="134"/>
        <v/>
      </c>
      <c r="AL1068" s="27"/>
      <c r="AM1068" s="5" t="str">
        <f t="shared" si="135"/>
        <v/>
      </c>
    </row>
    <row r="1069" spans="1:39" ht="75" hidden="1">
      <c r="A1069" s="1" t="s">
        <v>301</v>
      </c>
      <c r="B1069" s="1" t="s">
        <v>4317</v>
      </c>
      <c r="C1069" s="1" t="s">
        <v>1429</v>
      </c>
      <c r="D1069" s="1" t="s">
        <v>2428</v>
      </c>
      <c r="E1069" s="1" t="s">
        <v>3421</v>
      </c>
      <c r="F1069" s="2" t="s">
        <v>4121</v>
      </c>
      <c r="G1069" s="2"/>
      <c r="H1069" s="2"/>
      <c r="I1069" s="2"/>
      <c r="J1069" s="15"/>
      <c r="K1069" s="3">
        <f>IFERROR(MATCH("Application Layer Gateway (ALG) Security Requirements Guide (SRG) :: Version 1, Release: 2 Benchmark Date: 24 Jul 2015*"&amp;A1069&amp;";*",SRGs!AA:AA,0),0)</f>
        <v>0</v>
      </c>
      <c r="L1069" s="2">
        <f>IFERROR(MATCH("Application Server Security Requirements Guide :: Version 3, Release: 3 Benchmark Date: 27 Oct 2022*"&amp;A1069&amp;";*",SRGs!AA:AA,0),0)</f>
        <v>0</v>
      </c>
      <c r="M1069" s="2">
        <f>IFERROR(MATCH("Authentication, Authorization, and Accounting Services (AAA) Security Requirements Guide :: Version 1, Release: 2 Benchmark Date: 24 Jan 2020*"&amp;A1069&amp;";*",SRGs!AA:AA,0),0)</f>
        <v>0</v>
      </c>
      <c r="N1069" s="6">
        <f>IFERROR(MATCH("Central Log Server Security Requirements Guide :: Version 2, Release: 2 Benchmark Date: 27 Oct 2022*"&amp;A1069&amp;";*",SRGs!AA:AA,0),0)</f>
        <v>0</v>
      </c>
      <c r="O1069" s="6">
        <f>IFERROR(MATCH("Database Security Requirements Guide :: Version 3, Release: 3 Benchmark Date: 27 Jul 2022*"&amp;A1069&amp;";*",SRGs!AA:AA,0),0)</f>
        <v>0</v>
      </c>
      <c r="P1069" s="2">
        <f>IFERROR(MATCH("Container Platform Security Requirements Guide :: Version 1, Release: 3 Benchmark Date: 27 Jan 2022*"&amp;A1069&amp;";*",SRGs!AA:AA,0),0)</f>
        <v>0</v>
      </c>
      <c r="Q1069" s="2">
        <f>IFERROR(MATCH("Domain Name System (DNS) Security Requirements Guide :: Version 2, Release: 4 Benchmark Date: 23 Oct 2015*"&amp;A1069&amp;";*",SRGs!AA:AA,0),0)</f>
        <v>0</v>
      </c>
      <c r="R1069" s="2">
        <f>IFERROR(MATCH("Firewall Security Requirements Guide :: Version 2, Release: 3 Benchmark Date: 27 Oct 2022*"&amp;A1069&amp;";*",SRGs!AA:AA,0),0)</f>
        <v>0</v>
      </c>
      <c r="S1069" s="2">
        <f>IFERROR(MATCH("General Purpose Operating System Security Requirements Guide :: Version 2, Release: 4 Benchmark Date: 27 Jul 2022*"&amp;A1069&amp;";*",SRGs!AA:AA,0),0)</f>
        <v>0</v>
      </c>
      <c r="T1069" s="2">
        <f>IFERROR(MATCH("Intrusion Detection and Prevention Systems (IDPS) Security Requirements Guide :: Version 2, Release: 6 Benchmark Date: 24 Jul 2020*"&amp;A1069&amp;";*",SRGs!AA:AA,0),0)</f>
        <v>0</v>
      </c>
      <c r="U1069" s="2">
        <f>IFERROR(MATCH("Layer 2 Switch Security Requirements Guide :: Version 2, Release: 1 Benchmark Date: 18 May 2021*"&amp;A1069&amp;";*",SRGs!AA:AA,0),0)</f>
        <v>0</v>
      </c>
      <c r="V1069" s="2">
        <f>IFERROR(MATCH("Mainframe Product Security Requirements Guide :: Version 2, Release: 1 Benchmark Date: 27 Oct 2022*"&amp;A1069&amp;";*",SRGs!AA:AA,0),0)</f>
        <v>0</v>
      </c>
      <c r="W1069" s="2">
        <f>IFERROR(MATCH("Network Device Management Security Requirements Guide :: Version 4, Release: 1 Benchmark Date: 23 Apr 2021*"&amp;A1069&amp;";*",SRGs!AA:AA,0),0)</f>
        <v>0</v>
      </c>
      <c r="X1069" s="2">
        <f>IFERROR(MATCH("Router Security Requirements Guide :: Version 4, Release: 2 Benchmark Date: 23 Apr 2021*"&amp;A1069&amp;";*",SRGs!AA:AA,0),0)</f>
        <v>0</v>
      </c>
      <c r="Y1069" s="2">
        <f>IFERROR(MATCH("SDN Controller Security Requirements Guide :: Version 1, Release: 2 Benchmark Date: 24 Apr 2020*"&amp;A1069&amp;";*",SRGs!AA:AA,0),0)</f>
        <v>0</v>
      </c>
      <c r="Z1069" s="2">
        <f>IFERROR(MATCH("Unified Endpoint Management Agent Security Requirements Guide :: Version 1, Release: 1 Benchmark Date: 20 Nov 2020*"&amp;A1069&amp;";*",SRGs!AA:AA,0),0)</f>
        <v>0</v>
      </c>
      <c r="AA1069" s="2">
        <f>IFERROR(MATCH("Unified Endpoint Management Server Security Requirements Guide :: Version 1, Release: 1 Benchmark Date: 20 Nov 2020*"&amp;A1069&amp;";*",SRGs!AA:AA,0),0)</f>
        <v>0</v>
      </c>
      <c r="AB1069" s="2">
        <f>IFERROR(MATCH("Virtual Private Network (VPN) Security Requirements Guide :: Version 2, Release: 4 Benchmark Date: 27 Oct 2021*"&amp;A1069&amp;";*",SRGs!AA:AA,0),0)</f>
        <v>0</v>
      </c>
      <c r="AC1069" s="2">
        <f>IFERROR(MATCH("Web Server Security Requirements Guide :: Version 3, Release: 1 Benchmark Date: 27 Oct 2022*"&amp;A1069&amp;";*",SRGs!AA:AA,0),0)</f>
        <v>0</v>
      </c>
      <c r="AD1069" s="22"/>
      <c r="AE1069" s="3" t="str">
        <f t="shared" si="128"/>
        <v/>
      </c>
      <c r="AF1069" s="2" t="str">
        <f t="shared" si="129"/>
        <v/>
      </c>
      <c r="AG1069" s="2" t="str">
        <f t="shared" si="130"/>
        <v/>
      </c>
      <c r="AH1069" s="2" t="str">
        <f t="shared" si="131"/>
        <v/>
      </c>
      <c r="AI1069" s="2" t="str">
        <f t="shared" si="132"/>
        <v/>
      </c>
      <c r="AJ1069" s="2" t="str">
        <f t="shared" si="133"/>
        <v/>
      </c>
      <c r="AK1069" s="2" t="str">
        <f t="shared" si="134"/>
        <v/>
      </c>
      <c r="AM1069" s="5" t="str">
        <f t="shared" si="135"/>
        <v/>
      </c>
    </row>
    <row r="1070" spans="1:39" s="5" customFormat="1" ht="90" hidden="1">
      <c r="A1070" s="1" t="s">
        <v>302</v>
      </c>
      <c r="B1070" s="1" t="s">
        <v>4317</v>
      </c>
      <c r="C1070" s="1" t="s">
        <v>1430</v>
      </c>
      <c r="D1070" s="1" t="s">
        <v>2429</v>
      </c>
      <c r="E1070" s="1" t="s">
        <v>3422</v>
      </c>
      <c r="F1070" s="2" t="s">
        <v>4122</v>
      </c>
      <c r="G1070" s="2"/>
      <c r="H1070" s="2"/>
      <c r="I1070" s="2"/>
      <c r="J1070" s="15"/>
      <c r="K1070" s="3">
        <f>IFERROR(MATCH("Application Layer Gateway (ALG) Security Requirements Guide (SRG) :: Version 1, Release: 2 Benchmark Date: 24 Jul 2015*"&amp;A1070&amp;";*",SRGs!AA:AA,0),0)</f>
        <v>0</v>
      </c>
      <c r="L1070" s="2">
        <f>IFERROR(MATCH("Application Server Security Requirements Guide :: Version 3, Release: 3 Benchmark Date: 27 Oct 2022*"&amp;A1070&amp;";*",SRGs!AA:AA,0),0)</f>
        <v>0</v>
      </c>
      <c r="M1070" s="2">
        <f>IFERROR(MATCH("Authentication, Authorization, and Accounting Services (AAA) Security Requirements Guide :: Version 1, Release: 2 Benchmark Date: 24 Jan 2020*"&amp;A1070&amp;";*",SRGs!AA:AA,0),0)</f>
        <v>0</v>
      </c>
      <c r="N1070" s="6">
        <f>IFERROR(MATCH("Central Log Server Security Requirements Guide :: Version 2, Release: 2 Benchmark Date: 27 Oct 2022*"&amp;A1070&amp;";*",SRGs!AA:AA,0),0)</f>
        <v>0</v>
      </c>
      <c r="O1070" s="6">
        <f>IFERROR(MATCH("Database Security Requirements Guide :: Version 3, Release: 3 Benchmark Date: 27 Jul 2022*"&amp;A1070&amp;";*",SRGs!AA:AA,0),0)</f>
        <v>0</v>
      </c>
      <c r="P1070" s="6">
        <f>IFERROR(MATCH("Container Platform Security Requirements Guide :: Version 1, Release: 3 Benchmark Date: 27 Jan 2022*"&amp;A1070&amp;";*",SRGs!AA:AA,0),0)</f>
        <v>2089</v>
      </c>
      <c r="Q1070" s="6">
        <f>IFERROR(MATCH("Domain Name System (DNS) Security Requirements Guide :: Version 2, Release: 4 Benchmark Date: 23 Oct 2015*"&amp;A1070&amp;";*",SRGs!AA:AA,0),0)</f>
        <v>0</v>
      </c>
      <c r="R1070" s="6">
        <f>IFERROR(MATCH("Firewall Security Requirements Guide :: Version 2, Release: 3 Benchmark Date: 27 Oct 2022*"&amp;A1070&amp;";*",SRGs!AA:AA,0),0)</f>
        <v>0</v>
      </c>
      <c r="S1070" s="6">
        <f>IFERROR(MATCH("General Purpose Operating System Security Requirements Guide :: Version 2, Release: 4 Benchmark Date: 27 Jul 2022*"&amp;A1070&amp;";*",SRGs!AA:AA,0),0)</f>
        <v>2090</v>
      </c>
      <c r="T1070" s="6">
        <f>IFERROR(MATCH("Intrusion Detection and Prevention Systems (IDPS) Security Requirements Guide :: Version 2, Release: 6 Benchmark Date: 24 Jul 2020*"&amp;A1070&amp;";*",SRGs!AA:AA,0),0)</f>
        <v>0</v>
      </c>
      <c r="U1070" s="6">
        <f>IFERROR(MATCH("Layer 2 Switch Security Requirements Guide :: Version 2, Release: 1 Benchmark Date: 18 May 2021*"&amp;A1070&amp;";*",SRGs!AA:AA,0),0)</f>
        <v>0</v>
      </c>
      <c r="V1070" s="6">
        <f>IFERROR(MATCH("Mainframe Product Security Requirements Guide :: Version 2, Release: 1 Benchmark Date: 27 Oct 2022*"&amp;A1070&amp;";*",SRGs!AA:AA,0),0)</f>
        <v>2092</v>
      </c>
      <c r="W1070" s="6">
        <f>IFERROR(MATCH("Network Device Management Security Requirements Guide :: Version 4, Release: 1 Benchmark Date: 23 Apr 2021*"&amp;A1070&amp;";*",SRGs!AA:AA,0),0)</f>
        <v>0</v>
      </c>
      <c r="X1070" s="6">
        <f>IFERROR(MATCH("Router Security Requirements Guide :: Version 4, Release: 2 Benchmark Date: 23 Apr 2021*"&amp;A1070&amp;";*",SRGs!AA:AA,0),0)</f>
        <v>0</v>
      </c>
      <c r="Y1070" s="6">
        <f>IFERROR(MATCH("SDN Controller Security Requirements Guide :: Version 1, Release: 2 Benchmark Date: 24 Apr 2020*"&amp;A1070&amp;";*",SRGs!AA:AA,0),0)</f>
        <v>0</v>
      </c>
      <c r="Z1070" s="6">
        <f>IFERROR(MATCH("Unified Endpoint Management Agent Security Requirements Guide :: Version 1, Release: 1 Benchmark Date: 20 Nov 2020*"&amp;A1070&amp;";*",SRGs!AA:AA,0),0)</f>
        <v>0</v>
      </c>
      <c r="AA1070" s="6">
        <f>IFERROR(MATCH("Unified Endpoint Management Server Security Requirements Guide :: Version 1, Release: 1 Benchmark Date: 20 Nov 2020*"&amp;A1070&amp;";*",SRGs!AA:AA,0),0)</f>
        <v>0</v>
      </c>
      <c r="AB1070" s="6">
        <f>IFERROR(MATCH("Virtual Private Network (VPN) Security Requirements Guide :: Version 2, Release: 4 Benchmark Date: 27 Oct 2021*"&amp;A1070&amp;";*",SRGs!AA:AA,0),0)</f>
        <v>0</v>
      </c>
      <c r="AC1070" s="6">
        <f>IFERROR(MATCH("Web Server Security Requirements Guide :: Version 3, Release: 1 Benchmark Date: 27 Oct 2022*"&amp;A1070&amp;";*",SRGs!AA:AA,0),0)</f>
        <v>0</v>
      </c>
      <c r="AD1070" s="21"/>
      <c r="AE1070" s="3" t="str">
        <f t="shared" si="128"/>
        <v/>
      </c>
      <c r="AF1070" s="2" t="str">
        <f t="shared" si="129"/>
        <v>Server</v>
      </c>
      <c r="AG1070" s="2" t="str">
        <f t="shared" si="130"/>
        <v>Laptops/Desktops</v>
      </c>
      <c r="AH1070" s="2" t="str">
        <f t="shared" si="131"/>
        <v/>
      </c>
      <c r="AI1070" s="2" t="str">
        <f t="shared" si="132"/>
        <v/>
      </c>
      <c r="AJ1070" s="2" t="str">
        <f t="shared" si="133"/>
        <v>Container</v>
      </c>
      <c r="AK1070" s="2" t="str">
        <f t="shared" si="134"/>
        <v/>
      </c>
      <c r="AL1070" s="27"/>
      <c r="AM1070" s="5" t="str">
        <f t="shared" si="135"/>
        <v>Server; Laptops/Desktops; Container</v>
      </c>
    </row>
    <row r="1071" spans="1:39" ht="90" hidden="1">
      <c r="A1071" s="1" t="s">
        <v>303</v>
      </c>
      <c r="B1071" s="1" t="s">
        <v>4317</v>
      </c>
      <c r="C1071" s="1" t="s">
        <v>1431</v>
      </c>
      <c r="D1071" s="1" t="s">
        <v>2430</v>
      </c>
      <c r="E1071" s="1" t="s">
        <v>3423</v>
      </c>
      <c r="F1071" s="2" t="s">
        <v>4123</v>
      </c>
      <c r="G1071" s="2"/>
      <c r="H1071" s="2"/>
      <c r="I1071" s="2"/>
      <c r="J1071" s="15"/>
      <c r="K1071" s="3">
        <f>IFERROR(MATCH("Application Layer Gateway (ALG) Security Requirements Guide (SRG) :: Version 1, Release: 2 Benchmark Date: 24 Jul 2015*"&amp;A1071&amp;";*",SRGs!AA:AA,0),0)</f>
        <v>0</v>
      </c>
      <c r="L1071" s="2">
        <f>IFERROR(MATCH("Application Server Security Requirements Guide :: Version 3, Release: 3 Benchmark Date: 27 Oct 2022*"&amp;A1071&amp;";*",SRGs!AA:AA,0),0)</f>
        <v>0</v>
      </c>
      <c r="M1071" s="2">
        <f>IFERROR(MATCH("Authentication, Authorization, and Accounting Services (AAA) Security Requirements Guide :: Version 1, Release: 2 Benchmark Date: 24 Jan 2020*"&amp;A1071&amp;";*",SRGs!AA:AA,0),0)</f>
        <v>0</v>
      </c>
      <c r="N1071" s="6">
        <f>IFERROR(MATCH("Central Log Server Security Requirements Guide :: Version 2, Release: 2 Benchmark Date: 27 Oct 2022*"&amp;A1071&amp;";*",SRGs!AA:AA,0),0)</f>
        <v>0</v>
      </c>
      <c r="O1071" s="6">
        <f>IFERROR(MATCH("Database Security Requirements Guide :: Version 3, Release: 3 Benchmark Date: 27 Jul 2022*"&amp;A1071&amp;";*",SRGs!AA:AA,0),0)</f>
        <v>0</v>
      </c>
      <c r="P1071" s="2">
        <f>IFERROR(MATCH("Container Platform Security Requirements Guide :: Version 1, Release: 3 Benchmark Date: 27 Jan 2022*"&amp;A1071&amp;";*",SRGs!AA:AA,0),0)</f>
        <v>0</v>
      </c>
      <c r="Q1071" s="2">
        <f>IFERROR(MATCH("Domain Name System (DNS) Security Requirements Guide :: Version 2, Release: 4 Benchmark Date: 23 Oct 2015*"&amp;A1071&amp;";*",SRGs!AA:AA,0),0)</f>
        <v>1198</v>
      </c>
      <c r="R1071" s="2">
        <f>IFERROR(MATCH("Firewall Security Requirements Guide :: Version 2, Release: 3 Benchmark Date: 27 Oct 2022*"&amp;A1071&amp;";*",SRGs!AA:AA,0),0)</f>
        <v>0</v>
      </c>
      <c r="S1071" s="2">
        <f>IFERROR(MATCH("General Purpose Operating System Security Requirements Guide :: Version 2, Release: 4 Benchmark Date: 27 Jul 2022*"&amp;A1071&amp;";*",SRGs!AA:AA,0),0)</f>
        <v>0</v>
      </c>
      <c r="T1071" s="2">
        <f>IFERROR(MATCH("Intrusion Detection and Prevention Systems (IDPS) Security Requirements Guide :: Version 2, Release: 6 Benchmark Date: 24 Jul 2020*"&amp;A1071&amp;";*",SRGs!AA:AA,0),0)</f>
        <v>0</v>
      </c>
      <c r="U1071" s="2">
        <f>IFERROR(MATCH("Layer 2 Switch Security Requirements Guide :: Version 2, Release: 1 Benchmark Date: 18 May 2021*"&amp;A1071&amp;";*",SRGs!AA:AA,0),0)</f>
        <v>0</v>
      </c>
      <c r="V1071" s="2">
        <f>IFERROR(MATCH("Mainframe Product Security Requirements Guide :: Version 2, Release: 1 Benchmark Date: 27 Oct 2022*"&amp;A1071&amp;";*",SRGs!AA:AA,0),0)</f>
        <v>0</v>
      </c>
      <c r="W1071" s="2">
        <f>IFERROR(MATCH("Network Device Management Security Requirements Guide :: Version 4, Release: 1 Benchmark Date: 23 Apr 2021*"&amp;A1071&amp;";*",SRGs!AA:AA,0),0)</f>
        <v>0</v>
      </c>
      <c r="X1071" s="2">
        <f>IFERROR(MATCH("Router Security Requirements Guide :: Version 4, Release: 2 Benchmark Date: 23 Apr 2021*"&amp;A1071&amp;";*",SRGs!AA:AA,0),0)</f>
        <v>0</v>
      </c>
      <c r="Y1071" s="2">
        <f>IFERROR(MATCH("SDN Controller Security Requirements Guide :: Version 1, Release: 2 Benchmark Date: 24 Apr 2020*"&amp;A1071&amp;";*",SRGs!AA:AA,0),0)</f>
        <v>0</v>
      </c>
      <c r="Z1071" s="2">
        <f>IFERROR(MATCH("Unified Endpoint Management Agent Security Requirements Guide :: Version 1, Release: 1 Benchmark Date: 20 Nov 2020*"&amp;A1071&amp;";*",SRGs!AA:AA,0),0)</f>
        <v>0</v>
      </c>
      <c r="AA1071" s="2">
        <f>IFERROR(MATCH("Unified Endpoint Management Server Security Requirements Guide :: Version 1, Release: 1 Benchmark Date: 20 Nov 2020*"&amp;A1071&amp;";*",SRGs!AA:AA,0),0)</f>
        <v>0</v>
      </c>
      <c r="AB1071" s="2">
        <f>IFERROR(MATCH("Virtual Private Network (VPN) Security Requirements Guide :: Version 2, Release: 4 Benchmark Date: 27 Oct 2021*"&amp;A1071&amp;";*",SRGs!AA:AA,0),0)</f>
        <v>0</v>
      </c>
      <c r="AC1071" s="2">
        <f>IFERROR(MATCH("Web Server Security Requirements Guide :: Version 3, Release: 1 Benchmark Date: 27 Oct 2022*"&amp;A1071&amp;";*",SRGs!AA:AA,0),0)</f>
        <v>0</v>
      </c>
      <c r="AD1071" s="22"/>
      <c r="AE1071" s="3" t="str">
        <f t="shared" si="128"/>
        <v/>
      </c>
      <c r="AF1071" s="2" t="str">
        <f t="shared" si="129"/>
        <v/>
      </c>
      <c r="AG1071" s="2" t="str">
        <f t="shared" si="130"/>
        <v/>
      </c>
      <c r="AH1071" s="2" t="str">
        <f t="shared" si="131"/>
        <v>Network Device</v>
      </c>
      <c r="AI1071" s="2" t="str">
        <f t="shared" si="132"/>
        <v/>
      </c>
      <c r="AJ1071" s="2" t="str">
        <f t="shared" si="133"/>
        <v/>
      </c>
      <c r="AK1071" s="2" t="str">
        <f t="shared" si="134"/>
        <v/>
      </c>
      <c r="AM1071" s="5" t="str">
        <f t="shared" si="135"/>
        <v>Network Device</v>
      </c>
    </row>
    <row r="1072" spans="1:39" ht="270" hidden="1">
      <c r="A1072" s="1" t="s">
        <v>304</v>
      </c>
      <c r="B1072" s="1" t="s">
        <v>4317</v>
      </c>
      <c r="C1072" s="1" t="s">
        <v>1432</v>
      </c>
      <c r="D1072" s="1" t="s">
        <v>2431</v>
      </c>
      <c r="E1072" s="1" t="s">
        <v>3424</v>
      </c>
      <c r="F1072" s="2" t="s">
        <v>4124</v>
      </c>
      <c r="G1072" s="2"/>
      <c r="H1072" s="2"/>
      <c r="I1072" s="2"/>
      <c r="J1072" s="15"/>
      <c r="K1072" s="3">
        <f>IFERROR(MATCH("Application Layer Gateway (ALG) Security Requirements Guide (SRG) :: Version 1, Release: 2 Benchmark Date: 24 Jul 2015*"&amp;A1072&amp;";*",SRGs!AA:AA,0),0)</f>
        <v>0</v>
      </c>
      <c r="L1072" s="2">
        <f>IFERROR(MATCH("Application Server Security Requirements Guide :: Version 3, Release: 3 Benchmark Date: 27 Oct 2022*"&amp;A1072&amp;";*",SRGs!AA:AA,0),0)</f>
        <v>0</v>
      </c>
      <c r="M1072" s="2">
        <f>IFERROR(MATCH("Authentication, Authorization, and Accounting Services (AAA) Security Requirements Guide :: Version 1, Release: 2 Benchmark Date: 24 Jan 2020*"&amp;A1072&amp;";*",SRGs!AA:AA,0),0)</f>
        <v>0</v>
      </c>
      <c r="N1072" s="6">
        <f>IFERROR(MATCH("Central Log Server Security Requirements Guide :: Version 2, Release: 2 Benchmark Date: 27 Oct 2022*"&amp;A1072&amp;";*",SRGs!AA:AA,0),0)</f>
        <v>0</v>
      </c>
      <c r="O1072" s="6">
        <f>IFERROR(MATCH("Database Security Requirements Guide :: Version 3, Release: 3 Benchmark Date: 27 Jul 2022*"&amp;A1072&amp;";*",SRGs!AA:AA,0),0)</f>
        <v>0</v>
      </c>
      <c r="P1072" s="2">
        <f>IFERROR(MATCH("Container Platform Security Requirements Guide :: Version 1, Release: 3 Benchmark Date: 27 Jan 2022*"&amp;A1072&amp;";*",SRGs!AA:AA,0),0)</f>
        <v>0</v>
      </c>
      <c r="Q1072" s="2">
        <f>IFERROR(MATCH("Domain Name System (DNS) Security Requirements Guide :: Version 2, Release: 4 Benchmark Date: 23 Oct 2015*"&amp;A1072&amp;";*",SRGs!AA:AA,0),0)</f>
        <v>0</v>
      </c>
      <c r="R1072" s="2">
        <f>IFERROR(MATCH("Firewall Security Requirements Guide :: Version 2, Release: 3 Benchmark Date: 27 Oct 2022*"&amp;A1072&amp;";*",SRGs!AA:AA,0),0)</f>
        <v>0</v>
      </c>
      <c r="S1072" s="2">
        <f>IFERROR(MATCH("General Purpose Operating System Security Requirements Guide :: Version 2, Release: 4 Benchmark Date: 27 Jul 2022*"&amp;A1072&amp;";*",SRGs!AA:AA,0),0)</f>
        <v>0</v>
      </c>
      <c r="T1072" s="2">
        <f>IFERROR(MATCH("Intrusion Detection and Prevention Systems (IDPS) Security Requirements Guide :: Version 2, Release: 6 Benchmark Date: 24 Jul 2020*"&amp;A1072&amp;";*",SRGs!AA:AA,0),0)</f>
        <v>0</v>
      </c>
      <c r="U1072" s="2">
        <f>IFERROR(MATCH("Layer 2 Switch Security Requirements Guide :: Version 2, Release: 1 Benchmark Date: 18 May 2021*"&amp;A1072&amp;";*",SRGs!AA:AA,0),0)</f>
        <v>0</v>
      </c>
      <c r="V1072" s="2">
        <f>IFERROR(MATCH("Mainframe Product Security Requirements Guide :: Version 2, Release: 1 Benchmark Date: 27 Oct 2022*"&amp;A1072&amp;";*",SRGs!AA:AA,0),0)</f>
        <v>0</v>
      </c>
      <c r="W1072" s="2">
        <f>IFERROR(MATCH("Network Device Management Security Requirements Guide :: Version 4, Release: 1 Benchmark Date: 23 Apr 2021*"&amp;A1072&amp;";*",SRGs!AA:AA,0),0)</f>
        <v>0</v>
      </c>
      <c r="X1072" s="2">
        <f>IFERROR(MATCH("Router Security Requirements Guide :: Version 4, Release: 2 Benchmark Date: 23 Apr 2021*"&amp;A1072&amp;";*",SRGs!AA:AA,0),0)</f>
        <v>0</v>
      </c>
      <c r="Y1072" s="2">
        <f>IFERROR(MATCH("SDN Controller Security Requirements Guide :: Version 1, Release: 2 Benchmark Date: 24 Apr 2020*"&amp;A1072&amp;";*",SRGs!AA:AA,0),0)</f>
        <v>0</v>
      </c>
      <c r="Z1072" s="2">
        <f>IFERROR(MATCH("Unified Endpoint Management Agent Security Requirements Guide :: Version 1, Release: 1 Benchmark Date: 20 Nov 2020*"&amp;A1072&amp;";*",SRGs!AA:AA,0),0)</f>
        <v>0</v>
      </c>
      <c r="AA1072" s="2">
        <f>IFERROR(MATCH("Unified Endpoint Management Server Security Requirements Guide :: Version 1, Release: 1 Benchmark Date: 20 Nov 2020*"&amp;A1072&amp;";*",SRGs!AA:AA,0),0)</f>
        <v>0</v>
      </c>
      <c r="AB1072" s="2">
        <f>IFERROR(MATCH("Virtual Private Network (VPN) Security Requirements Guide :: Version 2, Release: 4 Benchmark Date: 27 Oct 2021*"&amp;A1072&amp;";*",SRGs!AA:AA,0),0)</f>
        <v>0</v>
      </c>
      <c r="AC1072" s="2">
        <f>IFERROR(MATCH("Web Server Security Requirements Guide :: Version 3, Release: 1 Benchmark Date: 27 Oct 2022*"&amp;A1072&amp;";*",SRGs!AA:AA,0),0)</f>
        <v>0</v>
      </c>
      <c r="AD1072" s="22"/>
      <c r="AE1072" s="3" t="str">
        <f t="shared" si="128"/>
        <v/>
      </c>
      <c r="AF1072" s="2" t="str">
        <f t="shared" si="129"/>
        <v/>
      </c>
      <c r="AG1072" s="2" t="str">
        <f t="shared" si="130"/>
        <v/>
      </c>
      <c r="AH1072" s="2" t="str">
        <f t="shared" si="131"/>
        <v/>
      </c>
      <c r="AI1072" s="2" t="str">
        <f t="shared" si="132"/>
        <v/>
      </c>
      <c r="AJ1072" s="2" t="str">
        <f t="shared" si="133"/>
        <v/>
      </c>
      <c r="AK1072" s="2" t="str">
        <f t="shared" si="134"/>
        <v/>
      </c>
      <c r="AM1072" s="5" t="str">
        <f t="shared" si="135"/>
        <v/>
      </c>
    </row>
    <row r="1073" spans="1:39" ht="240" hidden="1">
      <c r="A1073" s="1" t="s">
        <v>22706</v>
      </c>
      <c r="B1073" s="1" t="s">
        <v>4317</v>
      </c>
      <c r="C1073" s="1" t="s">
        <v>1433</v>
      </c>
      <c r="D1073" s="1" t="s">
        <v>2432</v>
      </c>
      <c r="E1073" s="1" t="s">
        <v>3425</v>
      </c>
      <c r="F1073" s="2" t="s">
        <v>4125</v>
      </c>
      <c r="G1073" s="2"/>
      <c r="H1073" s="2"/>
      <c r="I1073" s="2"/>
      <c r="J1073" s="15"/>
      <c r="K1073" s="3">
        <f>IFERROR(MATCH("Application Layer Gateway (ALG) Security Requirements Guide (SRG) :: Version 1, Release: 2 Benchmark Date: 24 Jul 2015*"&amp;A1073&amp;";*",SRGs!AA:AA,0),0)</f>
        <v>0</v>
      </c>
      <c r="L1073" s="2">
        <f>IFERROR(MATCH("Application Server Security Requirements Guide :: Version 3, Release: 3 Benchmark Date: 27 Oct 2022*"&amp;A1073&amp;";*",SRGs!AA:AA,0),0)</f>
        <v>0</v>
      </c>
      <c r="M1073" s="2">
        <f>IFERROR(MATCH("Authentication, Authorization, and Accounting Services (AAA) Security Requirements Guide :: Version 1, Release: 2 Benchmark Date: 24 Jan 2020*"&amp;A1073&amp;";*",SRGs!AA:AA,0),0)</f>
        <v>0</v>
      </c>
      <c r="N1073" s="6">
        <f>IFERROR(MATCH("Central Log Server Security Requirements Guide :: Version 2, Release: 2 Benchmark Date: 27 Oct 2022*"&amp;A1073&amp;";*",SRGs!AA:AA,0),0)</f>
        <v>0</v>
      </c>
      <c r="O1073" s="6">
        <f>IFERROR(MATCH("Database Security Requirements Guide :: Version 3, Release: 3 Benchmark Date: 27 Jul 2022*"&amp;A1073&amp;";*",SRGs!AA:AA,0),0)</f>
        <v>0</v>
      </c>
      <c r="P1073" s="2">
        <f>IFERROR(MATCH("Container Platform Security Requirements Guide :: Version 1, Release: 3 Benchmark Date: 27 Jan 2022*"&amp;A1073&amp;";*",SRGs!AA:AA,0),0)</f>
        <v>0</v>
      </c>
      <c r="Q1073" s="2">
        <f>IFERROR(MATCH("Domain Name System (DNS) Security Requirements Guide :: Version 2, Release: 4 Benchmark Date: 23 Oct 2015*"&amp;A1073&amp;";*",SRGs!AA:AA,0),0)</f>
        <v>0</v>
      </c>
      <c r="R1073" s="2">
        <f>IFERROR(MATCH("Firewall Security Requirements Guide :: Version 2, Release: 3 Benchmark Date: 27 Oct 2022*"&amp;A1073&amp;";*",SRGs!AA:AA,0),0)</f>
        <v>0</v>
      </c>
      <c r="S1073" s="2">
        <f>IFERROR(MATCH("General Purpose Operating System Security Requirements Guide :: Version 2, Release: 4 Benchmark Date: 27 Jul 2022*"&amp;A1073&amp;";*",SRGs!AA:AA,0),0)</f>
        <v>0</v>
      </c>
      <c r="T1073" s="2">
        <f>IFERROR(MATCH("Intrusion Detection and Prevention Systems (IDPS) Security Requirements Guide :: Version 2, Release: 6 Benchmark Date: 24 Jul 2020*"&amp;A1073&amp;";*",SRGs!AA:AA,0),0)</f>
        <v>0</v>
      </c>
      <c r="U1073" s="2">
        <f>IFERROR(MATCH("Layer 2 Switch Security Requirements Guide :: Version 2, Release: 1 Benchmark Date: 18 May 2021*"&amp;A1073&amp;";*",SRGs!AA:AA,0),0)</f>
        <v>0</v>
      </c>
      <c r="V1073" s="2">
        <f>IFERROR(MATCH("Mainframe Product Security Requirements Guide :: Version 2, Release: 1 Benchmark Date: 27 Oct 2022*"&amp;A1073&amp;";*",SRGs!AA:AA,0),0)</f>
        <v>0</v>
      </c>
      <c r="W1073" s="2">
        <f>IFERROR(MATCH("Network Device Management Security Requirements Guide :: Version 4, Release: 1 Benchmark Date: 23 Apr 2021*"&amp;A1073&amp;";*",SRGs!AA:AA,0),0)</f>
        <v>0</v>
      </c>
      <c r="X1073" s="2">
        <f>IFERROR(MATCH("Router Security Requirements Guide :: Version 4, Release: 2 Benchmark Date: 23 Apr 2021*"&amp;A1073&amp;";*",SRGs!AA:AA,0),0)</f>
        <v>0</v>
      </c>
      <c r="Y1073" s="2">
        <f>IFERROR(MATCH("SDN Controller Security Requirements Guide :: Version 1, Release: 2 Benchmark Date: 24 Apr 2020*"&amp;A1073&amp;";*",SRGs!AA:AA,0),0)</f>
        <v>0</v>
      </c>
      <c r="Z1073" s="2">
        <f>IFERROR(MATCH("Unified Endpoint Management Agent Security Requirements Guide :: Version 1, Release: 1 Benchmark Date: 20 Nov 2020*"&amp;A1073&amp;";*",SRGs!AA:AA,0),0)</f>
        <v>0</v>
      </c>
      <c r="AA1073" s="2">
        <f>IFERROR(MATCH("Unified Endpoint Management Server Security Requirements Guide :: Version 1, Release: 1 Benchmark Date: 20 Nov 2020*"&amp;A1073&amp;";*",SRGs!AA:AA,0),0)</f>
        <v>0</v>
      </c>
      <c r="AB1073" s="2">
        <f>IFERROR(MATCH("Virtual Private Network (VPN) Security Requirements Guide :: Version 2, Release: 4 Benchmark Date: 27 Oct 2021*"&amp;A1073&amp;";*",SRGs!AA:AA,0),0)</f>
        <v>0</v>
      </c>
      <c r="AC1073" s="2">
        <f>IFERROR(MATCH("Web Server Security Requirements Guide :: Version 3, Release: 1 Benchmark Date: 27 Oct 2022*"&amp;A1073&amp;";*",SRGs!AA:AA,0),0)</f>
        <v>0</v>
      </c>
      <c r="AD1073" s="22"/>
      <c r="AE1073" s="3" t="str">
        <f t="shared" si="128"/>
        <v/>
      </c>
      <c r="AF1073" s="2" t="str">
        <f t="shared" si="129"/>
        <v/>
      </c>
      <c r="AG1073" s="2" t="str">
        <f t="shared" si="130"/>
        <v/>
      </c>
      <c r="AH1073" s="2" t="str">
        <f t="shared" si="131"/>
        <v/>
      </c>
      <c r="AI1073" s="2" t="str">
        <f t="shared" si="132"/>
        <v/>
      </c>
      <c r="AJ1073" s="2" t="str">
        <f t="shared" si="133"/>
        <v/>
      </c>
      <c r="AK1073" s="2" t="str">
        <f t="shared" si="134"/>
        <v/>
      </c>
      <c r="AM1073" s="5" t="str">
        <f t="shared" si="135"/>
        <v/>
      </c>
    </row>
    <row r="1074" spans="1:39" ht="75" hidden="1">
      <c r="A1074" s="1" t="s">
        <v>22707</v>
      </c>
      <c r="B1074" s="1" t="s">
        <v>4317</v>
      </c>
      <c r="C1074" s="1" t="s">
        <v>1434</v>
      </c>
      <c r="D1074" s="1" t="s">
        <v>2433</v>
      </c>
      <c r="E1074" s="1" t="s">
        <v>3426</v>
      </c>
      <c r="F1074" s="2" t="s">
        <v>4126</v>
      </c>
      <c r="G1074" s="2"/>
      <c r="H1074" s="2"/>
      <c r="I1074" s="2"/>
      <c r="J1074" s="15"/>
      <c r="K1074" s="3">
        <f>IFERROR(MATCH("Application Layer Gateway (ALG) Security Requirements Guide (SRG) :: Version 1, Release: 2 Benchmark Date: 24 Jul 2015*"&amp;A1074&amp;";*",SRGs!AA:AA,0),0)</f>
        <v>0</v>
      </c>
      <c r="L1074" s="2">
        <f>IFERROR(MATCH("Application Server Security Requirements Guide :: Version 3, Release: 3 Benchmark Date: 27 Oct 2022*"&amp;A1074&amp;";*",SRGs!AA:AA,0),0)</f>
        <v>0</v>
      </c>
      <c r="M1074" s="2">
        <f>IFERROR(MATCH("Authentication, Authorization, and Accounting Services (AAA) Security Requirements Guide :: Version 1, Release: 2 Benchmark Date: 24 Jan 2020*"&amp;A1074&amp;";*",SRGs!AA:AA,0),0)</f>
        <v>0</v>
      </c>
      <c r="N1074" s="6">
        <f>IFERROR(MATCH("Central Log Server Security Requirements Guide :: Version 2, Release: 2 Benchmark Date: 27 Oct 2022*"&amp;A1074&amp;";*",SRGs!AA:AA,0),0)</f>
        <v>0</v>
      </c>
      <c r="O1074" s="6">
        <f>IFERROR(MATCH("Database Security Requirements Guide :: Version 3, Release: 3 Benchmark Date: 27 Jul 2022*"&amp;A1074&amp;";*",SRGs!AA:AA,0),0)</f>
        <v>0</v>
      </c>
      <c r="P1074" s="2">
        <f>IFERROR(MATCH("Container Platform Security Requirements Guide :: Version 1, Release: 3 Benchmark Date: 27 Jan 2022*"&amp;A1074&amp;";*",SRGs!AA:AA,0),0)</f>
        <v>0</v>
      </c>
      <c r="Q1074" s="2">
        <f>IFERROR(MATCH("Domain Name System (DNS) Security Requirements Guide :: Version 2, Release: 4 Benchmark Date: 23 Oct 2015*"&amp;A1074&amp;";*",SRGs!AA:AA,0),0)</f>
        <v>0</v>
      </c>
      <c r="R1074" s="2">
        <f>IFERROR(MATCH("Firewall Security Requirements Guide :: Version 2, Release: 3 Benchmark Date: 27 Oct 2022*"&amp;A1074&amp;";*",SRGs!AA:AA,0),0)</f>
        <v>0</v>
      </c>
      <c r="S1074" s="2">
        <f>IFERROR(MATCH("General Purpose Operating System Security Requirements Guide :: Version 2, Release: 4 Benchmark Date: 27 Jul 2022*"&amp;A1074&amp;";*",SRGs!AA:AA,0),0)</f>
        <v>0</v>
      </c>
      <c r="T1074" s="2">
        <f>IFERROR(MATCH("Intrusion Detection and Prevention Systems (IDPS) Security Requirements Guide :: Version 2, Release: 6 Benchmark Date: 24 Jul 2020*"&amp;A1074&amp;";*",SRGs!AA:AA,0),0)</f>
        <v>0</v>
      </c>
      <c r="U1074" s="2">
        <f>IFERROR(MATCH("Layer 2 Switch Security Requirements Guide :: Version 2, Release: 1 Benchmark Date: 18 May 2021*"&amp;A1074&amp;";*",SRGs!AA:AA,0),0)</f>
        <v>0</v>
      </c>
      <c r="V1074" s="2">
        <f>IFERROR(MATCH("Mainframe Product Security Requirements Guide :: Version 2, Release: 1 Benchmark Date: 27 Oct 2022*"&amp;A1074&amp;";*",SRGs!AA:AA,0),0)</f>
        <v>0</v>
      </c>
      <c r="W1074" s="2">
        <f>IFERROR(MATCH("Network Device Management Security Requirements Guide :: Version 4, Release: 1 Benchmark Date: 23 Apr 2021*"&amp;A1074&amp;";*",SRGs!AA:AA,0),0)</f>
        <v>0</v>
      </c>
      <c r="X1074" s="2">
        <f>IFERROR(MATCH("Router Security Requirements Guide :: Version 4, Release: 2 Benchmark Date: 23 Apr 2021*"&amp;A1074&amp;";*",SRGs!AA:AA,0),0)</f>
        <v>0</v>
      </c>
      <c r="Y1074" s="2">
        <f>IFERROR(MATCH("SDN Controller Security Requirements Guide :: Version 1, Release: 2 Benchmark Date: 24 Apr 2020*"&amp;A1074&amp;";*",SRGs!AA:AA,0),0)</f>
        <v>0</v>
      </c>
      <c r="Z1074" s="2">
        <f>IFERROR(MATCH("Unified Endpoint Management Agent Security Requirements Guide :: Version 1, Release: 1 Benchmark Date: 20 Nov 2020*"&amp;A1074&amp;";*",SRGs!AA:AA,0),0)</f>
        <v>0</v>
      </c>
      <c r="AA1074" s="2">
        <f>IFERROR(MATCH("Unified Endpoint Management Server Security Requirements Guide :: Version 1, Release: 1 Benchmark Date: 20 Nov 2020*"&amp;A1074&amp;";*",SRGs!AA:AA,0),0)</f>
        <v>0</v>
      </c>
      <c r="AB1074" s="2">
        <f>IFERROR(MATCH("Virtual Private Network (VPN) Security Requirements Guide :: Version 2, Release: 4 Benchmark Date: 27 Oct 2021*"&amp;A1074&amp;";*",SRGs!AA:AA,0),0)</f>
        <v>0</v>
      </c>
      <c r="AC1074" s="2">
        <f>IFERROR(MATCH("Web Server Security Requirements Guide :: Version 3, Release: 1 Benchmark Date: 27 Oct 2022*"&amp;A1074&amp;";*",SRGs!AA:AA,0),0)</f>
        <v>0</v>
      </c>
      <c r="AD1074" s="22"/>
      <c r="AE1074" s="3" t="str">
        <f t="shared" si="128"/>
        <v/>
      </c>
      <c r="AF1074" s="2" t="str">
        <f t="shared" si="129"/>
        <v/>
      </c>
      <c r="AG1074" s="2" t="str">
        <f t="shared" si="130"/>
        <v/>
      </c>
      <c r="AH1074" s="2" t="str">
        <f t="shared" si="131"/>
        <v/>
      </c>
      <c r="AI1074" s="2" t="str">
        <f t="shared" si="132"/>
        <v/>
      </c>
      <c r="AJ1074" s="2" t="str">
        <f t="shared" si="133"/>
        <v/>
      </c>
      <c r="AK1074" s="2" t="str">
        <f t="shared" si="134"/>
        <v/>
      </c>
      <c r="AM1074" s="5" t="str">
        <f t="shared" si="135"/>
        <v/>
      </c>
    </row>
    <row r="1075" spans="1:39" ht="135" hidden="1">
      <c r="A1075" s="1" t="s">
        <v>22708</v>
      </c>
      <c r="B1075" s="1" t="s">
        <v>4317</v>
      </c>
      <c r="C1075" s="1" t="s">
        <v>1435</v>
      </c>
      <c r="D1075" s="1" t="s">
        <v>2434</v>
      </c>
      <c r="E1075" s="1" t="s">
        <v>3427</v>
      </c>
      <c r="F1075" s="2" t="s">
        <v>2591</v>
      </c>
      <c r="G1075" s="2"/>
      <c r="H1075" s="2"/>
      <c r="I1075" s="2"/>
      <c r="J1075" s="15"/>
      <c r="K1075" s="3">
        <f>IFERROR(MATCH("Application Layer Gateway (ALG) Security Requirements Guide (SRG) :: Version 1, Release: 2 Benchmark Date: 24 Jul 2015*"&amp;A1075&amp;";*",SRGs!AA:AA,0),0)</f>
        <v>0</v>
      </c>
      <c r="L1075" s="2">
        <f>IFERROR(MATCH("Application Server Security Requirements Guide :: Version 3, Release: 3 Benchmark Date: 27 Oct 2022*"&amp;A1075&amp;";*",SRGs!AA:AA,0),0)</f>
        <v>0</v>
      </c>
      <c r="M1075" s="2">
        <f>IFERROR(MATCH("Authentication, Authorization, and Accounting Services (AAA) Security Requirements Guide :: Version 1, Release: 2 Benchmark Date: 24 Jan 2020*"&amp;A1075&amp;";*",SRGs!AA:AA,0),0)</f>
        <v>0</v>
      </c>
      <c r="N1075" s="2">
        <f>IFERROR(MATCH("Central Log Server Security Requirements Guide :: Version 2, Release: 2 Benchmark Date: 27 Oct 2022*"&amp;A1075&amp;";*",SRGs!AA:AA,0),0)</f>
        <v>0</v>
      </c>
      <c r="O1075" s="2">
        <f>IFERROR(MATCH("Database Security Requirements Guide :: Version 3, Release: 3 Benchmark Date: 27 Jul 2022*"&amp;A1075&amp;";*",SRGs!AA:AA,0),0)</f>
        <v>0</v>
      </c>
      <c r="P1075" s="2">
        <f>IFERROR(MATCH("Container Platform Security Requirements Guide :: Version 1, Release: 3 Benchmark Date: 27 Jan 2022*"&amp;A1075&amp;";*",SRGs!AA:AA,0),0)</f>
        <v>0</v>
      </c>
      <c r="Q1075" s="2">
        <f>IFERROR(MATCH("Domain Name System (DNS) Security Requirements Guide :: Version 2, Release: 4 Benchmark Date: 23 Oct 2015*"&amp;A1075&amp;";*",SRGs!AA:AA,0),0)</f>
        <v>0</v>
      </c>
      <c r="R1075" s="2">
        <f>IFERROR(MATCH("Firewall Security Requirements Guide :: Version 2, Release: 3 Benchmark Date: 27 Oct 2022*"&amp;A1075&amp;";*",SRGs!AA:AA,0),0)</f>
        <v>0</v>
      </c>
      <c r="S1075" s="2">
        <f>IFERROR(MATCH("General Purpose Operating System Security Requirements Guide :: Version 2, Release: 4 Benchmark Date: 27 Jul 2022*"&amp;A1075&amp;";*",SRGs!AA:AA,0),0)</f>
        <v>0</v>
      </c>
      <c r="T1075" s="2">
        <f>IFERROR(MATCH("Intrusion Detection and Prevention Systems (IDPS) Security Requirements Guide :: Version 2, Release: 6 Benchmark Date: 24 Jul 2020*"&amp;A1075&amp;";*",SRGs!AA:AA,0),0)</f>
        <v>0</v>
      </c>
      <c r="U1075" s="2">
        <f>IFERROR(MATCH("Layer 2 Switch Security Requirements Guide :: Version 2, Release: 1 Benchmark Date: 18 May 2021*"&amp;A1075&amp;";*",SRGs!AA:AA,0),0)</f>
        <v>0</v>
      </c>
      <c r="V1075" s="2">
        <f>IFERROR(MATCH("Mainframe Product Security Requirements Guide :: Version 2, Release: 1 Benchmark Date: 27 Oct 2022*"&amp;A1075&amp;";*",SRGs!AA:AA,0),0)</f>
        <v>0</v>
      </c>
      <c r="W1075" s="2">
        <f>IFERROR(MATCH("Network Device Management Security Requirements Guide :: Version 4, Release: 1 Benchmark Date: 23 Apr 2021*"&amp;A1075&amp;";*",SRGs!AA:AA,0),0)</f>
        <v>0</v>
      </c>
      <c r="X1075" s="2">
        <f>IFERROR(MATCH("Router Security Requirements Guide :: Version 4, Release: 2 Benchmark Date: 23 Apr 2021*"&amp;A1075&amp;";*",SRGs!AA:AA,0),0)</f>
        <v>0</v>
      </c>
      <c r="Y1075" s="2">
        <f>IFERROR(MATCH("SDN Controller Security Requirements Guide :: Version 1, Release: 2 Benchmark Date: 24 Apr 2020*"&amp;A1075&amp;";*",SRGs!AA:AA,0),0)</f>
        <v>0</v>
      </c>
      <c r="Z1075" s="2">
        <f>IFERROR(MATCH("Unified Endpoint Management Agent Security Requirements Guide :: Version 1, Release: 1 Benchmark Date: 20 Nov 2020*"&amp;A1075&amp;";*",SRGs!AA:AA,0),0)</f>
        <v>0</v>
      </c>
      <c r="AA1075" s="2">
        <f>IFERROR(MATCH("Unified Endpoint Management Server Security Requirements Guide :: Version 1, Release: 1 Benchmark Date: 20 Nov 2020*"&amp;A1075&amp;";*",SRGs!AA:AA,0),0)</f>
        <v>0</v>
      </c>
      <c r="AB1075" s="2">
        <f>IFERROR(MATCH("Virtual Private Network (VPN) Security Requirements Guide :: Version 2, Release: 4 Benchmark Date: 27 Oct 2021*"&amp;A1075&amp;";*",SRGs!AA:AA,0),0)</f>
        <v>0</v>
      </c>
      <c r="AC1075" s="2">
        <f>IFERROR(MATCH("Web Server Security Requirements Guide :: Version 3, Release: 1 Benchmark Date: 27 Oct 2022*"&amp;A1075&amp;";*",SRGs!AA:AA,0),0)</f>
        <v>0</v>
      </c>
      <c r="AD1075" s="22"/>
      <c r="AE1075" s="3" t="str">
        <f t="shared" si="128"/>
        <v/>
      </c>
      <c r="AF1075" s="2" t="str">
        <f t="shared" si="129"/>
        <v/>
      </c>
      <c r="AG1075" s="2" t="str">
        <f t="shared" si="130"/>
        <v/>
      </c>
      <c r="AH1075" s="2" t="str">
        <f t="shared" si="131"/>
        <v/>
      </c>
      <c r="AI1075" s="2" t="str">
        <f t="shared" si="132"/>
        <v/>
      </c>
      <c r="AJ1075" s="2" t="str">
        <f t="shared" si="133"/>
        <v/>
      </c>
      <c r="AK1075" s="2" t="str">
        <f t="shared" si="134"/>
        <v/>
      </c>
      <c r="AM1075" s="5" t="str">
        <f t="shared" si="135"/>
        <v/>
      </c>
    </row>
    <row r="1076" spans="1:39" ht="150" hidden="1">
      <c r="A1076" s="1" t="s">
        <v>22709</v>
      </c>
      <c r="B1076" s="1" t="s">
        <v>4317</v>
      </c>
      <c r="C1076" s="1" t="s">
        <v>1436</v>
      </c>
      <c r="D1076" s="1" t="s">
        <v>2435</v>
      </c>
      <c r="E1076" s="1" t="s">
        <v>3428</v>
      </c>
      <c r="F1076" s="2" t="s">
        <v>2591</v>
      </c>
      <c r="G1076" s="2"/>
      <c r="H1076" s="2"/>
      <c r="I1076" s="2"/>
      <c r="J1076" s="15"/>
      <c r="K1076" s="3">
        <f>IFERROR(MATCH("Application Layer Gateway (ALG) Security Requirements Guide (SRG) :: Version 1, Release: 2 Benchmark Date: 24 Jul 2015*"&amp;A1076&amp;";*",SRGs!AA:AA,0),0)</f>
        <v>0</v>
      </c>
      <c r="L1076" s="2">
        <f>IFERROR(MATCH("Application Server Security Requirements Guide :: Version 3, Release: 3 Benchmark Date: 27 Oct 2022*"&amp;A1076&amp;";*",SRGs!AA:AA,0),0)</f>
        <v>0</v>
      </c>
      <c r="M1076" s="2">
        <f>IFERROR(MATCH("Authentication, Authorization, and Accounting Services (AAA) Security Requirements Guide :: Version 1, Release: 2 Benchmark Date: 24 Jan 2020*"&amp;A1076&amp;";*",SRGs!AA:AA,0),0)</f>
        <v>0</v>
      </c>
      <c r="N1076" s="2">
        <f>IFERROR(MATCH("Central Log Server Security Requirements Guide :: Version 2, Release: 2 Benchmark Date: 27 Oct 2022*"&amp;A1076&amp;";*",SRGs!AA:AA,0),0)</f>
        <v>0</v>
      </c>
      <c r="O1076" s="2">
        <f>IFERROR(MATCH("Database Security Requirements Guide :: Version 3, Release: 3 Benchmark Date: 27 Jul 2022*"&amp;A1076&amp;";*",SRGs!AA:AA,0),0)</f>
        <v>0</v>
      </c>
      <c r="P1076" s="2">
        <f>IFERROR(MATCH("Container Platform Security Requirements Guide :: Version 1, Release: 3 Benchmark Date: 27 Jan 2022*"&amp;A1076&amp;";*",SRGs!AA:AA,0),0)</f>
        <v>0</v>
      </c>
      <c r="Q1076" s="2">
        <f>IFERROR(MATCH("Domain Name System (DNS) Security Requirements Guide :: Version 2, Release: 4 Benchmark Date: 23 Oct 2015*"&amp;A1076&amp;";*",SRGs!AA:AA,0),0)</f>
        <v>0</v>
      </c>
      <c r="R1076" s="2">
        <f>IFERROR(MATCH("Firewall Security Requirements Guide :: Version 2, Release: 3 Benchmark Date: 27 Oct 2022*"&amp;A1076&amp;";*",SRGs!AA:AA,0),0)</f>
        <v>0</v>
      </c>
      <c r="S1076" s="2">
        <f>IFERROR(MATCH("General Purpose Operating System Security Requirements Guide :: Version 2, Release: 4 Benchmark Date: 27 Jul 2022*"&amp;A1076&amp;";*",SRGs!AA:AA,0),0)</f>
        <v>0</v>
      </c>
      <c r="T1076" s="2">
        <f>IFERROR(MATCH("Intrusion Detection and Prevention Systems (IDPS) Security Requirements Guide :: Version 2, Release: 6 Benchmark Date: 24 Jul 2020*"&amp;A1076&amp;";*",SRGs!AA:AA,0),0)</f>
        <v>0</v>
      </c>
      <c r="U1076" s="2">
        <f>IFERROR(MATCH("Layer 2 Switch Security Requirements Guide :: Version 2, Release: 1 Benchmark Date: 18 May 2021*"&amp;A1076&amp;";*",SRGs!AA:AA,0),0)</f>
        <v>0</v>
      </c>
      <c r="V1076" s="2">
        <f>IFERROR(MATCH("Mainframe Product Security Requirements Guide :: Version 2, Release: 1 Benchmark Date: 27 Oct 2022*"&amp;A1076&amp;";*",SRGs!AA:AA,0),0)</f>
        <v>0</v>
      </c>
      <c r="W1076" s="2">
        <f>IFERROR(MATCH("Network Device Management Security Requirements Guide :: Version 4, Release: 1 Benchmark Date: 23 Apr 2021*"&amp;A1076&amp;";*",SRGs!AA:AA,0),0)</f>
        <v>0</v>
      </c>
      <c r="X1076" s="2">
        <f>IFERROR(MATCH("Router Security Requirements Guide :: Version 4, Release: 2 Benchmark Date: 23 Apr 2021*"&amp;A1076&amp;";*",SRGs!AA:AA,0),0)</f>
        <v>0</v>
      </c>
      <c r="Y1076" s="2">
        <f>IFERROR(MATCH("SDN Controller Security Requirements Guide :: Version 1, Release: 2 Benchmark Date: 24 Apr 2020*"&amp;A1076&amp;";*",SRGs!AA:AA,0),0)</f>
        <v>0</v>
      </c>
      <c r="Z1076" s="2">
        <f>IFERROR(MATCH("Unified Endpoint Management Agent Security Requirements Guide :: Version 1, Release: 1 Benchmark Date: 20 Nov 2020*"&amp;A1076&amp;";*",SRGs!AA:AA,0),0)</f>
        <v>0</v>
      </c>
      <c r="AA1076" s="2">
        <f>IFERROR(MATCH("Unified Endpoint Management Server Security Requirements Guide :: Version 1, Release: 1 Benchmark Date: 20 Nov 2020*"&amp;A1076&amp;";*",SRGs!AA:AA,0),0)</f>
        <v>0</v>
      </c>
      <c r="AB1076" s="2">
        <f>IFERROR(MATCH("Virtual Private Network (VPN) Security Requirements Guide :: Version 2, Release: 4 Benchmark Date: 27 Oct 2021*"&amp;A1076&amp;";*",SRGs!AA:AA,0),0)</f>
        <v>0</v>
      </c>
      <c r="AC1076" s="2">
        <f>IFERROR(MATCH("Web Server Security Requirements Guide :: Version 3, Release: 1 Benchmark Date: 27 Oct 2022*"&amp;A1076&amp;";*",SRGs!AA:AA,0),0)</f>
        <v>0</v>
      </c>
      <c r="AD1076" s="22"/>
      <c r="AE1076" s="3" t="str">
        <f t="shared" si="128"/>
        <v/>
      </c>
      <c r="AF1076" s="2" t="str">
        <f t="shared" si="129"/>
        <v/>
      </c>
      <c r="AG1076" s="2" t="str">
        <f t="shared" si="130"/>
        <v/>
      </c>
      <c r="AH1076" s="2" t="str">
        <f t="shared" si="131"/>
        <v/>
      </c>
      <c r="AI1076" s="2" t="str">
        <f t="shared" si="132"/>
        <v/>
      </c>
      <c r="AJ1076" s="2" t="str">
        <f t="shared" si="133"/>
        <v/>
      </c>
      <c r="AK1076" s="2" t="str">
        <f t="shared" si="134"/>
        <v/>
      </c>
      <c r="AM1076" s="5" t="str">
        <f t="shared" si="135"/>
        <v/>
      </c>
    </row>
    <row r="1077" spans="1:39" ht="60" hidden="1">
      <c r="A1077" s="1" t="s">
        <v>22710</v>
      </c>
      <c r="B1077" s="1" t="s">
        <v>4317</v>
      </c>
      <c r="C1077" s="1" t="s">
        <v>1437</v>
      </c>
      <c r="D1077" s="1" t="s">
        <v>2436</v>
      </c>
      <c r="E1077" s="1" t="s">
        <v>3429</v>
      </c>
      <c r="F1077" s="2" t="s">
        <v>2591</v>
      </c>
      <c r="G1077" s="2"/>
      <c r="H1077" s="2"/>
      <c r="I1077" s="2"/>
      <c r="J1077" s="15"/>
      <c r="K1077" s="3">
        <f>IFERROR(MATCH("Application Layer Gateway (ALG) Security Requirements Guide (SRG) :: Version 1, Release: 2 Benchmark Date: 24 Jul 2015*"&amp;A1077&amp;";*",SRGs!AA:AA,0),0)</f>
        <v>0</v>
      </c>
      <c r="L1077" s="2">
        <f>IFERROR(MATCH("Application Server Security Requirements Guide :: Version 3, Release: 3 Benchmark Date: 27 Oct 2022*"&amp;A1077&amp;";*",SRGs!AA:AA,0),0)</f>
        <v>0</v>
      </c>
      <c r="M1077" s="2">
        <f>IFERROR(MATCH("Authentication, Authorization, and Accounting Services (AAA) Security Requirements Guide :: Version 1, Release: 2 Benchmark Date: 24 Jan 2020*"&amp;A1077&amp;";*",SRGs!AA:AA,0),0)</f>
        <v>0</v>
      </c>
      <c r="N1077" s="2">
        <f>IFERROR(MATCH("Central Log Server Security Requirements Guide :: Version 2, Release: 2 Benchmark Date: 27 Oct 2022*"&amp;A1077&amp;";*",SRGs!AA:AA,0),0)</f>
        <v>0</v>
      </c>
      <c r="O1077" s="2">
        <f>IFERROR(MATCH("Database Security Requirements Guide :: Version 3, Release: 3 Benchmark Date: 27 Jul 2022*"&amp;A1077&amp;";*",SRGs!AA:AA,0),0)</f>
        <v>0</v>
      </c>
      <c r="P1077" s="2">
        <f>IFERROR(MATCH("Container Platform Security Requirements Guide :: Version 1, Release: 3 Benchmark Date: 27 Jan 2022*"&amp;A1077&amp;";*",SRGs!AA:AA,0),0)</f>
        <v>0</v>
      </c>
      <c r="Q1077" s="2">
        <f>IFERROR(MATCH("Domain Name System (DNS) Security Requirements Guide :: Version 2, Release: 4 Benchmark Date: 23 Oct 2015*"&amp;A1077&amp;";*",SRGs!AA:AA,0),0)</f>
        <v>0</v>
      </c>
      <c r="R1077" s="2">
        <f>IFERROR(MATCH("Firewall Security Requirements Guide :: Version 2, Release: 3 Benchmark Date: 27 Oct 2022*"&amp;A1077&amp;";*",SRGs!AA:AA,0),0)</f>
        <v>0</v>
      </c>
      <c r="S1077" s="2">
        <f>IFERROR(MATCH("General Purpose Operating System Security Requirements Guide :: Version 2, Release: 4 Benchmark Date: 27 Jul 2022*"&amp;A1077&amp;";*",SRGs!AA:AA,0),0)</f>
        <v>0</v>
      </c>
      <c r="T1077" s="2">
        <f>IFERROR(MATCH("Intrusion Detection and Prevention Systems (IDPS) Security Requirements Guide :: Version 2, Release: 6 Benchmark Date: 24 Jul 2020*"&amp;A1077&amp;";*",SRGs!AA:AA,0),0)</f>
        <v>0</v>
      </c>
      <c r="U1077" s="2">
        <f>IFERROR(MATCH("Layer 2 Switch Security Requirements Guide :: Version 2, Release: 1 Benchmark Date: 18 May 2021*"&amp;A1077&amp;";*",SRGs!AA:AA,0),0)</f>
        <v>0</v>
      </c>
      <c r="V1077" s="2">
        <f>IFERROR(MATCH("Mainframe Product Security Requirements Guide :: Version 2, Release: 1 Benchmark Date: 27 Oct 2022*"&amp;A1077&amp;";*",SRGs!AA:AA,0),0)</f>
        <v>0</v>
      </c>
      <c r="W1077" s="2">
        <f>IFERROR(MATCH("Network Device Management Security Requirements Guide :: Version 4, Release: 1 Benchmark Date: 23 Apr 2021*"&amp;A1077&amp;";*",SRGs!AA:AA,0),0)</f>
        <v>0</v>
      </c>
      <c r="X1077" s="2">
        <f>IFERROR(MATCH("Router Security Requirements Guide :: Version 4, Release: 2 Benchmark Date: 23 Apr 2021*"&amp;A1077&amp;";*",SRGs!AA:AA,0),0)</f>
        <v>0</v>
      </c>
      <c r="Y1077" s="2">
        <f>IFERROR(MATCH("SDN Controller Security Requirements Guide :: Version 1, Release: 2 Benchmark Date: 24 Apr 2020*"&amp;A1077&amp;";*",SRGs!AA:AA,0),0)</f>
        <v>0</v>
      </c>
      <c r="Z1077" s="2">
        <f>IFERROR(MATCH("Unified Endpoint Management Agent Security Requirements Guide :: Version 1, Release: 1 Benchmark Date: 20 Nov 2020*"&amp;A1077&amp;";*",SRGs!AA:AA,0),0)</f>
        <v>0</v>
      </c>
      <c r="AA1077" s="2">
        <f>IFERROR(MATCH("Unified Endpoint Management Server Security Requirements Guide :: Version 1, Release: 1 Benchmark Date: 20 Nov 2020*"&amp;A1077&amp;";*",SRGs!AA:AA,0),0)</f>
        <v>0</v>
      </c>
      <c r="AB1077" s="2">
        <f>IFERROR(MATCH("Virtual Private Network (VPN) Security Requirements Guide :: Version 2, Release: 4 Benchmark Date: 27 Oct 2021*"&amp;A1077&amp;";*",SRGs!AA:AA,0),0)</f>
        <v>0</v>
      </c>
      <c r="AC1077" s="2">
        <f>IFERROR(MATCH("Web Server Security Requirements Guide :: Version 3, Release: 1 Benchmark Date: 27 Oct 2022*"&amp;A1077&amp;";*",SRGs!AA:AA,0),0)</f>
        <v>0</v>
      </c>
      <c r="AD1077" s="22"/>
      <c r="AE1077" s="3" t="str">
        <f t="shared" si="128"/>
        <v/>
      </c>
      <c r="AF1077" s="2" t="str">
        <f t="shared" si="129"/>
        <v/>
      </c>
      <c r="AG1077" s="2" t="str">
        <f t="shared" si="130"/>
        <v/>
      </c>
      <c r="AH1077" s="2" t="str">
        <f t="shared" si="131"/>
        <v/>
      </c>
      <c r="AI1077" s="2" t="str">
        <f t="shared" si="132"/>
        <v/>
      </c>
      <c r="AJ1077" s="2" t="str">
        <f t="shared" si="133"/>
        <v/>
      </c>
      <c r="AK1077" s="2" t="str">
        <f t="shared" si="134"/>
        <v/>
      </c>
      <c r="AM1077" s="5" t="str">
        <f t="shared" si="135"/>
        <v/>
      </c>
    </row>
    <row r="1078" spans="1:39" ht="270" hidden="1">
      <c r="A1078" s="1" t="s">
        <v>305</v>
      </c>
      <c r="B1078" s="1" t="s">
        <v>4317</v>
      </c>
      <c r="C1078" s="1" t="s">
        <v>1438</v>
      </c>
      <c r="D1078" s="1" t="s">
        <v>2437</v>
      </c>
      <c r="E1078" s="1" t="s">
        <v>3430</v>
      </c>
      <c r="F1078" s="2" t="s">
        <v>4127</v>
      </c>
      <c r="G1078" s="2"/>
      <c r="H1078" s="2"/>
      <c r="I1078" s="2"/>
      <c r="J1078" s="15"/>
      <c r="K1078" s="3">
        <f>IFERROR(MATCH("Application Layer Gateway (ALG) Security Requirements Guide (SRG) :: Version 1, Release: 2 Benchmark Date: 24 Jul 2015*"&amp;A1078&amp;";*",SRGs!AA:AA,0),0)</f>
        <v>0</v>
      </c>
      <c r="L1078" s="2">
        <f>IFERROR(MATCH("Application Server Security Requirements Guide :: Version 3, Release: 3 Benchmark Date: 27 Oct 2022*"&amp;A1078&amp;";*",SRGs!AA:AA,0),0)</f>
        <v>0</v>
      </c>
      <c r="M1078" s="2">
        <f>IFERROR(MATCH("Authentication, Authorization, and Accounting Services (AAA) Security Requirements Guide :: Version 1, Release: 2 Benchmark Date: 24 Jan 2020*"&amp;A1078&amp;";*",SRGs!AA:AA,0),0)</f>
        <v>0</v>
      </c>
      <c r="N1078" s="6">
        <f>IFERROR(MATCH("Central Log Server Security Requirements Guide :: Version 2, Release: 2 Benchmark Date: 27 Oct 2022*"&amp;A1078&amp;";*",SRGs!AA:AA,0),0)</f>
        <v>0</v>
      </c>
      <c r="O1078" s="6">
        <f>IFERROR(MATCH("Database Security Requirements Guide :: Version 3, Release: 3 Benchmark Date: 27 Jul 2022*"&amp;A1078&amp;";*",SRGs!AA:AA,0),0)</f>
        <v>0</v>
      </c>
      <c r="P1078" s="2">
        <f>IFERROR(MATCH("Container Platform Security Requirements Guide :: Version 1, Release: 3 Benchmark Date: 27 Jan 2022*"&amp;A1078&amp;";*",SRGs!AA:AA,0),0)</f>
        <v>0</v>
      </c>
      <c r="Q1078" s="2">
        <f>IFERROR(MATCH("Domain Name System (DNS) Security Requirements Guide :: Version 2, Release: 4 Benchmark Date: 23 Oct 2015*"&amp;A1078&amp;";*",SRGs!AA:AA,0),0)</f>
        <v>0</v>
      </c>
      <c r="R1078" s="2">
        <f>IFERROR(MATCH("Firewall Security Requirements Guide :: Version 2, Release: 3 Benchmark Date: 27 Oct 2022*"&amp;A1078&amp;";*",SRGs!AA:AA,0),0)</f>
        <v>0</v>
      </c>
      <c r="S1078" s="2">
        <f>IFERROR(MATCH("General Purpose Operating System Security Requirements Guide :: Version 2, Release: 4 Benchmark Date: 27 Jul 2022*"&amp;A1078&amp;";*",SRGs!AA:AA,0),0)</f>
        <v>0</v>
      </c>
      <c r="T1078" s="2">
        <f>IFERROR(MATCH("Intrusion Detection and Prevention Systems (IDPS) Security Requirements Guide :: Version 2, Release: 6 Benchmark Date: 24 Jul 2020*"&amp;A1078&amp;";*",SRGs!AA:AA,0),0)</f>
        <v>0</v>
      </c>
      <c r="U1078" s="2">
        <f>IFERROR(MATCH("Layer 2 Switch Security Requirements Guide :: Version 2, Release: 1 Benchmark Date: 18 May 2021*"&amp;A1078&amp;";*",SRGs!AA:AA,0),0)</f>
        <v>0</v>
      </c>
      <c r="V1078" s="2">
        <f>IFERROR(MATCH("Mainframe Product Security Requirements Guide :: Version 2, Release: 1 Benchmark Date: 27 Oct 2022*"&amp;A1078&amp;";*",SRGs!AA:AA,0),0)</f>
        <v>0</v>
      </c>
      <c r="W1078" s="2">
        <f>IFERROR(MATCH("Network Device Management Security Requirements Guide :: Version 4, Release: 1 Benchmark Date: 23 Apr 2021*"&amp;A1078&amp;";*",SRGs!AA:AA,0),0)</f>
        <v>0</v>
      </c>
      <c r="X1078" s="2">
        <f>IFERROR(MATCH("Router Security Requirements Guide :: Version 4, Release: 2 Benchmark Date: 23 Apr 2021*"&amp;A1078&amp;";*",SRGs!AA:AA,0),0)</f>
        <v>0</v>
      </c>
      <c r="Y1078" s="2">
        <f>IFERROR(MATCH("SDN Controller Security Requirements Guide :: Version 1, Release: 2 Benchmark Date: 24 Apr 2020*"&amp;A1078&amp;";*",SRGs!AA:AA,0),0)</f>
        <v>0</v>
      </c>
      <c r="Z1078" s="2">
        <f>IFERROR(MATCH("Unified Endpoint Management Agent Security Requirements Guide :: Version 1, Release: 1 Benchmark Date: 20 Nov 2020*"&amp;A1078&amp;";*",SRGs!AA:AA,0),0)</f>
        <v>0</v>
      </c>
      <c r="AA1078" s="2">
        <f>IFERROR(MATCH("Unified Endpoint Management Server Security Requirements Guide :: Version 1, Release: 1 Benchmark Date: 20 Nov 2020*"&amp;A1078&amp;";*",SRGs!AA:AA,0),0)</f>
        <v>0</v>
      </c>
      <c r="AB1078" s="2">
        <f>IFERROR(MATCH("Virtual Private Network (VPN) Security Requirements Guide :: Version 2, Release: 4 Benchmark Date: 27 Oct 2021*"&amp;A1078&amp;";*",SRGs!AA:AA,0),0)</f>
        <v>0</v>
      </c>
      <c r="AC1078" s="2">
        <f>IFERROR(MATCH("Web Server Security Requirements Guide :: Version 3, Release: 1 Benchmark Date: 27 Oct 2022*"&amp;A1078&amp;";*",SRGs!AA:AA,0),0)</f>
        <v>0</v>
      </c>
      <c r="AD1078" s="22"/>
      <c r="AE1078" s="3" t="str">
        <f t="shared" si="128"/>
        <v/>
      </c>
      <c r="AF1078" s="2" t="str">
        <f t="shared" si="129"/>
        <v/>
      </c>
      <c r="AG1078" s="2" t="str">
        <f t="shared" si="130"/>
        <v/>
      </c>
      <c r="AH1078" s="2" t="str">
        <f t="shared" si="131"/>
        <v/>
      </c>
      <c r="AI1078" s="2" t="str">
        <f t="shared" si="132"/>
        <v/>
      </c>
      <c r="AJ1078" s="2" t="str">
        <f t="shared" si="133"/>
        <v/>
      </c>
      <c r="AK1078" s="2" t="str">
        <f t="shared" si="134"/>
        <v/>
      </c>
      <c r="AM1078" s="5" t="str">
        <f t="shared" si="135"/>
        <v/>
      </c>
    </row>
    <row r="1079" spans="1:39" s="5" customFormat="1" ht="75" hidden="1">
      <c r="A1079" s="1" t="s">
        <v>22711</v>
      </c>
      <c r="B1079" s="1" t="s">
        <v>4317</v>
      </c>
      <c r="C1079" s="1" t="s">
        <v>1439</v>
      </c>
      <c r="D1079" s="1" t="s">
        <v>2438</v>
      </c>
      <c r="E1079" s="1" t="s">
        <v>3431</v>
      </c>
      <c r="F1079" s="2" t="s">
        <v>2591</v>
      </c>
      <c r="G1079" s="2"/>
      <c r="H1079" s="2"/>
      <c r="I1079" s="2"/>
      <c r="J1079" s="15"/>
      <c r="K1079" s="3">
        <f>IFERROR(MATCH("Application Layer Gateway (ALG) Security Requirements Guide (SRG) :: Version 1, Release: 2 Benchmark Date: 24 Jul 2015*"&amp;A1079&amp;";*",SRGs!AA:AA,0),0)</f>
        <v>0</v>
      </c>
      <c r="L1079" s="2">
        <f>IFERROR(MATCH("Application Server Security Requirements Guide :: Version 3, Release: 3 Benchmark Date: 27 Oct 2022*"&amp;A1079&amp;";*",SRGs!AA:AA,0),0)</f>
        <v>0</v>
      </c>
      <c r="M1079" s="2">
        <f>IFERROR(MATCH("Authentication, Authorization, and Accounting Services (AAA) Security Requirements Guide :: Version 1, Release: 2 Benchmark Date: 24 Jan 2020*"&amp;A1079&amp;";*",SRGs!AA:AA,0),0)</f>
        <v>0</v>
      </c>
      <c r="N1079" s="2">
        <f>IFERROR(MATCH("Central Log Server Security Requirements Guide :: Version 2, Release: 2 Benchmark Date: 27 Oct 2022*"&amp;A1079&amp;";*",SRGs!AA:AA,0),0)</f>
        <v>0</v>
      </c>
      <c r="O1079" s="2">
        <f>IFERROR(MATCH("Database Security Requirements Guide :: Version 3, Release: 3 Benchmark Date: 27 Jul 2022*"&amp;A1079&amp;";*",SRGs!AA:AA,0),0)</f>
        <v>0</v>
      </c>
      <c r="P1079" s="6">
        <f>IFERROR(MATCH("Container Platform Security Requirements Guide :: Version 1, Release: 3 Benchmark Date: 27 Jan 2022*"&amp;A1079&amp;";*",SRGs!AA:AA,0),0)</f>
        <v>0</v>
      </c>
      <c r="Q1079" s="6">
        <f>IFERROR(MATCH("Domain Name System (DNS) Security Requirements Guide :: Version 2, Release: 4 Benchmark Date: 23 Oct 2015*"&amp;A1079&amp;";*",SRGs!AA:AA,0),0)</f>
        <v>0</v>
      </c>
      <c r="R1079" s="6">
        <f>IFERROR(MATCH("Firewall Security Requirements Guide :: Version 2, Release: 3 Benchmark Date: 27 Oct 2022*"&amp;A1079&amp;";*",SRGs!AA:AA,0),0)</f>
        <v>0</v>
      </c>
      <c r="S1079" s="6">
        <f>IFERROR(MATCH("General Purpose Operating System Security Requirements Guide :: Version 2, Release: 4 Benchmark Date: 27 Jul 2022*"&amp;A1079&amp;";*",SRGs!AA:AA,0),0)</f>
        <v>0</v>
      </c>
      <c r="T1079" s="6">
        <f>IFERROR(MATCH("Intrusion Detection and Prevention Systems (IDPS) Security Requirements Guide :: Version 2, Release: 6 Benchmark Date: 24 Jul 2020*"&amp;A1079&amp;";*",SRGs!AA:AA,0),0)</f>
        <v>0</v>
      </c>
      <c r="U1079" s="6">
        <f>IFERROR(MATCH("Layer 2 Switch Security Requirements Guide :: Version 2, Release: 1 Benchmark Date: 18 May 2021*"&amp;A1079&amp;";*",SRGs!AA:AA,0),0)</f>
        <v>0</v>
      </c>
      <c r="V1079" s="6">
        <f>IFERROR(MATCH("Mainframe Product Security Requirements Guide :: Version 2, Release: 1 Benchmark Date: 27 Oct 2022*"&amp;A1079&amp;";*",SRGs!AA:AA,0),0)</f>
        <v>0</v>
      </c>
      <c r="W1079" s="6">
        <f>IFERROR(MATCH("Network Device Management Security Requirements Guide :: Version 4, Release: 1 Benchmark Date: 23 Apr 2021*"&amp;A1079&amp;";*",SRGs!AA:AA,0),0)</f>
        <v>0</v>
      </c>
      <c r="X1079" s="6">
        <f>IFERROR(MATCH("Router Security Requirements Guide :: Version 4, Release: 2 Benchmark Date: 23 Apr 2021*"&amp;A1079&amp;";*",SRGs!AA:AA,0),0)</f>
        <v>0</v>
      </c>
      <c r="Y1079" s="6">
        <f>IFERROR(MATCH("SDN Controller Security Requirements Guide :: Version 1, Release: 2 Benchmark Date: 24 Apr 2020*"&amp;A1079&amp;";*",SRGs!AA:AA,0),0)</f>
        <v>0</v>
      </c>
      <c r="Z1079" s="6">
        <f>IFERROR(MATCH("Unified Endpoint Management Agent Security Requirements Guide :: Version 1, Release: 1 Benchmark Date: 20 Nov 2020*"&amp;A1079&amp;";*",SRGs!AA:AA,0),0)</f>
        <v>0</v>
      </c>
      <c r="AA1079" s="6">
        <f>IFERROR(MATCH("Unified Endpoint Management Server Security Requirements Guide :: Version 1, Release: 1 Benchmark Date: 20 Nov 2020*"&amp;A1079&amp;";*",SRGs!AA:AA,0),0)</f>
        <v>0</v>
      </c>
      <c r="AB1079" s="6">
        <f>IFERROR(MATCH("Virtual Private Network (VPN) Security Requirements Guide :: Version 2, Release: 4 Benchmark Date: 27 Oct 2021*"&amp;A1079&amp;";*",SRGs!AA:AA,0),0)</f>
        <v>0</v>
      </c>
      <c r="AC1079" s="6">
        <f>IFERROR(MATCH("Web Server Security Requirements Guide :: Version 3, Release: 1 Benchmark Date: 27 Oct 2022*"&amp;A1079&amp;";*",SRGs!AA:AA,0),0)</f>
        <v>0</v>
      </c>
      <c r="AD1079" s="21"/>
      <c r="AE1079" s="3" t="str">
        <f t="shared" si="128"/>
        <v/>
      </c>
      <c r="AF1079" s="2" t="str">
        <f t="shared" si="129"/>
        <v/>
      </c>
      <c r="AG1079" s="2" t="str">
        <f t="shared" si="130"/>
        <v/>
      </c>
      <c r="AH1079" s="2" t="str">
        <f t="shared" si="131"/>
        <v/>
      </c>
      <c r="AI1079" s="2" t="str">
        <f t="shared" si="132"/>
        <v/>
      </c>
      <c r="AJ1079" s="2" t="str">
        <f t="shared" si="133"/>
        <v/>
      </c>
      <c r="AK1079" s="2" t="str">
        <f t="shared" si="134"/>
        <v/>
      </c>
      <c r="AL1079" s="27"/>
      <c r="AM1079" s="5" t="str">
        <f t="shared" si="135"/>
        <v/>
      </c>
    </row>
    <row r="1080" spans="1:39" s="5" customFormat="1" ht="90" hidden="1">
      <c r="A1080" s="1" t="s">
        <v>22712</v>
      </c>
      <c r="B1080" s="1" t="s">
        <v>4317</v>
      </c>
      <c r="C1080" s="1" t="s">
        <v>1440</v>
      </c>
      <c r="D1080" s="1" t="s">
        <v>2439</v>
      </c>
      <c r="E1080" s="1" t="s">
        <v>3432</v>
      </c>
      <c r="F1080" s="2" t="s">
        <v>2591</v>
      </c>
      <c r="G1080" s="2"/>
      <c r="H1080" s="2"/>
      <c r="I1080" s="2"/>
      <c r="J1080" s="15"/>
      <c r="K1080" s="3">
        <f>IFERROR(MATCH("Application Layer Gateway (ALG) Security Requirements Guide (SRG) :: Version 1, Release: 2 Benchmark Date: 24 Jul 2015*"&amp;A1080&amp;";*",SRGs!AA:AA,0),0)</f>
        <v>0</v>
      </c>
      <c r="L1080" s="2">
        <f>IFERROR(MATCH("Application Server Security Requirements Guide :: Version 3, Release: 3 Benchmark Date: 27 Oct 2022*"&amp;A1080&amp;";*",SRGs!AA:AA,0),0)</f>
        <v>0</v>
      </c>
      <c r="M1080" s="2">
        <f>IFERROR(MATCH("Authentication, Authorization, and Accounting Services (AAA) Security Requirements Guide :: Version 1, Release: 2 Benchmark Date: 24 Jan 2020*"&amp;A1080&amp;";*",SRGs!AA:AA,0),0)</f>
        <v>0</v>
      </c>
      <c r="N1080" s="2">
        <f>IFERROR(MATCH("Central Log Server Security Requirements Guide :: Version 2, Release: 2 Benchmark Date: 27 Oct 2022*"&amp;A1080&amp;";*",SRGs!AA:AA,0),0)</f>
        <v>0</v>
      </c>
      <c r="O1080" s="2">
        <f>IFERROR(MATCH("Database Security Requirements Guide :: Version 3, Release: 3 Benchmark Date: 27 Jul 2022*"&amp;A1080&amp;";*",SRGs!AA:AA,0),0)</f>
        <v>0</v>
      </c>
      <c r="P1080" s="6">
        <f>IFERROR(MATCH("Container Platform Security Requirements Guide :: Version 1, Release: 3 Benchmark Date: 27 Jan 2022*"&amp;A1080&amp;";*",SRGs!AA:AA,0),0)</f>
        <v>0</v>
      </c>
      <c r="Q1080" s="6">
        <f>IFERROR(MATCH("Domain Name System (DNS) Security Requirements Guide :: Version 2, Release: 4 Benchmark Date: 23 Oct 2015*"&amp;A1080&amp;";*",SRGs!AA:AA,0),0)</f>
        <v>0</v>
      </c>
      <c r="R1080" s="6">
        <f>IFERROR(MATCH("Firewall Security Requirements Guide :: Version 2, Release: 3 Benchmark Date: 27 Oct 2022*"&amp;A1080&amp;";*",SRGs!AA:AA,0),0)</f>
        <v>0</v>
      </c>
      <c r="S1080" s="6">
        <f>IFERROR(MATCH("General Purpose Operating System Security Requirements Guide :: Version 2, Release: 4 Benchmark Date: 27 Jul 2022*"&amp;A1080&amp;";*",SRGs!AA:AA,0),0)</f>
        <v>0</v>
      </c>
      <c r="T1080" s="6">
        <f>IFERROR(MATCH("Intrusion Detection and Prevention Systems (IDPS) Security Requirements Guide :: Version 2, Release: 6 Benchmark Date: 24 Jul 2020*"&amp;A1080&amp;";*",SRGs!AA:AA,0),0)</f>
        <v>0</v>
      </c>
      <c r="U1080" s="6">
        <f>IFERROR(MATCH("Layer 2 Switch Security Requirements Guide :: Version 2, Release: 1 Benchmark Date: 18 May 2021*"&amp;A1080&amp;";*",SRGs!AA:AA,0),0)</f>
        <v>0</v>
      </c>
      <c r="V1080" s="6">
        <f>IFERROR(MATCH("Mainframe Product Security Requirements Guide :: Version 2, Release: 1 Benchmark Date: 27 Oct 2022*"&amp;A1080&amp;";*",SRGs!AA:AA,0),0)</f>
        <v>0</v>
      </c>
      <c r="W1080" s="6">
        <f>IFERROR(MATCH("Network Device Management Security Requirements Guide :: Version 4, Release: 1 Benchmark Date: 23 Apr 2021*"&amp;A1080&amp;";*",SRGs!AA:AA,0),0)</f>
        <v>0</v>
      </c>
      <c r="X1080" s="6">
        <f>IFERROR(MATCH("Router Security Requirements Guide :: Version 4, Release: 2 Benchmark Date: 23 Apr 2021*"&amp;A1080&amp;";*",SRGs!AA:AA,0),0)</f>
        <v>0</v>
      </c>
      <c r="Y1080" s="6">
        <f>IFERROR(MATCH("SDN Controller Security Requirements Guide :: Version 1, Release: 2 Benchmark Date: 24 Apr 2020*"&amp;A1080&amp;";*",SRGs!AA:AA,0),0)</f>
        <v>0</v>
      </c>
      <c r="Z1080" s="6">
        <f>IFERROR(MATCH("Unified Endpoint Management Agent Security Requirements Guide :: Version 1, Release: 1 Benchmark Date: 20 Nov 2020*"&amp;A1080&amp;";*",SRGs!AA:AA,0),0)</f>
        <v>0</v>
      </c>
      <c r="AA1080" s="6">
        <f>IFERROR(MATCH("Unified Endpoint Management Server Security Requirements Guide :: Version 1, Release: 1 Benchmark Date: 20 Nov 2020*"&amp;A1080&amp;";*",SRGs!AA:AA,0),0)</f>
        <v>0</v>
      </c>
      <c r="AB1080" s="6">
        <f>IFERROR(MATCH("Virtual Private Network (VPN) Security Requirements Guide :: Version 2, Release: 4 Benchmark Date: 27 Oct 2021*"&amp;A1080&amp;";*",SRGs!AA:AA,0),0)</f>
        <v>0</v>
      </c>
      <c r="AC1080" s="6">
        <f>IFERROR(MATCH("Web Server Security Requirements Guide :: Version 3, Release: 1 Benchmark Date: 27 Oct 2022*"&amp;A1080&amp;";*",SRGs!AA:AA,0),0)</f>
        <v>0</v>
      </c>
      <c r="AD1080" s="21"/>
      <c r="AE1080" s="3" t="str">
        <f t="shared" si="128"/>
        <v/>
      </c>
      <c r="AF1080" s="2" t="str">
        <f t="shared" si="129"/>
        <v/>
      </c>
      <c r="AG1080" s="2" t="str">
        <f t="shared" si="130"/>
        <v/>
      </c>
      <c r="AH1080" s="2" t="str">
        <f t="shared" si="131"/>
        <v/>
      </c>
      <c r="AI1080" s="2" t="str">
        <f t="shared" si="132"/>
        <v/>
      </c>
      <c r="AJ1080" s="2" t="str">
        <f t="shared" si="133"/>
        <v/>
      </c>
      <c r="AK1080" s="2" t="str">
        <f t="shared" si="134"/>
        <v/>
      </c>
      <c r="AL1080" s="27"/>
      <c r="AM1080" s="5" t="str">
        <f t="shared" si="135"/>
        <v/>
      </c>
    </row>
    <row r="1081" spans="1:39" s="5" customFormat="1" ht="60" hidden="1">
      <c r="A1081" s="1" t="s">
        <v>22713</v>
      </c>
      <c r="B1081" s="1" t="s">
        <v>4317</v>
      </c>
      <c r="C1081" s="1" t="s">
        <v>1441</v>
      </c>
      <c r="D1081" s="1" t="s">
        <v>2440</v>
      </c>
      <c r="E1081" s="1" t="s">
        <v>3433</v>
      </c>
      <c r="F1081" s="2" t="s">
        <v>2591</v>
      </c>
      <c r="G1081" s="2"/>
      <c r="H1081" s="2"/>
      <c r="I1081" s="2"/>
      <c r="J1081" s="15"/>
      <c r="K1081" s="3">
        <f>IFERROR(MATCH("Application Layer Gateway (ALG) Security Requirements Guide (SRG) :: Version 1, Release: 2 Benchmark Date: 24 Jul 2015*"&amp;A1081&amp;";*",SRGs!AA:AA,0),0)</f>
        <v>0</v>
      </c>
      <c r="L1081" s="2">
        <f>IFERROR(MATCH("Application Server Security Requirements Guide :: Version 3, Release: 3 Benchmark Date: 27 Oct 2022*"&amp;A1081&amp;";*",SRGs!AA:AA,0),0)</f>
        <v>0</v>
      </c>
      <c r="M1081" s="2">
        <f>IFERROR(MATCH("Authentication, Authorization, and Accounting Services (AAA) Security Requirements Guide :: Version 1, Release: 2 Benchmark Date: 24 Jan 2020*"&amp;A1081&amp;";*",SRGs!AA:AA,0),0)</f>
        <v>0</v>
      </c>
      <c r="N1081" s="2">
        <f>IFERROR(MATCH("Central Log Server Security Requirements Guide :: Version 2, Release: 2 Benchmark Date: 27 Oct 2022*"&amp;A1081&amp;";*",SRGs!AA:AA,0),0)</f>
        <v>0</v>
      </c>
      <c r="O1081" s="2">
        <f>IFERROR(MATCH("Database Security Requirements Guide :: Version 3, Release: 3 Benchmark Date: 27 Jul 2022*"&amp;A1081&amp;";*",SRGs!AA:AA,0),0)</f>
        <v>0</v>
      </c>
      <c r="P1081" s="6">
        <f>IFERROR(MATCH("Container Platform Security Requirements Guide :: Version 1, Release: 3 Benchmark Date: 27 Jan 2022*"&amp;A1081&amp;";*",SRGs!AA:AA,0),0)</f>
        <v>0</v>
      </c>
      <c r="Q1081" s="6">
        <f>IFERROR(MATCH("Domain Name System (DNS) Security Requirements Guide :: Version 2, Release: 4 Benchmark Date: 23 Oct 2015*"&amp;A1081&amp;";*",SRGs!AA:AA,0),0)</f>
        <v>0</v>
      </c>
      <c r="R1081" s="6">
        <f>IFERROR(MATCH("Firewall Security Requirements Guide :: Version 2, Release: 3 Benchmark Date: 27 Oct 2022*"&amp;A1081&amp;";*",SRGs!AA:AA,0),0)</f>
        <v>0</v>
      </c>
      <c r="S1081" s="6">
        <f>IFERROR(MATCH("General Purpose Operating System Security Requirements Guide :: Version 2, Release: 4 Benchmark Date: 27 Jul 2022*"&amp;A1081&amp;";*",SRGs!AA:AA,0),0)</f>
        <v>0</v>
      </c>
      <c r="T1081" s="6">
        <f>IFERROR(MATCH("Intrusion Detection and Prevention Systems (IDPS) Security Requirements Guide :: Version 2, Release: 6 Benchmark Date: 24 Jul 2020*"&amp;A1081&amp;";*",SRGs!AA:AA,0),0)</f>
        <v>0</v>
      </c>
      <c r="U1081" s="6">
        <f>IFERROR(MATCH("Layer 2 Switch Security Requirements Guide :: Version 2, Release: 1 Benchmark Date: 18 May 2021*"&amp;A1081&amp;";*",SRGs!AA:AA,0),0)</f>
        <v>0</v>
      </c>
      <c r="V1081" s="6">
        <f>IFERROR(MATCH("Mainframe Product Security Requirements Guide :: Version 2, Release: 1 Benchmark Date: 27 Oct 2022*"&amp;A1081&amp;";*",SRGs!AA:AA,0),0)</f>
        <v>0</v>
      </c>
      <c r="W1081" s="6">
        <f>IFERROR(MATCH("Network Device Management Security Requirements Guide :: Version 4, Release: 1 Benchmark Date: 23 Apr 2021*"&amp;A1081&amp;";*",SRGs!AA:AA,0),0)</f>
        <v>0</v>
      </c>
      <c r="X1081" s="6">
        <f>IFERROR(MATCH("Router Security Requirements Guide :: Version 4, Release: 2 Benchmark Date: 23 Apr 2021*"&amp;A1081&amp;";*",SRGs!AA:AA,0),0)</f>
        <v>0</v>
      </c>
      <c r="Y1081" s="6">
        <f>IFERROR(MATCH("SDN Controller Security Requirements Guide :: Version 1, Release: 2 Benchmark Date: 24 Apr 2020*"&amp;A1081&amp;";*",SRGs!AA:AA,0),0)</f>
        <v>0</v>
      </c>
      <c r="Z1081" s="6">
        <f>IFERROR(MATCH("Unified Endpoint Management Agent Security Requirements Guide :: Version 1, Release: 1 Benchmark Date: 20 Nov 2020*"&amp;A1081&amp;";*",SRGs!AA:AA,0),0)</f>
        <v>0</v>
      </c>
      <c r="AA1081" s="6">
        <f>IFERROR(MATCH("Unified Endpoint Management Server Security Requirements Guide :: Version 1, Release: 1 Benchmark Date: 20 Nov 2020*"&amp;A1081&amp;";*",SRGs!AA:AA,0),0)</f>
        <v>0</v>
      </c>
      <c r="AB1081" s="6">
        <f>IFERROR(MATCH("Virtual Private Network (VPN) Security Requirements Guide :: Version 2, Release: 4 Benchmark Date: 27 Oct 2021*"&amp;A1081&amp;";*",SRGs!AA:AA,0),0)</f>
        <v>0</v>
      </c>
      <c r="AC1081" s="6">
        <f>IFERROR(MATCH("Web Server Security Requirements Guide :: Version 3, Release: 1 Benchmark Date: 27 Oct 2022*"&amp;A1081&amp;";*",SRGs!AA:AA,0),0)</f>
        <v>0</v>
      </c>
      <c r="AD1081" s="21"/>
      <c r="AE1081" s="3" t="str">
        <f t="shared" si="128"/>
        <v/>
      </c>
      <c r="AF1081" s="2" t="str">
        <f t="shared" si="129"/>
        <v/>
      </c>
      <c r="AG1081" s="2" t="str">
        <f t="shared" si="130"/>
        <v/>
      </c>
      <c r="AH1081" s="2" t="str">
        <f t="shared" si="131"/>
        <v/>
      </c>
      <c r="AI1081" s="2" t="str">
        <f t="shared" si="132"/>
        <v/>
      </c>
      <c r="AJ1081" s="2" t="str">
        <f t="shared" si="133"/>
        <v/>
      </c>
      <c r="AK1081" s="2" t="str">
        <f t="shared" si="134"/>
        <v/>
      </c>
      <c r="AL1081" s="27"/>
      <c r="AM1081" s="5" t="str">
        <f t="shared" si="135"/>
        <v/>
      </c>
    </row>
    <row r="1082" spans="1:39" s="5" customFormat="1" ht="165" hidden="1">
      <c r="A1082" s="1" t="s">
        <v>22714</v>
      </c>
      <c r="B1082" s="1" t="s">
        <v>4317</v>
      </c>
      <c r="C1082" s="1" t="s">
        <v>1442</v>
      </c>
      <c r="D1082" s="1" t="s">
        <v>2441</v>
      </c>
      <c r="E1082" s="1" t="s">
        <v>3434</v>
      </c>
      <c r="F1082" s="2" t="s">
        <v>3656</v>
      </c>
      <c r="G1082" s="2"/>
      <c r="H1082" s="2"/>
      <c r="I1082" s="2"/>
      <c r="J1082" s="15"/>
      <c r="K1082" s="3">
        <f>IFERROR(MATCH("Application Layer Gateway (ALG) Security Requirements Guide (SRG) :: Version 1, Release: 2 Benchmark Date: 24 Jul 2015*"&amp;A1082&amp;";*",SRGs!AA:AA,0),0)</f>
        <v>0</v>
      </c>
      <c r="L1082" s="2">
        <f>IFERROR(MATCH("Application Server Security Requirements Guide :: Version 3, Release: 3 Benchmark Date: 27 Oct 2022*"&amp;A1082&amp;";*",SRGs!AA:AA,0),0)</f>
        <v>0</v>
      </c>
      <c r="M1082" s="2">
        <f>IFERROR(MATCH("Authentication, Authorization, and Accounting Services (AAA) Security Requirements Guide :: Version 1, Release: 2 Benchmark Date: 24 Jan 2020*"&amp;A1082&amp;";*",SRGs!AA:AA,0),0)</f>
        <v>0</v>
      </c>
      <c r="N1082" s="6">
        <f>IFERROR(MATCH("Central Log Server Security Requirements Guide :: Version 2, Release: 2 Benchmark Date: 27 Oct 2022*"&amp;A1082&amp;";*",SRGs!AA:AA,0),0)</f>
        <v>0</v>
      </c>
      <c r="O1082" s="6">
        <f>IFERROR(MATCH("Database Security Requirements Guide :: Version 3, Release: 3 Benchmark Date: 27 Jul 2022*"&amp;A1082&amp;";*",SRGs!AA:AA,0),0)</f>
        <v>0</v>
      </c>
      <c r="P1082" s="6">
        <f>IFERROR(MATCH("Container Platform Security Requirements Guide :: Version 1, Release: 3 Benchmark Date: 27 Jan 2022*"&amp;A1082&amp;";*",SRGs!AA:AA,0),0)</f>
        <v>0</v>
      </c>
      <c r="Q1082" s="6">
        <f>IFERROR(MATCH("Domain Name System (DNS) Security Requirements Guide :: Version 2, Release: 4 Benchmark Date: 23 Oct 2015*"&amp;A1082&amp;";*",SRGs!AA:AA,0),0)</f>
        <v>0</v>
      </c>
      <c r="R1082" s="6">
        <f>IFERROR(MATCH("Firewall Security Requirements Guide :: Version 2, Release: 3 Benchmark Date: 27 Oct 2022*"&amp;A1082&amp;";*",SRGs!AA:AA,0),0)</f>
        <v>0</v>
      </c>
      <c r="S1082" s="6">
        <f>IFERROR(MATCH("General Purpose Operating System Security Requirements Guide :: Version 2, Release: 4 Benchmark Date: 27 Jul 2022*"&amp;A1082&amp;";*",SRGs!AA:AA,0),0)</f>
        <v>0</v>
      </c>
      <c r="T1082" s="6">
        <f>IFERROR(MATCH("Intrusion Detection and Prevention Systems (IDPS) Security Requirements Guide :: Version 2, Release: 6 Benchmark Date: 24 Jul 2020*"&amp;A1082&amp;";*",SRGs!AA:AA,0),0)</f>
        <v>0</v>
      </c>
      <c r="U1082" s="6">
        <f>IFERROR(MATCH("Layer 2 Switch Security Requirements Guide :: Version 2, Release: 1 Benchmark Date: 18 May 2021*"&amp;A1082&amp;";*",SRGs!AA:AA,0),0)</f>
        <v>0</v>
      </c>
      <c r="V1082" s="6">
        <f>IFERROR(MATCH("Mainframe Product Security Requirements Guide :: Version 2, Release: 1 Benchmark Date: 27 Oct 2022*"&amp;A1082&amp;";*",SRGs!AA:AA,0),0)</f>
        <v>0</v>
      </c>
      <c r="W1082" s="6">
        <f>IFERROR(MATCH("Network Device Management Security Requirements Guide :: Version 4, Release: 1 Benchmark Date: 23 Apr 2021*"&amp;A1082&amp;";*",SRGs!AA:AA,0),0)</f>
        <v>0</v>
      </c>
      <c r="X1082" s="6">
        <f>IFERROR(MATCH("Router Security Requirements Guide :: Version 4, Release: 2 Benchmark Date: 23 Apr 2021*"&amp;A1082&amp;";*",SRGs!AA:AA,0),0)</f>
        <v>0</v>
      </c>
      <c r="Y1082" s="6">
        <f>IFERROR(MATCH("SDN Controller Security Requirements Guide :: Version 1, Release: 2 Benchmark Date: 24 Apr 2020*"&amp;A1082&amp;";*",SRGs!AA:AA,0),0)</f>
        <v>0</v>
      </c>
      <c r="Z1082" s="6">
        <f>IFERROR(MATCH("Unified Endpoint Management Agent Security Requirements Guide :: Version 1, Release: 1 Benchmark Date: 20 Nov 2020*"&amp;A1082&amp;";*",SRGs!AA:AA,0),0)</f>
        <v>0</v>
      </c>
      <c r="AA1082" s="6">
        <f>IFERROR(MATCH("Unified Endpoint Management Server Security Requirements Guide :: Version 1, Release: 1 Benchmark Date: 20 Nov 2020*"&amp;A1082&amp;";*",SRGs!AA:AA,0),0)</f>
        <v>0</v>
      </c>
      <c r="AB1082" s="6">
        <f>IFERROR(MATCH("Virtual Private Network (VPN) Security Requirements Guide :: Version 2, Release: 4 Benchmark Date: 27 Oct 2021*"&amp;A1082&amp;";*",SRGs!AA:AA,0),0)</f>
        <v>0</v>
      </c>
      <c r="AC1082" s="6">
        <f>IFERROR(MATCH("Web Server Security Requirements Guide :: Version 3, Release: 1 Benchmark Date: 27 Oct 2022*"&amp;A1082&amp;";*",SRGs!AA:AA,0),0)</f>
        <v>0</v>
      </c>
      <c r="AD1082" s="21"/>
      <c r="AE1082" s="3" t="str">
        <f t="shared" si="128"/>
        <v/>
      </c>
      <c r="AF1082" s="2" t="str">
        <f t="shared" si="129"/>
        <v/>
      </c>
      <c r="AG1082" s="2" t="str">
        <f t="shared" si="130"/>
        <v/>
      </c>
      <c r="AH1082" s="2" t="str">
        <f t="shared" si="131"/>
        <v/>
      </c>
      <c r="AI1082" s="2" t="str">
        <f t="shared" si="132"/>
        <v/>
      </c>
      <c r="AJ1082" s="2" t="str">
        <f t="shared" si="133"/>
        <v/>
      </c>
      <c r="AK1082" s="2" t="str">
        <f t="shared" si="134"/>
        <v/>
      </c>
      <c r="AL1082" s="27"/>
      <c r="AM1082" s="5" t="str">
        <f t="shared" si="135"/>
        <v/>
      </c>
    </row>
    <row r="1083" spans="1:39" ht="90" hidden="1">
      <c r="A1083" s="1" t="s">
        <v>22715</v>
      </c>
      <c r="B1083" s="1" t="s">
        <v>4317</v>
      </c>
      <c r="C1083" s="1" t="s">
        <v>1443</v>
      </c>
      <c r="D1083" s="1" t="s">
        <v>2442</v>
      </c>
      <c r="E1083" s="1" t="s">
        <v>3435</v>
      </c>
      <c r="F1083" s="2" t="s">
        <v>2591</v>
      </c>
      <c r="G1083" s="2"/>
      <c r="H1083" s="2"/>
      <c r="I1083" s="2"/>
      <c r="J1083" s="15"/>
      <c r="K1083" s="3">
        <f>IFERROR(MATCH("Application Layer Gateway (ALG) Security Requirements Guide (SRG) :: Version 1, Release: 2 Benchmark Date: 24 Jul 2015*"&amp;A1083&amp;";*",SRGs!AA:AA,0),0)</f>
        <v>0</v>
      </c>
      <c r="L1083" s="2">
        <f>IFERROR(MATCH("Application Server Security Requirements Guide :: Version 3, Release: 3 Benchmark Date: 27 Oct 2022*"&amp;A1083&amp;";*",SRGs!AA:AA,0),0)</f>
        <v>0</v>
      </c>
      <c r="M1083" s="2">
        <f>IFERROR(MATCH("Authentication, Authorization, and Accounting Services (AAA) Security Requirements Guide :: Version 1, Release: 2 Benchmark Date: 24 Jan 2020*"&amp;A1083&amp;";*",SRGs!AA:AA,0),0)</f>
        <v>0</v>
      </c>
      <c r="N1083" s="2">
        <f>IFERROR(MATCH("Central Log Server Security Requirements Guide :: Version 2, Release: 2 Benchmark Date: 27 Oct 2022*"&amp;A1083&amp;";*",SRGs!AA:AA,0),0)</f>
        <v>0</v>
      </c>
      <c r="O1083" s="2">
        <f>IFERROR(MATCH("Database Security Requirements Guide :: Version 3, Release: 3 Benchmark Date: 27 Jul 2022*"&amp;A1083&amp;";*",SRGs!AA:AA,0),0)</f>
        <v>0</v>
      </c>
      <c r="P1083" s="2">
        <f>IFERROR(MATCH("Container Platform Security Requirements Guide :: Version 1, Release: 3 Benchmark Date: 27 Jan 2022*"&amp;A1083&amp;";*",SRGs!AA:AA,0),0)</f>
        <v>0</v>
      </c>
      <c r="Q1083" s="2">
        <f>IFERROR(MATCH("Domain Name System (DNS) Security Requirements Guide :: Version 2, Release: 4 Benchmark Date: 23 Oct 2015*"&amp;A1083&amp;";*",SRGs!AA:AA,0),0)</f>
        <v>0</v>
      </c>
      <c r="R1083" s="2">
        <f>IFERROR(MATCH("Firewall Security Requirements Guide :: Version 2, Release: 3 Benchmark Date: 27 Oct 2022*"&amp;A1083&amp;";*",SRGs!AA:AA,0),0)</f>
        <v>0</v>
      </c>
      <c r="S1083" s="2">
        <f>IFERROR(MATCH("General Purpose Operating System Security Requirements Guide :: Version 2, Release: 4 Benchmark Date: 27 Jul 2022*"&amp;A1083&amp;";*",SRGs!AA:AA,0),0)</f>
        <v>0</v>
      </c>
      <c r="T1083" s="2">
        <f>IFERROR(MATCH("Intrusion Detection and Prevention Systems (IDPS) Security Requirements Guide :: Version 2, Release: 6 Benchmark Date: 24 Jul 2020*"&amp;A1083&amp;";*",SRGs!AA:AA,0),0)</f>
        <v>0</v>
      </c>
      <c r="U1083" s="2">
        <f>IFERROR(MATCH("Layer 2 Switch Security Requirements Guide :: Version 2, Release: 1 Benchmark Date: 18 May 2021*"&amp;A1083&amp;";*",SRGs!AA:AA,0),0)</f>
        <v>0</v>
      </c>
      <c r="V1083" s="2">
        <f>IFERROR(MATCH("Mainframe Product Security Requirements Guide :: Version 2, Release: 1 Benchmark Date: 27 Oct 2022*"&amp;A1083&amp;";*",SRGs!AA:AA,0),0)</f>
        <v>0</v>
      </c>
      <c r="W1083" s="2">
        <f>IFERROR(MATCH("Network Device Management Security Requirements Guide :: Version 4, Release: 1 Benchmark Date: 23 Apr 2021*"&amp;A1083&amp;";*",SRGs!AA:AA,0),0)</f>
        <v>0</v>
      </c>
      <c r="X1083" s="2">
        <f>IFERROR(MATCH("Router Security Requirements Guide :: Version 4, Release: 2 Benchmark Date: 23 Apr 2021*"&amp;A1083&amp;";*",SRGs!AA:AA,0),0)</f>
        <v>0</v>
      </c>
      <c r="Y1083" s="2">
        <f>IFERROR(MATCH("SDN Controller Security Requirements Guide :: Version 1, Release: 2 Benchmark Date: 24 Apr 2020*"&amp;A1083&amp;";*",SRGs!AA:AA,0),0)</f>
        <v>0</v>
      </c>
      <c r="Z1083" s="2">
        <f>IFERROR(MATCH("Unified Endpoint Management Agent Security Requirements Guide :: Version 1, Release: 1 Benchmark Date: 20 Nov 2020*"&amp;A1083&amp;";*",SRGs!AA:AA,0),0)</f>
        <v>0</v>
      </c>
      <c r="AA1083" s="2">
        <f>IFERROR(MATCH("Unified Endpoint Management Server Security Requirements Guide :: Version 1, Release: 1 Benchmark Date: 20 Nov 2020*"&amp;A1083&amp;";*",SRGs!AA:AA,0),0)</f>
        <v>0</v>
      </c>
      <c r="AB1083" s="2">
        <f>IFERROR(MATCH("Virtual Private Network (VPN) Security Requirements Guide :: Version 2, Release: 4 Benchmark Date: 27 Oct 2021*"&amp;A1083&amp;";*",SRGs!AA:AA,0),0)</f>
        <v>0</v>
      </c>
      <c r="AC1083" s="2">
        <f>IFERROR(MATCH("Web Server Security Requirements Guide :: Version 3, Release: 1 Benchmark Date: 27 Oct 2022*"&amp;A1083&amp;";*",SRGs!AA:AA,0),0)</f>
        <v>0</v>
      </c>
      <c r="AD1083" s="22"/>
      <c r="AE1083" s="3" t="str">
        <f t="shared" si="128"/>
        <v/>
      </c>
      <c r="AF1083" s="2" t="str">
        <f t="shared" si="129"/>
        <v/>
      </c>
      <c r="AG1083" s="2" t="str">
        <f t="shared" si="130"/>
        <v/>
      </c>
      <c r="AH1083" s="2" t="str">
        <f t="shared" si="131"/>
        <v/>
      </c>
      <c r="AI1083" s="2" t="str">
        <f t="shared" si="132"/>
        <v/>
      </c>
      <c r="AJ1083" s="2" t="str">
        <f t="shared" si="133"/>
        <v/>
      </c>
      <c r="AK1083" s="2" t="str">
        <f t="shared" si="134"/>
        <v/>
      </c>
      <c r="AM1083" s="5" t="str">
        <f t="shared" si="135"/>
        <v/>
      </c>
    </row>
    <row r="1084" spans="1:39" ht="150" hidden="1">
      <c r="A1084" s="1" t="s">
        <v>22716</v>
      </c>
      <c r="B1084" s="1" t="s">
        <v>4317</v>
      </c>
      <c r="C1084" s="1" t="s">
        <v>1444</v>
      </c>
      <c r="D1084" s="1" t="s">
        <v>2443</v>
      </c>
      <c r="E1084" s="1" t="s">
        <v>3436</v>
      </c>
      <c r="F1084" s="2" t="s">
        <v>3656</v>
      </c>
      <c r="G1084" s="2"/>
      <c r="H1084" s="2"/>
      <c r="I1084" s="2"/>
      <c r="J1084" s="15"/>
      <c r="K1084" s="3">
        <f>IFERROR(MATCH("Application Layer Gateway (ALG) Security Requirements Guide (SRG) :: Version 1, Release: 2 Benchmark Date: 24 Jul 2015*"&amp;A1084&amp;";*",SRGs!AA:AA,0),0)</f>
        <v>0</v>
      </c>
      <c r="L1084" s="2">
        <f>IFERROR(MATCH("Application Server Security Requirements Guide :: Version 3, Release: 3 Benchmark Date: 27 Oct 2022*"&amp;A1084&amp;";*",SRGs!AA:AA,0),0)</f>
        <v>0</v>
      </c>
      <c r="M1084" s="2">
        <f>IFERROR(MATCH("Authentication, Authorization, and Accounting Services (AAA) Security Requirements Guide :: Version 1, Release: 2 Benchmark Date: 24 Jan 2020*"&amp;A1084&amp;";*",SRGs!AA:AA,0),0)</f>
        <v>0</v>
      </c>
      <c r="N1084" s="6">
        <f>IFERROR(MATCH("Central Log Server Security Requirements Guide :: Version 2, Release: 2 Benchmark Date: 27 Oct 2022*"&amp;A1084&amp;";*",SRGs!AA:AA,0),0)</f>
        <v>0</v>
      </c>
      <c r="O1084" s="6">
        <f>IFERROR(MATCH("Database Security Requirements Guide :: Version 3, Release: 3 Benchmark Date: 27 Jul 2022*"&amp;A1084&amp;";*",SRGs!AA:AA,0),0)</f>
        <v>0</v>
      </c>
      <c r="P1084" s="2">
        <f>IFERROR(MATCH("Container Platform Security Requirements Guide :: Version 1, Release: 3 Benchmark Date: 27 Jan 2022*"&amp;A1084&amp;";*",SRGs!AA:AA,0),0)</f>
        <v>0</v>
      </c>
      <c r="Q1084" s="2">
        <f>IFERROR(MATCH("Domain Name System (DNS) Security Requirements Guide :: Version 2, Release: 4 Benchmark Date: 23 Oct 2015*"&amp;A1084&amp;";*",SRGs!AA:AA,0),0)</f>
        <v>0</v>
      </c>
      <c r="R1084" s="2">
        <f>IFERROR(MATCH("Firewall Security Requirements Guide :: Version 2, Release: 3 Benchmark Date: 27 Oct 2022*"&amp;A1084&amp;";*",SRGs!AA:AA,0),0)</f>
        <v>0</v>
      </c>
      <c r="S1084" s="2">
        <f>IFERROR(MATCH("General Purpose Operating System Security Requirements Guide :: Version 2, Release: 4 Benchmark Date: 27 Jul 2022*"&amp;A1084&amp;";*",SRGs!AA:AA,0),0)</f>
        <v>0</v>
      </c>
      <c r="T1084" s="2">
        <f>IFERROR(MATCH("Intrusion Detection and Prevention Systems (IDPS) Security Requirements Guide :: Version 2, Release: 6 Benchmark Date: 24 Jul 2020*"&amp;A1084&amp;";*",SRGs!AA:AA,0),0)</f>
        <v>0</v>
      </c>
      <c r="U1084" s="2">
        <f>IFERROR(MATCH("Layer 2 Switch Security Requirements Guide :: Version 2, Release: 1 Benchmark Date: 18 May 2021*"&amp;A1084&amp;";*",SRGs!AA:AA,0),0)</f>
        <v>0</v>
      </c>
      <c r="V1084" s="2">
        <f>IFERROR(MATCH("Mainframe Product Security Requirements Guide :: Version 2, Release: 1 Benchmark Date: 27 Oct 2022*"&amp;A1084&amp;";*",SRGs!AA:AA,0),0)</f>
        <v>0</v>
      </c>
      <c r="W1084" s="2">
        <f>IFERROR(MATCH("Network Device Management Security Requirements Guide :: Version 4, Release: 1 Benchmark Date: 23 Apr 2021*"&amp;A1084&amp;";*",SRGs!AA:AA,0),0)</f>
        <v>0</v>
      </c>
      <c r="X1084" s="2">
        <f>IFERROR(MATCH("Router Security Requirements Guide :: Version 4, Release: 2 Benchmark Date: 23 Apr 2021*"&amp;A1084&amp;";*",SRGs!AA:AA,0),0)</f>
        <v>0</v>
      </c>
      <c r="Y1084" s="2">
        <f>IFERROR(MATCH("SDN Controller Security Requirements Guide :: Version 1, Release: 2 Benchmark Date: 24 Apr 2020*"&amp;A1084&amp;";*",SRGs!AA:AA,0),0)</f>
        <v>0</v>
      </c>
      <c r="Z1084" s="2">
        <f>IFERROR(MATCH("Unified Endpoint Management Agent Security Requirements Guide :: Version 1, Release: 1 Benchmark Date: 20 Nov 2020*"&amp;A1084&amp;";*",SRGs!AA:AA,0),0)</f>
        <v>0</v>
      </c>
      <c r="AA1084" s="2">
        <f>IFERROR(MATCH("Unified Endpoint Management Server Security Requirements Guide :: Version 1, Release: 1 Benchmark Date: 20 Nov 2020*"&amp;A1084&amp;";*",SRGs!AA:AA,0),0)</f>
        <v>0</v>
      </c>
      <c r="AB1084" s="2">
        <f>IFERROR(MATCH("Virtual Private Network (VPN) Security Requirements Guide :: Version 2, Release: 4 Benchmark Date: 27 Oct 2021*"&amp;A1084&amp;";*",SRGs!AA:AA,0),0)</f>
        <v>0</v>
      </c>
      <c r="AC1084" s="2">
        <f>IFERROR(MATCH("Web Server Security Requirements Guide :: Version 3, Release: 1 Benchmark Date: 27 Oct 2022*"&amp;A1084&amp;";*",SRGs!AA:AA,0),0)</f>
        <v>0</v>
      </c>
      <c r="AD1084" s="22"/>
      <c r="AE1084" s="3" t="str">
        <f t="shared" si="128"/>
        <v/>
      </c>
      <c r="AF1084" s="2" t="str">
        <f t="shared" si="129"/>
        <v/>
      </c>
      <c r="AG1084" s="2" t="str">
        <f t="shared" si="130"/>
        <v/>
      </c>
      <c r="AH1084" s="2" t="str">
        <f t="shared" si="131"/>
        <v/>
      </c>
      <c r="AI1084" s="2" t="str">
        <f t="shared" si="132"/>
        <v/>
      </c>
      <c r="AJ1084" s="2" t="str">
        <f t="shared" si="133"/>
        <v/>
      </c>
      <c r="AK1084" s="2" t="str">
        <f t="shared" si="134"/>
        <v/>
      </c>
      <c r="AM1084" s="5" t="str">
        <f t="shared" si="135"/>
        <v/>
      </c>
    </row>
    <row r="1085" spans="1:39" s="5" customFormat="1" ht="105" hidden="1">
      <c r="A1085" s="1" t="s">
        <v>22717</v>
      </c>
      <c r="B1085" s="1" t="s">
        <v>4317</v>
      </c>
      <c r="C1085" s="1" t="s">
        <v>1445</v>
      </c>
      <c r="D1085" s="1" t="s">
        <v>2444</v>
      </c>
      <c r="E1085" s="1" t="s">
        <v>3437</v>
      </c>
      <c r="F1085" s="2" t="s">
        <v>2591</v>
      </c>
      <c r="G1085" s="2"/>
      <c r="H1085" s="2"/>
      <c r="I1085" s="2"/>
      <c r="J1085" s="15"/>
      <c r="K1085" s="3">
        <f>IFERROR(MATCH("Application Layer Gateway (ALG) Security Requirements Guide (SRG) :: Version 1, Release: 2 Benchmark Date: 24 Jul 2015*"&amp;A1085&amp;";*",SRGs!AA:AA,0),0)</f>
        <v>0</v>
      </c>
      <c r="L1085" s="2">
        <f>IFERROR(MATCH("Application Server Security Requirements Guide :: Version 3, Release: 3 Benchmark Date: 27 Oct 2022*"&amp;A1085&amp;";*",SRGs!AA:AA,0),0)</f>
        <v>0</v>
      </c>
      <c r="M1085" s="2">
        <f>IFERROR(MATCH("Authentication, Authorization, and Accounting Services (AAA) Security Requirements Guide :: Version 1, Release: 2 Benchmark Date: 24 Jan 2020*"&amp;A1085&amp;";*",SRGs!AA:AA,0),0)</f>
        <v>0</v>
      </c>
      <c r="N1085" s="2">
        <f>IFERROR(MATCH("Central Log Server Security Requirements Guide :: Version 2, Release: 2 Benchmark Date: 27 Oct 2022*"&amp;A1085&amp;";*",SRGs!AA:AA,0),0)</f>
        <v>0</v>
      </c>
      <c r="O1085" s="2">
        <f>IFERROR(MATCH("Database Security Requirements Guide :: Version 3, Release: 3 Benchmark Date: 27 Jul 2022*"&amp;A1085&amp;";*",SRGs!AA:AA,0),0)</f>
        <v>0</v>
      </c>
      <c r="P1085" s="6">
        <f>IFERROR(MATCH("Container Platform Security Requirements Guide :: Version 1, Release: 3 Benchmark Date: 27 Jan 2022*"&amp;A1085&amp;";*",SRGs!AA:AA,0),0)</f>
        <v>0</v>
      </c>
      <c r="Q1085" s="6">
        <f>IFERROR(MATCH("Domain Name System (DNS) Security Requirements Guide :: Version 2, Release: 4 Benchmark Date: 23 Oct 2015*"&amp;A1085&amp;";*",SRGs!AA:AA,0),0)</f>
        <v>0</v>
      </c>
      <c r="R1085" s="6">
        <f>IFERROR(MATCH("Firewall Security Requirements Guide :: Version 2, Release: 3 Benchmark Date: 27 Oct 2022*"&amp;A1085&amp;";*",SRGs!AA:AA,0),0)</f>
        <v>0</v>
      </c>
      <c r="S1085" s="6">
        <f>IFERROR(MATCH("General Purpose Operating System Security Requirements Guide :: Version 2, Release: 4 Benchmark Date: 27 Jul 2022*"&amp;A1085&amp;";*",SRGs!AA:AA,0),0)</f>
        <v>0</v>
      </c>
      <c r="T1085" s="6">
        <f>IFERROR(MATCH("Intrusion Detection and Prevention Systems (IDPS) Security Requirements Guide :: Version 2, Release: 6 Benchmark Date: 24 Jul 2020*"&amp;A1085&amp;";*",SRGs!AA:AA,0),0)</f>
        <v>0</v>
      </c>
      <c r="U1085" s="6">
        <f>IFERROR(MATCH("Layer 2 Switch Security Requirements Guide :: Version 2, Release: 1 Benchmark Date: 18 May 2021*"&amp;A1085&amp;";*",SRGs!AA:AA,0),0)</f>
        <v>0</v>
      </c>
      <c r="V1085" s="6">
        <f>IFERROR(MATCH("Mainframe Product Security Requirements Guide :: Version 2, Release: 1 Benchmark Date: 27 Oct 2022*"&amp;A1085&amp;";*",SRGs!AA:AA,0),0)</f>
        <v>0</v>
      </c>
      <c r="W1085" s="6">
        <f>IFERROR(MATCH("Network Device Management Security Requirements Guide :: Version 4, Release: 1 Benchmark Date: 23 Apr 2021*"&amp;A1085&amp;";*",SRGs!AA:AA,0),0)</f>
        <v>0</v>
      </c>
      <c r="X1085" s="6">
        <f>IFERROR(MATCH("Router Security Requirements Guide :: Version 4, Release: 2 Benchmark Date: 23 Apr 2021*"&amp;A1085&amp;";*",SRGs!AA:AA,0),0)</f>
        <v>0</v>
      </c>
      <c r="Y1085" s="6">
        <f>IFERROR(MATCH("SDN Controller Security Requirements Guide :: Version 1, Release: 2 Benchmark Date: 24 Apr 2020*"&amp;A1085&amp;";*",SRGs!AA:AA,0),0)</f>
        <v>0</v>
      </c>
      <c r="Z1085" s="6">
        <f>IFERROR(MATCH("Unified Endpoint Management Agent Security Requirements Guide :: Version 1, Release: 1 Benchmark Date: 20 Nov 2020*"&amp;A1085&amp;";*",SRGs!AA:AA,0),0)</f>
        <v>0</v>
      </c>
      <c r="AA1085" s="6">
        <f>IFERROR(MATCH("Unified Endpoint Management Server Security Requirements Guide :: Version 1, Release: 1 Benchmark Date: 20 Nov 2020*"&amp;A1085&amp;";*",SRGs!AA:AA,0),0)</f>
        <v>0</v>
      </c>
      <c r="AB1085" s="6">
        <f>IFERROR(MATCH("Virtual Private Network (VPN) Security Requirements Guide :: Version 2, Release: 4 Benchmark Date: 27 Oct 2021*"&amp;A1085&amp;";*",SRGs!AA:AA,0),0)</f>
        <v>0</v>
      </c>
      <c r="AC1085" s="6">
        <f>IFERROR(MATCH("Web Server Security Requirements Guide :: Version 3, Release: 1 Benchmark Date: 27 Oct 2022*"&amp;A1085&amp;";*",SRGs!AA:AA,0),0)</f>
        <v>0</v>
      </c>
      <c r="AD1085" s="21"/>
      <c r="AE1085" s="3" t="str">
        <f t="shared" si="128"/>
        <v/>
      </c>
      <c r="AF1085" s="2" t="str">
        <f t="shared" si="129"/>
        <v/>
      </c>
      <c r="AG1085" s="2" t="str">
        <f t="shared" si="130"/>
        <v/>
      </c>
      <c r="AH1085" s="2" t="str">
        <f t="shared" si="131"/>
        <v/>
      </c>
      <c r="AI1085" s="2" t="str">
        <f t="shared" si="132"/>
        <v/>
      </c>
      <c r="AJ1085" s="2" t="str">
        <f t="shared" si="133"/>
        <v/>
      </c>
      <c r="AK1085" s="2" t="str">
        <f t="shared" si="134"/>
        <v/>
      </c>
      <c r="AL1085" s="27"/>
      <c r="AM1085" s="5" t="str">
        <f t="shared" si="135"/>
        <v/>
      </c>
    </row>
    <row r="1086" spans="1:39" s="5" customFormat="1" ht="105" hidden="1">
      <c r="A1086" s="1" t="s">
        <v>22718</v>
      </c>
      <c r="B1086" s="1" t="s">
        <v>4317</v>
      </c>
      <c r="C1086" s="1" t="s">
        <v>1446</v>
      </c>
      <c r="D1086" s="1" t="s">
        <v>2445</v>
      </c>
      <c r="E1086" s="1" t="s">
        <v>3438</v>
      </c>
      <c r="F1086" s="2" t="s">
        <v>2591</v>
      </c>
      <c r="G1086" s="2"/>
      <c r="H1086" s="2"/>
      <c r="I1086" s="2"/>
      <c r="J1086" s="15"/>
      <c r="K1086" s="3">
        <f>IFERROR(MATCH("Application Layer Gateway (ALG) Security Requirements Guide (SRG) :: Version 1, Release: 2 Benchmark Date: 24 Jul 2015*"&amp;A1086&amp;";*",SRGs!AA:AA,0),0)</f>
        <v>0</v>
      </c>
      <c r="L1086" s="2">
        <f>IFERROR(MATCH("Application Server Security Requirements Guide :: Version 3, Release: 3 Benchmark Date: 27 Oct 2022*"&amp;A1086&amp;";*",SRGs!AA:AA,0),0)</f>
        <v>0</v>
      </c>
      <c r="M1086" s="2">
        <f>IFERROR(MATCH("Authentication, Authorization, and Accounting Services (AAA) Security Requirements Guide :: Version 1, Release: 2 Benchmark Date: 24 Jan 2020*"&amp;A1086&amp;";*",SRGs!AA:AA,0),0)</f>
        <v>0</v>
      </c>
      <c r="N1086" s="2">
        <f>IFERROR(MATCH("Central Log Server Security Requirements Guide :: Version 2, Release: 2 Benchmark Date: 27 Oct 2022*"&amp;A1086&amp;";*",SRGs!AA:AA,0),0)</f>
        <v>0</v>
      </c>
      <c r="O1086" s="2">
        <f>IFERROR(MATCH("Database Security Requirements Guide :: Version 3, Release: 3 Benchmark Date: 27 Jul 2022*"&amp;A1086&amp;";*",SRGs!AA:AA,0),0)</f>
        <v>0</v>
      </c>
      <c r="P1086" s="6">
        <f>IFERROR(MATCH("Container Platform Security Requirements Guide :: Version 1, Release: 3 Benchmark Date: 27 Jan 2022*"&amp;A1086&amp;";*",SRGs!AA:AA,0),0)</f>
        <v>0</v>
      </c>
      <c r="Q1086" s="6">
        <f>IFERROR(MATCH("Domain Name System (DNS) Security Requirements Guide :: Version 2, Release: 4 Benchmark Date: 23 Oct 2015*"&amp;A1086&amp;";*",SRGs!AA:AA,0),0)</f>
        <v>0</v>
      </c>
      <c r="R1086" s="6">
        <f>IFERROR(MATCH("Firewall Security Requirements Guide :: Version 2, Release: 3 Benchmark Date: 27 Oct 2022*"&amp;A1086&amp;";*",SRGs!AA:AA,0),0)</f>
        <v>0</v>
      </c>
      <c r="S1086" s="6">
        <f>IFERROR(MATCH("General Purpose Operating System Security Requirements Guide :: Version 2, Release: 4 Benchmark Date: 27 Jul 2022*"&amp;A1086&amp;";*",SRGs!AA:AA,0),0)</f>
        <v>0</v>
      </c>
      <c r="T1086" s="6">
        <f>IFERROR(MATCH("Intrusion Detection and Prevention Systems (IDPS) Security Requirements Guide :: Version 2, Release: 6 Benchmark Date: 24 Jul 2020*"&amp;A1086&amp;";*",SRGs!AA:AA,0),0)</f>
        <v>0</v>
      </c>
      <c r="U1086" s="6">
        <f>IFERROR(MATCH("Layer 2 Switch Security Requirements Guide :: Version 2, Release: 1 Benchmark Date: 18 May 2021*"&amp;A1086&amp;";*",SRGs!AA:AA,0),0)</f>
        <v>0</v>
      </c>
      <c r="V1086" s="6">
        <f>IFERROR(MATCH("Mainframe Product Security Requirements Guide :: Version 2, Release: 1 Benchmark Date: 27 Oct 2022*"&amp;A1086&amp;";*",SRGs!AA:AA,0),0)</f>
        <v>0</v>
      </c>
      <c r="W1086" s="6">
        <f>IFERROR(MATCH("Network Device Management Security Requirements Guide :: Version 4, Release: 1 Benchmark Date: 23 Apr 2021*"&amp;A1086&amp;";*",SRGs!AA:AA,0),0)</f>
        <v>0</v>
      </c>
      <c r="X1086" s="6">
        <f>IFERROR(MATCH("Router Security Requirements Guide :: Version 4, Release: 2 Benchmark Date: 23 Apr 2021*"&amp;A1086&amp;";*",SRGs!AA:AA,0),0)</f>
        <v>0</v>
      </c>
      <c r="Y1086" s="6">
        <f>IFERROR(MATCH("SDN Controller Security Requirements Guide :: Version 1, Release: 2 Benchmark Date: 24 Apr 2020*"&amp;A1086&amp;";*",SRGs!AA:AA,0),0)</f>
        <v>0</v>
      </c>
      <c r="Z1086" s="6">
        <f>IFERROR(MATCH("Unified Endpoint Management Agent Security Requirements Guide :: Version 1, Release: 1 Benchmark Date: 20 Nov 2020*"&amp;A1086&amp;";*",SRGs!AA:AA,0),0)</f>
        <v>0</v>
      </c>
      <c r="AA1086" s="6">
        <f>IFERROR(MATCH("Unified Endpoint Management Server Security Requirements Guide :: Version 1, Release: 1 Benchmark Date: 20 Nov 2020*"&amp;A1086&amp;";*",SRGs!AA:AA,0),0)</f>
        <v>0</v>
      </c>
      <c r="AB1086" s="6">
        <f>IFERROR(MATCH("Virtual Private Network (VPN) Security Requirements Guide :: Version 2, Release: 4 Benchmark Date: 27 Oct 2021*"&amp;A1086&amp;";*",SRGs!AA:AA,0),0)</f>
        <v>0</v>
      </c>
      <c r="AC1086" s="6">
        <f>IFERROR(MATCH("Web Server Security Requirements Guide :: Version 3, Release: 1 Benchmark Date: 27 Oct 2022*"&amp;A1086&amp;";*",SRGs!AA:AA,0),0)</f>
        <v>0</v>
      </c>
      <c r="AD1086" s="21"/>
      <c r="AE1086" s="3" t="str">
        <f t="shared" si="128"/>
        <v/>
      </c>
      <c r="AF1086" s="2" t="str">
        <f t="shared" si="129"/>
        <v/>
      </c>
      <c r="AG1086" s="2" t="str">
        <f t="shared" si="130"/>
        <v/>
      </c>
      <c r="AH1086" s="2" t="str">
        <f t="shared" si="131"/>
        <v/>
      </c>
      <c r="AI1086" s="2" t="str">
        <f t="shared" si="132"/>
        <v/>
      </c>
      <c r="AJ1086" s="2" t="str">
        <f t="shared" si="133"/>
        <v/>
      </c>
      <c r="AK1086" s="2" t="str">
        <f t="shared" si="134"/>
        <v/>
      </c>
      <c r="AL1086" s="27"/>
      <c r="AM1086" s="5" t="str">
        <f t="shared" si="135"/>
        <v/>
      </c>
    </row>
    <row r="1087" spans="1:39" s="5" customFormat="1" ht="315">
      <c r="A1087" s="1" t="s">
        <v>288</v>
      </c>
      <c r="B1087" s="1" t="s">
        <v>4317</v>
      </c>
      <c r="C1087" s="1" t="s">
        <v>1334</v>
      </c>
      <c r="D1087" s="1" t="s">
        <v>2350</v>
      </c>
      <c r="E1087" s="1" t="s">
        <v>3344</v>
      </c>
      <c r="F1087" s="2" t="s">
        <v>4088</v>
      </c>
      <c r="G1087" s="2" t="s">
        <v>4248</v>
      </c>
      <c r="H1087" s="2"/>
      <c r="I1087" s="10">
        <v>1</v>
      </c>
      <c r="J1087" s="13"/>
      <c r="K1087" s="3">
        <f>IFERROR(MATCH("Application Layer Gateway (ALG) Security Requirements Guide (SRG) :: Version 1, Release: 2 Benchmark Date: 24 Jul 2015*"&amp;A1087&amp;";*",SRGs!AA:AA,0),0)</f>
        <v>0</v>
      </c>
      <c r="L1087" s="2">
        <f>IFERROR(MATCH("Application Server Security Requirements Guide :: Version 3, Release: 3 Benchmark Date: 27 Oct 2022*"&amp;A1087&amp;";*",SRGs!AA:AA,0),0)</f>
        <v>2103</v>
      </c>
      <c r="M1087" s="2">
        <f>IFERROR(MATCH("Authentication, Authorization, and Accounting Services (AAA) Security Requirements Guide :: Version 1, Release: 2 Benchmark Date: 24 Jan 2020*"&amp;A1087&amp;";*",SRGs!AA:AA,0),0)</f>
        <v>0</v>
      </c>
      <c r="N1087" s="6">
        <f>IFERROR(MATCH("Central Log Server Security Requirements Guide :: Version 2, Release: 2 Benchmark Date: 27 Oct 2022*"&amp;A1087&amp;";*",SRGs!AA:AA,0),0)</f>
        <v>0</v>
      </c>
      <c r="O1087" s="6">
        <f>IFERROR(MATCH("Database Security Requirements Guide :: Version 3, Release: 3 Benchmark Date: 27 Jul 2022*"&amp;A1087&amp;";*",SRGs!AA:AA,0),0)</f>
        <v>2106</v>
      </c>
      <c r="P1087" s="6">
        <f>IFERROR(MATCH("Container Platform Security Requirements Guide :: Version 1, Release: 3 Benchmark Date: 27 Jan 2022*"&amp;A1087&amp;";*",SRGs!AA:AA,0),0)</f>
        <v>2104</v>
      </c>
      <c r="Q1087" s="6">
        <f>IFERROR(MATCH("Domain Name System (DNS) Security Requirements Guide :: Version 2, Release: 4 Benchmark Date: 23 Oct 2015*"&amp;A1087&amp;";*",SRGs!AA:AA,0),0)</f>
        <v>0</v>
      </c>
      <c r="R1087" s="6">
        <f>IFERROR(MATCH("Firewall Security Requirements Guide :: Version 2, Release: 3 Benchmark Date: 27 Oct 2022*"&amp;A1087&amp;";*",SRGs!AA:AA,0),0)</f>
        <v>0</v>
      </c>
      <c r="S1087" s="6">
        <f>IFERROR(MATCH("General Purpose Operating System Security Requirements Guide :: Version 2, Release: 4 Benchmark Date: 27 Jul 2022*"&amp;A1087&amp;";*",SRGs!AA:AA,0),0)</f>
        <v>0</v>
      </c>
      <c r="T1087" s="6">
        <f>IFERROR(MATCH("Intrusion Detection and Prevention Systems (IDPS) Security Requirements Guide :: Version 2, Release: 6 Benchmark Date: 24 Jul 2020*"&amp;A1087&amp;";*",SRGs!AA:AA,0),0)</f>
        <v>0</v>
      </c>
      <c r="U1087" s="6">
        <f>IFERROR(MATCH("Layer 2 Switch Security Requirements Guide :: Version 2, Release: 1 Benchmark Date: 18 May 2021*"&amp;A1087&amp;";*",SRGs!AA:AA,0),0)</f>
        <v>0</v>
      </c>
      <c r="V1087" s="6">
        <f>IFERROR(MATCH("Mainframe Product Security Requirements Guide :: Version 2, Release: 1 Benchmark Date: 27 Oct 2022*"&amp;A1087&amp;";*",SRGs!AA:AA,0),0)</f>
        <v>2108</v>
      </c>
      <c r="W1087" s="6">
        <f>IFERROR(MATCH("Network Device Management Security Requirements Guide :: Version 4, Release: 1 Benchmark Date: 23 Apr 2021*"&amp;A1087&amp;";*",SRGs!AA:AA,0),0)</f>
        <v>2109</v>
      </c>
      <c r="X1087" s="6">
        <f>IFERROR(MATCH("Router Security Requirements Guide :: Version 4, Release: 2 Benchmark Date: 23 Apr 2021*"&amp;A1087&amp;";*",SRGs!AA:AA,0),0)</f>
        <v>0</v>
      </c>
      <c r="Y1087" s="6">
        <f>IFERROR(MATCH("SDN Controller Security Requirements Guide :: Version 1, Release: 2 Benchmark Date: 24 Apr 2020*"&amp;A1087&amp;";*",SRGs!AA:AA,0),0)</f>
        <v>0</v>
      </c>
      <c r="Z1087" s="6">
        <f>IFERROR(MATCH("Unified Endpoint Management Agent Security Requirements Guide :: Version 1, Release: 1 Benchmark Date: 20 Nov 2020*"&amp;A1087&amp;";*",SRGs!AA:AA,0),0)</f>
        <v>0</v>
      </c>
      <c r="AA1087" s="6">
        <f>IFERROR(MATCH("Unified Endpoint Management Server Security Requirements Guide :: Version 1, Release: 1 Benchmark Date: 20 Nov 2020*"&amp;A1087&amp;";*",SRGs!AA:AA,0),0)</f>
        <v>2110</v>
      </c>
      <c r="AB1087" s="6">
        <f>IFERROR(MATCH("Virtual Private Network (VPN) Security Requirements Guide :: Version 2, Release: 4 Benchmark Date: 27 Oct 2021*"&amp;A1087&amp;";*",SRGs!AA:AA,0),0)</f>
        <v>0</v>
      </c>
      <c r="AC1087" s="6">
        <f>IFERROR(MATCH("Web Server Security Requirements Guide :: Version 3, Release: 1 Benchmark Date: 27 Oct 2022*"&amp;A1087&amp;";*",SRGs!AA:AA,0),0)</f>
        <v>2112</v>
      </c>
      <c r="AD1087" s="21"/>
      <c r="AE1087" s="3" t="str">
        <f t="shared" si="128"/>
        <v>Application</v>
      </c>
      <c r="AF1087" s="2" t="str">
        <f t="shared" si="129"/>
        <v>Server</v>
      </c>
      <c r="AG1087" s="2" t="str">
        <f t="shared" si="130"/>
        <v/>
      </c>
      <c r="AH1087" s="2" t="str">
        <f t="shared" si="131"/>
        <v>Network Device</v>
      </c>
      <c r="AI1087" s="2" t="str">
        <f t="shared" si="132"/>
        <v>Database</v>
      </c>
      <c r="AJ1087" s="2" t="str">
        <f t="shared" si="133"/>
        <v>Container</v>
      </c>
      <c r="AK1087" s="2" t="str">
        <f t="shared" si="134"/>
        <v>Unified Endpoint Mangement</v>
      </c>
      <c r="AL1087" s="27"/>
      <c r="AM1087" s="5" t="str">
        <f t="shared" si="135"/>
        <v>Application; Server; Network Device; Database; Container; Unified Endpoint Mangement</v>
      </c>
    </row>
    <row r="1088" spans="1:39" s="5" customFormat="1" ht="30" hidden="1">
      <c r="A1088" s="1" t="s">
        <v>22719</v>
      </c>
      <c r="B1088" s="1" t="s">
        <v>4317</v>
      </c>
      <c r="C1088" s="1" t="s">
        <v>1335</v>
      </c>
      <c r="D1088" s="1" t="s">
        <v>3486</v>
      </c>
      <c r="E1088" s="1"/>
      <c r="F1088" s="2"/>
      <c r="G1088" s="2"/>
      <c r="H1088" s="2"/>
      <c r="I1088" s="2"/>
      <c r="J1088" s="15"/>
      <c r="K1088" s="3">
        <f>IFERROR(MATCH("Application Layer Gateway (ALG) Security Requirements Guide (SRG) :: Version 1, Release: 2 Benchmark Date: 24 Jul 2015*"&amp;A1088&amp;";*",SRGs!AA:AA,0),0)</f>
        <v>0</v>
      </c>
      <c r="L1088" s="2">
        <f>IFERROR(MATCH("Application Server Security Requirements Guide :: Version 3, Release: 3 Benchmark Date: 27 Oct 2022*"&amp;A1088&amp;";*",SRGs!AA:AA,0),0)</f>
        <v>0</v>
      </c>
      <c r="M1088" s="2">
        <f>IFERROR(MATCH("Authentication, Authorization, and Accounting Services (AAA) Security Requirements Guide :: Version 1, Release: 2 Benchmark Date: 24 Jan 2020*"&amp;A1088&amp;";*",SRGs!AA:AA,0),0)</f>
        <v>0</v>
      </c>
      <c r="N1088" s="2">
        <f>IFERROR(MATCH("Central Log Server Security Requirements Guide :: Version 2, Release: 2 Benchmark Date: 27 Oct 2022*"&amp;A1088&amp;";*",SRGs!AA:AA,0),0)</f>
        <v>0</v>
      </c>
      <c r="O1088" s="2">
        <f>IFERROR(MATCH("Database Security Requirements Guide :: Version 3, Release: 3 Benchmark Date: 27 Jul 2022*"&amp;A1088&amp;";*",SRGs!AA:AA,0),0)</f>
        <v>0</v>
      </c>
      <c r="P1088" s="6">
        <f>IFERROR(MATCH("Container Platform Security Requirements Guide :: Version 1, Release: 3 Benchmark Date: 27 Jan 2022*"&amp;A1088&amp;";*",SRGs!AA:AA,0),0)</f>
        <v>0</v>
      </c>
      <c r="Q1088" s="6">
        <f>IFERROR(MATCH("Domain Name System (DNS) Security Requirements Guide :: Version 2, Release: 4 Benchmark Date: 23 Oct 2015*"&amp;A1088&amp;";*",SRGs!AA:AA,0),0)</f>
        <v>0</v>
      </c>
      <c r="R1088" s="6">
        <f>IFERROR(MATCH("Firewall Security Requirements Guide :: Version 2, Release: 3 Benchmark Date: 27 Oct 2022*"&amp;A1088&amp;";*",SRGs!AA:AA,0),0)</f>
        <v>0</v>
      </c>
      <c r="S1088" s="6">
        <f>IFERROR(MATCH("General Purpose Operating System Security Requirements Guide :: Version 2, Release: 4 Benchmark Date: 27 Jul 2022*"&amp;A1088&amp;";*",SRGs!AA:AA,0),0)</f>
        <v>0</v>
      </c>
      <c r="T1088" s="6">
        <f>IFERROR(MATCH("Intrusion Detection and Prevention Systems (IDPS) Security Requirements Guide :: Version 2, Release: 6 Benchmark Date: 24 Jul 2020*"&amp;A1088&amp;";*",SRGs!AA:AA,0),0)</f>
        <v>0</v>
      </c>
      <c r="U1088" s="6">
        <f>IFERROR(MATCH("Layer 2 Switch Security Requirements Guide :: Version 2, Release: 1 Benchmark Date: 18 May 2021*"&amp;A1088&amp;";*",SRGs!AA:AA,0),0)</f>
        <v>0</v>
      </c>
      <c r="V1088" s="6">
        <f>IFERROR(MATCH("Mainframe Product Security Requirements Guide :: Version 2, Release: 1 Benchmark Date: 27 Oct 2022*"&amp;A1088&amp;";*",SRGs!AA:AA,0),0)</f>
        <v>0</v>
      </c>
      <c r="W1088" s="6">
        <f>IFERROR(MATCH("Network Device Management Security Requirements Guide :: Version 4, Release: 1 Benchmark Date: 23 Apr 2021*"&amp;A1088&amp;";*",SRGs!AA:AA,0),0)</f>
        <v>0</v>
      </c>
      <c r="X1088" s="6">
        <f>IFERROR(MATCH("Router Security Requirements Guide :: Version 4, Release: 2 Benchmark Date: 23 Apr 2021*"&amp;A1088&amp;";*",SRGs!AA:AA,0),0)</f>
        <v>0</v>
      </c>
      <c r="Y1088" s="6">
        <f>IFERROR(MATCH("SDN Controller Security Requirements Guide :: Version 1, Release: 2 Benchmark Date: 24 Apr 2020*"&amp;A1088&amp;";*",SRGs!AA:AA,0),0)</f>
        <v>0</v>
      </c>
      <c r="Z1088" s="6">
        <f>IFERROR(MATCH("Unified Endpoint Management Agent Security Requirements Guide :: Version 1, Release: 1 Benchmark Date: 20 Nov 2020*"&amp;A1088&amp;";*",SRGs!AA:AA,0),0)</f>
        <v>0</v>
      </c>
      <c r="AA1088" s="6">
        <f>IFERROR(MATCH("Unified Endpoint Management Server Security Requirements Guide :: Version 1, Release: 1 Benchmark Date: 20 Nov 2020*"&amp;A1088&amp;";*",SRGs!AA:AA,0),0)</f>
        <v>0</v>
      </c>
      <c r="AB1088" s="6">
        <f>IFERROR(MATCH("Virtual Private Network (VPN) Security Requirements Guide :: Version 2, Release: 4 Benchmark Date: 27 Oct 2021*"&amp;A1088&amp;";*",SRGs!AA:AA,0),0)</f>
        <v>0</v>
      </c>
      <c r="AC1088" s="6">
        <f>IFERROR(MATCH("Web Server Security Requirements Guide :: Version 3, Release: 1 Benchmark Date: 27 Oct 2022*"&amp;A1088&amp;";*",SRGs!AA:AA,0),0)</f>
        <v>0</v>
      </c>
      <c r="AD1088" s="21"/>
      <c r="AE1088" s="3" t="str">
        <f t="shared" si="128"/>
        <v/>
      </c>
      <c r="AF1088" s="2" t="str">
        <f t="shared" si="129"/>
        <v/>
      </c>
      <c r="AG1088" s="2" t="str">
        <f t="shared" si="130"/>
        <v/>
      </c>
      <c r="AH1088" s="2" t="str">
        <f t="shared" si="131"/>
        <v/>
      </c>
      <c r="AI1088" s="2" t="str">
        <f t="shared" si="132"/>
        <v/>
      </c>
      <c r="AJ1088" s="2" t="str">
        <f t="shared" si="133"/>
        <v/>
      </c>
      <c r="AK1088" s="2" t="str">
        <f t="shared" si="134"/>
        <v/>
      </c>
      <c r="AL1088" s="27"/>
      <c r="AM1088" s="5" t="str">
        <f t="shared" si="135"/>
        <v/>
      </c>
    </row>
    <row r="1089" spans="1:39" s="5" customFormat="1" ht="45" hidden="1">
      <c r="A1089" s="1" t="s">
        <v>22720</v>
      </c>
      <c r="B1089" s="1" t="s">
        <v>4317</v>
      </c>
      <c r="C1089" s="1" t="s">
        <v>1336</v>
      </c>
      <c r="D1089" s="1" t="s">
        <v>2351</v>
      </c>
      <c r="E1089" s="1" t="s">
        <v>3345</v>
      </c>
      <c r="F1089" s="2" t="s">
        <v>4027</v>
      </c>
      <c r="G1089" s="2"/>
      <c r="H1089" s="2"/>
      <c r="I1089" s="2"/>
      <c r="J1089" s="15"/>
      <c r="K1089" s="3">
        <f>IFERROR(MATCH("Application Layer Gateway (ALG) Security Requirements Guide (SRG) :: Version 1, Release: 2 Benchmark Date: 24 Jul 2015*"&amp;A1089&amp;";*",SRGs!AA:AA,0),0)</f>
        <v>0</v>
      </c>
      <c r="L1089" s="2">
        <f>IFERROR(MATCH("Application Server Security Requirements Guide :: Version 3, Release: 3 Benchmark Date: 27 Oct 2022*"&amp;A1089&amp;";*",SRGs!AA:AA,0),0)</f>
        <v>0</v>
      </c>
      <c r="M1089" s="2">
        <f>IFERROR(MATCH("Authentication, Authorization, and Accounting Services (AAA) Security Requirements Guide :: Version 1, Release: 2 Benchmark Date: 24 Jan 2020*"&amp;A1089&amp;";*",SRGs!AA:AA,0),0)</f>
        <v>0</v>
      </c>
      <c r="N1089" s="6">
        <f>IFERROR(MATCH("Central Log Server Security Requirements Guide :: Version 2, Release: 2 Benchmark Date: 27 Oct 2022*"&amp;A1089&amp;";*",SRGs!AA:AA,0),0)</f>
        <v>0</v>
      </c>
      <c r="O1089" s="6">
        <f>IFERROR(MATCH("Database Security Requirements Guide :: Version 3, Release: 3 Benchmark Date: 27 Jul 2022*"&amp;A1089&amp;";*",SRGs!AA:AA,0),0)</f>
        <v>0</v>
      </c>
      <c r="P1089" s="6">
        <f>IFERROR(MATCH("Container Platform Security Requirements Guide :: Version 1, Release: 3 Benchmark Date: 27 Jan 2022*"&amp;A1089&amp;";*",SRGs!AA:AA,0),0)</f>
        <v>0</v>
      </c>
      <c r="Q1089" s="6">
        <f>IFERROR(MATCH("Domain Name System (DNS) Security Requirements Guide :: Version 2, Release: 4 Benchmark Date: 23 Oct 2015*"&amp;A1089&amp;";*",SRGs!AA:AA,0),0)</f>
        <v>0</v>
      </c>
      <c r="R1089" s="6">
        <f>IFERROR(MATCH("Firewall Security Requirements Guide :: Version 2, Release: 3 Benchmark Date: 27 Oct 2022*"&amp;A1089&amp;";*",SRGs!AA:AA,0),0)</f>
        <v>0</v>
      </c>
      <c r="S1089" s="6">
        <f>IFERROR(MATCH("General Purpose Operating System Security Requirements Guide :: Version 2, Release: 4 Benchmark Date: 27 Jul 2022*"&amp;A1089&amp;";*",SRGs!AA:AA,0),0)</f>
        <v>2094</v>
      </c>
      <c r="T1089" s="6">
        <f>IFERROR(MATCH("Intrusion Detection and Prevention Systems (IDPS) Security Requirements Guide :: Version 2, Release: 6 Benchmark Date: 24 Jul 2020*"&amp;A1089&amp;";*",SRGs!AA:AA,0),0)</f>
        <v>0</v>
      </c>
      <c r="U1089" s="6">
        <f>IFERROR(MATCH("Layer 2 Switch Security Requirements Guide :: Version 2, Release: 1 Benchmark Date: 18 May 2021*"&amp;A1089&amp;";*",SRGs!AA:AA,0),0)</f>
        <v>0</v>
      </c>
      <c r="V1089" s="6">
        <f>IFERROR(MATCH("Mainframe Product Security Requirements Guide :: Version 2, Release: 1 Benchmark Date: 27 Oct 2022*"&amp;A1089&amp;";*",SRGs!AA:AA,0),0)</f>
        <v>0</v>
      </c>
      <c r="W1089" s="6">
        <f>IFERROR(MATCH("Network Device Management Security Requirements Guide :: Version 4, Release: 1 Benchmark Date: 23 Apr 2021*"&amp;A1089&amp;";*",SRGs!AA:AA,0),0)</f>
        <v>0</v>
      </c>
      <c r="X1089" s="6">
        <f>IFERROR(MATCH("Router Security Requirements Guide :: Version 4, Release: 2 Benchmark Date: 23 Apr 2021*"&amp;A1089&amp;";*",SRGs!AA:AA,0),0)</f>
        <v>0</v>
      </c>
      <c r="Y1089" s="6">
        <f>IFERROR(MATCH("SDN Controller Security Requirements Guide :: Version 1, Release: 2 Benchmark Date: 24 Apr 2020*"&amp;A1089&amp;";*",SRGs!AA:AA,0),0)</f>
        <v>0</v>
      </c>
      <c r="Z1089" s="6">
        <f>IFERROR(MATCH("Unified Endpoint Management Agent Security Requirements Guide :: Version 1, Release: 1 Benchmark Date: 20 Nov 2020*"&amp;A1089&amp;";*",SRGs!AA:AA,0),0)</f>
        <v>0</v>
      </c>
      <c r="AA1089" s="6">
        <f>IFERROR(MATCH("Unified Endpoint Management Server Security Requirements Guide :: Version 1, Release: 1 Benchmark Date: 20 Nov 2020*"&amp;A1089&amp;";*",SRGs!AA:AA,0),0)</f>
        <v>0</v>
      </c>
      <c r="AB1089" s="6">
        <f>IFERROR(MATCH("Virtual Private Network (VPN) Security Requirements Guide :: Version 2, Release: 4 Benchmark Date: 27 Oct 2021*"&amp;A1089&amp;";*",SRGs!AA:AA,0),0)</f>
        <v>0</v>
      </c>
      <c r="AC1089" s="6">
        <f>IFERROR(MATCH("Web Server Security Requirements Guide :: Version 3, Release: 1 Benchmark Date: 27 Oct 2022*"&amp;A1089&amp;";*",SRGs!AA:AA,0),0)</f>
        <v>0</v>
      </c>
      <c r="AD1089" s="21"/>
      <c r="AE1089" s="3" t="str">
        <f t="shared" si="128"/>
        <v/>
      </c>
      <c r="AF1089" s="2" t="str">
        <f t="shared" si="129"/>
        <v>Server</v>
      </c>
      <c r="AG1089" s="2" t="str">
        <f t="shared" si="130"/>
        <v>Laptops/Desktops</v>
      </c>
      <c r="AH1089" s="2" t="str">
        <f t="shared" si="131"/>
        <v/>
      </c>
      <c r="AI1089" s="2" t="str">
        <f t="shared" si="132"/>
        <v/>
      </c>
      <c r="AJ1089" s="2" t="str">
        <f t="shared" si="133"/>
        <v/>
      </c>
      <c r="AK1089" s="2" t="str">
        <f t="shared" si="134"/>
        <v/>
      </c>
      <c r="AL1089" s="27"/>
      <c r="AM1089" s="5" t="str">
        <f t="shared" si="135"/>
        <v>Server; Laptops/Desktops</v>
      </c>
    </row>
    <row r="1090" spans="1:39" ht="60" hidden="1">
      <c r="A1090" s="1" t="s">
        <v>22721</v>
      </c>
      <c r="B1090" s="1" t="s">
        <v>4317</v>
      </c>
      <c r="C1090" s="1" t="s">
        <v>1337</v>
      </c>
      <c r="D1090" s="1" t="s">
        <v>2352</v>
      </c>
      <c r="E1090" s="1" t="s">
        <v>3346</v>
      </c>
      <c r="F1090" s="2" t="s">
        <v>2591</v>
      </c>
      <c r="G1090" s="2"/>
      <c r="H1090" s="2"/>
      <c r="I1090" s="2"/>
      <c r="J1090" s="15"/>
      <c r="K1090" s="3">
        <f>IFERROR(MATCH("Application Layer Gateway (ALG) Security Requirements Guide (SRG) :: Version 1, Release: 2 Benchmark Date: 24 Jul 2015*"&amp;A1090&amp;";*",SRGs!AA:AA,0),0)</f>
        <v>0</v>
      </c>
      <c r="L1090" s="2">
        <f>IFERROR(MATCH("Application Server Security Requirements Guide :: Version 3, Release: 3 Benchmark Date: 27 Oct 2022*"&amp;A1090&amp;";*",SRGs!AA:AA,0),0)</f>
        <v>0</v>
      </c>
      <c r="M1090" s="2">
        <f>IFERROR(MATCH("Authentication, Authorization, and Accounting Services (AAA) Security Requirements Guide :: Version 1, Release: 2 Benchmark Date: 24 Jan 2020*"&amp;A1090&amp;";*",SRGs!AA:AA,0),0)</f>
        <v>0</v>
      </c>
      <c r="N1090" s="2">
        <f>IFERROR(MATCH("Central Log Server Security Requirements Guide :: Version 2, Release: 2 Benchmark Date: 27 Oct 2022*"&amp;A1090&amp;";*",SRGs!AA:AA,0),0)</f>
        <v>0</v>
      </c>
      <c r="O1090" s="2">
        <f>IFERROR(MATCH("Database Security Requirements Guide :: Version 3, Release: 3 Benchmark Date: 27 Jul 2022*"&amp;A1090&amp;";*",SRGs!AA:AA,0),0)</f>
        <v>0</v>
      </c>
      <c r="P1090" s="2">
        <f>IFERROR(MATCH("Container Platform Security Requirements Guide :: Version 1, Release: 3 Benchmark Date: 27 Jan 2022*"&amp;A1090&amp;";*",SRGs!AA:AA,0),0)</f>
        <v>0</v>
      </c>
      <c r="Q1090" s="2">
        <f>IFERROR(MATCH("Domain Name System (DNS) Security Requirements Guide :: Version 2, Release: 4 Benchmark Date: 23 Oct 2015*"&amp;A1090&amp;";*",SRGs!AA:AA,0),0)</f>
        <v>0</v>
      </c>
      <c r="R1090" s="2">
        <f>IFERROR(MATCH("Firewall Security Requirements Guide :: Version 2, Release: 3 Benchmark Date: 27 Oct 2022*"&amp;A1090&amp;";*",SRGs!AA:AA,0),0)</f>
        <v>0</v>
      </c>
      <c r="S1090" s="2">
        <f>IFERROR(MATCH("General Purpose Operating System Security Requirements Guide :: Version 2, Release: 4 Benchmark Date: 27 Jul 2022*"&amp;A1090&amp;";*",SRGs!AA:AA,0),0)</f>
        <v>0</v>
      </c>
      <c r="T1090" s="2">
        <f>IFERROR(MATCH("Intrusion Detection and Prevention Systems (IDPS) Security Requirements Guide :: Version 2, Release: 6 Benchmark Date: 24 Jul 2020*"&amp;A1090&amp;";*",SRGs!AA:AA,0),0)</f>
        <v>0</v>
      </c>
      <c r="U1090" s="2">
        <f>IFERROR(MATCH("Layer 2 Switch Security Requirements Guide :: Version 2, Release: 1 Benchmark Date: 18 May 2021*"&amp;A1090&amp;";*",SRGs!AA:AA,0),0)</f>
        <v>0</v>
      </c>
      <c r="V1090" s="2">
        <f>IFERROR(MATCH("Mainframe Product Security Requirements Guide :: Version 2, Release: 1 Benchmark Date: 27 Oct 2022*"&amp;A1090&amp;";*",SRGs!AA:AA,0),0)</f>
        <v>0</v>
      </c>
      <c r="W1090" s="2">
        <f>IFERROR(MATCH("Network Device Management Security Requirements Guide :: Version 4, Release: 1 Benchmark Date: 23 Apr 2021*"&amp;A1090&amp;";*",SRGs!AA:AA,0),0)</f>
        <v>0</v>
      </c>
      <c r="X1090" s="2">
        <f>IFERROR(MATCH("Router Security Requirements Guide :: Version 4, Release: 2 Benchmark Date: 23 Apr 2021*"&amp;A1090&amp;";*",SRGs!AA:AA,0),0)</f>
        <v>0</v>
      </c>
      <c r="Y1090" s="2">
        <f>IFERROR(MATCH("SDN Controller Security Requirements Guide :: Version 1, Release: 2 Benchmark Date: 24 Apr 2020*"&amp;A1090&amp;";*",SRGs!AA:AA,0),0)</f>
        <v>0</v>
      </c>
      <c r="Z1090" s="2">
        <f>IFERROR(MATCH("Unified Endpoint Management Agent Security Requirements Guide :: Version 1, Release: 1 Benchmark Date: 20 Nov 2020*"&amp;A1090&amp;";*",SRGs!AA:AA,0),0)</f>
        <v>0</v>
      </c>
      <c r="AA1090" s="2">
        <f>IFERROR(MATCH("Unified Endpoint Management Server Security Requirements Guide :: Version 1, Release: 1 Benchmark Date: 20 Nov 2020*"&amp;A1090&amp;";*",SRGs!AA:AA,0),0)</f>
        <v>0</v>
      </c>
      <c r="AB1090" s="2">
        <f>IFERROR(MATCH("Virtual Private Network (VPN) Security Requirements Guide :: Version 2, Release: 4 Benchmark Date: 27 Oct 2021*"&amp;A1090&amp;";*",SRGs!AA:AA,0),0)</f>
        <v>0</v>
      </c>
      <c r="AC1090" s="2">
        <f>IFERROR(MATCH("Web Server Security Requirements Guide :: Version 3, Release: 1 Benchmark Date: 27 Oct 2022*"&amp;A1090&amp;";*",SRGs!AA:AA,0),0)</f>
        <v>0</v>
      </c>
      <c r="AD1090" s="22"/>
      <c r="AE1090" s="3" t="str">
        <f t="shared" ref="AE1090:AE1153" si="136">IF(OR(K1090&gt;0,L1090&gt;0,AC1090&gt;0),"Application","")</f>
        <v/>
      </c>
      <c r="AF1090" s="2" t="str">
        <f t="shared" ref="AF1090:AF1153" si="137">IF(OR(V1090&gt;0,S1090&gt;0,N1090&gt;0),"Server","")</f>
        <v/>
      </c>
      <c r="AG1090" s="2" t="str">
        <f t="shared" ref="AG1090:AG1153" si="138">IF(S1090&gt;0,"Laptops/Desktops","")</f>
        <v/>
      </c>
      <c r="AH1090" s="2" t="str">
        <f t="shared" ref="AH1090:AH1153" si="139">IF(OR(M1090&gt;0,Q1090&gt;0,R1090&gt;0,T1090&gt;0,U1090&gt;0,W1090&gt;0,X1090&gt;0,Y1090&gt;0,AB1090&gt;0),"Network Device","")</f>
        <v/>
      </c>
      <c r="AI1090" s="2" t="str">
        <f t="shared" ref="AI1090:AI1153" si="140">IF(O1090&gt;0,"Database","")</f>
        <v/>
      </c>
      <c r="AJ1090" s="2" t="str">
        <f t="shared" ref="AJ1090:AJ1153" si="141">IF(P1090&gt;0,"Container","")</f>
        <v/>
      </c>
      <c r="AK1090" s="2" t="str">
        <f t="shared" ref="AK1090:AK1153" si="142">IF(OR(Z1090&gt;0,AA1090&gt;0),"Unified Endpoint Mangement","")</f>
        <v/>
      </c>
      <c r="AM1090" s="5" t="str">
        <f t="shared" si="135"/>
        <v/>
      </c>
    </row>
    <row r="1091" spans="1:39" s="5" customFormat="1" ht="45" hidden="1">
      <c r="A1091" s="1" t="s">
        <v>22722</v>
      </c>
      <c r="B1091" s="1" t="s">
        <v>4317</v>
      </c>
      <c r="C1091" s="1" t="s">
        <v>1338</v>
      </c>
      <c r="D1091" s="1" t="s">
        <v>2353</v>
      </c>
      <c r="E1091" s="1" t="s">
        <v>3347</v>
      </c>
      <c r="F1091" s="2" t="s">
        <v>2591</v>
      </c>
      <c r="G1091" s="2"/>
      <c r="H1091" s="2"/>
      <c r="I1091" s="2"/>
      <c r="J1091" s="15"/>
      <c r="K1091" s="3">
        <f>IFERROR(MATCH("Application Layer Gateway (ALG) Security Requirements Guide (SRG) :: Version 1, Release: 2 Benchmark Date: 24 Jul 2015*"&amp;A1091&amp;";*",SRGs!AA:AA,0),0)</f>
        <v>0</v>
      </c>
      <c r="L1091" s="2">
        <f>IFERROR(MATCH("Application Server Security Requirements Guide :: Version 3, Release: 3 Benchmark Date: 27 Oct 2022*"&amp;A1091&amp;";*",SRGs!AA:AA,0),0)</f>
        <v>0</v>
      </c>
      <c r="M1091" s="2">
        <f>IFERROR(MATCH("Authentication, Authorization, and Accounting Services (AAA) Security Requirements Guide :: Version 1, Release: 2 Benchmark Date: 24 Jan 2020*"&amp;A1091&amp;";*",SRGs!AA:AA,0),0)</f>
        <v>0</v>
      </c>
      <c r="N1091" s="2">
        <f>IFERROR(MATCH("Central Log Server Security Requirements Guide :: Version 2, Release: 2 Benchmark Date: 27 Oct 2022*"&amp;A1091&amp;";*",SRGs!AA:AA,0),0)</f>
        <v>0</v>
      </c>
      <c r="O1091" s="2">
        <f>IFERROR(MATCH("Database Security Requirements Guide :: Version 3, Release: 3 Benchmark Date: 27 Jul 2022*"&amp;A1091&amp;";*",SRGs!AA:AA,0),0)</f>
        <v>0</v>
      </c>
      <c r="P1091" s="6">
        <f>IFERROR(MATCH("Container Platform Security Requirements Guide :: Version 1, Release: 3 Benchmark Date: 27 Jan 2022*"&amp;A1091&amp;";*",SRGs!AA:AA,0),0)</f>
        <v>0</v>
      </c>
      <c r="Q1091" s="6">
        <f>IFERROR(MATCH("Domain Name System (DNS) Security Requirements Guide :: Version 2, Release: 4 Benchmark Date: 23 Oct 2015*"&amp;A1091&amp;";*",SRGs!AA:AA,0),0)</f>
        <v>0</v>
      </c>
      <c r="R1091" s="6">
        <f>IFERROR(MATCH("Firewall Security Requirements Guide :: Version 2, Release: 3 Benchmark Date: 27 Oct 2022*"&amp;A1091&amp;";*",SRGs!AA:AA,0),0)</f>
        <v>0</v>
      </c>
      <c r="S1091" s="6">
        <f>IFERROR(MATCH("General Purpose Operating System Security Requirements Guide :: Version 2, Release: 4 Benchmark Date: 27 Jul 2022*"&amp;A1091&amp;";*",SRGs!AA:AA,0),0)</f>
        <v>0</v>
      </c>
      <c r="T1091" s="6">
        <f>IFERROR(MATCH("Intrusion Detection and Prevention Systems (IDPS) Security Requirements Guide :: Version 2, Release: 6 Benchmark Date: 24 Jul 2020*"&amp;A1091&amp;";*",SRGs!AA:AA,0),0)</f>
        <v>0</v>
      </c>
      <c r="U1091" s="6">
        <f>IFERROR(MATCH("Layer 2 Switch Security Requirements Guide :: Version 2, Release: 1 Benchmark Date: 18 May 2021*"&amp;A1091&amp;";*",SRGs!AA:AA,0),0)</f>
        <v>0</v>
      </c>
      <c r="V1091" s="6">
        <f>IFERROR(MATCH("Mainframe Product Security Requirements Guide :: Version 2, Release: 1 Benchmark Date: 27 Oct 2022*"&amp;A1091&amp;";*",SRGs!AA:AA,0),0)</f>
        <v>0</v>
      </c>
      <c r="W1091" s="6">
        <f>IFERROR(MATCH("Network Device Management Security Requirements Guide :: Version 4, Release: 1 Benchmark Date: 23 Apr 2021*"&amp;A1091&amp;";*",SRGs!AA:AA,0),0)</f>
        <v>0</v>
      </c>
      <c r="X1091" s="6">
        <f>IFERROR(MATCH("Router Security Requirements Guide :: Version 4, Release: 2 Benchmark Date: 23 Apr 2021*"&amp;A1091&amp;";*",SRGs!AA:AA,0),0)</f>
        <v>0</v>
      </c>
      <c r="Y1091" s="6">
        <f>IFERROR(MATCH("SDN Controller Security Requirements Guide :: Version 1, Release: 2 Benchmark Date: 24 Apr 2020*"&amp;A1091&amp;";*",SRGs!AA:AA,0),0)</f>
        <v>0</v>
      </c>
      <c r="Z1091" s="6">
        <f>IFERROR(MATCH("Unified Endpoint Management Agent Security Requirements Guide :: Version 1, Release: 1 Benchmark Date: 20 Nov 2020*"&amp;A1091&amp;";*",SRGs!AA:AA,0),0)</f>
        <v>0</v>
      </c>
      <c r="AA1091" s="6">
        <f>IFERROR(MATCH("Unified Endpoint Management Server Security Requirements Guide :: Version 1, Release: 1 Benchmark Date: 20 Nov 2020*"&amp;A1091&amp;";*",SRGs!AA:AA,0),0)</f>
        <v>0</v>
      </c>
      <c r="AB1091" s="6">
        <f>IFERROR(MATCH("Virtual Private Network (VPN) Security Requirements Guide :: Version 2, Release: 4 Benchmark Date: 27 Oct 2021*"&amp;A1091&amp;";*",SRGs!AA:AA,0),0)</f>
        <v>0</v>
      </c>
      <c r="AC1091" s="6">
        <f>IFERROR(MATCH("Web Server Security Requirements Guide :: Version 3, Release: 1 Benchmark Date: 27 Oct 2022*"&amp;A1091&amp;";*",SRGs!AA:AA,0),0)</f>
        <v>0</v>
      </c>
      <c r="AD1091" s="21"/>
      <c r="AE1091" s="3" t="str">
        <f t="shared" si="136"/>
        <v/>
      </c>
      <c r="AF1091" s="2" t="str">
        <f t="shared" si="137"/>
        <v/>
      </c>
      <c r="AG1091" s="2" t="str">
        <f t="shared" si="138"/>
        <v/>
      </c>
      <c r="AH1091" s="2" t="str">
        <f t="shared" si="139"/>
        <v/>
      </c>
      <c r="AI1091" s="2" t="str">
        <f t="shared" si="140"/>
        <v/>
      </c>
      <c r="AJ1091" s="2" t="str">
        <f t="shared" si="141"/>
        <v/>
      </c>
      <c r="AK1091" s="2" t="str">
        <f t="shared" si="142"/>
        <v/>
      </c>
      <c r="AL1091" s="27"/>
      <c r="AM1091" s="5" t="str">
        <f t="shared" ref="AM1091:AM1154" si="143">_xlfn.TEXTJOIN("; ",TRUE,AE1091:AK1091)</f>
        <v/>
      </c>
    </row>
    <row r="1092" spans="1:39" ht="75" hidden="1">
      <c r="A1092" s="1" t="s">
        <v>22723</v>
      </c>
      <c r="B1092" s="1" t="s">
        <v>4317</v>
      </c>
      <c r="C1092" s="1" t="s">
        <v>1339</v>
      </c>
      <c r="D1092" s="1" t="s">
        <v>2354</v>
      </c>
      <c r="E1092" s="1" t="s">
        <v>3348</v>
      </c>
      <c r="F1092" s="2" t="s">
        <v>2591</v>
      </c>
      <c r="G1092" s="2"/>
      <c r="H1092" s="2"/>
      <c r="I1092" s="2"/>
      <c r="J1092" s="15"/>
      <c r="K1092" s="3">
        <f>IFERROR(MATCH("Application Layer Gateway (ALG) Security Requirements Guide (SRG) :: Version 1, Release: 2 Benchmark Date: 24 Jul 2015*"&amp;A1092&amp;";*",SRGs!AA:AA,0),0)</f>
        <v>0</v>
      </c>
      <c r="L1092" s="2">
        <f>IFERROR(MATCH("Application Server Security Requirements Guide :: Version 3, Release: 3 Benchmark Date: 27 Oct 2022*"&amp;A1092&amp;";*",SRGs!AA:AA,0),0)</f>
        <v>0</v>
      </c>
      <c r="M1092" s="2">
        <f>IFERROR(MATCH("Authentication, Authorization, and Accounting Services (AAA) Security Requirements Guide :: Version 1, Release: 2 Benchmark Date: 24 Jan 2020*"&amp;A1092&amp;";*",SRGs!AA:AA,0),0)</f>
        <v>0</v>
      </c>
      <c r="N1092" s="2">
        <f>IFERROR(MATCH("Central Log Server Security Requirements Guide :: Version 2, Release: 2 Benchmark Date: 27 Oct 2022*"&amp;A1092&amp;";*",SRGs!AA:AA,0),0)</f>
        <v>0</v>
      </c>
      <c r="O1092" s="2">
        <f>IFERROR(MATCH("Database Security Requirements Guide :: Version 3, Release: 3 Benchmark Date: 27 Jul 2022*"&amp;A1092&amp;";*",SRGs!AA:AA,0),0)</f>
        <v>0</v>
      </c>
      <c r="P1092" s="2">
        <f>IFERROR(MATCH("Container Platform Security Requirements Guide :: Version 1, Release: 3 Benchmark Date: 27 Jan 2022*"&amp;A1092&amp;";*",SRGs!AA:AA,0),0)</f>
        <v>0</v>
      </c>
      <c r="Q1092" s="2">
        <f>IFERROR(MATCH("Domain Name System (DNS) Security Requirements Guide :: Version 2, Release: 4 Benchmark Date: 23 Oct 2015*"&amp;A1092&amp;";*",SRGs!AA:AA,0),0)</f>
        <v>0</v>
      </c>
      <c r="R1092" s="2">
        <f>IFERROR(MATCH("Firewall Security Requirements Guide :: Version 2, Release: 3 Benchmark Date: 27 Oct 2022*"&amp;A1092&amp;";*",SRGs!AA:AA,0),0)</f>
        <v>0</v>
      </c>
      <c r="S1092" s="2">
        <f>IFERROR(MATCH("General Purpose Operating System Security Requirements Guide :: Version 2, Release: 4 Benchmark Date: 27 Jul 2022*"&amp;A1092&amp;";*",SRGs!AA:AA,0),0)</f>
        <v>0</v>
      </c>
      <c r="T1092" s="2">
        <f>IFERROR(MATCH("Intrusion Detection and Prevention Systems (IDPS) Security Requirements Guide :: Version 2, Release: 6 Benchmark Date: 24 Jul 2020*"&amp;A1092&amp;";*",SRGs!AA:AA,0),0)</f>
        <v>0</v>
      </c>
      <c r="U1092" s="2">
        <f>IFERROR(MATCH("Layer 2 Switch Security Requirements Guide :: Version 2, Release: 1 Benchmark Date: 18 May 2021*"&amp;A1092&amp;";*",SRGs!AA:AA,0),0)</f>
        <v>0</v>
      </c>
      <c r="V1092" s="2">
        <f>IFERROR(MATCH("Mainframe Product Security Requirements Guide :: Version 2, Release: 1 Benchmark Date: 27 Oct 2022*"&amp;A1092&amp;";*",SRGs!AA:AA,0),0)</f>
        <v>0</v>
      </c>
      <c r="W1092" s="2">
        <f>IFERROR(MATCH("Network Device Management Security Requirements Guide :: Version 4, Release: 1 Benchmark Date: 23 Apr 2021*"&amp;A1092&amp;";*",SRGs!AA:AA,0),0)</f>
        <v>0</v>
      </c>
      <c r="X1092" s="2">
        <f>IFERROR(MATCH("Router Security Requirements Guide :: Version 4, Release: 2 Benchmark Date: 23 Apr 2021*"&amp;A1092&amp;";*",SRGs!AA:AA,0),0)</f>
        <v>0</v>
      </c>
      <c r="Y1092" s="2">
        <f>IFERROR(MATCH("SDN Controller Security Requirements Guide :: Version 1, Release: 2 Benchmark Date: 24 Apr 2020*"&amp;A1092&amp;";*",SRGs!AA:AA,0),0)</f>
        <v>0</v>
      </c>
      <c r="Z1092" s="2">
        <f>IFERROR(MATCH("Unified Endpoint Management Agent Security Requirements Guide :: Version 1, Release: 1 Benchmark Date: 20 Nov 2020*"&amp;A1092&amp;";*",SRGs!AA:AA,0),0)</f>
        <v>0</v>
      </c>
      <c r="AA1092" s="2">
        <f>IFERROR(MATCH("Unified Endpoint Management Server Security Requirements Guide :: Version 1, Release: 1 Benchmark Date: 20 Nov 2020*"&amp;A1092&amp;";*",SRGs!AA:AA,0),0)</f>
        <v>0</v>
      </c>
      <c r="AB1092" s="2">
        <f>IFERROR(MATCH("Virtual Private Network (VPN) Security Requirements Guide :: Version 2, Release: 4 Benchmark Date: 27 Oct 2021*"&amp;A1092&amp;";*",SRGs!AA:AA,0),0)</f>
        <v>0</v>
      </c>
      <c r="AC1092" s="2">
        <f>IFERROR(MATCH("Web Server Security Requirements Guide :: Version 3, Release: 1 Benchmark Date: 27 Oct 2022*"&amp;A1092&amp;";*",SRGs!AA:AA,0),0)</f>
        <v>0</v>
      </c>
      <c r="AD1092" s="22"/>
      <c r="AE1092" s="3" t="str">
        <f t="shared" si="136"/>
        <v/>
      </c>
      <c r="AF1092" s="2" t="str">
        <f t="shared" si="137"/>
        <v/>
      </c>
      <c r="AG1092" s="2" t="str">
        <f t="shared" si="138"/>
        <v/>
      </c>
      <c r="AH1092" s="2" t="str">
        <f t="shared" si="139"/>
        <v/>
      </c>
      <c r="AI1092" s="2" t="str">
        <f t="shared" si="140"/>
        <v/>
      </c>
      <c r="AJ1092" s="2" t="str">
        <f t="shared" si="141"/>
        <v/>
      </c>
      <c r="AK1092" s="2" t="str">
        <f t="shared" si="142"/>
        <v/>
      </c>
      <c r="AM1092" s="5" t="str">
        <f t="shared" si="143"/>
        <v/>
      </c>
    </row>
    <row r="1093" spans="1:39" s="5" customFormat="1" ht="60" hidden="1">
      <c r="A1093" s="1" t="s">
        <v>22724</v>
      </c>
      <c r="B1093" s="1" t="s">
        <v>4317</v>
      </c>
      <c r="C1093" s="1" t="s">
        <v>1340</v>
      </c>
      <c r="D1093" s="1" t="s">
        <v>2355</v>
      </c>
      <c r="E1093" s="1" t="s">
        <v>3349</v>
      </c>
      <c r="F1093" s="2" t="s">
        <v>2591</v>
      </c>
      <c r="G1093" s="2"/>
      <c r="H1093" s="2"/>
      <c r="I1093" s="2"/>
      <c r="J1093" s="15"/>
      <c r="K1093" s="3">
        <f>IFERROR(MATCH("Application Layer Gateway (ALG) Security Requirements Guide (SRG) :: Version 1, Release: 2 Benchmark Date: 24 Jul 2015*"&amp;A1093&amp;";*",SRGs!AA:AA,0),0)</f>
        <v>0</v>
      </c>
      <c r="L1093" s="2">
        <f>IFERROR(MATCH("Application Server Security Requirements Guide :: Version 3, Release: 3 Benchmark Date: 27 Oct 2022*"&amp;A1093&amp;";*",SRGs!AA:AA,0),0)</f>
        <v>2095</v>
      </c>
      <c r="M1093" s="2">
        <f>IFERROR(MATCH("Authentication, Authorization, and Accounting Services (AAA) Security Requirements Guide :: Version 1, Release: 2 Benchmark Date: 24 Jan 2020*"&amp;A1093&amp;";*",SRGs!AA:AA,0),0)</f>
        <v>0</v>
      </c>
      <c r="N1093" s="2">
        <f>IFERROR(MATCH("Central Log Server Security Requirements Guide :: Version 2, Release: 2 Benchmark Date: 27 Oct 2022*"&amp;A1093&amp;";*",SRGs!AA:AA,0),0)</f>
        <v>0</v>
      </c>
      <c r="O1093" s="2">
        <f>IFERROR(MATCH("Database Security Requirements Guide :: Version 3, Release: 3 Benchmark Date: 27 Jul 2022*"&amp;A1093&amp;";*",SRGs!AA:AA,0),0)</f>
        <v>2098</v>
      </c>
      <c r="P1093" s="6">
        <f>IFERROR(MATCH("Container Platform Security Requirements Guide :: Version 1, Release: 3 Benchmark Date: 27 Jan 2022*"&amp;A1093&amp;";*",SRGs!AA:AA,0),0)</f>
        <v>2096</v>
      </c>
      <c r="Q1093" s="6">
        <f>IFERROR(MATCH("Domain Name System (DNS) Security Requirements Guide :: Version 2, Release: 4 Benchmark Date: 23 Oct 2015*"&amp;A1093&amp;";*",SRGs!AA:AA,0),0)</f>
        <v>0</v>
      </c>
      <c r="R1093" s="6">
        <f>IFERROR(MATCH("Firewall Security Requirements Guide :: Version 2, Release: 3 Benchmark Date: 27 Oct 2022*"&amp;A1093&amp;";*",SRGs!AA:AA,0),0)</f>
        <v>0</v>
      </c>
      <c r="S1093" s="6">
        <f>IFERROR(MATCH("General Purpose Operating System Security Requirements Guide :: Version 2, Release: 4 Benchmark Date: 27 Jul 2022*"&amp;A1093&amp;";*",SRGs!AA:AA,0),0)</f>
        <v>2099</v>
      </c>
      <c r="T1093" s="6">
        <f>IFERROR(MATCH("Intrusion Detection and Prevention Systems (IDPS) Security Requirements Guide :: Version 2, Release: 6 Benchmark Date: 24 Jul 2020*"&amp;A1093&amp;";*",SRGs!AA:AA,0),0)</f>
        <v>0</v>
      </c>
      <c r="U1093" s="6">
        <f>IFERROR(MATCH("Layer 2 Switch Security Requirements Guide :: Version 2, Release: 1 Benchmark Date: 18 May 2021*"&amp;A1093&amp;";*",SRGs!AA:AA,0),0)</f>
        <v>0</v>
      </c>
      <c r="V1093" s="6">
        <f>IFERROR(MATCH("Mainframe Product Security Requirements Guide :: Version 2, Release: 1 Benchmark Date: 27 Oct 2022*"&amp;A1093&amp;";*",SRGs!AA:AA,0),0)</f>
        <v>2100</v>
      </c>
      <c r="W1093" s="6">
        <f>IFERROR(MATCH("Network Device Management Security Requirements Guide :: Version 4, Release: 1 Benchmark Date: 23 Apr 2021*"&amp;A1093&amp;";*",SRGs!AA:AA,0),0)</f>
        <v>0</v>
      </c>
      <c r="X1093" s="6">
        <f>IFERROR(MATCH("Router Security Requirements Guide :: Version 4, Release: 2 Benchmark Date: 23 Apr 2021*"&amp;A1093&amp;";*",SRGs!AA:AA,0),0)</f>
        <v>0</v>
      </c>
      <c r="Y1093" s="6">
        <f>IFERROR(MATCH("SDN Controller Security Requirements Guide :: Version 1, Release: 2 Benchmark Date: 24 Apr 2020*"&amp;A1093&amp;";*",SRGs!AA:AA,0),0)</f>
        <v>0</v>
      </c>
      <c r="Z1093" s="6">
        <f>IFERROR(MATCH("Unified Endpoint Management Agent Security Requirements Guide :: Version 1, Release: 1 Benchmark Date: 20 Nov 2020*"&amp;A1093&amp;";*",SRGs!AA:AA,0),0)</f>
        <v>0</v>
      </c>
      <c r="AA1093" s="6">
        <f>IFERROR(MATCH("Unified Endpoint Management Server Security Requirements Guide :: Version 1, Release: 1 Benchmark Date: 20 Nov 2020*"&amp;A1093&amp;";*",SRGs!AA:AA,0),0)</f>
        <v>2101</v>
      </c>
      <c r="AB1093" s="6">
        <f>IFERROR(MATCH("Virtual Private Network (VPN) Security Requirements Guide :: Version 2, Release: 4 Benchmark Date: 27 Oct 2021*"&amp;A1093&amp;";*",SRGs!AA:AA,0),0)</f>
        <v>0</v>
      </c>
      <c r="AC1093" s="6">
        <f>IFERROR(MATCH("Web Server Security Requirements Guide :: Version 3, Release: 1 Benchmark Date: 27 Oct 2022*"&amp;A1093&amp;";*",SRGs!AA:AA,0),0)</f>
        <v>0</v>
      </c>
      <c r="AD1093" s="21"/>
      <c r="AE1093" s="3" t="str">
        <f t="shared" si="136"/>
        <v>Application</v>
      </c>
      <c r="AF1093" s="2" t="str">
        <f t="shared" si="137"/>
        <v>Server</v>
      </c>
      <c r="AG1093" s="2" t="str">
        <f t="shared" si="138"/>
        <v>Laptops/Desktops</v>
      </c>
      <c r="AH1093" s="2" t="str">
        <f t="shared" si="139"/>
        <v/>
      </c>
      <c r="AI1093" s="2" t="str">
        <f t="shared" si="140"/>
        <v>Database</v>
      </c>
      <c r="AJ1093" s="2" t="str">
        <f t="shared" si="141"/>
        <v>Container</v>
      </c>
      <c r="AK1093" s="2" t="str">
        <f t="shared" si="142"/>
        <v>Unified Endpoint Mangement</v>
      </c>
      <c r="AL1093" s="27"/>
      <c r="AM1093" s="5" t="str">
        <f t="shared" si="143"/>
        <v>Application; Server; Laptops/Desktops; Database; Container; Unified Endpoint Mangement</v>
      </c>
    </row>
    <row r="1094" spans="1:39" ht="225" hidden="1">
      <c r="A1094" s="1" t="s">
        <v>306</v>
      </c>
      <c r="B1094" s="1" t="s">
        <v>4317</v>
      </c>
      <c r="C1094" s="1" t="s">
        <v>1447</v>
      </c>
      <c r="D1094" s="1" t="s">
        <v>2446</v>
      </c>
      <c r="E1094" s="1" t="s">
        <v>3439</v>
      </c>
      <c r="F1094" s="2" t="s">
        <v>4128</v>
      </c>
      <c r="G1094" s="2"/>
      <c r="H1094" s="2" t="s">
        <v>4281</v>
      </c>
      <c r="I1094" s="10">
        <v>3</v>
      </c>
      <c r="J1094" s="13"/>
      <c r="K1094" s="3">
        <f>IFERROR(MATCH("Application Layer Gateway (ALG) Security Requirements Guide (SRG) :: Version 1, Release: 2 Benchmark Date: 24 Jul 2015*"&amp;A1094&amp;";*",SRGs!AA:AA,0),0)</f>
        <v>0</v>
      </c>
      <c r="L1094" s="2">
        <f>IFERROR(MATCH("Application Server Security Requirements Guide :: Version 3, Release: 3 Benchmark Date: 27 Oct 2022*"&amp;A1094&amp;";*",SRGs!AA:AA,0),0)</f>
        <v>0</v>
      </c>
      <c r="M1094" s="2">
        <f>IFERROR(MATCH("Authentication, Authorization, and Accounting Services (AAA) Security Requirements Guide :: Version 1, Release: 2 Benchmark Date: 24 Jan 2020*"&amp;A1094&amp;";*",SRGs!AA:AA,0),0)</f>
        <v>0</v>
      </c>
      <c r="N1094" s="6">
        <f>IFERROR(MATCH("Central Log Server Security Requirements Guide :: Version 2, Release: 2 Benchmark Date: 27 Oct 2022*"&amp;A1094&amp;";*",SRGs!AA:AA,0),0)</f>
        <v>0</v>
      </c>
      <c r="O1094" s="6">
        <f>IFERROR(MATCH("Database Security Requirements Guide :: Version 3, Release: 3 Benchmark Date: 27 Jul 2022*"&amp;A1094&amp;";*",SRGs!AA:AA,0),0)</f>
        <v>0</v>
      </c>
      <c r="P1094" s="2">
        <f>IFERROR(MATCH("Container Platform Security Requirements Guide :: Version 1, Release: 3 Benchmark Date: 27 Jan 2022*"&amp;A1094&amp;";*",SRGs!AA:AA,0),0)</f>
        <v>0</v>
      </c>
      <c r="Q1094" s="2">
        <f>IFERROR(MATCH("Domain Name System (DNS) Security Requirements Guide :: Version 2, Release: 4 Benchmark Date: 23 Oct 2015*"&amp;A1094&amp;";*",SRGs!AA:AA,0),0)</f>
        <v>0</v>
      </c>
      <c r="R1094" s="2">
        <f>IFERROR(MATCH("Firewall Security Requirements Guide :: Version 2, Release: 3 Benchmark Date: 27 Oct 2022*"&amp;A1094&amp;";*",SRGs!AA:AA,0),0)</f>
        <v>0</v>
      </c>
      <c r="S1094" s="2">
        <f>IFERROR(MATCH("General Purpose Operating System Security Requirements Guide :: Version 2, Release: 4 Benchmark Date: 27 Jul 2022*"&amp;A1094&amp;";*",SRGs!AA:AA,0),0)</f>
        <v>0</v>
      </c>
      <c r="T1094" s="2">
        <f>IFERROR(MATCH("Intrusion Detection and Prevention Systems (IDPS) Security Requirements Guide :: Version 2, Release: 6 Benchmark Date: 24 Jul 2020*"&amp;A1094&amp;";*",SRGs!AA:AA,0),0)</f>
        <v>0</v>
      </c>
      <c r="U1094" s="2">
        <f>IFERROR(MATCH("Layer 2 Switch Security Requirements Guide :: Version 2, Release: 1 Benchmark Date: 18 May 2021*"&amp;A1094&amp;";*",SRGs!AA:AA,0),0)</f>
        <v>0</v>
      </c>
      <c r="V1094" s="2">
        <f>IFERROR(MATCH("Mainframe Product Security Requirements Guide :: Version 2, Release: 1 Benchmark Date: 27 Oct 2022*"&amp;A1094&amp;";*",SRGs!AA:AA,0),0)</f>
        <v>0</v>
      </c>
      <c r="W1094" s="2">
        <f>IFERROR(MATCH("Network Device Management Security Requirements Guide :: Version 4, Release: 1 Benchmark Date: 23 Apr 2021*"&amp;A1094&amp;";*",SRGs!AA:AA,0),0)</f>
        <v>0</v>
      </c>
      <c r="X1094" s="2">
        <f>IFERROR(MATCH("Router Security Requirements Guide :: Version 4, Release: 2 Benchmark Date: 23 Apr 2021*"&amp;A1094&amp;";*",SRGs!AA:AA,0),0)</f>
        <v>0</v>
      </c>
      <c r="Y1094" s="2">
        <f>IFERROR(MATCH("SDN Controller Security Requirements Guide :: Version 1, Release: 2 Benchmark Date: 24 Apr 2020*"&amp;A1094&amp;";*",SRGs!AA:AA,0),0)</f>
        <v>0</v>
      </c>
      <c r="Z1094" s="2">
        <f>IFERROR(MATCH("Unified Endpoint Management Agent Security Requirements Guide :: Version 1, Release: 1 Benchmark Date: 20 Nov 2020*"&amp;A1094&amp;";*",SRGs!AA:AA,0),0)</f>
        <v>0</v>
      </c>
      <c r="AA1094" s="2">
        <f>IFERROR(MATCH("Unified Endpoint Management Server Security Requirements Guide :: Version 1, Release: 1 Benchmark Date: 20 Nov 2020*"&amp;A1094&amp;";*",SRGs!AA:AA,0),0)</f>
        <v>0</v>
      </c>
      <c r="AB1094" s="2">
        <f>IFERROR(MATCH("Virtual Private Network (VPN) Security Requirements Guide :: Version 2, Release: 4 Benchmark Date: 27 Oct 2021*"&amp;A1094&amp;";*",SRGs!AA:AA,0),0)</f>
        <v>0</v>
      </c>
      <c r="AC1094" s="2">
        <f>IFERROR(MATCH("Web Server Security Requirements Guide :: Version 3, Release: 1 Benchmark Date: 27 Oct 2022*"&amp;A1094&amp;";*",SRGs!AA:AA,0),0)</f>
        <v>0</v>
      </c>
      <c r="AD1094" s="22"/>
      <c r="AE1094" s="3" t="str">
        <f t="shared" si="136"/>
        <v/>
      </c>
      <c r="AF1094" s="2" t="str">
        <f t="shared" si="137"/>
        <v/>
      </c>
      <c r="AG1094" s="2" t="str">
        <f t="shared" si="138"/>
        <v/>
      </c>
      <c r="AH1094" s="2" t="str">
        <f t="shared" si="139"/>
        <v/>
      </c>
      <c r="AI1094" s="2" t="str">
        <f t="shared" si="140"/>
        <v/>
      </c>
      <c r="AJ1094" s="2" t="str">
        <f t="shared" si="141"/>
        <v/>
      </c>
      <c r="AK1094" s="2" t="str">
        <f t="shared" si="142"/>
        <v/>
      </c>
      <c r="AM1094" s="5" t="str">
        <f t="shared" si="143"/>
        <v/>
      </c>
    </row>
    <row r="1095" spans="1:39" s="5" customFormat="1" ht="60" hidden="1">
      <c r="A1095" s="1" t="s">
        <v>307</v>
      </c>
      <c r="B1095" s="1" t="s">
        <v>4317</v>
      </c>
      <c r="C1095" s="1" t="s">
        <v>1448</v>
      </c>
      <c r="D1095" s="1" t="s">
        <v>2447</v>
      </c>
      <c r="E1095" s="1" t="s">
        <v>3440</v>
      </c>
      <c r="F1095" s="2" t="s">
        <v>4129</v>
      </c>
      <c r="G1095" s="2"/>
      <c r="H1095" s="2"/>
      <c r="I1095" s="2"/>
      <c r="J1095" s="15"/>
      <c r="K1095" s="3">
        <f>IFERROR(MATCH("Application Layer Gateway (ALG) Security Requirements Guide (SRG) :: Version 1, Release: 2 Benchmark Date: 24 Jul 2015*"&amp;A1095&amp;";*",SRGs!AA:AA,0),0)</f>
        <v>0</v>
      </c>
      <c r="L1095" s="2">
        <f>IFERROR(MATCH("Application Server Security Requirements Guide :: Version 3, Release: 3 Benchmark Date: 27 Oct 2022*"&amp;A1095&amp;";*",SRGs!AA:AA,0),0)</f>
        <v>0</v>
      </c>
      <c r="M1095" s="2">
        <f>IFERROR(MATCH("Authentication, Authorization, and Accounting Services (AAA) Security Requirements Guide :: Version 1, Release: 2 Benchmark Date: 24 Jan 2020*"&amp;A1095&amp;";*",SRGs!AA:AA,0),0)</f>
        <v>0</v>
      </c>
      <c r="N1095" s="6">
        <f>IFERROR(MATCH("Central Log Server Security Requirements Guide :: Version 2, Release: 2 Benchmark Date: 27 Oct 2022*"&amp;A1095&amp;";*",SRGs!AA:AA,0),0)</f>
        <v>0</v>
      </c>
      <c r="O1095" s="6">
        <f>IFERROR(MATCH("Database Security Requirements Guide :: Version 3, Release: 3 Benchmark Date: 27 Jul 2022*"&amp;A1095&amp;";*",SRGs!AA:AA,0),0)</f>
        <v>0</v>
      </c>
      <c r="P1095" s="6">
        <f>IFERROR(MATCH("Container Platform Security Requirements Guide :: Version 1, Release: 3 Benchmark Date: 27 Jan 2022*"&amp;A1095&amp;";*",SRGs!AA:AA,0),0)</f>
        <v>0</v>
      </c>
      <c r="Q1095" s="6">
        <f>IFERROR(MATCH("Domain Name System (DNS) Security Requirements Guide :: Version 2, Release: 4 Benchmark Date: 23 Oct 2015*"&amp;A1095&amp;";*",SRGs!AA:AA,0),0)</f>
        <v>0</v>
      </c>
      <c r="R1095" s="6">
        <f>IFERROR(MATCH("Firewall Security Requirements Guide :: Version 2, Release: 3 Benchmark Date: 27 Oct 2022*"&amp;A1095&amp;";*",SRGs!AA:AA,0),0)</f>
        <v>0</v>
      </c>
      <c r="S1095" s="6">
        <f>IFERROR(MATCH("General Purpose Operating System Security Requirements Guide :: Version 2, Release: 4 Benchmark Date: 27 Jul 2022*"&amp;A1095&amp;";*",SRGs!AA:AA,0),0)</f>
        <v>0</v>
      </c>
      <c r="T1095" s="6">
        <f>IFERROR(MATCH("Intrusion Detection and Prevention Systems (IDPS) Security Requirements Guide :: Version 2, Release: 6 Benchmark Date: 24 Jul 2020*"&amp;A1095&amp;";*",SRGs!AA:AA,0),0)</f>
        <v>0</v>
      </c>
      <c r="U1095" s="6">
        <f>IFERROR(MATCH("Layer 2 Switch Security Requirements Guide :: Version 2, Release: 1 Benchmark Date: 18 May 2021*"&amp;A1095&amp;";*",SRGs!AA:AA,0),0)</f>
        <v>0</v>
      </c>
      <c r="V1095" s="6">
        <f>IFERROR(MATCH("Mainframe Product Security Requirements Guide :: Version 2, Release: 1 Benchmark Date: 27 Oct 2022*"&amp;A1095&amp;";*",SRGs!AA:AA,0),0)</f>
        <v>0</v>
      </c>
      <c r="W1095" s="6">
        <f>IFERROR(MATCH("Network Device Management Security Requirements Guide :: Version 4, Release: 1 Benchmark Date: 23 Apr 2021*"&amp;A1095&amp;";*",SRGs!AA:AA,0),0)</f>
        <v>0</v>
      </c>
      <c r="X1095" s="6">
        <f>IFERROR(MATCH("Router Security Requirements Guide :: Version 4, Release: 2 Benchmark Date: 23 Apr 2021*"&amp;A1095&amp;";*",SRGs!AA:AA,0),0)</f>
        <v>0</v>
      </c>
      <c r="Y1095" s="6">
        <f>IFERROR(MATCH("SDN Controller Security Requirements Guide :: Version 1, Release: 2 Benchmark Date: 24 Apr 2020*"&amp;A1095&amp;";*",SRGs!AA:AA,0),0)</f>
        <v>0</v>
      </c>
      <c r="Z1095" s="6">
        <f>IFERROR(MATCH("Unified Endpoint Management Agent Security Requirements Guide :: Version 1, Release: 1 Benchmark Date: 20 Nov 2020*"&amp;A1095&amp;";*",SRGs!AA:AA,0),0)</f>
        <v>0</v>
      </c>
      <c r="AA1095" s="6">
        <f>IFERROR(MATCH("Unified Endpoint Management Server Security Requirements Guide :: Version 1, Release: 1 Benchmark Date: 20 Nov 2020*"&amp;A1095&amp;";*",SRGs!AA:AA,0),0)</f>
        <v>0</v>
      </c>
      <c r="AB1095" s="6">
        <f>IFERROR(MATCH("Virtual Private Network (VPN) Security Requirements Guide :: Version 2, Release: 4 Benchmark Date: 27 Oct 2021*"&amp;A1095&amp;";*",SRGs!AA:AA,0),0)</f>
        <v>0</v>
      </c>
      <c r="AC1095" s="6">
        <f>IFERROR(MATCH("Web Server Security Requirements Guide :: Version 3, Release: 1 Benchmark Date: 27 Oct 2022*"&amp;A1095&amp;";*",SRGs!AA:AA,0),0)</f>
        <v>0</v>
      </c>
      <c r="AD1095" s="21"/>
      <c r="AE1095" s="3" t="str">
        <f t="shared" si="136"/>
        <v/>
      </c>
      <c r="AF1095" s="2" t="str">
        <f t="shared" si="137"/>
        <v/>
      </c>
      <c r="AG1095" s="2" t="str">
        <f t="shared" si="138"/>
        <v/>
      </c>
      <c r="AH1095" s="2" t="str">
        <f t="shared" si="139"/>
        <v/>
      </c>
      <c r="AI1095" s="2" t="str">
        <f t="shared" si="140"/>
        <v/>
      </c>
      <c r="AJ1095" s="2" t="str">
        <f t="shared" si="141"/>
        <v/>
      </c>
      <c r="AK1095" s="2" t="str">
        <f t="shared" si="142"/>
        <v/>
      </c>
      <c r="AL1095" s="27"/>
      <c r="AM1095" s="5" t="str">
        <f t="shared" si="143"/>
        <v/>
      </c>
    </row>
    <row r="1096" spans="1:39" s="5" customFormat="1" ht="135" hidden="1">
      <c r="A1096" s="1" t="s">
        <v>308</v>
      </c>
      <c r="B1096" s="1" t="s">
        <v>4317</v>
      </c>
      <c r="C1096" s="1" t="s">
        <v>1449</v>
      </c>
      <c r="D1096" s="1" t="s">
        <v>2448</v>
      </c>
      <c r="E1096" s="1" t="s">
        <v>3441</v>
      </c>
      <c r="F1096" s="2" t="s">
        <v>2591</v>
      </c>
      <c r="G1096" s="2"/>
      <c r="H1096" s="2"/>
      <c r="I1096" s="2"/>
      <c r="J1096" s="15"/>
      <c r="K1096" s="3">
        <f>IFERROR(MATCH("Application Layer Gateway (ALG) Security Requirements Guide (SRG) :: Version 1, Release: 2 Benchmark Date: 24 Jul 2015*"&amp;A1096&amp;";*",SRGs!AA:AA,0),0)</f>
        <v>0</v>
      </c>
      <c r="L1096" s="2">
        <f>IFERROR(MATCH("Application Server Security Requirements Guide :: Version 3, Release: 3 Benchmark Date: 27 Oct 2022*"&amp;A1096&amp;";*",SRGs!AA:AA,0),0)</f>
        <v>0</v>
      </c>
      <c r="M1096" s="2">
        <f>IFERROR(MATCH("Authentication, Authorization, and Accounting Services (AAA) Security Requirements Guide :: Version 1, Release: 2 Benchmark Date: 24 Jan 2020*"&amp;A1096&amp;";*",SRGs!AA:AA,0),0)</f>
        <v>0</v>
      </c>
      <c r="N1096" s="2">
        <f>IFERROR(MATCH("Central Log Server Security Requirements Guide :: Version 2, Release: 2 Benchmark Date: 27 Oct 2022*"&amp;A1096&amp;";*",SRGs!AA:AA,0),0)</f>
        <v>0</v>
      </c>
      <c r="O1096" s="2">
        <f>IFERROR(MATCH("Database Security Requirements Guide :: Version 3, Release: 3 Benchmark Date: 27 Jul 2022*"&amp;A1096&amp;";*",SRGs!AA:AA,0),0)</f>
        <v>0</v>
      </c>
      <c r="P1096" s="6">
        <f>IFERROR(MATCH("Container Platform Security Requirements Guide :: Version 1, Release: 3 Benchmark Date: 27 Jan 2022*"&amp;A1096&amp;";*",SRGs!AA:AA,0),0)</f>
        <v>0</v>
      </c>
      <c r="Q1096" s="6">
        <f>IFERROR(MATCH("Domain Name System (DNS) Security Requirements Guide :: Version 2, Release: 4 Benchmark Date: 23 Oct 2015*"&amp;A1096&amp;";*",SRGs!AA:AA,0),0)</f>
        <v>0</v>
      </c>
      <c r="R1096" s="6">
        <f>IFERROR(MATCH("Firewall Security Requirements Guide :: Version 2, Release: 3 Benchmark Date: 27 Oct 2022*"&amp;A1096&amp;";*",SRGs!AA:AA,0),0)</f>
        <v>0</v>
      </c>
      <c r="S1096" s="6">
        <f>IFERROR(MATCH("General Purpose Operating System Security Requirements Guide :: Version 2, Release: 4 Benchmark Date: 27 Jul 2022*"&amp;A1096&amp;";*",SRGs!AA:AA,0),0)</f>
        <v>0</v>
      </c>
      <c r="T1096" s="6">
        <f>IFERROR(MATCH("Intrusion Detection and Prevention Systems (IDPS) Security Requirements Guide :: Version 2, Release: 6 Benchmark Date: 24 Jul 2020*"&amp;A1096&amp;";*",SRGs!AA:AA,0),0)</f>
        <v>0</v>
      </c>
      <c r="U1096" s="6">
        <f>IFERROR(MATCH("Layer 2 Switch Security Requirements Guide :: Version 2, Release: 1 Benchmark Date: 18 May 2021*"&amp;A1096&amp;";*",SRGs!AA:AA,0),0)</f>
        <v>0</v>
      </c>
      <c r="V1096" s="6">
        <f>IFERROR(MATCH("Mainframe Product Security Requirements Guide :: Version 2, Release: 1 Benchmark Date: 27 Oct 2022*"&amp;A1096&amp;";*",SRGs!AA:AA,0),0)</f>
        <v>0</v>
      </c>
      <c r="W1096" s="6">
        <f>IFERROR(MATCH("Network Device Management Security Requirements Guide :: Version 4, Release: 1 Benchmark Date: 23 Apr 2021*"&amp;A1096&amp;";*",SRGs!AA:AA,0),0)</f>
        <v>0</v>
      </c>
      <c r="X1096" s="6">
        <f>IFERROR(MATCH("Router Security Requirements Guide :: Version 4, Release: 2 Benchmark Date: 23 Apr 2021*"&amp;A1096&amp;";*",SRGs!AA:AA,0),0)</f>
        <v>0</v>
      </c>
      <c r="Y1096" s="6">
        <f>IFERROR(MATCH("SDN Controller Security Requirements Guide :: Version 1, Release: 2 Benchmark Date: 24 Apr 2020*"&amp;A1096&amp;";*",SRGs!AA:AA,0),0)</f>
        <v>0</v>
      </c>
      <c r="Z1096" s="6">
        <f>IFERROR(MATCH("Unified Endpoint Management Agent Security Requirements Guide :: Version 1, Release: 1 Benchmark Date: 20 Nov 2020*"&amp;A1096&amp;";*",SRGs!AA:AA,0),0)</f>
        <v>0</v>
      </c>
      <c r="AA1096" s="6">
        <f>IFERROR(MATCH("Unified Endpoint Management Server Security Requirements Guide :: Version 1, Release: 1 Benchmark Date: 20 Nov 2020*"&amp;A1096&amp;";*",SRGs!AA:AA,0),0)</f>
        <v>0</v>
      </c>
      <c r="AB1096" s="6">
        <f>IFERROR(MATCH("Virtual Private Network (VPN) Security Requirements Guide :: Version 2, Release: 4 Benchmark Date: 27 Oct 2021*"&amp;A1096&amp;";*",SRGs!AA:AA,0),0)</f>
        <v>0</v>
      </c>
      <c r="AC1096" s="6">
        <f>IFERROR(MATCH("Web Server Security Requirements Guide :: Version 3, Release: 1 Benchmark Date: 27 Oct 2022*"&amp;A1096&amp;";*",SRGs!AA:AA,0),0)</f>
        <v>0</v>
      </c>
      <c r="AD1096" s="21"/>
      <c r="AE1096" s="3" t="str">
        <f t="shared" si="136"/>
        <v/>
      </c>
      <c r="AF1096" s="2" t="str">
        <f t="shared" si="137"/>
        <v/>
      </c>
      <c r="AG1096" s="2" t="str">
        <f t="shared" si="138"/>
        <v/>
      </c>
      <c r="AH1096" s="2" t="str">
        <f t="shared" si="139"/>
        <v/>
      </c>
      <c r="AI1096" s="2" t="str">
        <f t="shared" si="140"/>
        <v/>
      </c>
      <c r="AJ1096" s="2" t="str">
        <f t="shared" si="141"/>
        <v/>
      </c>
      <c r="AK1096" s="2" t="str">
        <f t="shared" si="142"/>
        <v/>
      </c>
      <c r="AL1096" s="27"/>
      <c r="AM1096" s="5" t="str">
        <f t="shared" si="143"/>
        <v/>
      </c>
    </row>
    <row r="1097" spans="1:39" s="5" customFormat="1" ht="180" hidden="1">
      <c r="A1097" s="1" t="s">
        <v>309</v>
      </c>
      <c r="B1097" s="1" t="s">
        <v>4317</v>
      </c>
      <c r="C1097" s="1" t="s">
        <v>1450</v>
      </c>
      <c r="D1097" s="1" t="s">
        <v>2449</v>
      </c>
      <c r="E1097" s="1" t="s">
        <v>3442</v>
      </c>
      <c r="F1097" s="2" t="s">
        <v>2591</v>
      </c>
      <c r="G1097" s="2"/>
      <c r="H1097" s="2"/>
      <c r="I1097" s="2"/>
      <c r="J1097" s="15"/>
      <c r="K1097" s="3">
        <f>IFERROR(MATCH("Application Layer Gateway (ALG) Security Requirements Guide (SRG) :: Version 1, Release: 2 Benchmark Date: 24 Jul 2015*"&amp;A1097&amp;";*",SRGs!AA:AA,0),0)</f>
        <v>0</v>
      </c>
      <c r="L1097" s="2">
        <f>IFERROR(MATCH("Application Server Security Requirements Guide :: Version 3, Release: 3 Benchmark Date: 27 Oct 2022*"&amp;A1097&amp;";*",SRGs!AA:AA,0),0)</f>
        <v>0</v>
      </c>
      <c r="M1097" s="2">
        <f>IFERROR(MATCH("Authentication, Authorization, and Accounting Services (AAA) Security Requirements Guide :: Version 1, Release: 2 Benchmark Date: 24 Jan 2020*"&amp;A1097&amp;";*",SRGs!AA:AA,0),0)</f>
        <v>0</v>
      </c>
      <c r="N1097" s="2">
        <f>IFERROR(MATCH("Central Log Server Security Requirements Guide :: Version 2, Release: 2 Benchmark Date: 27 Oct 2022*"&amp;A1097&amp;";*",SRGs!AA:AA,0),0)</f>
        <v>0</v>
      </c>
      <c r="O1097" s="2">
        <f>IFERROR(MATCH("Database Security Requirements Guide :: Version 3, Release: 3 Benchmark Date: 27 Jul 2022*"&amp;A1097&amp;";*",SRGs!AA:AA,0),0)</f>
        <v>0</v>
      </c>
      <c r="P1097" s="6">
        <f>IFERROR(MATCH("Container Platform Security Requirements Guide :: Version 1, Release: 3 Benchmark Date: 27 Jan 2022*"&amp;A1097&amp;";*",SRGs!AA:AA,0),0)</f>
        <v>0</v>
      </c>
      <c r="Q1097" s="6">
        <f>IFERROR(MATCH("Domain Name System (DNS) Security Requirements Guide :: Version 2, Release: 4 Benchmark Date: 23 Oct 2015*"&amp;A1097&amp;";*",SRGs!AA:AA,0),0)</f>
        <v>0</v>
      </c>
      <c r="R1097" s="6">
        <f>IFERROR(MATCH("Firewall Security Requirements Guide :: Version 2, Release: 3 Benchmark Date: 27 Oct 2022*"&amp;A1097&amp;";*",SRGs!AA:AA,0),0)</f>
        <v>0</v>
      </c>
      <c r="S1097" s="6">
        <f>IFERROR(MATCH("General Purpose Operating System Security Requirements Guide :: Version 2, Release: 4 Benchmark Date: 27 Jul 2022*"&amp;A1097&amp;";*",SRGs!AA:AA,0),0)</f>
        <v>0</v>
      </c>
      <c r="T1097" s="6">
        <f>IFERROR(MATCH("Intrusion Detection and Prevention Systems (IDPS) Security Requirements Guide :: Version 2, Release: 6 Benchmark Date: 24 Jul 2020*"&amp;A1097&amp;";*",SRGs!AA:AA,0),0)</f>
        <v>0</v>
      </c>
      <c r="U1097" s="6">
        <f>IFERROR(MATCH("Layer 2 Switch Security Requirements Guide :: Version 2, Release: 1 Benchmark Date: 18 May 2021*"&amp;A1097&amp;";*",SRGs!AA:AA,0),0)</f>
        <v>0</v>
      </c>
      <c r="V1097" s="6">
        <f>IFERROR(MATCH("Mainframe Product Security Requirements Guide :: Version 2, Release: 1 Benchmark Date: 27 Oct 2022*"&amp;A1097&amp;";*",SRGs!AA:AA,0),0)</f>
        <v>0</v>
      </c>
      <c r="W1097" s="6">
        <f>IFERROR(MATCH("Network Device Management Security Requirements Guide :: Version 4, Release: 1 Benchmark Date: 23 Apr 2021*"&amp;A1097&amp;";*",SRGs!AA:AA,0),0)</f>
        <v>0</v>
      </c>
      <c r="X1097" s="6">
        <f>IFERROR(MATCH("Router Security Requirements Guide :: Version 4, Release: 2 Benchmark Date: 23 Apr 2021*"&amp;A1097&amp;";*",SRGs!AA:AA,0),0)</f>
        <v>0</v>
      </c>
      <c r="Y1097" s="6">
        <f>IFERROR(MATCH("SDN Controller Security Requirements Guide :: Version 1, Release: 2 Benchmark Date: 24 Apr 2020*"&amp;A1097&amp;";*",SRGs!AA:AA,0),0)</f>
        <v>0</v>
      </c>
      <c r="Z1097" s="6">
        <f>IFERROR(MATCH("Unified Endpoint Management Agent Security Requirements Guide :: Version 1, Release: 1 Benchmark Date: 20 Nov 2020*"&amp;A1097&amp;";*",SRGs!AA:AA,0),0)</f>
        <v>0</v>
      </c>
      <c r="AA1097" s="6">
        <f>IFERROR(MATCH("Unified Endpoint Management Server Security Requirements Guide :: Version 1, Release: 1 Benchmark Date: 20 Nov 2020*"&amp;A1097&amp;";*",SRGs!AA:AA,0),0)</f>
        <v>0</v>
      </c>
      <c r="AB1097" s="6">
        <f>IFERROR(MATCH("Virtual Private Network (VPN) Security Requirements Guide :: Version 2, Release: 4 Benchmark Date: 27 Oct 2021*"&amp;A1097&amp;";*",SRGs!AA:AA,0),0)</f>
        <v>0</v>
      </c>
      <c r="AC1097" s="6">
        <f>IFERROR(MATCH("Web Server Security Requirements Guide :: Version 3, Release: 1 Benchmark Date: 27 Oct 2022*"&amp;A1097&amp;";*",SRGs!AA:AA,0),0)</f>
        <v>0</v>
      </c>
      <c r="AD1097" s="21"/>
      <c r="AE1097" s="3" t="str">
        <f t="shared" si="136"/>
        <v/>
      </c>
      <c r="AF1097" s="2" t="str">
        <f t="shared" si="137"/>
        <v/>
      </c>
      <c r="AG1097" s="2" t="str">
        <f t="shared" si="138"/>
        <v/>
      </c>
      <c r="AH1097" s="2" t="str">
        <f t="shared" si="139"/>
        <v/>
      </c>
      <c r="AI1097" s="2" t="str">
        <f t="shared" si="140"/>
        <v/>
      </c>
      <c r="AJ1097" s="2" t="str">
        <f t="shared" si="141"/>
        <v/>
      </c>
      <c r="AK1097" s="2" t="str">
        <f t="shared" si="142"/>
        <v/>
      </c>
      <c r="AL1097" s="27"/>
      <c r="AM1097" s="5" t="str">
        <f t="shared" si="143"/>
        <v/>
      </c>
    </row>
    <row r="1098" spans="1:39" ht="409.5">
      <c r="A1098" s="1" t="s">
        <v>289</v>
      </c>
      <c r="B1098" s="1" t="s">
        <v>4317</v>
      </c>
      <c r="C1098" s="1" t="s">
        <v>1341</v>
      </c>
      <c r="D1098" s="1" t="s">
        <v>2356</v>
      </c>
      <c r="E1098" s="1" t="s">
        <v>3350</v>
      </c>
      <c r="F1098" s="2" t="s">
        <v>4089</v>
      </c>
      <c r="G1098" s="2" t="s">
        <v>4249</v>
      </c>
      <c r="H1098" s="2"/>
      <c r="I1098" s="10">
        <v>1</v>
      </c>
      <c r="J1098" s="13"/>
      <c r="K1098" s="3">
        <f>IFERROR(MATCH("Application Layer Gateway (ALG) Security Requirements Guide (SRG) :: Version 1, Release: 2 Benchmark Date: 24 Jul 2015*"&amp;A1098&amp;";*",SRGs!AA:AA,0),0)</f>
        <v>2116</v>
      </c>
      <c r="L1098" s="2">
        <f>IFERROR(MATCH("Application Server Security Requirements Guide :: Version 3, Release: 3 Benchmark Date: 27 Oct 2022*"&amp;A1098&amp;";*",SRGs!AA:AA,0),0)</f>
        <v>0</v>
      </c>
      <c r="M1098" s="2">
        <f>IFERROR(MATCH("Authentication, Authorization, and Accounting Services (AAA) Security Requirements Guide :: Version 1, Release: 2 Benchmark Date: 24 Jan 2020*"&amp;A1098&amp;";*",SRGs!AA:AA,0),0)</f>
        <v>0</v>
      </c>
      <c r="N1098" s="6">
        <f>IFERROR(MATCH("Central Log Server Security Requirements Guide :: Version 2, Release: 2 Benchmark Date: 27 Oct 2022*"&amp;A1098&amp;";*",SRGs!AA:AA,0),0)</f>
        <v>0</v>
      </c>
      <c r="O1098" s="6">
        <f>IFERROR(MATCH("Database Security Requirements Guide :: Version 3, Release: 3 Benchmark Date: 27 Jul 2022*"&amp;A1098&amp;";*",SRGs!AA:AA,0),0)</f>
        <v>0</v>
      </c>
      <c r="P1098" s="2">
        <f>IFERROR(MATCH("Container Platform Security Requirements Guide :: Version 1, Release: 3 Benchmark Date: 27 Jan 2022*"&amp;A1098&amp;";*",SRGs!AA:AA,0),0)</f>
        <v>0</v>
      </c>
      <c r="Q1098" s="2">
        <f>IFERROR(MATCH("Domain Name System (DNS) Security Requirements Guide :: Version 2, Release: 4 Benchmark Date: 23 Oct 2015*"&amp;A1098&amp;";*",SRGs!AA:AA,0),0)</f>
        <v>0</v>
      </c>
      <c r="R1098" s="2">
        <f>IFERROR(MATCH("Firewall Security Requirements Guide :: Version 2, Release: 3 Benchmark Date: 27 Oct 2022*"&amp;A1098&amp;";*",SRGs!AA:AA,0),0)</f>
        <v>0</v>
      </c>
      <c r="S1098" s="2">
        <f>IFERROR(MATCH("General Purpose Operating System Security Requirements Guide :: Version 2, Release: 4 Benchmark Date: 27 Jul 2022*"&amp;A1098&amp;";*",SRGs!AA:AA,0),0)</f>
        <v>0</v>
      </c>
      <c r="T1098" s="2">
        <f>IFERROR(MATCH("Intrusion Detection and Prevention Systems (IDPS) Security Requirements Guide :: Version 2, Release: 6 Benchmark Date: 24 Jul 2020*"&amp;A1098&amp;";*",SRGs!AA:AA,0),0)</f>
        <v>2117</v>
      </c>
      <c r="U1098" s="2">
        <f>IFERROR(MATCH("Layer 2 Switch Security Requirements Guide :: Version 2, Release: 1 Benchmark Date: 18 May 2021*"&amp;A1098&amp;";*",SRGs!AA:AA,0),0)</f>
        <v>0</v>
      </c>
      <c r="V1098" s="2">
        <f>IFERROR(MATCH("Mainframe Product Security Requirements Guide :: Version 2, Release: 1 Benchmark Date: 27 Oct 2022*"&amp;A1098&amp;";*",SRGs!AA:AA,0),0)</f>
        <v>2119</v>
      </c>
      <c r="W1098" s="2">
        <f>IFERROR(MATCH("Network Device Management Security Requirements Guide :: Version 4, Release: 1 Benchmark Date: 23 Apr 2021*"&amp;A1098&amp;";*",SRGs!AA:AA,0),0)</f>
        <v>0</v>
      </c>
      <c r="X1098" s="2">
        <f>IFERROR(MATCH("Router Security Requirements Guide :: Version 4, Release: 2 Benchmark Date: 23 Apr 2021*"&amp;A1098&amp;";*",SRGs!AA:AA,0),0)</f>
        <v>0</v>
      </c>
      <c r="Y1098" s="2">
        <f>IFERROR(MATCH("SDN Controller Security Requirements Guide :: Version 1, Release: 2 Benchmark Date: 24 Apr 2020*"&amp;A1098&amp;";*",SRGs!AA:AA,0),0)</f>
        <v>0</v>
      </c>
      <c r="Z1098" s="2">
        <f>IFERROR(MATCH("Unified Endpoint Management Agent Security Requirements Guide :: Version 1, Release: 1 Benchmark Date: 20 Nov 2020*"&amp;A1098&amp;";*",SRGs!AA:AA,0),0)</f>
        <v>0</v>
      </c>
      <c r="AA1098" s="2">
        <f>IFERROR(MATCH("Unified Endpoint Management Server Security Requirements Guide :: Version 1, Release: 1 Benchmark Date: 20 Nov 2020*"&amp;A1098&amp;";*",SRGs!AA:AA,0),0)</f>
        <v>0</v>
      </c>
      <c r="AB1098" s="2">
        <f>IFERROR(MATCH("Virtual Private Network (VPN) Security Requirements Guide :: Version 2, Release: 4 Benchmark Date: 27 Oct 2021*"&amp;A1098&amp;";*",SRGs!AA:AA,0),0)</f>
        <v>0</v>
      </c>
      <c r="AC1098" s="2">
        <f>IFERROR(MATCH("Web Server Security Requirements Guide :: Version 3, Release: 1 Benchmark Date: 27 Oct 2022*"&amp;A1098&amp;";*",SRGs!AA:AA,0),0)</f>
        <v>0</v>
      </c>
      <c r="AD1098" s="22"/>
      <c r="AE1098" s="3" t="str">
        <f t="shared" si="136"/>
        <v>Application</v>
      </c>
      <c r="AF1098" s="2" t="str">
        <f t="shared" si="137"/>
        <v>Server</v>
      </c>
      <c r="AG1098" s="2" t="str">
        <f t="shared" si="138"/>
        <v/>
      </c>
      <c r="AH1098" s="2" t="str">
        <f t="shared" si="139"/>
        <v>Network Device</v>
      </c>
      <c r="AI1098" s="2" t="str">
        <f t="shared" si="140"/>
        <v/>
      </c>
      <c r="AJ1098" s="2" t="str">
        <f t="shared" si="141"/>
        <v/>
      </c>
      <c r="AK1098" s="2" t="str">
        <f t="shared" si="142"/>
        <v/>
      </c>
      <c r="AM1098" s="5" t="str">
        <f t="shared" si="143"/>
        <v>Application; Server; Network Device</v>
      </c>
    </row>
    <row r="1099" spans="1:39" ht="30" hidden="1">
      <c r="A1099" s="1" t="s">
        <v>22725</v>
      </c>
      <c r="B1099" s="1" t="s">
        <v>4317</v>
      </c>
      <c r="C1099" s="1" t="s">
        <v>1342</v>
      </c>
      <c r="D1099" s="1" t="s">
        <v>3486</v>
      </c>
      <c r="E1099" s="1"/>
      <c r="F1099" s="2"/>
      <c r="G1099" s="2"/>
      <c r="H1099" s="2"/>
      <c r="I1099" s="2"/>
      <c r="J1099" s="15"/>
      <c r="K1099" s="3">
        <f>IFERROR(MATCH("Application Layer Gateway (ALG) Security Requirements Guide (SRG) :: Version 1, Release: 2 Benchmark Date: 24 Jul 2015*"&amp;A1099&amp;";*",SRGs!AA:AA,0),0)</f>
        <v>0</v>
      </c>
      <c r="L1099" s="2">
        <f>IFERROR(MATCH("Application Server Security Requirements Guide :: Version 3, Release: 3 Benchmark Date: 27 Oct 2022*"&amp;A1099&amp;";*",SRGs!AA:AA,0),0)</f>
        <v>0</v>
      </c>
      <c r="M1099" s="2">
        <f>IFERROR(MATCH("Authentication, Authorization, and Accounting Services (AAA) Security Requirements Guide :: Version 1, Release: 2 Benchmark Date: 24 Jan 2020*"&amp;A1099&amp;";*",SRGs!AA:AA,0),0)</f>
        <v>0</v>
      </c>
      <c r="N1099" s="2">
        <f>IFERROR(MATCH("Central Log Server Security Requirements Guide :: Version 2, Release: 2 Benchmark Date: 27 Oct 2022*"&amp;A1099&amp;";*",SRGs!AA:AA,0),0)</f>
        <v>0</v>
      </c>
      <c r="O1099" s="2">
        <f>IFERROR(MATCH("Database Security Requirements Guide :: Version 3, Release: 3 Benchmark Date: 27 Jul 2022*"&amp;A1099&amp;";*",SRGs!AA:AA,0),0)</f>
        <v>0</v>
      </c>
      <c r="P1099" s="2">
        <f>IFERROR(MATCH("Container Platform Security Requirements Guide :: Version 1, Release: 3 Benchmark Date: 27 Jan 2022*"&amp;A1099&amp;";*",SRGs!AA:AA,0),0)</f>
        <v>0</v>
      </c>
      <c r="Q1099" s="2">
        <f>IFERROR(MATCH("Domain Name System (DNS) Security Requirements Guide :: Version 2, Release: 4 Benchmark Date: 23 Oct 2015*"&amp;A1099&amp;";*",SRGs!AA:AA,0),0)</f>
        <v>0</v>
      </c>
      <c r="R1099" s="2">
        <f>IFERROR(MATCH("Firewall Security Requirements Guide :: Version 2, Release: 3 Benchmark Date: 27 Oct 2022*"&amp;A1099&amp;";*",SRGs!AA:AA,0),0)</f>
        <v>0</v>
      </c>
      <c r="S1099" s="2">
        <f>IFERROR(MATCH("General Purpose Operating System Security Requirements Guide :: Version 2, Release: 4 Benchmark Date: 27 Jul 2022*"&amp;A1099&amp;";*",SRGs!AA:AA,0),0)</f>
        <v>0</v>
      </c>
      <c r="T1099" s="2">
        <f>IFERROR(MATCH("Intrusion Detection and Prevention Systems (IDPS) Security Requirements Guide :: Version 2, Release: 6 Benchmark Date: 24 Jul 2020*"&amp;A1099&amp;";*",SRGs!AA:AA,0),0)</f>
        <v>0</v>
      </c>
      <c r="U1099" s="2">
        <f>IFERROR(MATCH("Layer 2 Switch Security Requirements Guide :: Version 2, Release: 1 Benchmark Date: 18 May 2021*"&amp;A1099&amp;";*",SRGs!AA:AA,0),0)</f>
        <v>0</v>
      </c>
      <c r="V1099" s="2">
        <f>IFERROR(MATCH("Mainframe Product Security Requirements Guide :: Version 2, Release: 1 Benchmark Date: 27 Oct 2022*"&amp;A1099&amp;";*",SRGs!AA:AA,0),0)</f>
        <v>0</v>
      </c>
      <c r="W1099" s="2">
        <f>IFERROR(MATCH("Network Device Management Security Requirements Guide :: Version 4, Release: 1 Benchmark Date: 23 Apr 2021*"&amp;A1099&amp;";*",SRGs!AA:AA,0),0)</f>
        <v>0</v>
      </c>
      <c r="X1099" s="2">
        <f>IFERROR(MATCH("Router Security Requirements Guide :: Version 4, Release: 2 Benchmark Date: 23 Apr 2021*"&amp;A1099&amp;";*",SRGs!AA:AA,0),0)</f>
        <v>0</v>
      </c>
      <c r="Y1099" s="2">
        <f>IFERROR(MATCH("SDN Controller Security Requirements Guide :: Version 1, Release: 2 Benchmark Date: 24 Apr 2020*"&amp;A1099&amp;";*",SRGs!AA:AA,0),0)</f>
        <v>0</v>
      </c>
      <c r="Z1099" s="2">
        <f>IFERROR(MATCH("Unified Endpoint Management Agent Security Requirements Guide :: Version 1, Release: 1 Benchmark Date: 20 Nov 2020*"&amp;A1099&amp;";*",SRGs!AA:AA,0),0)</f>
        <v>0</v>
      </c>
      <c r="AA1099" s="2">
        <f>IFERROR(MATCH("Unified Endpoint Management Server Security Requirements Guide :: Version 1, Release: 1 Benchmark Date: 20 Nov 2020*"&amp;A1099&amp;";*",SRGs!AA:AA,0),0)</f>
        <v>0</v>
      </c>
      <c r="AB1099" s="2">
        <f>IFERROR(MATCH("Virtual Private Network (VPN) Security Requirements Guide :: Version 2, Release: 4 Benchmark Date: 27 Oct 2021*"&amp;A1099&amp;";*",SRGs!AA:AA,0),0)</f>
        <v>0</v>
      </c>
      <c r="AC1099" s="2">
        <f>IFERROR(MATCH("Web Server Security Requirements Guide :: Version 3, Release: 1 Benchmark Date: 27 Oct 2022*"&amp;A1099&amp;";*",SRGs!AA:AA,0),0)</f>
        <v>0</v>
      </c>
      <c r="AD1099" s="22"/>
      <c r="AE1099" s="3" t="str">
        <f t="shared" si="136"/>
        <v/>
      </c>
      <c r="AF1099" s="2" t="str">
        <f t="shared" si="137"/>
        <v/>
      </c>
      <c r="AG1099" s="2" t="str">
        <f t="shared" si="138"/>
        <v/>
      </c>
      <c r="AH1099" s="2" t="str">
        <f t="shared" si="139"/>
        <v/>
      </c>
      <c r="AI1099" s="2" t="str">
        <f t="shared" si="140"/>
        <v/>
      </c>
      <c r="AJ1099" s="2" t="str">
        <f t="shared" si="141"/>
        <v/>
      </c>
      <c r="AK1099" s="2" t="str">
        <f t="shared" si="142"/>
        <v/>
      </c>
      <c r="AM1099" s="5" t="str">
        <f t="shared" si="143"/>
        <v/>
      </c>
    </row>
    <row r="1100" spans="1:39" s="5" customFormat="1" ht="90" hidden="1">
      <c r="A1100" s="1" t="s">
        <v>22726</v>
      </c>
      <c r="B1100" s="1" t="s">
        <v>4317</v>
      </c>
      <c r="C1100" s="1" t="s">
        <v>1351</v>
      </c>
      <c r="D1100" s="1" t="s">
        <v>2360</v>
      </c>
      <c r="E1100" s="1" t="s">
        <v>3353</v>
      </c>
      <c r="F1100" s="2" t="s">
        <v>2591</v>
      </c>
      <c r="G1100" s="2"/>
      <c r="H1100" s="2"/>
      <c r="I1100" s="2"/>
      <c r="J1100" s="15"/>
      <c r="K1100" s="3">
        <f>IFERROR(MATCH("Application Layer Gateway (ALG) Security Requirements Guide (SRG) :: Version 1, Release: 2 Benchmark Date: 24 Jul 2015*"&amp;A1100&amp;";*",SRGs!AA:AA,0),0)</f>
        <v>0</v>
      </c>
      <c r="L1100" s="2">
        <f>IFERROR(MATCH("Application Server Security Requirements Guide :: Version 3, Release: 3 Benchmark Date: 27 Oct 2022*"&amp;A1100&amp;";*",SRGs!AA:AA,0),0)</f>
        <v>0</v>
      </c>
      <c r="M1100" s="2">
        <f>IFERROR(MATCH("Authentication, Authorization, and Accounting Services (AAA) Security Requirements Guide :: Version 1, Release: 2 Benchmark Date: 24 Jan 2020*"&amp;A1100&amp;";*",SRGs!AA:AA,0),0)</f>
        <v>0</v>
      </c>
      <c r="N1100" s="2">
        <f>IFERROR(MATCH("Central Log Server Security Requirements Guide :: Version 2, Release: 2 Benchmark Date: 27 Oct 2022*"&amp;A1100&amp;";*",SRGs!AA:AA,0),0)</f>
        <v>0</v>
      </c>
      <c r="O1100" s="2">
        <f>IFERROR(MATCH("Database Security Requirements Guide :: Version 3, Release: 3 Benchmark Date: 27 Jul 2022*"&amp;A1100&amp;";*",SRGs!AA:AA,0),0)</f>
        <v>0</v>
      </c>
      <c r="P1100" s="6">
        <f>IFERROR(MATCH("Container Platform Security Requirements Guide :: Version 1, Release: 3 Benchmark Date: 27 Jan 2022*"&amp;A1100&amp;";*",SRGs!AA:AA,0),0)</f>
        <v>0</v>
      </c>
      <c r="Q1100" s="6">
        <f>IFERROR(MATCH("Domain Name System (DNS) Security Requirements Guide :: Version 2, Release: 4 Benchmark Date: 23 Oct 2015*"&amp;A1100&amp;";*",SRGs!AA:AA,0),0)</f>
        <v>0</v>
      </c>
      <c r="R1100" s="6">
        <f>IFERROR(MATCH("Firewall Security Requirements Guide :: Version 2, Release: 3 Benchmark Date: 27 Oct 2022*"&amp;A1100&amp;";*",SRGs!AA:AA,0),0)</f>
        <v>0</v>
      </c>
      <c r="S1100" s="6">
        <f>IFERROR(MATCH("General Purpose Operating System Security Requirements Guide :: Version 2, Release: 4 Benchmark Date: 27 Jul 2022*"&amp;A1100&amp;";*",SRGs!AA:AA,0),0)</f>
        <v>0</v>
      </c>
      <c r="T1100" s="6">
        <f>IFERROR(MATCH("Intrusion Detection and Prevention Systems (IDPS) Security Requirements Guide :: Version 2, Release: 6 Benchmark Date: 24 Jul 2020*"&amp;A1100&amp;";*",SRGs!AA:AA,0),0)</f>
        <v>0</v>
      </c>
      <c r="U1100" s="6">
        <f>IFERROR(MATCH("Layer 2 Switch Security Requirements Guide :: Version 2, Release: 1 Benchmark Date: 18 May 2021*"&amp;A1100&amp;";*",SRGs!AA:AA,0),0)</f>
        <v>0</v>
      </c>
      <c r="V1100" s="6">
        <f>IFERROR(MATCH("Mainframe Product Security Requirements Guide :: Version 2, Release: 1 Benchmark Date: 27 Oct 2022*"&amp;A1100&amp;";*",SRGs!AA:AA,0),0)</f>
        <v>0</v>
      </c>
      <c r="W1100" s="6">
        <f>IFERROR(MATCH("Network Device Management Security Requirements Guide :: Version 4, Release: 1 Benchmark Date: 23 Apr 2021*"&amp;A1100&amp;";*",SRGs!AA:AA,0),0)</f>
        <v>0</v>
      </c>
      <c r="X1100" s="6">
        <f>IFERROR(MATCH("Router Security Requirements Guide :: Version 4, Release: 2 Benchmark Date: 23 Apr 2021*"&amp;A1100&amp;";*",SRGs!AA:AA,0),0)</f>
        <v>0</v>
      </c>
      <c r="Y1100" s="6">
        <f>IFERROR(MATCH("SDN Controller Security Requirements Guide :: Version 1, Release: 2 Benchmark Date: 24 Apr 2020*"&amp;A1100&amp;";*",SRGs!AA:AA,0),0)</f>
        <v>0</v>
      </c>
      <c r="Z1100" s="6">
        <f>IFERROR(MATCH("Unified Endpoint Management Agent Security Requirements Guide :: Version 1, Release: 1 Benchmark Date: 20 Nov 2020*"&amp;A1100&amp;";*",SRGs!AA:AA,0),0)</f>
        <v>0</v>
      </c>
      <c r="AA1100" s="6">
        <f>IFERROR(MATCH("Unified Endpoint Management Server Security Requirements Guide :: Version 1, Release: 1 Benchmark Date: 20 Nov 2020*"&amp;A1100&amp;";*",SRGs!AA:AA,0),0)</f>
        <v>0</v>
      </c>
      <c r="AB1100" s="6">
        <f>IFERROR(MATCH("Virtual Private Network (VPN) Security Requirements Guide :: Version 2, Release: 4 Benchmark Date: 27 Oct 2021*"&amp;A1100&amp;";*",SRGs!AA:AA,0),0)</f>
        <v>0</v>
      </c>
      <c r="AC1100" s="6">
        <f>IFERROR(MATCH("Web Server Security Requirements Guide :: Version 3, Release: 1 Benchmark Date: 27 Oct 2022*"&amp;A1100&amp;";*",SRGs!AA:AA,0),0)</f>
        <v>0</v>
      </c>
      <c r="AD1100" s="21"/>
      <c r="AE1100" s="3" t="str">
        <f t="shared" si="136"/>
        <v/>
      </c>
      <c r="AF1100" s="2" t="str">
        <f t="shared" si="137"/>
        <v/>
      </c>
      <c r="AG1100" s="2" t="str">
        <f t="shared" si="138"/>
        <v/>
      </c>
      <c r="AH1100" s="2" t="str">
        <f t="shared" si="139"/>
        <v/>
      </c>
      <c r="AI1100" s="2" t="str">
        <f t="shared" si="140"/>
        <v/>
      </c>
      <c r="AJ1100" s="2" t="str">
        <f t="shared" si="141"/>
        <v/>
      </c>
      <c r="AK1100" s="2" t="str">
        <f t="shared" si="142"/>
        <v/>
      </c>
      <c r="AL1100" s="27"/>
      <c r="AM1100" s="5" t="str">
        <f t="shared" si="143"/>
        <v/>
      </c>
    </row>
    <row r="1101" spans="1:39" ht="30" hidden="1">
      <c r="A1101" s="1" t="s">
        <v>22727</v>
      </c>
      <c r="B1101" s="1" t="s">
        <v>4317</v>
      </c>
      <c r="C1101" s="1" t="s">
        <v>1343</v>
      </c>
      <c r="D1101" s="1" t="s">
        <v>3598</v>
      </c>
      <c r="E1101" s="1"/>
      <c r="F1101" s="2"/>
      <c r="G1101" s="2"/>
      <c r="H1101" s="2"/>
      <c r="I1101" s="2"/>
      <c r="J1101" s="15"/>
      <c r="K1101" s="3">
        <f>IFERROR(MATCH("Application Layer Gateway (ALG) Security Requirements Guide (SRG) :: Version 1, Release: 2 Benchmark Date: 24 Jul 2015*"&amp;A1101&amp;";*",SRGs!AA:AA,0),0)</f>
        <v>2113</v>
      </c>
      <c r="L1101" s="2">
        <f>IFERROR(MATCH("Application Server Security Requirements Guide :: Version 3, Release: 3 Benchmark Date: 27 Oct 2022*"&amp;A1101&amp;";*",SRGs!AA:AA,0),0)</f>
        <v>0</v>
      </c>
      <c r="M1101" s="2">
        <f>IFERROR(MATCH("Authentication, Authorization, and Accounting Services (AAA) Security Requirements Guide :: Version 1, Release: 2 Benchmark Date: 24 Jan 2020*"&amp;A1101&amp;";*",SRGs!AA:AA,0),0)</f>
        <v>0</v>
      </c>
      <c r="N1101" s="2">
        <f>IFERROR(MATCH("Central Log Server Security Requirements Guide :: Version 2, Release: 2 Benchmark Date: 27 Oct 2022*"&amp;A1101&amp;";*",SRGs!AA:AA,0),0)</f>
        <v>0</v>
      </c>
      <c r="O1101" s="2">
        <f>IFERROR(MATCH("Database Security Requirements Guide :: Version 3, Release: 3 Benchmark Date: 27 Jul 2022*"&amp;A1101&amp;";*",SRGs!AA:AA,0),0)</f>
        <v>0</v>
      </c>
      <c r="P1101" s="2">
        <f>IFERROR(MATCH("Container Platform Security Requirements Guide :: Version 1, Release: 3 Benchmark Date: 27 Jan 2022*"&amp;A1101&amp;";*",SRGs!AA:AA,0),0)</f>
        <v>0</v>
      </c>
      <c r="Q1101" s="2">
        <f>IFERROR(MATCH("Domain Name System (DNS) Security Requirements Guide :: Version 2, Release: 4 Benchmark Date: 23 Oct 2015*"&amp;A1101&amp;";*",SRGs!AA:AA,0),0)</f>
        <v>0</v>
      </c>
      <c r="R1101" s="2">
        <f>IFERROR(MATCH("Firewall Security Requirements Guide :: Version 2, Release: 3 Benchmark Date: 27 Oct 2022*"&amp;A1101&amp;";*",SRGs!AA:AA,0),0)</f>
        <v>0</v>
      </c>
      <c r="S1101" s="2">
        <f>IFERROR(MATCH("General Purpose Operating System Security Requirements Guide :: Version 2, Release: 4 Benchmark Date: 27 Jul 2022*"&amp;A1101&amp;";*",SRGs!AA:AA,0),0)</f>
        <v>0</v>
      </c>
      <c r="T1101" s="2">
        <f>IFERROR(MATCH("Intrusion Detection and Prevention Systems (IDPS) Security Requirements Guide :: Version 2, Release: 6 Benchmark Date: 24 Jul 2020*"&amp;A1101&amp;";*",SRGs!AA:AA,0),0)</f>
        <v>2114</v>
      </c>
      <c r="U1101" s="2">
        <f>IFERROR(MATCH("Layer 2 Switch Security Requirements Guide :: Version 2, Release: 1 Benchmark Date: 18 May 2021*"&amp;A1101&amp;";*",SRGs!AA:AA,0),0)</f>
        <v>0</v>
      </c>
      <c r="V1101" s="2">
        <f>IFERROR(MATCH("Mainframe Product Security Requirements Guide :: Version 2, Release: 1 Benchmark Date: 27 Oct 2022*"&amp;A1101&amp;";*",SRGs!AA:AA,0),0)</f>
        <v>2115</v>
      </c>
      <c r="W1101" s="2">
        <f>IFERROR(MATCH("Network Device Management Security Requirements Guide :: Version 4, Release: 1 Benchmark Date: 23 Apr 2021*"&amp;A1101&amp;";*",SRGs!AA:AA,0),0)</f>
        <v>0</v>
      </c>
      <c r="X1101" s="2">
        <f>IFERROR(MATCH("Router Security Requirements Guide :: Version 4, Release: 2 Benchmark Date: 23 Apr 2021*"&amp;A1101&amp;";*",SRGs!AA:AA,0),0)</f>
        <v>0</v>
      </c>
      <c r="Y1101" s="2">
        <f>IFERROR(MATCH("SDN Controller Security Requirements Guide :: Version 1, Release: 2 Benchmark Date: 24 Apr 2020*"&amp;A1101&amp;";*",SRGs!AA:AA,0),0)</f>
        <v>0</v>
      </c>
      <c r="Z1101" s="2">
        <f>IFERROR(MATCH("Unified Endpoint Management Agent Security Requirements Guide :: Version 1, Release: 1 Benchmark Date: 20 Nov 2020*"&amp;A1101&amp;";*",SRGs!AA:AA,0),0)</f>
        <v>0</v>
      </c>
      <c r="AA1101" s="2">
        <f>IFERROR(MATCH("Unified Endpoint Management Server Security Requirements Guide :: Version 1, Release: 1 Benchmark Date: 20 Nov 2020*"&amp;A1101&amp;";*",SRGs!AA:AA,0),0)</f>
        <v>0</v>
      </c>
      <c r="AB1101" s="2">
        <f>IFERROR(MATCH("Virtual Private Network (VPN) Security Requirements Guide :: Version 2, Release: 4 Benchmark Date: 27 Oct 2021*"&amp;A1101&amp;";*",SRGs!AA:AA,0),0)</f>
        <v>0</v>
      </c>
      <c r="AC1101" s="2">
        <f>IFERROR(MATCH("Web Server Security Requirements Guide :: Version 3, Release: 1 Benchmark Date: 27 Oct 2022*"&amp;A1101&amp;";*",SRGs!AA:AA,0),0)</f>
        <v>0</v>
      </c>
      <c r="AD1101" s="22"/>
      <c r="AE1101" s="3" t="str">
        <f t="shared" si="136"/>
        <v>Application</v>
      </c>
      <c r="AF1101" s="2" t="str">
        <f t="shared" si="137"/>
        <v>Server</v>
      </c>
      <c r="AG1101" s="2" t="str">
        <f t="shared" si="138"/>
        <v/>
      </c>
      <c r="AH1101" s="2" t="str">
        <f t="shared" si="139"/>
        <v>Network Device</v>
      </c>
      <c r="AI1101" s="2" t="str">
        <f t="shared" si="140"/>
        <v/>
      </c>
      <c r="AJ1101" s="2" t="str">
        <f t="shared" si="141"/>
        <v/>
      </c>
      <c r="AK1101" s="2" t="str">
        <f t="shared" si="142"/>
        <v/>
      </c>
      <c r="AM1101" s="5" t="str">
        <f t="shared" si="143"/>
        <v>Application; Server; Network Device</v>
      </c>
    </row>
    <row r="1102" spans="1:39" ht="30" hidden="1">
      <c r="A1102" s="1" t="s">
        <v>22728</v>
      </c>
      <c r="B1102" s="1" t="s">
        <v>4317</v>
      </c>
      <c r="C1102" s="1" t="s">
        <v>1344</v>
      </c>
      <c r="D1102" s="1" t="s">
        <v>3599</v>
      </c>
      <c r="E1102" s="1"/>
      <c r="F1102" s="2"/>
      <c r="G1102" s="2"/>
      <c r="H1102" s="2"/>
      <c r="I1102" s="2"/>
      <c r="J1102" s="15"/>
      <c r="K1102" s="3">
        <f>IFERROR(MATCH("Application Layer Gateway (ALG) Security Requirements Guide (SRG) :: Version 1, Release: 2 Benchmark Date: 24 Jul 2015*"&amp;A1102&amp;";*",SRGs!AA:AA,0),0)</f>
        <v>0</v>
      </c>
      <c r="L1102" s="2">
        <f>IFERROR(MATCH("Application Server Security Requirements Guide :: Version 3, Release: 3 Benchmark Date: 27 Oct 2022*"&amp;A1102&amp;";*",SRGs!AA:AA,0),0)</f>
        <v>0</v>
      </c>
      <c r="M1102" s="2">
        <f>IFERROR(MATCH("Authentication, Authorization, and Accounting Services (AAA) Security Requirements Guide :: Version 1, Release: 2 Benchmark Date: 24 Jan 2020*"&amp;A1102&amp;";*",SRGs!AA:AA,0),0)</f>
        <v>0</v>
      </c>
      <c r="N1102" s="2">
        <f>IFERROR(MATCH("Central Log Server Security Requirements Guide :: Version 2, Release: 2 Benchmark Date: 27 Oct 2022*"&amp;A1102&amp;";*",SRGs!AA:AA,0),0)</f>
        <v>0</v>
      </c>
      <c r="O1102" s="2">
        <f>IFERROR(MATCH("Database Security Requirements Guide :: Version 3, Release: 3 Benchmark Date: 27 Jul 2022*"&amp;A1102&amp;";*",SRGs!AA:AA,0),0)</f>
        <v>0</v>
      </c>
      <c r="P1102" s="2">
        <f>IFERROR(MATCH("Container Platform Security Requirements Guide :: Version 1, Release: 3 Benchmark Date: 27 Jan 2022*"&amp;A1102&amp;";*",SRGs!AA:AA,0),0)</f>
        <v>0</v>
      </c>
      <c r="Q1102" s="2">
        <f>IFERROR(MATCH("Domain Name System (DNS) Security Requirements Guide :: Version 2, Release: 4 Benchmark Date: 23 Oct 2015*"&amp;A1102&amp;";*",SRGs!AA:AA,0),0)</f>
        <v>0</v>
      </c>
      <c r="R1102" s="2">
        <f>IFERROR(MATCH("Firewall Security Requirements Guide :: Version 2, Release: 3 Benchmark Date: 27 Oct 2022*"&amp;A1102&amp;";*",SRGs!AA:AA,0),0)</f>
        <v>0</v>
      </c>
      <c r="S1102" s="2">
        <f>IFERROR(MATCH("General Purpose Operating System Security Requirements Guide :: Version 2, Release: 4 Benchmark Date: 27 Jul 2022*"&amp;A1102&amp;";*",SRGs!AA:AA,0),0)</f>
        <v>0</v>
      </c>
      <c r="T1102" s="2">
        <f>IFERROR(MATCH("Intrusion Detection and Prevention Systems (IDPS) Security Requirements Guide :: Version 2, Release: 6 Benchmark Date: 24 Jul 2020*"&amp;A1102&amp;";*",SRGs!AA:AA,0),0)</f>
        <v>0</v>
      </c>
      <c r="U1102" s="2">
        <f>IFERROR(MATCH("Layer 2 Switch Security Requirements Guide :: Version 2, Release: 1 Benchmark Date: 18 May 2021*"&amp;A1102&amp;";*",SRGs!AA:AA,0),0)</f>
        <v>0</v>
      </c>
      <c r="V1102" s="2">
        <f>IFERROR(MATCH("Mainframe Product Security Requirements Guide :: Version 2, Release: 1 Benchmark Date: 27 Oct 2022*"&amp;A1102&amp;";*",SRGs!AA:AA,0),0)</f>
        <v>0</v>
      </c>
      <c r="W1102" s="2">
        <f>IFERROR(MATCH("Network Device Management Security Requirements Guide :: Version 4, Release: 1 Benchmark Date: 23 Apr 2021*"&amp;A1102&amp;";*",SRGs!AA:AA,0),0)</f>
        <v>0</v>
      </c>
      <c r="X1102" s="2">
        <f>IFERROR(MATCH("Router Security Requirements Guide :: Version 4, Release: 2 Benchmark Date: 23 Apr 2021*"&amp;A1102&amp;";*",SRGs!AA:AA,0),0)</f>
        <v>0</v>
      </c>
      <c r="Y1102" s="2">
        <f>IFERROR(MATCH("SDN Controller Security Requirements Guide :: Version 1, Release: 2 Benchmark Date: 24 Apr 2020*"&amp;A1102&amp;";*",SRGs!AA:AA,0),0)</f>
        <v>0</v>
      </c>
      <c r="Z1102" s="2">
        <f>IFERROR(MATCH("Unified Endpoint Management Agent Security Requirements Guide :: Version 1, Release: 1 Benchmark Date: 20 Nov 2020*"&amp;A1102&amp;";*",SRGs!AA:AA,0),0)</f>
        <v>0</v>
      </c>
      <c r="AA1102" s="2">
        <f>IFERROR(MATCH("Unified Endpoint Management Server Security Requirements Guide :: Version 1, Release: 1 Benchmark Date: 20 Nov 2020*"&amp;A1102&amp;";*",SRGs!AA:AA,0),0)</f>
        <v>0</v>
      </c>
      <c r="AB1102" s="2">
        <f>IFERROR(MATCH("Virtual Private Network (VPN) Security Requirements Guide :: Version 2, Release: 4 Benchmark Date: 27 Oct 2021*"&amp;A1102&amp;";*",SRGs!AA:AA,0),0)</f>
        <v>0</v>
      </c>
      <c r="AC1102" s="2">
        <f>IFERROR(MATCH("Web Server Security Requirements Guide :: Version 3, Release: 1 Benchmark Date: 27 Oct 2022*"&amp;A1102&amp;";*",SRGs!AA:AA,0),0)</f>
        <v>0</v>
      </c>
      <c r="AD1102" s="22"/>
      <c r="AE1102" s="3" t="str">
        <f t="shared" si="136"/>
        <v/>
      </c>
      <c r="AF1102" s="2" t="str">
        <f t="shared" si="137"/>
        <v/>
      </c>
      <c r="AG1102" s="2" t="str">
        <f t="shared" si="138"/>
        <v/>
      </c>
      <c r="AH1102" s="2" t="str">
        <f t="shared" si="139"/>
        <v/>
      </c>
      <c r="AI1102" s="2" t="str">
        <f t="shared" si="140"/>
        <v/>
      </c>
      <c r="AJ1102" s="2" t="str">
        <f t="shared" si="141"/>
        <v/>
      </c>
      <c r="AK1102" s="2" t="str">
        <f t="shared" si="142"/>
        <v/>
      </c>
      <c r="AM1102" s="5" t="str">
        <f t="shared" si="143"/>
        <v/>
      </c>
    </row>
    <row r="1103" spans="1:39" s="5" customFormat="1" ht="45" hidden="1">
      <c r="A1103" s="1" t="s">
        <v>22729</v>
      </c>
      <c r="B1103" s="1" t="s">
        <v>4317</v>
      </c>
      <c r="C1103" s="1" t="s">
        <v>1345</v>
      </c>
      <c r="D1103" s="1" t="s">
        <v>2357</v>
      </c>
      <c r="E1103" s="1" t="s">
        <v>3351</v>
      </c>
      <c r="F1103" s="2" t="s">
        <v>4090</v>
      </c>
      <c r="G1103" s="2"/>
      <c r="H1103" s="2"/>
      <c r="I1103" s="2"/>
      <c r="J1103" s="15"/>
      <c r="K1103" s="3">
        <f>IFERROR(MATCH("Application Layer Gateway (ALG) Security Requirements Guide (SRG) :: Version 1, Release: 2 Benchmark Date: 24 Jul 2015*"&amp;A1103&amp;";*",SRGs!AA:AA,0),0)</f>
        <v>0</v>
      </c>
      <c r="L1103" s="2">
        <f>IFERROR(MATCH("Application Server Security Requirements Guide :: Version 3, Release: 3 Benchmark Date: 27 Oct 2022*"&amp;A1103&amp;";*",SRGs!AA:AA,0),0)</f>
        <v>0</v>
      </c>
      <c r="M1103" s="2">
        <f>IFERROR(MATCH("Authentication, Authorization, and Accounting Services (AAA) Security Requirements Guide :: Version 1, Release: 2 Benchmark Date: 24 Jan 2020*"&amp;A1103&amp;";*",SRGs!AA:AA,0),0)</f>
        <v>0</v>
      </c>
      <c r="N1103" s="6">
        <f>IFERROR(MATCH("Central Log Server Security Requirements Guide :: Version 2, Release: 2 Benchmark Date: 27 Oct 2022*"&amp;A1103&amp;";*",SRGs!AA:AA,0),0)</f>
        <v>0</v>
      </c>
      <c r="O1103" s="6">
        <f>IFERROR(MATCH("Database Security Requirements Guide :: Version 3, Release: 3 Benchmark Date: 27 Jul 2022*"&amp;A1103&amp;";*",SRGs!AA:AA,0),0)</f>
        <v>0</v>
      </c>
      <c r="P1103" s="6">
        <f>IFERROR(MATCH("Container Platform Security Requirements Guide :: Version 1, Release: 3 Benchmark Date: 27 Jan 2022*"&amp;A1103&amp;";*",SRGs!AA:AA,0),0)</f>
        <v>0</v>
      </c>
      <c r="Q1103" s="6">
        <f>IFERROR(MATCH("Domain Name System (DNS) Security Requirements Guide :: Version 2, Release: 4 Benchmark Date: 23 Oct 2015*"&amp;A1103&amp;";*",SRGs!AA:AA,0),0)</f>
        <v>0</v>
      </c>
      <c r="R1103" s="6">
        <f>IFERROR(MATCH("Firewall Security Requirements Guide :: Version 2, Release: 3 Benchmark Date: 27 Oct 2022*"&amp;A1103&amp;";*",SRGs!AA:AA,0),0)</f>
        <v>0</v>
      </c>
      <c r="S1103" s="6">
        <f>IFERROR(MATCH("General Purpose Operating System Security Requirements Guide :: Version 2, Release: 4 Benchmark Date: 27 Jul 2022*"&amp;A1103&amp;";*",SRGs!AA:AA,0),0)</f>
        <v>0</v>
      </c>
      <c r="T1103" s="6">
        <f>IFERROR(MATCH("Intrusion Detection and Prevention Systems (IDPS) Security Requirements Guide :: Version 2, Release: 6 Benchmark Date: 24 Jul 2020*"&amp;A1103&amp;";*",SRGs!AA:AA,0),0)</f>
        <v>0</v>
      </c>
      <c r="U1103" s="6">
        <f>IFERROR(MATCH("Layer 2 Switch Security Requirements Guide :: Version 2, Release: 1 Benchmark Date: 18 May 2021*"&amp;A1103&amp;";*",SRGs!AA:AA,0),0)</f>
        <v>0</v>
      </c>
      <c r="V1103" s="6">
        <f>IFERROR(MATCH("Mainframe Product Security Requirements Guide :: Version 2, Release: 1 Benchmark Date: 27 Oct 2022*"&amp;A1103&amp;";*",SRGs!AA:AA,0),0)</f>
        <v>0</v>
      </c>
      <c r="W1103" s="6">
        <f>IFERROR(MATCH("Network Device Management Security Requirements Guide :: Version 4, Release: 1 Benchmark Date: 23 Apr 2021*"&amp;A1103&amp;";*",SRGs!AA:AA,0),0)</f>
        <v>0</v>
      </c>
      <c r="X1103" s="6">
        <f>IFERROR(MATCH("Router Security Requirements Guide :: Version 4, Release: 2 Benchmark Date: 23 Apr 2021*"&amp;A1103&amp;";*",SRGs!AA:AA,0),0)</f>
        <v>0</v>
      </c>
      <c r="Y1103" s="6">
        <f>IFERROR(MATCH("SDN Controller Security Requirements Guide :: Version 1, Release: 2 Benchmark Date: 24 Apr 2020*"&amp;A1103&amp;";*",SRGs!AA:AA,0),0)</f>
        <v>0</v>
      </c>
      <c r="Z1103" s="6">
        <f>IFERROR(MATCH("Unified Endpoint Management Agent Security Requirements Guide :: Version 1, Release: 1 Benchmark Date: 20 Nov 2020*"&amp;A1103&amp;";*",SRGs!AA:AA,0),0)</f>
        <v>0</v>
      </c>
      <c r="AA1103" s="6">
        <f>IFERROR(MATCH("Unified Endpoint Management Server Security Requirements Guide :: Version 1, Release: 1 Benchmark Date: 20 Nov 2020*"&amp;A1103&amp;";*",SRGs!AA:AA,0),0)</f>
        <v>0</v>
      </c>
      <c r="AB1103" s="6">
        <f>IFERROR(MATCH("Virtual Private Network (VPN) Security Requirements Guide :: Version 2, Release: 4 Benchmark Date: 27 Oct 2021*"&amp;A1103&amp;";*",SRGs!AA:AA,0),0)</f>
        <v>0</v>
      </c>
      <c r="AC1103" s="6">
        <f>IFERROR(MATCH("Web Server Security Requirements Guide :: Version 3, Release: 1 Benchmark Date: 27 Oct 2022*"&amp;A1103&amp;";*",SRGs!AA:AA,0),0)</f>
        <v>0</v>
      </c>
      <c r="AD1103" s="21"/>
      <c r="AE1103" s="3" t="str">
        <f t="shared" si="136"/>
        <v/>
      </c>
      <c r="AF1103" s="2" t="str">
        <f t="shared" si="137"/>
        <v/>
      </c>
      <c r="AG1103" s="2" t="str">
        <f t="shared" si="138"/>
        <v/>
      </c>
      <c r="AH1103" s="2" t="str">
        <f t="shared" si="139"/>
        <v/>
      </c>
      <c r="AI1103" s="2" t="str">
        <f t="shared" si="140"/>
        <v/>
      </c>
      <c r="AJ1103" s="2" t="str">
        <f t="shared" si="141"/>
        <v/>
      </c>
      <c r="AK1103" s="2" t="str">
        <f t="shared" si="142"/>
        <v/>
      </c>
      <c r="AL1103" s="27"/>
      <c r="AM1103" s="5" t="str">
        <f t="shared" si="143"/>
        <v/>
      </c>
    </row>
    <row r="1104" spans="1:39" s="5" customFormat="1" ht="30" hidden="1">
      <c r="A1104" s="1" t="s">
        <v>22730</v>
      </c>
      <c r="B1104" s="1" t="s">
        <v>4317</v>
      </c>
      <c r="C1104" s="1" t="s">
        <v>1346</v>
      </c>
      <c r="D1104" s="1" t="s">
        <v>3480</v>
      </c>
      <c r="E1104" s="1"/>
      <c r="F1104" s="2"/>
      <c r="G1104" s="2"/>
      <c r="H1104" s="2"/>
      <c r="I1104" s="2"/>
      <c r="J1104" s="15"/>
      <c r="K1104" s="3">
        <f>IFERROR(MATCH("Application Layer Gateway (ALG) Security Requirements Guide (SRG) :: Version 1, Release: 2 Benchmark Date: 24 Jul 2015*"&amp;A1104&amp;";*",SRGs!AA:AA,0),0)</f>
        <v>0</v>
      </c>
      <c r="L1104" s="2">
        <f>IFERROR(MATCH("Application Server Security Requirements Guide :: Version 3, Release: 3 Benchmark Date: 27 Oct 2022*"&amp;A1104&amp;";*",SRGs!AA:AA,0),0)</f>
        <v>0</v>
      </c>
      <c r="M1104" s="2">
        <f>IFERROR(MATCH("Authentication, Authorization, and Accounting Services (AAA) Security Requirements Guide :: Version 1, Release: 2 Benchmark Date: 24 Jan 2020*"&amp;A1104&amp;";*",SRGs!AA:AA,0),0)</f>
        <v>0</v>
      </c>
      <c r="N1104" s="2">
        <f>IFERROR(MATCH("Central Log Server Security Requirements Guide :: Version 2, Release: 2 Benchmark Date: 27 Oct 2022*"&amp;A1104&amp;";*",SRGs!AA:AA,0),0)</f>
        <v>0</v>
      </c>
      <c r="O1104" s="2">
        <f>IFERROR(MATCH("Database Security Requirements Guide :: Version 3, Release: 3 Benchmark Date: 27 Jul 2022*"&amp;A1104&amp;";*",SRGs!AA:AA,0),0)</f>
        <v>0</v>
      </c>
      <c r="P1104" s="6">
        <f>IFERROR(MATCH("Container Platform Security Requirements Guide :: Version 1, Release: 3 Benchmark Date: 27 Jan 2022*"&amp;A1104&amp;";*",SRGs!AA:AA,0),0)</f>
        <v>0</v>
      </c>
      <c r="Q1104" s="6">
        <f>IFERROR(MATCH("Domain Name System (DNS) Security Requirements Guide :: Version 2, Release: 4 Benchmark Date: 23 Oct 2015*"&amp;A1104&amp;";*",SRGs!AA:AA,0),0)</f>
        <v>0</v>
      </c>
      <c r="R1104" s="6">
        <f>IFERROR(MATCH("Firewall Security Requirements Guide :: Version 2, Release: 3 Benchmark Date: 27 Oct 2022*"&amp;A1104&amp;";*",SRGs!AA:AA,0),0)</f>
        <v>0</v>
      </c>
      <c r="S1104" s="6">
        <f>IFERROR(MATCH("General Purpose Operating System Security Requirements Guide :: Version 2, Release: 4 Benchmark Date: 27 Jul 2022*"&amp;A1104&amp;";*",SRGs!AA:AA,0),0)</f>
        <v>0</v>
      </c>
      <c r="T1104" s="6">
        <f>IFERROR(MATCH("Intrusion Detection and Prevention Systems (IDPS) Security Requirements Guide :: Version 2, Release: 6 Benchmark Date: 24 Jul 2020*"&amp;A1104&amp;";*",SRGs!AA:AA,0),0)</f>
        <v>0</v>
      </c>
      <c r="U1104" s="6">
        <f>IFERROR(MATCH("Layer 2 Switch Security Requirements Guide :: Version 2, Release: 1 Benchmark Date: 18 May 2021*"&amp;A1104&amp;";*",SRGs!AA:AA,0),0)</f>
        <v>0</v>
      </c>
      <c r="V1104" s="6">
        <f>IFERROR(MATCH("Mainframe Product Security Requirements Guide :: Version 2, Release: 1 Benchmark Date: 27 Oct 2022*"&amp;A1104&amp;";*",SRGs!AA:AA,0),0)</f>
        <v>0</v>
      </c>
      <c r="W1104" s="6">
        <f>IFERROR(MATCH("Network Device Management Security Requirements Guide :: Version 4, Release: 1 Benchmark Date: 23 Apr 2021*"&amp;A1104&amp;";*",SRGs!AA:AA,0),0)</f>
        <v>0</v>
      </c>
      <c r="X1104" s="6">
        <f>IFERROR(MATCH("Router Security Requirements Guide :: Version 4, Release: 2 Benchmark Date: 23 Apr 2021*"&amp;A1104&amp;";*",SRGs!AA:AA,0),0)</f>
        <v>0</v>
      </c>
      <c r="Y1104" s="6">
        <f>IFERROR(MATCH("SDN Controller Security Requirements Guide :: Version 1, Release: 2 Benchmark Date: 24 Apr 2020*"&amp;A1104&amp;";*",SRGs!AA:AA,0),0)</f>
        <v>0</v>
      </c>
      <c r="Z1104" s="6">
        <f>IFERROR(MATCH("Unified Endpoint Management Agent Security Requirements Guide :: Version 1, Release: 1 Benchmark Date: 20 Nov 2020*"&amp;A1104&amp;";*",SRGs!AA:AA,0),0)</f>
        <v>0</v>
      </c>
      <c r="AA1104" s="6">
        <f>IFERROR(MATCH("Unified Endpoint Management Server Security Requirements Guide :: Version 1, Release: 1 Benchmark Date: 20 Nov 2020*"&amp;A1104&amp;";*",SRGs!AA:AA,0),0)</f>
        <v>0</v>
      </c>
      <c r="AB1104" s="6">
        <f>IFERROR(MATCH("Virtual Private Network (VPN) Security Requirements Guide :: Version 2, Release: 4 Benchmark Date: 27 Oct 2021*"&amp;A1104&amp;";*",SRGs!AA:AA,0),0)</f>
        <v>0</v>
      </c>
      <c r="AC1104" s="6">
        <f>IFERROR(MATCH("Web Server Security Requirements Guide :: Version 3, Release: 1 Benchmark Date: 27 Oct 2022*"&amp;A1104&amp;";*",SRGs!AA:AA,0),0)</f>
        <v>0</v>
      </c>
      <c r="AD1104" s="21"/>
      <c r="AE1104" s="3" t="str">
        <f t="shared" si="136"/>
        <v/>
      </c>
      <c r="AF1104" s="2" t="str">
        <f t="shared" si="137"/>
        <v/>
      </c>
      <c r="AG1104" s="2" t="str">
        <f t="shared" si="138"/>
        <v/>
      </c>
      <c r="AH1104" s="2" t="str">
        <f t="shared" si="139"/>
        <v/>
      </c>
      <c r="AI1104" s="2" t="str">
        <f t="shared" si="140"/>
        <v/>
      </c>
      <c r="AJ1104" s="2" t="str">
        <f t="shared" si="141"/>
        <v/>
      </c>
      <c r="AK1104" s="2" t="str">
        <f t="shared" si="142"/>
        <v/>
      </c>
      <c r="AL1104" s="27"/>
      <c r="AM1104" s="5" t="str">
        <f t="shared" si="143"/>
        <v/>
      </c>
    </row>
    <row r="1105" spans="1:39" s="5" customFormat="1" ht="45" hidden="1">
      <c r="A1105" s="1" t="s">
        <v>22731</v>
      </c>
      <c r="B1105" s="1" t="s">
        <v>4317</v>
      </c>
      <c r="C1105" s="1" t="s">
        <v>1347</v>
      </c>
      <c r="D1105" s="1" t="s">
        <v>2358</v>
      </c>
      <c r="E1105" s="1" t="s">
        <v>2591</v>
      </c>
      <c r="F1105" s="2" t="s">
        <v>4091</v>
      </c>
      <c r="G1105" s="2"/>
      <c r="H1105" s="2"/>
      <c r="I1105" s="2"/>
      <c r="J1105" s="15"/>
      <c r="K1105" s="3">
        <f>IFERROR(MATCH("Application Layer Gateway (ALG) Security Requirements Guide (SRG) :: Version 1, Release: 2 Benchmark Date: 24 Jul 2015*"&amp;A1105&amp;";*",SRGs!AA:AA,0),0)</f>
        <v>0</v>
      </c>
      <c r="L1105" s="2">
        <f>IFERROR(MATCH("Application Server Security Requirements Guide :: Version 3, Release: 3 Benchmark Date: 27 Oct 2022*"&amp;A1105&amp;";*",SRGs!AA:AA,0),0)</f>
        <v>0</v>
      </c>
      <c r="M1105" s="2">
        <f>IFERROR(MATCH("Authentication, Authorization, and Accounting Services (AAA) Security Requirements Guide :: Version 1, Release: 2 Benchmark Date: 24 Jan 2020*"&amp;A1105&amp;";*",SRGs!AA:AA,0),0)</f>
        <v>0</v>
      </c>
      <c r="N1105" s="6">
        <f>IFERROR(MATCH("Central Log Server Security Requirements Guide :: Version 2, Release: 2 Benchmark Date: 27 Oct 2022*"&amp;A1105&amp;";*",SRGs!AA:AA,0),0)</f>
        <v>0</v>
      </c>
      <c r="O1105" s="6">
        <f>IFERROR(MATCH("Database Security Requirements Guide :: Version 3, Release: 3 Benchmark Date: 27 Jul 2022*"&amp;A1105&amp;";*",SRGs!AA:AA,0),0)</f>
        <v>0</v>
      </c>
      <c r="P1105" s="6">
        <f>IFERROR(MATCH("Container Platform Security Requirements Guide :: Version 1, Release: 3 Benchmark Date: 27 Jan 2022*"&amp;A1105&amp;";*",SRGs!AA:AA,0),0)</f>
        <v>0</v>
      </c>
      <c r="Q1105" s="6">
        <f>IFERROR(MATCH("Domain Name System (DNS) Security Requirements Guide :: Version 2, Release: 4 Benchmark Date: 23 Oct 2015*"&amp;A1105&amp;";*",SRGs!AA:AA,0),0)</f>
        <v>0</v>
      </c>
      <c r="R1105" s="6">
        <f>IFERROR(MATCH("Firewall Security Requirements Guide :: Version 2, Release: 3 Benchmark Date: 27 Oct 2022*"&amp;A1105&amp;";*",SRGs!AA:AA,0),0)</f>
        <v>0</v>
      </c>
      <c r="S1105" s="6">
        <f>IFERROR(MATCH("General Purpose Operating System Security Requirements Guide :: Version 2, Release: 4 Benchmark Date: 27 Jul 2022*"&amp;A1105&amp;";*",SRGs!AA:AA,0),0)</f>
        <v>0</v>
      </c>
      <c r="T1105" s="6">
        <f>IFERROR(MATCH("Intrusion Detection and Prevention Systems (IDPS) Security Requirements Guide :: Version 2, Release: 6 Benchmark Date: 24 Jul 2020*"&amp;A1105&amp;";*",SRGs!AA:AA,0),0)</f>
        <v>0</v>
      </c>
      <c r="U1105" s="6">
        <f>IFERROR(MATCH("Layer 2 Switch Security Requirements Guide :: Version 2, Release: 1 Benchmark Date: 18 May 2021*"&amp;A1105&amp;";*",SRGs!AA:AA,0),0)</f>
        <v>0</v>
      </c>
      <c r="V1105" s="6">
        <f>IFERROR(MATCH("Mainframe Product Security Requirements Guide :: Version 2, Release: 1 Benchmark Date: 27 Oct 2022*"&amp;A1105&amp;";*",SRGs!AA:AA,0),0)</f>
        <v>0</v>
      </c>
      <c r="W1105" s="6">
        <f>IFERROR(MATCH("Network Device Management Security Requirements Guide :: Version 4, Release: 1 Benchmark Date: 23 Apr 2021*"&amp;A1105&amp;";*",SRGs!AA:AA,0),0)</f>
        <v>0</v>
      </c>
      <c r="X1105" s="6">
        <f>IFERROR(MATCH("Router Security Requirements Guide :: Version 4, Release: 2 Benchmark Date: 23 Apr 2021*"&amp;A1105&amp;";*",SRGs!AA:AA,0),0)</f>
        <v>0</v>
      </c>
      <c r="Y1105" s="6">
        <f>IFERROR(MATCH("SDN Controller Security Requirements Guide :: Version 1, Release: 2 Benchmark Date: 24 Apr 2020*"&amp;A1105&amp;";*",SRGs!AA:AA,0),0)</f>
        <v>0</v>
      </c>
      <c r="Z1105" s="6">
        <f>IFERROR(MATCH("Unified Endpoint Management Agent Security Requirements Guide :: Version 1, Release: 1 Benchmark Date: 20 Nov 2020*"&amp;A1105&amp;";*",SRGs!AA:AA,0),0)</f>
        <v>0</v>
      </c>
      <c r="AA1105" s="6">
        <f>IFERROR(MATCH("Unified Endpoint Management Server Security Requirements Guide :: Version 1, Release: 1 Benchmark Date: 20 Nov 2020*"&amp;A1105&amp;";*",SRGs!AA:AA,0),0)</f>
        <v>0</v>
      </c>
      <c r="AB1105" s="6">
        <f>IFERROR(MATCH("Virtual Private Network (VPN) Security Requirements Guide :: Version 2, Release: 4 Benchmark Date: 27 Oct 2021*"&amp;A1105&amp;";*",SRGs!AA:AA,0),0)</f>
        <v>0</v>
      </c>
      <c r="AC1105" s="6">
        <f>IFERROR(MATCH("Web Server Security Requirements Guide :: Version 3, Release: 1 Benchmark Date: 27 Oct 2022*"&amp;A1105&amp;";*",SRGs!AA:AA,0),0)</f>
        <v>0</v>
      </c>
      <c r="AD1105" s="21"/>
      <c r="AE1105" s="3" t="str">
        <f t="shared" si="136"/>
        <v/>
      </c>
      <c r="AF1105" s="2" t="str">
        <f t="shared" si="137"/>
        <v/>
      </c>
      <c r="AG1105" s="2" t="str">
        <f t="shared" si="138"/>
        <v/>
      </c>
      <c r="AH1105" s="2" t="str">
        <f t="shared" si="139"/>
        <v/>
      </c>
      <c r="AI1105" s="2" t="str">
        <f t="shared" si="140"/>
        <v/>
      </c>
      <c r="AJ1105" s="2" t="str">
        <f t="shared" si="141"/>
        <v/>
      </c>
      <c r="AK1105" s="2" t="str">
        <f t="shared" si="142"/>
        <v/>
      </c>
      <c r="AL1105" s="27"/>
      <c r="AM1105" s="5" t="str">
        <f t="shared" si="143"/>
        <v/>
      </c>
    </row>
    <row r="1106" spans="1:39" s="5" customFormat="1" ht="30" hidden="1">
      <c r="A1106" s="1" t="s">
        <v>22732</v>
      </c>
      <c r="B1106" s="1" t="s">
        <v>4317</v>
      </c>
      <c r="C1106" s="1" t="s">
        <v>1348</v>
      </c>
      <c r="D1106" s="1" t="s">
        <v>3598</v>
      </c>
      <c r="E1106" s="1"/>
      <c r="F1106" s="2"/>
      <c r="G1106" s="2"/>
      <c r="H1106" s="2"/>
      <c r="I1106" s="2"/>
      <c r="J1106" s="15"/>
      <c r="K1106" s="3">
        <f>IFERROR(MATCH("Application Layer Gateway (ALG) Security Requirements Guide (SRG) :: Version 1, Release: 2 Benchmark Date: 24 Jul 2015*"&amp;A1106&amp;";*",SRGs!AA:AA,0),0)</f>
        <v>0</v>
      </c>
      <c r="L1106" s="2">
        <f>IFERROR(MATCH("Application Server Security Requirements Guide :: Version 3, Release: 3 Benchmark Date: 27 Oct 2022*"&amp;A1106&amp;";*",SRGs!AA:AA,0),0)</f>
        <v>0</v>
      </c>
      <c r="M1106" s="2">
        <f>IFERROR(MATCH("Authentication, Authorization, and Accounting Services (AAA) Security Requirements Guide :: Version 1, Release: 2 Benchmark Date: 24 Jan 2020*"&amp;A1106&amp;";*",SRGs!AA:AA,0),0)</f>
        <v>0</v>
      </c>
      <c r="N1106" s="2">
        <f>IFERROR(MATCH("Central Log Server Security Requirements Guide :: Version 2, Release: 2 Benchmark Date: 27 Oct 2022*"&amp;A1106&amp;";*",SRGs!AA:AA,0),0)</f>
        <v>0</v>
      </c>
      <c r="O1106" s="2">
        <f>IFERROR(MATCH("Database Security Requirements Guide :: Version 3, Release: 3 Benchmark Date: 27 Jul 2022*"&amp;A1106&amp;";*",SRGs!AA:AA,0),0)</f>
        <v>0</v>
      </c>
      <c r="P1106" s="6">
        <f>IFERROR(MATCH("Container Platform Security Requirements Guide :: Version 1, Release: 3 Benchmark Date: 27 Jan 2022*"&amp;A1106&amp;";*",SRGs!AA:AA,0),0)</f>
        <v>0</v>
      </c>
      <c r="Q1106" s="6">
        <f>IFERROR(MATCH("Domain Name System (DNS) Security Requirements Guide :: Version 2, Release: 4 Benchmark Date: 23 Oct 2015*"&amp;A1106&amp;";*",SRGs!AA:AA,0),0)</f>
        <v>0</v>
      </c>
      <c r="R1106" s="6">
        <f>IFERROR(MATCH("Firewall Security Requirements Guide :: Version 2, Release: 3 Benchmark Date: 27 Oct 2022*"&amp;A1106&amp;";*",SRGs!AA:AA,0),0)</f>
        <v>0</v>
      </c>
      <c r="S1106" s="6">
        <f>IFERROR(MATCH("General Purpose Operating System Security Requirements Guide :: Version 2, Release: 4 Benchmark Date: 27 Jul 2022*"&amp;A1106&amp;";*",SRGs!AA:AA,0),0)</f>
        <v>0</v>
      </c>
      <c r="T1106" s="6">
        <f>IFERROR(MATCH("Intrusion Detection and Prevention Systems (IDPS) Security Requirements Guide :: Version 2, Release: 6 Benchmark Date: 24 Jul 2020*"&amp;A1106&amp;";*",SRGs!AA:AA,0),0)</f>
        <v>0</v>
      </c>
      <c r="U1106" s="6">
        <f>IFERROR(MATCH("Layer 2 Switch Security Requirements Guide :: Version 2, Release: 1 Benchmark Date: 18 May 2021*"&amp;A1106&amp;";*",SRGs!AA:AA,0),0)</f>
        <v>0</v>
      </c>
      <c r="V1106" s="6">
        <f>IFERROR(MATCH("Mainframe Product Security Requirements Guide :: Version 2, Release: 1 Benchmark Date: 27 Oct 2022*"&amp;A1106&amp;";*",SRGs!AA:AA,0),0)</f>
        <v>0</v>
      </c>
      <c r="W1106" s="6">
        <f>IFERROR(MATCH("Network Device Management Security Requirements Guide :: Version 4, Release: 1 Benchmark Date: 23 Apr 2021*"&amp;A1106&amp;";*",SRGs!AA:AA,0),0)</f>
        <v>0</v>
      </c>
      <c r="X1106" s="6">
        <f>IFERROR(MATCH("Router Security Requirements Guide :: Version 4, Release: 2 Benchmark Date: 23 Apr 2021*"&amp;A1106&amp;";*",SRGs!AA:AA,0),0)</f>
        <v>0</v>
      </c>
      <c r="Y1106" s="6">
        <f>IFERROR(MATCH("SDN Controller Security Requirements Guide :: Version 1, Release: 2 Benchmark Date: 24 Apr 2020*"&amp;A1106&amp;";*",SRGs!AA:AA,0),0)</f>
        <v>0</v>
      </c>
      <c r="Z1106" s="6">
        <f>IFERROR(MATCH("Unified Endpoint Management Agent Security Requirements Guide :: Version 1, Release: 1 Benchmark Date: 20 Nov 2020*"&amp;A1106&amp;";*",SRGs!AA:AA,0),0)</f>
        <v>0</v>
      </c>
      <c r="AA1106" s="6">
        <f>IFERROR(MATCH("Unified Endpoint Management Server Security Requirements Guide :: Version 1, Release: 1 Benchmark Date: 20 Nov 2020*"&amp;A1106&amp;";*",SRGs!AA:AA,0),0)</f>
        <v>0</v>
      </c>
      <c r="AB1106" s="6">
        <f>IFERROR(MATCH("Virtual Private Network (VPN) Security Requirements Guide :: Version 2, Release: 4 Benchmark Date: 27 Oct 2021*"&amp;A1106&amp;";*",SRGs!AA:AA,0),0)</f>
        <v>0</v>
      </c>
      <c r="AC1106" s="6">
        <f>IFERROR(MATCH("Web Server Security Requirements Guide :: Version 3, Release: 1 Benchmark Date: 27 Oct 2022*"&amp;A1106&amp;";*",SRGs!AA:AA,0),0)</f>
        <v>0</v>
      </c>
      <c r="AD1106" s="21"/>
      <c r="AE1106" s="3" t="str">
        <f t="shared" si="136"/>
        <v/>
      </c>
      <c r="AF1106" s="2" t="str">
        <f t="shared" si="137"/>
        <v/>
      </c>
      <c r="AG1106" s="2" t="str">
        <f t="shared" si="138"/>
        <v/>
      </c>
      <c r="AH1106" s="2" t="str">
        <f t="shared" si="139"/>
        <v/>
      </c>
      <c r="AI1106" s="2" t="str">
        <f t="shared" si="140"/>
        <v/>
      </c>
      <c r="AJ1106" s="2" t="str">
        <f t="shared" si="141"/>
        <v/>
      </c>
      <c r="AK1106" s="2" t="str">
        <f t="shared" si="142"/>
        <v/>
      </c>
      <c r="AL1106" s="27"/>
      <c r="AM1106" s="5" t="str">
        <f t="shared" si="143"/>
        <v/>
      </c>
    </row>
    <row r="1107" spans="1:39" s="5" customFormat="1" ht="165" hidden="1">
      <c r="A1107" s="1" t="s">
        <v>22733</v>
      </c>
      <c r="B1107" s="1" t="s">
        <v>4317</v>
      </c>
      <c r="C1107" s="1" t="s">
        <v>1349</v>
      </c>
      <c r="D1107" s="1" t="s">
        <v>2359</v>
      </c>
      <c r="E1107" s="1" t="s">
        <v>3352</v>
      </c>
      <c r="F1107" s="2" t="s">
        <v>4092</v>
      </c>
      <c r="G1107" s="2"/>
      <c r="H1107" s="2"/>
      <c r="I1107" s="2"/>
      <c r="J1107" s="15"/>
      <c r="K1107" s="3">
        <f>IFERROR(MATCH("Application Layer Gateway (ALG) Security Requirements Guide (SRG) :: Version 1, Release: 2 Benchmark Date: 24 Jul 2015*"&amp;A1107&amp;";*",SRGs!AA:AA,0),0)</f>
        <v>0</v>
      </c>
      <c r="L1107" s="2">
        <f>IFERROR(MATCH("Application Server Security Requirements Guide :: Version 3, Release: 3 Benchmark Date: 27 Oct 2022*"&amp;A1107&amp;";*",SRGs!AA:AA,0),0)</f>
        <v>0</v>
      </c>
      <c r="M1107" s="2">
        <f>IFERROR(MATCH("Authentication, Authorization, and Accounting Services (AAA) Security Requirements Guide :: Version 1, Release: 2 Benchmark Date: 24 Jan 2020*"&amp;A1107&amp;";*",SRGs!AA:AA,0),0)</f>
        <v>0</v>
      </c>
      <c r="N1107" s="6">
        <f>IFERROR(MATCH("Central Log Server Security Requirements Guide :: Version 2, Release: 2 Benchmark Date: 27 Oct 2022*"&amp;A1107&amp;";*",SRGs!AA:AA,0),0)</f>
        <v>0</v>
      </c>
      <c r="O1107" s="6">
        <f>IFERROR(MATCH("Database Security Requirements Guide :: Version 3, Release: 3 Benchmark Date: 27 Jul 2022*"&amp;A1107&amp;";*",SRGs!AA:AA,0),0)</f>
        <v>0</v>
      </c>
      <c r="P1107" s="6">
        <f>IFERROR(MATCH("Container Platform Security Requirements Guide :: Version 1, Release: 3 Benchmark Date: 27 Jan 2022*"&amp;A1107&amp;";*",SRGs!AA:AA,0),0)</f>
        <v>0</v>
      </c>
      <c r="Q1107" s="6">
        <f>IFERROR(MATCH("Domain Name System (DNS) Security Requirements Guide :: Version 2, Release: 4 Benchmark Date: 23 Oct 2015*"&amp;A1107&amp;";*",SRGs!AA:AA,0),0)</f>
        <v>0</v>
      </c>
      <c r="R1107" s="6">
        <f>IFERROR(MATCH("Firewall Security Requirements Guide :: Version 2, Release: 3 Benchmark Date: 27 Oct 2022*"&amp;A1107&amp;";*",SRGs!AA:AA,0),0)</f>
        <v>0</v>
      </c>
      <c r="S1107" s="6">
        <f>IFERROR(MATCH("General Purpose Operating System Security Requirements Guide :: Version 2, Release: 4 Benchmark Date: 27 Jul 2022*"&amp;A1107&amp;";*",SRGs!AA:AA,0),0)</f>
        <v>0</v>
      </c>
      <c r="T1107" s="6">
        <f>IFERROR(MATCH("Intrusion Detection and Prevention Systems (IDPS) Security Requirements Guide :: Version 2, Release: 6 Benchmark Date: 24 Jul 2020*"&amp;A1107&amp;";*",SRGs!AA:AA,0),0)</f>
        <v>0</v>
      </c>
      <c r="U1107" s="6">
        <f>IFERROR(MATCH("Layer 2 Switch Security Requirements Guide :: Version 2, Release: 1 Benchmark Date: 18 May 2021*"&amp;A1107&amp;";*",SRGs!AA:AA,0),0)</f>
        <v>0</v>
      </c>
      <c r="V1107" s="6">
        <f>IFERROR(MATCH("Mainframe Product Security Requirements Guide :: Version 2, Release: 1 Benchmark Date: 27 Oct 2022*"&amp;A1107&amp;";*",SRGs!AA:AA,0),0)</f>
        <v>0</v>
      </c>
      <c r="W1107" s="6">
        <f>IFERROR(MATCH("Network Device Management Security Requirements Guide :: Version 4, Release: 1 Benchmark Date: 23 Apr 2021*"&amp;A1107&amp;";*",SRGs!AA:AA,0),0)</f>
        <v>0</v>
      </c>
      <c r="X1107" s="6">
        <f>IFERROR(MATCH("Router Security Requirements Guide :: Version 4, Release: 2 Benchmark Date: 23 Apr 2021*"&amp;A1107&amp;";*",SRGs!AA:AA,0),0)</f>
        <v>0</v>
      </c>
      <c r="Y1107" s="6">
        <f>IFERROR(MATCH("SDN Controller Security Requirements Guide :: Version 1, Release: 2 Benchmark Date: 24 Apr 2020*"&amp;A1107&amp;";*",SRGs!AA:AA,0),0)</f>
        <v>0</v>
      </c>
      <c r="Z1107" s="6">
        <f>IFERROR(MATCH("Unified Endpoint Management Agent Security Requirements Guide :: Version 1, Release: 1 Benchmark Date: 20 Nov 2020*"&amp;A1107&amp;";*",SRGs!AA:AA,0),0)</f>
        <v>0</v>
      </c>
      <c r="AA1107" s="6">
        <f>IFERROR(MATCH("Unified Endpoint Management Server Security Requirements Guide :: Version 1, Release: 1 Benchmark Date: 20 Nov 2020*"&amp;A1107&amp;";*",SRGs!AA:AA,0),0)</f>
        <v>0</v>
      </c>
      <c r="AB1107" s="6">
        <f>IFERROR(MATCH("Virtual Private Network (VPN) Security Requirements Guide :: Version 2, Release: 4 Benchmark Date: 27 Oct 2021*"&amp;A1107&amp;";*",SRGs!AA:AA,0),0)</f>
        <v>0</v>
      </c>
      <c r="AC1107" s="6">
        <f>IFERROR(MATCH("Web Server Security Requirements Guide :: Version 3, Release: 1 Benchmark Date: 27 Oct 2022*"&amp;A1107&amp;";*",SRGs!AA:AA,0),0)</f>
        <v>0</v>
      </c>
      <c r="AD1107" s="21"/>
      <c r="AE1107" s="3" t="str">
        <f t="shared" si="136"/>
        <v/>
      </c>
      <c r="AF1107" s="2" t="str">
        <f t="shared" si="137"/>
        <v/>
      </c>
      <c r="AG1107" s="2" t="str">
        <f t="shared" si="138"/>
        <v/>
      </c>
      <c r="AH1107" s="2" t="str">
        <f t="shared" si="139"/>
        <v/>
      </c>
      <c r="AI1107" s="2" t="str">
        <f t="shared" si="140"/>
        <v/>
      </c>
      <c r="AJ1107" s="2" t="str">
        <f t="shared" si="141"/>
        <v/>
      </c>
      <c r="AK1107" s="2" t="str">
        <f t="shared" si="142"/>
        <v/>
      </c>
      <c r="AL1107" s="27"/>
      <c r="AM1107" s="5" t="str">
        <f t="shared" si="143"/>
        <v/>
      </c>
    </row>
    <row r="1108" spans="1:39" ht="30" hidden="1">
      <c r="A1108" s="1" t="s">
        <v>22734</v>
      </c>
      <c r="B1108" s="1" t="s">
        <v>4317</v>
      </c>
      <c r="C1108" s="1" t="s">
        <v>1350</v>
      </c>
      <c r="D1108" s="1" t="s">
        <v>3600</v>
      </c>
      <c r="E1108" s="1"/>
      <c r="F1108" s="2"/>
      <c r="G1108" s="2"/>
      <c r="H1108" s="2"/>
      <c r="I1108" s="2"/>
      <c r="J1108" s="15"/>
      <c r="K1108" s="3">
        <f>IFERROR(MATCH("Application Layer Gateway (ALG) Security Requirements Guide (SRG) :: Version 1, Release: 2 Benchmark Date: 24 Jul 2015*"&amp;A1108&amp;";*",SRGs!AA:AA,0),0)</f>
        <v>0</v>
      </c>
      <c r="L1108" s="2">
        <f>IFERROR(MATCH("Application Server Security Requirements Guide :: Version 3, Release: 3 Benchmark Date: 27 Oct 2022*"&amp;A1108&amp;";*",SRGs!AA:AA,0),0)</f>
        <v>0</v>
      </c>
      <c r="M1108" s="2">
        <f>IFERROR(MATCH("Authentication, Authorization, and Accounting Services (AAA) Security Requirements Guide :: Version 1, Release: 2 Benchmark Date: 24 Jan 2020*"&amp;A1108&amp;";*",SRGs!AA:AA,0),0)</f>
        <v>0</v>
      </c>
      <c r="N1108" s="2">
        <f>IFERROR(MATCH("Central Log Server Security Requirements Guide :: Version 2, Release: 2 Benchmark Date: 27 Oct 2022*"&amp;A1108&amp;";*",SRGs!AA:AA,0),0)</f>
        <v>0</v>
      </c>
      <c r="O1108" s="2">
        <f>IFERROR(MATCH("Database Security Requirements Guide :: Version 3, Release: 3 Benchmark Date: 27 Jul 2022*"&amp;A1108&amp;";*",SRGs!AA:AA,0),0)</f>
        <v>0</v>
      </c>
      <c r="P1108" s="2">
        <f>IFERROR(MATCH("Container Platform Security Requirements Guide :: Version 1, Release: 3 Benchmark Date: 27 Jan 2022*"&amp;A1108&amp;";*",SRGs!AA:AA,0),0)</f>
        <v>0</v>
      </c>
      <c r="Q1108" s="2">
        <f>IFERROR(MATCH("Domain Name System (DNS) Security Requirements Guide :: Version 2, Release: 4 Benchmark Date: 23 Oct 2015*"&amp;A1108&amp;";*",SRGs!AA:AA,0),0)</f>
        <v>0</v>
      </c>
      <c r="R1108" s="2">
        <f>IFERROR(MATCH("Firewall Security Requirements Guide :: Version 2, Release: 3 Benchmark Date: 27 Oct 2022*"&amp;A1108&amp;";*",SRGs!AA:AA,0),0)</f>
        <v>0</v>
      </c>
      <c r="S1108" s="2">
        <f>IFERROR(MATCH("General Purpose Operating System Security Requirements Guide :: Version 2, Release: 4 Benchmark Date: 27 Jul 2022*"&amp;A1108&amp;";*",SRGs!AA:AA,0),0)</f>
        <v>0</v>
      </c>
      <c r="T1108" s="2">
        <f>IFERROR(MATCH("Intrusion Detection and Prevention Systems (IDPS) Security Requirements Guide :: Version 2, Release: 6 Benchmark Date: 24 Jul 2020*"&amp;A1108&amp;";*",SRGs!AA:AA,0),0)</f>
        <v>0</v>
      </c>
      <c r="U1108" s="2">
        <f>IFERROR(MATCH("Layer 2 Switch Security Requirements Guide :: Version 2, Release: 1 Benchmark Date: 18 May 2021*"&amp;A1108&amp;";*",SRGs!AA:AA,0),0)</f>
        <v>0</v>
      </c>
      <c r="V1108" s="2">
        <f>IFERROR(MATCH("Mainframe Product Security Requirements Guide :: Version 2, Release: 1 Benchmark Date: 27 Oct 2022*"&amp;A1108&amp;";*",SRGs!AA:AA,0),0)</f>
        <v>0</v>
      </c>
      <c r="W1108" s="2">
        <f>IFERROR(MATCH("Network Device Management Security Requirements Guide :: Version 4, Release: 1 Benchmark Date: 23 Apr 2021*"&amp;A1108&amp;";*",SRGs!AA:AA,0),0)</f>
        <v>0</v>
      </c>
      <c r="X1108" s="2">
        <f>IFERROR(MATCH("Router Security Requirements Guide :: Version 4, Release: 2 Benchmark Date: 23 Apr 2021*"&amp;A1108&amp;";*",SRGs!AA:AA,0),0)</f>
        <v>0</v>
      </c>
      <c r="Y1108" s="2">
        <f>IFERROR(MATCH("SDN Controller Security Requirements Guide :: Version 1, Release: 2 Benchmark Date: 24 Apr 2020*"&amp;A1108&amp;";*",SRGs!AA:AA,0),0)</f>
        <v>0</v>
      </c>
      <c r="Z1108" s="2">
        <f>IFERROR(MATCH("Unified Endpoint Management Agent Security Requirements Guide :: Version 1, Release: 1 Benchmark Date: 20 Nov 2020*"&amp;A1108&amp;";*",SRGs!AA:AA,0),0)</f>
        <v>0</v>
      </c>
      <c r="AA1108" s="2">
        <f>IFERROR(MATCH("Unified Endpoint Management Server Security Requirements Guide :: Version 1, Release: 1 Benchmark Date: 20 Nov 2020*"&amp;A1108&amp;";*",SRGs!AA:AA,0),0)</f>
        <v>0</v>
      </c>
      <c r="AB1108" s="2">
        <f>IFERROR(MATCH("Virtual Private Network (VPN) Security Requirements Guide :: Version 2, Release: 4 Benchmark Date: 27 Oct 2021*"&amp;A1108&amp;";*",SRGs!AA:AA,0),0)</f>
        <v>0</v>
      </c>
      <c r="AC1108" s="2">
        <f>IFERROR(MATCH("Web Server Security Requirements Guide :: Version 3, Release: 1 Benchmark Date: 27 Oct 2022*"&amp;A1108&amp;";*",SRGs!AA:AA,0),0)</f>
        <v>0</v>
      </c>
      <c r="AD1108" s="22"/>
      <c r="AE1108" s="3" t="str">
        <f t="shared" si="136"/>
        <v/>
      </c>
      <c r="AF1108" s="2" t="str">
        <f t="shared" si="137"/>
        <v/>
      </c>
      <c r="AG1108" s="2" t="str">
        <f t="shared" si="138"/>
        <v/>
      </c>
      <c r="AH1108" s="2" t="str">
        <f t="shared" si="139"/>
        <v/>
      </c>
      <c r="AI1108" s="2" t="str">
        <f t="shared" si="140"/>
        <v/>
      </c>
      <c r="AJ1108" s="2" t="str">
        <f t="shared" si="141"/>
        <v/>
      </c>
      <c r="AK1108" s="2" t="str">
        <f t="shared" si="142"/>
        <v/>
      </c>
      <c r="AM1108" s="5" t="str">
        <f t="shared" si="143"/>
        <v/>
      </c>
    </row>
    <row r="1109" spans="1:39" s="5" customFormat="1" ht="409.5">
      <c r="A1109" s="1" t="s">
        <v>290</v>
      </c>
      <c r="B1109" s="1" t="s">
        <v>4317</v>
      </c>
      <c r="C1109" s="1" t="s">
        <v>1352</v>
      </c>
      <c r="D1109" s="1" t="s">
        <v>2361</v>
      </c>
      <c r="E1109" s="1" t="s">
        <v>3354</v>
      </c>
      <c r="F1109" s="2" t="s">
        <v>4093</v>
      </c>
      <c r="G1109" s="2" t="s">
        <v>4251</v>
      </c>
      <c r="H1109" s="2"/>
      <c r="I1109" s="10">
        <v>1</v>
      </c>
      <c r="J1109" s="13"/>
      <c r="K1109" s="3">
        <f>IFERROR(MATCH("Application Layer Gateway (ALG) Security Requirements Guide (SRG) :: Version 1, Release: 2 Benchmark Date: 24 Jul 2015*"&amp;A1109&amp;";*",SRGs!AA:AA,0),0)</f>
        <v>0</v>
      </c>
      <c r="L1109" s="2">
        <f>IFERROR(MATCH("Application Server Security Requirements Guide :: Version 3, Release: 3 Benchmark Date: 27 Oct 2022*"&amp;A1109&amp;";*",SRGs!AA:AA,0),0)</f>
        <v>0</v>
      </c>
      <c r="M1109" s="2">
        <f>IFERROR(MATCH("Authentication, Authorization, and Accounting Services (AAA) Security Requirements Guide :: Version 1, Release: 2 Benchmark Date: 24 Jan 2020*"&amp;A1109&amp;";*",SRGs!AA:AA,0),0)</f>
        <v>0</v>
      </c>
      <c r="N1109" s="6">
        <f>IFERROR(MATCH("Central Log Server Security Requirements Guide :: Version 2, Release: 2 Benchmark Date: 27 Oct 2022*"&amp;A1109&amp;";*",SRGs!AA:AA,0),0)</f>
        <v>0</v>
      </c>
      <c r="O1109" s="6">
        <f>IFERROR(MATCH("Database Security Requirements Guide :: Version 3, Release: 3 Benchmark Date: 27 Jul 2022*"&amp;A1109&amp;";*",SRGs!AA:AA,0),0)</f>
        <v>0</v>
      </c>
      <c r="P1109" s="6">
        <f>IFERROR(MATCH("Container Platform Security Requirements Guide :: Version 1, Release: 3 Benchmark Date: 27 Jan 2022*"&amp;A1109&amp;";*",SRGs!AA:AA,0),0)</f>
        <v>0</v>
      </c>
      <c r="Q1109" s="6">
        <f>IFERROR(MATCH("Domain Name System (DNS) Security Requirements Guide :: Version 2, Release: 4 Benchmark Date: 23 Oct 2015*"&amp;A1109&amp;";*",SRGs!AA:AA,0),0)</f>
        <v>0</v>
      </c>
      <c r="R1109" s="6">
        <f>IFERROR(MATCH("Firewall Security Requirements Guide :: Version 2, Release: 3 Benchmark Date: 27 Oct 2022*"&amp;A1109&amp;";*",SRGs!AA:AA,0),0)</f>
        <v>0</v>
      </c>
      <c r="S1109" s="6">
        <f>IFERROR(MATCH("General Purpose Operating System Security Requirements Guide :: Version 2, Release: 4 Benchmark Date: 27 Jul 2022*"&amp;A1109&amp;";*",SRGs!AA:AA,0),0)</f>
        <v>0</v>
      </c>
      <c r="T1109" s="6">
        <f>IFERROR(MATCH("Intrusion Detection and Prevention Systems (IDPS) Security Requirements Guide :: Version 2, Release: 6 Benchmark Date: 24 Jul 2020*"&amp;A1109&amp;";*",SRGs!AA:AA,0),0)</f>
        <v>0</v>
      </c>
      <c r="U1109" s="6">
        <f>IFERROR(MATCH("Layer 2 Switch Security Requirements Guide :: Version 2, Release: 1 Benchmark Date: 18 May 2021*"&amp;A1109&amp;";*",SRGs!AA:AA,0),0)</f>
        <v>0</v>
      </c>
      <c r="V1109" s="6">
        <f>IFERROR(MATCH("Mainframe Product Security Requirements Guide :: Version 2, Release: 1 Benchmark Date: 27 Oct 2022*"&amp;A1109&amp;";*",SRGs!AA:AA,0),0)</f>
        <v>0</v>
      </c>
      <c r="W1109" s="6">
        <f>IFERROR(MATCH("Network Device Management Security Requirements Guide :: Version 4, Release: 1 Benchmark Date: 23 Apr 2021*"&amp;A1109&amp;";*",SRGs!AA:AA,0),0)</f>
        <v>0</v>
      </c>
      <c r="X1109" s="6">
        <f>IFERROR(MATCH("Router Security Requirements Guide :: Version 4, Release: 2 Benchmark Date: 23 Apr 2021*"&amp;A1109&amp;";*",SRGs!AA:AA,0),0)</f>
        <v>0</v>
      </c>
      <c r="Y1109" s="6">
        <f>IFERROR(MATCH("SDN Controller Security Requirements Guide :: Version 1, Release: 2 Benchmark Date: 24 Apr 2020*"&amp;A1109&amp;";*",SRGs!AA:AA,0),0)</f>
        <v>0</v>
      </c>
      <c r="Z1109" s="6">
        <f>IFERROR(MATCH("Unified Endpoint Management Agent Security Requirements Guide :: Version 1, Release: 1 Benchmark Date: 20 Nov 2020*"&amp;A1109&amp;";*",SRGs!AA:AA,0),0)</f>
        <v>0</v>
      </c>
      <c r="AA1109" s="6">
        <f>IFERROR(MATCH("Unified Endpoint Management Server Security Requirements Guide :: Version 1, Release: 1 Benchmark Date: 20 Nov 2020*"&amp;A1109&amp;";*",SRGs!AA:AA,0),0)</f>
        <v>0</v>
      </c>
      <c r="AB1109" s="6">
        <f>IFERROR(MATCH("Virtual Private Network (VPN) Security Requirements Guide :: Version 2, Release: 4 Benchmark Date: 27 Oct 2021*"&amp;A1109&amp;";*",SRGs!AA:AA,0),0)</f>
        <v>0</v>
      </c>
      <c r="AC1109" s="6">
        <f>IFERROR(MATCH("Web Server Security Requirements Guide :: Version 3, Release: 1 Benchmark Date: 27 Oct 2022*"&amp;A1109&amp;";*",SRGs!AA:AA,0),0)</f>
        <v>0</v>
      </c>
      <c r="AD1109" s="21"/>
      <c r="AE1109" s="3" t="str">
        <f t="shared" si="136"/>
        <v/>
      </c>
      <c r="AF1109" s="2" t="str">
        <f t="shared" si="137"/>
        <v/>
      </c>
      <c r="AG1109" s="2" t="str">
        <f t="shared" si="138"/>
        <v/>
      </c>
      <c r="AH1109" s="2" t="str">
        <f t="shared" si="139"/>
        <v/>
      </c>
      <c r="AI1109" s="2" t="str">
        <f t="shared" si="140"/>
        <v/>
      </c>
      <c r="AJ1109" s="2" t="str">
        <f t="shared" si="141"/>
        <v/>
      </c>
      <c r="AK1109" s="2" t="str">
        <f t="shared" si="142"/>
        <v/>
      </c>
      <c r="AL1109" s="27"/>
      <c r="AM1109" s="5" t="str">
        <f t="shared" si="143"/>
        <v/>
      </c>
    </row>
    <row r="1110" spans="1:39" ht="60" hidden="1">
      <c r="A1110" s="1" t="s">
        <v>22735</v>
      </c>
      <c r="B1110" s="1" t="s">
        <v>4317</v>
      </c>
      <c r="C1110" s="1" t="s">
        <v>1353</v>
      </c>
      <c r="D1110" s="1" t="s">
        <v>2362</v>
      </c>
      <c r="E1110" s="1" t="s">
        <v>3355</v>
      </c>
      <c r="F1110" s="2" t="s">
        <v>2591</v>
      </c>
      <c r="G1110" s="2"/>
      <c r="H1110" s="2"/>
      <c r="I1110" s="2"/>
      <c r="J1110" s="15"/>
      <c r="K1110" s="3">
        <f>IFERROR(MATCH("Application Layer Gateway (ALG) Security Requirements Guide (SRG) :: Version 1, Release: 2 Benchmark Date: 24 Jul 2015*"&amp;A1110&amp;";*",SRGs!AA:AA,0),0)</f>
        <v>2129</v>
      </c>
      <c r="L1110" s="2">
        <f>IFERROR(MATCH("Application Server Security Requirements Guide :: Version 3, Release: 3 Benchmark Date: 27 Oct 2022*"&amp;A1110&amp;";*",SRGs!AA:AA,0),0)</f>
        <v>0</v>
      </c>
      <c r="M1110" s="2">
        <f>IFERROR(MATCH("Authentication, Authorization, and Accounting Services (AAA) Security Requirements Guide :: Version 1, Release: 2 Benchmark Date: 24 Jan 2020*"&amp;A1110&amp;";*",SRGs!AA:AA,0),0)</f>
        <v>0</v>
      </c>
      <c r="N1110" s="2">
        <f>IFERROR(MATCH("Central Log Server Security Requirements Guide :: Version 2, Release: 2 Benchmark Date: 27 Oct 2022*"&amp;A1110&amp;";*",SRGs!AA:AA,0),0)</f>
        <v>0</v>
      </c>
      <c r="O1110" s="2">
        <f>IFERROR(MATCH("Database Security Requirements Guide :: Version 3, Release: 3 Benchmark Date: 27 Jul 2022*"&amp;A1110&amp;";*",SRGs!AA:AA,0),0)</f>
        <v>0</v>
      </c>
      <c r="P1110" s="2">
        <f>IFERROR(MATCH("Container Platform Security Requirements Guide :: Version 1, Release: 3 Benchmark Date: 27 Jan 2022*"&amp;A1110&amp;";*",SRGs!AA:AA,0),0)</f>
        <v>0</v>
      </c>
      <c r="Q1110" s="2">
        <f>IFERROR(MATCH("Domain Name System (DNS) Security Requirements Guide :: Version 2, Release: 4 Benchmark Date: 23 Oct 2015*"&amp;A1110&amp;";*",SRGs!AA:AA,0),0)</f>
        <v>0</v>
      </c>
      <c r="R1110" s="2">
        <f>IFERROR(MATCH("Firewall Security Requirements Guide :: Version 2, Release: 3 Benchmark Date: 27 Oct 2022*"&amp;A1110&amp;";*",SRGs!AA:AA,0),0)</f>
        <v>0</v>
      </c>
      <c r="S1110" s="2">
        <f>IFERROR(MATCH("General Purpose Operating System Security Requirements Guide :: Version 2, Release: 4 Benchmark Date: 27 Jul 2022*"&amp;A1110&amp;";*",SRGs!AA:AA,0),0)</f>
        <v>0</v>
      </c>
      <c r="T1110" s="2">
        <f>IFERROR(MATCH("Intrusion Detection and Prevention Systems (IDPS) Security Requirements Guide :: Version 2, Release: 6 Benchmark Date: 24 Jul 2020*"&amp;A1110&amp;";*",SRGs!AA:AA,0),0)</f>
        <v>2130</v>
      </c>
      <c r="U1110" s="2">
        <f>IFERROR(MATCH("Layer 2 Switch Security Requirements Guide :: Version 2, Release: 1 Benchmark Date: 18 May 2021*"&amp;A1110&amp;";*",SRGs!AA:AA,0),0)</f>
        <v>0</v>
      </c>
      <c r="V1110" s="2">
        <f>IFERROR(MATCH("Mainframe Product Security Requirements Guide :: Version 2, Release: 1 Benchmark Date: 27 Oct 2022*"&amp;A1110&amp;";*",SRGs!AA:AA,0),0)</f>
        <v>0</v>
      </c>
      <c r="W1110" s="2">
        <f>IFERROR(MATCH("Network Device Management Security Requirements Guide :: Version 4, Release: 1 Benchmark Date: 23 Apr 2021*"&amp;A1110&amp;";*",SRGs!AA:AA,0),0)</f>
        <v>0</v>
      </c>
      <c r="X1110" s="2">
        <f>IFERROR(MATCH("Router Security Requirements Guide :: Version 4, Release: 2 Benchmark Date: 23 Apr 2021*"&amp;A1110&amp;";*",SRGs!AA:AA,0),0)</f>
        <v>0</v>
      </c>
      <c r="Y1110" s="2">
        <f>IFERROR(MATCH("SDN Controller Security Requirements Guide :: Version 1, Release: 2 Benchmark Date: 24 Apr 2020*"&amp;A1110&amp;";*",SRGs!AA:AA,0),0)</f>
        <v>0</v>
      </c>
      <c r="Z1110" s="2">
        <f>IFERROR(MATCH("Unified Endpoint Management Agent Security Requirements Guide :: Version 1, Release: 1 Benchmark Date: 20 Nov 2020*"&amp;A1110&amp;";*",SRGs!AA:AA,0),0)</f>
        <v>0</v>
      </c>
      <c r="AA1110" s="2">
        <f>IFERROR(MATCH("Unified Endpoint Management Server Security Requirements Guide :: Version 1, Release: 1 Benchmark Date: 20 Nov 2020*"&amp;A1110&amp;";*",SRGs!AA:AA,0),0)</f>
        <v>0</v>
      </c>
      <c r="AB1110" s="2">
        <f>IFERROR(MATCH("Virtual Private Network (VPN) Security Requirements Guide :: Version 2, Release: 4 Benchmark Date: 27 Oct 2021*"&amp;A1110&amp;";*",SRGs!AA:AA,0),0)</f>
        <v>0</v>
      </c>
      <c r="AC1110" s="2">
        <f>IFERROR(MATCH("Web Server Security Requirements Guide :: Version 3, Release: 1 Benchmark Date: 27 Oct 2022*"&amp;A1110&amp;";*",SRGs!AA:AA,0),0)</f>
        <v>0</v>
      </c>
      <c r="AD1110" s="22"/>
      <c r="AE1110" s="3" t="str">
        <f t="shared" si="136"/>
        <v>Application</v>
      </c>
      <c r="AF1110" s="2" t="str">
        <f t="shared" si="137"/>
        <v/>
      </c>
      <c r="AG1110" s="2" t="str">
        <f t="shared" si="138"/>
        <v/>
      </c>
      <c r="AH1110" s="2" t="str">
        <f t="shared" si="139"/>
        <v>Network Device</v>
      </c>
      <c r="AI1110" s="2" t="str">
        <f t="shared" si="140"/>
        <v/>
      </c>
      <c r="AJ1110" s="2" t="str">
        <f t="shared" si="141"/>
        <v/>
      </c>
      <c r="AK1110" s="2" t="str">
        <f t="shared" si="142"/>
        <v/>
      </c>
      <c r="AM1110" s="5" t="str">
        <f t="shared" si="143"/>
        <v>Application; Network Device</v>
      </c>
    </row>
    <row r="1111" spans="1:39" ht="75" hidden="1">
      <c r="A1111" s="1" t="s">
        <v>22736</v>
      </c>
      <c r="B1111" s="1" t="s">
        <v>4317</v>
      </c>
      <c r="C1111" s="1" t="s">
        <v>1362</v>
      </c>
      <c r="D1111" s="1" t="s">
        <v>2369</v>
      </c>
      <c r="E1111" s="1" t="s">
        <v>3362</v>
      </c>
      <c r="F1111" s="2" t="s">
        <v>2591</v>
      </c>
      <c r="G1111" s="2"/>
      <c r="H1111" s="2"/>
      <c r="I1111" s="2"/>
      <c r="J1111" s="15"/>
      <c r="K1111" s="3">
        <f>IFERROR(MATCH("Application Layer Gateway (ALG) Security Requirements Guide (SRG) :: Version 1, Release: 2 Benchmark Date: 24 Jul 2015*"&amp;A1111&amp;";*",SRGs!AA:AA,0),0)</f>
        <v>0</v>
      </c>
      <c r="L1111" s="2">
        <f>IFERROR(MATCH("Application Server Security Requirements Guide :: Version 3, Release: 3 Benchmark Date: 27 Oct 2022*"&amp;A1111&amp;";*",SRGs!AA:AA,0),0)</f>
        <v>0</v>
      </c>
      <c r="M1111" s="2">
        <f>IFERROR(MATCH("Authentication, Authorization, and Accounting Services (AAA) Security Requirements Guide :: Version 1, Release: 2 Benchmark Date: 24 Jan 2020*"&amp;A1111&amp;";*",SRGs!AA:AA,0),0)</f>
        <v>0</v>
      </c>
      <c r="N1111" s="2">
        <f>IFERROR(MATCH("Central Log Server Security Requirements Guide :: Version 2, Release: 2 Benchmark Date: 27 Oct 2022*"&amp;A1111&amp;";*",SRGs!AA:AA,0),0)</f>
        <v>0</v>
      </c>
      <c r="O1111" s="2">
        <f>IFERROR(MATCH("Database Security Requirements Guide :: Version 3, Release: 3 Benchmark Date: 27 Jul 2022*"&amp;A1111&amp;";*",SRGs!AA:AA,0),0)</f>
        <v>0</v>
      </c>
      <c r="P1111" s="2">
        <f>IFERROR(MATCH("Container Platform Security Requirements Guide :: Version 1, Release: 3 Benchmark Date: 27 Jan 2022*"&amp;A1111&amp;";*",SRGs!AA:AA,0),0)</f>
        <v>0</v>
      </c>
      <c r="Q1111" s="2">
        <f>IFERROR(MATCH("Domain Name System (DNS) Security Requirements Guide :: Version 2, Release: 4 Benchmark Date: 23 Oct 2015*"&amp;A1111&amp;";*",SRGs!AA:AA,0),0)</f>
        <v>0</v>
      </c>
      <c r="R1111" s="2">
        <f>IFERROR(MATCH("Firewall Security Requirements Guide :: Version 2, Release: 3 Benchmark Date: 27 Oct 2022*"&amp;A1111&amp;";*",SRGs!AA:AA,0),0)</f>
        <v>0</v>
      </c>
      <c r="S1111" s="2">
        <f>IFERROR(MATCH("General Purpose Operating System Security Requirements Guide :: Version 2, Release: 4 Benchmark Date: 27 Jul 2022*"&amp;A1111&amp;";*",SRGs!AA:AA,0),0)</f>
        <v>0</v>
      </c>
      <c r="T1111" s="2">
        <f>IFERROR(MATCH("Intrusion Detection and Prevention Systems (IDPS) Security Requirements Guide :: Version 2, Release: 6 Benchmark Date: 24 Jul 2020*"&amp;A1111&amp;";*",SRGs!AA:AA,0),0)</f>
        <v>0</v>
      </c>
      <c r="U1111" s="2">
        <f>IFERROR(MATCH("Layer 2 Switch Security Requirements Guide :: Version 2, Release: 1 Benchmark Date: 18 May 2021*"&amp;A1111&amp;";*",SRGs!AA:AA,0),0)</f>
        <v>0</v>
      </c>
      <c r="V1111" s="2">
        <f>IFERROR(MATCH("Mainframe Product Security Requirements Guide :: Version 2, Release: 1 Benchmark Date: 27 Oct 2022*"&amp;A1111&amp;";*",SRGs!AA:AA,0),0)</f>
        <v>0</v>
      </c>
      <c r="W1111" s="2">
        <f>IFERROR(MATCH("Network Device Management Security Requirements Guide :: Version 4, Release: 1 Benchmark Date: 23 Apr 2021*"&amp;A1111&amp;";*",SRGs!AA:AA,0),0)</f>
        <v>0</v>
      </c>
      <c r="X1111" s="2">
        <f>IFERROR(MATCH("Router Security Requirements Guide :: Version 4, Release: 2 Benchmark Date: 23 Apr 2021*"&amp;A1111&amp;";*",SRGs!AA:AA,0),0)</f>
        <v>0</v>
      </c>
      <c r="Y1111" s="2">
        <f>IFERROR(MATCH("SDN Controller Security Requirements Guide :: Version 1, Release: 2 Benchmark Date: 24 Apr 2020*"&amp;A1111&amp;";*",SRGs!AA:AA,0),0)</f>
        <v>0</v>
      </c>
      <c r="Z1111" s="2">
        <f>IFERROR(MATCH("Unified Endpoint Management Agent Security Requirements Guide :: Version 1, Release: 1 Benchmark Date: 20 Nov 2020*"&amp;A1111&amp;";*",SRGs!AA:AA,0),0)</f>
        <v>0</v>
      </c>
      <c r="AA1111" s="2">
        <f>IFERROR(MATCH("Unified Endpoint Management Server Security Requirements Guide :: Version 1, Release: 1 Benchmark Date: 20 Nov 2020*"&amp;A1111&amp;";*",SRGs!AA:AA,0),0)</f>
        <v>0</v>
      </c>
      <c r="AB1111" s="2">
        <f>IFERROR(MATCH("Virtual Private Network (VPN) Security Requirements Guide :: Version 2, Release: 4 Benchmark Date: 27 Oct 2021*"&amp;A1111&amp;";*",SRGs!AA:AA,0),0)</f>
        <v>0</v>
      </c>
      <c r="AC1111" s="2">
        <f>IFERROR(MATCH("Web Server Security Requirements Guide :: Version 3, Release: 1 Benchmark Date: 27 Oct 2022*"&amp;A1111&amp;";*",SRGs!AA:AA,0),0)</f>
        <v>0</v>
      </c>
      <c r="AD1111" s="22"/>
      <c r="AE1111" s="3" t="str">
        <f t="shared" si="136"/>
        <v/>
      </c>
      <c r="AF1111" s="2" t="str">
        <f t="shared" si="137"/>
        <v/>
      </c>
      <c r="AG1111" s="2" t="str">
        <f t="shared" si="138"/>
        <v/>
      </c>
      <c r="AH1111" s="2" t="str">
        <f t="shared" si="139"/>
        <v/>
      </c>
      <c r="AI1111" s="2" t="str">
        <f t="shared" si="140"/>
        <v/>
      </c>
      <c r="AJ1111" s="2" t="str">
        <f t="shared" si="141"/>
        <v/>
      </c>
      <c r="AK1111" s="2" t="str">
        <f t="shared" si="142"/>
        <v/>
      </c>
      <c r="AM1111" s="5" t="str">
        <f t="shared" si="143"/>
        <v/>
      </c>
    </row>
    <row r="1112" spans="1:39" s="5" customFormat="1" ht="90" hidden="1">
      <c r="A1112" s="1" t="s">
        <v>22737</v>
      </c>
      <c r="B1112" s="1" t="s">
        <v>4317</v>
      </c>
      <c r="C1112" s="1" t="s">
        <v>1363</v>
      </c>
      <c r="D1112" s="1" t="s">
        <v>2370</v>
      </c>
      <c r="E1112" s="1" t="s">
        <v>3363</v>
      </c>
      <c r="F1112" s="2" t="s">
        <v>2591</v>
      </c>
      <c r="G1112" s="2"/>
      <c r="H1112" s="2" t="s">
        <v>4287</v>
      </c>
      <c r="I1112" s="10">
        <v>3</v>
      </c>
      <c r="J1112" s="13"/>
      <c r="K1112" s="3">
        <f>IFERROR(MATCH("Application Layer Gateway (ALG) Security Requirements Guide (SRG) :: Version 1, Release: 2 Benchmark Date: 24 Jul 2015*"&amp;A1112&amp;";*",SRGs!AA:AA,0),0)</f>
        <v>0</v>
      </c>
      <c r="L1112" s="2">
        <f>IFERROR(MATCH("Application Server Security Requirements Guide :: Version 3, Release: 3 Benchmark Date: 27 Oct 2022*"&amp;A1112&amp;";*",SRGs!AA:AA,0),0)</f>
        <v>0</v>
      </c>
      <c r="M1112" s="2">
        <f>IFERROR(MATCH("Authentication, Authorization, and Accounting Services (AAA) Security Requirements Guide :: Version 1, Release: 2 Benchmark Date: 24 Jan 2020*"&amp;A1112&amp;";*",SRGs!AA:AA,0),0)</f>
        <v>0</v>
      </c>
      <c r="N1112" s="2">
        <f>IFERROR(MATCH("Central Log Server Security Requirements Guide :: Version 2, Release: 2 Benchmark Date: 27 Oct 2022*"&amp;A1112&amp;";*",SRGs!AA:AA,0),0)</f>
        <v>0</v>
      </c>
      <c r="O1112" s="2">
        <f>IFERROR(MATCH("Database Security Requirements Guide :: Version 3, Release: 3 Benchmark Date: 27 Jul 2022*"&amp;A1112&amp;";*",SRGs!AA:AA,0),0)</f>
        <v>0</v>
      </c>
      <c r="P1112" s="6">
        <f>IFERROR(MATCH("Container Platform Security Requirements Guide :: Version 1, Release: 3 Benchmark Date: 27 Jan 2022*"&amp;A1112&amp;";*",SRGs!AA:AA,0),0)</f>
        <v>0</v>
      </c>
      <c r="Q1112" s="6">
        <f>IFERROR(MATCH("Domain Name System (DNS) Security Requirements Guide :: Version 2, Release: 4 Benchmark Date: 23 Oct 2015*"&amp;A1112&amp;";*",SRGs!AA:AA,0),0)</f>
        <v>0</v>
      </c>
      <c r="R1112" s="6">
        <f>IFERROR(MATCH("Firewall Security Requirements Guide :: Version 2, Release: 3 Benchmark Date: 27 Oct 2022*"&amp;A1112&amp;";*",SRGs!AA:AA,0),0)</f>
        <v>0</v>
      </c>
      <c r="S1112" s="6">
        <f>IFERROR(MATCH("General Purpose Operating System Security Requirements Guide :: Version 2, Release: 4 Benchmark Date: 27 Jul 2022*"&amp;A1112&amp;";*",SRGs!AA:AA,0),0)</f>
        <v>0</v>
      </c>
      <c r="T1112" s="6">
        <f>IFERROR(MATCH("Intrusion Detection and Prevention Systems (IDPS) Security Requirements Guide :: Version 2, Release: 6 Benchmark Date: 24 Jul 2020*"&amp;A1112&amp;";*",SRGs!AA:AA,0),0)</f>
        <v>0</v>
      </c>
      <c r="U1112" s="6">
        <f>IFERROR(MATCH("Layer 2 Switch Security Requirements Guide :: Version 2, Release: 1 Benchmark Date: 18 May 2021*"&amp;A1112&amp;";*",SRGs!AA:AA,0),0)</f>
        <v>0</v>
      </c>
      <c r="V1112" s="6">
        <f>IFERROR(MATCH("Mainframe Product Security Requirements Guide :: Version 2, Release: 1 Benchmark Date: 27 Oct 2022*"&amp;A1112&amp;";*",SRGs!AA:AA,0),0)</f>
        <v>0</v>
      </c>
      <c r="W1112" s="6">
        <f>IFERROR(MATCH("Network Device Management Security Requirements Guide :: Version 4, Release: 1 Benchmark Date: 23 Apr 2021*"&amp;A1112&amp;";*",SRGs!AA:AA,0),0)</f>
        <v>0</v>
      </c>
      <c r="X1112" s="6">
        <f>IFERROR(MATCH("Router Security Requirements Guide :: Version 4, Release: 2 Benchmark Date: 23 Apr 2021*"&amp;A1112&amp;";*",SRGs!AA:AA,0),0)</f>
        <v>0</v>
      </c>
      <c r="Y1112" s="6">
        <f>IFERROR(MATCH("SDN Controller Security Requirements Guide :: Version 1, Release: 2 Benchmark Date: 24 Apr 2020*"&amp;A1112&amp;";*",SRGs!AA:AA,0),0)</f>
        <v>0</v>
      </c>
      <c r="Z1112" s="6">
        <f>IFERROR(MATCH("Unified Endpoint Management Agent Security Requirements Guide :: Version 1, Release: 1 Benchmark Date: 20 Nov 2020*"&amp;A1112&amp;";*",SRGs!AA:AA,0),0)</f>
        <v>0</v>
      </c>
      <c r="AA1112" s="6">
        <f>IFERROR(MATCH("Unified Endpoint Management Server Security Requirements Guide :: Version 1, Release: 1 Benchmark Date: 20 Nov 2020*"&amp;A1112&amp;";*",SRGs!AA:AA,0),0)</f>
        <v>0</v>
      </c>
      <c r="AB1112" s="6">
        <f>IFERROR(MATCH("Virtual Private Network (VPN) Security Requirements Guide :: Version 2, Release: 4 Benchmark Date: 27 Oct 2021*"&amp;A1112&amp;";*",SRGs!AA:AA,0),0)</f>
        <v>0</v>
      </c>
      <c r="AC1112" s="6">
        <f>IFERROR(MATCH("Web Server Security Requirements Guide :: Version 3, Release: 1 Benchmark Date: 27 Oct 2022*"&amp;A1112&amp;";*",SRGs!AA:AA,0),0)</f>
        <v>0</v>
      </c>
      <c r="AD1112" s="21"/>
      <c r="AE1112" s="3" t="str">
        <f t="shared" si="136"/>
        <v/>
      </c>
      <c r="AF1112" s="2" t="str">
        <f t="shared" si="137"/>
        <v/>
      </c>
      <c r="AG1112" s="2" t="str">
        <f t="shared" si="138"/>
        <v/>
      </c>
      <c r="AH1112" s="2" t="str">
        <f t="shared" si="139"/>
        <v/>
      </c>
      <c r="AI1112" s="2" t="str">
        <f t="shared" si="140"/>
        <v/>
      </c>
      <c r="AJ1112" s="2" t="str">
        <f t="shared" si="141"/>
        <v/>
      </c>
      <c r="AK1112" s="2" t="str">
        <f t="shared" si="142"/>
        <v/>
      </c>
      <c r="AL1112" s="27"/>
      <c r="AM1112" s="5" t="str">
        <f t="shared" si="143"/>
        <v/>
      </c>
    </row>
    <row r="1113" spans="1:39" ht="135" hidden="1">
      <c r="A1113" s="1" t="s">
        <v>22738</v>
      </c>
      <c r="B1113" s="1" t="s">
        <v>4317</v>
      </c>
      <c r="C1113" s="1" t="s">
        <v>1364</v>
      </c>
      <c r="D1113" s="1" t="s">
        <v>2371</v>
      </c>
      <c r="E1113" s="1" t="s">
        <v>3364</v>
      </c>
      <c r="F1113" s="2" t="s">
        <v>2591</v>
      </c>
      <c r="G1113" s="2"/>
      <c r="H1113" s="2"/>
      <c r="I1113" s="2"/>
      <c r="J1113" s="15"/>
      <c r="K1113" s="3">
        <f>IFERROR(MATCH("Application Layer Gateway (ALG) Security Requirements Guide (SRG) :: Version 1, Release: 2 Benchmark Date: 24 Jul 2015*"&amp;A1113&amp;";*",SRGs!AA:AA,0),0)</f>
        <v>0</v>
      </c>
      <c r="L1113" s="2">
        <f>IFERROR(MATCH("Application Server Security Requirements Guide :: Version 3, Release: 3 Benchmark Date: 27 Oct 2022*"&amp;A1113&amp;";*",SRGs!AA:AA,0),0)</f>
        <v>0</v>
      </c>
      <c r="M1113" s="2">
        <f>IFERROR(MATCH("Authentication, Authorization, and Accounting Services (AAA) Security Requirements Guide :: Version 1, Release: 2 Benchmark Date: 24 Jan 2020*"&amp;A1113&amp;";*",SRGs!AA:AA,0),0)</f>
        <v>0</v>
      </c>
      <c r="N1113" s="2">
        <f>IFERROR(MATCH("Central Log Server Security Requirements Guide :: Version 2, Release: 2 Benchmark Date: 27 Oct 2022*"&amp;A1113&amp;";*",SRGs!AA:AA,0),0)</f>
        <v>0</v>
      </c>
      <c r="O1113" s="2">
        <f>IFERROR(MATCH("Database Security Requirements Guide :: Version 3, Release: 3 Benchmark Date: 27 Jul 2022*"&amp;A1113&amp;";*",SRGs!AA:AA,0),0)</f>
        <v>0</v>
      </c>
      <c r="P1113" s="2">
        <f>IFERROR(MATCH("Container Platform Security Requirements Guide :: Version 1, Release: 3 Benchmark Date: 27 Jan 2022*"&amp;A1113&amp;";*",SRGs!AA:AA,0),0)</f>
        <v>0</v>
      </c>
      <c r="Q1113" s="2">
        <f>IFERROR(MATCH("Domain Name System (DNS) Security Requirements Guide :: Version 2, Release: 4 Benchmark Date: 23 Oct 2015*"&amp;A1113&amp;";*",SRGs!AA:AA,0),0)</f>
        <v>0</v>
      </c>
      <c r="R1113" s="2">
        <f>IFERROR(MATCH("Firewall Security Requirements Guide :: Version 2, Release: 3 Benchmark Date: 27 Oct 2022*"&amp;A1113&amp;";*",SRGs!AA:AA,0),0)</f>
        <v>0</v>
      </c>
      <c r="S1113" s="2">
        <f>IFERROR(MATCH("General Purpose Operating System Security Requirements Guide :: Version 2, Release: 4 Benchmark Date: 27 Jul 2022*"&amp;A1113&amp;";*",SRGs!AA:AA,0),0)</f>
        <v>0</v>
      </c>
      <c r="T1113" s="2">
        <f>IFERROR(MATCH("Intrusion Detection and Prevention Systems (IDPS) Security Requirements Guide :: Version 2, Release: 6 Benchmark Date: 24 Jul 2020*"&amp;A1113&amp;";*",SRGs!AA:AA,0),0)</f>
        <v>0</v>
      </c>
      <c r="U1113" s="2">
        <f>IFERROR(MATCH("Layer 2 Switch Security Requirements Guide :: Version 2, Release: 1 Benchmark Date: 18 May 2021*"&amp;A1113&amp;";*",SRGs!AA:AA,0),0)</f>
        <v>0</v>
      </c>
      <c r="V1113" s="2">
        <f>IFERROR(MATCH("Mainframe Product Security Requirements Guide :: Version 2, Release: 1 Benchmark Date: 27 Oct 2022*"&amp;A1113&amp;";*",SRGs!AA:AA,0),0)</f>
        <v>0</v>
      </c>
      <c r="W1113" s="2">
        <f>IFERROR(MATCH("Network Device Management Security Requirements Guide :: Version 4, Release: 1 Benchmark Date: 23 Apr 2021*"&amp;A1113&amp;";*",SRGs!AA:AA,0),0)</f>
        <v>0</v>
      </c>
      <c r="X1113" s="2">
        <f>IFERROR(MATCH("Router Security Requirements Guide :: Version 4, Release: 2 Benchmark Date: 23 Apr 2021*"&amp;A1113&amp;";*",SRGs!AA:AA,0),0)</f>
        <v>0</v>
      </c>
      <c r="Y1113" s="2">
        <f>IFERROR(MATCH("SDN Controller Security Requirements Guide :: Version 1, Release: 2 Benchmark Date: 24 Apr 2020*"&amp;A1113&amp;";*",SRGs!AA:AA,0),0)</f>
        <v>0</v>
      </c>
      <c r="Z1113" s="2">
        <f>IFERROR(MATCH("Unified Endpoint Management Agent Security Requirements Guide :: Version 1, Release: 1 Benchmark Date: 20 Nov 2020*"&amp;A1113&amp;";*",SRGs!AA:AA,0),0)</f>
        <v>0</v>
      </c>
      <c r="AA1113" s="2">
        <f>IFERROR(MATCH("Unified Endpoint Management Server Security Requirements Guide :: Version 1, Release: 1 Benchmark Date: 20 Nov 2020*"&amp;A1113&amp;";*",SRGs!AA:AA,0),0)</f>
        <v>0</v>
      </c>
      <c r="AB1113" s="2">
        <f>IFERROR(MATCH("Virtual Private Network (VPN) Security Requirements Guide :: Version 2, Release: 4 Benchmark Date: 27 Oct 2021*"&amp;A1113&amp;";*",SRGs!AA:AA,0),0)</f>
        <v>0</v>
      </c>
      <c r="AC1113" s="2">
        <f>IFERROR(MATCH("Web Server Security Requirements Guide :: Version 3, Release: 1 Benchmark Date: 27 Oct 2022*"&amp;A1113&amp;";*",SRGs!AA:AA,0),0)</f>
        <v>0</v>
      </c>
      <c r="AD1113" s="22"/>
      <c r="AE1113" s="3" t="str">
        <f t="shared" si="136"/>
        <v/>
      </c>
      <c r="AF1113" s="2" t="str">
        <f t="shared" si="137"/>
        <v/>
      </c>
      <c r="AG1113" s="2" t="str">
        <f t="shared" si="138"/>
        <v/>
      </c>
      <c r="AH1113" s="2" t="str">
        <f t="shared" si="139"/>
        <v/>
      </c>
      <c r="AI1113" s="2" t="str">
        <f t="shared" si="140"/>
        <v/>
      </c>
      <c r="AJ1113" s="2" t="str">
        <f t="shared" si="141"/>
        <v/>
      </c>
      <c r="AK1113" s="2" t="str">
        <f t="shared" si="142"/>
        <v/>
      </c>
      <c r="AM1113" s="5" t="str">
        <f t="shared" si="143"/>
        <v/>
      </c>
    </row>
    <row r="1114" spans="1:39" s="5" customFormat="1" ht="75" hidden="1">
      <c r="A1114" s="1" t="s">
        <v>22739</v>
      </c>
      <c r="B1114" s="1" t="s">
        <v>4317</v>
      </c>
      <c r="C1114" s="1" t="s">
        <v>1365</v>
      </c>
      <c r="D1114" s="1" t="s">
        <v>2372</v>
      </c>
      <c r="E1114" s="1" t="s">
        <v>3365</v>
      </c>
      <c r="F1114" s="2" t="s">
        <v>2591</v>
      </c>
      <c r="G1114" s="2"/>
      <c r="H1114" s="2" t="s">
        <v>4287</v>
      </c>
      <c r="I1114" s="10">
        <v>3</v>
      </c>
      <c r="J1114" s="13"/>
      <c r="K1114" s="3">
        <f>IFERROR(MATCH("Application Layer Gateway (ALG) Security Requirements Guide (SRG) :: Version 1, Release: 2 Benchmark Date: 24 Jul 2015*"&amp;A1114&amp;";*",SRGs!AA:AA,0),0)</f>
        <v>0</v>
      </c>
      <c r="L1114" s="2">
        <f>IFERROR(MATCH("Application Server Security Requirements Guide :: Version 3, Release: 3 Benchmark Date: 27 Oct 2022*"&amp;A1114&amp;";*",SRGs!AA:AA,0),0)</f>
        <v>0</v>
      </c>
      <c r="M1114" s="2">
        <f>IFERROR(MATCH("Authentication, Authorization, and Accounting Services (AAA) Security Requirements Guide :: Version 1, Release: 2 Benchmark Date: 24 Jan 2020*"&amp;A1114&amp;";*",SRGs!AA:AA,0),0)</f>
        <v>0</v>
      </c>
      <c r="N1114" s="2">
        <f>IFERROR(MATCH("Central Log Server Security Requirements Guide :: Version 2, Release: 2 Benchmark Date: 27 Oct 2022*"&amp;A1114&amp;";*",SRGs!AA:AA,0),0)</f>
        <v>0</v>
      </c>
      <c r="O1114" s="2">
        <f>IFERROR(MATCH("Database Security Requirements Guide :: Version 3, Release: 3 Benchmark Date: 27 Jul 2022*"&amp;A1114&amp;";*",SRGs!AA:AA,0),0)</f>
        <v>0</v>
      </c>
      <c r="P1114" s="6">
        <f>IFERROR(MATCH("Container Platform Security Requirements Guide :: Version 1, Release: 3 Benchmark Date: 27 Jan 2022*"&amp;A1114&amp;";*",SRGs!AA:AA,0),0)</f>
        <v>0</v>
      </c>
      <c r="Q1114" s="6">
        <f>IFERROR(MATCH("Domain Name System (DNS) Security Requirements Guide :: Version 2, Release: 4 Benchmark Date: 23 Oct 2015*"&amp;A1114&amp;";*",SRGs!AA:AA,0),0)</f>
        <v>0</v>
      </c>
      <c r="R1114" s="6">
        <f>IFERROR(MATCH("Firewall Security Requirements Guide :: Version 2, Release: 3 Benchmark Date: 27 Oct 2022*"&amp;A1114&amp;";*",SRGs!AA:AA,0),0)</f>
        <v>0</v>
      </c>
      <c r="S1114" s="6">
        <f>IFERROR(MATCH("General Purpose Operating System Security Requirements Guide :: Version 2, Release: 4 Benchmark Date: 27 Jul 2022*"&amp;A1114&amp;";*",SRGs!AA:AA,0),0)</f>
        <v>0</v>
      </c>
      <c r="T1114" s="6">
        <f>IFERROR(MATCH("Intrusion Detection and Prevention Systems (IDPS) Security Requirements Guide :: Version 2, Release: 6 Benchmark Date: 24 Jul 2020*"&amp;A1114&amp;";*",SRGs!AA:AA,0),0)</f>
        <v>0</v>
      </c>
      <c r="U1114" s="6">
        <f>IFERROR(MATCH("Layer 2 Switch Security Requirements Guide :: Version 2, Release: 1 Benchmark Date: 18 May 2021*"&amp;A1114&amp;";*",SRGs!AA:AA,0),0)</f>
        <v>0</v>
      </c>
      <c r="V1114" s="6">
        <f>IFERROR(MATCH("Mainframe Product Security Requirements Guide :: Version 2, Release: 1 Benchmark Date: 27 Oct 2022*"&amp;A1114&amp;";*",SRGs!AA:AA,0),0)</f>
        <v>0</v>
      </c>
      <c r="W1114" s="6">
        <f>IFERROR(MATCH("Network Device Management Security Requirements Guide :: Version 4, Release: 1 Benchmark Date: 23 Apr 2021*"&amp;A1114&amp;";*",SRGs!AA:AA,0),0)</f>
        <v>0</v>
      </c>
      <c r="X1114" s="6">
        <f>IFERROR(MATCH("Router Security Requirements Guide :: Version 4, Release: 2 Benchmark Date: 23 Apr 2021*"&amp;A1114&amp;";*",SRGs!AA:AA,0),0)</f>
        <v>0</v>
      </c>
      <c r="Y1114" s="6">
        <f>IFERROR(MATCH("SDN Controller Security Requirements Guide :: Version 1, Release: 2 Benchmark Date: 24 Apr 2020*"&amp;A1114&amp;";*",SRGs!AA:AA,0),0)</f>
        <v>0</v>
      </c>
      <c r="Z1114" s="6">
        <f>IFERROR(MATCH("Unified Endpoint Management Agent Security Requirements Guide :: Version 1, Release: 1 Benchmark Date: 20 Nov 2020*"&amp;A1114&amp;";*",SRGs!AA:AA,0),0)</f>
        <v>0</v>
      </c>
      <c r="AA1114" s="6">
        <f>IFERROR(MATCH("Unified Endpoint Management Server Security Requirements Guide :: Version 1, Release: 1 Benchmark Date: 20 Nov 2020*"&amp;A1114&amp;";*",SRGs!AA:AA,0),0)</f>
        <v>0</v>
      </c>
      <c r="AB1114" s="6">
        <f>IFERROR(MATCH("Virtual Private Network (VPN) Security Requirements Guide :: Version 2, Release: 4 Benchmark Date: 27 Oct 2021*"&amp;A1114&amp;";*",SRGs!AA:AA,0),0)</f>
        <v>0</v>
      </c>
      <c r="AC1114" s="6">
        <f>IFERROR(MATCH("Web Server Security Requirements Guide :: Version 3, Release: 1 Benchmark Date: 27 Oct 2022*"&amp;A1114&amp;";*",SRGs!AA:AA,0),0)</f>
        <v>0</v>
      </c>
      <c r="AD1114" s="21"/>
      <c r="AE1114" s="3" t="str">
        <f t="shared" si="136"/>
        <v/>
      </c>
      <c r="AF1114" s="2" t="str">
        <f t="shared" si="137"/>
        <v/>
      </c>
      <c r="AG1114" s="2" t="str">
        <f t="shared" si="138"/>
        <v/>
      </c>
      <c r="AH1114" s="2" t="str">
        <f t="shared" si="139"/>
        <v/>
      </c>
      <c r="AI1114" s="2" t="str">
        <f t="shared" si="140"/>
        <v/>
      </c>
      <c r="AJ1114" s="2" t="str">
        <f t="shared" si="141"/>
        <v/>
      </c>
      <c r="AK1114" s="2" t="str">
        <f t="shared" si="142"/>
        <v/>
      </c>
      <c r="AL1114" s="27"/>
      <c r="AM1114" s="5" t="str">
        <f t="shared" si="143"/>
        <v/>
      </c>
    </row>
    <row r="1115" spans="1:39" s="5" customFormat="1" ht="75" hidden="1">
      <c r="A1115" s="1" t="s">
        <v>22740</v>
      </c>
      <c r="B1115" s="1" t="s">
        <v>4317</v>
      </c>
      <c r="C1115" s="1" t="s">
        <v>1366</v>
      </c>
      <c r="D1115" s="1" t="s">
        <v>2373</v>
      </c>
      <c r="E1115" s="1" t="s">
        <v>3366</v>
      </c>
      <c r="F1115" s="2" t="s">
        <v>4096</v>
      </c>
      <c r="G1115" s="2"/>
      <c r="H1115" s="2"/>
      <c r="I1115" s="2"/>
      <c r="J1115" s="15"/>
      <c r="K1115" s="3">
        <f>IFERROR(MATCH("Application Layer Gateway (ALG) Security Requirements Guide (SRG) :: Version 1, Release: 2 Benchmark Date: 24 Jul 2015*"&amp;A1115&amp;";*",SRGs!AA:AA,0),0)</f>
        <v>0</v>
      </c>
      <c r="L1115" s="2">
        <f>IFERROR(MATCH("Application Server Security Requirements Guide :: Version 3, Release: 3 Benchmark Date: 27 Oct 2022*"&amp;A1115&amp;";*",SRGs!AA:AA,0),0)</f>
        <v>0</v>
      </c>
      <c r="M1115" s="2">
        <f>IFERROR(MATCH("Authentication, Authorization, and Accounting Services (AAA) Security Requirements Guide :: Version 1, Release: 2 Benchmark Date: 24 Jan 2020*"&amp;A1115&amp;";*",SRGs!AA:AA,0),0)</f>
        <v>0</v>
      </c>
      <c r="N1115" s="6">
        <f>IFERROR(MATCH("Central Log Server Security Requirements Guide :: Version 2, Release: 2 Benchmark Date: 27 Oct 2022*"&amp;A1115&amp;";*",SRGs!AA:AA,0),0)</f>
        <v>0</v>
      </c>
      <c r="O1115" s="6">
        <f>IFERROR(MATCH("Database Security Requirements Guide :: Version 3, Release: 3 Benchmark Date: 27 Jul 2022*"&amp;A1115&amp;";*",SRGs!AA:AA,0),0)</f>
        <v>0</v>
      </c>
      <c r="P1115" s="6">
        <f>IFERROR(MATCH("Container Platform Security Requirements Guide :: Version 1, Release: 3 Benchmark Date: 27 Jan 2022*"&amp;A1115&amp;";*",SRGs!AA:AA,0),0)</f>
        <v>0</v>
      </c>
      <c r="Q1115" s="6">
        <f>IFERROR(MATCH("Domain Name System (DNS) Security Requirements Guide :: Version 2, Release: 4 Benchmark Date: 23 Oct 2015*"&amp;A1115&amp;";*",SRGs!AA:AA,0),0)</f>
        <v>0</v>
      </c>
      <c r="R1115" s="6">
        <f>IFERROR(MATCH("Firewall Security Requirements Guide :: Version 2, Release: 3 Benchmark Date: 27 Oct 2022*"&amp;A1115&amp;";*",SRGs!AA:AA,0),0)</f>
        <v>0</v>
      </c>
      <c r="S1115" s="6">
        <f>IFERROR(MATCH("General Purpose Operating System Security Requirements Guide :: Version 2, Release: 4 Benchmark Date: 27 Jul 2022*"&amp;A1115&amp;";*",SRGs!AA:AA,0),0)</f>
        <v>0</v>
      </c>
      <c r="T1115" s="6">
        <f>IFERROR(MATCH("Intrusion Detection and Prevention Systems (IDPS) Security Requirements Guide :: Version 2, Release: 6 Benchmark Date: 24 Jul 2020*"&amp;A1115&amp;";*",SRGs!AA:AA,0),0)</f>
        <v>0</v>
      </c>
      <c r="U1115" s="6">
        <f>IFERROR(MATCH("Layer 2 Switch Security Requirements Guide :: Version 2, Release: 1 Benchmark Date: 18 May 2021*"&amp;A1115&amp;";*",SRGs!AA:AA,0),0)</f>
        <v>0</v>
      </c>
      <c r="V1115" s="6">
        <f>IFERROR(MATCH("Mainframe Product Security Requirements Guide :: Version 2, Release: 1 Benchmark Date: 27 Oct 2022*"&amp;A1115&amp;";*",SRGs!AA:AA,0),0)</f>
        <v>0</v>
      </c>
      <c r="W1115" s="6">
        <f>IFERROR(MATCH("Network Device Management Security Requirements Guide :: Version 4, Release: 1 Benchmark Date: 23 Apr 2021*"&amp;A1115&amp;";*",SRGs!AA:AA,0),0)</f>
        <v>0</v>
      </c>
      <c r="X1115" s="6">
        <f>IFERROR(MATCH("Router Security Requirements Guide :: Version 4, Release: 2 Benchmark Date: 23 Apr 2021*"&amp;A1115&amp;";*",SRGs!AA:AA,0),0)</f>
        <v>0</v>
      </c>
      <c r="Y1115" s="6">
        <f>IFERROR(MATCH("SDN Controller Security Requirements Guide :: Version 1, Release: 2 Benchmark Date: 24 Apr 2020*"&amp;A1115&amp;";*",SRGs!AA:AA,0),0)</f>
        <v>0</v>
      </c>
      <c r="Z1115" s="6">
        <f>IFERROR(MATCH("Unified Endpoint Management Agent Security Requirements Guide :: Version 1, Release: 1 Benchmark Date: 20 Nov 2020*"&amp;A1115&amp;";*",SRGs!AA:AA,0),0)</f>
        <v>0</v>
      </c>
      <c r="AA1115" s="6">
        <f>IFERROR(MATCH("Unified Endpoint Management Server Security Requirements Guide :: Version 1, Release: 1 Benchmark Date: 20 Nov 2020*"&amp;A1115&amp;";*",SRGs!AA:AA,0),0)</f>
        <v>0</v>
      </c>
      <c r="AB1115" s="6">
        <f>IFERROR(MATCH("Virtual Private Network (VPN) Security Requirements Guide :: Version 2, Release: 4 Benchmark Date: 27 Oct 2021*"&amp;A1115&amp;";*",SRGs!AA:AA,0),0)</f>
        <v>0</v>
      </c>
      <c r="AC1115" s="6">
        <f>IFERROR(MATCH("Web Server Security Requirements Guide :: Version 3, Release: 1 Benchmark Date: 27 Oct 2022*"&amp;A1115&amp;";*",SRGs!AA:AA,0),0)</f>
        <v>0</v>
      </c>
      <c r="AD1115" s="21"/>
      <c r="AE1115" s="3" t="str">
        <f t="shared" si="136"/>
        <v/>
      </c>
      <c r="AF1115" s="2" t="str">
        <f t="shared" si="137"/>
        <v/>
      </c>
      <c r="AG1115" s="2" t="str">
        <f t="shared" si="138"/>
        <v/>
      </c>
      <c r="AH1115" s="2" t="str">
        <f t="shared" si="139"/>
        <v/>
      </c>
      <c r="AI1115" s="2" t="str">
        <f t="shared" si="140"/>
        <v/>
      </c>
      <c r="AJ1115" s="2" t="str">
        <f t="shared" si="141"/>
        <v/>
      </c>
      <c r="AK1115" s="2" t="str">
        <f t="shared" si="142"/>
        <v/>
      </c>
      <c r="AL1115" s="27"/>
      <c r="AM1115" s="5" t="str">
        <f t="shared" si="143"/>
        <v/>
      </c>
    </row>
    <row r="1116" spans="1:39" ht="150" hidden="1">
      <c r="A1116" s="1" t="s">
        <v>22741</v>
      </c>
      <c r="B1116" s="1" t="s">
        <v>4317</v>
      </c>
      <c r="C1116" s="1" t="s">
        <v>1367</v>
      </c>
      <c r="D1116" s="1" t="s">
        <v>2374</v>
      </c>
      <c r="E1116" s="1" t="s">
        <v>3367</v>
      </c>
      <c r="F1116" s="2" t="s">
        <v>3751</v>
      </c>
      <c r="G1116" s="2"/>
      <c r="H1116" s="2"/>
      <c r="I1116" s="2"/>
      <c r="J1116" s="15"/>
      <c r="K1116" s="3">
        <f>IFERROR(MATCH("Application Layer Gateway (ALG) Security Requirements Guide (SRG) :: Version 1, Release: 2 Benchmark Date: 24 Jul 2015*"&amp;A1116&amp;";*",SRGs!AA:AA,0),0)</f>
        <v>0</v>
      </c>
      <c r="L1116" s="2">
        <f>IFERROR(MATCH("Application Server Security Requirements Guide :: Version 3, Release: 3 Benchmark Date: 27 Oct 2022*"&amp;A1116&amp;";*",SRGs!AA:AA,0),0)</f>
        <v>0</v>
      </c>
      <c r="M1116" s="2">
        <f>IFERROR(MATCH("Authentication, Authorization, and Accounting Services (AAA) Security Requirements Guide :: Version 1, Release: 2 Benchmark Date: 24 Jan 2020*"&amp;A1116&amp;";*",SRGs!AA:AA,0),0)</f>
        <v>0</v>
      </c>
      <c r="N1116" s="6">
        <f>IFERROR(MATCH("Central Log Server Security Requirements Guide :: Version 2, Release: 2 Benchmark Date: 27 Oct 2022*"&amp;A1116&amp;";*",SRGs!AA:AA,0),0)</f>
        <v>0</v>
      </c>
      <c r="O1116" s="6">
        <f>IFERROR(MATCH("Database Security Requirements Guide :: Version 3, Release: 3 Benchmark Date: 27 Jul 2022*"&amp;A1116&amp;";*",SRGs!AA:AA,0),0)</f>
        <v>0</v>
      </c>
      <c r="P1116" s="2">
        <f>IFERROR(MATCH("Container Platform Security Requirements Guide :: Version 1, Release: 3 Benchmark Date: 27 Jan 2022*"&amp;A1116&amp;";*",SRGs!AA:AA,0),0)</f>
        <v>0</v>
      </c>
      <c r="Q1116" s="2">
        <f>IFERROR(MATCH("Domain Name System (DNS) Security Requirements Guide :: Version 2, Release: 4 Benchmark Date: 23 Oct 2015*"&amp;A1116&amp;";*",SRGs!AA:AA,0),0)</f>
        <v>0</v>
      </c>
      <c r="R1116" s="2">
        <f>IFERROR(MATCH("Firewall Security Requirements Guide :: Version 2, Release: 3 Benchmark Date: 27 Oct 2022*"&amp;A1116&amp;";*",SRGs!AA:AA,0),0)</f>
        <v>0</v>
      </c>
      <c r="S1116" s="2">
        <f>IFERROR(MATCH("General Purpose Operating System Security Requirements Guide :: Version 2, Release: 4 Benchmark Date: 27 Jul 2022*"&amp;A1116&amp;";*",SRGs!AA:AA,0),0)</f>
        <v>0</v>
      </c>
      <c r="T1116" s="2">
        <f>IFERROR(MATCH("Intrusion Detection and Prevention Systems (IDPS) Security Requirements Guide :: Version 2, Release: 6 Benchmark Date: 24 Jul 2020*"&amp;A1116&amp;";*",SRGs!AA:AA,0),0)</f>
        <v>0</v>
      </c>
      <c r="U1116" s="2">
        <f>IFERROR(MATCH("Layer 2 Switch Security Requirements Guide :: Version 2, Release: 1 Benchmark Date: 18 May 2021*"&amp;A1116&amp;";*",SRGs!AA:AA,0),0)</f>
        <v>0</v>
      </c>
      <c r="V1116" s="2">
        <f>IFERROR(MATCH("Mainframe Product Security Requirements Guide :: Version 2, Release: 1 Benchmark Date: 27 Oct 2022*"&amp;A1116&amp;";*",SRGs!AA:AA,0),0)</f>
        <v>0</v>
      </c>
      <c r="W1116" s="2">
        <f>IFERROR(MATCH("Network Device Management Security Requirements Guide :: Version 4, Release: 1 Benchmark Date: 23 Apr 2021*"&amp;A1116&amp;";*",SRGs!AA:AA,0),0)</f>
        <v>0</v>
      </c>
      <c r="X1116" s="2">
        <f>IFERROR(MATCH("Router Security Requirements Guide :: Version 4, Release: 2 Benchmark Date: 23 Apr 2021*"&amp;A1116&amp;";*",SRGs!AA:AA,0),0)</f>
        <v>0</v>
      </c>
      <c r="Y1116" s="2">
        <f>IFERROR(MATCH("SDN Controller Security Requirements Guide :: Version 1, Release: 2 Benchmark Date: 24 Apr 2020*"&amp;A1116&amp;";*",SRGs!AA:AA,0),0)</f>
        <v>0</v>
      </c>
      <c r="Z1116" s="2">
        <f>IFERROR(MATCH("Unified Endpoint Management Agent Security Requirements Guide :: Version 1, Release: 1 Benchmark Date: 20 Nov 2020*"&amp;A1116&amp;";*",SRGs!AA:AA,0),0)</f>
        <v>0</v>
      </c>
      <c r="AA1116" s="2">
        <f>IFERROR(MATCH("Unified Endpoint Management Server Security Requirements Guide :: Version 1, Release: 1 Benchmark Date: 20 Nov 2020*"&amp;A1116&amp;";*",SRGs!AA:AA,0),0)</f>
        <v>0</v>
      </c>
      <c r="AB1116" s="2">
        <f>IFERROR(MATCH("Virtual Private Network (VPN) Security Requirements Guide :: Version 2, Release: 4 Benchmark Date: 27 Oct 2021*"&amp;A1116&amp;";*",SRGs!AA:AA,0),0)</f>
        <v>0</v>
      </c>
      <c r="AC1116" s="2">
        <f>IFERROR(MATCH("Web Server Security Requirements Guide :: Version 3, Release: 1 Benchmark Date: 27 Oct 2022*"&amp;A1116&amp;";*",SRGs!AA:AA,0),0)</f>
        <v>0</v>
      </c>
      <c r="AD1116" s="22"/>
      <c r="AE1116" s="3" t="str">
        <f t="shared" si="136"/>
        <v/>
      </c>
      <c r="AF1116" s="2" t="str">
        <f t="shared" si="137"/>
        <v/>
      </c>
      <c r="AG1116" s="2" t="str">
        <f t="shared" si="138"/>
        <v/>
      </c>
      <c r="AH1116" s="2" t="str">
        <f t="shared" si="139"/>
        <v/>
      </c>
      <c r="AI1116" s="2" t="str">
        <f t="shared" si="140"/>
        <v/>
      </c>
      <c r="AJ1116" s="2" t="str">
        <f t="shared" si="141"/>
        <v/>
      </c>
      <c r="AK1116" s="2" t="str">
        <f t="shared" si="142"/>
        <v/>
      </c>
      <c r="AM1116" s="5" t="str">
        <f t="shared" si="143"/>
        <v/>
      </c>
    </row>
    <row r="1117" spans="1:39" ht="165" hidden="1">
      <c r="A1117" s="1" t="s">
        <v>22742</v>
      </c>
      <c r="B1117" s="1" t="s">
        <v>4317</v>
      </c>
      <c r="C1117" s="1" t="s">
        <v>1368</v>
      </c>
      <c r="D1117" s="1" t="s">
        <v>2375</v>
      </c>
      <c r="E1117" s="1" t="s">
        <v>3368</v>
      </c>
      <c r="F1117" s="2" t="s">
        <v>4097</v>
      </c>
      <c r="G1117" s="2"/>
      <c r="H1117" s="2"/>
      <c r="I1117" s="2"/>
      <c r="J1117" s="15"/>
      <c r="K1117" s="3">
        <f>IFERROR(MATCH("Application Layer Gateway (ALG) Security Requirements Guide (SRG) :: Version 1, Release: 2 Benchmark Date: 24 Jul 2015*"&amp;A1117&amp;";*",SRGs!AA:AA,0),0)</f>
        <v>0</v>
      </c>
      <c r="L1117" s="2">
        <f>IFERROR(MATCH("Application Server Security Requirements Guide :: Version 3, Release: 3 Benchmark Date: 27 Oct 2022*"&amp;A1117&amp;";*",SRGs!AA:AA,0),0)</f>
        <v>0</v>
      </c>
      <c r="M1117" s="2">
        <f>IFERROR(MATCH("Authentication, Authorization, and Accounting Services (AAA) Security Requirements Guide :: Version 1, Release: 2 Benchmark Date: 24 Jan 2020*"&amp;A1117&amp;";*",SRGs!AA:AA,0),0)</f>
        <v>0</v>
      </c>
      <c r="N1117" s="6">
        <f>IFERROR(MATCH("Central Log Server Security Requirements Guide :: Version 2, Release: 2 Benchmark Date: 27 Oct 2022*"&amp;A1117&amp;";*",SRGs!AA:AA,0),0)</f>
        <v>0</v>
      </c>
      <c r="O1117" s="6">
        <f>IFERROR(MATCH("Database Security Requirements Guide :: Version 3, Release: 3 Benchmark Date: 27 Jul 2022*"&amp;A1117&amp;";*",SRGs!AA:AA,0),0)</f>
        <v>0</v>
      </c>
      <c r="P1117" s="2">
        <f>IFERROR(MATCH("Container Platform Security Requirements Guide :: Version 1, Release: 3 Benchmark Date: 27 Jan 2022*"&amp;A1117&amp;";*",SRGs!AA:AA,0),0)</f>
        <v>0</v>
      </c>
      <c r="Q1117" s="2">
        <f>IFERROR(MATCH("Domain Name System (DNS) Security Requirements Guide :: Version 2, Release: 4 Benchmark Date: 23 Oct 2015*"&amp;A1117&amp;";*",SRGs!AA:AA,0),0)</f>
        <v>0</v>
      </c>
      <c r="R1117" s="2">
        <f>IFERROR(MATCH("Firewall Security Requirements Guide :: Version 2, Release: 3 Benchmark Date: 27 Oct 2022*"&amp;A1117&amp;";*",SRGs!AA:AA,0),0)</f>
        <v>0</v>
      </c>
      <c r="S1117" s="2">
        <f>IFERROR(MATCH("General Purpose Operating System Security Requirements Guide :: Version 2, Release: 4 Benchmark Date: 27 Jul 2022*"&amp;A1117&amp;";*",SRGs!AA:AA,0),0)</f>
        <v>0</v>
      </c>
      <c r="T1117" s="2">
        <f>IFERROR(MATCH("Intrusion Detection and Prevention Systems (IDPS) Security Requirements Guide :: Version 2, Release: 6 Benchmark Date: 24 Jul 2020*"&amp;A1117&amp;";*",SRGs!AA:AA,0),0)</f>
        <v>0</v>
      </c>
      <c r="U1117" s="2">
        <f>IFERROR(MATCH("Layer 2 Switch Security Requirements Guide :: Version 2, Release: 1 Benchmark Date: 18 May 2021*"&amp;A1117&amp;";*",SRGs!AA:AA,0),0)</f>
        <v>0</v>
      </c>
      <c r="V1117" s="2">
        <f>IFERROR(MATCH("Mainframe Product Security Requirements Guide :: Version 2, Release: 1 Benchmark Date: 27 Oct 2022*"&amp;A1117&amp;";*",SRGs!AA:AA,0),0)</f>
        <v>0</v>
      </c>
      <c r="W1117" s="2">
        <f>IFERROR(MATCH("Network Device Management Security Requirements Guide :: Version 4, Release: 1 Benchmark Date: 23 Apr 2021*"&amp;A1117&amp;";*",SRGs!AA:AA,0),0)</f>
        <v>0</v>
      </c>
      <c r="X1117" s="2">
        <f>IFERROR(MATCH("Router Security Requirements Guide :: Version 4, Release: 2 Benchmark Date: 23 Apr 2021*"&amp;A1117&amp;";*",SRGs!AA:AA,0),0)</f>
        <v>0</v>
      </c>
      <c r="Y1117" s="2">
        <f>IFERROR(MATCH("SDN Controller Security Requirements Guide :: Version 1, Release: 2 Benchmark Date: 24 Apr 2020*"&amp;A1117&amp;";*",SRGs!AA:AA,0),0)</f>
        <v>0</v>
      </c>
      <c r="Z1117" s="2">
        <f>IFERROR(MATCH("Unified Endpoint Management Agent Security Requirements Guide :: Version 1, Release: 1 Benchmark Date: 20 Nov 2020*"&amp;A1117&amp;";*",SRGs!AA:AA,0),0)</f>
        <v>0</v>
      </c>
      <c r="AA1117" s="2">
        <f>IFERROR(MATCH("Unified Endpoint Management Server Security Requirements Guide :: Version 1, Release: 1 Benchmark Date: 20 Nov 2020*"&amp;A1117&amp;";*",SRGs!AA:AA,0),0)</f>
        <v>0</v>
      </c>
      <c r="AB1117" s="2">
        <f>IFERROR(MATCH("Virtual Private Network (VPN) Security Requirements Guide :: Version 2, Release: 4 Benchmark Date: 27 Oct 2021*"&amp;A1117&amp;";*",SRGs!AA:AA,0),0)</f>
        <v>0</v>
      </c>
      <c r="AC1117" s="2">
        <f>IFERROR(MATCH("Web Server Security Requirements Guide :: Version 3, Release: 1 Benchmark Date: 27 Oct 2022*"&amp;A1117&amp;";*",SRGs!AA:AA,0),0)</f>
        <v>0</v>
      </c>
      <c r="AD1117" s="22"/>
      <c r="AE1117" s="3" t="str">
        <f t="shared" si="136"/>
        <v/>
      </c>
      <c r="AF1117" s="2" t="str">
        <f t="shared" si="137"/>
        <v/>
      </c>
      <c r="AG1117" s="2" t="str">
        <f t="shared" si="138"/>
        <v/>
      </c>
      <c r="AH1117" s="2" t="str">
        <f t="shared" si="139"/>
        <v/>
      </c>
      <c r="AI1117" s="2" t="str">
        <f t="shared" si="140"/>
        <v/>
      </c>
      <c r="AJ1117" s="2" t="str">
        <f t="shared" si="141"/>
        <v/>
      </c>
      <c r="AK1117" s="2" t="str">
        <f t="shared" si="142"/>
        <v/>
      </c>
      <c r="AM1117" s="5" t="str">
        <f t="shared" si="143"/>
        <v/>
      </c>
    </row>
    <row r="1118" spans="1:39" ht="135" hidden="1">
      <c r="A1118" s="1" t="s">
        <v>22743</v>
      </c>
      <c r="B1118" s="1" t="s">
        <v>4317</v>
      </c>
      <c r="C1118" s="1" t="s">
        <v>1369</v>
      </c>
      <c r="D1118" s="1" t="s">
        <v>2376</v>
      </c>
      <c r="E1118" s="1" t="s">
        <v>3369</v>
      </c>
      <c r="F1118" s="2" t="s">
        <v>4098</v>
      </c>
      <c r="G1118" s="2"/>
      <c r="H1118" s="2"/>
      <c r="I1118" s="2"/>
      <c r="J1118" s="15"/>
      <c r="K1118" s="3">
        <f>IFERROR(MATCH("Application Layer Gateway (ALG) Security Requirements Guide (SRG) :: Version 1, Release: 2 Benchmark Date: 24 Jul 2015*"&amp;A1118&amp;";*",SRGs!AA:AA,0),0)</f>
        <v>0</v>
      </c>
      <c r="L1118" s="2">
        <f>IFERROR(MATCH("Application Server Security Requirements Guide :: Version 3, Release: 3 Benchmark Date: 27 Oct 2022*"&amp;A1118&amp;";*",SRGs!AA:AA,0),0)</f>
        <v>0</v>
      </c>
      <c r="M1118" s="2">
        <f>IFERROR(MATCH("Authentication, Authorization, and Accounting Services (AAA) Security Requirements Guide :: Version 1, Release: 2 Benchmark Date: 24 Jan 2020*"&amp;A1118&amp;";*",SRGs!AA:AA,0),0)</f>
        <v>0</v>
      </c>
      <c r="N1118" s="6">
        <f>IFERROR(MATCH("Central Log Server Security Requirements Guide :: Version 2, Release: 2 Benchmark Date: 27 Oct 2022*"&amp;A1118&amp;";*",SRGs!AA:AA,0),0)</f>
        <v>0</v>
      </c>
      <c r="O1118" s="6">
        <f>IFERROR(MATCH("Database Security Requirements Guide :: Version 3, Release: 3 Benchmark Date: 27 Jul 2022*"&amp;A1118&amp;";*",SRGs!AA:AA,0),0)</f>
        <v>0</v>
      </c>
      <c r="P1118" s="2">
        <f>IFERROR(MATCH("Container Platform Security Requirements Guide :: Version 1, Release: 3 Benchmark Date: 27 Jan 2022*"&amp;A1118&amp;";*",SRGs!AA:AA,0),0)</f>
        <v>0</v>
      </c>
      <c r="Q1118" s="2">
        <f>IFERROR(MATCH("Domain Name System (DNS) Security Requirements Guide :: Version 2, Release: 4 Benchmark Date: 23 Oct 2015*"&amp;A1118&amp;";*",SRGs!AA:AA,0),0)</f>
        <v>0</v>
      </c>
      <c r="R1118" s="2">
        <f>IFERROR(MATCH("Firewall Security Requirements Guide :: Version 2, Release: 3 Benchmark Date: 27 Oct 2022*"&amp;A1118&amp;";*",SRGs!AA:AA,0),0)</f>
        <v>0</v>
      </c>
      <c r="S1118" s="2">
        <f>IFERROR(MATCH("General Purpose Operating System Security Requirements Guide :: Version 2, Release: 4 Benchmark Date: 27 Jul 2022*"&amp;A1118&amp;";*",SRGs!AA:AA,0),0)</f>
        <v>0</v>
      </c>
      <c r="T1118" s="2">
        <f>IFERROR(MATCH("Intrusion Detection and Prevention Systems (IDPS) Security Requirements Guide :: Version 2, Release: 6 Benchmark Date: 24 Jul 2020*"&amp;A1118&amp;";*",SRGs!AA:AA,0),0)</f>
        <v>0</v>
      </c>
      <c r="U1118" s="2">
        <f>IFERROR(MATCH("Layer 2 Switch Security Requirements Guide :: Version 2, Release: 1 Benchmark Date: 18 May 2021*"&amp;A1118&amp;";*",SRGs!AA:AA,0),0)</f>
        <v>0</v>
      </c>
      <c r="V1118" s="2">
        <f>IFERROR(MATCH("Mainframe Product Security Requirements Guide :: Version 2, Release: 1 Benchmark Date: 27 Oct 2022*"&amp;A1118&amp;";*",SRGs!AA:AA,0),0)</f>
        <v>0</v>
      </c>
      <c r="W1118" s="2">
        <f>IFERROR(MATCH("Network Device Management Security Requirements Guide :: Version 4, Release: 1 Benchmark Date: 23 Apr 2021*"&amp;A1118&amp;";*",SRGs!AA:AA,0),0)</f>
        <v>0</v>
      </c>
      <c r="X1118" s="2">
        <f>IFERROR(MATCH("Router Security Requirements Guide :: Version 4, Release: 2 Benchmark Date: 23 Apr 2021*"&amp;A1118&amp;";*",SRGs!AA:AA,0),0)</f>
        <v>0</v>
      </c>
      <c r="Y1118" s="2">
        <f>IFERROR(MATCH("SDN Controller Security Requirements Guide :: Version 1, Release: 2 Benchmark Date: 24 Apr 2020*"&amp;A1118&amp;";*",SRGs!AA:AA,0),0)</f>
        <v>0</v>
      </c>
      <c r="Z1118" s="2">
        <f>IFERROR(MATCH("Unified Endpoint Management Agent Security Requirements Guide :: Version 1, Release: 1 Benchmark Date: 20 Nov 2020*"&amp;A1118&amp;";*",SRGs!AA:AA,0),0)</f>
        <v>0</v>
      </c>
      <c r="AA1118" s="2">
        <f>IFERROR(MATCH("Unified Endpoint Management Server Security Requirements Guide :: Version 1, Release: 1 Benchmark Date: 20 Nov 2020*"&amp;A1118&amp;";*",SRGs!AA:AA,0),0)</f>
        <v>0</v>
      </c>
      <c r="AB1118" s="2">
        <f>IFERROR(MATCH("Virtual Private Network (VPN) Security Requirements Guide :: Version 2, Release: 4 Benchmark Date: 27 Oct 2021*"&amp;A1118&amp;";*",SRGs!AA:AA,0),0)</f>
        <v>0</v>
      </c>
      <c r="AC1118" s="2">
        <f>IFERROR(MATCH("Web Server Security Requirements Guide :: Version 3, Release: 1 Benchmark Date: 27 Oct 2022*"&amp;A1118&amp;";*",SRGs!AA:AA,0),0)</f>
        <v>0</v>
      </c>
      <c r="AD1118" s="22"/>
      <c r="AE1118" s="3" t="str">
        <f t="shared" si="136"/>
        <v/>
      </c>
      <c r="AF1118" s="2" t="str">
        <f t="shared" si="137"/>
        <v/>
      </c>
      <c r="AG1118" s="2" t="str">
        <f t="shared" si="138"/>
        <v/>
      </c>
      <c r="AH1118" s="2" t="str">
        <f t="shared" si="139"/>
        <v/>
      </c>
      <c r="AI1118" s="2" t="str">
        <f t="shared" si="140"/>
        <v/>
      </c>
      <c r="AJ1118" s="2" t="str">
        <f t="shared" si="141"/>
        <v/>
      </c>
      <c r="AK1118" s="2" t="str">
        <f t="shared" si="142"/>
        <v/>
      </c>
      <c r="AM1118" s="5" t="str">
        <f t="shared" si="143"/>
        <v/>
      </c>
    </row>
    <row r="1119" spans="1:39" ht="45" hidden="1">
      <c r="A1119" s="1" t="s">
        <v>22744</v>
      </c>
      <c r="B1119" s="1" t="s">
        <v>4317</v>
      </c>
      <c r="C1119" s="1" t="s">
        <v>1370</v>
      </c>
      <c r="D1119" s="1" t="s">
        <v>2377</v>
      </c>
      <c r="E1119" s="1" t="s">
        <v>3370</v>
      </c>
      <c r="F1119" s="2" t="s">
        <v>2591</v>
      </c>
      <c r="G1119" s="2"/>
      <c r="H1119" s="2" t="s">
        <v>4287</v>
      </c>
      <c r="I1119" s="10">
        <v>3</v>
      </c>
      <c r="J1119" s="13"/>
      <c r="K1119" s="3">
        <f>IFERROR(MATCH("Application Layer Gateway (ALG) Security Requirements Guide (SRG) :: Version 1, Release: 2 Benchmark Date: 24 Jul 2015*"&amp;A1119&amp;";*",SRGs!AA:AA,0),0)</f>
        <v>0</v>
      </c>
      <c r="L1119" s="2">
        <f>IFERROR(MATCH("Application Server Security Requirements Guide :: Version 3, Release: 3 Benchmark Date: 27 Oct 2022*"&amp;A1119&amp;";*",SRGs!AA:AA,0),0)</f>
        <v>0</v>
      </c>
      <c r="M1119" s="2">
        <f>IFERROR(MATCH("Authentication, Authorization, and Accounting Services (AAA) Security Requirements Guide :: Version 1, Release: 2 Benchmark Date: 24 Jan 2020*"&amp;A1119&amp;";*",SRGs!AA:AA,0),0)</f>
        <v>0</v>
      </c>
      <c r="N1119" s="2">
        <f>IFERROR(MATCH("Central Log Server Security Requirements Guide :: Version 2, Release: 2 Benchmark Date: 27 Oct 2022*"&amp;A1119&amp;";*",SRGs!AA:AA,0),0)</f>
        <v>0</v>
      </c>
      <c r="O1119" s="2">
        <f>IFERROR(MATCH("Database Security Requirements Guide :: Version 3, Release: 3 Benchmark Date: 27 Jul 2022*"&amp;A1119&amp;";*",SRGs!AA:AA,0),0)</f>
        <v>0</v>
      </c>
      <c r="P1119" s="2">
        <f>IFERROR(MATCH("Container Platform Security Requirements Guide :: Version 1, Release: 3 Benchmark Date: 27 Jan 2022*"&amp;A1119&amp;";*",SRGs!AA:AA,0),0)</f>
        <v>0</v>
      </c>
      <c r="Q1119" s="2">
        <f>IFERROR(MATCH("Domain Name System (DNS) Security Requirements Guide :: Version 2, Release: 4 Benchmark Date: 23 Oct 2015*"&amp;A1119&amp;";*",SRGs!AA:AA,0),0)</f>
        <v>0</v>
      </c>
      <c r="R1119" s="2">
        <f>IFERROR(MATCH("Firewall Security Requirements Guide :: Version 2, Release: 3 Benchmark Date: 27 Oct 2022*"&amp;A1119&amp;";*",SRGs!AA:AA,0),0)</f>
        <v>0</v>
      </c>
      <c r="S1119" s="2">
        <f>IFERROR(MATCH("General Purpose Operating System Security Requirements Guide :: Version 2, Release: 4 Benchmark Date: 27 Jul 2022*"&amp;A1119&amp;";*",SRGs!AA:AA,0),0)</f>
        <v>0</v>
      </c>
      <c r="T1119" s="2">
        <f>IFERROR(MATCH("Intrusion Detection and Prevention Systems (IDPS) Security Requirements Guide :: Version 2, Release: 6 Benchmark Date: 24 Jul 2020*"&amp;A1119&amp;";*",SRGs!AA:AA,0),0)</f>
        <v>0</v>
      </c>
      <c r="U1119" s="2">
        <f>IFERROR(MATCH("Layer 2 Switch Security Requirements Guide :: Version 2, Release: 1 Benchmark Date: 18 May 2021*"&amp;A1119&amp;";*",SRGs!AA:AA,0),0)</f>
        <v>0</v>
      </c>
      <c r="V1119" s="2">
        <f>IFERROR(MATCH("Mainframe Product Security Requirements Guide :: Version 2, Release: 1 Benchmark Date: 27 Oct 2022*"&amp;A1119&amp;";*",SRGs!AA:AA,0),0)</f>
        <v>0</v>
      </c>
      <c r="W1119" s="2">
        <f>IFERROR(MATCH("Network Device Management Security Requirements Guide :: Version 4, Release: 1 Benchmark Date: 23 Apr 2021*"&amp;A1119&amp;";*",SRGs!AA:AA,0),0)</f>
        <v>0</v>
      </c>
      <c r="X1119" s="2">
        <f>IFERROR(MATCH("Router Security Requirements Guide :: Version 4, Release: 2 Benchmark Date: 23 Apr 2021*"&amp;A1119&amp;";*",SRGs!AA:AA,0),0)</f>
        <v>0</v>
      </c>
      <c r="Y1119" s="2">
        <f>IFERROR(MATCH("SDN Controller Security Requirements Guide :: Version 1, Release: 2 Benchmark Date: 24 Apr 2020*"&amp;A1119&amp;";*",SRGs!AA:AA,0),0)</f>
        <v>0</v>
      </c>
      <c r="Z1119" s="2">
        <f>IFERROR(MATCH("Unified Endpoint Management Agent Security Requirements Guide :: Version 1, Release: 1 Benchmark Date: 20 Nov 2020*"&amp;A1119&amp;";*",SRGs!AA:AA,0),0)</f>
        <v>0</v>
      </c>
      <c r="AA1119" s="2">
        <f>IFERROR(MATCH("Unified Endpoint Management Server Security Requirements Guide :: Version 1, Release: 1 Benchmark Date: 20 Nov 2020*"&amp;A1119&amp;";*",SRGs!AA:AA,0),0)</f>
        <v>0</v>
      </c>
      <c r="AB1119" s="2">
        <f>IFERROR(MATCH("Virtual Private Network (VPN) Security Requirements Guide :: Version 2, Release: 4 Benchmark Date: 27 Oct 2021*"&amp;A1119&amp;";*",SRGs!AA:AA,0),0)</f>
        <v>0</v>
      </c>
      <c r="AC1119" s="2">
        <f>IFERROR(MATCH("Web Server Security Requirements Guide :: Version 3, Release: 1 Benchmark Date: 27 Oct 2022*"&amp;A1119&amp;";*",SRGs!AA:AA,0),0)</f>
        <v>0</v>
      </c>
      <c r="AD1119" s="22"/>
      <c r="AE1119" s="3" t="str">
        <f t="shared" si="136"/>
        <v/>
      </c>
      <c r="AF1119" s="2" t="str">
        <f t="shared" si="137"/>
        <v/>
      </c>
      <c r="AG1119" s="2" t="str">
        <f t="shared" si="138"/>
        <v/>
      </c>
      <c r="AH1119" s="2" t="str">
        <f t="shared" si="139"/>
        <v/>
      </c>
      <c r="AI1119" s="2" t="str">
        <f t="shared" si="140"/>
        <v/>
      </c>
      <c r="AJ1119" s="2" t="str">
        <f t="shared" si="141"/>
        <v/>
      </c>
      <c r="AK1119" s="2" t="str">
        <f t="shared" si="142"/>
        <v/>
      </c>
      <c r="AM1119" s="5" t="str">
        <f t="shared" si="143"/>
        <v/>
      </c>
    </row>
    <row r="1120" spans="1:39" ht="90" hidden="1">
      <c r="A1120" s="1" t="s">
        <v>22745</v>
      </c>
      <c r="B1120" s="1" t="s">
        <v>4317</v>
      </c>
      <c r="C1120" s="1" t="s">
        <v>1371</v>
      </c>
      <c r="D1120" s="1" t="s">
        <v>2378</v>
      </c>
      <c r="E1120" s="1" t="s">
        <v>3371</v>
      </c>
      <c r="F1120" s="2" t="s">
        <v>2591</v>
      </c>
      <c r="G1120" s="2"/>
      <c r="H1120" s="2" t="s">
        <v>4287</v>
      </c>
      <c r="I1120" s="10">
        <v>3</v>
      </c>
      <c r="J1120" s="13"/>
      <c r="K1120" s="3">
        <f>IFERROR(MATCH("Application Layer Gateway (ALG) Security Requirements Guide (SRG) :: Version 1, Release: 2 Benchmark Date: 24 Jul 2015*"&amp;A1120&amp;";*",SRGs!AA:AA,0),0)</f>
        <v>0</v>
      </c>
      <c r="L1120" s="2">
        <f>IFERROR(MATCH("Application Server Security Requirements Guide :: Version 3, Release: 3 Benchmark Date: 27 Oct 2022*"&amp;A1120&amp;";*",SRGs!AA:AA,0),0)</f>
        <v>0</v>
      </c>
      <c r="M1120" s="2">
        <f>IFERROR(MATCH("Authentication, Authorization, and Accounting Services (AAA) Security Requirements Guide :: Version 1, Release: 2 Benchmark Date: 24 Jan 2020*"&amp;A1120&amp;";*",SRGs!AA:AA,0),0)</f>
        <v>0</v>
      </c>
      <c r="N1120" s="2">
        <f>IFERROR(MATCH("Central Log Server Security Requirements Guide :: Version 2, Release: 2 Benchmark Date: 27 Oct 2022*"&amp;A1120&amp;";*",SRGs!AA:AA,0),0)</f>
        <v>0</v>
      </c>
      <c r="O1120" s="2">
        <f>IFERROR(MATCH("Database Security Requirements Guide :: Version 3, Release: 3 Benchmark Date: 27 Jul 2022*"&amp;A1120&amp;";*",SRGs!AA:AA,0),0)</f>
        <v>0</v>
      </c>
      <c r="P1120" s="2">
        <f>IFERROR(MATCH("Container Platform Security Requirements Guide :: Version 1, Release: 3 Benchmark Date: 27 Jan 2022*"&amp;A1120&amp;";*",SRGs!AA:AA,0),0)</f>
        <v>0</v>
      </c>
      <c r="Q1120" s="2">
        <f>IFERROR(MATCH("Domain Name System (DNS) Security Requirements Guide :: Version 2, Release: 4 Benchmark Date: 23 Oct 2015*"&amp;A1120&amp;";*",SRGs!AA:AA,0),0)</f>
        <v>0</v>
      </c>
      <c r="R1120" s="2">
        <f>IFERROR(MATCH("Firewall Security Requirements Guide :: Version 2, Release: 3 Benchmark Date: 27 Oct 2022*"&amp;A1120&amp;";*",SRGs!AA:AA,0),0)</f>
        <v>0</v>
      </c>
      <c r="S1120" s="2">
        <f>IFERROR(MATCH("General Purpose Operating System Security Requirements Guide :: Version 2, Release: 4 Benchmark Date: 27 Jul 2022*"&amp;A1120&amp;";*",SRGs!AA:AA,0),0)</f>
        <v>0</v>
      </c>
      <c r="T1120" s="2">
        <f>IFERROR(MATCH("Intrusion Detection and Prevention Systems (IDPS) Security Requirements Guide :: Version 2, Release: 6 Benchmark Date: 24 Jul 2020*"&amp;A1120&amp;";*",SRGs!AA:AA,0),0)</f>
        <v>0</v>
      </c>
      <c r="U1120" s="2">
        <f>IFERROR(MATCH("Layer 2 Switch Security Requirements Guide :: Version 2, Release: 1 Benchmark Date: 18 May 2021*"&amp;A1120&amp;";*",SRGs!AA:AA,0),0)</f>
        <v>0</v>
      </c>
      <c r="V1120" s="2">
        <f>IFERROR(MATCH("Mainframe Product Security Requirements Guide :: Version 2, Release: 1 Benchmark Date: 27 Oct 2022*"&amp;A1120&amp;";*",SRGs!AA:AA,0),0)</f>
        <v>0</v>
      </c>
      <c r="W1120" s="2">
        <f>IFERROR(MATCH("Network Device Management Security Requirements Guide :: Version 4, Release: 1 Benchmark Date: 23 Apr 2021*"&amp;A1120&amp;";*",SRGs!AA:AA,0),0)</f>
        <v>0</v>
      </c>
      <c r="X1120" s="2">
        <f>IFERROR(MATCH("Router Security Requirements Guide :: Version 4, Release: 2 Benchmark Date: 23 Apr 2021*"&amp;A1120&amp;";*",SRGs!AA:AA,0),0)</f>
        <v>0</v>
      </c>
      <c r="Y1120" s="2">
        <f>IFERROR(MATCH("SDN Controller Security Requirements Guide :: Version 1, Release: 2 Benchmark Date: 24 Apr 2020*"&amp;A1120&amp;";*",SRGs!AA:AA,0),0)</f>
        <v>0</v>
      </c>
      <c r="Z1120" s="2">
        <f>IFERROR(MATCH("Unified Endpoint Management Agent Security Requirements Guide :: Version 1, Release: 1 Benchmark Date: 20 Nov 2020*"&amp;A1120&amp;";*",SRGs!AA:AA,0),0)</f>
        <v>0</v>
      </c>
      <c r="AA1120" s="2">
        <f>IFERROR(MATCH("Unified Endpoint Management Server Security Requirements Guide :: Version 1, Release: 1 Benchmark Date: 20 Nov 2020*"&amp;A1120&amp;";*",SRGs!AA:AA,0),0)</f>
        <v>0</v>
      </c>
      <c r="AB1120" s="2">
        <f>IFERROR(MATCH("Virtual Private Network (VPN) Security Requirements Guide :: Version 2, Release: 4 Benchmark Date: 27 Oct 2021*"&amp;A1120&amp;";*",SRGs!AA:AA,0),0)</f>
        <v>0</v>
      </c>
      <c r="AC1120" s="2">
        <f>IFERROR(MATCH("Web Server Security Requirements Guide :: Version 3, Release: 1 Benchmark Date: 27 Oct 2022*"&amp;A1120&amp;";*",SRGs!AA:AA,0),0)</f>
        <v>0</v>
      </c>
      <c r="AD1120" s="22"/>
      <c r="AE1120" s="3" t="str">
        <f t="shared" si="136"/>
        <v/>
      </c>
      <c r="AF1120" s="2" t="str">
        <f t="shared" si="137"/>
        <v/>
      </c>
      <c r="AG1120" s="2" t="str">
        <f t="shared" si="138"/>
        <v/>
      </c>
      <c r="AH1120" s="2" t="str">
        <f t="shared" si="139"/>
        <v/>
      </c>
      <c r="AI1120" s="2" t="str">
        <f t="shared" si="140"/>
        <v/>
      </c>
      <c r="AJ1120" s="2" t="str">
        <f t="shared" si="141"/>
        <v/>
      </c>
      <c r="AK1120" s="2" t="str">
        <f t="shared" si="142"/>
        <v/>
      </c>
      <c r="AM1120" s="5" t="str">
        <f t="shared" si="143"/>
        <v/>
      </c>
    </row>
    <row r="1121" spans="1:39" s="5" customFormat="1" ht="135" hidden="1">
      <c r="A1121" s="1" t="s">
        <v>22746</v>
      </c>
      <c r="B1121" s="1" t="s">
        <v>4317</v>
      </c>
      <c r="C1121" s="1" t="s">
        <v>1354</v>
      </c>
      <c r="D1121" s="1" t="s">
        <v>2363</v>
      </c>
      <c r="E1121" s="1" t="s">
        <v>3356</v>
      </c>
      <c r="F1121" s="2" t="s">
        <v>4094</v>
      </c>
      <c r="G1121" s="2"/>
      <c r="H1121" s="2"/>
      <c r="I1121" s="2"/>
      <c r="J1121" s="15"/>
      <c r="K1121" s="3">
        <f>IFERROR(MATCH("Application Layer Gateway (ALG) Security Requirements Guide (SRG) :: Version 1, Release: 2 Benchmark Date: 24 Jul 2015*"&amp;A1121&amp;";*",SRGs!AA:AA,0),0)</f>
        <v>0</v>
      </c>
      <c r="L1121" s="2">
        <f>IFERROR(MATCH("Application Server Security Requirements Guide :: Version 3, Release: 3 Benchmark Date: 27 Oct 2022*"&amp;A1121&amp;";*",SRGs!AA:AA,0),0)</f>
        <v>0</v>
      </c>
      <c r="M1121" s="2">
        <f>IFERROR(MATCH("Authentication, Authorization, and Accounting Services (AAA) Security Requirements Guide :: Version 1, Release: 2 Benchmark Date: 24 Jan 2020*"&amp;A1121&amp;";*",SRGs!AA:AA,0),0)</f>
        <v>0</v>
      </c>
      <c r="N1121" s="6">
        <f>IFERROR(MATCH("Central Log Server Security Requirements Guide :: Version 2, Release: 2 Benchmark Date: 27 Oct 2022*"&amp;A1121&amp;";*",SRGs!AA:AA,0),0)</f>
        <v>0</v>
      </c>
      <c r="O1121" s="6">
        <f>IFERROR(MATCH("Database Security Requirements Guide :: Version 3, Release: 3 Benchmark Date: 27 Jul 2022*"&amp;A1121&amp;";*",SRGs!AA:AA,0),0)</f>
        <v>0</v>
      </c>
      <c r="P1121" s="6">
        <f>IFERROR(MATCH("Container Platform Security Requirements Guide :: Version 1, Release: 3 Benchmark Date: 27 Jan 2022*"&amp;A1121&amp;";*",SRGs!AA:AA,0),0)</f>
        <v>0</v>
      </c>
      <c r="Q1121" s="6">
        <f>IFERROR(MATCH("Domain Name System (DNS) Security Requirements Guide :: Version 2, Release: 4 Benchmark Date: 23 Oct 2015*"&amp;A1121&amp;";*",SRGs!AA:AA,0),0)</f>
        <v>0</v>
      </c>
      <c r="R1121" s="6">
        <f>IFERROR(MATCH("Firewall Security Requirements Guide :: Version 2, Release: 3 Benchmark Date: 27 Oct 2022*"&amp;A1121&amp;";*",SRGs!AA:AA,0),0)</f>
        <v>0</v>
      </c>
      <c r="S1121" s="6">
        <f>IFERROR(MATCH("General Purpose Operating System Security Requirements Guide :: Version 2, Release: 4 Benchmark Date: 27 Jul 2022*"&amp;A1121&amp;";*",SRGs!AA:AA,0),0)</f>
        <v>0</v>
      </c>
      <c r="T1121" s="6">
        <f>IFERROR(MATCH("Intrusion Detection and Prevention Systems (IDPS) Security Requirements Guide :: Version 2, Release: 6 Benchmark Date: 24 Jul 2020*"&amp;A1121&amp;";*",SRGs!AA:AA,0),0)</f>
        <v>0</v>
      </c>
      <c r="U1121" s="6">
        <f>IFERROR(MATCH("Layer 2 Switch Security Requirements Guide :: Version 2, Release: 1 Benchmark Date: 18 May 2021*"&amp;A1121&amp;";*",SRGs!AA:AA,0),0)</f>
        <v>0</v>
      </c>
      <c r="V1121" s="6">
        <f>IFERROR(MATCH("Mainframe Product Security Requirements Guide :: Version 2, Release: 1 Benchmark Date: 27 Oct 2022*"&amp;A1121&amp;";*",SRGs!AA:AA,0),0)</f>
        <v>0</v>
      </c>
      <c r="W1121" s="6">
        <f>IFERROR(MATCH("Network Device Management Security Requirements Guide :: Version 4, Release: 1 Benchmark Date: 23 Apr 2021*"&amp;A1121&amp;";*",SRGs!AA:AA,0),0)</f>
        <v>0</v>
      </c>
      <c r="X1121" s="6">
        <f>IFERROR(MATCH("Router Security Requirements Guide :: Version 4, Release: 2 Benchmark Date: 23 Apr 2021*"&amp;A1121&amp;";*",SRGs!AA:AA,0),0)</f>
        <v>0</v>
      </c>
      <c r="Y1121" s="6">
        <f>IFERROR(MATCH("SDN Controller Security Requirements Guide :: Version 1, Release: 2 Benchmark Date: 24 Apr 2020*"&amp;A1121&amp;";*",SRGs!AA:AA,0),0)</f>
        <v>0</v>
      </c>
      <c r="Z1121" s="6">
        <f>IFERROR(MATCH("Unified Endpoint Management Agent Security Requirements Guide :: Version 1, Release: 1 Benchmark Date: 20 Nov 2020*"&amp;A1121&amp;";*",SRGs!AA:AA,0),0)</f>
        <v>0</v>
      </c>
      <c r="AA1121" s="6">
        <f>IFERROR(MATCH("Unified Endpoint Management Server Security Requirements Guide :: Version 1, Release: 1 Benchmark Date: 20 Nov 2020*"&amp;A1121&amp;";*",SRGs!AA:AA,0),0)</f>
        <v>0</v>
      </c>
      <c r="AB1121" s="6">
        <f>IFERROR(MATCH("Virtual Private Network (VPN) Security Requirements Guide :: Version 2, Release: 4 Benchmark Date: 27 Oct 2021*"&amp;A1121&amp;";*",SRGs!AA:AA,0),0)</f>
        <v>0</v>
      </c>
      <c r="AC1121" s="6">
        <f>IFERROR(MATCH("Web Server Security Requirements Guide :: Version 3, Release: 1 Benchmark Date: 27 Oct 2022*"&amp;A1121&amp;";*",SRGs!AA:AA,0),0)</f>
        <v>0</v>
      </c>
      <c r="AD1121" s="21"/>
      <c r="AE1121" s="3" t="str">
        <f t="shared" si="136"/>
        <v/>
      </c>
      <c r="AF1121" s="2" t="str">
        <f t="shared" si="137"/>
        <v/>
      </c>
      <c r="AG1121" s="2" t="str">
        <f t="shared" si="138"/>
        <v/>
      </c>
      <c r="AH1121" s="2" t="str">
        <f t="shared" si="139"/>
        <v/>
      </c>
      <c r="AI1121" s="2" t="str">
        <f t="shared" si="140"/>
        <v/>
      </c>
      <c r="AJ1121" s="2" t="str">
        <f t="shared" si="141"/>
        <v/>
      </c>
      <c r="AK1121" s="2" t="str">
        <f t="shared" si="142"/>
        <v/>
      </c>
      <c r="AL1121" s="27"/>
      <c r="AM1121" s="5" t="str">
        <f t="shared" si="143"/>
        <v/>
      </c>
    </row>
    <row r="1122" spans="1:39" ht="90" hidden="1">
      <c r="A1122" s="1" t="s">
        <v>22747</v>
      </c>
      <c r="B1122" s="1" t="s">
        <v>4317</v>
      </c>
      <c r="C1122" s="1" t="s">
        <v>1372</v>
      </c>
      <c r="D1122" s="1" t="s">
        <v>2379</v>
      </c>
      <c r="E1122" s="1" t="s">
        <v>3372</v>
      </c>
      <c r="F1122" s="2" t="s">
        <v>3751</v>
      </c>
      <c r="G1122" s="2"/>
      <c r="H1122" s="2" t="s">
        <v>4287</v>
      </c>
      <c r="I1122" s="10">
        <v>3</v>
      </c>
      <c r="J1122" s="13"/>
      <c r="K1122" s="3">
        <f>IFERROR(MATCH("Application Layer Gateway (ALG) Security Requirements Guide (SRG) :: Version 1, Release: 2 Benchmark Date: 24 Jul 2015*"&amp;A1122&amp;";*",SRGs!AA:AA,0),0)</f>
        <v>0</v>
      </c>
      <c r="L1122" s="2">
        <f>IFERROR(MATCH("Application Server Security Requirements Guide :: Version 3, Release: 3 Benchmark Date: 27 Oct 2022*"&amp;A1122&amp;";*",SRGs!AA:AA,0),0)</f>
        <v>0</v>
      </c>
      <c r="M1122" s="2">
        <f>IFERROR(MATCH("Authentication, Authorization, and Accounting Services (AAA) Security Requirements Guide :: Version 1, Release: 2 Benchmark Date: 24 Jan 2020*"&amp;A1122&amp;";*",SRGs!AA:AA,0),0)</f>
        <v>0</v>
      </c>
      <c r="N1122" s="6">
        <f>IFERROR(MATCH("Central Log Server Security Requirements Guide :: Version 2, Release: 2 Benchmark Date: 27 Oct 2022*"&amp;A1122&amp;";*",SRGs!AA:AA,0),0)</f>
        <v>0</v>
      </c>
      <c r="O1122" s="6">
        <f>IFERROR(MATCH("Database Security Requirements Guide :: Version 3, Release: 3 Benchmark Date: 27 Jul 2022*"&amp;A1122&amp;";*",SRGs!AA:AA,0),0)</f>
        <v>0</v>
      </c>
      <c r="P1122" s="2">
        <f>IFERROR(MATCH("Container Platform Security Requirements Guide :: Version 1, Release: 3 Benchmark Date: 27 Jan 2022*"&amp;A1122&amp;";*",SRGs!AA:AA,0),0)</f>
        <v>0</v>
      </c>
      <c r="Q1122" s="2">
        <f>IFERROR(MATCH("Domain Name System (DNS) Security Requirements Guide :: Version 2, Release: 4 Benchmark Date: 23 Oct 2015*"&amp;A1122&amp;";*",SRGs!AA:AA,0),0)</f>
        <v>0</v>
      </c>
      <c r="R1122" s="2">
        <f>IFERROR(MATCH("Firewall Security Requirements Guide :: Version 2, Release: 3 Benchmark Date: 27 Oct 2022*"&amp;A1122&amp;";*",SRGs!AA:AA,0),0)</f>
        <v>0</v>
      </c>
      <c r="S1122" s="2">
        <f>IFERROR(MATCH("General Purpose Operating System Security Requirements Guide :: Version 2, Release: 4 Benchmark Date: 27 Jul 2022*"&amp;A1122&amp;";*",SRGs!AA:AA,0),0)</f>
        <v>0</v>
      </c>
      <c r="T1122" s="2">
        <f>IFERROR(MATCH("Intrusion Detection and Prevention Systems (IDPS) Security Requirements Guide :: Version 2, Release: 6 Benchmark Date: 24 Jul 2020*"&amp;A1122&amp;";*",SRGs!AA:AA,0),0)</f>
        <v>0</v>
      </c>
      <c r="U1122" s="2">
        <f>IFERROR(MATCH("Layer 2 Switch Security Requirements Guide :: Version 2, Release: 1 Benchmark Date: 18 May 2021*"&amp;A1122&amp;";*",SRGs!AA:AA,0),0)</f>
        <v>0</v>
      </c>
      <c r="V1122" s="2">
        <f>IFERROR(MATCH("Mainframe Product Security Requirements Guide :: Version 2, Release: 1 Benchmark Date: 27 Oct 2022*"&amp;A1122&amp;";*",SRGs!AA:AA,0),0)</f>
        <v>0</v>
      </c>
      <c r="W1122" s="2">
        <f>IFERROR(MATCH("Network Device Management Security Requirements Guide :: Version 4, Release: 1 Benchmark Date: 23 Apr 2021*"&amp;A1122&amp;";*",SRGs!AA:AA,0),0)</f>
        <v>0</v>
      </c>
      <c r="X1122" s="2">
        <f>IFERROR(MATCH("Router Security Requirements Guide :: Version 4, Release: 2 Benchmark Date: 23 Apr 2021*"&amp;A1122&amp;";*",SRGs!AA:AA,0),0)</f>
        <v>0</v>
      </c>
      <c r="Y1122" s="2">
        <f>IFERROR(MATCH("SDN Controller Security Requirements Guide :: Version 1, Release: 2 Benchmark Date: 24 Apr 2020*"&amp;A1122&amp;";*",SRGs!AA:AA,0),0)</f>
        <v>0</v>
      </c>
      <c r="Z1122" s="2">
        <f>IFERROR(MATCH("Unified Endpoint Management Agent Security Requirements Guide :: Version 1, Release: 1 Benchmark Date: 20 Nov 2020*"&amp;A1122&amp;";*",SRGs!AA:AA,0),0)</f>
        <v>0</v>
      </c>
      <c r="AA1122" s="2">
        <f>IFERROR(MATCH("Unified Endpoint Management Server Security Requirements Guide :: Version 1, Release: 1 Benchmark Date: 20 Nov 2020*"&amp;A1122&amp;";*",SRGs!AA:AA,0),0)</f>
        <v>0</v>
      </c>
      <c r="AB1122" s="2">
        <f>IFERROR(MATCH("Virtual Private Network (VPN) Security Requirements Guide :: Version 2, Release: 4 Benchmark Date: 27 Oct 2021*"&amp;A1122&amp;";*",SRGs!AA:AA,0),0)</f>
        <v>0</v>
      </c>
      <c r="AC1122" s="2">
        <f>IFERROR(MATCH("Web Server Security Requirements Guide :: Version 3, Release: 1 Benchmark Date: 27 Oct 2022*"&amp;A1122&amp;";*",SRGs!AA:AA,0),0)</f>
        <v>0</v>
      </c>
      <c r="AD1122" s="22"/>
      <c r="AE1122" s="3" t="str">
        <f t="shared" si="136"/>
        <v/>
      </c>
      <c r="AF1122" s="2" t="str">
        <f t="shared" si="137"/>
        <v/>
      </c>
      <c r="AG1122" s="2" t="str">
        <f t="shared" si="138"/>
        <v/>
      </c>
      <c r="AH1122" s="2" t="str">
        <f t="shared" si="139"/>
        <v/>
      </c>
      <c r="AI1122" s="2" t="str">
        <f t="shared" si="140"/>
        <v/>
      </c>
      <c r="AJ1122" s="2" t="str">
        <f t="shared" si="141"/>
        <v/>
      </c>
      <c r="AK1122" s="2" t="str">
        <f t="shared" si="142"/>
        <v/>
      </c>
      <c r="AM1122" s="5" t="str">
        <f t="shared" si="143"/>
        <v/>
      </c>
    </row>
    <row r="1123" spans="1:39" ht="60" hidden="1">
      <c r="A1123" s="1" t="s">
        <v>22748</v>
      </c>
      <c r="B1123" s="1" t="s">
        <v>4317</v>
      </c>
      <c r="C1123" s="1" t="s">
        <v>1373</v>
      </c>
      <c r="D1123" s="1" t="s">
        <v>2380</v>
      </c>
      <c r="E1123" s="1" t="s">
        <v>3373</v>
      </c>
      <c r="F1123" s="2" t="s">
        <v>3751</v>
      </c>
      <c r="G1123" s="2"/>
      <c r="H1123" s="2"/>
      <c r="I1123" s="2"/>
      <c r="J1123" s="15"/>
      <c r="K1123" s="3">
        <f>IFERROR(MATCH("Application Layer Gateway (ALG) Security Requirements Guide (SRG) :: Version 1, Release: 2 Benchmark Date: 24 Jul 2015*"&amp;A1123&amp;";*",SRGs!AA:AA,0),0)</f>
        <v>0</v>
      </c>
      <c r="L1123" s="2">
        <f>IFERROR(MATCH("Application Server Security Requirements Guide :: Version 3, Release: 3 Benchmark Date: 27 Oct 2022*"&amp;A1123&amp;";*",SRGs!AA:AA,0),0)</f>
        <v>0</v>
      </c>
      <c r="M1123" s="2">
        <f>IFERROR(MATCH("Authentication, Authorization, and Accounting Services (AAA) Security Requirements Guide :: Version 1, Release: 2 Benchmark Date: 24 Jan 2020*"&amp;A1123&amp;";*",SRGs!AA:AA,0),0)</f>
        <v>0</v>
      </c>
      <c r="N1123" s="6">
        <f>IFERROR(MATCH("Central Log Server Security Requirements Guide :: Version 2, Release: 2 Benchmark Date: 27 Oct 2022*"&amp;A1123&amp;";*",SRGs!AA:AA,0),0)</f>
        <v>0</v>
      </c>
      <c r="O1123" s="6">
        <f>IFERROR(MATCH("Database Security Requirements Guide :: Version 3, Release: 3 Benchmark Date: 27 Jul 2022*"&amp;A1123&amp;";*",SRGs!AA:AA,0),0)</f>
        <v>0</v>
      </c>
      <c r="P1123" s="2">
        <f>IFERROR(MATCH("Container Platform Security Requirements Guide :: Version 1, Release: 3 Benchmark Date: 27 Jan 2022*"&amp;A1123&amp;";*",SRGs!AA:AA,0),0)</f>
        <v>0</v>
      </c>
      <c r="Q1123" s="2">
        <f>IFERROR(MATCH("Domain Name System (DNS) Security Requirements Guide :: Version 2, Release: 4 Benchmark Date: 23 Oct 2015*"&amp;A1123&amp;";*",SRGs!AA:AA,0),0)</f>
        <v>0</v>
      </c>
      <c r="R1123" s="2">
        <f>IFERROR(MATCH("Firewall Security Requirements Guide :: Version 2, Release: 3 Benchmark Date: 27 Oct 2022*"&amp;A1123&amp;";*",SRGs!AA:AA,0),0)</f>
        <v>0</v>
      </c>
      <c r="S1123" s="2">
        <f>IFERROR(MATCH("General Purpose Operating System Security Requirements Guide :: Version 2, Release: 4 Benchmark Date: 27 Jul 2022*"&amp;A1123&amp;";*",SRGs!AA:AA,0),0)</f>
        <v>0</v>
      </c>
      <c r="T1123" s="2">
        <f>IFERROR(MATCH("Intrusion Detection and Prevention Systems (IDPS) Security Requirements Guide :: Version 2, Release: 6 Benchmark Date: 24 Jul 2020*"&amp;A1123&amp;";*",SRGs!AA:AA,0),0)</f>
        <v>0</v>
      </c>
      <c r="U1123" s="2">
        <f>IFERROR(MATCH("Layer 2 Switch Security Requirements Guide :: Version 2, Release: 1 Benchmark Date: 18 May 2021*"&amp;A1123&amp;";*",SRGs!AA:AA,0),0)</f>
        <v>0</v>
      </c>
      <c r="V1123" s="2">
        <f>IFERROR(MATCH("Mainframe Product Security Requirements Guide :: Version 2, Release: 1 Benchmark Date: 27 Oct 2022*"&amp;A1123&amp;";*",SRGs!AA:AA,0),0)</f>
        <v>0</v>
      </c>
      <c r="W1123" s="2">
        <f>IFERROR(MATCH("Network Device Management Security Requirements Guide :: Version 4, Release: 1 Benchmark Date: 23 Apr 2021*"&amp;A1123&amp;";*",SRGs!AA:AA,0),0)</f>
        <v>0</v>
      </c>
      <c r="X1123" s="2">
        <f>IFERROR(MATCH("Router Security Requirements Guide :: Version 4, Release: 2 Benchmark Date: 23 Apr 2021*"&amp;A1123&amp;";*",SRGs!AA:AA,0),0)</f>
        <v>0</v>
      </c>
      <c r="Y1123" s="2">
        <f>IFERROR(MATCH("SDN Controller Security Requirements Guide :: Version 1, Release: 2 Benchmark Date: 24 Apr 2020*"&amp;A1123&amp;";*",SRGs!AA:AA,0),0)</f>
        <v>0</v>
      </c>
      <c r="Z1123" s="2">
        <f>IFERROR(MATCH("Unified Endpoint Management Agent Security Requirements Guide :: Version 1, Release: 1 Benchmark Date: 20 Nov 2020*"&amp;A1123&amp;";*",SRGs!AA:AA,0),0)</f>
        <v>0</v>
      </c>
      <c r="AA1123" s="2">
        <f>IFERROR(MATCH("Unified Endpoint Management Server Security Requirements Guide :: Version 1, Release: 1 Benchmark Date: 20 Nov 2020*"&amp;A1123&amp;";*",SRGs!AA:AA,0),0)</f>
        <v>0</v>
      </c>
      <c r="AB1123" s="2">
        <f>IFERROR(MATCH("Virtual Private Network (VPN) Security Requirements Guide :: Version 2, Release: 4 Benchmark Date: 27 Oct 2021*"&amp;A1123&amp;";*",SRGs!AA:AA,0),0)</f>
        <v>0</v>
      </c>
      <c r="AC1123" s="2">
        <f>IFERROR(MATCH("Web Server Security Requirements Guide :: Version 3, Release: 1 Benchmark Date: 27 Oct 2022*"&amp;A1123&amp;";*",SRGs!AA:AA,0),0)</f>
        <v>0</v>
      </c>
      <c r="AD1123" s="22"/>
      <c r="AE1123" s="3" t="str">
        <f t="shared" si="136"/>
        <v/>
      </c>
      <c r="AF1123" s="2" t="str">
        <f t="shared" si="137"/>
        <v/>
      </c>
      <c r="AG1123" s="2" t="str">
        <f t="shared" si="138"/>
        <v/>
      </c>
      <c r="AH1123" s="2" t="str">
        <f t="shared" si="139"/>
        <v/>
      </c>
      <c r="AI1123" s="2" t="str">
        <f t="shared" si="140"/>
        <v/>
      </c>
      <c r="AJ1123" s="2" t="str">
        <f t="shared" si="141"/>
        <v/>
      </c>
      <c r="AK1123" s="2" t="str">
        <f t="shared" si="142"/>
        <v/>
      </c>
      <c r="AM1123" s="5" t="str">
        <f t="shared" si="143"/>
        <v/>
      </c>
    </row>
    <row r="1124" spans="1:39" ht="60" hidden="1">
      <c r="A1124" s="1" t="s">
        <v>22749</v>
      </c>
      <c r="B1124" s="1" t="s">
        <v>4317</v>
      </c>
      <c r="C1124" s="1" t="s">
        <v>1374</v>
      </c>
      <c r="D1124" s="1" t="s">
        <v>2381</v>
      </c>
      <c r="E1124" s="1" t="s">
        <v>3374</v>
      </c>
      <c r="F1124" s="2" t="s">
        <v>3625</v>
      </c>
      <c r="G1124" s="2"/>
      <c r="H1124" s="2" t="s">
        <v>4264</v>
      </c>
      <c r="I1124" s="10">
        <v>3</v>
      </c>
      <c r="J1124" s="13"/>
      <c r="K1124" s="3">
        <f>IFERROR(MATCH("Application Layer Gateway (ALG) Security Requirements Guide (SRG) :: Version 1, Release: 2 Benchmark Date: 24 Jul 2015*"&amp;A1124&amp;";*",SRGs!AA:AA,0),0)</f>
        <v>2132</v>
      </c>
      <c r="L1124" s="2">
        <f>IFERROR(MATCH("Application Server Security Requirements Guide :: Version 3, Release: 3 Benchmark Date: 27 Oct 2022*"&amp;A1124&amp;";*",SRGs!AA:AA,0),0)</f>
        <v>0</v>
      </c>
      <c r="M1124" s="2">
        <f>IFERROR(MATCH("Authentication, Authorization, and Accounting Services (AAA) Security Requirements Guide :: Version 1, Release: 2 Benchmark Date: 24 Jan 2020*"&amp;A1124&amp;";*",SRGs!AA:AA,0),0)</f>
        <v>0</v>
      </c>
      <c r="N1124" s="6">
        <f>IFERROR(MATCH("Central Log Server Security Requirements Guide :: Version 2, Release: 2 Benchmark Date: 27 Oct 2022*"&amp;A1124&amp;";*",SRGs!AA:AA,0),0)</f>
        <v>0</v>
      </c>
      <c r="O1124" s="6">
        <f>IFERROR(MATCH("Database Security Requirements Guide :: Version 3, Release: 3 Benchmark Date: 27 Jul 2022*"&amp;A1124&amp;";*",SRGs!AA:AA,0),0)</f>
        <v>0</v>
      </c>
      <c r="P1124" s="2">
        <f>IFERROR(MATCH("Container Platform Security Requirements Guide :: Version 1, Release: 3 Benchmark Date: 27 Jan 2022*"&amp;A1124&amp;";*",SRGs!AA:AA,0),0)</f>
        <v>0</v>
      </c>
      <c r="Q1124" s="2">
        <f>IFERROR(MATCH("Domain Name System (DNS) Security Requirements Guide :: Version 2, Release: 4 Benchmark Date: 23 Oct 2015*"&amp;A1124&amp;";*",SRGs!AA:AA,0),0)</f>
        <v>0</v>
      </c>
      <c r="R1124" s="2">
        <f>IFERROR(MATCH("Firewall Security Requirements Guide :: Version 2, Release: 3 Benchmark Date: 27 Oct 2022*"&amp;A1124&amp;";*",SRGs!AA:AA,0),0)</f>
        <v>0</v>
      </c>
      <c r="S1124" s="2">
        <f>IFERROR(MATCH("General Purpose Operating System Security Requirements Guide :: Version 2, Release: 4 Benchmark Date: 27 Jul 2022*"&amp;A1124&amp;";*",SRGs!AA:AA,0),0)</f>
        <v>0</v>
      </c>
      <c r="T1124" s="2">
        <f>IFERROR(MATCH("Intrusion Detection and Prevention Systems (IDPS) Security Requirements Guide :: Version 2, Release: 6 Benchmark Date: 24 Jul 2020*"&amp;A1124&amp;";*",SRGs!AA:AA,0),0)</f>
        <v>2135</v>
      </c>
      <c r="U1124" s="2">
        <f>IFERROR(MATCH("Layer 2 Switch Security Requirements Guide :: Version 2, Release: 1 Benchmark Date: 18 May 2021*"&amp;A1124&amp;";*",SRGs!AA:AA,0),0)</f>
        <v>0</v>
      </c>
      <c r="V1124" s="2">
        <f>IFERROR(MATCH("Mainframe Product Security Requirements Guide :: Version 2, Release: 1 Benchmark Date: 27 Oct 2022*"&amp;A1124&amp;";*",SRGs!AA:AA,0),0)</f>
        <v>0</v>
      </c>
      <c r="W1124" s="2">
        <f>IFERROR(MATCH("Network Device Management Security Requirements Guide :: Version 4, Release: 1 Benchmark Date: 23 Apr 2021*"&amp;A1124&amp;";*",SRGs!AA:AA,0),0)</f>
        <v>0</v>
      </c>
      <c r="X1124" s="2">
        <f>IFERROR(MATCH("Router Security Requirements Guide :: Version 4, Release: 2 Benchmark Date: 23 Apr 2021*"&amp;A1124&amp;";*",SRGs!AA:AA,0),0)</f>
        <v>0</v>
      </c>
      <c r="Y1124" s="2">
        <f>IFERROR(MATCH("SDN Controller Security Requirements Guide :: Version 1, Release: 2 Benchmark Date: 24 Apr 2020*"&amp;A1124&amp;";*",SRGs!AA:AA,0),0)</f>
        <v>0</v>
      </c>
      <c r="Z1124" s="2">
        <f>IFERROR(MATCH("Unified Endpoint Management Agent Security Requirements Guide :: Version 1, Release: 1 Benchmark Date: 20 Nov 2020*"&amp;A1124&amp;";*",SRGs!AA:AA,0),0)</f>
        <v>0</v>
      </c>
      <c r="AA1124" s="2">
        <f>IFERROR(MATCH("Unified Endpoint Management Server Security Requirements Guide :: Version 1, Release: 1 Benchmark Date: 20 Nov 2020*"&amp;A1124&amp;";*",SRGs!AA:AA,0),0)</f>
        <v>0</v>
      </c>
      <c r="AB1124" s="2">
        <f>IFERROR(MATCH("Virtual Private Network (VPN) Security Requirements Guide :: Version 2, Release: 4 Benchmark Date: 27 Oct 2021*"&amp;A1124&amp;";*",SRGs!AA:AA,0),0)</f>
        <v>0</v>
      </c>
      <c r="AC1124" s="2">
        <f>IFERROR(MATCH("Web Server Security Requirements Guide :: Version 3, Release: 1 Benchmark Date: 27 Oct 2022*"&amp;A1124&amp;";*",SRGs!AA:AA,0),0)</f>
        <v>0</v>
      </c>
      <c r="AD1124" s="22"/>
      <c r="AE1124" s="3" t="str">
        <f t="shared" si="136"/>
        <v>Application</v>
      </c>
      <c r="AF1124" s="2" t="str">
        <f t="shared" si="137"/>
        <v/>
      </c>
      <c r="AG1124" s="2" t="str">
        <f t="shared" si="138"/>
        <v/>
      </c>
      <c r="AH1124" s="2" t="str">
        <f t="shared" si="139"/>
        <v>Network Device</v>
      </c>
      <c r="AI1124" s="2" t="str">
        <f t="shared" si="140"/>
        <v/>
      </c>
      <c r="AJ1124" s="2" t="str">
        <f t="shared" si="141"/>
        <v/>
      </c>
      <c r="AK1124" s="2" t="str">
        <f t="shared" si="142"/>
        <v/>
      </c>
      <c r="AM1124" s="5" t="str">
        <f t="shared" si="143"/>
        <v>Application; Network Device</v>
      </c>
    </row>
    <row r="1125" spans="1:39" s="5" customFormat="1" ht="75" hidden="1">
      <c r="A1125" s="1" t="s">
        <v>22750</v>
      </c>
      <c r="B1125" s="1" t="s">
        <v>4317</v>
      </c>
      <c r="C1125" s="1" t="s">
        <v>1375</v>
      </c>
      <c r="D1125" s="1" t="s">
        <v>2382</v>
      </c>
      <c r="E1125" s="1" t="s">
        <v>3375</v>
      </c>
      <c r="F1125" s="2" t="s">
        <v>4099</v>
      </c>
      <c r="G1125" s="2"/>
      <c r="H1125" s="2"/>
      <c r="I1125" s="2"/>
      <c r="J1125" s="15"/>
      <c r="K1125" s="3">
        <f>IFERROR(MATCH("Application Layer Gateway (ALG) Security Requirements Guide (SRG) :: Version 1, Release: 2 Benchmark Date: 24 Jul 2015*"&amp;A1125&amp;";*",SRGs!AA:AA,0),0)</f>
        <v>0</v>
      </c>
      <c r="L1125" s="2">
        <f>IFERROR(MATCH("Application Server Security Requirements Guide :: Version 3, Release: 3 Benchmark Date: 27 Oct 2022*"&amp;A1125&amp;";*",SRGs!AA:AA,0),0)</f>
        <v>0</v>
      </c>
      <c r="M1125" s="2">
        <f>IFERROR(MATCH("Authentication, Authorization, and Accounting Services (AAA) Security Requirements Guide :: Version 1, Release: 2 Benchmark Date: 24 Jan 2020*"&amp;A1125&amp;";*",SRGs!AA:AA,0),0)</f>
        <v>0</v>
      </c>
      <c r="N1125" s="6">
        <f>IFERROR(MATCH("Central Log Server Security Requirements Guide :: Version 2, Release: 2 Benchmark Date: 27 Oct 2022*"&amp;A1125&amp;";*",SRGs!AA:AA,0),0)</f>
        <v>0</v>
      </c>
      <c r="O1125" s="6">
        <f>IFERROR(MATCH("Database Security Requirements Guide :: Version 3, Release: 3 Benchmark Date: 27 Jul 2022*"&amp;A1125&amp;";*",SRGs!AA:AA,0),0)</f>
        <v>0</v>
      </c>
      <c r="P1125" s="6">
        <f>IFERROR(MATCH("Container Platform Security Requirements Guide :: Version 1, Release: 3 Benchmark Date: 27 Jan 2022*"&amp;A1125&amp;";*",SRGs!AA:AA,0),0)</f>
        <v>0</v>
      </c>
      <c r="Q1125" s="6">
        <f>IFERROR(MATCH("Domain Name System (DNS) Security Requirements Guide :: Version 2, Release: 4 Benchmark Date: 23 Oct 2015*"&amp;A1125&amp;";*",SRGs!AA:AA,0),0)</f>
        <v>0</v>
      </c>
      <c r="R1125" s="6">
        <f>IFERROR(MATCH("Firewall Security Requirements Guide :: Version 2, Release: 3 Benchmark Date: 27 Oct 2022*"&amp;A1125&amp;";*",SRGs!AA:AA,0),0)</f>
        <v>0</v>
      </c>
      <c r="S1125" s="6">
        <f>IFERROR(MATCH("General Purpose Operating System Security Requirements Guide :: Version 2, Release: 4 Benchmark Date: 27 Jul 2022*"&amp;A1125&amp;";*",SRGs!AA:AA,0),0)</f>
        <v>0</v>
      </c>
      <c r="T1125" s="6">
        <f>IFERROR(MATCH("Intrusion Detection and Prevention Systems (IDPS) Security Requirements Guide :: Version 2, Release: 6 Benchmark Date: 24 Jul 2020*"&amp;A1125&amp;";*",SRGs!AA:AA,0),0)</f>
        <v>0</v>
      </c>
      <c r="U1125" s="6">
        <f>IFERROR(MATCH("Layer 2 Switch Security Requirements Guide :: Version 2, Release: 1 Benchmark Date: 18 May 2021*"&amp;A1125&amp;";*",SRGs!AA:AA,0),0)</f>
        <v>0</v>
      </c>
      <c r="V1125" s="6">
        <f>IFERROR(MATCH("Mainframe Product Security Requirements Guide :: Version 2, Release: 1 Benchmark Date: 27 Oct 2022*"&amp;A1125&amp;";*",SRGs!AA:AA,0),0)</f>
        <v>0</v>
      </c>
      <c r="W1125" s="6">
        <f>IFERROR(MATCH("Network Device Management Security Requirements Guide :: Version 4, Release: 1 Benchmark Date: 23 Apr 2021*"&amp;A1125&amp;";*",SRGs!AA:AA,0),0)</f>
        <v>0</v>
      </c>
      <c r="X1125" s="6">
        <f>IFERROR(MATCH("Router Security Requirements Guide :: Version 4, Release: 2 Benchmark Date: 23 Apr 2021*"&amp;A1125&amp;";*",SRGs!AA:AA,0),0)</f>
        <v>0</v>
      </c>
      <c r="Y1125" s="6">
        <f>IFERROR(MATCH("SDN Controller Security Requirements Guide :: Version 1, Release: 2 Benchmark Date: 24 Apr 2020*"&amp;A1125&amp;";*",SRGs!AA:AA,0),0)</f>
        <v>0</v>
      </c>
      <c r="Z1125" s="6">
        <f>IFERROR(MATCH("Unified Endpoint Management Agent Security Requirements Guide :: Version 1, Release: 1 Benchmark Date: 20 Nov 2020*"&amp;A1125&amp;";*",SRGs!AA:AA,0),0)</f>
        <v>0</v>
      </c>
      <c r="AA1125" s="6">
        <f>IFERROR(MATCH("Unified Endpoint Management Server Security Requirements Guide :: Version 1, Release: 1 Benchmark Date: 20 Nov 2020*"&amp;A1125&amp;";*",SRGs!AA:AA,0),0)</f>
        <v>0</v>
      </c>
      <c r="AB1125" s="6">
        <f>IFERROR(MATCH("Virtual Private Network (VPN) Security Requirements Guide :: Version 2, Release: 4 Benchmark Date: 27 Oct 2021*"&amp;A1125&amp;";*",SRGs!AA:AA,0),0)</f>
        <v>0</v>
      </c>
      <c r="AC1125" s="6">
        <f>IFERROR(MATCH("Web Server Security Requirements Guide :: Version 3, Release: 1 Benchmark Date: 27 Oct 2022*"&amp;A1125&amp;";*",SRGs!AA:AA,0),0)</f>
        <v>0</v>
      </c>
      <c r="AD1125" s="21"/>
      <c r="AE1125" s="3" t="str">
        <f t="shared" si="136"/>
        <v/>
      </c>
      <c r="AF1125" s="2" t="str">
        <f t="shared" si="137"/>
        <v/>
      </c>
      <c r="AG1125" s="2" t="str">
        <f t="shared" si="138"/>
        <v/>
      </c>
      <c r="AH1125" s="2" t="str">
        <f t="shared" si="139"/>
        <v/>
      </c>
      <c r="AI1125" s="2" t="str">
        <f t="shared" si="140"/>
        <v/>
      </c>
      <c r="AJ1125" s="2" t="str">
        <f t="shared" si="141"/>
        <v/>
      </c>
      <c r="AK1125" s="2" t="str">
        <f t="shared" si="142"/>
        <v/>
      </c>
      <c r="AL1125" s="27"/>
      <c r="AM1125" s="5" t="str">
        <f t="shared" si="143"/>
        <v/>
      </c>
    </row>
    <row r="1126" spans="1:39" s="5" customFormat="1" ht="180" hidden="1">
      <c r="A1126" s="1" t="s">
        <v>22751</v>
      </c>
      <c r="B1126" s="1" t="s">
        <v>4317</v>
      </c>
      <c r="C1126" s="1" t="s">
        <v>1376</v>
      </c>
      <c r="D1126" s="1" t="s">
        <v>2383</v>
      </c>
      <c r="E1126" s="1" t="s">
        <v>3376</v>
      </c>
      <c r="F1126" s="2" t="s">
        <v>3751</v>
      </c>
      <c r="G1126" s="2"/>
      <c r="H1126" s="2" t="s">
        <v>4296</v>
      </c>
      <c r="I1126" s="10">
        <v>3</v>
      </c>
      <c r="J1126" s="13"/>
      <c r="K1126" s="3">
        <f>IFERROR(MATCH("Application Layer Gateway (ALG) Security Requirements Guide (SRG) :: Version 1, Release: 2 Benchmark Date: 24 Jul 2015*"&amp;A1126&amp;";*",SRGs!AA:AA,0),0)</f>
        <v>0</v>
      </c>
      <c r="L1126" s="2">
        <f>IFERROR(MATCH("Application Server Security Requirements Guide :: Version 3, Release: 3 Benchmark Date: 27 Oct 2022*"&amp;A1126&amp;";*",SRGs!AA:AA,0),0)</f>
        <v>0</v>
      </c>
      <c r="M1126" s="2">
        <f>IFERROR(MATCH("Authentication, Authorization, and Accounting Services (AAA) Security Requirements Guide :: Version 1, Release: 2 Benchmark Date: 24 Jan 2020*"&amp;A1126&amp;";*",SRGs!AA:AA,0),0)</f>
        <v>0</v>
      </c>
      <c r="N1126" s="6">
        <f>IFERROR(MATCH("Central Log Server Security Requirements Guide :: Version 2, Release: 2 Benchmark Date: 27 Oct 2022*"&amp;A1126&amp;";*",SRGs!AA:AA,0),0)</f>
        <v>0</v>
      </c>
      <c r="O1126" s="6">
        <f>IFERROR(MATCH("Database Security Requirements Guide :: Version 3, Release: 3 Benchmark Date: 27 Jul 2022*"&amp;A1126&amp;";*",SRGs!AA:AA,0),0)</f>
        <v>0</v>
      </c>
      <c r="P1126" s="6">
        <f>IFERROR(MATCH("Container Platform Security Requirements Guide :: Version 1, Release: 3 Benchmark Date: 27 Jan 2022*"&amp;A1126&amp;";*",SRGs!AA:AA,0),0)</f>
        <v>0</v>
      </c>
      <c r="Q1126" s="6">
        <f>IFERROR(MATCH("Domain Name System (DNS) Security Requirements Guide :: Version 2, Release: 4 Benchmark Date: 23 Oct 2015*"&amp;A1126&amp;";*",SRGs!AA:AA,0),0)</f>
        <v>0</v>
      </c>
      <c r="R1126" s="6">
        <f>IFERROR(MATCH("Firewall Security Requirements Guide :: Version 2, Release: 3 Benchmark Date: 27 Oct 2022*"&amp;A1126&amp;";*",SRGs!AA:AA,0),0)</f>
        <v>0</v>
      </c>
      <c r="S1126" s="6">
        <f>IFERROR(MATCH("General Purpose Operating System Security Requirements Guide :: Version 2, Release: 4 Benchmark Date: 27 Jul 2022*"&amp;A1126&amp;";*",SRGs!AA:AA,0),0)</f>
        <v>0</v>
      </c>
      <c r="T1126" s="6">
        <f>IFERROR(MATCH("Intrusion Detection and Prevention Systems (IDPS) Security Requirements Guide :: Version 2, Release: 6 Benchmark Date: 24 Jul 2020*"&amp;A1126&amp;";*",SRGs!AA:AA,0),0)</f>
        <v>0</v>
      </c>
      <c r="U1126" s="6">
        <f>IFERROR(MATCH("Layer 2 Switch Security Requirements Guide :: Version 2, Release: 1 Benchmark Date: 18 May 2021*"&amp;A1126&amp;";*",SRGs!AA:AA,0),0)</f>
        <v>0</v>
      </c>
      <c r="V1126" s="6">
        <f>IFERROR(MATCH("Mainframe Product Security Requirements Guide :: Version 2, Release: 1 Benchmark Date: 27 Oct 2022*"&amp;A1126&amp;";*",SRGs!AA:AA,0),0)</f>
        <v>0</v>
      </c>
      <c r="W1126" s="6">
        <f>IFERROR(MATCH("Network Device Management Security Requirements Guide :: Version 4, Release: 1 Benchmark Date: 23 Apr 2021*"&amp;A1126&amp;";*",SRGs!AA:AA,0),0)</f>
        <v>0</v>
      </c>
      <c r="X1126" s="6">
        <f>IFERROR(MATCH("Router Security Requirements Guide :: Version 4, Release: 2 Benchmark Date: 23 Apr 2021*"&amp;A1126&amp;";*",SRGs!AA:AA,0),0)</f>
        <v>0</v>
      </c>
      <c r="Y1126" s="6">
        <f>IFERROR(MATCH("SDN Controller Security Requirements Guide :: Version 1, Release: 2 Benchmark Date: 24 Apr 2020*"&amp;A1126&amp;";*",SRGs!AA:AA,0),0)</f>
        <v>0</v>
      </c>
      <c r="Z1126" s="6">
        <f>IFERROR(MATCH("Unified Endpoint Management Agent Security Requirements Guide :: Version 1, Release: 1 Benchmark Date: 20 Nov 2020*"&amp;A1126&amp;";*",SRGs!AA:AA,0),0)</f>
        <v>0</v>
      </c>
      <c r="AA1126" s="6">
        <f>IFERROR(MATCH("Unified Endpoint Management Server Security Requirements Guide :: Version 1, Release: 1 Benchmark Date: 20 Nov 2020*"&amp;A1126&amp;";*",SRGs!AA:AA,0),0)</f>
        <v>0</v>
      </c>
      <c r="AB1126" s="6">
        <f>IFERROR(MATCH("Virtual Private Network (VPN) Security Requirements Guide :: Version 2, Release: 4 Benchmark Date: 27 Oct 2021*"&amp;A1126&amp;";*",SRGs!AA:AA,0),0)</f>
        <v>0</v>
      </c>
      <c r="AC1126" s="6">
        <f>IFERROR(MATCH("Web Server Security Requirements Guide :: Version 3, Release: 1 Benchmark Date: 27 Oct 2022*"&amp;A1126&amp;";*",SRGs!AA:AA,0),0)</f>
        <v>0</v>
      </c>
      <c r="AD1126" s="21"/>
      <c r="AE1126" s="3" t="str">
        <f t="shared" si="136"/>
        <v/>
      </c>
      <c r="AF1126" s="2" t="str">
        <f t="shared" si="137"/>
        <v/>
      </c>
      <c r="AG1126" s="2" t="str">
        <f t="shared" si="138"/>
        <v/>
      </c>
      <c r="AH1126" s="2" t="str">
        <f t="shared" si="139"/>
        <v/>
      </c>
      <c r="AI1126" s="2" t="str">
        <f t="shared" si="140"/>
        <v/>
      </c>
      <c r="AJ1126" s="2" t="str">
        <f t="shared" si="141"/>
        <v/>
      </c>
      <c r="AK1126" s="2" t="str">
        <f t="shared" si="142"/>
        <v/>
      </c>
      <c r="AL1126" s="27"/>
      <c r="AM1126" s="5" t="str">
        <f t="shared" si="143"/>
        <v/>
      </c>
    </row>
    <row r="1127" spans="1:39" s="5" customFormat="1" ht="90" hidden="1">
      <c r="A1127" s="1" t="s">
        <v>22752</v>
      </c>
      <c r="B1127" s="1" t="s">
        <v>4317</v>
      </c>
      <c r="C1127" s="1" t="s">
        <v>1377</v>
      </c>
      <c r="D1127" s="1" t="s">
        <v>2384</v>
      </c>
      <c r="E1127" s="1" t="s">
        <v>3377</v>
      </c>
      <c r="F1127" s="2" t="s">
        <v>2591</v>
      </c>
      <c r="G1127" s="2"/>
      <c r="H1127" s="2"/>
      <c r="I1127" s="2"/>
      <c r="J1127" s="15"/>
      <c r="K1127" s="3">
        <f>IFERROR(MATCH("Application Layer Gateway (ALG) Security Requirements Guide (SRG) :: Version 1, Release: 2 Benchmark Date: 24 Jul 2015*"&amp;A1127&amp;";*",SRGs!AA:AA,0),0)</f>
        <v>0</v>
      </c>
      <c r="L1127" s="2">
        <f>IFERROR(MATCH("Application Server Security Requirements Guide :: Version 3, Release: 3 Benchmark Date: 27 Oct 2022*"&amp;A1127&amp;";*",SRGs!AA:AA,0),0)</f>
        <v>0</v>
      </c>
      <c r="M1127" s="2">
        <f>IFERROR(MATCH("Authentication, Authorization, and Accounting Services (AAA) Security Requirements Guide :: Version 1, Release: 2 Benchmark Date: 24 Jan 2020*"&amp;A1127&amp;";*",SRGs!AA:AA,0),0)</f>
        <v>0</v>
      </c>
      <c r="N1127" s="2">
        <f>IFERROR(MATCH("Central Log Server Security Requirements Guide :: Version 2, Release: 2 Benchmark Date: 27 Oct 2022*"&amp;A1127&amp;";*",SRGs!AA:AA,0),0)</f>
        <v>0</v>
      </c>
      <c r="O1127" s="2">
        <f>IFERROR(MATCH("Database Security Requirements Guide :: Version 3, Release: 3 Benchmark Date: 27 Jul 2022*"&amp;A1127&amp;";*",SRGs!AA:AA,0),0)</f>
        <v>0</v>
      </c>
      <c r="P1127" s="6">
        <f>IFERROR(MATCH("Container Platform Security Requirements Guide :: Version 1, Release: 3 Benchmark Date: 27 Jan 2022*"&amp;A1127&amp;";*",SRGs!AA:AA,0),0)</f>
        <v>0</v>
      </c>
      <c r="Q1127" s="6">
        <f>IFERROR(MATCH("Domain Name System (DNS) Security Requirements Guide :: Version 2, Release: 4 Benchmark Date: 23 Oct 2015*"&amp;A1127&amp;";*",SRGs!AA:AA,0),0)</f>
        <v>0</v>
      </c>
      <c r="R1127" s="6">
        <f>IFERROR(MATCH("Firewall Security Requirements Guide :: Version 2, Release: 3 Benchmark Date: 27 Oct 2022*"&amp;A1127&amp;";*",SRGs!AA:AA,0),0)</f>
        <v>0</v>
      </c>
      <c r="S1127" s="6">
        <f>IFERROR(MATCH("General Purpose Operating System Security Requirements Guide :: Version 2, Release: 4 Benchmark Date: 27 Jul 2022*"&amp;A1127&amp;";*",SRGs!AA:AA,0),0)</f>
        <v>0</v>
      </c>
      <c r="T1127" s="6">
        <f>IFERROR(MATCH("Intrusion Detection and Prevention Systems (IDPS) Security Requirements Guide :: Version 2, Release: 6 Benchmark Date: 24 Jul 2020*"&amp;A1127&amp;";*",SRGs!AA:AA,0),0)</f>
        <v>0</v>
      </c>
      <c r="U1127" s="6">
        <f>IFERROR(MATCH("Layer 2 Switch Security Requirements Guide :: Version 2, Release: 1 Benchmark Date: 18 May 2021*"&amp;A1127&amp;";*",SRGs!AA:AA,0),0)</f>
        <v>0</v>
      </c>
      <c r="V1127" s="6">
        <f>IFERROR(MATCH("Mainframe Product Security Requirements Guide :: Version 2, Release: 1 Benchmark Date: 27 Oct 2022*"&amp;A1127&amp;";*",SRGs!AA:AA,0),0)</f>
        <v>0</v>
      </c>
      <c r="W1127" s="6">
        <f>IFERROR(MATCH("Network Device Management Security Requirements Guide :: Version 4, Release: 1 Benchmark Date: 23 Apr 2021*"&amp;A1127&amp;";*",SRGs!AA:AA,0),0)</f>
        <v>0</v>
      </c>
      <c r="X1127" s="6">
        <f>IFERROR(MATCH("Router Security Requirements Guide :: Version 4, Release: 2 Benchmark Date: 23 Apr 2021*"&amp;A1127&amp;";*",SRGs!AA:AA,0),0)</f>
        <v>0</v>
      </c>
      <c r="Y1127" s="6">
        <f>IFERROR(MATCH("SDN Controller Security Requirements Guide :: Version 1, Release: 2 Benchmark Date: 24 Apr 2020*"&amp;A1127&amp;";*",SRGs!AA:AA,0),0)</f>
        <v>0</v>
      </c>
      <c r="Z1127" s="6">
        <f>IFERROR(MATCH("Unified Endpoint Management Agent Security Requirements Guide :: Version 1, Release: 1 Benchmark Date: 20 Nov 2020*"&amp;A1127&amp;";*",SRGs!AA:AA,0),0)</f>
        <v>0</v>
      </c>
      <c r="AA1127" s="6">
        <f>IFERROR(MATCH("Unified Endpoint Management Server Security Requirements Guide :: Version 1, Release: 1 Benchmark Date: 20 Nov 2020*"&amp;A1127&amp;";*",SRGs!AA:AA,0),0)</f>
        <v>0</v>
      </c>
      <c r="AB1127" s="6">
        <f>IFERROR(MATCH("Virtual Private Network (VPN) Security Requirements Guide :: Version 2, Release: 4 Benchmark Date: 27 Oct 2021*"&amp;A1127&amp;";*",SRGs!AA:AA,0),0)</f>
        <v>0</v>
      </c>
      <c r="AC1127" s="6">
        <f>IFERROR(MATCH("Web Server Security Requirements Guide :: Version 3, Release: 1 Benchmark Date: 27 Oct 2022*"&amp;A1127&amp;";*",SRGs!AA:AA,0),0)</f>
        <v>0</v>
      </c>
      <c r="AD1127" s="21"/>
      <c r="AE1127" s="3" t="str">
        <f t="shared" si="136"/>
        <v/>
      </c>
      <c r="AF1127" s="2" t="str">
        <f t="shared" si="137"/>
        <v/>
      </c>
      <c r="AG1127" s="2" t="str">
        <f t="shared" si="138"/>
        <v/>
      </c>
      <c r="AH1127" s="2" t="str">
        <f t="shared" si="139"/>
        <v/>
      </c>
      <c r="AI1127" s="2" t="str">
        <f t="shared" si="140"/>
        <v/>
      </c>
      <c r="AJ1127" s="2" t="str">
        <f t="shared" si="141"/>
        <v/>
      </c>
      <c r="AK1127" s="2" t="str">
        <f t="shared" si="142"/>
        <v/>
      </c>
      <c r="AL1127" s="27"/>
      <c r="AM1127" s="5" t="str">
        <f t="shared" si="143"/>
        <v/>
      </c>
    </row>
    <row r="1128" spans="1:39" s="5" customFormat="1" ht="60" hidden="1">
      <c r="A1128" s="1" t="s">
        <v>22753</v>
      </c>
      <c r="B1128" s="1" t="s">
        <v>4317</v>
      </c>
      <c r="C1128" s="1" t="s">
        <v>1355</v>
      </c>
      <c r="D1128" s="1" t="s">
        <v>2364</v>
      </c>
      <c r="E1128" s="1" t="s">
        <v>3357</v>
      </c>
      <c r="F1128" s="2" t="s">
        <v>4094</v>
      </c>
      <c r="G1128" s="2"/>
      <c r="H1128" s="2"/>
      <c r="I1128" s="2"/>
      <c r="J1128" s="15"/>
      <c r="K1128" s="3">
        <f>IFERROR(MATCH("Application Layer Gateway (ALG) Security Requirements Guide (SRG) :: Version 1, Release: 2 Benchmark Date: 24 Jul 2015*"&amp;A1128&amp;";*",SRGs!AA:AA,0),0)</f>
        <v>0</v>
      </c>
      <c r="L1128" s="2">
        <f>IFERROR(MATCH("Application Server Security Requirements Guide :: Version 3, Release: 3 Benchmark Date: 27 Oct 2022*"&amp;A1128&amp;";*",SRGs!AA:AA,0),0)</f>
        <v>0</v>
      </c>
      <c r="M1128" s="2">
        <f>IFERROR(MATCH("Authentication, Authorization, and Accounting Services (AAA) Security Requirements Guide :: Version 1, Release: 2 Benchmark Date: 24 Jan 2020*"&amp;A1128&amp;";*",SRGs!AA:AA,0),0)</f>
        <v>0</v>
      </c>
      <c r="N1128" s="6">
        <f>IFERROR(MATCH("Central Log Server Security Requirements Guide :: Version 2, Release: 2 Benchmark Date: 27 Oct 2022*"&amp;A1128&amp;";*",SRGs!AA:AA,0),0)</f>
        <v>0</v>
      </c>
      <c r="O1128" s="6">
        <f>IFERROR(MATCH("Database Security Requirements Guide :: Version 3, Release: 3 Benchmark Date: 27 Jul 2022*"&amp;A1128&amp;";*",SRGs!AA:AA,0),0)</f>
        <v>0</v>
      </c>
      <c r="P1128" s="6">
        <f>IFERROR(MATCH("Container Platform Security Requirements Guide :: Version 1, Release: 3 Benchmark Date: 27 Jan 2022*"&amp;A1128&amp;";*",SRGs!AA:AA,0),0)</f>
        <v>0</v>
      </c>
      <c r="Q1128" s="6">
        <f>IFERROR(MATCH("Domain Name System (DNS) Security Requirements Guide :: Version 2, Release: 4 Benchmark Date: 23 Oct 2015*"&amp;A1128&amp;";*",SRGs!AA:AA,0),0)</f>
        <v>0</v>
      </c>
      <c r="R1128" s="6">
        <f>IFERROR(MATCH("Firewall Security Requirements Guide :: Version 2, Release: 3 Benchmark Date: 27 Oct 2022*"&amp;A1128&amp;";*",SRGs!AA:AA,0),0)</f>
        <v>0</v>
      </c>
      <c r="S1128" s="6">
        <f>IFERROR(MATCH("General Purpose Operating System Security Requirements Guide :: Version 2, Release: 4 Benchmark Date: 27 Jul 2022*"&amp;A1128&amp;";*",SRGs!AA:AA,0),0)</f>
        <v>0</v>
      </c>
      <c r="T1128" s="6">
        <f>IFERROR(MATCH("Intrusion Detection and Prevention Systems (IDPS) Security Requirements Guide :: Version 2, Release: 6 Benchmark Date: 24 Jul 2020*"&amp;A1128&amp;";*",SRGs!AA:AA,0),0)</f>
        <v>0</v>
      </c>
      <c r="U1128" s="6">
        <f>IFERROR(MATCH("Layer 2 Switch Security Requirements Guide :: Version 2, Release: 1 Benchmark Date: 18 May 2021*"&amp;A1128&amp;";*",SRGs!AA:AA,0),0)</f>
        <v>0</v>
      </c>
      <c r="V1128" s="6">
        <f>IFERROR(MATCH("Mainframe Product Security Requirements Guide :: Version 2, Release: 1 Benchmark Date: 27 Oct 2022*"&amp;A1128&amp;";*",SRGs!AA:AA,0),0)</f>
        <v>0</v>
      </c>
      <c r="W1128" s="6">
        <f>IFERROR(MATCH("Network Device Management Security Requirements Guide :: Version 4, Release: 1 Benchmark Date: 23 Apr 2021*"&amp;A1128&amp;";*",SRGs!AA:AA,0),0)</f>
        <v>0</v>
      </c>
      <c r="X1128" s="6">
        <f>IFERROR(MATCH("Router Security Requirements Guide :: Version 4, Release: 2 Benchmark Date: 23 Apr 2021*"&amp;A1128&amp;";*",SRGs!AA:AA,0),0)</f>
        <v>0</v>
      </c>
      <c r="Y1128" s="6">
        <f>IFERROR(MATCH("SDN Controller Security Requirements Guide :: Version 1, Release: 2 Benchmark Date: 24 Apr 2020*"&amp;A1128&amp;";*",SRGs!AA:AA,0),0)</f>
        <v>0</v>
      </c>
      <c r="Z1128" s="6">
        <f>IFERROR(MATCH("Unified Endpoint Management Agent Security Requirements Guide :: Version 1, Release: 1 Benchmark Date: 20 Nov 2020*"&amp;A1128&amp;";*",SRGs!AA:AA,0),0)</f>
        <v>0</v>
      </c>
      <c r="AA1128" s="6">
        <f>IFERROR(MATCH("Unified Endpoint Management Server Security Requirements Guide :: Version 1, Release: 1 Benchmark Date: 20 Nov 2020*"&amp;A1128&amp;";*",SRGs!AA:AA,0),0)</f>
        <v>0</v>
      </c>
      <c r="AB1128" s="6">
        <f>IFERROR(MATCH("Virtual Private Network (VPN) Security Requirements Guide :: Version 2, Release: 4 Benchmark Date: 27 Oct 2021*"&amp;A1128&amp;";*",SRGs!AA:AA,0),0)</f>
        <v>0</v>
      </c>
      <c r="AC1128" s="6">
        <f>IFERROR(MATCH("Web Server Security Requirements Guide :: Version 3, Release: 1 Benchmark Date: 27 Oct 2022*"&amp;A1128&amp;";*",SRGs!AA:AA,0),0)</f>
        <v>0</v>
      </c>
      <c r="AD1128" s="21"/>
      <c r="AE1128" s="3" t="str">
        <f t="shared" si="136"/>
        <v/>
      </c>
      <c r="AF1128" s="2" t="str">
        <f t="shared" si="137"/>
        <v/>
      </c>
      <c r="AG1128" s="2" t="str">
        <f t="shared" si="138"/>
        <v/>
      </c>
      <c r="AH1128" s="2" t="str">
        <f t="shared" si="139"/>
        <v/>
      </c>
      <c r="AI1128" s="2" t="str">
        <f t="shared" si="140"/>
        <v/>
      </c>
      <c r="AJ1128" s="2" t="str">
        <f t="shared" si="141"/>
        <v/>
      </c>
      <c r="AK1128" s="2" t="str">
        <f t="shared" si="142"/>
        <v/>
      </c>
      <c r="AL1128" s="27"/>
      <c r="AM1128" s="5" t="str">
        <f t="shared" si="143"/>
        <v/>
      </c>
    </row>
    <row r="1129" spans="1:39" s="5" customFormat="1" ht="105">
      <c r="A1129" s="1" t="s">
        <v>22754</v>
      </c>
      <c r="B1129" s="1" t="s">
        <v>4317</v>
      </c>
      <c r="C1129" s="1" t="s">
        <v>1356</v>
      </c>
      <c r="D1129" s="1" t="s">
        <v>2365</v>
      </c>
      <c r="E1129" s="1" t="s">
        <v>3358</v>
      </c>
      <c r="F1129" s="2" t="s">
        <v>2591</v>
      </c>
      <c r="G1129" s="2" t="s">
        <v>4250</v>
      </c>
      <c r="H1129" s="2" t="s">
        <v>4287</v>
      </c>
      <c r="I1129" s="10">
        <v>1</v>
      </c>
      <c r="J1129" s="13"/>
      <c r="K1129" s="3">
        <f>IFERROR(MATCH("Application Layer Gateway (ALG) Security Requirements Guide (SRG) :: Version 1, Release: 2 Benchmark Date: 24 Jul 2015*"&amp;A1129&amp;";*",SRGs!AA:AA,0),0)</f>
        <v>2138</v>
      </c>
      <c r="L1129" s="2">
        <f>IFERROR(MATCH("Application Server Security Requirements Guide :: Version 3, Release: 3 Benchmark Date: 27 Oct 2022*"&amp;A1129&amp;";*",SRGs!AA:AA,0),0)</f>
        <v>0</v>
      </c>
      <c r="M1129" s="2">
        <f>IFERROR(MATCH("Authentication, Authorization, and Accounting Services (AAA) Security Requirements Guide :: Version 1, Release: 2 Benchmark Date: 24 Jan 2020*"&amp;A1129&amp;";*",SRGs!AA:AA,0),0)</f>
        <v>0</v>
      </c>
      <c r="N1129" s="2">
        <f>IFERROR(MATCH("Central Log Server Security Requirements Guide :: Version 2, Release: 2 Benchmark Date: 27 Oct 2022*"&amp;A1129&amp;";*",SRGs!AA:AA,0),0)</f>
        <v>0</v>
      </c>
      <c r="O1129" s="2">
        <f>IFERROR(MATCH("Database Security Requirements Guide :: Version 3, Release: 3 Benchmark Date: 27 Jul 2022*"&amp;A1129&amp;";*",SRGs!AA:AA,0),0)</f>
        <v>0</v>
      </c>
      <c r="P1129" s="6">
        <f>IFERROR(MATCH("Container Platform Security Requirements Guide :: Version 1, Release: 3 Benchmark Date: 27 Jan 2022*"&amp;A1129&amp;";*",SRGs!AA:AA,0),0)</f>
        <v>0</v>
      </c>
      <c r="Q1129" s="6">
        <f>IFERROR(MATCH("Domain Name System (DNS) Security Requirements Guide :: Version 2, Release: 4 Benchmark Date: 23 Oct 2015*"&amp;A1129&amp;";*",SRGs!AA:AA,0),0)</f>
        <v>0</v>
      </c>
      <c r="R1129" s="6">
        <f>IFERROR(MATCH("Firewall Security Requirements Guide :: Version 2, Release: 3 Benchmark Date: 27 Oct 2022*"&amp;A1129&amp;";*",SRGs!AA:AA,0),0)</f>
        <v>0</v>
      </c>
      <c r="S1129" s="6">
        <f>IFERROR(MATCH("General Purpose Operating System Security Requirements Guide :: Version 2, Release: 4 Benchmark Date: 27 Jul 2022*"&amp;A1129&amp;";*",SRGs!AA:AA,0),0)</f>
        <v>0</v>
      </c>
      <c r="T1129" s="6">
        <f>IFERROR(MATCH("Intrusion Detection and Prevention Systems (IDPS) Security Requirements Guide :: Version 2, Release: 6 Benchmark Date: 24 Jul 2020*"&amp;A1129&amp;";*",SRGs!AA:AA,0),0)</f>
        <v>2140</v>
      </c>
      <c r="U1129" s="6">
        <f>IFERROR(MATCH("Layer 2 Switch Security Requirements Guide :: Version 2, Release: 1 Benchmark Date: 18 May 2021*"&amp;A1129&amp;";*",SRGs!AA:AA,0),0)</f>
        <v>0</v>
      </c>
      <c r="V1129" s="6">
        <f>IFERROR(MATCH("Mainframe Product Security Requirements Guide :: Version 2, Release: 1 Benchmark Date: 27 Oct 2022*"&amp;A1129&amp;";*",SRGs!AA:AA,0),0)</f>
        <v>0</v>
      </c>
      <c r="W1129" s="6">
        <f>IFERROR(MATCH("Network Device Management Security Requirements Guide :: Version 4, Release: 1 Benchmark Date: 23 Apr 2021*"&amp;A1129&amp;";*",SRGs!AA:AA,0),0)</f>
        <v>0</v>
      </c>
      <c r="X1129" s="6">
        <f>IFERROR(MATCH("Router Security Requirements Guide :: Version 4, Release: 2 Benchmark Date: 23 Apr 2021*"&amp;A1129&amp;";*",SRGs!AA:AA,0),0)</f>
        <v>0</v>
      </c>
      <c r="Y1129" s="6">
        <f>IFERROR(MATCH("SDN Controller Security Requirements Guide :: Version 1, Release: 2 Benchmark Date: 24 Apr 2020*"&amp;A1129&amp;";*",SRGs!AA:AA,0),0)</f>
        <v>0</v>
      </c>
      <c r="Z1129" s="6">
        <f>IFERROR(MATCH("Unified Endpoint Management Agent Security Requirements Guide :: Version 1, Release: 1 Benchmark Date: 20 Nov 2020*"&amp;A1129&amp;";*",SRGs!AA:AA,0),0)</f>
        <v>0</v>
      </c>
      <c r="AA1129" s="6">
        <f>IFERROR(MATCH("Unified Endpoint Management Server Security Requirements Guide :: Version 1, Release: 1 Benchmark Date: 20 Nov 2020*"&amp;A1129&amp;";*",SRGs!AA:AA,0),0)</f>
        <v>0</v>
      </c>
      <c r="AB1129" s="6">
        <f>IFERROR(MATCH("Virtual Private Network (VPN) Security Requirements Guide :: Version 2, Release: 4 Benchmark Date: 27 Oct 2021*"&amp;A1129&amp;";*",SRGs!AA:AA,0),0)</f>
        <v>0</v>
      </c>
      <c r="AC1129" s="6">
        <f>IFERROR(MATCH("Web Server Security Requirements Guide :: Version 3, Release: 1 Benchmark Date: 27 Oct 2022*"&amp;A1129&amp;";*",SRGs!AA:AA,0),0)</f>
        <v>0</v>
      </c>
      <c r="AD1129" s="21"/>
      <c r="AE1129" s="3" t="str">
        <f t="shared" si="136"/>
        <v>Application</v>
      </c>
      <c r="AF1129" s="2" t="str">
        <f t="shared" si="137"/>
        <v/>
      </c>
      <c r="AG1129" s="2" t="str">
        <f t="shared" si="138"/>
        <v/>
      </c>
      <c r="AH1129" s="2" t="str">
        <f t="shared" si="139"/>
        <v>Network Device</v>
      </c>
      <c r="AI1129" s="2" t="str">
        <f t="shared" si="140"/>
        <v/>
      </c>
      <c r="AJ1129" s="2" t="str">
        <f t="shared" si="141"/>
        <v/>
      </c>
      <c r="AK1129" s="2" t="str">
        <f t="shared" si="142"/>
        <v/>
      </c>
      <c r="AL1129" s="27"/>
      <c r="AM1129" s="5" t="str">
        <f t="shared" si="143"/>
        <v>Application; Network Device</v>
      </c>
    </row>
    <row r="1130" spans="1:39" s="5" customFormat="1" ht="165" hidden="1">
      <c r="A1130" s="1" t="s">
        <v>22755</v>
      </c>
      <c r="B1130" s="1" t="s">
        <v>4317</v>
      </c>
      <c r="C1130" s="1" t="s">
        <v>1357</v>
      </c>
      <c r="D1130" s="1" t="s">
        <v>2366</v>
      </c>
      <c r="E1130" s="1" t="s">
        <v>3359</v>
      </c>
      <c r="F1130" s="2" t="s">
        <v>4095</v>
      </c>
      <c r="G1130" s="2"/>
      <c r="H1130" s="2"/>
      <c r="I1130" s="2"/>
      <c r="J1130" s="15"/>
      <c r="K1130" s="3">
        <f>IFERROR(MATCH("Application Layer Gateway (ALG) Security Requirements Guide (SRG) :: Version 1, Release: 2 Benchmark Date: 24 Jul 2015*"&amp;A1130&amp;";*",SRGs!AA:AA,0),0)</f>
        <v>2142</v>
      </c>
      <c r="L1130" s="2">
        <f>IFERROR(MATCH("Application Server Security Requirements Guide :: Version 3, Release: 3 Benchmark Date: 27 Oct 2022*"&amp;A1130&amp;";*",SRGs!AA:AA,0),0)</f>
        <v>0</v>
      </c>
      <c r="M1130" s="2">
        <f>IFERROR(MATCH("Authentication, Authorization, and Accounting Services (AAA) Security Requirements Guide :: Version 1, Release: 2 Benchmark Date: 24 Jan 2020*"&amp;A1130&amp;";*",SRGs!AA:AA,0),0)</f>
        <v>0</v>
      </c>
      <c r="N1130" s="6">
        <f>IFERROR(MATCH("Central Log Server Security Requirements Guide :: Version 2, Release: 2 Benchmark Date: 27 Oct 2022*"&amp;A1130&amp;";*",SRGs!AA:AA,0),0)</f>
        <v>0</v>
      </c>
      <c r="O1130" s="6">
        <f>IFERROR(MATCH("Database Security Requirements Guide :: Version 3, Release: 3 Benchmark Date: 27 Jul 2022*"&amp;A1130&amp;";*",SRGs!AA:AA,0),0)</f>
        <v>0</v>
      </c>
      <c r="P1130" s="6">
        <f>IFERROR(MATCH("Container Platform Security Requirements Guide :: Version 1, Release: 3 Benchmark Date: 27 Jan 2022*"&amp;A1130&amp;";*",SRGs!AA:AA,0),0)</f>
        <v>0</v>
      </c>
      <c r="Q1130" s="6">
        <f>IFERROR(MATCH("Domain Name System (DNS) Security Requirements Guide :: Version 2, Release: 4 Benchmark Date: 23 Oct 2015*"&amp;A1130&amp;";*",SRGs!AA:AA,0),0)</f>
        <v>0</v>
      </c>
      <c r="R1130" s="6">
        <f>IFERROR(MATCH("Firewall Security Requirements Guide :: Version 2, Release: 3 Benchmark Date: 27 Oct 2022*"&amp;A1130&amp;";*",SRGs!AA:AA,0),0)</f>
        <v>2148</v>
      </c>
      <c r="S1130" s="6">
        <f>IFERROR(MATCH("General Purpose Operating System Security Requirements Guide :: Version 2, Release: 4 Benchmark Date: 27 Jul 2022*"&amp;A1130&amp;";*",SRGs!AA:AA,0),0)</f>
        <v>0</v>
      </c>
      <c r="T1130" s="6">
        <f>IFERROR(MATCH("Intrusion Detection and Prevention Systems (IDPS) Security Requirements Guide :: Version 2, Release: 6 Benchmark Date: 24 Jul 2020*"&amp;A1130&amp;";*",SRGs!AA:AA,0),0)</f>
        <v>2149</v>
      </c>
      <c r="U1130" s="6">
        <f>IFERROR(MATCH("Layer 2 Switch Security Requirements Guide :: Version 2, Release: 1 Benchmark Date: 18 May 2021*"&amp;A1130&amp;";*",SRGs!AA:AA,0),0)</f>
        <v>0</v>
      </c>
      <c r="V1130" s="6">
        <f>IFERROR(MATCH("Mainframe Product Security Requirements Guide :: Version 2, Release: 1 Benchmark Date: 27 Oct 2022*"&amp;A1130&amp;";*",SRGs!AA:AA,0),0)</f>
        <v>0</v>
      </c>
      <c r="W1130" s="6">
        <f>IFERROR(MATCH("Network Device Management Security Requirements Guide :: Version 4, Release: 1 Benchmark Date: 23 Apr 2021*"&amp;A1130&amp;";*",SRGs!AA:AA,0),0)</f>
        <v>0</v>
      </c>
      <c r="X1130" s="6">
        <f>IFERROR(MATCH("Router Security Requirements Guide :: Version 4, Release: 2 Benchmark Date: 23 Apr 2021*"&amp;A1130&amp;";*",SRGs!AA:AA,0),0)</f>
        <v>0</v>
      </c>
      <c r="Y1130" s="6">
        <f>IFERROR(MATCH("SDN Controller Security Requirements Guide :: Version 1, Release: 2 Benchmark Date: 24 Apr 2020*"&amp;A1130&amp;";*",SRGs!AA:AA,0),0)</f>
        <v>0</v>
      </c>
      <c r="Z1130" s="6">
        <f>IFERROR(MATCH("Unified Endpoint Management Agent Security Requirements Guide :: Version 1, Release: 1 Benchmark Date: 20 Nov 2020*"&amp;A1130&amp;";*",SRGs!AA:AA,0),0)</f>
        <v>0</v>
      </c>
      <c r="AA1130" s="6">
        <f>IFERROR(MATCH("Unified Endpoint Management Server Security Requirements Guide :: Version 1, Release: 1 Benchmark Date: 20 Nov 2020*"&amp;A1130&amp;";*",SRGs!AA:AA,0),0)</f>
        <v>0</v>
      </c>
      <c r="AB1130" s="6">
        <f>IFERROR(MATCH("Virtual Private Network (VPN) Security Requirements Guide :: Version 2, Release: 4 Benchmark Date: 27 Oct 2021*"&amp;A1130&amp;";*",SRGs!AA:AA,0),0)</f>
        <v>0</v>
      </c>
      <c r="AC1130" s="6">
        <f>IFERROR(MATCH("Web Server Security Requirements Guide :: Version 3, Release: 1 Benchmark Date: 27 Oct 2022*"&amp;A1130&amp;";*",SRGs!AA:AA,0),0)</f>
        <v>0</v>
      </c>
      <c r="AD1130" s="21"/>
      <c r="AE1130" s="3" t="str">
        <f t="shared" si="136"/>
        <v>Application</v>
      </c>
      <c r="AF1130" s="2" t="str">
        <f t="shared" si="137"/>
        <v/>
      </c>
      <c r="AG1130" s="2" t="str">
        <f t="shared" si="138"/>
        <v/>
      </c>
      <c r="AH1130" s="2" t="str">
        <f t="shared" si="139"/>
        <v>Network Device</v>
      </c>
      <c r="AI1130" s="2" t="str">
        <f t="shared" si="140"/>
        <v/>
      </c>
      <c r="AJ1130" s="2" t="str">
        <f t="shared" si="141"/>
        <v/>
      </c>
      <c r="AK1130" s="2" t="str">
        <f t="shared" si="142"/>
        <v/>
      </c>
      <c r="AL1130" s="27"/>
      <c r="AM1130" s="5" t="str">
        <f t="shared" si="143"/>
        <v>Application; Network Device</v>
      </c>
    </row>
    <row r="1131" spans="1:39" ht="30" hidden="1">
      <c r="A1131" s="1" t="s">
        <v>22756</v>
      </c>
      <c r="B1131" s="1" t="s">
        <v>4317</v>
      </c>
      <c r="C1131" s="1" t="s">
        <v>1358</v>
      </c>
      <c r="D1131" s="1" t="s">
        <v>3599</v>
      </c>
      <c r="E1131" s="1"/>
      <c r="F1131" s="2"/>
      <c r="G1131" s="2"/>
      <c r="H1131" s="2"/>
      <c r="I1131" s="2"/>
      <c r="J1131" s="15"/>
      <c r="K1131" s="3">
        <f>IFERROR(MATCH("Application Layer Gateway (ALG) Security Requirements Guide (SRG) :: Version 1, Release: 2 Benchmark Date: 24 Jul 2015*"&amp;A1131&amp;";*",SRGs!AA:AA,0),0)</f>
        <v>0</v>
      </c>
      <c r="L1131" s="2">
        <f>IFERROR(MATCH("Application Server Security Requirements Guide :: Version 3, Release: 3 Benchmark Date: 27 Oct 2022*"&amp;A1131&amp;";*",SRGs!AA:AA,0),0)</f>
        <v>0</v>
      </c>
      <c r="M1131" s="2">
        <f>IFERROR(MATCH("Authentication, Authorization, and Accounting Services (AAA) Security Requirements Guide :: Version 1, Release: 2 Benchmark Date: 24 Jan 2020*"&amp;A1131&amp;";*",SRGs!AA:AA,0),0)</f>
        <v>0</v>
      </c>
      <c r="N1131" s="2">
        <f>IFERROR(MATCH("Central Log Server Security Requirements Guide :: Version 2, Release: 2 Benchmark Date: 27 Oct 2022*"&amp;A1131&amp;";*",SRGs!AA:AA,0),0)</f>
        <v>0</v>
      </c>
      <c r="O1131" s="2">
        <f>IFERROR(MATCH("Database Security Requirements Guide :: Version 3, Release: 3 Benchmark Date: 27 Jul 2022*"&amp;A1131&amp;";*",SRGs!AA:AA,0),0)</f>
        <v>0</v>
      </c>
      <c r="P1131" s="2">
        <f>IFERROR(MATCH("Container Platform Security Requirements Guide :: Version 1, Release: 3 Benchmark Date: 27 Jan 2022*"&amp;A1131&amp;";*",SRGs!AA:AA,0),0)</f>
        <v>0</v>
      </c>
      <c r="Q1131" s="2">
        <f>IFERROR(MATCH("Domain Name System (DNS) Security Requirements Guide :: Version 2, Release: 4 Benchmark Date: 23 Oct 2015*"&amp;A1131&amp;";*",SRGs!AA:AA,0),0)</f>
        <v>0</v>
      </c>
      <c r="R1131" s="2">
        <f>IFERROR(MATCH("Firewall Security Requirements Guide :: Version 2, Release: 3 Benchmark Date: 27 Oct 2022*"&amp;A1131&amp;";*",SRGs!AA:AA,0),0)</f>
        <v>0</v>
      </c>
      <c r="S1131" s="2">
        <f>IFERROR(MATCH("General Purpose Operating System Security Requirements Guide :: Version 2, Release: 4 Benchmark Date: 27 Jul 2022*"&amp;A1131&amp;";*",SRGs!AA:AA,0),0)</f>
        <v>0</v>
      </c>
      <c r="T1131" s="2">
        <f>IFERROR(MATCH("Intrusion Detection and Prevention Systems (IDPS) Security Requirements Guide :: Version 2, Release: 6 Benchmark Date: 24 Jul 2020*"&amp;A1131&amp;";*",SRGs!AA:AA,0),0)</f>
        <v>0</v>
      </c>
      <c r="U1131" s="2">
        <f>IFERROR(MATCH("Layer 2 Switch Security Requirements Guide :: Version 2, Release: 1 Benchmark Date: 18 May 2021*"&amp;A1131&amp;";*",SRGs!AA:AA,0),0)</f>
        <v>0</v>
      </c>
      <c r="V1131" s="2">
        <f>IFERROR(MATCH("Mainframe Product Security Requirements Guide :: Version 2, Release: 1 Benchmark Date: 27 Oct 2022*"&amp;A1131&amp;";*",SRGs!AA:AA,0),0)</f>
        <v>0</v>
      </c>
      <c r="W1131" s="2">
        <f>IFERROR(MATCH("Network Device Management Security Requirements Guide :: Version 4, Release: 1 Benchmark Date: 23 Apr 2021*"&amp;A1131&amp;";*",SRGs!AA:AA,0),0)</f>
        <v>0</v>
      </c>
      <c r="X1131" s="2">
        <f>IFERROR(MATCH("Router Security Requirements Guide :: Version 4, Release: 2 Benchmark Date: 23 Apr 2021*"&amp;A1131&amp;";*",SRGs!AA:AA,0),0)</f>
        <v>0</v>
      </c>
      <c r="Y1131" s="2">
        <f>IFERROR(MATCH("SDN Controller Security Requirements Guide :: Version 1, Release: 2 Benchmark Date: 24 Apr 2020*"&amp;A1131&amp;";*",SRGs!AA:AA,0),0)</f>
        <v>0</v>
      </c>
      <c r="Z1131" s="2">
        <f>IFERROR(MATCH("Unified Endpoint Management Agent Security Requirements Guide :: Version 1, Release: 1 Benchmark Date: 20 Nov 2020*"&amp;A1131&amp;";*",SRGs!AA:AA,0),0)</f>
        <v>0</v>
      </c>
      <c r="AA1131" s="2">
        <f>IFERROR(MATCH("Unified Endpoint Management Server Security Requirements Guide :: Version 1, Release: 1 Benchmark Date: 20 Nov 2020*"&amp;A1131&amp;";*",SRGs!AA:AA,0),0)</f>
        <v>0</v>
      </c>
      <c r="AB1131" s="2">
        <f>IFERROR(MATCH("Virtual Private Network (VPN) Security Requirements Guide :: Version 2, Release: 4 Benchmark Date: 27 Oct 2021*"&amp;A1131&amp;";*",SRGs!AA:AA,0),0)</f>
        <v>0</v>
      </c>
      <c r="AC1131" s="2">
        <f>IFERROR(MATCH("Web Server Security Requirements Guide :: Version 3, Release: 1 Benchmark Date: 27 Oct 2022*"&amp;A1131&amp;";*",SRGs!AA:AA,0),0)</f>
        <v>0</v>
      </c>
      <c r="AD1131" s="22"/>
      <c r="AE1131" s="3" t="str">
        <f t="shared" si="136"/>
        <v/>
      </c>
      <c r="AF1131" s="2" t="str">
        <f t="shared" si="137"/>
        <v/>
      </c>
      <c r="AG1131" s="2" t="str">
        <f t="shared" si="138"/>
        <v/>
      </c>
      <c r="AH1131" s="2" t="str">
        <f t="shared" si="139"/>
        <v/>
      </c>
      <c r="AI1131" s="2" t="str">
        <f t="shared" si="140"/>
        <v/>
      </c>
      <c r="AJ1131" s="2" t="str">
        <f t="shared" si="141"/>
        <v/>
      </c>
      <c r="AK1131" s="2" t="str">
        <f t="shared" si="142"/>
        <v/>
      </c>
      <c r="AM1131" s="5" t="str">
        <f t="shared" si="143"/>
        <v/>
      </c>
    </row>
    <row r="1132" spans="1:39" s="5" customFormat="1" ht="60" hidden="1">
      <c r="A1132" s="1" t="s">
        <v>22757</v>
      </c>
      <c r="B1132" s="1" t="s">
        <v>4317</v>
      </c>
      <c r="C1132" s="1" t="s">
        <v>1359</v>
      </c>
      <c r="D1132" s="1" t="s">
        <v>2367</v>
      </c>
      <c r="E1132" s="1" t="s">
        <v>3360</v>
      </c>
      <c r="F1132" s="2" t="s">
        <v>2591</v>
      </c>
      <c r="G1132" s="2"/>
      <c r="H1132" s="2" t="s">
        <v>4287</v>
      </c>
      <c r="I1132" s="10">
        <v>3</v>
      </c>
      <c r="J1132" s="13"/>
      <c r="K1132" s="3">
        <f>IFERROR(MATCH("Application Layer Gateway (ALG) Security Requirements Guide (SRG) :: Version 1, Release: 2 Benchmark Date: 24 Jul 2015*"&amp;A1132&amp;";*",SRGs!AA:AA,0),0)</f>
        <v>0</v>
      </c>
      <c r="L1132" s="2">
        <f>IFERROR(MATCH("Application Server Security Requirements Guide :: Version 3, Release: 3 Benchmark Date: 27 Oct 2022*"&amp;A1132&amp;";*",SRGs!AA:AA,0),0)</f>
        <v>0</v>
      </c>
      <c r="M1132" s="2">
        <f>IFERROR(MATCH("Authentication, Authorization, and Accounting Services (AAA) Security Requirements Guide :: Version 1, Release: 2 Benchmark Date: 24 Jan 2020*"&amp;A1132&amp;";*",SRGs!AA:AA,0),0)</f>
        <v>0</v>
      </c>
      <c r="N1132" s="2">
        <f>IFERROR(MATCH("Central Log Server Security Requirements Guide :: Version 2, Release: 2 Benchmark Date: 27 Oct 2022*"&amp;A1132&amp;";*",SRGs!AA:AA,0),0)</f>
        <v>0</v>
      </c>
      <c r="O1132" s="2">
        <f>IFERROR(MATCH("Database Security Requirements Guide :: Version 3, Release: 3 Benchmark Date: 27 Jul 2022*"&amp;A1132&amp;";*",SRGs!AA:AA,0),0)</f>
        <v>0</v>
      </c>
      <c r="P1132" s="6">
        <f>IFERROR(MATCH("Container Platform Security Requirements Guide :: Version 1, Release: 3 Benchmark Date: 27 Jan 2022*"&amp;A1132&amp;";*",SRGs!AA:AA,0),0)</f>
        <v>0</v>
      </c>
      <c r="Q1132" s="6">
        <f>IFERROR(MATCH("Domain Name System (DNS) Security Requirements Guide :: Version 2, Release: 4 Benchmark Date: 23 Oct 2015*"&amp;A1132&amp;";*",SRGs!AA:AA,0),0)</f>
        <v>0</v>
      </c>
      <c r="R1132" s="6">
        <f>IFERROR(MATCH("Firewall Security Requirements Guide :: Version 2, Release: 3 Benchmark Date: 27 Oct 2022*"&amp;A1132&amp;";*",SRGs!AA:AA,0),0)</f>
        <v>0</v>
      </c>
      <c r="S1132" s="6">
        <f>IFERROR(MATCH("General Purpose Operating System Security Requirements Guide :: Version 2, Release: 4 Benchmark Date: 27 Jul 2022*"&amp;A1132&amp;";*",SRGs!AA:AA,0),0)</f>
        <v>0</v>
      </c>
      <c r="T1132" s="6">
        <f>IFERROR(MATCH("Intrusion Detection and Prevention Systems (IDPS) Security Requirements Guide :: Version 2, Release: 6 Benchmark Date: 24 Jul 2020*"&amp;A1132&amp;";*",SRGs!AA:AA,0),0)</f>
        <v>0</v>
      </c>
      <c r="U1132" s="6">
        <f>IFERROR(MATCH("Layer 2 Switch Security Requirements Guide :: Version 2, Release: 1 Benchmark Date: 18 May 2021*"&amp;A1132&amp;";*",SRGs!AA:AA,0),0)</f>
        <v>0</v>
      </c>
      <c r="V1132" s="6">
        <f>IFERROR(MATCH("Mainframe Product Security Requirements Guide :: Version 2, Release: 1 Benchmark Date: 27 Oct 2022*"&amp;A1132&amp;";*",SRGs!AA:AA,0),0)</f>
        <v>0</v>
      </c>
      <c r="W1132" s="6">
        <f>IFERROR(MATCH("Network Device Management Security Requirements Guide :: Version 4, Release: 1 Benchmark Date: 23 Apr 2021*"&amp;A1132&amp;";*",SRGs!AA:AA,0),0)</f>
        <v>0</v>
      </c>
      <c r="X1132" s="6">
        <f>IFERROR(MATCH("Router Security Requirements Guide :: Version 4, Release: 2 Benchmark Date: 23 Apr 2021*"&amp;A1132&amp;";*",SRGs!AA:AA,0),0)</f>
        <v>0</v>
      </c>
      <c r="Y1132" s="6">
        <f>IFERROR(MATCH("SDN Controller Security Requirements Guide :: Version 1, Release: 2 Benchmark Date: 24 Apr 2020*"&amp;A1132&amp;";*",SRGs!AA:AA,0),0)</f>
        <v>0</v>
      </c>
      <c r="Z1132" s="6">
        <f>IFERROR(MATCH("Unified Endpoint Management Agent Security Requirements Guide :: Version 1, Release: 1 Benchmark Date: 20 Nov 2020*"&amp;A1132&amp;";*",SRGs!AA:AA,0),0)</f>
        <v>0</v>
      </c>
      <c r="AA1132" s="6">
        <f>IFERROR(MATCH("Unified Endpoint Management Server Security Requirements Guide :: Version 1, Release: 1 Benchmark Date: 20 Nov 2020*"&amp;A1132&amp;";*",SRGs!AA:AA,0),0)</f>
        <v>0</v>
      </c>
      <c r="AB1132" s="6">
        <f>IFERROR(MATCH("Virtual Private Network (VPN) Security Requirements Guide :: Version 2, Release: 4 Benchmark Date: 27 Oct 2021*"&amp;A1132&amp;";*",SRGs!AA:AA,0),0)</f>
        <v>0</v>
      </c>
      <c r="AC1132" s="6">
        <f>IFERROR(MATCH("Web Server Security Requirements Guide :: Version 3, Release: 1 Benchmark Date: 27 Oct 2022*"&amp;A1132&amp;";*",SRGs!AA:AA,0),0)</f>
        <v>0</v>
      </c>
      <c r="AD1132" s="21"/>
      <c r="AE1132" s="3" t="str">
        <f t="shared" si="136"/>
        <v/>
      </c>
      <c r="AF1132" s="2" t="str">
        <f t="shared" si="137"/>
        <v/>
      </c>
      <c r="AG1132" s="2" t="str">
        <f t="shared" si="138"/>
        <v/>
      </c>
      <c r="AH1132" s="2" t="str">
        <f t="shared" si="139"/>
        <v/>
      </c>
      <c r="AI1132" s="2" t="str">
        <f t="shared" si="140"/>
        <v/>
      </c>
      <c r="AJ1132" s="2" t="str">
        <f t="shared" si="141"/>
        <v/>
      </c>
      <c r="AK1132" s="2" t="str">
        <f t="shared" si="142"/>
        <v/>
      </c>
      <c r="AL1132" s="27"/>
      <c r="AM1132" s="5" t="str">
        <f t="shared" si="143"/>
        <v/>
      </c>
    </row>
    <row r="1133" spans="1:39" ht="30" hidden="1">
      <c r="A1133" s="1" t="s">
        <v>22758</v>
      </c>
      <c r="B1133" s="1" t="s">
        <v>4317</v>
      </c>
      <c r="C1133" s="1" t="s">
        <v>1360</v>
      </c>
      <c r="D1133" s="1" t="s">
        <v>3477</v>
      </c>
      <c r="E1133" s="1"/>
      <c r="F1133" s="2"/>
      <c r="G1133" s="2"/>
      <c r="H1133" s="2"/>
      <c r="I1133" s="2"/>
      <c r="J1133" s="15"/>
      <c r="K1133" s="3">
        <f>IFERROR(MATCH("Application Layer Gateway (ALG) Security Requirements Guide (SRG) :: Version 1, Release: 2 Benchmark Date: 24 Jul 2015*"&amp;A1133&amp;";*",SRGs!AA:AA,0),0)</f>
        <v>0</v>
      </c>
      <c r="L1133" s="2">
        <f>IFERROR(MATCH("Application Server Security Requirements Guide :: Version 3, Release: 3 Benchmark Date: 27 Oct 2022*"&amp;A1133&amp;";*",SRGs!AA:AA,0),0)</f>
        <v>0</v>
      </c>
      <c r="M1133" s="2">
        <f>IFERROR(MATCH("Authentication, Authorization, and Accounting Services (AAA) Security Requirements Guide :: Version 1, Release: 2 Benchmark Date: 24 Jan 2020*"&amp;A1133&amp;";*",SRGs!AA:AA,0),0)</f>
        <v>0</v>
      </c>
      <c r="N1133" s="2">
        <f>IFERROR(MATCH("Central Log Server Security Requirements Guide :: Version 2, Release: 2 Benchmark Date: 27 Oct 2022*"&amp;A1133&amp;";*",SRGs!AA:AA,0),0)</f>
        <v>0</v>
      </c>
      <c r="O1133" s="2">
        <f>IFERROR(MATCH("Database Security Requirements Guide :: Version 3, Release: 3 Benchmark Date: 27 Jul 2022*"&amp;A1133&amp;";*",SRGs!AA:AA,0),0)</f>
        <v>0</v>
      </c>
      <c r="P1133" s="2">
        <f>IFERROR(MATCH("Container Platform Security Requirements Guide :: Version 1, Release: 3 Benchmark Date: 27 Jan 2022*"&amp;A1133&amp;";*",SRGs!AA:AA,0),0)</f>
        <v>0</v>
      </c>
      <c r="Q1133" s="2">
        <f>IFERROR(MATCH("Domain Name System (DNS) Security Requirements Guide :: Version 2, Release: 4 Benchmark Date: 23 Oct 2015*"&amp;A1133&amp;";*",SRGs!AA:AA,0),0)</f>
        <v>0</v>
      </c>
      <c r="R1133" s="2">
        <f>IFERROR(MATCH("Firewall Security Requirements Guide :: Version 2, Release: 3 Benchmark Date: 27 Oct 2022*"&amp;A1133&amp;";*",SRGs!AA:AA,0),0)</f>
        <v>0</v>
      </c>
      <c r="S1133" s="2">
        <f>IFERROR(MATCH("General Purpose Operating System Security Requirements Guide :: Version 2, Release: 4 Benchmark Date: 27 Jul 2022*"&amp;A1133&amp;";*",SRGs!AA:AA,0),0)</f>
        <v>0</v>
      </c>
      <c r="T1133" s="2">
        <f>IFERROR(MATCH("Intrusion Detection and Prevention Systems (IDPS) Security Requirements Guide :: Version 2, Release: 6 Benchmark Date: 24 Jul 2020*"&amp;A1133&amp;";*",SRGs!AA:AA,0),0)</f>
        <v>0</v>
      </c>
      <c r="U1133" s="2">
        <f>IFERROR(MATCH("Layer 2 Switch Security Requirements Guide :: Version 2, Release: 1 Benchmark Date: 18 May 2021*"&amp;A1133&amp;";*",SRGs!AA:AA,0),0)</f>
        <v>0</v>
      </c>
      <c r="V1133" s="2">
        <f>IFERROR(MATCH("Mainframe Product Security Requirements Guide :: Version 2, Release: 1 Benchmark Date: 27 Oct 2022*"&amp;A1133&amp;";*",SRGs!AA:AA,0),0)</f>
        <v>0</v>
      </c>
      <c r="W1133" s="2">
        <f>IFERROR(MATCH("Network Device Management Security Requirements Guide :: Version 4, Release: 1 Benchmark Date: 23 Apr 2021*"&amp;A1133&amp;";*",SRGs!AA:AA,0),0)</f>
        <v>0</v>
      </c>
      <c r="X1133" s="2">
        <f>IFERROR(MATCH("Router Security Requirements Guide :: Version 4, Release: 2 Benchmark Date: 23 Apr 2021*"&amp;A1133&amp;";*",SRGs!AA:AA,0),0)</f>
        <v>0</v>
      </c>
      <c r="Y1133" s="2">
        <f>IFERROR(MATCH("SDN Controller Security Requirements Guide :: Version 1, Release: 2 Benchmark Date: 24 Apr 2020*"&amp;A1133&amp;";*",SRGs!AA:AA,0),0)</f>
        <v>0</v>
      </c>
      <c r="Z1133" s="2">
        <f>IFERROR(MATCH("Unified Endpoint Management Agent Security Requirements Guide :: Version 1, Release: 1 Benchmark Date: 20 Nov 2020*"&amp;A1133&amp;";*",SRGs!AA:AA,0),0)</f>
        <v>0</v>
      </c>
      <c r="AA1133" s="2">
        <f>IFERROR(MATCH("Unified Endpoint Management Server Security Requirements Guide :: Version 1, Release: 1 Benchmark Date: 20 Nov 2020*"&amp;A1133&amp;";*",SRGs!AA:AA,0),0)</f>
        <v>0</v>
      </c>
      <c r="AB1133" s="2">
        <f>IFERROR(MATCH("Virtual Private Network (VPN) Security Requirements Guide :: Version 2, Release: 4 Benchmark Date: 27 Oct 2021*"&amp;A1133&amp;";*",SRGs!AA:AA,0),0)</f>
        <v>0</v>
      </c>
      <c r="AC1133" s="2">
        <f>IFERROR(MATCH("Web Server Security Requirements Guide :: Version 3, Release: 1 Benchmark Date: 27 Oct 2022*"&amp;A1133&amp;";*",SRGs!AA:AA,0),0)</f>
        <v>0</v>
      </c>
      <c r="AD1133" s="22"/>
      <c r="AE1133" s="3" t="str">
        <f t="shared" si="136"/>
        <v/>
      </c>
      <c r="AF1133" s="2" t="str">
        <f t="shared" si="137"/>
        <v/>
      </c>
      <c r="AG1133" s="2" t="str">
        <f t="shared" si="138"/>
        <v/>
      </c>
      <c r="AH1133" s="2" t="str">
        <f t="shared" si="139"/>
        <v/>
      </c>
      <c r="AI1133" s="2" t="str">
        <f t="shared" si="140"/>
        <v/>
      </c>
      <c r="AJ1133" s="2" t="str">
        <f t="shared" si="141"/>
        <v/>
      </c>
      <c r="AK1133" s="2" t="str">
        <f t="shared" si="142"/>
        <v/>
      </c>
      <c r="AM1133" s="5" t="str">
        <f t="shared" si="143"/>
        <v/>
      </c>
    </row>
    <row r="1134" spans="1:39" ht="60" hidden="1">
      <c r="A1134" s="1" t="s">
        <v>22759</v>
      </c>
      <c r="B1134" s="1" t="s">
        <v>4317</v>
      </c>
      <c r="C1134" s="1" t="s">
        <v>1361</v>
      </c>
      <c r="D1134" s="1" t="s">
        <v>2368</v>
      </c>
      <c r="E1134" s="1" t="s">
        <v>3361</v>
      </c>
      <c r="F1134" s="2" t="s">
        <v>2591</v>
      </c>
      <c r="G1134" s="2"/>
      <c r="H1134" s="2"/>
      <c r="I1134" s="2"/>
      <c r="J1134" s="15"/>
      <c r="K1134" s="3">
        <f>IFERROR(MATCH("Application Layer Gateway (ALG) Security Requirements Guide (SRG) :: Version 1, Release: 2 Benchmark Date: 24 Jul 2015*"&amp;A1134&amp;";*",SRGs!AA:AA,0),0)</f>
        <v>0</v>
      </c>
      <c r="L1134" s="2">
        <f>IFERROR(MATCH("Application Server Security Requirements Guide :: Version 3, Release: 3 Benchmark Date: 27 Oct 2022*"&amp;A1134&amp;";*",SRGs!AA:AA,0),0)</f>
        <v>0</v>
      </c>
      <c r="M1134" s="2">
        <f>IFERROR(MATCH("Authentication, Authorization, and Accounting Services (AAA) Security Requirements Guide :: Version 1, Release: 2 Benchmark Date: 24 Jan 2020*"&amp;A1134&amp;";*",SRGs!AA:AA,0),0)</f>
        <v>0</v>
      </c>
      <c r="N1134" s="2">
        <f>IFERROR(MATCH("Central Log Server Security Requirements Guide :: Version 2, Release: 2 Benchmark Date: 27 Oct 2022*"&amp;A1134&amp;";*",SRGs!AA:AA,0),0)</f>
        <v>0</v>
      </c>
      <c r="O1134" s="2">
        <f>IFERROR(MATCH("Database Security Requirements Guide :: Version 3, Release: 3 Benchmark Date: 27 Jul 2022*"&amp;A1134&amp;";*",SRGs!AA:AA,0),0)</f>
        <v>0</v>
      </c>
      <c r="P1134" s="2">
        <f>IFERROR(MATCH("Container Platform Security Requirements Guide :: Version 1, Release: 3 Benchmark Date: 27 Jan 2022*"&amp;A1134&amp;";*",SRGs!AA:AA,0),0)</f>
        <v>0</v>
      </c>
      <c r="Q1134" s="2">
        <f>IFERROR(MATCH("Domain Name System (DNS) Security Requirements Guide :: Version 2, Release: 4 Benchmark Date: 23 Oct 2015*"&amp;A1134&amp;";*",SRGs!AA:AA,0),0)</f>
        <v>0</v>
      </c>
      <c r="R1134" s="2">
        <f>IFERROR(MATCH("Firewall Security Requirements Guide :: Version 2, Release: 3 Benchmark Date: 27 Oct 2022*"&amp;A1134&amp;";*",SRGs!AA:AA,0),0)</f>
        <v>0</v>
      </c>
      <c r="S1134" s="2">
        <f>IFERROR(MATCH("General Purpose Operating System Security Requirements Guide :: Version 2, Release: 4 Benchmark Date: 27 Jul 2022*"&amp;A1134&amp;";*",SRGs!AA:AA,0),0)</f>
        <v>0</v>
      </c>
      <c r="T1134" s="2">
        <f>IFERROR(MATCH("Intrusion Detection and Prevention Systems (IDPS) Security Requirements Guide :: Version 2, Release: 6 Benchmark Date: 24 Jul 2020*"&amp;A1134&amp;";*",SRGs!AA:AA,0),0)</f>
        <v>0</v>
      </c>
      <c r="U1134" s="2">
        <f>IFERROR(MATCH("Layer 2 Switch Security Requirements Guide :: Version 2, Release: 1 Benchmark Date: 18 May 2021*"&amp;A1134&amp;";*",SRGs!AA:AA,0),0)</f>
        <v>0</v>
      </c>
      <c r="V1134" s="2">
        <f>IFERROR(MATCH("Mainframe Product Security Requirements Guide :: Version 2, Release: 1 Benchmark Date: 27 Oct 2022*"&amp;A1134&amp;";*",SRGs!AA:AA,0),0)</f>
        <v>0</v>
      </c>
      <c r="W1134" s="2">
        <f>IFERROR(MATCH("Network Device Management Security Requirements Guide :: Version 4, Release: 1 Benchmark Date: 23 Apr 2021*"&amp;A1134&amp;";*",SRGs!AA:AA,0),0)</f>
        <v>0</v>
      </c>
      <c r="X1134" s="2">
        <f>IFERROR(MATCH("Router Security Requirements Guide :: Version 4, Release: 2 Benchmark Date: 23 Apr 2021*"&amp;A1134&amp;";*",SRGs!AA:AA,0),0)</f>
        <v>0</v>
      </c>
      <c r="Y1134" s="2">
        <f>IFERROR(MATCH("SDN Controller Security Requirements Guide :: Version 1, Release: 2 Benchmark Date: 24 Apr 2020*"&amp;A1134&amp;";*",SRGs!AA:AA,0),0)</f>
        <v>0</v>
      </c>
      <c r="Z1134" s="2">
        <f>IFERROR(MATCH("Unified Endpoint Management Agent Security Requirements Guide :: Version 1, Release: 1 Benchmark Date: 20 Nov 2020*"&amp;A1134&amp;";*",SRGs!AA:AA,0),0)</f>
        <v>0</v>
      </c>
      <c r="AA1134" s="2">
        <f>IFERROR(MATCH("Unified Endpoint Management Server Security Requirements Guide :: Version 1, Release: 1 Benchmark Date: 20 Nov 2020*"&amp;A1134&amp;";*",SRGs!AA:AA,0),0)</f>
        <v>0</v>
      </c>
      <c r="AB1134" s="2">
        <f>IFERROR(MATCH("Virtual Private Network (VPN) Security Requirements Guide :: Version 2, Release: 4 Benchmark Date: 27 Oct 2021*"&amp;A1134&amp;";*",SRGs!AA:AA,0),0)</f>
        <v>0</v>
      </c>
      <c r="AC1134" s="2">
        <f>IFERROR(MATCH("Web Server Security Requirements Guide :: Version 3, Release: 1 Benchmark Date: 27 Oct 2022*"&amp;A1134&amp;";*",SRGs!AA:AA,0),0)</f>
        <v>0</v>
      </c>
      <c r="AD1134" s="22"/>
      <c r="AE1134" s="3" t="str">
        <f t="shared" si="136"/>
        <v/>
      </c>
      <c r="AF1134" s="2" t="str">
        <f t="shared" si="137"/>
        <v/>
      </c>
      <c r="AG1134" s="2" t="str">
        <f t="shared" si="138"/>
        <v/>
      </c>
      <c r="AH1134" s="2" t="str">
        <f t="shared" si="139"/>
        <v/>
      </c>
      <c r="AI1134" s="2" t="str">
        <f t="shared" si="140"/>
        <v/>
      </c>
      <c r="AJ1134" s="2" t="str">
        <f t="shared" si="141"/>
        <v/>
      </c>
      <c r="AK1134" s="2" t="str">
        <f t="shared" si="142"/>
        <v/>
      </c>
      <c r="AM1134" s="5" t="str">
        <f t="shared" si="143"/>
        <v/>
      </c>
    </row>
    <row r="1135" spans="1:39" ht="150">
      <c r="A1135" s="1" t="s">
        <v>291</v>
      </c>
      <c r="B1135" s="1" t="s">
        <v>4317</v>
      </c>
      <c r="C1135" s="1" t="s">
        <v>1378</v>
      </c>
      <c r="D1135" s="1" t="s">
        <v>2385</v>
      </c>
      <c r="E1135" s="1" t="s">
        <v>3378</v>
      </c>
      <c r="F1135" s="2" t="s">
        <v>4100</v>
      </c>
      <c r="G1135" s="2" t="s">
        <v>4248</v>
      </c>
      <c r="H1135" s="2" t="s">
        <v>4297</v>
      </c>
      <c r="I1135" s="10">
        <v>1</v>
      </c>
      <c r="J1135" s="13"/>
      <c r="K1135" s="3">
        <f>IFERROR(MATCH("Application Layer Gateway (ALG) Security Requirements Guide (SRG) :: Version 1, Release: 2 Benchmark Date: 24 Jul 2015*"&amp;A1135&amp;";*",SRGs!AA:AA,0),0)</f>
        <v>0</v>
      </c>
      <c r="L1135" s="2">
        <f>IFERROR(MATCH("Application Server Security Requirements Guide :: Version 3, Release: 3 Benchmark Date: 27 Oct 2022*"&amp;A1135&amp;";*",SRGs!AA:AA,0),0)</f>
        <v>0</v>
      </c>
      <c r="M1135" s="2">
        <f>IFERROR(MATCH("Authentication, Authorization, and Accounting Services (AAA) Security Requirements Guide :: Version 1, Release: 2 Benchmark Date: 24 Jan 2020*"&amp;A1135&amp;";*",SRGs!AA:AA,0),0)</f>
        <v>0</v>
      </c>
      <c r="N1135" s="6">
        <f>IFERROR(MATCH("Central Log Server Security Requirements Guide :: Version 2, Release: 2 Benchmark Date: 27 Oct 2022*"&amp;A1135&amp;";*",SRGs!AA:AA,0),0)</f>
        <v>0</v>
      </c>
      <c r="O1135" s="6">
        <f>IFERROR(MATCH("Database Security Requirements Guide :: Version 3, Release: 3 Benchmark Date: 27 Jul 2022*"&amp;A1135&amp;";*",SRGs!AA:AA,0),0)</f>
        <v>0</v>
      </c>
      <c r="P1135" s="2">
        <f>IFERROR(MATCH("Container Platform Security Requirements Guide :: Version 1, Release: 3 Benchmark Date: 27 Jan 2022*"&amp;A1135&amp;";*",SRGs!AA:AA,0),0)</f>
        <v>0</v>
      </c>
      <c r="Q1135" s="2">
        <f>IFERROR(MATCH("Domain Name System (DNS) Security Requirements Guide :: Version 2, Release: 4 Benchmark Date: 23 Oct 2015*"&amp;A1135&amp;";*",SRGs!AA:AA,0),0)</f>
        <v>0</v>
      </c>
      <c r="R1135" s="2">
        <f>IFERROR(MATCH("Firewall Security Requirements Guide :: Version 2, Release: 3 Benchmark Date: 27 Oct 2022*"&amp;A1135&amp;";*",SRGs!AA:AA,0),0)</f>
        <v>0</v>
      </c>
      <c r="S1135" s="2">
        <f>IFERROR(MATCH("General Purpose Operating System Security Requirements Guide :: Version 2, Release: 4 Benchmark Date: 27 Jul 2022*"&amp;A1135&amp;";*",SRGs!AA:AA,0),0)</f>
        <v>0</v>
      </c>
      <c r="T1135" s="2">
        <f>IFERROR(MATCH("Intrusion Detection and Prevention Systems (IDPS) Security Requirements Guide :: Version 2, Release: 6 Benchmark Date: 24 Jul 2020*"&amp;A1135&amp;";*",SRGs!AA:AA,0),0)</f>
        <v>0</v>
      </c>
      <c r="U1135" s="2">
        <f>IFERROR(MATCH("Layer 2 Switch Security Requirements Guide :: Version 2, Release: 1 Benchmark Date: 18 May 2021*"&amp;A1135&amp;";*",SRGs!AA:AA,0),0)</f>
        <v>0</v>
      </c>
      <c r="V1135" s="2">
        <f>IFERROR(MATCH("Mainframe Product Security Requirements Guide :: Version 2, Release: 1 Benchmark Date: 27 Oct 2022*"&amp;A1135&amp;";*",SRGs!AA:AA,0),0)</f>
        <v>0</v>
      </c>
      <c r="W1135" s="2">
        <f>IFERROR(MATCH("Network Device Management Security Requirements Guide :: Version 4, Release: 1 Benchmark Date: 23 Apr 2021*"&amp;A1135&amp;";*",SRGs!AA:AA,0),0)</f>
        <v>0</v>
      </c>
      <c r="X1135" s="2">
        <f>IFERROR(MATCH("Router Security Requirements Guide :: Version 4, Release: 2 Benchmark Date: 23 Apr 2021*"&amp;A1135&amp;";*",SRGs!AA:AA,0),0)</f>
        <v>0</v>
      </c>
      <c r="Y1135" s="2">
        <f>IFERROR(MATCH("SDN Controller Security Requirements Guide :: Version 1, Release: 2 Benchmark Date: 24 Apr 2020*"&amp;A1135&amp;";*",SRGs!AA:AA,0),0)</f>
        <v>2157</v>
      </c>
      <c r="Z1135" s="2">
        <f>IFERROR(MATCH("Unified Endpoint Management Agent Security Requirements Guide :: Version 1, Release: 1 Benchmark Date: 20 Nov 2020*"&amp;A1135&amp;";*",SRGs!AA:AA,0),0)</f>
        <v>0</v>
      </c>
      <c r="AA1135" s="2">
        <f>IFERROR(MATCH("Unified Endpoint Management Server Security Requirements Guide :: Version 1, Release: 1 Benchmark Date: 20 Nov 2020*"&amp;A1135&amp;";*",SRGs!AA:AA,0),0)</f>
        <v>0</v>
      </c>
      <c r="AB1135" s="2">
        <f>IFERROR(MATCH("Virtual Private Network (VPN) Security Requirements Guide :: Version 2, Release: 4 Benchmark Date: 27 Oct 2021*"&amp;A1135&amp;";*",SRGs!AA:AA,0),0)</f>
        <v>0</v>
      </c>
      <c r="AC1135" s="2">
        <f>IFERROR(MATCH("Web Server Security Requirements Guide :: Version 3, Release: 1 Benchmark Date: 27 Oct 2022*"&amp;A1135&amp;";*",SRGs!AA:AA,0),0)</f>
        <v>0</v>
      </c>
      <c r="AD1135" s="22"/>
      <c r="AE1135" s="3" t="str">
        <f t="shared" si="136"/>
        <v/>
      </c>
      <c r="AF1135" s="2" t="str">
        <f t="shared" si="137"/>
        <v/>
      </c>
      <c r="AG1135" s="2" t="str">
        <f t="shared" si="138"/>
        <v/>
      </c>
      <c r="AH1135" s="2" t="str">
        <f t="shared" si="139"/>
        <v>Network Device</v>
      </c>
      <c r="AI1135" s="2" t="str">
        <f t="shared" si="140"/>
        <v/>
      </c>
      <c r="AJ1135" s="2" t="str">
        <f t="shared" si="141"/>
        <v/>
      </c>
      <c r="AK1135" s="2" t="str">
        <f t="shared" si="142"/>
        <v/>
      </c>
      <c r="AM1135" s="5" t="str">
        <f t="shared" si="143"/>
        <v>Network Device</v>
      </c>
    </row>
    <row r="1136" spans="1:39" ht="105" hidden="1">
      <c r="A1136" s="1" t="s">
        <v>22760</v>
      </c>
      <c r="B1136" s="1" t="s">
        <v>4317</v>
      </c>
      <c r="C1136" s="1" t="s">
        <v>1379</v>
      </c>
      <c r="D1136" s="1" t="s">
        <v>2386</v>
      </c>
      <c r="E1136" s="1" t="s">
        <v>3379</v>
      </c>
      <c r="F1136" s="2" t="s">
        <v>2591</v>
      </c>
      <c r="G1136" s="2"/>
      <c r="H1136" s="2"/>
      <c r="I1136" s="2"/>
      <c r="J1136" s="15"/>
      <c r="K1136" s="3">
        <f>IFERROR(MATCH("Application Layer Gateway (ALG) Security Requirements Guide (SRG) :: Version 1, Release: 2 Benchmark Date: 24 Jul 2015*"&amp;A1136&amp;";*",SRGs!AA:AA,0),0)</f>
        <v>0</v>
      </c>
      <c r="L1136" s="2">
        <f>IFERROR(MATCH("Application Server Security Requirements Guide :: Version 3, Release: 3 Benchmark Date: 27 Oct 2022*"&amp;A1136&amp;";*",SRGs!AA:AA,0),0)</f>
        <v>0</v>
      </c>
      <c r="M1136" s="2">
        <f>IFERROR(MATCH("Authentication, Authorization, and Accounting Services (AAA) Security Requirements Guide :: Version 1, Release: 2 Benchmark Date: 24 Jan 2020*"&amp;A1136&amp;";*",SRGs!AA:AA,0),0)</f>
        <v>0</v>
      </c>
      <c r="N1136" s="2">
        <f>IFERROR(MATCH("Central Log Server Security Requirements Guide :: Version 2, Release: 2 Benchmark Date: 27 Oct 2022*"&amp;A1136&amp;";*",SRGs!AA:AA,0),0)</f>
        <v>0</v>
      </c>
      <c r="O1136" s="2">
        <f>IFERROR(MATCH("Database Security Requirements Guide :: Version 3, Release: 3 Benchmark Date: 27 Jul 2022*"&amp;A1136&amp;";*",SRGs!AA:AA,0),0)</f>
        <v>0</v>
      </c>
      <c r="P1136" s="2">
        <f>IFERROR(MATCH("Container Platform Security Requirements Guide :: Version 1, Release: 3 Benchmark Date: 27 Jan 2022*"&amp;A1136&amp;";*",SRGs!AA:AA,0),0)</f>
        <v>0</v>
      </c>
      <c r="Q1136" s="2">
        <f>IFERROR(MATCH("Domain Name System (DNS) Security Requirements Guide :: Version 2, Release: 4 Benchmark Date: 23 Oct 2015*"&amp;A1136&amp;";*",SRGs!AA:AA,0),0)</f>
        <v>0</v>
      </c>
      <c r="R1136" s="2">
        <f>IFERROR(MATCH("Firewall Security Requirements Guide :: Version 2, Release: 3 Benchmark Date: 27 Oct 2022*"&amp;A1136&amp;";*",SRGs!AA:AA,0),0)</f>
        <v>0</v>
      </c>
      <c r="S1136" s="2">
        <f>IFERROR(MATCH("General Purpose Operating System Security Requirements Guide :: Version 2, Release: 4 Benchmark Date: 27 Jul 2022*"&amp;A1136&amp;";*",SRGs!AA:AA,0),0)</f>
        <v>0</v>
      </c>
      <c r="T1136" s="2">
        <f>IFERROR(MATCH("Intrusion Detection and Prevention Systems (IDPS) Security Requirements Guide :: Version 2, Release: 6 Benchmark Date: 24 Jul 2020*"&amp;A1136&amp;";*",SRGs!AA:AA,0),0)</f>
        <v>0</v>
      </c>
      <c r="U1136" s="2">
        <f>IFERROR(MATCH("Layer 2 Switch Security Requirements Guide :: Version 2, Release: 1 Benchmark Date: 18 May 2021*"&amp;A1136&amp;";*",SRGs!AA:AA,0),0)</f>
        <v>0</v>
      </c>
      <c r="V1136" s="2">
        <f>IFERROR(MATCH("Mainframe Product Security Requirements Guide :: Version 2, Release: 1 Benchmark Date: 27 Oct 2022*"&amp;A1136&amp;";*",SRGs!AA:AA,0),0)</f>
        <v>0</v>
      </c>
      <c r="W1136" s="2">
        <f>IFERROR(MATCH("Network Device Management Security Requirements Guide :: Version 4, Release: 1 Benchmark Date: 23 Apr 2021*"&amp;A1136&amp;";*",SRGs!AA:AA,0),0)</f>
        <v>0</v>
      </c>
      <c r="X1136" s="2">
        <f>IFERROR(MATCH("Router Security Requirements Guide :: Version 4, Release: 2 Benchmark Date: 23 Apr 2021*"&amp;A1136&amp;";*",SRGs!AA:AA,0),0)</f>
        <v>0</v>
      </c>
      <c r="Y1136" s="2">
        <f>IFERROR(MATCH("SDN Controller Security Requirements Guide :: Version 1, Release: 2 Benchmark Date: 24 Apr 2020*"&amp;A1136&amp;";*",SRGs!AA:AA,0),0)</f>
        <v>0</v>
      </c>
      <c r="Z1136" s="2">
        <f>IFERROR(MATCH("Unified Endpoint Management Agent Security Requirements Guide :: Version 1, Release: 1 Benchmark Date: 20 Nov 2020*"&amp;A1136&amp;";*",SRGs!AA:AA,0),0)</f>
        <v>0</v>
      </c>
      <c r="AA1136" s="2">
        <f>IFERROR(MATCH("Unified Endpoint Management Server Security Requirements Guide :: Version 1, Release: 1 Benchmark Date: 20 Nov 2020*"&amp;A1136&amp;";*",SRGs!AA:AA,0),0)</f>
        <v>0</v>
      </c>
      <c r="AB1136" s="2">
        <f>IFERROR(MATCH("Virtual Private Network (VPN) Security Requirements Guide :: Version 2, Release: 4 Benchmark Date: 27 Oct 2021*"&amp;A1136&amp;";*",SRGs!AA:AA,0),0)</f>
        <v>0</v>
      </c>
      <c r="AC1136" s="2">
        <f>IFERROR(MATCH("Web Server Security Requirements Guide :: Version 3, Release: 1 Benchmark Date: 27 Oct 2022*"&amp;A1136&amp;";*",SRGs!AA:AA,0),0)</f>
        <v>0</v>
      </c>
      <c r="AD1136" s="22"/>
      <c r="AE1136" s="3" t="str">
        <f t="shared" si="136"/>
        <v/>
      </c>
      <c r="AF1136" s="2" t="str">
        <f t="shared" si="137"/>
        <v/>
      </c>
      <c r="AG1136" s="2" t="str">
        <f t="shared" si="138"/>
        <v/>
      </c>
      <c r="AH1136" s="2" t="str">
        <f t="shared" si="139"/>
        <v/>
      </c>
      <c r="AI1136" s="2" t="str">
        <f t="shared" si="140"/>
        <v/>
      </c>
      <c r="AJ1136" s="2" t="str">
        <f t="shared" si="141"/>
        <v/>
      </c>
      <c r="AK1136" s="2" t="str">
        <f t="shared" si="142"/>
        <v/>
      </c>
      <c r="AM1136" s="5" t="str">
        <f t="shared" si="143"/>
        <v/>
      </c>
    </row>
    <row r="1137" spans="1:39" s="5" customFormat="1" ht="135" hidden="1">
      <c r="A1137" s="1" t="s">
        <v>292</v>
      </c>
      <c r="B1137" s="1" t="s">
        <v>4317</v>
      </c>
      <c r="C1137" s="1" t="s">
        <v>1380</v>
      </c>
      <c r="D1137" s="1" t="s">
        <v>2387</v>
      </c>
      <c r="E1137" s="1" t="s">
        <v>3380</v>
      </c>
      <c r="F1137" s="2" t="s">
        <v>4101</v>
      </c>
      <c r="G1137" s="2"/>
      <c r="H1137" s="2"/>
      <c r="I1137" s="2"/>
      <c r="J1137" s="15"/>
      <c r="K1137" s="3">
        <f>IFERROR(MATCH("Application Layer Gateway (ALG) Security Requirements Guide (SRG) :: Version 1, Release: 2 Benchmark Date: 24 Jul 2015*"&amp;A1137&amp;";*",SRGs!AA:AA,0),0)</f>
        <v>0</v>
      </c>
      <c r="L1137" s="2">
        <f>IFERROR(MATCH("Application Server Security Requirements Guide :: Version 3, Release: 3 Benchmark Date: 27 Oct 2022*"&amp;A1137&amp;";*",SRGs!AA:AA,0),0)</f>
        <v>0</v>
      </c>
      <c r="M1137" s="2">
        <f>IFERROR(MATCH("Authentication, Authorization, and Accounting Services (AAA) Security Requirements Guide :: Version 1, Release: 2 Benchmark Date: 24 Jan 2020*"&amp;A1137&amp;";*",SRGs!AA:AA,0),0)</f>
        <v>0</v>
      </c>
      <c r="N1137" s="6">
        <f>IFERROR(MATCH("Central Log Server Security Requirements Guide :: Version 2, Release: 2 Benchmark Date: 27 Oct 2022*"&amp;A1137&amp;";*",SRGs!AA:AA,0),0)</f>
        <v>0</v>
      </c>
      <c r="O1137" s="6">
        <f>IFERROR(MATCH("Database Security Requirements Guide :: Version 3, Release: 3 Benchmark Date: 27 Jul 2022*"&amp;A1137&amp;";*",SRGs!AA:AA,0),0)</f>
        <v>0</v>
      </c>
      <c r="P1137" s="6">
        <f>IFERROR(MATCH("Container Platform Security Requirements Guide :: Version 1, Release: 3 Benchmark Date: 27 Jan 2022*"&amp;A1137&amp;";*",SRGs!AA:AA,0),0)</f>
        <v>2158</v>
      </c>
      <c r="Q1137" s="6">
        <f>IFERROR(MATCH("Domain Name System (DNS) Security Requirements Guide :: Version 2, Release: 4 Benchmark Date: 23 Oct 2015*"&amp;A1137&amp;";*",SRGs!AA:AA,0),0)</f>
        <v>2164</v>
      </c>
      <c r="R1137" s="6">
        <f>IFERROR(MATCH("Firewall Security Requirements Guide :: Version 2, Release: 3 Benchmark Date: 27 Oct 2022*"&amp;A1137&amp;";*",SRGs!AA:AA,0),0)</f>
        <v>0</v>
      </c>
      <c r="S1137" s="6">
        <f>IFERROR(MATCH("General Purpose Operating System Security Requirements Guide :: Version 2, Release: 4 Benchmark Date: 27 Jul 2022*"&amp;A1137&amp;";*",SRGs!AA:AA,0),0)</f>
        <v>2159</v>
      </c>
      <c r="T1137" s="6">
        <f>IFERROR(MATCH("Intrusion Detection and Prevention Systems (IDPS) Security Requirements Guide :: Version 2, Release: 6 Benchmark Date: 24 Jul 2020*"&amp;A1137&amp;";*",SRGs!AA:AA,0),0)</f>
        <v>0</v>
      </c>
      <c r="U1137" s="6">
        <f>IFERROR(MATCH("Layer 2 Switch Security Requirements Guide :: Version 2, Release: 1 Benchmark Date: 18 May 2021*"&amp;A1137&amp;";*",SRGs!AA:AA,0),0)</f>
        <v>0</v>
      </c>
      <c r="V1137" s="6">
        <f>IFERROR(MATCH("Mainframe Product Security Requirements Guide :: Version 2, Release: 1 Benchmark Date: 27 Oct 2022*"&amp;A1137&amp;";*",SRGs!AA:AA,0),0)</f>
        <v>2160</v>
      </c>
      <c r="W1137" s="6">
        <f>IFERROR(MATCH("Network Device Management Security Requirements Guide :: Version 4, Release: 1 Benchmark Date: 23 Apr 2021*"&amp;A1137&amp;";*",SRGs!AA:AA,0),0)</f>
        <v>0</v>
      </c>
      <c r="X1137" s="6">
        <f>IFERROR(MATCH("Router Security Requirements Guide :: Version 4, Release: 2 Benchmark Date: 23 Apr 2021*"&amp;A1137&amp;";*",SRGs!AA:AA,0),0)</f>
        <v>0</v>
      </c>
      <c r="Y1137" s="6">
        <f>IFERROR(MATCH("SDN Controller Security Requirements Guide :: Version 1, Release: 2 Benchmark Date: 24 Apr 2020*"&amp;A1137&amp;";*",SRGs!AA:AA,0),0)</f>
        <v>2157</v>
      </c>
      <c r="Z1137" s="6">
        <f>IFERROR(MATCH("Unified Endpoint Management Agent Security Requirements Guide :: Version 1, Release: 1 Benchmark Date: 20 Nov 2020*"&amp;A1137&amp;";*",SRGs!AA:AA,0),0)</f>
        <v>0</v>
      </c>
      <c r="AA1137" s="6">
        <f>IFERROR(MATCH("Unified Endpoint Management Server Security Requirements Guide :: Version 1, Release: 1 Benchmark Date: 20 Nov 2020*"&amp;A1137&amp;";*",SRGs!AA:AA,0),0)</f>
        <v>2161</v>
      </c>
      <c r="AB1137" s="6">
        <f>IFERROR(MATCH("Virtual Private Network (VPN) Security Requirements Guide :: Version 2, Release: 4 Benchmark Date: 27 Oct 2021*"&amp;A1137&amp;";*",SRGs!AA:AA,0),0)</f>
        <v>0</v>
      </c>
      <c r="AC1137" s="6">
        <f>IFERROR(MATCH("Web Server Security Requirements Guide :: Version 3, Release: 1 Benchmark Date: 27 Oct 2022*"&amp;A1137&amp;";*",SRGs!AA:AA,0),0)</f>
        <v>0</v>
      </c>
      <c r="AD1137" s="21"/>
      <c r="AE1137" s="3" t="str">
        <f t="shared" si="136"/>
        <v/>
      </c>
      <c r="AF1137" s="2" t="str">
        <f t="shared" si="137"/>
        <v>Server</v>
      </c>
      <c r="AG1137" s="2" t="str">
        <f t="shared" si="138"/>
        <v>Laptops/Desktops</v>
      </c>
      <c r="AH1137" s="2" t="str">
        <f t="shared" si="139"/>
        <v>Network Device</v>
      </c>
      <c r="AI1137" s="2" t="str">
        <f t="shared" si="140"/>
        <v/>
      </c>
      <c r="AJ1137" s="2" t="str">
        <f t="shared" si="141"/>
        <v>Container</v>
      </c>
      <c r="AK1137" s="2" t="str">
        <f t="shared" si="142"/>
        <v>Unified Endpoint Mangement</v>
      </c>
      <c r="AL1137" s="27"/>
      <c r="AM1137" s="5" t="str">
        <f t="shared" si="143"/>
        <v>Server; Laptops/Desktops; Network Device; Container; Unified Endpoint Mangement</v>
      </c>
    </row>
    <row r="1138" spans="1:39" s="5" customFormat="1" ht="45" hidden="1">
      <c r="A1138" s="1" t="s">
        <v>22761</v>
      </c>
      <c r="B1138" s="1" t="s">
        <v>4317</v>
      </c>
      <c r="C1138" s="1" t="s">
        <v>1381</v>
      </c>
      <c r="D1138" s="1" t="s">
        <v>3601</v>
      </c>
      <c r="E1138" s="1"/>
      <c r="F1138" s="2"/>
      <c r="G1138" s="2"/>
      <c r="H1138" s="2"/>
      <c r="I1138" s="2"/>
      <c r="J1138" s="15"/>
      <c r="K1138" s="3">
        <f>IFERROR(MATCH("Application Layer Gateway (ALG) Security Requirements Guide (SRG) :: Version 1, Release: 2 Benchmark Date: 24 Jul 2015*"&amp;A1138&amp;";*",SRGs!AA:AA,0),0)</f>
        <v>0</v>
      </c>
      <c r="L1138" s="2">
        <f>IFERROR(MATCH("Application Server Security Requirements Guide :: Version 3, Release: 3 Benchmark Date: 27 Oct 2022*"&amp;A1138&amp;";*",SRGs!AA:AA,0),0)</f>
        <v>0</v>
      </c>
      <c r="M1138" s="2">
        <f>IFERROR(MATCH("Authentication, Authorization, and Accounting Services (AAA) Security Requirements Guide :: Version 1, Release: 2 Benchmark Date: 24 Jan 2020*"&amp;A1138&amp;";*",SRGs!AA:AA,0),0)</f>
        <v>0</v>
      </c>
      <c r="N1138" s="2">
        <f>IFERROR(MATCH("Central Log Server Security Requirements Guide :: Version 2, Release: 2 Benchmark Date: 27 Oct 2022*"&amp;A1138&amp;";*",SRGs!AA:AA,0),0)</f>
        <v>0</v>
      </c>
      <c r="O1138" s="2">
        <f>IFERROR(MATCH("Database Security Requirements Guide :: Version 3, Release: 3 Benchmark Date: 27 Jul 2022*"&amp;A1138&amp;";*",SRGs!AA:AA,0),0)</f>
        <v>0</v>
      </c>
      <c r="P1138" s="6">
        <f>IFERROR(MATCH("Container Platform Security Requirements Guide :: Version 1, Release: 3 Benchmark Date: 27 Jan 2022*"&amp;A1138&amp;";*",SRGs!AA:AA,0),0)</f>
        <v>0</v>
      </c>
      <c r="Q1138" s="6">
        <f>IFERROR(MATCH("Domain Name System (DNS) Security Requirements Guide :: Version 2, Release: 4 Benchmark Date: 23 Oct 2015*"&amp;A1138&amp;";*",SRGs!AA:AA,0),0)</f>
        <v>0</v>
      </c>
      <c r="R1138" s="6">
        <f>IFERROR(MATCH("Firewall Security Requirements Guide :: Version 2, Release: 3 Benchmark Date: 27 Oct 2022*"&amp;A1138&amp;";*",SRGs!AA:AA,0),0)</f>
        <v>0</v>
      </c>
      <c r="S1138" s="6">
        <f>IFERROR(MATCH("General Purpose Operating System Security Requirements Guide :: Version 2, Release: 4 Benchmark Date: 27 Jul 2022*"&amp;A1138&amp;";*",SRGs!AA:AA,0),0)</f>
        <v>0</v>
      </c>
      <c r="T1138" s="6">
        <f>IFERROR(MATCH("Intrusion Detection and Prevention Systems (IDPS) Security Requirements Guide :: Version 2, Release: 6 Benchmark Date: 24 Jul 2020*"&amp;A1138&amp;";*",SRGs!AA:AA,0),0)</f>
        <v>0</v>
      </c>
      <c r="U1138" s="6">
        <f>IFERROR(MATCH("Layer 2 Switch Security Requirements Guide :: Version 2, Release: 1 Benchmark Date: 18 May 2021*"&amp;A1138&amp;";*",SRGs!AA:AA,0),0)</f>
        <v>0</v>
      </c>
      <c r="V1138" s="6">
        <f>IFERROR(MATCH("Mainframe Product Security Requirements Guide :: Version 2, Release: 1 Benchmark Date: 27 Oct 2022*"&amp;A1138&amp;";*",SRGs!AA:AA,0),0)</f>
        <v>0</v>
      </c>
      <c r="W1138" s="6">
        <f>IFERROR(MATCH("Network Device Management Security Requirements Guide :: Version 4, Release: 1 Benchmark Date: 23 Apr 2021*"&amp;A1138&amp;";*",SRGs!AA:AA,0),0)</f>
        <v>0</v>
      </c>
      <c r="X1138" s="6">
        <f>IFERROR(MATCH("Router Security Requirements Guide :: Version 4, Release: 2 Benchmark Date: 23 Apr 2021*"&amp;A1138&amp;";*",SRGs!AA:AA,0),0)</f>
        <v>0</v>
      </c>
      <c r="Y1138" s="6">
        <f>IFERROR(MATCH("SDN Controller Security Requirements Guide :: Version 1, Release: 2 Benchmark Date: 24 Apr 2020*"&amp;A1138&amp;";*",SRGs!AA:AA,0),0)</f>
        <v>0</v>
      </c>
      <c r="Z1138" s="6">
        <f>IFERROR(MATCH("Unified Endpoint Management Agent Security Requirements Guide :: Version 1, Release: 1 Benchmark Date: 20 Nov 2020*"&amp;A1138&amp;";*",SRGs!AA:AA,0),0)</f>
        <v>0</v>
      </c>
      <c r="AA1138" s="6">
        <f>IFERROR(MATCH("Unified Endpoint Management Server Security Requirements Guide :: Version 1, Release: 1 Benchmark Date: 20 Nov 2020*"&amp;A1138&amp;";*",SRGs!AA:AA,0),0)</f>
        <v>0</v>
      </c>
      <c r="AB1138" s="6">
        <f>IFERROR(MATCH("Virtual Private Network (VPN) Security Requirements Guide :: Version 2, Release: 4 Benchmark Date: 27 Oct 2021*"&amp;A1138&amp;";*",SRGs!AA:AA,0),0)</f>
        <v>0</v>
      </c>
      <c r="AC1138" s="6">
        <f>IFERROR(MATCH("Web Server Security Requirements Guide :: Version 3, Release: 1 Benchmark Date: 27 Oct 2022*"&amp;A1138&amp;";*",SRGs!AA:AA,0),0)</f>
        <v>0</v>
      </c>
      <c r="AD1138" s="21"/>
      <c r="AE1138" s="3" t="str">
        <f t="shared" si="136"/>
        <v/>
      </c>
      <c r="AF1138" s="2" t="str">
        <f t="shared" si="137"/>
        <v/>
      </c>
      <c r="AG1138" s="2" t="str">
        <f t="shared" si="138"/>
        <v/>
      </c>
      <c r="AH1138" s="2" t="str">
        <f t="shared" si="139"/>
        <v/>
      </c>
      <c r="AI1138" s="2" t="str">
        <f t="shared" si="140"/>
        <v/>
      </c>
      <c r="AJ1138" s="2" t="str">
        <f t="shared" si="141"/>
        <v/>
      </c>
      <c r="AK1138" s="2" t="str">
        <f t="shared" si="142"/>
        <v/>
      </c>
      <c r="AL1138" s="27"/>
      <c r="AM1138" s="5" t="str">
        <f t="shared" si="143"/>
        <v/>
      </c>
    </row>
    <row r="1139" spans="1:39" ht="45" hidden="1">
      <c r="A1139" s="1" t="s">
        <v>22762</v>
      </c>
      <c r="B1139" s="1" t="s">
        <v>4317</v>
      </c>
      <c r="C1139" s="1" t="s">
        <v>1382</v>
      </c>
      <c r="D1139" s="1" t="s">
        <v>2388</v>
      </c>
      <c r="E1139" s="1" t="s">
        <v>3381</v>
      </c>
      <c r="F1139" s="2" t="s">
        <v>4102</v>
      </c>
      <c r="G1139" s="2"/>
      <c r="H1139" s="2"/>
      <c r="I1139" s="2"/>
      <c r="J1139" s="15"/>
      <c r="K1139" s="3">
        <f>IFERROR(MATCH("Application Layer Gateway (ALG) Security Requirements Guide (SRG) :: Version 1, Release: 2 Benchmark Date: 24 Jul 2015*"&amp;A1139&amp;";*",SRGs!AA:AA,0),0)</f>
        <v>0</v>
      </c>
      <c r="L1139" s="2">
        <f>IFERROR(MATCH("Application Server Security Requirements Guide :: Version 3, Release: 3 Benchmark Date: 27 Oct 2022*"&amp;A1139&amp;";*",SRGs!AA:AA,0),0)</f>
        <v>0</v>
      </c>
      <c r="M1139" s="2">
        <f>IFERROR(MATCH("Authentication, Authorization, and Accounting Services (AAA) Security Requirements Guide :: Version 1, Release: 2 Benchmark Date: 24 Jan 2020*"&amp;A1139&amp;";*",SRGs!AA:AA,0),0)</f>
        <v>0</v>
      </c>
      <c r="N1139" s="6">
        <f>IFERROR(MATCH("Central Log Server Security Requirements Guide :: Version 2, Release: 2 Benchmark Date: 27 Oct 2022*"&amp;A1139&amp;";*",SRGs!AA:AA,0),0)</f>
        <v>0</v>
      </c>
      <c r="O1139" s="6">
        <f>IFERROR(MATCH("Database Security Requirements Guide :: Version 3, Release: 3 Benchmark Date: 27 Jul 2022*"&amp;A1139&amp;";*",SRGs!AA:AA,0),0)</f>
        <v>0</v>
      </c>
      <c r="P1139" s="2">
        <f>IFERROR(MATCH("Container Platform Security Requirements Guide :: Version 1, Release: 3 Benchmark Date: 27 Jan 2022*"&amp;A1139&amp;";*",SRGs!AA:AA,0),0)</f>
        <v>0</v>
      </c>
      <c r="Q1139" s="2">
        <f>IFERROR(MATCH("Domain Name System (DNS) Security Requirements Guide :: Version 2, Release: 4 Benchmark Date: 23 Oct 2015*"&amp;A1139&amp;";*",SRGs!AA:AA,0),0)</f>
        <v>0</v>
      </c>
      <c r="R1139" s="2">
        <f>IFERROR(MATCH("Firewall Security Requirements Guide :: Version 2, Release: 3 Benchmark Date: 27 Oct 2022*"&amp;A1139&amp;";*",SRGs!AA:AA,0),0)</f>
        <v>0</v>
      </c>
      <c r="S1139" s="2">
        <f>IFERROR(MATCH("General Purpose Operating System Security Requirements Guide :: Version 2, Release: 4 Benchmark Date: 27 Jul 2022*"&amp;A1139&amp;";*",SRGs!AA:AA,0),0)</f>
        <v>0</v>
      </c>
      <c r="T1139" s="2">
        <f>IFERROR(MATCH("Intrusion Detection and Prevention Systems (IDPS) Security Requirements Guide :: Version 2, Release: 6 Benchmark Date: 24 Jul 2020*"&amp;A1139&amp;";*",SRGs!AA:AA,0),0)</f>
        <v>0</v>
      </c>
      <c r="U1139" s="2">
        <f>IFERROR(MATCH("Layer 2 Switch Security Requirements Guide :: Version 2, Release: 1 Benchmark Date: 18 May 2021*"&amp;A1139&amp;";*",SRGs!AA:AA,0),0)</f>
        <v>0</v>
      </c>
      <c r="V1139" s="2">
        <f>IFERROR(MATCH("Mainframe Product Security Requirements Guide :: Version 2, Release: 1 Benchmark Date: 27 Oct 2022*"&amp;A1139&amp;";*",SRGs!AA:AA,0),0)</f>
        <v>0</v>
      </c>
      <c r="W1139" s="2">
        <f>IFERROR(MATCH("Network Device Management Security Requirements Guide :: Version 4, Release: 1 Benchmark Date: 23 Apr 2021*"&amp;A1139&amp;";*",SRGs!AA:AA,0),0)</f>
        <v>0</v>
      </c>
      <c r="X1139" s="2">
        <f>IFERROR(MATCH("Router Security Requirements Guide :: Version 4, Release: 2 Benchmark Date: 23 Apr 2021*"&amp;A1139&amp;";*",SRGs!AA:AA,0),0)</f>
        <v>0</v>
      </c>
      <c r="Y1139" s="2">
        <f>IFERROR(MATCH("SDN Controller Security Requirements Guide :: Version 1, Release: 2 Benchmark Date: 24 Apr 2020*"&amp;A1139&amp;";*",SRGs!AA:AA,0),0)</f>
        <v>0</v>
      </c>
      <c r="Z1139" s="2">
        <f>IFERROR(MATCH("Unified Endpoint Management Agent Security Requirements Guide :: Version 1, Release: 1 Benchmark Date: 20 Nov 2020*"&amp;A1139&amp;";*",SRGs!AA:AA,0),0)</f>
        <v>0</v>
      </c>
      <c r="AA1139" s="2">
        <f>IFERROR(MATCH("Unified Endpoint Management Server Security Requirements Guide :: Version 1, Release: 1 Benchmark Date: 20 Nov 2020*"&amp;A1139&amp;";*",SRGs!AA:AA,0),0)</f>
        <v>0</v>
      </c>
      <c r="AB1139" s="2">
        <f>IFERROR(MATCH("Virtual Private Network (VPN) Security Requirements Guide :: Version 2, Release: 4 Benchmark Date: 27 Oct 2021*"&amp;A1139&amp;";*",SRGs!AA:AA,0),0)</f>
        <v>0</v>
      </c>
      <c r="AC1139" s="2">
        <f>IFERROR(MATCH("Web Server Security Requirements Guide :: Version 3, Release: 1 Benchmark Date: 27 Oct 2022*"&amp;A1139&amp;";*",SRGs!AA:AA,0),0)</f>
        <v>0</v>
      </c>
      <c r="AD1139" s="22"/>
      <c r="AE1139" s="3" t="str">
        <f t="shared" si="136"/>
        <v/>
      </c>
      <c r="AF1139" s="2" t="str">
        <f t="shared" si="137"/>
        <v/>
      </c>
      <c r="AG1139" s="2" t="str">
        <f t="shared" si="138"/>
        <v/>
      </c>
      <c r="AH1139" s="2" t="str">
        <f t="shared" si="139"/>
        <v/>
      </c>
      <c r="AI1139" s="2" t="str">
        <f t="shared" si="140"/>
        <v/>
      </c>
      <c r="AJ1139" s="2" t="str">
        <f t="shared" si="141"/>
        <v/>
      </c>
      <c r="AK1139" s="2" t="str">
        <f t="shared" si="142"/>
        <v/>
      </c>
      <c r="AM1139" s="5" t="str">
        <f t="shared" si="143"/>
        <v/>
      </c>
    </row>
    <row r="1140" spans="1:39" ht="45" hidden="1">
      <c r="A1140" s="1" t="s">
        <v>22763</v>
      </c>
      <c r="B1140" s="1" t="s">
        <v>4317</v>
      </c>
      <c r="C1140" s="1" t="s">
        <v>1383</v>
      </c>
      <c r="D1140" s="1" t="s">
        <v>2389</v>
      </c>
      <c r="E1140" s="1" t="s">
        <v>3382</v>
      </c>
      <c r="F1140" s="2" t="s">
        <v>4103</v>
      </c>
      <c r="G1140" s="2"/>
      <c r="H1140" s="2"/>
      <c r="I1140" s="2"/>
      <c r="J1140" s="15"/>
      <c r="K1140" s="3">
        <f>IFERROR(MATCH("Application Layer Gateway (ALG) Security Requirements Guide (SRG) :: Version 1, Release: 2 Benchmark Date: 24 Jul 2015*"&amp;A1140&amp;";*",SRGs!AA:AA,0),0)</f>
        <v>0</v>
      </c>
      <c r="L1140" s="2">
        <f>IFERROR(MATCH("Application Server Security Requirements Guide :: Version 3, Release: 3 Benchmark Date: 27 Oct 2022*"&amp;A1140&amp;";*",SRGs!AA:AA,0),0)</f>
        <v>0</v>
      </c>
      <c r="M1140" s="2">
        <f>IFERROR(MATCH("Authentication, Authorization, and Accounting Services (AAA) Security Requirements Guide :: Version 1, Release: 2 Benchmark Date: 24 Jan 2020*"&amp;A1140&amp;";*",SRGs!AA:AA,0),0)</f>
        <v>0</v>
      </c>
      <c r="N1140" s="6">
        <f>IFERROR(MATCH("Central Log Server Security Requirements Guide :: Version 2, Release: 2 Benchmark Date: 27 Oct 2022*"&amp;A1140&amp;";*",SRGs!AA:AA,0),0)</f>
        <v>0</v>
      </c>
      <c r="O1140" s="6">
        <f>IFERROR(MATCH("Database Security Requirements Guide :: Version 3, Release: 3 Benchmark Date: 27 Jul 2022*"&amp;A1140&amp;";*",SRGs!AA:AA,0),0)</f>
        <v>0</v>
      </c>
      <c r="P1140" s="2">
        <f>IFERROR(MATCH("Container Platform Security Requirements Guide :: Version 1, Release: 3 Benchmark Date: 27 Jan 2022*"&amp;A1140&amp;";*",SRGs!AA:AA,0),0)</f>
        <v>0</v>
      </c>
      <c r="Q1140" s="2">
        <f>IFERROR(MATCH("Domain Name System (DNS) Security Requirements Guide :: Version 2, Release: 4 Benchmark Date: 23 Oct 2015*"&amp;A1140&amp;";*",SRGs!AA:AA,0),0)</f>
        <v>0</v>
      </c>
      <c r="R1140" s="2">
        <f>IFERROR(MATCH("Firewall Security Requirements Guide :: Version 2, Release: 3 Benchmark Date: 27 Oct 2022*"&amp;A1140&amp;";*",SRGs!AA:AA,0),0)</f>
        <v>0</v>
      </c>
      <c r="S1140" s="2">
        <f>IFERROR(MATCH("General Purpose Operating System Security Requirements Guide :: Version 2, Release: 4 Benchmark Date: 27 Jul 2022*"&amp;A1140&amp;";*",SRGs!AA:AA,0),0)</f>
        <v>0</v>
      </c>
      <c r="T1140" s="2">
        <f>IFERROR(MATCH("Intrusion Detection and Prevention Systems (IDPS) Security Requirements Guide :: Version 2, Release: 6 Benchmark Date: 24 Jul 2020*"&amp;A1140&amp;";*",SRGs!AA:AA,0),0)</f>
        <v>0</v>
      </c>
      <c r="U1140" s="2">
        <f>IFERROR(MATCH("Layer 2 Switch Security Requirements Guide :: Version 2, Release: 1 Benchmark Date: 18 May 2021*"&amp;A1140&amp;";*",SRGs!AA:AA,0),0)</f>
        <v>0</v>
      </c>
      <c r="V1140" s="2">
        <f>IFERROR(MATCH("Mainframe Product Security Requirements Guide :: Version 2, Release: 1 Benchmark Date: 27 Oct 2022*"&amp;A1140&amp;";*",SRGs!AA:AA,0),0)</f>
        <v>0</v>
      </c>
      <c r="W1140" s="2">
        <f>IFERROR(MATCH("Network Device Management Security Requirements Guide :: Version 4, Release: 1 Benchmark Date: 23 Apr 2021*"&amp;A1140&amp;";*",SRGs!AA:AA,0),0)</f>
        <v>0</v>
      </c>
      <c r="X1140" s="2">
        <f>IFERROR(MATCH("Router Security Requirements Guide :: Version 4, Release: 2 Benchmark Date: 23 Apr 2021*"&amp;A1140&amp;";*",SRGs!AA:AA,0),0)</f>
        <v>0</v>
      </c>
      <c r="Y1140" s="2">
        <f>IFERROR(MATCH("SDN Controller Security Requirements Guide :: Version 1, Release: 2 Benchmark Date: 24 Apr 2020*"&amp;A1140&amp;";*",SRGs!AA:AA,0),0)</f>
        <v>0</v>
      </c>
      <c r="Z1140" s="2">
        <f>IFERROR(MATCH("Unified Endpoint Management Agent Security Requirements Guide :: Version 1, Release: 1 Benchmark Date: 20 Nov 2020*"&amp;A1140&amp;";*",SRGs!AA:AA,0),0)</f>
        <v>0</v>
      </c>
      <c r="AA1140" s="2">
        <f>IFERROR(MATCH("Unified Endpoint Management Server Security Requirements Guide :: Version 1, Release: 1 Benchmark Date: 20 Nov 2020*"&amp;A1140&amp;";*",SRGs!AA:AA,0),0)</f>
        <v>0</v>
      </c>
      <c r="AB1140" s="2">
        <f>IFERROR(MATCH("Virtual Private Network (VPN) Security Requirements Guide :: Version 2, Release: 4 Benchmark Date: 27 Oct 2021*"&amp;A1140&amp;";*",SRGs!AA:AA,0),0)</f>
        <v>0</v>
      </c>
      <c r="AC1140" s="2">
        <f>IFERROR(MATCH("Web Server Security Requirements Guide :: Version 3, Release: 1 Benchmark Date: 27 Oct 2022*"&amp;A1140&amp;";*",SRGs!AA:AA,0),0)</f>
        <v>0</v>
      </c>
      <c r="AD1140" s="22"/>
      <c r="AE1140" s="3" t="str">
        <f t="shared" si="136"/>
        <v/>
      </c>
      <c r="AF1140" s="2" t="str">
        <f t="shared" si="137"/>
        <v/>
      </c>
      <c r="AG1140" s="2" t="str">
        <f t="shared" si="138"/>
        <v/>
      </c>
      <c r="AH1140" s="2" t="str">
        <f t="shared" si="139"/>
        <v/>
      </c>
      <c r="AI1140" s="2" t="str">
        <f t="shared" si="140"/>
        <v/>
      </c>
      <c r="AJ1140" s="2" t="str">
        <f t="shared" si="141"/>
        <v/>
      </c>
      <c r="AK1140" s="2" t="str">
        <f t="shared" si="142"/>
        <v/>
      </c>
      <c r="AM1140" s="5" t="str">
        <f t="shared" si="143"/>
        <v/>
      </c>
    </row>
    <row r="1141" spans="1:39" s="5" customFormat="1" ht="135" hidden="1">
      <c r="A1141" s="1" t="s">
        <v>293</v>
      </c>
      <c r="B1141" s="1" t="s">
        <v>4317</v>
      </c>
      <c r="C1141" s="1" t="s">
        <v>1384</v>
      </c>
      <c r="D1141" s="1" t="s">
        <v>2390</v>
      </c>
      <c r="E1141" s="1" t="s">
        <v>3383</v>
      </c>
      <c r="F1141" s="2" t="s">
        <v>4104</v>
      </c>
      <c r="G1141" s="2"/>
      <c r="H1141" s="2"/>
      <c r="I1141" s="2"/>
      <c r="J1141" s="15"/>
      <c r="K1141" s="3">
        <f>IFERROR(MATCH("Application Layer Gateway (ALG) Security Requirements Guide (SRG) :: Version 1, Release: 2 Benchmark Date: 24 Jul 2015*"&amp;A1141&amp;";*",SRGs!AA:AA,0),0)</f>
        <v>0</v>
      </c>
      <c r="L1141" s="2">
        <f>IFERROR(MATCH("Application Server Security Requirements Guide :: Version 3, Release: 3 Benchmark Date: 27 Oct 2022*"&amp;A1141&amp;";*",SRGs!AA:AA,0),0)</f>
        <v>0</v>
      </c>
      <c r="M1141" s="2">
        <f>IFERROR(MATCH("Authentication, Authorization, and Accounting Services (AAA) Security Requirements Guide :: Version 1, Release: 2 Benchmark Date: 24 Jan 2020*"&amp;A1141&amp;";*",SRGs!AA:AA,0),0)</f>
        <v>0</v>
      </c>
      <c r="N1141" s="6">
        <f>IFERROR(MATCH("Central Log Server Security Requirements Guide :: Version 2, Release: 2 Benchmark Date: 27 Oct 2022*"&amp;A1141&amp;";*",SRGs!AA:AA,0),0)</f>
        <v>0</v>
      </c>
      <c r="O1141" s="6">
        <f>IFERROR(MATCH("Database Security Requirements Guide :: Version 3, Release: 3 Benchmark Date: 27 Jul 2022*"&amp;A1141&amp;";*",SRGs!AA:AA,0),0)</f>
        <v>0</v>
      </c>
      <c r="P1141" s="6">
        <f>IFERROR(MATCH("Container Platform Security Requirements Guide :: Version 1, Release: 3 Benchmark Date: 27 Jan 2022*"&amp;A1141&amp;";*",SRGs!AA:AA,0),0)</f>
        <v>0</v>
      </c>
      <c r="Q1141" s="6">
        <f>IFERROR(MATCH("Domain Name System (DNS) Security Requirements Guide :: Version 2, Release: 4 Benchmark Date: 23 Oct 2015*"&amp;A1141&amp;";*",SRGs!AA:AA,0),0)</f>
        <v>0</v>
      </c>
      <c r="R1141" s="6">
        <f>IFERROR(MATCH("Firewall Security Requirements Guide :: Version 2, Release: 3 Benchmark Date: 27 Oct 2022*"&amp;A1141&amp;";*",SRGs!AA:AA,0),0)</f>
        <v>0</v>
      </c>
      <c r="S1141" s="6">
        <f>IFERROR(MATCH("General Purpose Operating System Security Requirements Guide :: Version 2, Release: 4 Benchmark Date: 27 Jul 2022*"&amp;A1141&amp;";*",SRGs!AA:AA,0),0)</f>
        <v>0</v>
      </c>
      <c r="T1141" s="6">
        <f>IFERROR(MATCH("Intrusion Detection and Prevention Systems (IDPS) Security Requirements Guide :: Version 2, Release: 6 Benchmark Date: 24 Jul 2020*"&amp;A1141&amp;";*",SRGs!AA:AA,0),0)</f>
        <v>0</v>
      </c>
      <c r="U1141" s="6">
        <f>IFERROR(MATCH("Layer 2 Switch Security Requirements Guide :: Version 2, Release: 1 Benchmark Date: 18 May 2021*"&amp;A1141&amp;";*",SRGs!AA:AA,0),0)</f>
        <v>0</v>
      </c>
      <c r="V1141" s="6">
        <f>IFERROR(MATCH("Mainframe Product Security Requirements Guide :: Version 2, Release: 1 Benchmark Date: 27 Oct 2022*"&amp;A1141&amp;";*",SRGs!AA:AA,0),0)</f>
        <v>0</v>
      </c>
      <c r="W1141" s="6">
        <f>IFERROR(MATCH("Network Device Management Security Requirements Guide :: Version 4, Release: 1 Benchmark Date: 23 Apr 2021*"&amp;A1141&amp;";*",SRGs!AA:AA,0),0)</f>
        <v>0</v>
      </c>
      <c r="X1141" s="6">
        <f>IFERROR(MATCH("Router Security Requirements Guide :: Version 4, Release: 2 Benchmark Date: 23 Apr 2021*"&amp;A1141&amp;";*",SRGs!AA:AA,0),0)</f>
        <v>0</v>
      </c>
      <c r="Y1141" s="6">
        <f>IFERROR(MATCH("SDN Controller Security Requirements Guide :: Version 1, Release: 2 Benchmark Date: 24 Apr 2020*"&amp;A1141&amp;";*",SRGs!AA:AA,0),0)</f>
        <v>0</v>
      </c>
      <c r="Z1141" s="6">
        <f>IFERROR(MATCH("Unified Endpoint Management Agent Security Requirements Guide :: Version 1, Release: 1 Benchmark Date: 20 Nov 2020*"&amp;A1141&amp;";*",SRGs!AA:AA,0),0)</f>
        <v>0</v>
      </c>
      <c r="AA1141" s="6">
        <f>IFERROR(MATCH("Unified Endpoint Management Server Security Requirements Guide :: Version 1, Release: 1 Benchmark Date: 20 Nov 2020*"&amp;A1141&amp;";*",SRGs!AA:AA,0),0)</f>
        <v>0</v>
      </c>
      <c r="AB1141" s="6">
        <f>IFERROR(MATCH("Virtual Private Network (VPN) Security Requirements Guide :: Version 2, Release: 4 Benchmark Date: 27 Oct 2021*"&amp;A1141&amp;";*",SRGs!AA:AA,0),0)</f>
        <v>0</v>
      </c>
      <c r="AC1141" s="6">
        <f>IFERROR(MATCH("Web Server Security Requirements Guide :: Version 3, Release: 1 Benchmark Date: 27 Oct 2022*"&amp;A1141&amp;";*",SRGs!AA:AA,0),0)</f>
        <v>0</v>
      </c>
      <c r="AD1141" s="21"/>
      <c r="AE1141" s="3" t="str">
        <f t="shared" si="136"/>
        <v/>
      </c>
      <c r="AF1141" s="2" t="str">
        <f t="shared" si="137"/>
        <v/>
      </c>
      <c r="AG1141" s="2" t="str">
        <f t="shared" si="138"/>
        <v/>
      </c>
      <c r="AH1141" s="2" t="str">
        <f t="shared" si="139"/>
        <v/>
      </c>
      <c r="AI1141" s="2" t="str">
        <f t="shared" si="140"/>
        <v/>
      </c>
      <c r="AJ1141" s="2" t="str">
        <f t="shared" si="141"/>
        <v/>
      </c>
      <c r="AK1141" s="2" t="str">
        <f t="shared" si="142"/>
        <v/>
      </c>
      <c r="AL1141" s="27"/>
      <c r="AM1141" s="5" t="str">
        <f t="shared" si="143"/>
        <v/>
      </c>
    </row>
    <row r="1142" spans="1:39" s="5" customFormat="1" ht="60" hidden="1">
      <c r="A1142" s="1" t="s">
        <v>22764</v>
      </c>
      <c r="B1142" s="1" t="s">
        <v>4317</v>
      </c>
      <c r="C1142" s="1" t="s">
        <v>1385</v>
      </c>
      <c r="D1142" s="1" t="s">
        <v>2391</v>
      </c>
      <c r="E1142" s="1" t="s">
        <v>3384</v>
      </c>
      <c r="F1142" s="2" t="s">
        <v>2591</v>
      </c>
      <c r="G1142" s="2"/>
      <c r="H1142" s="2"/>
      <c r="I1142" s="2"/>
      <c r="J1142" s="15"/>
      <c r="K1142" s="3">
        <f>IFERROR(MATCH("Application Layer Gateway (ALG) Security Requirements Guide (SRG) :: Version 1, Release: 2 Benchmark Date: 24 Jul 2015*"&amp;A1142&amp;";*",SRGs!AA:AA,0),0)</f>
        <v>0</v>
      </c>
      <c r="L1142" s="2">
        <f>IFERROR(MATCH("Application Server Security Requirements Guide :: Version 3, Release: 3 Benchmark Date: 27 Oct 2022*"&amp;A1142&amp;";*",SRGs!AA:AA,0),0)</f>
        <v>0</v>
      </c>
      <c r="M1142" s="2">
        <f>IFERROR(MATCH("Authentication, Authorization, and Accounting Services (AAA) Security Requirements Guide :: Version 1, Release: 2 Benchmark Date: 24 Jan 2020*"&amp;A1142&amp;";*",SRGs!AA:AA,0),0)</f>
        <v>0</v>
      </c>
      <c r="N1142" s="2">
        <f>IFERROR(MATCH("Central Log Server Security Requirements Guide :: Version 2, Release: 2 Benchmark Date: 27 Oct 2022*"&amp;A1142&amp;";*",SRGs!AA:AA,0),0)</f>
        <v>0</v>
      </c>
      <c r="O1142" s="2">
        <f>IFERROR(MATCH("Database Security Requirements Guide :: Version 3, Release: 3 Benchmark Date: 27 Jul 2022*"&amp;A1142&amp;";*",SRGs!AA:AA,0),0)</f>
        <v>0</v>
      </c>
      <c r="P1142" s="6">
        <f>IFERROR(MATCH("Container Platform Security Requirements Guide :: Version 1, Release: 3 Benchmark Date: 27 Jan 2022*"&amp;A1142&amp;";*",SRGs!AA:AA,0),0)</f>
        <v>0</v>
      </c>
      <c r="Q1142" s="6">
        <f>IFERROR(MATCH("Domain Name System (DNS) Security Requirements Guide :: Version 2, Release: 4 Benchmark Date: 23 Oct 2015*"&amp;A1142&amp;";*",SRGs!AA:AA,0),0)</f>
        <v>0</v>
      </c>
      <c r="R1142" s="6">
        <f>IFERROR(MATCH("Firewall Security Requirements Guide :: Version 2, Release: 3 Benchmark Date: 27 Oct 2022*"&amp;A1142&amp;";*",SRGs!AA:AA,0),0)</f>
        <v>0</v>
      </c>
      <c r="S1142" s="6">
        <f>IFERROR(MATCH("General Purpose Operating System Security Requirements Guide :: Version 2, Release: 4 Benchmark Date: 27 Jul 2022*"&amp;A1142&amp;";*",SRGs!AA:AA,0),0)</f>
        <v>0</v>
      </c>
      <c r="T1142" s="6">
        <f>IFERROR(MATCH("Intrusion Detection and Prevention Systems (IDPS) Security Requirements Guide :: Version 2, Release: 6 Benchmark Date: 24 Jul 2020*"&amp;A1142&amp;";*",SRGs!AA:AA,0),0)</f>
        <v>0</v>
      </c>
      <c r="U1142" s="6">
        <f>IFERROR(MATCH("Layer 2 Switch Security Requirements Guide :: Version 2, Release: 1 Benchmark Date: 18 May 2021*"&amp;A1142&amp;";*",SRGs!AA:AA,0),0)</f>
        <v>0</v>
      </c>
      <c r="V1142" s="6">
        <f>IFERROR(MATCH("Mainframe Product Security Requirements Guide :: Version 2, Release: 1 Benchmark Date: 27 Oct 2022*"&amp;A1142&amp;";*",SRGs!AA:AA,0),0)</f>
        <v>2178</v>
      </c>
      <c r="W1142" s="6">
        <f>IFERROR(MATCH("Network Device Management Security Requirements Guide :: Version 4, Release: 1 Benchmark Date: 23 Apr 2021*"&amp;A1142&amp;";*",SRGs!AA:AA,0),0)</f>
        <v>0</v>
      </c>
      <c r="X1142" s="6">
        <f>IFERROR(MATCH("Router Security Requirements Guide :: Version 4, Release: 2 Benchmark Date: 23 Apr 2021*"&amp;A1142&amp;";*",SRGs!AA:AA,0),0)</f>
        <v>0</v>
      </c>
      <c r="Y1142" s="6">
        <f>IFERROR(MATCH("SDN Controller Security Requirements Guide :: Version 1, Release: 2 Benchmark Date: 24 Apr 2020*"&amp;A1142&amp;";*",SRGs!AA:AA,0),0)</f>
        <v>0</v>
      </c>
      <c r="Z1142" s="6">
        <f>IFERROR(MATCH("Unified Endpoint Management Agent Security Requirements Guide :: Version 1, Release: 1 Benchmark Date: 20 Nov 2020*"&amp;A1142&amp;";*",SRGs!AA:AA,0),0)</f>
        <v>0</v>
      </c>
      <c r="AA1142" s="6">
        <f>IFERROR(MATCH("Unified Endpoint Management Server Security Requirements Guide :: Version 1, Release: 1 Benchmark Date: 20 Nov 2020*"&amp;A1142&amp;";*",SRGs!AA:AA,0),0)</f>
        <v>0</v>
      </c>
      <c r="AB1142" s="6">
        <f>IFERROR(MATCH("Virtual Private Network (VPN) Security Requirements Guide :: Version 2, Release: 4 Benchmark Date: 27 Oct 2021*"&amp;A1142&amp;";*",SRGs!AA:AA,0),0)</f>
        <v>0</v>
      </c>
      <c r="AC1142" s="6">
        <f>IFERROR(MATCH("Web Server Security Requirements Guide :: Version 3, Release: 1 Benchmark Date: 27 Oct 2022*"&amp;A1142&amp;";*",SRGs!AA:AA,0),0)</f>
        <v>0</v>
      </c>
      <c r="AD1142" s="21"/>
      <c r="AE1142" s="3" t="str">
        <f t="shared" si="136"/>
        <v/>
      </c>
      <c r="AF1142" s="2" t="str">
        <f t="shared" si="137"/>
        <v>Server</v>
      </c>
      <c r="AG1142" s="2" t="str">
        <f t="shared" si="138"/>
        <v/>
      </c>
      <c r="AH1142" s="2" t="str">
        <f t="shared" si="139"/>
        <v/>
      </c>
      <c r="AI1142" s="2" t="str">
        <f t="shared" si="140"/>
        <v/>
      </c>
      <c r="AJ1142" s="2" t="str">
        <f t="shared" si="141"/>
        <v/>
      </c>
      <c r="AK1142" s="2" t="str">
        <f t="shared" si="142"/>
        <v/>
      </c>
      <c r="AL1142" s="27"/>
      <c r="AM1142" s="5" t="str">
        <f t="shared" si="143"/>
        <v>Server</v>
      </c>
    </row>
    <row r="1143" spans="1:39" s="5" customFormat="1" ht="120" hidden="1">
      <c r="A1143" s="1" t="s">
        <v>22765</v>
      </c>
      <c r="B1143" s="1" t="s">
        <v>4317</v>
      </c>
      <c r="C1143" s="1" t="s">
        <v>1394</v>
      </c>
      <c r="D1143" s="1" t="s">
        <v>2399</v>
      </c>
      <c r="E1143" s="1" t="s">
        <v>3392</v>
      </c>
      <c r="F1143" s="2" t="s">
        <v>4107</v>
      </c>
      <c r="G1143" s="2"/>
      <c r="H1143" s="2" t="s">
        <v>4286</v>
      </c>
      <c r="I1143" s="10">
        <v>3</v>
      </c>
      <c r="J1143" s="13"/>
      <c r="K1143" s="3">
        <f>IFERROR(MATCH("Application Layer Gateway (ALG) Security Requirements Guide (SRG) :: Version 1, Release: 2 Benchmark Date: 24 Jul 2015*"&amp;A1143&amp;";*",SRGs!AA:AA,0),0)</f>
        <v>0</v>
      </c>
      <c r="L1143" s="2">
        <f>IFERROR(MATCH("Application Server Security Requirements Guide :: Version 3, Release: 3 Benchmark Date: 27 Oct 2022*"&amp;A1143&amp;";*",SRGs!AA:AA,0),0)</f>
        <v>0</v>
      </c>
      <c r="M1143" s="2">
        <f>IFERROR(MATCH("Authentication, Authorization, and Accounting Services (AAA) Security Requirements Guide :: Version 1, Release: 2 Benchmark Date: 24 Jan 2020*"&amp;A1143&amp;";*",SRGs!AA:AA,0),0)</f>
        <v>0</v>
      </c>
      <c r="N1143" s="6">
        <f>IFERROR(MATCH("Central Log Server Security Requirements Guide :: Version 2, Release: 2 Benchmark Date: 27 Oct 2022*"&amp;A1143&amp;";*",SRGs!AA:AA,0),0)</f>
        <v>0</v>
      </c>
      <c r="O1143" s="6">
        <f>IFERROR(MATCH("Database Security Requirements Guide :: Version 3, Release: 3 Benchmark Date: 27 Jul 2022*"&amp;A1143&amp;";*",SRGs!AA:AA,0),0)</f>
        <v>0</v>
      </c>
      <c r="P1143" s="6">
        <f>IFERROR(MATCH("Container Platform Security Requirements Guide :: Version 1, Release: 3 Benchmark Date: 27 Jan 2022*"&amp;A1143&amp;";*",SRGs!AA:AA,0),0)</f>
        <v>0</v>
      </c>
      <c r="Q1143" s="6">
        <f>IFERROR(MATCH("Domain Name System (DNS) Security Requirements Guide :: Version 2, Release: 4 Benchmark Date: 23 Oct 2015*"&amp;A1143&amp;";*",SRGs!AA:AA,0),0)</f>
        <v>0</v>
      </c>
      <c r="R1143" s="6">
        <f>IFERROR(MATCH("Firewall Security Requirements Guide :: Version 2, Release: 3 Benchmark Date: 27 Oct 2022*"&amp;A1143&amp;";*",SRGs!AA:AA,0),0)</f>
        <v>0</v>
      </c>
      <c r="S1143" s="6">
        <f>IFERROR(MATCH("General Purpose Operating System Security Requirements Guide :: Version 2, Release: 4 Benchmark Date: 27 Jul 2022*"&amp;A1143&amp;";*",SRGs!AA:AA,0),0)</f>
        <v>0</v>
      </c>
      <c r="T1143" s="6">
        <f>IFERROR(MATCH("Intrusion Detection and Prevention Systems (IDPS) Security Requirements Guide :: Version 2, Release: 6 Benchmark Date: 24 Jul 2020*"&amp;A1143&amp;";*",SRGs!AA:AA,0),0)</f>
        <v>0</v>
      </c>
      <c r="U1143" s="6">
        <f>IFERROR(MATCH("Layer 2 Switch Security Requirements Guide :: Version 2, Release: 1 Benchmark Date: 18 May 2021*"&amp;A1143&amp;";*",SRGs!AA:AA,0),0)</f>
        <v>0</v>
      </c>
      <c r="V1143" s="6">
        <f>IFERROR(MATCH("Mainframe Product Security Requirements Guide :: Version 2, Release: 1 Benchmark Date: 27 Oct 2022*"&amp;A1143&amp;";*",SRGs!AA:AA,0),0)</f>
        <v>0</v>
      </c>
      <c r="W1143" s="6">
        <f>IFERROR(MATCH("Network Device Management Security Requirements Guide :: Version 4, Release: 1 Benchmark Date: 23 Apr 2021*"&amp;A1143&amp;";*",SRGs!AA:AA,0),0)</f>
        <v>0</v>
      </c>
      <c r="X1143" s="6">
        <f>IFERROR(MATCH("Router Security Requirements Guide :: Version 4, Release: 2 Benchmark Date: 23 Apr 2021*"&amp;A1143&amp;";*",SRGs!AA:AA,0),0)</f>
        <v>0</v>
      </c>
      <c r="Y1143" s="6">
        <f>IFERROR(MATCH("SDN Controller Security Requirements Guide :: Version 1, Release: 2 Benchmark Date: 24 Apr 2020*"&amp;A1143&amp;";*",SRGs!AA:AA,0),0)</f>
        <v>0</v>
      </c>
      <c r="Z1143" s="6">
        <f>IFERROR(MATCH("Unified Endpoint Management Agent Security Requirements Guide :: Version 1, Release: 1 Benchmark Date: 20 Nov 2020*"&amp;A1143&amp;";*",SRGs!AA:AA,0),0)</f>
        <v>0</v>
      </c>
      <c r="AA1143" s="6">
        <f>IFERROR(MATCH("Unified Endpoint Management Server Security Requirements Guide :: Version 1, Release: 1 Benchmark Date: 20 Nov 2020*"&amp;A1143&amp;";*",SRGs!AA:AA,0),0)</f>
        <v>0</v>
      </c>
      <c r="AB1143" s="6">
        <f>IFERROR(MATCH("Virtual Private Network (VPN) Security Requirements Guide :: Version 2, Release: 4 Benchmark Date: 27 Oct 2021*"&amp;A1143&amp;";*",SRGs!AA:AA,0),0)</f>
        <v>0</v>
      </c>
      <c r="AC1143" s="6">
        <f>IFERROR(MATCH("Web Server Security Requirements Guide :: Version 3, Release: 1 Benchmark Date: 27 Oct 2022*"&amp;A1143&amp;";*",SRGs!AA:AA,0),0)</f>
        <v>0</v>
      </c>
      <c r="AD1143" s="21"/>
      <c r="AE1143" s="3" t="str">
        <f t="shared" si="136"/>
        <v/>
      </c>
      <c r="AF1143" s="2" t="str">
        <f t="shared" si="137"/>
        <v/>
      </c>
      <c r="AG1143" s="2" t="str">
        <f t="shared" si="138"/>
        <v/>
      </c>
      <c r="AH1143" s="2" t="str">
        <f t="shared" si="139"/>
        <v/>
      </c>
      <c r="AI1143" s="2" t="str">
        <f t="shared" si="140"/>
        <v/>
      </c>
      <c r="AJ1143" s="2" t="str">
        <f t="shared" si="141"/>
        <v/>
      </c>
      <c r="AK1143" s="2" t="str">
        <f t="shared" si="142"/>
        <v/>
      </c>
      <c r="AL1143" s="27"/>
      <c r="AM1143" s="5" t="str">
        <f t="shared" si="143"/>
        <v/>
      </c>
    </row>
    <row r="1144" spans="1:39" s="5" customFormat="1" ht="45" hidden="1">
      <c r="A1144" s="1" t="s">
        <v>22766</v>
      </c>
      <c r="B1144" s="1" t="s">
        <v>4317</v>
      </c>
      <c r="C1144" s="1" t="s">
        <v>1395</v>
      </c>
      <c r="D1144" s="1" t="s">
        <v>3603</v>
      </c>
      <c r="E1144" s="1"/>
      <c r="F1144" s="2"/>
      <c r="G1144" s="2"/>
      <c r="H1144" s="2"/>
      <c r="I1144" s="2"/>
      <c r="J1144" s="15"/>
      <c r="K1144" s="3">
        <f>IFERROR(MATCH("Application Layer Gateway (ALG) Security Requirements Guide (SRG) :: Version 1, Release: 2 Benchmark Date: 24 Jul 2015*"&amp;A1144&amp;";*",SRGs!AA:AA,0),0)</f>
        <v>0</v>
      </c>
      <c r="L1144" s="2">
        <f>IFERROR(MATCH("Application Server Security Requirements Guide :: Version 3, Release: 3 Benchmark Date: 27 Oct 2022*"&amp;A1144&amp;";*",SRGs!AA:AA,0),0)</f>
        <v>0</v>
      </c>
      <c r="M1144" s="2">
        <f>IFERROR(MATCH("Authentication, Authorization, and Accounting Services (AAA) Security Requirements Guide :: Version 1, Release: 2 Benchmark Date: 24 Jan 2020*"&amp;A1144&amp;";*",SRGs!AA:AA,0),0)</f>
        <v>0</v>
      </c>
      <c r="N1144" s="2">
        <f>IFERROR(MATCH("Central Log Server Security Requirements Guide :: Version 2, Release: 2 Benchmark Date: 27 Oct 2022*"&amp;A1144&amp;";*",SRGs!AA:AA,0),0)</f>
        <v>0</v>
      </c>
      <c r="O1144" s="2">
        <f>IFERROR(MATCH("Database Security Requirements Guide :: Version 3, Release: 3 Benchmark Date: 27 Jul 2022*"&amp;A1144&amp;";*",SRGs!AA:AA,0),0)</f>
        <v>0</v>
      </c>
      <c r="P1144" s="6">
        <f>IFERROR(MATCH("Container Platform Security Requirements Guide :: Version 1, Release: 3 Benchmark Date: 27 Jan 2022*"&amp;A1144&amp;";*",SRGs!AA:AA,0),0)</f>
        <v>0</v>
      </c>
      <c r="Q1144" s="6">
        <f>IFERROR(MATCH("Domain Name System (DNS) Security Requirements Guide :: Version 2, Release: 4 Benchmark Date: 23 Oct 2015*"&amp;A1144&amp;";*",SRGs!AA:AA,0),0)</f>
        <v>0</v>
      </c>
      <c r="R1144" s="6">
        <f>IFERROR(MATCH("Firewall Security Requirements Guide :: Version 2, Release: 3 Benchmark Date: 27 Oct 2022*"&amp;A1144&amp;";*",SRGs!AA:AA,0),0)</f>
        <v>0</v>
      </c>
      <c r="S1144" s="6">
        <f>IFERROR(MATCH("General Purpose Operating System Security Requirements Guide :: Version 2, Release: 4 Benchmark Date: 27 Jul 2022*"&amp;A1144&amp;";*",SRGs!AA:AA,0),0)</f>
        <v>0</v>
      </c>
      <c r="T1144" s="6">
        <f>IFERROR(MATCH("Intrusion Detection and Prevention Systems (IDPS) Security Requirements Guide :: Version 2, Release: 6 Benchmark Date: 24 Jul 2020*"&amp;A1144&amp;";*",SRGs!AA:AA,0),0)</f>
        <v>0</v>
      </c>
      <c r="U1144" s="6">
        <f>IFERROR(MATCH("Layer 2 Switch Security Requirements Guide :: Version 2, Release: 1 Benchmark Date: 18 May 2021*"&amp;A1144&amp;";*",SRGs!AA:AA,0),0)</f>
        <v>0</v>
      </c>
      <c r="V1144" s="6">
        <f>IFERROR(MATCH("Mainframe Product Security Requirements Guide :: Version 2, Release: 1 Benchmark Date: 27 Oct 2022*"&amp;A1144&amp;";*",SRGs!AA:AA,0),0)</f>
        <v>0</v>
      </c>
      <c r="W1144" s="6">
        <f>IFERROR(MATCH("Network Device Management Security Requirements Guide :: Version 4, Release: 1 Benchmark Date: 23 Apr 2021*"&amp;A1144&amp;";*",SRGs!AA:AA,0),0)</f>
        <v>0</v>
      </c>
      <c r="X1144" s="6">
        <f>IFERROR(MATCH("Router Security Requirements Guide :: Version 4, Release: 2 Benchmark Date: 23 Apr 2021*"&amp;A1144&amp;";*",SRGs!AA:AA,0),0)</f>
        <v>0</v>
      </c>
      <c r="Y1144" s="6">
        <f>IFERROR(MATCH("SDN Controller Security Requirements Guide :: Version 1, Release: 2 Benchmark Date: 24 Apr 2020*"&amp;A1144&amp;";*",SRGs!AA:AA,0),0)</f>
        <v>0</v>
      </c>
      <c r="Z1144" s="6">
        <f>IFERROR(MATCH("Unified Endpoint Management Agent Security Requirements Guide :: Version 1, Release: 1 Benchmark Date: 20 Nov 2020*"&amp;A1144&amp;";*",SRGs!AA:AA,0),0)</f>
        <v>0</v>
      </c>
      <c r="AA1144" s="6">
        <f>IFERROR(MATCH("Unified Endpoint Management Server Security Requirements Guide :: Version 1, Release: 1 Benchmark Date: 20 Nov 2020*"&amp;A1144&amp;";*",SRGs!AA:AA,0),0)</f>
        <v>0</v>
      </c>
      <c r="AB1144" s="6">
        <f>IFERROR(MATCH("Virtual Private Network (VPN) Security Requirements Guide :: Version 2, Release: 4 Benchmark Date: 27 Oct 2021*"&amp;A1144&amp;";*",SRGs!AA:AA,0),0)</f>
        <v>0</v>
      </c>
      <c r="AC1144" s="6">
        <f>IFERROR(MATCH("Web Server Security Requirements Guide :: Version 3, Release: 1 Benchmark Date: 27 Oct 2022*"&amp;A1144&amp;";*",SRGs!AA:AA,0),0)</f>
        <v>0</v>
      </c>
      <c r="AD1144" s="21"/>
      <c r="AE1144" s="3" t="str">
        <f t="shared" si="136"/>
        <v/>
      </c>
      <c r="AF1144" s="2" t="str">
        <f t="shared" si="137"/>
        <v/>
      </c>
      <c r="AG1144" s="2" t="str">
        <f t="shared" si="138"/>
        <v/>
      </c>
      <c r="AH1144" s="2" t="str">
        <f t="shared" si="139"/>
        <v/>
      </c>
      <c r="AI1144" s="2" t="str">
        <f t="shared" si="140"/>
        <v/>
      </c>
      <c r="AJ1144" s="2" t="str">
        <f t="shared" si="141"/>
        <v/>
      </c>
      <c r="AK1144" s="2" t="str">
        <f t="shared" si="142"/>
        <v/>
      </c>
      <c r="AL1144" s="27"/>
      <c r="AM1144" s="5" t="str">
        <f t="shared" si="143"/>
        <v/>
      </c>
    </row>
    <row r="1145" spans="1:39" s="5" customFormat="1" ht="75" hidden="1">
      <c r="A1145" s="1" t="s">
        <v>22767</v>
      </c>
      <c r="B1145" s="1" t="s">
        <v>4317</v>
      </c>
      <c r="C1145" s="1" t="s">
        <v>1396</v>
      </c>
      <c r="D1145" s="1" t="s">
        <v>2400</v>
      </c>
      <c r="E1145" s="1" t="s">
        <v>3393</v>
      </c>
      <c r="F1145" s="2" t="s">
        <v>4108</v>
      </c>
      <c r="G1145" s="2"/>
      <c r="H1145" s="2"/>
      <c r="I1145" s="2"/>
      <c r="J1145" s="15"/>
      <c r="K1145" s="3">
        <f>IFERROR(MATCH("Application Layer Gateway (ALG) Security Requirements Guide (SRG) :: Version 1, Release: 2 Benchmark Date: 24 Jul 2015*"&amp;A1145&amp;";*",SRGs!AA:AA,0),0)</f>
        <v>0</v>
      </c>
      <c r="L1145" s="2">
        <f>IFERROR(MATCH("Application Server Security Requirements Guide :: Version 3, Release: 3 Benchmark Date: 27 Oct 2022*"&amp;A1145&amp;";*",SRGs!AA:AA,0),0)</f>
        <v>0</v>
      </c>
      <c r="M1145" s="2">
        <f>IFERROR(MATCH("Authentication, Authorization, and Accounting Services (AAA) Security Requirements Guide :: Version 1, Release: 2 Benchmark Date: 24 Jan 2020*"&amp;A1145&amp;";*",SRGs!AA:AA,0),0)</f>
        <v>0</v>
      </c>
      <c r="N1145" s="6">
        <f>IFERROR(MATCH("Central Log Server Security Requirements Guide :: Version 2, Release: 2 Benchmark Date: 27 Oct 2022*"&amp;A1145&amp;";*",SRGs!AA:AA,0),0)</f>
        <v>0</v>
      </c>
      <c r="O1145" s="6">
        <f>IFERROR(MATCH("Database Security Requirements Guide :: Version 3, Release: 3 Benchmark Date: 27 Jul 2022*"&amp;A1145&amp;";*",SRGs!AA:AA,0),0)</f>
        <v>0</v>
      </c>
      <c r="P1145" s="6">
        <f>IFERROR(MATCH("Container Platform Security Requirements Guide :: Version 1, Release: 3 Benchmark Date: 27 Jan 2022*"&amp;A1145&amp;";*",SRGs!AA:AA,0),0)</f>
        <v>0</v>
      </c>
      <c r="Q1145" s="6">
        <f>IFERROR(MATCH("Domain Name System (DNS) Security Requirements Guide :: Version 2, Release: 4 Benchmark Date: 23 Oct 2015*"&amp;A1145&amp;";*",SRGs!AA:AA,0),0)</f>
        <v>0</v>
      </c>
      <c r="R1145" s="6">
        <f>IFERROR(MATCH("Firewall Security Requirements Guide :: Version 2, Release: 3 Benchmark Date: 27 Oct 2022*"&amp;A1145&amp;";*",SRGs!AA:AA,0),0)</f>
        <v>0</v>
      </c>
      <c r="S1145" s="6">
        <f>IFERROR(MATCH("General Purpose Operating System Security Requirements Guide :: Version 2, Release: 4 Benchmark Date: 27 Jul 2022*"&amp;A1145&amp;";*",SRGs!AA:AA,0),0)</f>
        <v>0</v>
      </c>
      <c r="T1145" s="6">
        <f>IFERROR(MATCH("Intrusion Detection and Prevention Systems (IDPS) Security Requirements Guide :: Version 2, Release: 6 Benchmark Date: 24 Jul 2020*"&amp;A1145&amp;";*",SRGs!AA:AA,0),0)</f>
        <v>0</v>
      </c>
      <c r="U1145" s="6">
        <f>IFERROR(MATCH("Layer 2 Switch Security Requirements Guide :: Version 2, Release: 1 Benchmark Date: 18 May 2021*"&amp;A1145&amp;";*",SRGs!AA:AA,0),0)</f>
        <v>0</v>
      </c>
      <c r="V1145" s="6">
        <f>IFERROR(MATCH("Mainframe Product Security Requirements Guide :: Version 2, Release: 1 Benchmark Date: 27 Oct 2022*"&amp;A1145&amp;";*",SRGs!AA:AA,0),0)</f>
        <v>0</v>
      </c>
      <c r="W1145" s="6">
        <f>IFERROR(MATCH("Network Device Management Security Requirements Guide :: Version 4, Release: 1 Benchmark Date: 23 Apr 2021*"&amp;A1145&amp;";*",SRGs!AA:AA,0),0)</f>
        <v>0</v>
      </c>
      <c r="X1145" s="6">
        <f>IFERROR(MATCH("Router Security Requirements Guide :: Version 4, Release: 2 Benchmark Date: 23 Apr 2021*"&amp;A1145&amp;";*",SRGs!AA:AA,0),0)</f>
        <v>0</v>
      </c>
      <c r="Y1145" s="6">
        <f>IFERROR(MATCH("SDN Controller Security Requirements Guide :: Version 1, Release: 2 Benchmark Date: 24 Apr 2020*"&amp;A1145&amp;";*",SRGs!AA:AA,0),0)</f>
        <v>0</v>
      </c>
      <c r="Z1145" s="6">
        <f>IFERROR(MATCH("Unified Endpoint Management Agent Security Requirements Guide :: Version 1, Release: 1 Benchmark Date: 20 Nov 2020*"&amp;A1145&amp;";*",SRGs!AA:AA,0),0)</f>
        <v>0</v>
      </c>
      <c r="AA1145" s="6">
        <f>IFERROR(MATCH("Unified Endpoint Management Server Security Requirements Guide :: Version 1, Release: 1 Benchmark Date: 20 Nov 2020*"&amp;A1145&amp;";*",SRGs!AA:AA,0),0)</f>
        <v>0</v>
      </c>
      <c r="AB1145" s="6">
        <f>IFERROR(MATCH("Virtual Private Network (VPN) Security Requirements Guide :: Version 2, Release: 4 Benchmark Date: 27 Oct 2021*"&amp;A1145&amp;";*",SRGs!AA:AA,0),0)</f>
        <v>0</v>
      </c>
      <c r="AC1145" s="6">
        <f>IFERROR(MATCH("Web Server Security Requirements Guide :: Version 3, Release: 1 Benchmark Date: 27 Oct 2022*"&amp;A1145&amp;";*",SRGs!AA:AA,0),0)</f>
        <v>0</v>
      </c>
      <c r="AD1145" s="21"/>
      <c r="AE1145" s="3" t="str">
        <f t="shared" si="136"/>
        <v/>
      </c>
      <c r="AF1145" s="2" t="str">
        <f t="shared" si="137"/>
        <v/>
      </c>
      <c r="AG1145" s="2" t="str">
        <f t="shared" si="138"/>
        <v/>
      </c>
      <c r="AH1145" s="2" t="str">
        <f t="shared" si="139"/>
        <v/>
      </c>
      <c r="AI1145" s="2" t="str">
        <f t="shared" si="140"/>
        <v/>
      </c>
      <c r="AJ1145" s="2" t="str">
        <f t="shared" si="141"/>
        <v/>
      </c>
      <c r="AK1145" s="2" t="str">
        <f t="shared" si="142"/>
        <v/>
      </c>
      <c r="AL1145" s="27"/>
      <c r="AM1145" s="5" t="str">
        <f t="shared" si="143"/>
        <v/>
      </c>
    </row>
    <row r="1146" spans="1:39" s="5" customFormat="1" ht="45" hidden="1">
      <c r="A1146" s="1" t="s">
        <v>22768</v>
      </c>
      <c r="B1146" s="1" t="s">
        <v>4317</v>
      </c>
      <c r="C1146" s="1" t="s">
        <v>1397</v>
      </c>
      <c r="D1146" s="1" t="s">
        <v>3604</v>
      </c>
      <c r="E1146" s="1"/>
      <c r="F1146" s="2"/>
      <c r="G1146" s="2"/>
      <c r="H1146" s="2"/>
      <c r="I1146" s="2"/>
      <c r="J1146" s="15"/>
      <c r="K1146" s="3">
        <f>IFERROR(MATCH("Application Layer Gateway (ALG) Security Requirements Guide (SRG) :: Version 1, Release: 2 Benchmark Date: 24 Jul 2015*"&amp;A1146&amp;";*",SRGs!AA:AA,0),0)</f>
        <v>0</v>
      </c>
      <c r="L1146" s="2">
        <f>IFERROR(MATCH("Application Server Security Requirements Guide :: Version 3, Release: 3 Benchmark Date: 27 Oct 2022*"&amp;A1146&amp;";*",SRGs!AA:AA,0),0)</f>
        <v>0</v>
      </c>
      <c r="M1146" s="2">
        <f>IFERROR(MATCH("Authentication, Authorization, and Accounting Services (AAA) Security Requirements Guide :: Version 1, Release: 2 Benchmark Date: 24 Jan 2020*"&amp;A1146&amp;";*",SRGs!AA:AA,0),0)</f>
        <v>0</v>
      </c>
      <c r="N1146" s="2">
        <f>IFERROR(MATCH("Central Log Server Security Requirements Guide :: Version 2, Release: 2 Benchmark Date: 27 Oct 2022*"&amp;A1146&amp;";*",SRGs!AA:AA,0),0)</f>
        <v>0</v>
      </c>
      <c r="O1146" s="2">
        <f>IFERROR(MATCH("Database Security Requirements Guide :: Version 3, Release: 3 Benchmark Date: 27 Jul 2022*"&amp;A1146&amp;";*",SRGs!AA:AA,0),0)</f>
        <v>0</v>
      </c>
      <c r="P1146" s="6">
        <f>IFERROR(MATCH("Container Platform Security Requirements Guide :: Version 1, Release: 3 Benchmark Date: 27 Jan 2022*"&amp;A1146&amp;";*",SRGs!AA:AA,0),0)</f>
        <v>0</v>
      </c>
      <c r="Q1146" s="6">
        <f>IFERROR(MATCH("Domain Name System (DNS) Security Requirements Guide :: Version 2, Release: 4 Benchmark Date: 23 Oct 2015*"&amp;A1146&amp;";*",SRGs!AA:AA,0),0)</f>
        <v>0</v>
      </c>
      <c r="R1146" s="6">
        <f>IFERROR(MATCH("Firewall Security Requirements Guide :: Version 2, Release: 3 Benchmark Date: 27 Oct 2022*"&amp;A1146&amp;";*",SRGs!AA:AA,0),0)</f>
        <v>0</v>
      </c>
      <c r="S1146" s="6">
        <f>IFERROR(MATCH("General Purpose Operating System Security Requirements Guide :: Version 2, Release: 4 Benchmark Date: 27 Jul 2022*"&amp;A1146&amp;";*",SRGs!AA:AA,0),0)</f>
        <v>0</v>
      </c>
      <c r="T1146" s="6">
        <f>IFERROR(MATCH("Intrusion Detection and Prevention Systems (IDPS) Security Requirements Guide :: Version 2, Release: 6 Benchmark Date: 24 Jul 2020*"&amp;A1146&amp;";*",SRGs!AA:AA,0),0)</f>
        <v>0</v>
      </c>
      <c r="U1146" s="6">
        <f>IFERROR(MATCH("Layer 2 Switch Security Requirements Guide :: Version 2, Release: 1 Benchmark Date: 18 May 2021*"&amp;A1146&amp;";*",SRGs!AA:AA,0),0)</f>
        <v>0</v>
      </c>
      <c r="V1146" s="6">
        <f>IFERROR(MATCH("Mainframe Product Security Requirements Guide :: Version 2, Release: 1 Benchmark Date: 27 Oct 2022*"&amp;A1146&amp;";*",SRGs!AA:AA,0),0)</f>
        <v>0</v>
      </c>
      <c r="W1146" s="6">
        <f>IFERROR(MATCH("Network Device Management Security Requirements Guide :: Version 4, Release: 1 Benchmark Date: 23 Apr 2021*"&amp;A1146&amp;";*",SRGs!AA:AA,0),0)</f>
        <v>0</v>
      </c>
      <c r="X1146" s="6">
        <f>IFERROR(MATCH("Router Security Requirements Guide :: Version 4, Release: 2 Benchmark Date: 23 Apr 2021*"&amp;A1146&amp;";*",SRGs!AA:AA,0),0)</f>
        <v>0</v>
      </c>
      <c r="Y1146" s="6">
        <f>IFERROR(MATCH("SDN Controller Security Requirements Guide :: Version 1, Release: 2 Benchmark Date: 24 Apr 2020*"&amp;A1146&amp;";*",SRGs!AA:AA,0),0)</f>
        <v>0</v>
      </c>
      <c r="Z1146" s="6">
        <f>IFERROR(MATCH("Unified Endpoint Management Agent Security Requirements Guide :: Version 1, Release: 1 Benchmark Date: 20 Nov 2020*"&amp;A1146&amp;";*",SRGs!AA:AA,0),0)</f>
        <v>0</v>
      </c>
      <c r="AA1146" s="6">
        <f>IFERROR(MATCH("Unified Endpoint Management Server Security Requirements Guide :: Version 1, Release: 1 Benchmark Date: 20 Nov 2020*"&amp;A1146&amp;";*",SRGs!AA:AA,0),0)</f>
        <v>0</v>
      </c>
      <c r="AB1146" s="6">
        <f>IFERROR(MATCH("Virtual Private Network (VPN) Security Requirements Guide :: Version 2, Release: 4 Benchmark Date: 27 Oct 2021*"&amp;A1146&amp;";*",SRGs!AA:AA,0),0)</f>
        <v>0</v>
      </c>
      <c r="AC1146" s="6">
        <f>IFERROR(MATCH("Web Server Security Requirements Guide :: Version 3, Release: 1 Benchmark Date: 27 Oct 2022*"&amp;A1146&amp;";*",SRGs!AA:AA,0),0)</f>
        <v>0</v>
      </c>
      <c r="AD1146" s="21"/>
      <c r="AE1146" s="3" t="str">
        <f t="shared" si="136"/>
        <v/>
      </c>
      <c r="AF1146" s="2" t="str">
        <f t="shared" si="137"/>
        <v/>
      </c>
      <c r="AG1146" s="2" t="str">
        <f t="shared" si="138"/>
        <v/>
      </c>
      <c r="AH1146" s="2" t="str">
        <f t="shared" si="139"/>
        <v/>
      </c>
      <c r="AI1146" s="2" t="str">
        <f t="shared" si="140"/>
        <v/>
      </c>
      <c r="AJ1146" s="2" t="str">
        <f t="shared" si="141"/>
        <v/>
      </c>
      <c r="AK1146" s="2" t="str">
        <f t="shared" si="142"/>
        <v/>
      </c>
      <c r="AL1146" s="27"/>
      <c r="AM1146" s="5" t="str">
        <f t="shared" si="143"/>
        <v/>
      </c>
    </row>
    <row r="1147" spans="1:39" s="5" customFormat="1" ht="45" hidden="1">
      <c r="A1147" s="1" t="s">
        <v>22769</v>
      </c>
      <c r="B1147" s="1" t="s">
        <v>4317</v>
      </c>
      <c r="C1147" s="1" t="s">
        <v>1398</v>
      </c>
      <c r="D1147" s="1" t="s">
        <v>3605</v>
      </c>
      <c r="E1147" s="1"/>
      <c r="F1147" s="2"/>
      <c r="G1147" s="2"/>
      <c r="H1147" s="2"/>
      <c r="I1147" s="2"/>
      <c r="J1147" s="15"/>
      <c r="K1147" s="3">
        <f>IFERROR(MATCH("Application Layer Gateway (ALG) Security Requirements Guide (SRG) :: Version 1, Release: 2 Benchmark Date: 24 Jul 2015*"&amp;A1147&amp;";*",SRGs!AA:AA,0),0)</f>
        <v>0</v>
      </c>
      <c r="L1147" s="2">
        <f>IFERROR(MATCH("Application Server Security Requirements Guide :: Version 3, Release: 3 Benchmark Date: 27 Oct 2022*"&amp;A1147&amp;";*",SRGs!AA:AA,0),0)</f>
        <v>0</v>
      </c>
      <c r="M1147" s="2">
        <f>IFERROR(MATCH("Authentication, Authorization, and Accounting Services (AAA) Security Requirements Guide :: Version 1, Release: 2 Benchmark Date: 24 Jan 2020*"&amp;A1147&amp;";*",SRGs!AA:AA,0),0)</f>
        <v>0</v>
      </c>
      <c r="N1147" s="2">
        <f>IFERROR(MATCH("Central Log Server Security Requirements Guide :: Version 2, Release: 2 Benchmark Date: 27 Oct 2022*"&amp;A1147&amp;";*",SRGs!AA:AA,0),0)</f>
        <v>0</v>
      </c>
      <c r="O1147" s="2">
        <f>IFERROR(MATCH("Database Security Requirements Guide :: Version 3, Release: 3 Benchmark Date: 27 Jul 2022*"&amp;A1147&amp;";*",SRGs!AA:AA,0),0)</f>
        <v>0</v>
      </c>
      <c r="P1147" s="6">
        <f>IFERROR(MATCH("Container Platform Security Requirements Guide :: Version 1, Release: 3 Benchmark Date: 27 Jan 2022*"&amp;A1147&amp;";*",SRGs!AA:AA,0),0)</f>
        <v>0</v>
      </c>
      <c r="Q1147" s="6">
        <f>IFERROR(MATCH("Domain Name System (DNS) Security Requirements Guide :: Version 2, Release: 4 Benchmark Date: 23 Oct 2015*"&amp;A1147&amp;";*",SRGs!AA:AA,0),0)</f>
        <v>0</v>
      </c>
      <c r="R1147" s="6">
        <f>IFERROR(MATCH("Firewall Security Requirements Guide :: Version 2, Release: 3 Benchmark Date: 27 Oct 2022*"&amp;A1147&amp;";*",SRGs!AA:AA,0),0)</f>
        <v>0</v>
      </c>
      <c r="S1147" s="6">
        <f>IFERROR(MATCH("General Purpose Operating System Security Requirements Guide :: Version 2, Release: 4 Benchmark Date: 27 Jul 2022*"&amp;A1147&amp;";*",SRGs!AA:AA,0),0)</f>
        <v>0</v>
      </c>
      <c r="T1147" s="6">
        <f>IFERROR(MATCH("Intrusion Detection and Prevention Systems (IDPS) Security Requirements Guide :: Version 2, Release: 6 Benchmark Date: 24 Jul 2020*"&amp;A1147&amp;";*",SRGs!AA:AA,0),0)</f>
        <v>0</v>
      </c>
      <c r="U1147" s="6">
        <f>IFERROR(MATCH("Layer 2 Switch Security Requirements Guide :: Version 2, Release: 1 Benchmark Date: 18 May 2021*"&amp;A1147&amp;";*",SRGs!AA:AA,0),0)</f>
        <v>0</v>
      </c>
      <c r="V1147" s="6">
        <f>IFERROR(MATCH("Mainframe Product Security Requirements Guide :: Version 2, Release: 1 Benchmark Date: 27 Oct 2022*"&amp;A1147&amp;";*",SRGs!AA:AA,0),0)</f>
        <v>0</v>
      </c>
      <c r="W1147" s="6">
        <f>IFERROR(MATCH("Network Device Management Security Requirements Guide :: Version 4, Release: 1 Benchmark Date: 23 Apr 2021*"&amp;A1147&amp;";*",SRGs!AA:AA,0),0)</f>
        <v>0</v>
      </c>
      <c r="X1147" s="6">
        <f>IFERROR(MATCH("Router Security Requirements Guide :: Version 4, Release: 2 Benchmark Date: 23 Apr 2021*"&amp;A1147&amp;";*",SRGs!AA:AA,0),0)</f>
        <v>0</v>
      </c>
      <c r="Y1147" s="6">
        <f>IFERROR(MATCH("SDN Controller Security Requirements Guide :: Version 1, Release: 2 Benchmark Date: 24 Apr 2020*"&amp;A1147&amp;";*",SRGs!AA:AA,0),0)</f>
        <v>0</v>
      </c>
      <c r="Z1147" s="6">
        <f>IFERROR(MATCH("Unified Endpoint Management Agent Security Requirements Guide :: Version 1, Release: 1 Benchmark Date: 20 Nov 2020*"&amp;A1147&amp;";*",SRGs!AA:AA,0),0)</f>
        <v>0</v>
      </c>
      <c r="AA1147" s="6">
        <f>IFERROR(MATCH("Unified Endpoint Management Server Security Requirements Guide :: Version 1, Release: 1 Benchmark Date: 20 Nov 2020*"&amp;A1147&amp;";*",SRGs!AA:AA,0),0)</f>
        <v>0</v>
      </c>
      <c r="AB1147" s="6">
        <f>IFERROR(MATCH("Virtual Private Network (VPN) Security Requirements Guide :: Version 2, Release: 4 Benchmark Date: 27 Oct 2021*"&amp;A1147&amp;";*",SRGs!AA:AA,0),0)</f>
        <v>0</v>
      </c>
      <c r="AC1147" s="6">
        <f>IFERROR(MATCH("Web Server Security Requirements Guide :: Version 3, Release: 1 Benchmark Date: 27 Oct 2022*"&amp;A1147&amp;";*",SRGs!AA:AA,0),0)</f>
        <v>0</v>
      </c>
      <c r="AD1147" s="21"/>
      <c r="AE1147" s="3" t="str">
        <f t="shared" si="136"/>
        <v/>
      </c>
      <c r="AF1147" s="2" t="str">
        <f t="shared" si="137"/>
        <v/>
      </c>
      <c r="AG1147" s="2" t="str">
        <f t="shared" si="138"/>
        <v/>
      </c>
      <c r="AH1147" s="2" t="str">
        <f t="shared" si="139"/>
        <v/>
      </c>
      <c r="AI1147" s="2" t="str">
        <f t="shared" si="140"/>
        <v/>
      </c>
      <c r="AJ1147" s="2" t="str">
        <f t="shared" si="141"/>
        <v/>
      </c>
      <c r="AK1147" s="2" t="str">
        <f t="shared" si="142"/>
        <v/>
      </c>
      <c r="AL1147" s="27"/>
      <c r="AM1147" s="5" t="str">
        <f t="shared" si="143"/>
        <v/>
      </c>
    </row>
    <row r="1148" spans="1:39" ht="75" hidden="1">
      <c r="A1148" s="1" t="s">
        <v>22770</v>
      </c>
      <c r="B1148" s="1" t="s">
        <v>4317</v>
      </c>
      <c r="C1148" s="1" t="s">
        <v>1399</v>
      </c>
      <c r="D1148" s="1" t="s">
        <v>2401</v>
      </c>
      <c r="E1148" s="1" t="s">
        <v>3394</v>
      </c>
      <c r="F1148" s="2" t="s">
        <v>4109</v>
      </c>
      <c r="G1148" s="2"/>
      <c r="H1148" s="2"/>
      <c r="I1148" s="2"/>
      <c r="J1148" s="15"/>
      <c r="K1148" s="3">
        <f>IFERROR(MATCH("Application Layer Gateway (ALG) Security Requirements Guide (SRG) :: Version 1, Release: 2 Benchmark Date: 24 Jul 2015*"&amp;A1148&amp;";*",SRGs!AA:AA,0),0)</f>
        <v>0</v>
      </c>
      <c r="L1148" s="2">
        <f>IFERROR(MATCH("Application Server Security Requirements Guide :: Version 3, Release: 3 Benchmark Date: 27 Oct 2022*"&amp;A1148&amp;";*",SRGs!AA:AA,0),0)</f>
        <v>0</v>
      </c>
      <c r="M1148" s="2">
        <f>IFERROR(MATCH("Authentication, Authorization, and Accounting Services (AAA) Security Requirements Guide :: Version 1, Release: 2 Benchmark Date: 24 Jan 2020*"&amp;A1148&amp;";*",SRGs!AA:AA,0),0)</f>
        <v>0</v>
      </c>
      <c r="N1148" s="6">
        <f>IFERROR(MATCH("Central Log Server Security Requirements Guide :: Version 2, Release: 2 Benchmark Date: 27 Oct 2022*"&amp;A1148&amp;";*",SRGs!AA:AA,0),0)</f>
        <v>0</v>
      </c>
      <c r="O1148" s="6">
        <f>IFERROR(MATCH("Database Security Requirements Guide :: Version 3, Release: 3 Benchmark Date: 27 Jul 2022*"&amp;A1148&amp;";*",SRGs!AA:AA,0),0)</f>
        <v>0</v>
      </c>
      <c r="P1148" s="2">
        <f>IFERROR(MATCH("Container Platform Security Requirements Guide :: Version 1, Release: 3 Benchmark Date: 27 Jan 2022*"&amp;A1148&amp;";*",SRGs!AA:AA,0),0)</f>
        <v>0</v>
      </c>
      <c r="Q1148" s="2">
        <f>IFERROR(MATCH("Domain Name System (DNS) Security Requirements Guide :: Version 2, Release: 4 Benchmark Date: 23 Oct 2015*"&amp;A1148&amp;";*",SRGs!AA:AA,0),0)</f>
        <v>0</v>
      </c>
      <c r="R1148" s="2">
        <f>IFERROR(MATCH("Firewall Security Requirements Guide :: Version 2, Release: 3 Benchmark Date: 27 Oct 2022*"&amp;A1148&amp;";*",SRGs!AA:AA,0),0)</f>
        <v>0</v>
      </c>
      <c r="S1148" s="2">
        <f>IFERROR(MATCH("General Purpose Operating System Security Requirements Guide :: Version 2, Release: 4 Benchmark Date: 27 Jul 2022*"&amp;A1148&amp;";*",SRGs!AA:AA,0),0)</f>
        <v>0</v>
      </c>
      <c r="T1148" s="2">
        <f>IFERROR(MATCH("Intrusion Detection and Prevention Systems (IDPS) Security Requirements Guide :: Version 2, Release: 6 Benchmark Date: 24 Jul 2020*"&amp;A1148&amp;";*",SRGs!AA:AA,0),0)</f>
        <v>0</v>
      </c>
      <c r="U1148" s="2">
        <f>IFERROR(MATCH("Layer 2 Switch Security Requirements Guide :: Version 2, Release: 1 Benchmark Date: 18 May 2021*"&amp;A1148&amp;";*",SRGs!AA:AA,0),0)</f>
        <v>0</v>
      </c>
      <c r="V1148" s="2">
        <f>IFERROR(MATCH("Mainframe Product Security Requirements Guide :: Version 2, Release: 1 Benchmark Date: 27 Oct 2022*"&amp;A1148&amp;";*",SRGs!AA:AA,0),0)</f>
        <v>0</v>
      </c>
      <c r="W1148" s="2">
        <f>IFERROR(MATCH("Network Device Management Security Requirements Guide :: Version 4, Release: 1 Benchmark Date: 23 Apr 2021*"&amp;A1148&amp;";*",SRGs!AA:AA,0),0)</f>
        <v>0</v>
      </c>
      <c r="X1148" s="2">
        <f>IFERROR(MATCH("Router Security Requirements Guide :: Version 4, Release: 2 Benchmark Date: 23 Apr 2021*"&amp;A1148&amp;";*",SRGs!AA:AA,0),0)</f>
        <v>0</v>
      </c>
      <c r="Y1148" s="2">
        <f>IFERROR(MATCH("SDN Controller Security Requirements Guide :: Version 1, Release: 2 Benchmark Date: 24 Apr 2020*"&amp;A1148&amp;";*",SRGs!AA:AA,0),0)</f>
        <v>0</v>
      </c>
      <c r="Z1148" s="2">
        <f>IFERROR(MATCH("Unified Endpoint Management Agent Security Requirements Guide :: Version 1, Release: 1 Benchmark Date: 20 Nov 2020*"&amp;A1148&amp;";*",SRGs!AA:AA,0),0)</f>
        <v>0</v>
      </c>
      <c r="AA1148" s="2">
        <f>IFERROR(MATCH("Unified Endpoint Management Server Security Requirements Guide :: Version 1, Release: 1 Benchmark Date: 20 Nov 2020*"&amp;A1148&amp;";*",SRGs!AA:AA,0),0)</f>
        <v>2180</v>
      </c>
      <c r="AB1148" s="2">
        <f>IFERROR(MATCH("Virtual Private Network (VPN) Security Requirements Guide :: Version 2, Release: 4 Benchmark Date: 27 Oct 2021*"&amp;A1148&amp;";*",SRGs!AA:AA,0),0)</f>
        <v>0</v>
      </c>
      <c r="AC1148" s="2">
        <f>IFERROR(MATCH("Web Server Security Requirements Guide :: Version 3, Release: 1 Benchmark Date: 27 Oct 2022*"&amp;A1148&amp;";*",SRGs!AA:AA,0),0)</f>
        <v>0</v>
      </c>
      <c r="AD1148" s="22"/>
      <c r="AE1148" s="3" t="str">
        <f t="shared" si="136"/>
        <v/>
      </c>
      <c r="AF1148" s="2" t="str">
        <f t="shared" si="137"/>
        <v/>
      </c>
      <c r="AG1148" s="2" t="str">
        <f t="shared" si="138"/>
        <v/>
      </c>
      <c r="AH1148" s="2" t="str">
        <f t="shared" si="139"/>
        <v/>
      </c>
      <c r="AI1148" s="2" t="str">
        <f t="shared" si="140"/>
        <v/>
      </c>
      <c r="AJ1148" s="2" t="str">
        <f t="shared" si="141"/>
        <v/>
      </c>
      <c r="AK1148" s="2" t="str">
        <f t="shared" si="142"/>
        <v>Unified Endpoint Mangement</v>
      </c>
      <c r="AM1148" s="5" t="str">
        <f t="shared" si="143"/>
        <v>Unified Endpoint Mangement</v>
      </c>
    </row>
    <row r="1149" spans="1:39" ht="75" hidden="1">
      <c r="A1149" s="1" t="s">
        <v>22771</v>
      </c>
      <c r="B1149" s="1" t="s">
        <v>4317</v>
      </c>
      <c r="C1149" s="1" t="s">
        <v>1400</v>
      </c>
      <c r="D1149" s="1" t="s">
        <v>2402</v>
      </c>
      <c r="E1149" s="1" t="s">
        <v>3395</v>
      </c>
      <c r="F1149" s="2" t="s">
        <v>2591</v>
      </c>
      <c r="G1149" s="2"/>
      <c r="H1149" s="2"/>
      <c r="I1149" s="2"/>
      <c r="J1149" s="15"/>
      <c r="K1149" s="3">
        <f>IFERROR(MATCH("Application Layer Gateway (ALG) Security Requirements Guide (SRG) :: Version 1, Release: 2 Benchmark Date: 24 Jul 2015*"&amp;A1149&amp;";*",SRGs!AA:AA,0),0)</f>
        <v>0</v>
      </c>
      <c r="L1149" s="2">
        <f>IFERROR(MATCH("Application Server Security Requirements Guide :: Version 3, Release: 3 Benchmark Date: 27 Oct 2022*"&amp;A1149&amp;";*",SRGs!AA:AA,0),0)</f>
        <v>0</v>
      </c>
      <c r="M1149" s="2">
        <f>IFERROR(MATCH("Authentication, Authorization, and Accounting Services (AAA) Security Requirements Guide :: Version 1, Release: 2 Benchmark Date: 24 Jan 2020*"&amp;A1149&amp;";*",SRGs!AA:AA,0),0)</f>
        <v>0</v>
      </c>
      <c r="N1149" s="2">
        <f>IFERROR(MATCH("Central Log Server Security Requirements Guide :: Version 2, Release: 2 Benchmark Date: 27 Oct 2022*"&amp;A1149&amp;";*",SRGs!AA:AA,0),0)</f>
        <v>0</v>
      </c>
      <c r="O1149" s="2">
        <f>IFERROR(MATCH("Database Security Requirements Guide :: Version 3, Release: 3 Benchmark Date: 27 Jul 2022*"&amp;A1149&amp;";*",SRGs!AA:AA,0),0)</f>
        <v>0</v>
      </c>
      <c r="P1149" s="2">
        <f>IFERROR(MATCH("Container Platform Security Requirements Guide :: Version 1, Release: 3 Benchmark Date: 27 Jan 2022*"&amp;A1149&amp;";*",SRGs!AA:AA,0),0)</f>
        <v>0</v>
      </c>
      <c r="Q1149" s="2">
        <f>IFERROR(MATCH("Domain Name System (DNS) Security Requirements Guide :: Version 2, Release: 4 Benchmark Date: 23 Oct 2015*"&amp;A1149&amp;";*",SRGs!AA:AA,0),0)</f>
        <v>0</v>
      </c>
      <c r="R1149" s="2">
        <f>IFERROR(MATCH("Firewall Security Requirements Guide :: Version 2, Release: 3 Benchmark Date: 27 Oct 2022*"&amp;A1149&amp;";*",SRGs!AA:AA,0),0)</f>
        <v>0</v>
      </c>
      <c r="S1149" s="2">
        <f>IFERROR(MATCH("General Purpose Operating System Security Requirements Guide :: Version 2, Release: 4 Benchmark Date: 27 Jul 2022*"&amp;A1149&amp;";*",SRGs!AA:AA,0),0)</f>
        <v>0</v>
      </c>
      <c r="T1149" s="2">
        <f>IFERROR(MATCH("Intrusion Detection and Prevention Systems (IDPS) Security Requirements Guide :: Version 2, Release: 6 Benchmark Date: 24 Jul 2020*"&amp;A1149&amp;";*",SRGs!AA:AA,0),0)</f>
        <v>0</v>
      </c>
      <c r="U1149" s="2">
        <f>IFERROR(MATCH("Layer 2 Switch Security Requirements Guide :: Version 2, Release: 1 Benchmark Date: 18 May 2021*"&amp;A1149&amp;";*",SRGs!AA:AA,0),0)</f>
        <v>0</v>
      </c>
      <c r="V1149" s="2">
        <f>IFERROR(MATCH("Mainframe Product Security Requirements Guide :: Version 2, Release: 1 Benchmark Date: 27 Oct 2022*"&amp;A1149&amp;";*",SRGs!AA:AA,0),0)</f>
        <v>0</v>
      </c>
      <c r="W1149" s="2">
        <f>IFERROR(MATCH("Network Device Management Security Requirements Guide :: Version 4, Release: 1 Benchmark Date: 23 Apr 2021*"&amp;A1149&amp;";*",SRGs!AA:AA,0),0)</f>
        <v>0</v>
      </c>
      <c r="X1149" s="2">
        <f>IFERROR(MATCH("Router Security Requirements Guide :: Version 4, Release: 2 Benchmark Date: 23 Apr 2021*"&amp;A1149&amp;";*",SRGs!AA:AA,0),0)</f>
        <v>0</v>
      </c>
      <c r="Y1149" s="2">
        <f>IFERROR(MATCH("SDN Controller Security Requirements Guide :: Version 1, Release: 2 Benchmark Date: 24 Apr 2020*"&amp;A1149&amp;";*",SRGs!AA:AA,0),0)</f>
        <v>0</v>
      </c>
      <c r="Z1149" s="2">
        <f>IFERROR(MATCH("Unified Endpoint Management Agent Security Requirements Guide :: Version 1, Release: 1 Benchmark Date: 20 Nov 2020*"&amp;A1149&amp;";*",SRGs!AA:AA,0),0)</f>
        <v>0</v>
      </c>
      <c r="AA1149" s="2">
        <f>IFERROR(MATCH("Unified Endpoint Management Server Security Requirements Guide :: Version 1, Release: 1 Benchmark Date: 20 Nov 2020*"&amp;A1149&amp;";*",SRGs!AA:AA,0),0)</f>
        <v>0</v>
      </c>
      <c r="AB1149" s="2">
        <f>IFERROR(MATCH("Virtual Private Network (VPN) Security Requirements Guide :: Version 2, Release: 4 Benchmark Date: 27 Oct 2021*"&amp;A1149&amp;";*",SRGs!AA:AA,0),0)</f>
        <v>0</v>
      </c>
      <c r="AC1149" s="2">
        <f>IFERROR(MATCH("Web Server Security Requirements Guide :: Version 3, Release: 1 Benchmark Date: 27 Oct 2022*"&amp;A1149&amp;";*",SRGs!AA:AA,0),0)</f>
        <v>0</v>
      </c>
      <c r="AD1149" s="22"/>
      <c r="AE1149" s="3" t="str">
        <f t="shared" si="136"/>
        <v/>
      </c>
      <c r="AF1149" s="2" t="str">
        <f t="shared" si="137"/>
        <v/>
      </c>
      <c r="AG1149" s="2" t="str">
        <f t="shared" si="138"/>
        <v/>
      </c>
      <c r="AH1149" s="2" t="str">
        <f t="shared" si="139"/>
        <v/>
      </c>
      <c r="AI1149" s="2" t="str">
        <f t="shared" si="140"/>
        <v/>
      </c>
      <c r="AJ1149" s="2" t="str">
        <f t="shared" si="141"/>
        <v/>
      </c>
      <c r="AK1149" s="2" t="str">
        <f t="shared" si="142"/>
        <v/>
      </c>
      <c r="AM1149" s="5" t="str">
        <f t="shared" si="143"/>
        <v/>
      </c>
    </row>
    <row r="1150" spans="1:39" ht="195" hidden="1">
      <c r="A1150" s="1" t="s">
        <v>22772</v>
      </c>
      <c r="B1150" s="1" t="s">
        <v>4317</v>
      </c>
      <c r="C1150" s="1" t="s">
        <v>1401</v>
      </c>
      <c r="D1150" s="1" t="s">
        <v>2403</v>
      </c>
      <c r="E1150" s="1" t="s">
        <v>3396</v>
      </c>
      <c r="F1150" s="2" t="s">
        <v>4110</v>
      </c>
      <c r="G1150" s="2"/>
      <c r="H1150" s="2"/>
      <c r="I1150" s="2"/>
      <c r="J1150" s="15"/>
      <c r="K1150" s="3">
        <f>IFERROR(MATCH("Application Layer Gateway (ALG) Security Requirements Guide (SRG) :: Version 1, Release: 2 Benchmark Date: 24 Jul 2015*"&amp;A1150&amp;";*",SRGs!AA:AA,0),0)</f>
        <v>0</v>
      </c>
      <c r="L1150" s="2">
        <f>IFERROR(MATCH("Application Server Security Requirements Guide :: Version 3, Release: 3 Benchmark Date: 27 Oct 2022*"&amp;A1150&amp;";*",SRGs!AA:AA,0),0)</f>
        <v>0</v>
      </c>
      <c r="M1150" s="2">
        <f>IFERROR(MATCH("Authentication, Authorization, and Accounting Services (AAA) Security Requirements Guide :: Version 1, Release: 2 Benchmark Date: 24 Jan 2020*"&amp;A1150&amp;";*",SRGs!AA:AA,0),0)</f>
        <v>0</v>
      </c>
      <c r="N1150" s="6">
        <f>IFERROR(MATCH("Central Log Server Security Requirements Guide :: Version 2, Release: 2 Benchmark Date: 27 Oct 2022*"&amp;A1150&amp;";*",SRGs!AA:AA,0),0)</f>
        <v>0</v>
      </c>
      <c r="O1150" s="6">
        <f>IFERROR(MATCH("Database Security Requirements Guide :: Version 3, Release: 3 Benchmark Date: 27 Jul 2022*"&amp;A1150&amp;";*",SRGs!AA:AA,0),0)</f>
        <v>0</v>
      </c>
      <c r="P1150" s="2">
        <f>IFERROR(MATCH("Container Platform Security Requirements Guide :: Version 1, Release: 3 Benchmark Date: 27 Jan 2022*"&amp;A1150&amp;";*",SRGs!AA:AA,0),0)</f>
        <v>0</v>
      </c>
      <c r="Q1150" s="2">
        <f>IFERROR(MATCH("Domain Name System (DNS) Security Requirements Guide :: Version 2, Release: 4 Benchmark Date: 23 Oct 2015*"&amp;A1150&amp;";*",SRGs!AA:AA,0),0)</f>
        <v>0</v>
      </c>
      <c r="R1150" s="2">
        <f>IFERROR(MATCH("Firewall Security Requirements Guide :: Version 2, Release: 3 Benchmark Date: 27 Oct 2022*"&amp;A1150&amp;";*",SRGs!AA:AA,0),0)</f>
        <v>0</v>
      </c>
      <c r="S1150" s="2">
        <f>IFERROR(MATCH("General Purpose Operating System Security Requirements Guide :: Version 2, Release: 4 Benchmark Date: 27 Jul 2022*"&amp;A1150&amp;";*",SRGs!AA:AA,0),0)</f>
        <v>0</v>
      </c>
      <c r="T1150" s="2">
        <f>IFERROR(MATCH("Intrusion Detection and Prevention Systems (IDPS) Security Requirements Guide :: Version 2, Release: 6 Benchmark Date: 24 Jul 2020*"&amp;A1150&amp;";*",SRGs!AA:AA,0),0)</f>
        <v>0</v>
      </c>
      <c r="U1150" s="2">
        <f>IFERROR(MATCH("Layer 2 Switch Security Requirements Guide :: Version 2, Release: 1 Benchmark Date: 18 May 2021*"&amp;A1150&amp;";*",SRGs!AA:AA,0),0)</f>
        <v>0</v>
      </c>
      <c r="V1150" s="2">
        <f>IFERROR(MATCH("Mainframe Product Security Requirements Guide :: Version 2, Release: 1 Benchmark Date: 27 Oct 2022*"&amp;A1150&amp;";*",SRGs!AA:AA,0),0)</f>
        <v>0</v>
      </c>
      <c r="W1150" s="2">
        <f>IFERROR(MATCH("Network Device Management Security Requirements Guide :: Version 4, Release: 1 Benchmark Date: 23 Apr 2021*"&amp;A1150&amp;";*",SRGs!AA:AA,0),0)</f>
        <v>0</v>
      </c>
      <c r="X1150" s="2">
        <f>IFERROR(MATCH("Router Security Requirements Guide :: Version 4, Release: 2 Benchmark Date: 23 Apr 2021*"&amp;A1150&amp;";*",SRGs!AA:AA,0),0)</f>
        <v>0</v>
      </c>
      <c r="Y1150" s="2">
        <f>IFERROR(MATCH("SDN Controller Security Requirements Guide :: Version 1, Release: 2 Benchmark Date: 24 Apr 2020*"&amp;A1150&amp;";*",SRGs!AA:AA,0),0)</f>
        <v>0</v>
      </c>
      <c r="Z1150" s="2">
        <f>IFERROR(MATCH("Unified Endpoint Management Agent Security Requirements Guide :: Version 1, Release: 1 Benchmark Date: 20 Nov 2020*"&amp;A1150&amp;";*",SRGs!AA:AA,0),0)</f>
        <v>0</v>
      </c>
      <c r="AA1150" s="2">
        <f>IFERROR(MATCH("Unified Endpoint Management Server Security Requirements Guide :: Version 1, Release: 1 Benchmark Date: 20 Nov 2020*"&amp;A1150&amp;";*",SRGs!AA:AA,0),0)</f>
        <v>0</v>
      </c>
      <c r="AB1150" s="2">
        <f>IFERROR(MATCH("Virtual Private Network (VPN) Security Requirements Guide :: Version 2, Release: 4 Benchmark Date: 27 Oct 2021*"&amp;A1150&amp;";*",SRGs!AA:AA,0),0)</f>
        <v>0</v>
      </c>
      <c r="AC1150" s="2">
        <f>IFERROR(MATCH("Web Server Security Requirements Guide :: Version 3, Release: 1 Benchmark Date: 27 Oct 2022*"&amp;A1150&amp;";*",SRGs!AA:AA,0),0)</f>
        <v>0</v>
      </c>
      <c r="AD1150" s="22"/>
      <c r="AE1150" s="3" t="str">
        <f t="shared" si="136"/>
        <v/>
      </c>
      <c r="AF1150" s="2" t="str">
        <f t="shared" si="137"/>
        <v/>
      </c>
      <c r="AG1150" s="2" t="str">
        <f t="shared" si="138"/>
        <v/>
      </c>
      <c r="AH1150" s="2" t="str">
        <f t="shared" si="139"/>
        <v/>
      </c>
      <c r="AI1150" s="2" t="str">
        <f t="shared" si="140"/>
        <v/>
      </c>
      <c r="AJ1150" s="2" t="str">
        <f t="shared" si="141"/>
        <v/>
      </c>
      <c r="AK1150" s="2" t="str">
        <f t="shared" si="142"/>
        <v/>
      </c>
      <c r="AM1150" s="5" t="str">
        <f t="shared" si="143"/>
        <v/>
      </c>
    </row>
    <row r="1151" spans="1:39" s="5" customFormat="1" ht="105" hidden="1">
      <c r="A1151" s="1" t="s">
        <v>22773</v>
      </c>
      <c r="B1151" s="1" t="s">
        <v>4317</v>
      </c>
      <c r="C1151" s="1" t="s">
        <v>1386</v>
      </c>
      <c r="D1151" s="1" t="s">
        <v>2392</v>
      </c>
      <c r="E1151" s="1" t="s">
        <v>3385</v>
      </c>
      <c r="F1151" s="2" t="s">
        <v>2591</v>
      </c>
      <c r="G1151" s="2"/>
      <c r="H1151" s="2"/>
      <c r="I1151" s="2"/>
      <c r="J1151" s="15"/>
      <c r="K1151" s="3">
        <f>IFERROR(MATCH("Application Layer Gateway (ALG) Security Requirements Guide (SRG) :: Version 1, Release: 2 Benchmark Date: 24 Jul 2015*"&amp;A1151&amp;";*",SRGs!AA:AA,0),0)</f>
        <v>0</v>
      </c>
      <c r="L1151" s="2">
        <f>IFERROR(MATCH("Application Server Security Requirements Guide :: Version 3, Release: 3 Benchmark Date: 27 Oct 2022*"&amp;A1151&amp;";*",SRGs!AA:AA,0),0)</f>
        <v>0</v>
      </c>
      <c r="M1151" s="2">
        <f>IFERROR(MATCH("Authentication, Authorization, and Accounting Services (AAA) Security Requirements Guide :: Version 1, Release: 2 Benchmark Date: 24 Jan 2020*"&amp;A1151&amp;";*",SRGs!AA:AA,0),0)</f>
        <v>0</v>
      </c>
      <c r="N1151" s="2">
        <f>IFERROR(MATCH("Central Log Server Security Requirements Guide :: Version 2, Release: 2 Benchmark Date: 27 Oct 2022*"&amp;A1151&amp;";*",SRGs!AA:AA,0),0)</f>
        <v>0</v>
      </c>
      <c r="O1151" s="2">
        <f>IFERROR(MATCH("Database Security Requirements Guide :: Version 3, Release: 3 Benchmark Date: 27 Jul 2022*"&amp;A1151&amp;";*",SRGs!AA:AA,0),0)</f>
        <v>0</v>
      </c>
      <c r="P1151" s="6">
        <f>IFERROR(MATCH("Container Platform Security Requirements Guide :: Version 1, Release: 3 Benchmark Date: 27 Jan 2022*"&amp;A1151&amp;";*",SRGs!AA:AA,0),0)</f>
        <v>0</v>
      </c>
      <c r="Q1151" s="6">
        <f>IFERROR(MATCH("Domain Name System (DNS) Security Requirements Guide :: Version 2, Release: 4 Benchmark Date: 23 Oct 2015*"&amp;A1151&amp;";*",SRGs!AA:AA,0),0)</f>
        <v>0</v>
      </c>
      <c r="R1151" s="6">
        <f>IFERROR(MATCH("Firewall Security Requirements Guide :: Version 2, Release: 3 Benchmark Date: 27 Oct 2022*"&amp;A1151&amp;";*",SRGs!AA:AA,0),0)</f>
        <v>0</v>
      </c>
      <c r="S1151" s="6">
        <f>IFERROR(MATCH("General Purpose Operating System Security Requirements Guide :: Version 2, Release: 4 Benchmark Date: 27 Jul 2022*"&amp;A1151&amp;";*",SRGs!AA:AA,0),0)</f>
        <v>0</v>
      </c>
      <c r="T1151" s="6">
        <f>IFERROR(MATCH("Intrusion Detection and Prevention Systems (IDPS) Security Requirements Guide :: Version 2, Release: 6 Benchmark Date: 24 Jul 2020*"&amp;A1151&amp;";*",SRGs!AA:AA,0),0)</f>
        <v>0</v>
      </c>
      <c r="U1151" s="6">
        <f>IFERROR(MATCH("Layer 2 Switch Security Requirements Guide :: Version 2, Release: 1 Benchmark Date: 18 May 2021*"&amp;A1151&amp;";*",SRGs!AA:AA,0),0)</f>
        <v>0</v>
      </c>
      <c r="V1151" s="6">
        <f>IFERROR(MATCH("Mainframe Product Security Requirements Guide :: Version 2, Release: 1 Benchmark Date: 27 Oct 2022*"&amp;A1151&amp;";*",SRGs!AA:AA,0),0)</f>
        <v>0</v>
      </c>
      <c r="W1151" s="6">
        <f>IFERROR(MATCH("Network Device Management Security Requirements Guide :: Version 4, Release: 1 Benchmark Date: 23 Apr 2021*"&amp;A1151&amp;";*",SRGs!AA:AA,0),0)</f>
        <v>0</v>
      </c>
      <c r="X1151" s="6">
        <f>IFERROR(MATCH("Router Security Requirements Guide :: Version 4, Release: 2 Benchmark Date: 23 Apr 2021*"&amp;A1151&amp;";*",SRGs!AA:AA,0),0)</f>
        <v>0</v>
      </c>
      <c r="Y1151" s="6">
        <f>IFERROR(MATCH("SDN Controller Security Requirements Guide :: Version 1, Release: 2 Benchmark Date: 24 Apr 2020*"&amp;A1151&amp;";*",SRGs!AA:AA,0),0)</f>
        <v>0</v>
      </c>
      <c r="Z1151" s="6">
        <f>IFERROR(MATCH("Unified Endpoint Management Agent Security Requirements Guide :: Version 1, Release: 1 Benchmark Date: 20 Nov 2020*"&amp;A1151&amp;";*",SRGs!AA:AA,0),0)</f>
        <v>0</v>
      </c>
      <c r="AA1151" s="6">
        <f>IFERROR(MATCH("Unified Endpoint Management Server Security Requirements Guide :: Version 1, Release: 1 Benchmark Date: 20 Nov 2020*"&amp;A1151&amp;";*",SRGs!AA:AA,0),0)</f>
        <v>0</v>
      </c>
      <c r="AB1151" s="6">
        <f>IFERROR(MATCH("Virtual Private Network (VPN) Security Requirements Guide :: Version 2, Release: 4 Benchmark Date: 27 Oct 2021*"&amp;A1151&amp;";*",SRGs!AA:AA,0),0)</f>
        <v>0</v>
      </c>
      <c r="AC1151" s="6">
        <f>IFERROR(MATCH("Web Server Security Requirements Guide :: Version 3, Release: 1 Benchmark Date: 27 Oct 2022*"&amp;A1151&amp;";*",SRGs!AA:AA,0),0)</f>
        <v>0</v>
      </c>
      <c r="AD1151" s="21"/>
      <c r="AE1151" s="3" t="str">
        <f t="shared" si="136"/>
        <v/>
      </c>
      <c r="AF1151" s="2" t="str">
        <f t="shared" si="137"/>
        <v/>
      </c>
      <c r="AG1151" s="2" t="str">
        <f t="shared" si="138"/>
        <v/>
      </c>
      <c r="AH1151" s="2" t="str">
        <f t="shared" si="139"/>
        <v/>
      </c>
      <c r="AI1151" s="2" t="str">
        <f t="shared" si="140"/>
        <v/>
      </c>
      <c r="AJ1151" s="2" t="str">
        <f t="shared" si="141"/>
        <v/>
      </c>
      <c r="AK1151" s="2" t="str">
        <f t="shared" si="142"/>
        <v/>
      </c>
      <c r="AL1151" s="27"/>
      <c r="AM1151" s="5" t="str">
        <f t="shared" si="143"/>
        <v/>
      </c>
    </row>
    <row r="1152" spans="1:39" ht="45" hidden="1">
      <c r="A1152" s="1" t="s">
        <v>22774</v>
      </c>
      <c r="B1152" s="1" t="s">
        <v>4317</v>
      </c>
      <c r="C1152" s="1" t="s">
        <v>1387</v>
      </c>
      <c r="D1152" s="1" t="s">
        <v>2393</v>
      </c>
      <c r="E1152" s="1" t="s">
        <v>3386</v>
      </c>
      <c r="F1152" s="2" t="s">
        <v>4105</v>
      </c>
      <c r="G1152" s="2"/>
      <c r="H1152" s="2"/>
      <c r="I1152" s="2"/>
      <c r="J1152" s="15"/>
      <c r="K1152" s="3">
        <f>IFERROR(MATCH("Application Layer Gateway (ALG) Security Requirements Guide (SRG) :: Version 1, Release: 2 Benchmark Date: 24 Jul 2015*"&amp;A1152&amp;";*",SRGs!AA:AA,0),0)</f>
        <v>0</v>
      </c>
      <c r="L1152" s="2">
        <f>IFERROR(MATCH("Application Server Security Requirements Guide :: Version 3, Release: 3 Benchmark Date: 27 Oct 2022*"&amp;A1152&amp;";*",SRGs!AA:AA,0),0)</f>
        <v>0</v>
      </c>
      <c r="M1152" s="2">
        <f>IFERROR(MATCH("Authentication, Authorization, and Accounting Services (AAA) Security Requirements Guide :: Version 1, Release: 2 Benchmark Date: 24 Jan 2020*"&amp;A1152&amp;";*",SRGs!AA:AA,0),0)</f>
        <v>0</v>
      </c>
      <c r="N1152" s="6">
        <f>IFERROR(MATCH("Central Log Server Security Requirements Guide :: Version 2, Release: 2 Benchmark Date: 27 Oct 2022*"&amp;A1152&amp;";*",SRGs!AA:AA,0),0)</f>
        <v>0</v>
      </c>
      <c r="O1152" s="6">
        <f>IFERROR(MATCH("Database Security Requirements Guide :: Version 3, Release: 3 Benchmark Date: 27 Jul 2022*"&amp;A1152&amp;";*",SRGs!AA:AA,0),0)</f>
        <v>0</v>
      </c>
      <c r="P1152" s="2">
        <f>IFERROR(MATCH("Container Platform Security Requirements Guide :: Version 1, Release: 3 Benchmark Date: 27 Jan 2022*"&amp;A1152&amp;";*",SRGs!AA:AA,0),0)</f>
        <v>0</v>
      </c>
      <c r="Q1152" s="2">
        <f>IFERROR(MATCH("Domain Name System (DNS) Security Requirements Guide :: Version 2, Release: 4 Benchmark Date: 23 Oct 2015*"&amp;A1152&amp;";*",SRGs!AA:AA,0),0)</f>
        <v>0</v>
      </c>
      <c r="R1152" s="2">
        <f>IFERROR(MATCH("Firewall Security Requirements Guide :: Version 2, Release: 3 Benchmark Date: 27 Oct 2022*"&amp;A1152&amp;";*",SRGs!AA:AA,0),0)</f>
        <v>0</v>
      </c>
      <c r="S1152" s="2">
        <f>IFERROR(MATCH("General Purpose Operating System Security Requirements Guide :: Version 2, Release: 4 Benchmark Date: 27 Jul 2022*"&amp;A1152&amp;";*",SRGs!AA:AA,0),0)</f>
        <v>0</v>
      </c>
      <c r="T1152" s="2">
        <f>IFERROR(MATCH("Intrusion Detection and Prevention Systems (IDPS) Security Requirements Guide :: Version 2, Release: 6 Benchmark Date: 24 Jul 2020*"&amp;A1152&amp;";*",SRGs!AA:AA,0),0)</f>
        <v>0</v>
      </c>
      <c r="U1152" s="2">
        <f>IFERROR(MATCH("Layer 2 Switch Security Requirements Guide :: Version 2, Release: 1 Benchmark Date: 18 May 2021*"&amp;A1152&amp;";*",SRGs!AA:AA,0),0)</f>
        <v>0</v>
      </c>
      <c r="V1152" s="2">
        <f>IFERROR(MATCH("Mainframe Product Security Requirements Guide :: Version 2, Release: 1 Benchmark Date: 27 Oct 2022*"&amp;A1152&amp;";*",SRGs!AA:AA,0),0)</f>
        <v>0</v>
      </c>
      <c r="W1152" s="2">
        <f>IFERROR(MATCH("Network Device Management Security Requirements Guide :: Version 4, Release: 1 Benchmark Date: 23 Apr 2021*"&amp;A1152&amp;";*",SRGs!AA:AA,0),0)</f>
        <v>0</v>
      </c>
      <c r="X1152" s="2">
        <f>IFERROR(MATCH("Router Security Requirements Guide :: Version 4, Release: 2 Benchmark Date: 23 Apr 2021*"&amp;A1152&amp;";*",SRGs!AA:AA,0),0)</f>
        <v>0</v>
      </c>
      <c r="Y1152" s="2">
        <f>IFERROR(MATCH("SDN Controller Security Requirements Guide :: Version 1, Release: 2 Benchmark Date: 24 Apr 2020*"&amp;A1152&amp;";*",SRGs!AA:AA,0),0)</f>
        <v>0</v>
      </c>
      <c r="Z1152" s="2">
        <f>IFERROR(MATCH("Unified Endpoint Management Agent Security Requirements Guide :: Version 1, Release: 1 Benchmark Date: 20 Nov 2020*"&amp;A1152&amp;";*",SRGs!AA:AA,0),0)</f>
        <v>0</v>
      </c>
      <c r="AA1152" s="2">
        <f>IFERROR(MATCH("Unified Endpoint Management Server Security Requirements Guide :: Version 1, Release: 1 Benchmark Date: 20 Nov 2020*"&amp;A1152&amp;";*",SRGs!AA:AA,0),0)</f>
        <v>0</v>
      </c>
      <c r="AB1152" s="2">
        <f>IFERROR(MATCH("Virtual Private Network (VPN) Security Requirements Guide :: Version 2, Release: 4 Benchmark Date: 27 Oct 2021*"&amp;A1152&amp;";*",SRGs!AA:AA,0),0)</f>
        <v>0</v>
      </c>
      <c r="AC1152" s="2">
        <f>IFERROR(MATCH("Web Server Security Requirements Guide :: Version 3, Release: 1 Benchmark Date: 27 Oct 2022*"&amp;A1152&amp;";*",SRGs!AA:AA,0),0)</f>
        <v>0</v>
      </c>
      <c r="AD1152" s="22"/>
      <c r="AE1152" s="3" t="str">
        <f t="shared" si="136"/>
        <v/>
      </c>
      <c r="AF1152" s="2" t="str">
        <f t="shared" si="137"/>
        <v/>
      </c>
      <c r="AG1152" s="2" t="str">
        <f t="shared" si="138"/>
        <v/>
      </c>
      <c r="AH1152" s="2" t="str">
        <f t="shared" si="139"/>
        <v/>
      </c>
      <c r="AI1152" s="2" t="str">
        <f t="shared" si="140"/>
        <v/>
      </c>
      <c r="AJ1152" s="2" t="str">
        <f t="shared" si="141"/>
        <v/>
      </c>
      <c r="AK1152" s="2" t="str">
        <f t="shared" si="142"/>
        <v/>
      </c>
      <c r="AM1152" s="5" t="str">
        <f t="shared" si="143"/>
        <v/>
      </c>
    </row>
    <row r="1153" spans="1:39" ht="30" hidden="1">
      <c r="A1153" s="1" t="s">
        <v>22775</v>
      </c>
      <c r="B1153" s="1" t="s">
        <v>4317</v>
      </c>
      <c r="C1153" s="1" t="s">
        <v>1388</v>
      </c>
      <c r="D1153" s="1" t="s">
        <v>3602</v>
      </c>
      <c r="E1153" s="1"/>
      <c r="F1153" s="2"/>
      <c r="G1153" s="2"/>
      <c r="H1153" s="2"/>
      <c r="I1153" s="2"/>
      <c r="J1153" s="15"/>
      <c r="K1153" s="3">
        <f>IFERROR(MATCH("Application Layer Gateway (ALG) Security Requirements Guide (SRG) :: Version 1, Release: 2 Benchmark Date: 24 Jul 2015*"&amp;A1153&amp;";*",SRGs!AA:AA,0),0)</f>
        <v>0</v>
      </c>
      <c r="L1153" s="2">
        <f>IFERROR(MATCH("Application Server Security Requirements Guide :: Version 3, Release: 3 Benchmark Date: 27 Oct 2022*"&amp;A1153&amp;";*",SRGs!AA:AA,0),0)</f>
        <v>0</v>
      </c>
      <c r="M1153" s="2">
        <f>IFERROR(MATCH("Authentication, Authorization, and Accounting Services (AAA) Security Requirements Guide :: Version 1, Release: 2 Benchmark Date: 24 Jan 2020*"&amp;A1153&amp;";*",SRGs!AA:AA,0),0)</f>
        <v>0</v>
      </c>
      <c r="N1153" s="2">
        <f>IFERROR(MATCH("Central Log Server Security Requirements Guide :: Version 2, Release: 2 Benchmark Date: 27 Oct 2022*"&amp;A1153&amp;";*",SRGs!AA:AA,0),0)</f>
        <v>0</v>
      </c>
      <c r="O1153" s="2">
        <f>IFERROR(MATCH("Database Security Requirements Guide :: Version 3, Release: 3 Benchmark Date: 27 Jul 2022*"&amp;A1153&amp;";*",SRGs!AA:AA,0),0)</f>
        <v>0</v>
      </c>
      <c r="P1153" s="2">
        <f>IFERROR(MATCH("Container Platform Security Requirements Guide :: Version 1, Release: 3 Benchmark Date: 27 Jan 2022*"&amp;A1153&amp;";*",SRGs!AA:AA,0),0)</f>
        <v>0</v>
      </c>
      <c r="Q1153" s="2">
        <f>IFERROR(MATCH("Domain Name System (DNS) Security Requirements Guide :: Version 2, Release: 4 Benchmark Date: 23 Oct 2015*"&amp;A1153&amp;";*",SRGs!AA:AA,0),0)</f>
        <v>0</v>
      </c>
      <c r="R1153" s="2">
        <f>IFERROR(MATCH("Firewall Security Requirements Guide :: Version 2, Release: 3 Benchmark Date: 27 Oct 2022*"&amp;A1153&amp;";*",SRGs!AA:AA,0),0)</f>
        <v>0</v>
      </c>
      <c r="S1153" s="2">
        <f>IFERROR(MATCH("General Purpose Operating System Security Requirements Guide :: Version 2, Release: 4 Benchmark Date: 27 Jul 2022*"&amp;A1153&amp;";*",SRGs!AA:AA,0),0)</f>
        <v>0</v>
      </c>
      <c r="T1153" s="2">
        <f>IFERROR(MATCH("Intrusion Detection and Prevention Systems (IDPS) Security Requirements Guide :: Version 2, Release: 6 Benchmark Date: 24 Jul 2020*"&amp;A1153&amp;";*",SRGs!AA:AA,0),0)</f>
        <v>0</v>
      </c>
      <c r="U1153" s="2">
        <f>IFERROR(MATCH("Layer 2 Switch Security Requirements Guide :: Version 2, Release: 1 Benchmark Date: 18 May 2021*"&amp;A1153&amp;";*",SRGs!AA:AA,0),0)</f>
        <v>0</v>
      </c>
      <c r="V1153" s="2">
        <f>IFERROR(MATCH("Mainframe Product Security Requirements Guide :: Version 2, Release: 1 Benchmark Date: 27 Oct 2022*"&amp;A1153&amp;";*",SRGs!AA:AA,0),0)</f>
        <v>0</v>
      </c>
      <c r="W1153" s="2">
        <f>IFERROR(MATCH("Network Device Management Security Requirements Guide :: Version 4, Release: 1 Benchmark Date: 23 Apr 2021*"&amp;A1153&amp;";*",SRGs!AA:AA,0),0)</f>
        <v>0</v>
      </c>
      <c r="X1153" s="2">
        <f>IFERROR(MATCH("Router Security Requirements Guide :: Version 4, Release: 2 Benchmark Date: 23 Apr 2021*"&amp;A1153&amp;";*",SRGs!AA:AA,0),0)</f>
        <v>0</v>
      </c>
      <c r="Y1153" s="2">
        <f>IFERROR(MATCH("SDN Controller Security Requirements Guide :: Version 1, Release: 2 Benchmark Date: 24 Apr 2020*"&amp;A1153&amp;";*",SRGs!AA:AA,0),0)</f>
        <v>0</v>
      </c>
      <c r="Z1153" s="2">
        <f>IFERROR(MATCH("Unified Endpoint Management Agent Security Requirements Guide :: Version 1, Release: 1 Benchmark Date: 20 Nov 2020*"&amp;A1153&amp;";*",SRGs!AA:AA,0),0)</f>
        <v>0</v>
      </c>
      <c r="AA1153" s="2">
        <f>IFERROR(MATCH("Unified Endpoint Management Server Security Requirements Guide :: Version 1, Release: 1 Benchmark Date: 20 Nov 2020*"&amp;A1153&amp;";*",SRGs!AA:AA,0),0)</f>
        <v>0</v>
      </c>
      <c r="AB1153" s="2">
        <f>IFERROR(MATCH("Virtual Private Network (VPN) Security Requirements Guide :: Version 2, Release: 4 Benchmark Date: 27 Oct 2021*"&amp;A1153&amp;";*",SRGs!AA:AA,0),0)</f>
        <v>0</v>
      </c>
      <c r="AC1153" s="2">
        <f>IFERROR(MATCH("Web Server Security Requirements Guide :: Version 3, Release: 1 Benchmark Date: 27 Oct 2022*"&amp;A1153&amp;";*",SRGs!AA:AA,0),0)</f>
        <v>0</v>
      </c>
      <c r="AD1153" s="22"/>
      <c r="AE1153" s="3" t="str">
        <f t="shared" si="136"/>
        <v/>
      </c>
      <c r="AF1153" s="2" t="str">
        <f t="shared" si="137"/>
        <v/>
      </c>
      <c r="AG1153" s="2" t="str">
        <f t="shared" si="138"/>
        <v/>
      </c>
      <c r="AH1153" s="2" t="str">
        <f t="shared" si="139"/>
        <v/>
      </c>
      <c r="AI1153" s="2" t="str">
        <f t="shared" si="140"/>
        <v/>
      </c>
      <c r="AJ1153" s="2" t="str">
        <f t="shared" si="141"/>
        <v/>
      </c>
      <c r="AK1153" s="2" t="str">
        <f t="shared" si="142"/>
        <v/>
      </c>
      <c r="AM1153" s="5" t="str">
        <f t="shared" si="143"/>
        <v/>
      </c>
    </row>
    <row r="1154" spans="1:39" ht="90" hidden="1">
      <c r="A1154" s="1" t="s">
        <v>22776</v>
      </c>
      <c r="B1154" s="1" t="s">
        <v>4317</v>
      </c>
      <c r="C1154" s="1" t="s">
        <v>1389</v>
      </c>
      <c r="D1154" s="1" t="s">
        <v>2394</v>
      </c>
      <c r="E1154" s="1" t="s">
        <v>3387</v>
      </c>
      <c r="F1154" s="2" t="s">
        <v>2591</v>
      </c>
      <c r="G1154" s="2"/>
      <c r="H1154" s="2"/>
      <c r="I1154" s="2"/>
      <c r="J1154" s="15"/>
      <c r="K1154" s="3">
        <f>IFERROR(MATCH("Application Layer Gateway (ALG) Security Requirements Guide (SRG) :: Version 1, Release: 2 Benchmark Date: 24 Jul 2015*"&amp;A1154&amp;";*",SRGs!AA:AA,0),0)</f>
        <v>0</v>
      </c>
      <c r="L1154" s="2">
        <f>IFERROR(MATCH("Application Server Security Requirements Guide :: Version 3, Release: 3 Benchmark Date: 27 Oct 2022*"&amp;A1154&amp;";*",SRGs!AA:AA,0),0)</f>
        <v>0</v>
      </c>
      <c r="M1154" s="2">
        <f>IFERROR(MATCH("Authentication, Authorization, and Accounting Services (AAA) Security Requirements Guide :: Version 1, Release: 2 Benchmark Date: 24 Jan 2020*"&amp;A1154&amp;";*",SRGs!AA:AA,0),0)</f>
        <v>0</v>
      </c>
      <c r="N1154" s="2">
        <f>IFERROR(MATCH("Central Log Server Security Requirements Guide :: Version 2, Release: 2 Benchmark Date: 27 Oct 2022*"&amp;A1154&amp;";*",SRGs!AA:AA,0),0)</f>
        <v>0</v>
      </c>
      <c r="O1154" s="2">
        <f>IFERROR(MATCH("Database Security Requirements Guide :: Version 3, Release: 3 Benchmark Date: 27 Jul 2022*"&amp;A1154&amp;";*",SRGs!AA:AA,0),0)</f>
        <v>0</v>
      </c>
      <c r="P1154" s="2">
        <f>IFERROR(MATCH("Container Platform Security Requirements Guide :: Version 1, Release: 3 Benchmark Date: 27 Jan 2022*"&amp;A1154&amp;";*",SRGs!AA:AA,0),0)</f>
        <v>0</v>
      </c>
      <c r="Q1154" s="2">
        <f>IFERROR(MATCH("Domain Name System (DNS) Security Requirements Guide :: Version 2, Release: 4 Benchmark Date: 23 Oct 2015*"&amp;A1154&amp;";*",SRGs!AA:AA,0),0)</f>
        <v>0</v>
      </c>
      <c r="R1154" s="2">
        <f>IFERROR(MATCH("Firewall Security Requirements Guide :: Version 2, Release: 3 Benchmark Date: 27 Oct 2022*"&amp;A1154&amp;";*",SRGs!AA:AA,0),0)</f>
        <v>0</v>
      </c>
      <c r="S1154" s="2">
        <f>IFERROR(MATCH("General Purpose Operating System Security Requirements Guide :: Version 2, Release: 4 Benchmark Date: 27 Jul 2022*"&amp;A1154&amp;";*",SRGs!AA:AA,0),0)</f>
        <v>0</v>
      </c>
      <c r="T1154" s="2">
        <f>IFERROR(MATCH("Intrusion Detection and Prevention Systems (IDPS) Security Requirements Guide :: Version 2, Release: 6 Benchmark Date: 24 Jul 2020*"&amp;A1154&amp;";*",SRGs!AA:AA,0),0)</f>
        <v>0</v>
      </c>
      <c r="U1154" s="2">
        <f>IFERROR(MATCH("Layer 2 Switch Security Requirements Guide :: Version 2, Release: 1 Benchmark Date: 18 May 2021*"&amp;A1154&amp;";*",SRGs!AA:AA,0),0)</f>
        <v>0</v>
      </c>
      <c r="V1154" s="2">
        <f>IFERROR(MATCH("Mainframe Product Security Requirements Guide :: Version 2, Release: 1 Benchmark Date: 27 Oct 2022*"&amp;A1154&amp;";*",SRGs!AA:AA,0),0)</f>
        <v>2181</v>
      </c>
      <c r="W1154" s="2">
        <f>IFERROR(MATCH("Network Device Management Security Requirements Guide :: Version 4, Release: 1 Benchmark Date: 23 Apr 2021*"&amp;A1154&amp;";*",SRGs!AA:AA,0),0)</f>
        <v>0</v>
      </c>
      <c r="X1154" s="2">
        <f>IFERROR(MATCH("Router Security Requirements Guide :: Version 4, Release: 2 Benchmark Date: 23 Apr 2021*"&amp;A1154&amp;";*",SRGs!AA:AA,0),0)</f>
        <v>0</v>
      </c>
      <c r="Y1154" s="2">
        <f>IFERROR(MATCH("SDN Controller Security Requirements Guide :: Version 1, Release: 2 Benchmark Date: 24 Apr 2020*"&amp;A1154&amp;";*",SRGs!AA:AA,0),0)</f>
        <v>0</v>
      </c>
      <c r="Z1154" s="2">
        <f>IFERROR(MATCH("Unified Endpoint Management Agent Security Requirements Guide :: Version 1, Release: 1 Benchmark Date: 20 Nov 2020*"&amp;A1154&amp;";*",SRGs!AA:AA,0),0)</f>
        <v>0</v>
      </c>
      <c r="AA1154" s="2">
        <f>IFERROR(MATCH("Unified Endpoint Management Server Security Requirements Guide :: Version 1, Release: 1 Benchmark Date: 20 Nov 2020*"&amp;A1154&amp;";*",SRGs!AA:AA,0),0)</f>
        <v>0</v>
      </c>
      <c r="AB1154" s="2">
        <f>IFERROR(MATCH("Virtual Private Network (VPN) Security Requirements Guide :: Version 2, Release: 4 Benchmark Date: 27 Oct 2021*"&amp;A1154&amp;";*",SRGs!AA:AA,0),0)</f>
        <v>0</v>
      </c>
      <c r="AC1154" s="2">
        <f>IFERROR(MATCH("Web Server Security Requirements Guide :: Version 3, Release: 1 Benchmark Date: 27 Oct 2022*"&amp;A1154&amp;";*",SRGs!AA:AA,0),0)</f>
        <v>0</v>
      </c>
      <c r="AD1154" s="22"/>
      <c r="AE1154" s="3" t="str">
        <f t="shared" ref="AE1154:AE1190" si="144">IF(OR(K1154&gt;0,L1154&gt;0,AC1154&gt;0),"Application","")</f>
        <v/>
      </c>
      <c r="AF1154" s="2" t="str">
        <f t="shared" ref="AF1154:AF1190" si="145">IF(OR(V1154&gt;0,S1154&gt;0,N1154&gt;0),"Server","")</f>
        <v>Server</v>
      </c>
      <c r="AG1154" s="2" t="str">
        <f t="shared" ref="AG1154:AG1190" si="146">IF(S1154&gt;0,"Laptops/Desktops","")</f>
        <v/>
      </c>
      <c r="AH1154" s="2" t="str">
        <f t="shared" ref="AH1154:AH1190" si="147">IF(OR(M1154&gt;0,Q1154&gt;0,R1154&gt;0,T1154&gt;0,U1154&gt;0,W1154&gt;0,X1154&gt;0,Y1154&gt;0,AB1154&gt;0),"Network Device","")</f>
        <v/>
      </c>
      <c r="AI1154" s="2" t="str">
        <f t="shared" ref="AI1154:AI1190" si="148">IF(O1154&gt;0,"Database","")</f>
        <v/>
      </c>
      <c r="AJ1154" s="2" t="str">
        <f t="shared" ref="AJ1154:AJ1190" si="149">IF(P1154&gt;0,"Container","")</f>
        <v/>
      </c>
      <c r="AK1154" s="2" t="str">
        <f t="shared" ref="AK1154:AK1190" si="150">IF(OR(Z1154&gt;0,AA1154&gt;0),"Unified Endpoint Mangement","")</f>
        <v/>
      </c>
      <c r="AM1154" s="5" t="str">
        <f t="shared" si="143"/>
        <v>Server</v>
      </c>
    </row>
    <row r="1155" spans="1:39" s="5" customFormat="1" ht="75" hidden="1">
      <c r="A1155" s="1" t="s">
        <v>22777</v>
      </c>
      <c r="B1155" s="1" t="s">
        <v>4317</v>
      </c>
      <c r="C1155" s="1" t="s">
        <v>1390</v>
      </c>
      <c r="D1155" s="1" t="s">
        <v>2395</v>
      </c>
      <c r="E1155" s="1" t="s">
        <v>3388</v>
      </c>
      <c r="F1155" s="2" t="s">
        <v>3656</v>
      </c>
      <c r="G1155" s="2"/>
      <c r="H1155" s="2" t="s">
        <v>4286</v>
      </c>
      <c r="I1155" s="10">
        <v>3</v>
      </c>
      <c r="J1155" s="13"/>
      <c r="K1155" s="3">
        <f>IFERROR(MATCH("Application Layer Gateway (ALG) Security Requirements Guide (SRG) :: Version 1, Release: 2 Benchmark Date: 24 Jul 2015*"&amp;A1155&amp;";*",SRGs!AA:AA,0),0)</f>
        <v>0</v>
      </c>
      <c r="L1155" s="2">
        <f>IFERROR(MATCH("Application Server Security Requirements Guide :: Version 3, Release: 3 Benchmark Date: 27 Oct 2022*"&amp;A1155&amp;";*",SRGs!AA:AA,0),0)</f>
        <v>0</v>
      </c>
      <c r="M1155" s="2">
        <f>IFERROR(MATCH("Authentication, Authorization, and Accounting Services (AAA) Security Requirements Guide :: Version 1, Release: 2 Benchmark Date: 24 Jan 2020*"&amp;A1155&amp;";*",SRGs!AA:AA,0),0)</f>
        <v>0</v>
      </c>
      <c r="N1155" s="6">
        <f>IFERROR(MATCH("Central Log Server Security Requirements Guide :: Version 2, Release: 2 Benchmark Date: 27 Oct 2022*"&amp;A1155&amp;";*",SRGs!AA:AA,0),0)</f>
        <v>0</v>
      </c>
      <c r="O1155" s="6">
        <f>IFERROR(MATCH("Database Security Requirements Guide :: Version 3, Release: 3 Benchmark Date: 27 Jul 2022*"&amp;A1155&amp;";*",SRGs!AA:AA,0),0)</f>
        <v>0</v>
      </c>
      <c r="P1155" s="6">
        <f>IFERROR(MATCH("Container Platform Security Requirements Guide :: Version 1, Release: 3 Benchmark Date: 27 Jan 2022*"&amp;A1155&amp;";*",SRGs!AA:AA,0),0)</f>
        <v>0</v>
      </c>
      <c r="Q1155" s="6">
        <f>IFERROR(MATCH("Domain Name System (DNS) Security Requirements Guide :: Version 2, Release: 4 Benchmark Date: 23 Oct 2015*"&amp;A1155&amp;";*",SRGs!AA:AA,0),0)</f>
        <v>0</v>
      </c>
      <c r="R1155" s="6">
        <f>IFERROR(MATCH("Firewall Security Requirements Guide :: Version 2, Release: 3 Benchmark Date: 27 Oct 2022*"&amp;A1155&amp;";*",SRGs!AA:AA,0),0)</f>
        <v>0</v>
      </c>
      <c r="S1155" s="6">
        <f>IFERROR(MATCH("General Purpose Operating System Security Requirements Guide :: Version 2, Release: 4 Benchmark Date: 27 Jul 2022*"&amp;A1155&amp;";*",SRGs!AA:AA,0),0)</f>
        <v>0</v>
      </c>
      <c r="T1155" s="6">
        <f>IFERROR(MATCH("Intrusion Detection and Prevention Systems (IDPS) Security Requirements Guide :: Version 2, Release: 6 Benchmark Date: 24 Jul 2020*"&amp;A1155&amp;";*",SRGs!AA:AA,0),0)</f>
        <v>0</v>
      </c>
      <c r="U1155" s="6">
        <f>IFERROR(MATCH("Layer 2 Switch Security Requirements Guide :: Version 2, Release: 1 Benchmark Date: 18 May 2021*"&amp;A1155&amp;";*",SRGs!AA:AA,0),0)</f>
        <v>0</v>
      </c>
      <c r="V1155" s="6">
        <f>IFERROR(MATCH("Mainframe Product Security Requirements Guide :: Version 2, Release: 1 Benchmark Date: 27 Oct 2022*"&amp;A1155&amp;";*",SRGs!AA:AA,0),0)</f>
        <v>0</v>
      </c>
      <c r="W1155" s="6">
        <f>IFERROR(MATCH("Network Device Management Security Requirements Guide :: Version 4, Release: 1 Benchmark Date: 23 Apr 2021*"&amp;A1155&amp;";*",SRGs!AA:AA,0),0)</f>
        <v>0</v>
      </c>
      <c r="X1155" s="6">
        <f>IFERROR(MATCH("Router Security Requirements Guide :: Version 4, Release: 2 Benchmark Date: 23 Apr 2021*"&amp;A1155&amp;";*",SRGs!AA:AA,0),0)</f>
        <v>0</v>
      </c>
      <c r="Y1155" s="6">
        <f>IFERROR(MATCH("SDN Controller Security Requirements Guide :: Version 1, Release: 2 Benchmark Date: 24 Apr 2020*"&amp;A1155&amp;";*",SRGs!AA:AA,0),0)</f>
        <v>0</v>
      </c>
      <c r="Z1155" s="6">
        <f>IFERROR(MATCH("Unified Endpoint Management Agent Security Requirements Guide :: Version 1, Release: 1 Benchmark Date: 20 Nov 2020*"&amp;A1155&amp;";*",SRGs!AA:AA,0),0)</f>
        <v>0</v>
      </c>
      <c r="AA1155" s="6">
        <f>IFERROR(MATCH("Unified Endpoint Management Server Security Requirements Guide :: Version 1, Release: 1 Benchmark Date: 20 Nov 2020*"&amp;A1155&amp;";*",SRGs!AA:AA,0),0)</f>
        <v>0</v>
      </c>
      <c r="AB1155" s="6">
        <f>IFERROR(MATCH("Virtual Private Network (VPN) Security Requirements Guide :: Version 2, Release: 4 Benchmark Date: 27 Oct 2021*"&amp;A1155&amp;";*",SRGs!AA:AA,0),0)</f>
        <v>0</v>
      </c>
      <c r="AC1155" s="6">
        <f>IFERROR(MATCH("Web Server Security Requirements Guide :: Version 3, Release: 1 Benchmark Date: 27 Oct 2022*"&amp;A1155&amp;";*",SRGs!AA:AA,0),0)</f>
        <v>0</v>
      </c>
      <c r="AD1155" s="21"/>
      <c r="AE1155" s="3" t="str">
        <f t="shared" si="144"/>
        <v/>
      </c>
      <c r="AF1155" s="2" t="str">
        <f t="shared" si="145"/>
        <v/>
      </c>
      <c r="AG1155" s="2" t="str">
        <f t="shared" si="146"/>
        <v/>
      </c>
      <c r="AH1155" s="2" t="str">
        <f t="shared" si="147"/>
        <v/>
      </c>
      <c r="AI1155" s="2" t="str">
        <f t="shared" si="148"/>
        <v/>
      </c>
      <c r="AJ1155" s="2" t="str">
        <f t="shared" si="149"/>
        <v/>
      </c>
      <c r="AK1155" s="2" t="str">
        <f t="shared" si="150"/>
        <v/>
      </c>
      <c r="AL1155" s="27"/>
      <c r="AM1155" s="5" t="str">
        <f t="shared" ref="AM1155:AM1190" si="151">_xlfn.TEXTJOIN("; ",TRUE,AE1155:AK1155)</f>
        <v/>
      </c>
    </row>
    <row r="1156" spans="1:39" ht="90" hidden="1">
      <c r="A1156" s="1" t="s">
        <v>22778</v>
      </c>
      <c r="B1156" s="1" t="s">
        <v>4317</v>
      </c>
      <c r="C1156" s="1" t="s">
        <v>1391</v>
      </c>
      <c r="D1156" s="1" t="s">
        <v>2396</v>
      </c>
      <c r="E1156" s="1" t="s">
        <v>3389</v>
      </c>
      <c r="F1156" s="2" t="s">
        <v>4106</v>
      </c>
      <c r="G1156" s="2"/>
      <c r="H1156" s="2"/>
      <c r="I1156" s="2"/>
      <c r="J1156" s="15"/>
      <c r="K1156" s="3">
        <f>IFERROR(MATCH("Application Layer Gateway (ALG) Security Requirements Guide (SRG) :: Version 1, Release: 2 Benchmark Date: 24 Jul 2015*"&amp;A1156&amp;";*",SRGs!AA:AA,0),0)</f>
        <v>0</v>
      </c>
      <c r="L1156" s="2">
        <f>IFERROR(MATCH("Application Server Security Requirements Guide :: Version 3, Release: 3 Benchmark Date: 27 Oct 2022*"&amp;A1156&amp;";*",SRGs!AA:AA,0),0)</f>
        <v>0</v>
      </c>
      <c r="M1156" s="2">
        <f>IFERROR(MATCH("Authentication, Authorization, and Accounting Services (AAA) Security Requirements Guide :: Version 1, Release: 2 Benchmark Date: 24 Jan 2020*"&amp;A1156&amp;";*",SRGs!AA:AA,0),0)</f>
        <v>0</v>
      </c>
      <c r="N1156" s="6">
        <f>IFERROR(MATCH("Central Log Server Security Requirements Guide :: Version 2, Release: 2 Benchmark Date: 27 Oct 2022*"&amp;A1156&amp;";*",SRGs!AA:AA,0),0)</f>
        <v>0</v>
      </c>
      <c r="O1156" s="6">
        <f>IFERROR(MATCH("Database Security Requirements Guide :: Version 3, Release: 3 Benchmark Date: 27 Jul 2022*"&amp;A1156&amp;";*",SRGs!AA:AA,0),0)</f>
        <v>0</v>
      </c>
      <c r="P1156" s="2">
        <f>IFERROR(MATCH("Container Platform Security Requirements Guide :: Version 1, Release: 3 Benchmark Date: 27 Jan 2022*"&amp;A1156&amp;";*",SRGs!AA:AA,0),0)</f>
        <v>0</v>
      </c>
      <c r="Q1156" s="2">
        <f>IFERROR(MATCH("Domain Name System (DNS) Security Requirements Guide :: Version 2, Release: 4 Benchmark Date: 23 Oct 2015*"&amp;A1156&amp;";*",SRGs!AA:AA,0),0)</f>
        <v>0</v>
      </c>
      <c r="R1156" s="2">
        <f>IFERROR(MATCH("Firewall Security Requirements Guide :: Version 2, Release: 3 Benchmark Date: 27 Oct 2022*"&amp;A1156&amp;";*",SRGs!AA:AA,0),0)</f>
        <v>0</v>
      </c>
      <c r="S1156" s="2">
        <f>IFERROR(MATCH("General Purpose Operating System Security Requirements Guide :: Version 2, Release: 4 Benchmark Date: 27 Jul 2022*"&amp;A1156&amp;";*",SRGs!AA:AA,0),0)</f>
        <v>0</v>
      </c>
      <c r="T1156" s="2">
        <f>IFERROR(MATCH("Intrusion Detection and Prevention Systems (IDPS) Security Requirements Guide :: Version 2, Release: 6 Benchmark Date: 24 Jul 2020*"&amp;A1156&amp;";*",SRGs!AA:AA,0),0)</f>
        <v>0</v>
      </c>
      <c r="U1156" s="2">
        <f>IFERROR(MATCH("Layer 2 Switch Security Requirements Guide :: Version 2, Release: 1 Benchmark Date: 18 May 2021*"&amp;A1156&amp;";*",SRGs!AA:AA,0),0)</f>
        <v>0</v>
      </c>
      <c r="V1156" s="2">
        <f>IFERROR(MATCH("Mainframe Product Security Requirements Guide :: Version 2, Release: 1 Benchmark Date: 27 Oct 2022*"&amp;A1156&amp;";*",SRGs!AA:AA,0),0)</f>
        <v>0</v>
      </c>
      <c r="W1156" s="2">
        <f>IFERROR(MATCH("Network Device Management Security Requirements Guide :: Version 4, Release: 1 Benchmark Date: 23 Apr 2021*"&amp;A1156&amp;";*",SRGs!AA:AA,0),0)</f>
        <v>0</v>
      </c>
      <c r="X1156" s="2">
        <f>IFERROR(MATCH("Router Security Requirements Guide :: Version 4, Release: 2 Benchmark Date: 23 Apr 2021*"&amp;A1156&amp;";*",SRGs!AA:AA,0),0)</f>
        <v>0</v>
      </c>
      <c r="Y1156" s="2">
        <f>IFERROR(MATCH("SDN Controller Security Requirements Guide :: Version 1, Release: 2 Benchmark Date: 24 Apr 2020*"&amp;A1156&amp;";*",SRGs!AA:AA,0),0)</f>
        <v>0</v>
      </c>
      <c r="Z1156" s="2">
        <f>IFERROR(MATCH("Unified Endpoint Management Agent Security Requirements Guide :: Version 1, Release: 1 Benchmark Date: 20 Nov 2020*"&amp;A1156&amp;";*",SRGs!AA:AA,0),0)</f>
        <v>0</v>
      </c>
      <c r="AA1156" s="2">
        <f>IFERROR(MATCH("Unified Endpoint Management Server Security Requirements Guide :: Version 1, Release: 1 Benchmark Date: 20 Nov 2020*"&amp;A1156&amp;";*",SRGs!AA:AA,0),0)</f>
        <v>0</v>
      </c>
      <c r="AB1156" s="2">
        <f>IFERROR(MATCH("Virtual Private Network (VPN) Security Requirements Guide :: Version 2, Release: 4 Benchmark Date: 27 Oct 2021*"&amp;A1156&amp;";*",SRGs!AA:AA,0),0)</f>
        <v>0</v>
      </c>
      <c r="AC1156" s="2">
        <f>IFERROR(MATCH("Web Server Security Requirements Guide :: Version 3, Release: 1 Benchmark Date: 27 Oct 2022*"&amp;A1156&amp;";*",SRGs!AA:AA,0),0)</f>
        <v>0</v>
      </c>
      <c r="AD1156" s="22"/>
      <c r="AE1156" s="3" t="str">
        <f t="shared" si="144"/>
        <v/>
      </c>
      <c r="AF1156" s="2" t="str">
        <f t="shared" si="145"/>
        <v/>
      </c>
      <c r="AG1156" s="2" t="str">
        <f t="shared" si="146"/>
        <v/>
      </c>
      <c r="AH1156" s="2" t="str">
        <f t="shared" si="147"/>
        <v/>
      </c>
      <c r="AI1156" s="2" t="str">
        <f t="shared" si="148"/>
        <v/>
      </c>
      <c r="AJ1156" s="2" t="str">
        <f t="shared" si="149"/>
        <v/>
      </c>
      <c r="AK1156" s="2" t="str">
        <f t="shared" si="150"/>
        <v/>
      </c>
      <c r="AM1156" s="5" t="str">
        <f t="shared" si="151"/>
        <v/>
      </c>
    </row>
    <row r="1157" spans="1:39" s="5" customFormat="1" ht="60" hidden="1">
      <c r="A1157" s="1" t="s">
        <v>22779</v>
      </c>
      <c r="B1157" s="1" t="s">
        <v>4317</v>
      </c>
      <c r="C1157" s="1" t="s">
        <v>1392</v>
      </c>
      <c r="D1157" s="1" t="s">
        <v>2397</v>
      </c>
      <c r="E1157" s="1" t="s">
        <v>3390</v>
      </c>
      <c r="F1157" s="2" t="s">
        <v>4092</v>
      </c>
      <c r="G1157" s="2"/>
      <c r="H1157" s="2"/>
      <c r="I1157" s="2"/>
      <c r="J1157" s="15"/>
      <c r="K1157" s="3">
        <f>IFERROR(MATCH("Application Layer Gateway (ALG) Security Requirements Guide (SRG) :: Version 1, Release: 2 Benchmark Date: 24 Jul 2015*"&amp;A1157&amp;";*",SRGs!AA:AA,0),0)</f>
        <v>0</v>
      </c>
      <c r="L1157" s="2">
        <f>IFERROR(MATCH("Application Server Security Requirements Guide :: Version 3, Release: 3 Benchmark Date: 27 Oct 2022*"&amp;A1157&amp;";*",SRGs!AA:AA,0),0)</f>
        <v>0</v>
      </c>
      <c r="M1157" s="2">
        <f>IFERROR(MATCH("Authentication, Authorization, and Accounting Services (AAA) Security Requirements Guide :: Version 1, Release: 2 Benchmark Date: 24 Jan 2020*"&amp;A1157&amp;";*",SRGs!AA:AA,0),0)</f>
        <v>0</v>
      </c>
      <c r="N1157" s="6">
        <f>IFERROR(MATCH("Central Log Server Security Requirements Guide :: Version 2, Release: 2 Benchmark Date: 27 Oct 2022*"&amp;A1157&amp;";*",SRGs!AA:AA,0),0)</f>
        <v>0</v>
      </c>
      <c r="O1157" s="6">
        <f>IFERROR(MATCH("Database Security Requirements Guide :: Version 3, Release: 3 Benchmark Date: 27 Jul 2022*"&amp;A1157&amp;";*",SRGs!AA:AA,0),0)</f>
        <v>0</v>
      </c>
      <c r="P1157" s="6">
        <f>IFERROR(MATCH("Container Platform Security Requirements Guide :: Version 1, Release: 3 Benchmark Date: 27 Jan 2022*"&amp;A1157&amp;";*",SRGs!AA:AA,0),0)</f>
        <v>0</v>
      </c>
      <c r="Q1157" s="6">
        <f>IFERROR(MATCH("Domain Name System (DNS) Security Requirements Guide :: Version 2, Release: 4 Benchmark Date: 23 Oct 2015*"&amp;A1157&amp;";*",SRGs!AA:AA,0),0)</f>
        <v>0</v>
      </c>
      <c r="R1157" s="6">
        <f>IFERROR(MATCH("Firewall Security Requirements Guide :: Version 2, Release: 3 Benchmark Date: 27 Oct 2022*"&amp;A1157&amp;";*",SRGs!AA:AA,0),0)</f>
        <v>0</v>
      </c>
      <c r="S1157" s="6">
        <f>IFERROR(MATCH("General Purpose Operating System Security Requirements Guide :: Version 2, Release: 4 Benchmark Date: 27 Jul 2022*"&amp;A1157&amp;";*",SRGs!AA:AA,0),0)</f>
        <v>0</v>
      </c>
      <c r="T1157" s="6">
        <f>IFERROR(MATCH("Intrusion Detection and Prevention Systems (IDPS) Security Requirements Guide :: Version 2, Release: 6 Benchmark Date: 24 Jul 2020*"&amp;A1157&amp;";*",SRGs!AA:AA,0),0)</f>
        <v>0</v>
      </c>
      <c r="U1157" s="6">
        <f>IFERROR(MATCH("Layer 2 Switch Security Requirements Guide :: Version 2, Release: 1 Benchmark Date: 18 May 2021*"&amp;A1157&amp;";*",SRGs!AA:AA,0),0)</f>
        <v>0</v>
      </c>
      <c r="V1157" s="6">
        <f>IFERROR(MATCH("Mainframe Product Security Requirements Guide :: Version 2, Release: 1 Benchmark Date: 27 Oct 2022*"&amp;A1157&amp;";*",SRGs!AA:AA,0),0)</f>
        <v>2182</v>
      </c>
      <c r="W1157" s="6">
        <f>IFERROR(MATCH("Network Device Management Security Requirements Guide :: Version 4, Release: 1 Benchmark Date: 23 Apr 2021*"&amp;A1157&amp;";*",SRGs!AA:AA,0),0)</f>
        <v>0</v>
      </c>
      <c r="X1157" s="6">
        <f>IFERROR(MATCH("Router Security Requirements Guide :: Version 4, Release: 2 Benchmark Date: 23 Apr 2021*"&amp;A1157&amp;";*",SRGs!AA:AA,0),0)</f>
        <v>0</v>
      </c>
      <c r="Y1157" s="6">
        <f>IFERROR(MATCH("SDN Controller Security Requirements Guide :: Version 1, Release: 2 Benchmark Date: 24 Apr 2020*"&amp;A1157&amp;";*",SRGs!AA:AA,0),0)</f>
        <v>0</v>
      </c>
      <c r="Z1157" s="6">
        <f>IFERROR(MATCH("Unified Endpoint Management Agent Security Requirements Guide :: Version 1, Release: 1 Benchmark Date: 20 Nov 2020*"&amp;A1157&amp;";*",SRGs!AA:AA,0),0)</f>
        <v>0</v>
      </c>
      <c r="AA1157" s="6">
        <f>IFERROR(MATCH("Unified Endpoint Management Server Security Requirements Guide :: Version 1, Release: 1 Benchmark Date: 20 Nov 2020*"&amp;A1157&amp;";*",SRGs!AA:AA,0),0)</f>
        <v>0</v>
      </c>
      <c r="AB1157" s="6">
        <f>IFERROR(MATCH("Virtual Private Network (VPN) Security Requirements Guide :: Version 2, Release: 4 Benchmark Date: 27 Oct 2021*"&amp;A1157&amp;";*",SRGs!AA:AA,0),0)</f>
        <v>0</v>
      </c>
      <c r="AC1157" s="6">
        <f>IFERROR(MATCH("Web Server Security Requirements Guide :: Version 3, Release: 1 Benchmark Date: 27 Oct 2022*"&amp;A1157&amp;";*",SRGs!AA:AA,0),0)</f>
        <v>0</v>
      </c>
      <c r="AD1157" s="21"/>
      <c r="AE1157" s="3" t="str">
        <f t="shared" si="144"/>
        <v/>
      </c>
      <c r="AF1157" s="2" t="str">
        <f t="shared" si="145"/>
        <v>Server</v>
      </c>
      <c r="AG1157" s="2" t="str">
        <f t="shared" si="146"/>
        <v/>
      </c>
      <c r="AH1157" s="2" t="str">
        <f t="shared" si="147"/>
        <v/>
      </c>
      <c r="AI1157" s="2" t="str">
        <f t="shared" si="148"/>
        <v/>
      </c>
      <c r="AJ1157" s="2" t="str">
        <f t="shared" si="149"/>
        <v/>
      </c>
      <c r="AK1157" s="2" t="str">
        <f t="shared" si="150"/>
        <v/>
      </c>
      <c r="AL1157" s="27"/>
      <c r="AM1157" s="5" t="str">
        <f t="shared" si="151"/>
        <v>Server</v>
      </c>
    </row>
    <row r="1158" spans="1:39" ht="45" hidden="1">
      <c r="A1158" s="1" t="s">
        <v>22780</v>
      </c>
      <c r="B1158" s="1" t="s">
        <v>4317</v>
      </c>
      <c r="C1158" s="1" t="s">
        <v>1393</v>
      </c>
      <c r="D1158" s="1" t="s">
        <v>2398</v>
      </c>
      <c r="E1158" s="1" t="s">
        <v>3391</v>
      </c>
      <c r="F1158" s="2" t="s">
        <v>4107</v>
      </c>
      <c r="G1158" s="2"/>
      <c r="H1158" s="2" t="s">
        <v>4286</v>
      </c>
      <c r="I1158" s="10">
        <v>3</v>
      </c>
      <c r="J1158" s="13"/>
      <c r="K1158" s="3">
        <f>IFERROR(MATCH("Application Layer Gateway (ALG) Security Requirements Guide (SRG) :: Version 1, Release: 2 Benchmark Date: 24 Jul 2015*"&amp;A1158&amp;";*",SRGs!AA:AA,0),0)</f>
        <v>0</v>
      </c>
      <c r="L1158" s="2">
        <f>IFERROR(MATCH("Application Server Security Requirements Guide :: Version 3, Release: 3 Benchmark Date: 27 Oct 2022*"&amp;A1158&amp;";*",SRGs!AA:AA,0),0)</f>
        <v>0</v>
      </c>
      <c r="M1158" s="2">
        <f>IFERROR(MATCH("Authentication, Authorization, and Accounting Services (AAA) Security Requirements Guide :: Version 1, Release: 2 Benchmark Date: 24 Jan 2020*"&amp;A1158&amp;";*",SRGs!AA:AA,0),0)</f>
        <v>0</v>
      </c>
      <c r="N1158" s="6">
        <f>IFERROR(MATCH("Central Log Server Security Requirements Guide :: Version 2, Release: 2 Benchmark Date: 27 Oct 2022*"&amp;A1158&amp;";*",SRGs!AA:AA,0),0)</f>
        <v>0</v>
      </c>
      <c r="O1158" s="6">
        <f>IFERROR(MATCH("Database Security Requirements Guide :: Version 3, Release: 3 Benchmark Date: 27 Jul 2022*"&amp;A1158&amp;";*",SRGs!AA:AA,0),0)</f>
        <v>0</v>
      </c>
      <c r="P1158" s="2">
        <f>IFERROR(MATCH("Container Platform Security Requirements Guide :: Version 1, Release: 3 Benchmark Date: 27 Jan 2022*"&amp;A1158&amp;";*",SRGs!AA:AA,0),0)</f>
        <v>0</v>
      </c>
      <c r="Q1158" s="2">
        <f>IFERROR(MATCH("Domain Name System (DNS) Security Requirements Guide :: Version 2, Release: 4 Benchmark Date: 23 Oct 2015*"&amp;A1158&amp;";*",SRGs!AA:AA,0),0)</f>
        <v>0</v>
      </c>
      <c r="R1158" s="2">
        <f>IFERROR(MATCH("Firewall Security Requirements Guide :: Version 2, Release: 3 Benchmark Date: 27 Oct 2022*"&amp;A1158&amp;";*",SRGs!AA:AA,0),0)</f>
        <v>0</v>
      </c>
      <c r="S1158" s="2">
        <f>IFERROR(MATCH("General Purpose Operating System Security Requirements Guide :: Version 2, Release: 4 Benchmark Date: 27 Jul 2022*"&amp;A1158&amp;";*",SRGs!AA:AA,0),0)</f>
        <v>0</v>
      </c>
      <c r="T1158" s="2">
        <f>IFERROR(MATCH("Intrusion Detection and Prevention Systems (IDPS) Security Requirements Guide :: Version 2, Release: 6 Benchmark Date: 24 Jul 2020*"&amp;A1158&amp;";*",SRGs!AA:AA,0),0)</f>
        <v>0</v>
      </c>
      <c r="U1158" s="2">
        <f>IFERROR(MATCH("Layer 2 Switch Security Requirements Guide :: Version 2, Release: 1 Benchmark Date: 18 May 2021*"&amp;A1158&amp;";*",SRGs!AA:AA,0),0)</f>
        <v>0</v>
      </c>
      <c r="V1158" s="2">
        <f>IFERROR(MATCH("Mainframe Product Security Requirements Guide :: Version 2, Release: 1 Benchmark Date: 27 Oct 2022*"&amp;A1158&amp;";*",SRGs!AA:AA,0),0)</f>
        <v>0</v>
      </c>
      <c r="W1158" s="2">
        <f>IFERROR(MATCH("Network Device Management Security Requirements Guide :: Version 4, Release: 1 Benchmark Date: 23 Apr 2021*"&amp;A1158&amp;";*",SRGs!AA:AA,0),0)</f>
        <v>0</v>
      </c>
      <c r="X1158" s="2">
        <f>IFERROR(MATCH("Router Security Requirements Guide :: Version 4, Release: 2 Benchmark Date: 23 Apr 2021*"&amp;A1158&amp;";*",SRGs!AA:AA,0),0)</f>
        <v>0</v>
      </c>
      <c r="Y1158" s="2">
        <f>IFERROR(MATCH("SDN Controller Security Requirements Guide :: Version 1, Release: 2 Benchmark Date: 24 Apr 2020*"&amp;A1158&amp;";*",SRGs!AA:AA,0),0)</f>
        <v>0</v>
      </c>
      <c r="Z1158" s="2">
        <f>IFERROR(MATCH("Unified Endpoint Management Agent Security Requirements Guide :: Version 1, Release: 1 Benchmark Date: 20 Nov 2020*"&amp;A1158&amp;";*",SRGs!AA:AA,0),0)</f>
        <v>0</v>
      </c>
      <c r="AA1158" s="2">
        <f>IFERROR(MATCH("Unified Endpoint Management Server Security Requirements Guide :: Version 1, Release: 1 Benchmark Date: 20 Nov 2020*"&amp;A1158&amp;";*",SRGs!AA:AA,0),0)</f>
        <v>0</v>
      </c>
      <c r="AB1158" s="2">
        <f>IFERROR(MATCH("Virtual Private Network (VPN) Security Requirements Guide :: Version 2, Release: 4 Benchmark Date: 27 Oct 2021*"&amp;A1158&amp;";*",SRGs!AA:AA,0),0)</f>
        <v>0</v>
      </c>
      <c r="AC1158" s="2">
        <f>IFERROR(MATCH("Web Server Security Requirements Guide :: Version 3, Release: 1 Benchmark Date: 27 Oct 2022*"&amp;A1158&amp;";*",SRGs!AA:AA,0),0)</f>
        <v>0</v>
      </c>
      <c r="AD1158" s="22"/>
      <c r="AE1158" s="3" t="str">
        <f t="shared" si="144"/>
        <v/>
      </c>
      <c r="AF1158" s="2" t="str">
        <f t="shared" si="145"/>
        <v/>
      </c>
      <c r="AG1158" s="2" t="str">
        <f t="shared" si="146"/>
        <v/>
      </c>
      <c r="AH1158" s="2" t="str">
        <f t="shared" si="147"/>
        <v/>
      </c>
      <c r="AI1158" s="2" t="str">
        <f t="shared" si="148"/>
        <v/>
      </c>
      <c r="AJ1158" s="2" t="str">
        <f t="shared" si="149"/>
        <v/>
      </c>
      <c r="AK1158" s="2" t="str">
        <f t="shared" si="150"/>
        <v/>
      </c>
      <c r="AM1158" s="5" t="str">
        <f t="shared" si="151"/>
        <v/>
      </c>
    </row>
    <row r="1159" spans="1:39" ht="75" hidden="1">
      <c r="A1159" s="1" t="s">
        <v>294</v>
      </c>
      <c r="B1159" s="1" t="s">
        <v>4317</v>
      </c>
      <c r="C1159" s="1" t="s">
        <v>1402</v>
      </c>
      <c r="D1159" s="1" t="s">
        <v>2404</v>
      </c>
      <c r="E1159" s="1" t="s">
        <v>3397</v>
      </c>
      <c r="F1159" s="2" t="s">
        <v>4111</v>
      </c>
      <c r="G1159" s="2"/>
      <c r="H1159" s="2"/>
      <c r="I1159" s="2"/>
      <c r="J1159" s="15"/>
      <c r="K1159" s="3">
        <f>IFERROR(MATCH("Application Layer Gateway (ALG) Security Requirements Guide (SRG) :: Version 1, Release: 2 Benchmark Date: 24 Jul 2015*"&amp;A1159&amp;";*",SRGs!AA:AA,0),0)</f>
        <v>0</v>
      </c>
      <c r="L1159" s="2">
        <f>IFERROR(MATCH("Application Server Security Requirements Guide :: Version 3, Release: 3 Benchmark Date: 27 Oct 2022*"&amp;A1159&amp;";*",SRGs!AA:AA,0),0)</f>
        <v>0</v>
      </c>
      <c r="M1159" s="2">
        <f>IFERROR(MATCH("Authentication, Authorization, and Accounting Services (AAA) Security Requirements Guide :: Version 1, Release: 2 Benchmark Date: 24 Jan 2020*"&amp;A1159&amp;";*",SRGs!AA:AA,0),0)</f>
        <v>0</v>
      </c>
      <c r="N1159" s="6">
        <f>IFERROR(MATCH("Central Log Server Security Requirements Guide :: Version 2, Release: 2 Benchmark Date: 27 Oct 2022*"&amp;A1159&amp;";*",SRGs!AA:AA,0),0)</f>
        <v>0</v>
      </c>
      <c r="O1159" s="6">
        <f>IFERROR(MATCH("Database Security Requirements Guide :: Version 3, Release: 3 Benchmark Date: 27 Jul 2022*"&amp;A1159&amp;";*",SRGs!AA:AA,0),0)</f>
        <v>0</v>
      </c>
      <c r="P1159" s="2">
        <f>IFERROR(MATCH("Container Platform Security Requirements Guide :: Version 1, Release: 3 Benchmark Date: 27 Jan 2022*"&amp;A1159&amp;";*",SRGs!AA:AA,0),0)</f>
        <v>0</v>
      </c>
      <c r="Q1159" s="2">
        <f>IFERROR(MATCH("Domain Name System (DNS) Security Requirements Guide :: Version 2, Release: 4 Benchmark Date: 23 Oct 2015*"&amp;A1159&amp;";*",SRGs!AA:AA,0),0)</f>
        <v>0</v>
      </c>
      <c r="R1159" s="2">
        <f>IFERROR(MATCH("Firewall Security Requirements Guide :: Version 2, Release: 3 Benchmark Date: 27 Oct 2022*"&amp;A1159&amp;";*",SRGs!AA:AA,0),0)</f>
        <v>0</v>
      </c>
      <c r="S1159" s="2">
        <f>IFERROR(MATCH("General Purpose Operating System Security Requirements Guide :: Version 2, Release: 4 Benchmark Date: 27 Jul 2022*"&amp;A1159&amp;";*",SRGs!AA:AA,0),0)</f>
        <v>0</v>
      </c>
      <c r="T1159" s="2">
        <f>IFERROR(MATCH("Intrusion Detection and Prevention Systems (IDPS) Security Requirements Guide :: Version 2, Release: 6 Benchmark Date: 24 Jul 2020*"&amp;A1159&amp;";*",SRGs!AA:AA,0),0)</f>
        <v>0</v>
      </c>
      <c r="U1159" s="2">
        <f>IFERROR(MATCH("Layer 2 Switch Security Requirements Guide :: Version 2, Release: 1 Benchmark Date: 18 May 2021*"&amp;A1159&amp;";*",SRGs!AA:AA,0),0)</f>
        <v>0</v>
      </c>
      <c r="V1159" s="2">
        <f>IFERROR(MATCH("Mainframe Product Security Requirements Guide :: Version 2, Release: 1 Benchmark Date: 27 Oct 2022*"&amp;A1159&amp;";*",SRGs!AA:AA,0),0)</f>
        <v>0</v>
      </c>
      <c r="W1159" s="2">
        <f>IFERROR(MATCH("Network Device Management Security Requirements Guide :: Version 4, Release: 1 Benchmark Date: 23 Apr 2021*"&amp;A1159&amp;";*",SRGs!AA:AA,0),0)</f>
        <v>0</v>
      </c>
      <c r="X1159" s="2">
        <f>IFERROR(MATCH("Router Security Requirements Guide :: Version 4, Release: 2 Benchmark Date: 23 Apr 2021*"&amp;A1159&amp;";*",SRGs!AA:AA,0),0)</f>
        <v>0</v>
      </c>
      <c r="Y1159" s="2">
        <f>IFERROR(MATCH("SDN Controller Security Requirements Guide :: Version 1, Release: 2 Benchmark Date: 24 Apr 2020*"&amp;A1159&amp;";*",SRGs!AA:AA,0),0)</f>
        <v>0</v>
      </c>
      <c r="Z1159" s="2">
        <f>IFERROR(MATCH("Unified Endpoint Management Agent Security Requirements Guide :: Version 1, Release: 1 Benchmark Date: 20 Nov 2020*"&amp;A1159&amp;";*",SRGs!AA:AA,0),0)</f>
        <v>0</v>
      </c>
      <c r="AA1159" s="2">
        <f>IFERROR(MATCH("Unified Endpoint Management Server Security Requirements Guide :: Version 1, Release: 1 Benchmark Date: 20 Nov 2020*"&amp;A1159&amp;";*",SRGs!AA:AA,0),0)</f>
        <v>0</v>
      </c>
      <c r="AB1159" s="2">
        <f>IFERROR(MATCH("Virtual Private Network (VPN) Security Requirements Guide :: Version 2, Release: 4 Benchmark Date: 27 Oct 2021*"&amp;A1159&amp;";*",SRGs!AA:AA,0),0)</f>
        <v>0</v>
      </c>
      <c r="AC1159" s="2">
        <f>IFERROR(MATCH("Web Server Security Requirements Guide :: Version 3, Release: 1 Benchmark Date: 27 Oct 2022*"&amp;A1159&amp;";*",SRGs!AA:AA,0),0)</f>
        <v>0</v>
      </c>
      <c r="AD1159" s="22"/>
      <c r="AE1159" s="3" t="str">
        <f t="shared" si="144"/>
        <v/>
      </c>
      <c r="AF1159" s="2" t="str">
        <f t="shared" si="145"/>
        <v/>
      </c>
      <c r="AG1159" s="2" t="str">
        <f t="shared" si="146"/>
        <v/>
      </c>
      <c r="AH1159" s="2" t="str">
        <f t="shared" si="147"/>
        <v/>
      </c>
      <c r="AI1159" s="2" t="str">
        <f t="shared" si="148"/>
        <v/>
      </c>
      <c r="AJ1159" s="2" t="str">
        <f t="shared" si="149"/>
        <v/>
      </c>
      <c r="AK1159" s="2" t="str">
        <f t="shared" si="150"/>
        <v/>
      </c>
      <c r="AM1159" s="5" t="str">
        <f t="shared" si="151"/>
        <v/>
      </c>
    </row>
    <row r="1160" spans="1:39" s="5" customFormat="1" hidden="1">
      <c r="A1160" s="1" t="s">
        <v>22781</v>
      </c>
      <c r="B1160" s="1" t="s">
        <v>4317</v>
      </c>
      <c r="C1160" s="1" t="s">
        <v>1403</v>
      </c>
      <c r="D1160" s="1" t="s">
        <v>3486</v>
      </c>
      <c r="E1160" s="1"/>
      <c r="F1160" s="2"/>
      <c r="G1160" s="2"/>
      <c r="H1160" s="2"/>
      <c r="I1160" s="2"/>
      <c r="J1160" s="15"/>
      <c r="K1160" s="3">
        <f>IFERROR(MATCH("Application Layer Gateway (ALG) Security Requirements Guide (SRG) :: Version 1, Release: 2 Benchmark Date: 24 Jul 2015*"&amp;A1160&amp;";*",SRGs!AA:AA,0),0)</f>
        <v>0</v>
      </c>
      <c r="L1160" s="2">
        <f>IFERROR(MATCH("Application Server Security Requirements Guide :: Version 3, Release: 3 Benchmark Date: 27 Oct 2022*"&amp;A1160&amp;";*",SRGs!AA:AA,0),0)</f>
        <v>0</v>
      </c>
      <c r="M1160" s="2">
        <f>IFERROR(MATCH("Authentication, Authorization, and Accounting Services (AAA) Security Requirements Guide :: Version 1, Release: 2 Benchmark Date: 24 Jan 2020*"&amp;A1160&amp;";*",SRGs!AA:AA,0),0)</f>
        <v>0</v>
      </c>
      <c r="N1160" s="2">
        <f>IFERROR(MATCH("Central Log Server Security Requirements Guide :: Version 2, Release: 2 Benchmark Date: 27 Oct 2022*"&amp;A1160&amp;";*",SRGs!AA:AA,0),0)</f>
        <v>0</v>
      </c>
      <c r="O1160" s="2">
        <f>IFERROR(MATCH("Database Security Requirements Guide :: Version 3, Release: 3 Benchmark Date: 27 Jul 2022*"&amp;A1160&amp;";*",SRGs!AA:AA,0),0)</f>
        <v>0</v>
      </c>
      <c r="P1160" s="6">
        <f>IFERROR(MATCH("Container Platform Security Requirements Guide :: Version 1, Release: 3 Benchmark Date: 27 Jan 2022*"&amp;A1160&amp;";*",SRGs!AA:AA,0),0)</f>
        <v>0</v>
      </c>
      <c r="Q1160" s="6">
        <f>IFERROR(MATCH("Domain Name System (DNS) Security Requirements Guide :: Version 2, Release: 4 Benchmark Date: 23 Oct 2015*"&amp;A1160&amp;";*",SRGs!AA:AA,0),0)</f>
        <v>0</v>
      </c>
      <c r="R1160" s="6">
        <f>IFERROR(MATCH("Firewall Security Requirements Guide :: Version 2, Release: 3 Benchmark Date: 27 Oct 2022*"&amp;A1160&amp;";*",SRGs!AA:AA,0),0)</f>
        <v>0</v>
      </c>
      <c r="S1160" s="6">
        <f>IFERROR(MATCH("General Purpose Operating System Security Requirements Guide :: Version 2, Release: 4 Benchmark Date: 27 Jul 2022*"&amp;A1160&amp;";*",SRGs!AA:AA,0),0)</f>
        <v>0</v>
      </c>
      <c r="T1160" s="6">
        <f>IFERROR(MATCH("Intrusion Detection and Prevention Systems (IDPS) Security Requirements Guide :: Version 2, Release: 6 Benchmark Date: 24 Jul 2020*"&amp;A1160&amp;";*",SRGs!AA:AA,0),0)</f>
        <v>0</v>
      </c>
      <c r="U1160" s="6">
        <f>IFERROR(MATCH("Layer 2 Switch Security Requirements Guide :: Version 2, Release: 1 Benchmark Date: 18 May 2021*"&amp;A1160&amp;";*",SRGs!AA:AA,0),0)</f>
        <v>0</v>
      </c>
      <c r="V1160" s="6">
        <f>IFERROR(MATCH("Mainframe Product Security Requirements Guide :: Version 2, Release: 1 Benchmark Date: 27 Oct 2022*"&amp;A1160&amp;";*",SRGs!AA:AA,0),0)</f>
        <v>0</v>
      </c>
      <c r="W1160" s="6">
        <f>IFERROR(MATCH("Network Device Management Security Requirements Guide :: Version 4, Release: 1 Benchmark Date: 23 Apr 2021*"&amp;A1160&amp;";*",SRGs!AA:AA,0),0)</f>
        <v>0</v>
      </c>
      <c r="X1160" s="6">
        <f>IFERROR(MATCH("Router Security Requirements Guide :: Version 4, Release: 2 Benchmark Date: 23 Apr 2021*"&amp;A1160&amp;";*",SRGs!AA:AA,0),0)</f>
        <v>0</v>
      </c>
      <c r="Y1160" s="6">
        <f>IFERROR(MATCH("SDN Controller Security Requirements Guide :: Version 1, Release: 2 Benchmark Date: 24 Apr 2020*"&amp;A1160&amp;";*",SRGs!AA:AA,0),0)</f>
        <v>0</v>
      </c>
      <c r="Z1160" s="6">
        <f>IFERROR(MATCH("Unified Endpoint Management Agent Security Requirements Guide :: Version 1, Release: 1 Benchmark Date: 20 Nov 2020*"&amp;A1160&amp;";*",SRGs!AA:AA,0),0)</f>
        <v>0</v>
      </c>
      <c r="AA1160" s="6">
        <f>IFERROR(MATCH("Unified Endpoint Management Server Security Requirements Guide :: Version 1, Release: 1 Benchmark Date: 20 Nov 2020*"&amp;A1160&amp;";*",SRGs!AA:AA,0),0)</f>
        <v>0</v>
      </c>
      <c r="AB1160" s="6">
        <f>IFERROR(MATCH("Virtual Private Network (VPN) Security Requirements Guide :: Version 2, Release: 4 Benchmark Date: 27 Oct 2021*"&amp;A1160&amp;";*",SRGs!AA:AA,0),0)</f>
        <v>0</v>
      </c>
      <c r="AC1160" s="6">
        <f>IFERROR(MATCH("Web Server Security Requirements Guide :: Version 3, Release: 1 Benchmark Date: 27 Oct 2022*"&amp;A1160&amp;";*",SRGs!AA:AA,0),0)</f>
        <v>0</v>
      </c>
      <c r="AD1160" s="21"/>
      <c r="AE1160" s="3" t="str">
        <f t="shared" si="144"/>
        <v/>
      </c>
      <c r="AF1160" s="2" t="str">
        <f t="shared" si="145"/>
        <v/>
      </c>
      <c r="AG1160" s="2" t="str">
        <f t="shared" si="146"/>
        <v/>
      </c>
      <c r="AH1160" s="2" t="str">
        <f t="shared" si="147"/>
        <v/>
      </c>
      <c r="AI1160" s="2" t="str">
        <f t="shared" si="148"/>
        <v/>
      </c>
      <c r="AJ1160" s="2" t="str">
        <f t="shared" si="149"/>
        <v/>
      </c>
      <c r="AK1160" s="2" t="str">
        <f t="shared" si="150"/>
        <v/>
      </c>
      <c r="AL1160" s="27"/>
      <c r="AM1160" s="5" t="str">
        <f t="shared" si="151"/>
        <v/>
      </c>
    </row>
    <row r="1161" spans="1:39" s="5" customFormat="1" ht="45" hidden="1">
      <c r="A1161" s="1" t="s">
        <v>22782</v>
      </c>
      <c r="B1161" s="1" t="s">
        <v>4317</v>
      </c>
      <c r="C1161" s="1" t="s">
        <v>1404</v>
      </c>
      <c r="D1161" s="1" t="s">
        <v>2405</v>
      </c>
      <c r="E1161" s="1" t="s">
        <v>3398</v>
      </c>
      <c r="F1161" s="2" t="s">
        <v>2591</v>
      </c>
      <c r="G1161" s="2"/>
      <c r="H1161" s="2"/>
      <c r="I1161" s="2"/>
      <c r="J1161" s="15"/>
      <c r="K1161" s="3">
        <f>IFERROR(MATCH("Application Layer Gateway (ALG) Security Requirements Guide (SRG) :: Version 1, Release: 2 Benchmark Date: 24 Jul 2015*"&amp;A1161&amp;";*",SRGs!AA:AA,0),0)</f>
        <v>2184</v>
      </c>
      <c r="L1161" s="2">
        <f>IFERROR(MATCH("Application Server Security Requirements Guide :: Version 3, Release: 3 Benchmark Date: 27 Oct 2022*"&amp;A1161&amp;";*",SRGs!AA:AA,0),0)</f>
        <v>0</v>
      </c>
      <c r="M1161" s="2">
        <f>IFERROR(MATCH("Authentication, Authorization, and Accounting Services (AAA) Security Requirements Guide :: Version 1, Release: 2 Benchmark Date: 24 Jan 2020*"&amp;A1161&amp;";*",SRGs!AA:AA,0),0)</f>
        <v>0</v>
      </c>
      <c r="N1161" s="2">
        <f>IFERROR(MATCH("Central Log Server Security Requirements Guide :: Version 2, Release: 2 Benchmark Date: 27 Oct 2022*"&amp;A1161&amp;";*",SRGs!AA:AA,0),0)</f>
        <v>0</v>
      </c>
      <c r="O1161" s="2">
        <f>IFERROR(MATCH("Database Security Requirements Guide :: Version 3, Release: 3 Benchmark Date: 27 Jul 2022*"&amp;A1161&amp;";*",SRGs!AA:AA,0),0)</f>
        <v>0</v>
      </c>
      <c r="P1161" s="6">
        <f>IFERROR(MATCH("Container Platform Security Requirements Guide :: Version 1, Release: 3 Benchmark Date: 27 Jan 2022*"&amp;A1161&amp;";*",SRGs!AA:AA,0),0)</f>
        <v>0</v>
      </c>
      <c r="Q1161" s="6">
        <f>IFERROR(MATCH("Domain Name System (DNS) Security Requirements Guide :: Version 2, Release: 4 Benchmark Date: 23 Oct 2015*"&amp;A1161&amp;";*",SRGs!AA:AA,0),0)</f>
        <v>2185</v>
      </c>
      <c r="R1161" s="6">
        <f>IFERROR(MATCH("Firewall Security Requirements Guide :: Version 2, Release: 3 Benchmark Date: 27 Oct 2022*"&amp;A1161&amp;";*",SRGs!AA:AA,0),0)</f>
        <v>0</v>
      </c>
      <c r="S1161" s="6">
        <f>IFERROR(MATCH("General Purpose Operating System Security Requirements Guide :: Version 2, Release: 4 Benchmark Date: 27 Jul 2022*"&amp;A1161&amp;";*",SRGs!AA:AA,0),0)</f>
        <v>0</v>
      </c>
      <c r="T1161" s="6">
        <f>IFERROR(MATCH("Intrusion Detection and Prevention Systems (IDPS) Security Requirements Guide :: Version 2, Release: 6 Benchmark Date: 24 Jul 2020*"&amp;A1161&amp;";*",SRGs!AA:AA,0),0)</f>
        <v>0</v>
      </c>
      <c r="U1161" s="6">
        <f>IFERROR(MATCH("Layer 2 Switch Security Requirements Guide :: Version 2, Release: 1 Benchmark Date: 18 May 2021*"&amp;A1161&amp;";*",SRGs!AA:AA,0),0)</f>
        <v>0</v>
      </c>
      <c r="V1161" s="6">
        <f>IFERROR(MATCH("Mainframe Product Security Requirements Guide :: Version 2, Release: 1 Benchmark Date: 27 Oct 2022*"&amp;A1161&amp;";*",SRGs!AA:AA,0),0)</f>
        <v>0</v>
      </c>
      <c r="W1161" s="6">
        <f>IFERROR(MATCH("Network Device Management Security Requirements Guide :: Version 4, Release: 1 Benchmark Date: 23 Apr 2021*"&amp;A1161&amp;";*",SRGs!AA:AA,0),0)</f>
        <v>0</v>
      </c>
      <c r="X1161" s="6">
        <f>IFERROR(MATCH("Router Security Requirements Guide :: Version 4, Release: 2 Benchmark Date: 23 Apr 2021*"&amp;A1161&amp;";*",SRGs!AA:AA,0),0)</f>
        <v>0</v>
      </c>
      <c r="Y1161" s="6">
        <f>IFERROR(MATCH("SDN Controller Security Requirements Guide :: Version 1, Release: 2 Benchmark Date: 24 Apr 2020*"&amp;A1161&amp;";*",SRGs!AA:AA,0),0)</f>
        <v>0</v>
      </c>
      <c r="Z1161" s="6">
        <f>IFERROR(MATCH("Unified Endpoint Management Agent Security Requirements Guide :: Version 1, Release: 1 Benchmark Date: 20 Nov 2020*"&amp;A1161&amp;";*",SRGs!AA:AA,0),0)</f>
        <v>0</v>
      </c>
      <c r="AA1161" s="6">
        <f>IFERROR(MATCH("Unified Endpoint Management Server Security Requirements Guide :: Version 1, Release: 1 Benchmark Date: 20 Nov 2020*"&amp;A1161&amp;";*",SRGs!AA:AA,0),0)</f>
        <v>0</v>
      </c>
      <c r="AB1161" s="6">
        <f>IFERROR(MATCH("Virtual Private Network (VPN) Security Requirements Guide :: Version 2, Release: 4 Benchmark Date: 27 Oct 2021*"&amp;A1161&amp;";*",SRGs!AA:AA,0),0)</f>
        <v>0</v>
      </c>
      <c r="AC1161" s="6">
        <f>IFERROR(MATCH("Web Server Security Requirements Guide :: Version 3, Release: 1 Benchmark Date: 27 Oct 2022*"&amp;A1161&amp;";*",SRGs!AA:AA,0),0)</f>
        <v>0</v>
      </c>
      <c r="AD1161" s="21"/>
      <c r="AE1161" s="3" t="str">
        <f t="shared" si="144"/>
        <v>Application</v>
      </c>
      <c r="AF1161" s="2" t="str">
        <f t="shared" si="145"/>
        <v/>
      </c>
      <c r="AG1161" s="2" t="str">
        <f t="shared" si="146"/>
        <v/>
      </c>
      <c r="AH1161" s="2" t="str">
        <f t="shared" si="147"/>
        <v>Network Device</v>
      </c>
      <c r="AI1161" s="2" t="str">
        <f t="shared" si="148"/>
        <v/>
      </c>
      <c r="AJ1161" s="2" t="str">
        <f t="shared" si="149"/>
        <v/>
      </c>
      <c r="AK1161" s="2" t="str">
        <f t="shared" si="150"/>
        <v/>
      </c>
      <c r="AL1161" s="27"/>
      <c r="AM1161" s="5" t="str">
        <f t="shared" si="151"/>
        <v>Application; Network Device</v>
      </c>
    </row>
    <row r="1162" spans="1:39" ht="45" hidden="1">
      <c r="A1162" s="1" t="s">
        <v>22783</v>
      </c>
      <c r="B1162" s="1" t="s">
        <v>4317</v>
      </c>
      <c r="C1162" s="1" t="s">
        <v>1405</v>
      </c>
      <c r="D1162" s="1" t="s">
        <v>2406</v>
      </c>
      <c r="E1162" s="1" t="s">
        <v>3399</v>
      </c>
      <c r="F1162" s="2" t="s">
        <v>2591</v>
      </c>
      <c r="G1162" s="2"/>
      <c r="H1162" s="2"/>
      <c r="I1162" s="2"/>
      <c r="J1162" s="15"/>
      <c r="K1162" s="3">
        <f>IFERROR(MATCH("Application Layer Gateway (ALG) Security Requirements Guide (SRG) :: Version 1, Release: 2 Benchmark Date: 24 Jul 2015*"&amp;A1162&amp;";*",SRGs!AA:AA,0),0)</f>
        <v>0</v>
      </c>
      <c r="L1162" s="2">
        <f>IFERROR(MATCH("Application Server Security Requirements Guide :: Version 3, Release: 3 Benchmark Date: 27 Oct 2022*"&amp;A1162&amp;";*",SRGs!AA:AA,0),0)</f>
        <v>0</v>
      </c>
      <c r="M1162" s="2">
        <f>IFERROR(MATCH("Authentication, Authorization, and Accounting Services (AAA) Security Requirements Guide :: Version 1, Release: 2 Benchmark Date: 24 Jan 2020*"&amp;A1162&amp;";*",SRGs!AA:AA,0),0)</f>
        <v>0</v>
      </c>
      <c r="N1162" s="2">
        <f>IFERROR(MATCH("Central Log Server Security Requirements Guide :: Version 2, Release: 2 Benchmark Date: 27 Oct 2022*"&amp;A1162&amp;";*",SRGs!AA:AA,0),0)</f>
        <v>0</v>
      </c>
      <c r="O1162" s="2">
        <f>IFERROR(MATCH("Database Security Requirements Guide :: Version 3, Release: 3 Benchmark Date: 27 Jul 2022*"&amp;A1162&amp;";*",SRGs!AA:AA,0),0)</f>
        <v>0</v>
      </c>
      <c r="P1162" s="2">
        <f>IFERROR(MATCH("Container Platform Security Requirements Guide :: Version 1, Release: 3 Benchmark Date: 27 Jan 2022*"&amp;A1162&amp;";*",SRGs!AA:AA,0),0)</f>
        <v>0</v>
      </c>
      <c r="Q1162" s="2">
        <f>IFERROR(MATCH("Domain Name System (DNS) Security Requirements Guide :: Version 2, Release: 4 Benchmark Date: 23 Oct 2015*"&amp;A1162&amp;";*",SRGs!AA:AA,0),0)</f>
        <v>0</v>
      </c>
      <c r="R1162" s="2">
        <f>IFERROR(MATCH("Firewall Security Requirements Guide :: Version 2, Release: 3 Benchmark Date: 27 Oct 2022*"&amp;A1162&amp;";*",SRGs!AA:AA,0),0)</f>
        <v>0</v>
      </c>
      <c r="S1162" s="2">
        <f>IFERROR(MATCH("General Purpose Operating System Security Requirements Guide :: Version 2, Release: 4 Benchmark Date: 27 Jul 2022*"&amp;A1162&amp;";*",SRGs!AA:AA,0),0)</f>
        <v>0</v>
      </c>
      <c r="T1162" s="2">
        <f>IFERROR(MATCH("Intrusion Detection and Prevention Systems (IDPS) Security Requirements Guide :: Version 2, Release: 6 Benchmark Date: 24 Jul 2020*"&amp;A1162&amp;";*",SRGs!AA:AA,0),0)</f>
        <v>0</v>
      </c>
      <c r="U1162" s="2">
        <f>IFERROR(MATCH("Layer 2 Switch Security Requirements Guide :: Version 2, Release: 1 Benchmark Date: 18 May 2021*"&amp;A1162&amp;";*",SRGs!AA:AA,0),0)</f>
        <v>0</v>
      </c>
      <c r="V1162" s="2">
        <f>IFERROR(MATCH("Mainframe Product Security Requirements Guide :: Version 2, Release: 1 Benchmark Date: 27 Oct 2022*"&amp;A1162&amp;";*",SRGs!AA:AA,0),0)</f>
        <v>0</v>
      </c>
      <c r="W1162" s="2">
        <f>IFERROR(MATCH("Network Device Management Security Requirements Guide :: Version 4, Release: 1 Benchmark Date: 23 Apr 2021*"&amp;A1162&amp;";*",SRGs!AA:AA,0),0)</f>
        <v>0</v>
      </c>
      <c r="X1162" s="2">
        <f>IFERROR(MATCH("Router Security Requirements Guide :: Version 4, Release: 2 Benchmark Date: 23 Apr 2021*"&amp;A1162&amp;";*",SRGs!AA:AA,0),0)</f>
        <v>0</v>
      </c>
      <c r="Y1162" s="2">
        <f>IFERROR(MATCH("SDN Controller Security Requirements Guide :: Version 1, Release: 2 Benchmark Date: 24 Apr 2020*"&amp;A1162&amp;";*",SRGs!AA:AA,0),0)</f>
        <v>0</v>
      </c>
      <c r="Z1162" s="2">
        <f>IFERROR(MATCH("Unified Endpoint Management Agent Security Requirements Guide :: Version 1, Release: 1 Benchmark Date: 20 Nov 2020*"&amp;A1162&amp;";*",SRGs!AA:AA,0),0)</f>
        <v>0</v>
      </c>
      <c r="AA1162" s="2">
        <f>IFERROR(MATCH("Unified Endpoint Management Server Security Requirements Guide :: Version 1, Release: 1 Benchmark Date: 20 Nov 2020*"&amp;A1162&amp;";*",SRGs!AA:AA,0),0)</f>
        <v>0</v>
      </c>
      <c r="AB1162" s="2">
        <f>IFERROR(MATCH("Virtual Private Network (VPN) Security Requirements Guide :: Version 2, Release: 4 Benchmark Date: 27 Oct 2021*"&amp;A1162&amp;";*",SRGs!AA:AA,0),0)</f>
        <v>0</v>
      </c>
      <c r="AC1162" s="2">
        <f>IFERROR(MATCH("Web Server Security Requirements Guide :: Version 3, Release: 1 Benchmark Date: 27 Oct 2022*"&amp;A1162&amp;";*",SRGs!AA:AA,0),0)</f>
        <v>0</v>
      </c>
      <c r="AD1162" s="22"/>
      <c r="AE1162" s="3" t="str">
        <f t="shared" si="144"/>
        <v/>
      </c>
      <c r="AF1162" s="2" t="str">
        <f t="shared" si="145"/>
        <v/>
      </c>
      <c r="AG1162" s="2" t="str">
        <f t="shared" si="146"/>
        <v/>
      </c>
      <c r="AH1162" s="2" t="str">
        <f t="shared" si="147"/>
        <v/>
      </c>
      <c r="AI1162" s="2" t="str">
        <f t="shared" si="148"/>
        <v/>
      </c>
      <c r="AJ1162" s="2" t="str">
        <f t="shared" si="149"/>
        <v/>
      </c>
      <c r="AK1162" s="2" t="str">
        <f t="shared" si="150"/>
        <v/>
      </c>
      <c r="AM1162" s="5" t="str">
        <f t="shared" si="151"/>
        <v/>
      </c>
    </row>
    <row r="1163" spans="1:39" hidden="1">
      <c r="A1163" s="1" t="s">
        <v>295</v>
      </c>
      <c r="B1163" s="1" t="s">
        <v>4317</v>
      </c>
      <c r="C1163" s="1" t="s">
        <v>1406</v>
      </c>
      <c r="D1163" s="1" t="s">
        <v>3606</v>
      </c>
      <c r="E1163" s="1"/>
      <c r="F1163" s="2"/>
      <c r="G1163" s="2"/>
      <c r="H1163" s="2"/>
      <c r="I1163" s="2"/>
      <c r="J1163" s="15"/>
      <c r="K1163" s="3">
        <f>IFERROR(MATCH("Application Layer Gateway (ALG) Security Requirements Guide (SRG) :: Version 1, Release: 2 Benchmark Date: 24 Jul 2015*"&amp;A1163&amp;";*",SRGs!AA:AA,0),0)</f>
        <v>0</v>
      </c>
      <c r="L1163" s="2">
        <f>IFERROR(MATCH("Application Server Security Requirements Guide :: Version 3, Release: 3 Benchmark Date: 27 Oct 2022*"&amp;A1163&amp;";*",SRGs!AA:AA,0),0)</f>
        <v>0</v>
      </c>
      <c r="M1163" s="2">
        <f>IFERROR(MATCH("Authentication, Authorization, and Accounting Services (AAA) Security Requirements Guide :: Version 1, Release: 2 Benchmark Date: 24 Jan 2020*"&amp;A1163&amp;";*",SRGs!AA:AA,0),0)</f>
        <v>0</v>
      </c>
      <c r="N1163" s="2">
        <f>IFERROR(MATCH("Central Log Server Security Requirements Guide :: Version 2, Release: 2 Benchmark Date: 27 Oct 2022*"&amp;A1163&amp;";*",SRGs!AA:AA,0),0)</f>
        <v>0</v>
      </c>
      <c r="O1163" s="2">
        <f>IFERROR(MATCH("Database Security Requirements Guide :: Version 3, Release: 3 Benchmark Date: 27 Jul 2022*"&amp;A1163&amp;";*",SRGs!AA:AA,0),0)</f>
        <v>0</v>
      </c>
      <c r="P1163" s="2">
        <f>IFERROR(MATCH("Container Platform Security Requirements Guide :: Version 1, Release: 3 Benchmark Date: 27 Jan 2022*"&amp;A1163&amp;";*",SRGs!AA:AA,0),0)</f>
        <v>0</v>
      </c>
      <c r="Q1163" s="2">
        <f>IFERROR(MATCH("Domain Name System (DNS) Security Requirements Guide :: Version 2, Release: 4 Benchmark Date: 23 Oct 2015*"&amp;A1163&amp;";*",SRGs!AA:AA,0),0)</f>
        <v>0</v>
      </c>
      <c r="R1163" s="2">
        <f>IFERROR(MATCH("Firewall Security Requirements Guide :: Version 2, Release: 3 Benchmark Date: 27 Oct 2022*"&amp;A1163&amp;";*",SRGs!AA:AA,0),0)</f>
        <v>0</v>
      </c>
      <c r="S1163" s="2">
        <f>IFERROR(MATCH("General Purpose Operating System Security Requirements Guide :: Version 2, Release: 4 Benchmark Date: 27 Jul 2022*"&amp;A1163&amp;";*",SRGs!AA:AA,0),0)</f>
        <v>0</v>
      </c>
      <c r="T1163" s="2">
        <f>IFERROR(MATCH("Intrusion Detection and Prevention Systems (IDPS) Security Requirements Guide :: Version 2, Release: 6 Benchmark Date: 24 Jul 2020*"&amp;A1163&amp;";*",SRGs!AA:AA,0),0)</f>
        <v>0</v>
      </c>
      <c r="U1163" s="2">
        <f>IFERROR(MATCH("Layer 2 Switch Security Requirements Guide :: Version 2, Release: 1 Benchmark Date: 18 May 2021*"&amp;A1163&amp;";*",SRGs!AA:AA,0),0)</f>
        <v>0</v>
      </c>
      <c r="V1163" s="2">
        <f>IFERROR(MATCH("Mainframe Product Security Requirements Guide :: Version 2, Release: 1 Benchmark Date: 27 Oct 2022*"&amp;A1163&amp;";*",SRGs!AA:AA,0),0)</f>
        <v>0</v>
      </c>
      <c r="W1163" s="2">
        <f>IFERROR(MATCH("Network Device Management Security Requirements Guide :: Version 4, Release: 1 Benchmark Date: 23 Apr 2021*"&amp;A1163&amp;";*",SRGs!AA:AA,0),0)</f>
        <v>0</v>
      </c>
      <c r="X1163" s="2">
        <f>IFERROR(MATCH("Router Security Requirements Guide :: Version 4, Release: 2 Benchmark Date: 23 Apr 2021*"&amp;A1163&amp;";*",SRGs!AA:AA,0),0)</f>
        <v>0</v>
      </c>
      <c r="Y1163" s="2">
        <f>IFERROR(MATCH("SDN Controller Security Requirements Guide :: Version 1, Release: 2 Benchmark Date: 24 Apr 2020*"&amp;A1163&amp;";*",SRGs!AA:AA,0),0)</f>
        <v>0</v>
      </c>
      <c r="Z1163" s="2">
        <f>IFERROR(MATCH("Unified Endpoint Management Agent Security Requirements Guide :: Version 1, Release: 1 Benchmark Date: 20 Nov 2020*"&amp;A1163&amp;";*",SRGs!AA:AA,0),0)</f>
        <v>0</v>
      </c>
      <c r="AA1163" s="2">
        <f>IFERROR(MATCH("Unified Endpoint Management Server Security Requirements Guide :: Version 1, Release: 1 Benchmark Date: 20 Nov 2020*"&amp;A1163&amp;";*",SRGs!AA:AA,0),0)</f>
        <v>0</v>
      </c>
      <c r="AB1163" s="2">
        <f>IFERROR(MATCH("Virtual Private Network (VPN) Security Requirements Guide :: Version 2, Release: 4 Benchmark Date: 27 Oct 2021*"&amp;A1163&amp;";*",SRGs!AA:AA,0),0)</f>
        <v>0</v>
      </c>
      <c r="AC1163" s="2">
        <f>IFERROR(MATCH("Web Server Security Requirements Guide :: Version 3, Release: 1 Benchmark Date: 27 Oct 2022*"&amp;A1163&amp;";*",SRGs!AA:AA,0),0)</f>
        <v>0</v>
      </c>
      <c r="AD1163" s="22"/>
      <c r="AE1163" s="3" t="str">
        <f t="shared" si="144"/>
        <v/>
      </c>
      <c r="AF1163" s="2" t="str">
        <f t="shared" si="145"/>
        <v/>
      </c>
      <c r="AG1163" s="2" t="str">
        <f t="shared" si="146"/>
        <v/>
      </c>
      <c r="AH1163" s="2" t="str">
        <f t="shared" si="147"/>
        <v/>
      </c>
      <c r="AI1163" s="2" t="str">
        <f t="shared" si="148"/>
        <v/>
      </c>
      <c r="AJ1163" s="2" t="str">
        <f t="shared" si="149"/>
        <v/>
      </c>
      <c r="AK1163" s="2" t="str">
        <f t="shared" si="150"/>
        <v/>
      </c>
      <c r="AM1163" s="5" t="str">
        <f t="shared" si="151"/>
        <v/>
      </c>
    </row>
    <row r="1164" spans="1:39" s="5" customFormat="1" ht="300" hidden="1">
      <c r="A1164" s="1" t="s">
        <v>310</v>
      </c>
      <c r="B1164" s="1" t="s">
        <v>4318</v>
      </c>
      <c r="C1164" s="1" t="s">
        <v>322</v>
      </c>
      <c r="D1164" s="1" t="s">
        <v>2450</v>
      </c>
      <c r="E1164" s="1" t="s">
        <v>3443</v>
      </c>
      <c r="F1164" s="2" t="s">
        <v>4130</v>
      </c>
      <c r="G1164" s="2"/>
      <c r="H1164" s="2"/>
      <c r="I1164" s="2"/>
      <c r="J1164" s="15"/>
      <c r="K1164" s="3">
        <f>IFERROR(MATCH("Application Layer Gateway (ALG) Security Requirements Guide (SRG) :: Version 1, Release: 2 Benchmark Date: 24 Jul 2015*"&amp;A1164&amp;";*",SRGs!AA:AA,0),0)</f>
        <v>0</v>
      </c>
      <c r="L1164" s="2">
        <f>IFERROR(MATCH("Application Server Security Requirements Guide :: Version 3, Release: 3 Benchmark Date: 27 Oct 2022*"&amp;A1164&amp;";*",SRGs!AA:AA,0),0)</f>
        <v>0</v>
      </c>
      <c r="M1164" s="2">
        <f>IFERROR(MATCH("Authentication, Authorization, and Accounting Services (AAA) Security Requirements Guide :: Version 1, Release: 2 Benchmark Date: 24 Jan 2020*"&amp;A1164&amp;";*",SRGs!AA:AA,0),0)</f>
        <v>0</v>
      </c>
      <c r="N1164" s="6">
        <f>IFERROR(MATCH("Central Log Server Security Requirements Guide :: Version 2, Release: 2 Benchmark Date: 27 Oct 2022*"&amp;A1164&amp;";*",SRGs!AA:AA,0),0)</f>
        <v>0</v>
      </c>
      <c r="O1164" s="6">
        <f>IFERROR(MATCH("Database Security Requirements Guide :: Version 3, Release: 3 Benchmark Date: 27 Jul 2022*"&amp;A1164&amp;";*",SRGs!AA:AA,0),0)</f>
        <v>0</v>
      </c>
      <c r="P1164" s="6">
        <f>IFERROR(MATCH("Container Platform Security Requirements Guide :: Version 1, Release: 3 Benchmark Date: 27 Jan 2022*"&amp;A1164&amp;";*",SRGs!AA:AA,0),0)</f>
        <v>0</v>
      </c>
      <c r="Q1164" s="6">
        <f>IFERROR(MATCH("Domain Name System (DNS) Security Requirements Guide :: Version 2, Release: 4 Benchmark Date: 23 Oct 2015*"&amp;A1164&amp;";*",SRGs!AA:AA,0),0)</f>
        <v>0</v>
      </c>
      <c r="R1164" s="6">
        <f>IFERROR(MATCH("Firewall Security Requirements Guide :: Version 2, Release: 3 Benchmark Date: 27 Oct 2022*"&amp;A1164&amp;";*",SRGs!AA:AA,0),0)</f>
        <v>0</v>
      </c>
      <c r="S1164" s="6">
        <f>IFERROR(MATCH("General Purpose Operating System Security Requirements Guide :: Version 2, Release: 4 Benchmark Date: 27 Jul 2022*"&amp;A1164&amp;";*",SRGs!AA:AA,0),0)</f>
        <v>0</v>
      </c>
      <c r="T1164" s="6">
        <f>IFERROR(MATCH("Intrusion Detection and Prevention Systems (IDPS) Security Requirements Guide :: Version 2, Release: 6 Benchmark Date: 24 Jul 2020*"&amp;A1164&amp;";*",SRGs!AA:AA,0),0)</f>
        <v>0</v>
      </c>
      <c r="U1164" s="6">
        <f>IFERROR(MATCH("Layer 2 Switch Security Requirements Guide :: Version 2, Release: 1 Benchmark Date: 18 May 2021*"&amp;A1164&amp;";*",SRGs!AA:AA,0),0)</f>
        <v>0</v>
      </c>
      <c r="V1164" s="6">
        <f>IFERROR(MATCH("Mainframe Product Security Requirements Guide :: Version 2, Release: 1 Benchmark Date: 27 Oct 2022*"&amp;A1164&amp;";*",SRGs!AA:AA,0),0)</f>
        <v>0</v>
      </c>
      <c r="W1164" s="6">
        <f>IFERROR(MATCH("Network Device Management Security Requirements Guide :: Version 4, Release: 1 Benchmark Date: 23 Apr 2021*"&amp;A1164&amp;";*",SRGs!AA:AA,0),0)</f>
        <v>0</v>
      </c>
      <c r="X1164" s="6">
        <f>IFERROR(MATCH("Router Security Requirements Guide :: Version 4, Release: 2 Benchmark Date: 23 Apr 2021*"&amp;A1164&amp;";*",SRGs!AA:AA,0),0)</f>
        <v>0</v>
      </c>
      <c r="Y1164" s="6">
        <f>IFERROR(MATCH("SDN Controller Security Requirements Guide :: Version 1, Release: 2 Benchmark Date: 24 Apr 2020*"&amp;A1164&amp;";*",SRGs!AA:AA,0),0)</f>
        <v>0</v>
      </c>
      <c r="Z1164" s="6">
        <f>IFERROR(MATCH("Unified Endpoint Management Agent Security Requirements Guide :: Version 1, Release: 1 Benchmark Date: 20 Nov 2020*"&amp;A1164&amp;";*",SRGs!AA:AA,0),0)</f>
        <v>0</v>
      </c>
      <c r="AA1164" s="6">
        <f>IFERROR(MATCH("Unified Endpoint Management Server Security Requirements Guide :: Version 1, Release: 1 Benchmark Date: 20 Nov 2020*"&amp;A1164&amp;";*",SRGs!AA:AA,0),0)</f>
        <v>0</v>
      </c>
      <c r="AB1164" s="6">
        <f>IFERROR(MATCH("Virtual Private Network (VPN) Security Requirements Guide :: Version 2, Release: 4 Benchmark Date: 27 Oct 2021*"&amp;A1164&amp;";*",SRGs!AA:AA,0),0)</f>
        <v>0</v>
      </c>
      <c r="AC1164" s="6">
        <f>IFERROR(MATCH("Web Server Security Requirements Guide :: Version 3, Release: 1 Benchmark Date: 27 Oct 2022*"&amp;A1164&amp;";*",SRGs!AA:AA,0),0)</f>
        <v>0</v>
      </c>
      <c r="AD1164" s="21"/>
      <c r="AE1164" s="3" t="str">
        <f t="shared" si="144"/>
        <v/>
      </c>
      <c r="AF1164" s="2" t="str">
        <f t="shared" si="145"/>
        <v/>
      </c>
      <c r="AG1164" s="2" t="str">
        <f t="shared" si="146"/>
        <v/>
      </c>
      <c r="AH1164" s="2" t="str">
        <f t="shared" si="147"/>
        <v/>
      </c>
      <c r="AI1164" s="2" t="str">
        <f t="shared" si="148"/>
        <v/>
      </c>
      <c r="AJ1164" s="2" t="str">
        <f t="shared" si="149"/>
        <v/>
      </c>
      <c r="AK1164" s="2" t="str">
        <f t="shared" si="150"/>
        <v/>
      </c>
      <c r="AL1164" s="27"/>
      <c r="AM1164" s="5" t="str">
        <f t="shared" si="151"/>
        <v/>
      </c>
    </row>
    <row r="1165" spans="1:39" s="5" customFormat="1" ht="90" hidden="1">
      <c r="A1165" s="1" t="s">
        <v>319</v>
      </c>
      <c r="B1165" s="1" t="s">
        <v>4318</v>
      </c>
      <c r="C1165" s="1" t="s">
        <v>1469</v>
      </c>
      <c r="D1165" s="1" t="s">
        <v>2471</v>
      </c>
      <c r="E1165" s="1" t="s">
        <v>3464</v>
      </c>
      <c r="F1165" s="2" t="s">
        <v>4146</v>
      </c>
      <c r="G1165" s="2"/>
      <c r="H1165" s="2"/>
      <c r="I1165" s="2"/>
      <c r="J1165" s="15"/>
      <c r="K1165" s="3">
        <f>IFERROR(MATCH("Application Layer Gateway (ALG) Security Requirements Guide (SRG) :: Version 1, Release: 2 Benchmark Date: 24 Jul 2015*"&amp;A1165&amp;";*",SRGs!AA:AA,0),0)</f>
        <v>0</v>
      </c>
      <c r="L1165" s="2">
        <f>IFERROR(MATCH("Application Server Security Requirements Guide :: Version 3, Release: 3 Benchmark Date: 27 Oct 2022*"&amp;A1165&amp;";*",SRGs!AA:AA,0),0)</f>
        <v>0</v>
      </c>
      <c r="M1165" s="2">
        <f>IFERROR(MATCH("Authentication, Authorization, and Accounting Services (AAA) Security Requirements Guide :: Version 1, Release: 2 Benchmark Date: 24 Jan 2020*"&amp;A1165&amp;";*",SRGs!AA:AA,0),0)</f>
        <v>0</v>
      </c>
      <c r="N1165" s="6">
        <f>IFERROR(MATCH("Central Log Server Security Requirements Guide :: Version 2, Release: 2 Benchmark Date: 27 Oct 2022*"&amp;A1165&amp;";*",SRGs!AA:AA,0),0)</f>
        <v>0</v>
      </c>
      <c r="O1165" s="6">
        <f>IFERROR(MATCH("Database Security Requirements Guide :: Version 3, Release: 3 Benchmark Date: 27 Jul 2022*"&amp;A1165&amp;";*",SRGs!AA:AA,0),0)</f>
        <v>0</v>
      </c>
      <c r="P1165" s="6">
        <f>IFERROR(MATCH("Container Platform Security Requirements Guide :: Version 1, Release: 3 Benchmark Date: 27 Jan 2022*"&amp;A1165&amp;";*",SRGs!AA:AA,0),0)</f>
        <v>0</v>
      </c>
      <c r="Q1165" s="6">
        <f>IFERROR(MATCH("Domain Name System (DNS) Security Requirements Guide :: Version 2, Release: 4 Benchmark Date: 23 Oct 2015*"&amp;A1165&amp;";*",SRGs!AA:AA,0),0)</f>
        <v>0</v>
      </c>
      <c r="R1165" s="6">
        <f>IFERROR(MATCH("Firewall Security Requirements Guide :: Version 2, Release: 3 Benchmark Date: 27 Oct 2022*"&amp;A1165&amp;";*",SRGs!AA:AA,0),0)</f>
        <v>0</v>
      </c>
      <c r="S1165" s="6">
        <f>IFERROR(MATCH("General Purpose Operating System Security Requirements Guide :: Version 2, Release: 4 Benchmark Date: 27 Jul 2022*"&amp;A1165&amp;";*",SRGs!AA:AA,0),0)</f>
        <v>0</v>
      </c>
      <c r="T1165" s="6">
        <f>IFERROR(MATCH("Intrusion Detection and Prevention Systems (IDPS) Security Requirements Guide :: Version 2, Release: 6 Benchmark Date: 24 Jul 2020*"&amp;A1165&amp;";*",SRGs!AA:AA,0),0)</f>
        <v>0</v>
      </c>
      <c r="U1165" s="6">
        <f>IFERROR(MATCH("Layer 2 Switch Security Requirements Guide :: Version 2, Release: 1 Benchmark Date: 18 May 2021*"&amp;A1165&amp;";*",SRGs!AA:AA,0),0)</f>
        <v>0</v>
      </c>
      <c r="V1165" s="6">
        <f>IFERROR(MATCH("Mainframe Product Security Requirements Guide :: Version 2, Release: 1 Benchmark Date: 27 Oct 2022*"&amp;A1165&amp;";*",SRGs!AA:AA,0),0)</f>
        <v>0</v>
      </c>
      <c r="W1165" s="6">
        <f>IFERROR(MATCH("Network Device Management Security Requirements Guide :: Version 4, Release: 1 Benchmark Date: 23 Apr 2021*"&amp;A1165&amp;";*",SRGs!AA:AA,0),0)</f>
        <v>0</v>
      </c>
      <c r="X1165" s="6">
        <f>IFERROR(MATCH("Router Security Requirements Guide :: Version 4, Release: 2 Benchmark Date: 23 Apr 2021*"&amp;A1165&amp;";*",SRGs!AA:AA,0),0)</f>
        <v>0</v>
      </c>
      <c r="Y1165" s="6">
        <f>IFERROR(MATCH("SDN Controller Security Requirements Guide :: Version 1, Release: 2 Benchmark Date: 24 Apr 2020*"&amp;A1165&amp;";*",SRGs!AA:AA,0),0)</f>
        <v>0</v>
      </c>
      <c r="Z1165" s="6">
        <f>IFERROR(MATCH("Unified Endpoint Management Agent Security Requirements Guide :: Version 1, Release: 1 Benchmark Date: 20 Nov 2020*"&amp;A1165&amp;";*",SRGs!AA:AA,0),0)</f>
        <v>0</v>
      </c>
      <c r="AA1165" s="6">
        <f>IFERROR(MATCH("Unified Endpoint Management Server Security Requirements Guide :: Version 1, Release: 1 Benchmark Date: 20 Nov 2020*"&amp;A1165&amp;";*",SRGs!AA:AA,0),0)</f>
        <v>0</v>
      </c>
      <c r="AB1165" s="6">
        <f>IFERROR(MATCH("Virtual Private Network (VPN) Security Requirements Guide :: Version 2, Release: 4 Benchmark Date: 27 Oct 2021*"&amp;A1165&amp;";*",SRGs!AA:AA,0),0)</f>
        <v>0</v>
      </c>
      <c r="AC1165" s="6">
        <f>IFERROR(MATCH("Web Server Security Requirements Guide :: Version 3, Release: 1 Benchmark Date: 27 Oct 2022*"&amp;A1165&amp;";*",SRGs!AA:AA,0),0)</f>
        <v>0</v>
      </c>
      <c r="AD1165" s="21"/>
      <c r="AE1165" s="3" t="str">
        <f t="shared" si="144"/>
        <v/>
      </c>
      <c r="AF1165" s="2" t="str">
        <f t="shared" si="145"/>
        <v/>
      </c>
      <c r="AG1165" s="2" t="str">
        <f t="shared" si="146"/>
        <v/>
      </c>
      <c r="AH1165" s="2" t="str">
        <f t="shared" si="147"/>
        <v/>
      </c>
      <c r="AI1165" s="2" t="str">
        <f t="shared" si="148"/>
        <v/>
      </c>
      <c r="AJ1165" s="2" t="str">
        <f t="shared" si="149"/>
        <v/>
      </c>
      <c r="AK1165" s="2" t="str">
        <f t="shared" si="150"/>
        <v/>
      </c>
      <c r="AL1165" s="27"/>
      <c r="AM1165" s="5" t="str">
        <f t="shared" si="151"/>
        <v/>
      </c>
    </row>
    <row r="1166" spans="1:39" ht="75" hidden="1">
      <c r="A1166" s="1" t="s">
        <v>320</v>
      </c>
      <c r="B1166" s="1" t="s">
        <v>4318</v>
      </c>
      <c r="C1166" s="1" t="s">
        <v>1166</v>
      </c>
      <c r="D1166" s="1" t="s">
        <v>2472</v>
      </c>
      <c r="E1166" s="1" t="s">
        <v>3465</v>
      </c>
      <c r="F1166" s="2" t="s">
        <v>4147</v>
      </c>
      <c r="G1166" s="2"/>
      <c r="H1166" s="2"/>
      <c r="I1166" s="2"/>
      <c r="J1166" s="15"/>
      <c r="K1166" s="3">
        <f>IFERROR(MATCH("Application Layer Gateway (ALG) Security Requirements Guide (SRG) :: Version 1, Release: 2 Benchmark Date: 24 Jul 2015*"&amp;A1166&amp;";*",SRGs!AA:AA,0),0)</f>
        <v>0</v>
      </c>
      <c r="L1166" s="2">
        <f>IFERROR(MATCH("Application Server Security Requirements Guide :: Version 3, Release: 3 Benchmark Date: 27 Oct 2022*"&amp;A1166&amp;";*",SRGs!AA:AA,0),0)</f>
        <v>0</v>
      </c>
      <c r="M1166" s="2">
        <f>IFERROR(MATCH("Authentication, Authorization, and Accounting Services (AAA) Security Requirements Guide :: Version 1, Release: 2 Benchmark Date: 24 Jan 2020*"&amp;A1166&amp;";*",SRGs!AA:AA,0),0)</f>
        <v>0</v>
      </c>
      <c r="N1166" s="6">
        <f>IFERROR(MATCH("Central Log Server Security Requirements Guide :: Version 2, Release: 2 Benchmark Date: 27 Oct 2022*"&amp;A1166&amp;";*",SRGs!AA:AA,0),0)</f>
        <v>0</v>
      </c>
      <c r="O1166" s="6">
        <f>IFERROR(MATCH("Database Security Requirements Guide :: Version 3, Release: 3 Benchmark Date: 27 Jul 2022*"&amp;A1166&amp;";*",SRGs!AA:AA,0),0)</f>
        <v>0</v>
      </c>
      <c r="P1166" s="2">
        <f>IFERROR(MATCH("Container Platform Security Requirements Guide :: Version 1, Release: 3 Benchmark Date: 27 Jan 2022*"&amp;A1166&amp;";*",SRGs!AA:AA,0),0)</f>
        <v>0</v>
      </c>
      <c r="Q1166" s="2">
        <f>IFERROR(MATCH("Domain Name System (DNS) Security Requirements Guide :: Version 2, Release: 4 Benchmark Date: 23 Oct 2015*"&amp;A1166&amp;";*",SRGs!AA:AA,0),0)</f>
        <v>0</v>
      </c>
      <c r="R1166" s="2">
        <f>IFERROR(MATCH("Firewall Security Requirements Guide :: Version 2, Release: 3 Benchmark Date: 27 Oct 2022*"&amp;A1166&amp;";*",SRGs!AA:AA,0),0)</f>
        <v>0</v>
      </c>
      <c r="S1166" s="2">
        <f>IFERROR(MATCH("General Purpose Operating System Security Requirements Guide :: Version 2, Release: 4 Benchmark Date: 27 Jul 2022*"&amp;A1166&amp;";*",SRGs!AA:AA,0),0)</f>
        <v>0</v>
      </c>
      <c r="T1166" s="2">
        <f>IFERROR(MATCH("Intrusion Detection and Prevention Systems (IDPS) Security Requirements Guide :: Version 2, Release: 6 Benchmark Date: 24 Jul 2020*"&amp;A1166&amp;";*",SRGs!AA:AA,0),0)</f>
        <v>0</v>
      </c>
      <c r="U1166" s="2">
        <f>IFERROR(MATCH("Layer 2 Switch Security Requirements Guide :: Version 2, Release: 1 Benchmark Date: 18 May 2021*"&amp;A1166&amp;";*",SRGs!AA:AA,0),0)</f>
        <v>0</v>
      </c>
      <c r="V1166" s="2">
        <f>IFERROR(MATCH("Mainframe Product Security Requirements Guide :: Version 2, Release: 1 Benchmark Date: 27 Oct 2022*"&amp;A1166&amp;";*",SRGs!AA:AA,0),0)</f>
        <v>0</v>
      </c>
      <c r="W1166" s="2">
        <f>IFERROR(MATCH("Network Device Management Security Requirements Guide :: Version 4, Release: 1 Benchmark Date: 23 Apr 2021*"&amp;A1166&amp;";*",SRGs!AA:AA,0),0)</f>
        <v>0</v>
      </c>
      <c r="X1166" s="2">
        <f>IFERROR(MATCH("Router Security Requirements Guide :: Version 4, Release: 2 Benchmark Date: 23 Apr 2021*"&amp;A1166&amp;";*",SRGs!AA:AA,0),0)</f>
        <v>0</v>
      </c>
      <c r="Y1166" s="2">
        <f>IFERROR(MATCH("SDN Controller Security Requirements Guide :: Version 1, Release: 2 Benchmark Date: 24 Apr 2020*"&amp;A1166&amp;";*",SRGs!AA:AA,0),0)</f>
        <v>0</v>
      </c>
      <c r="Z1166" s="2">
        <f>IFERROR(MATCH("Unified Endpoint Management Agent Security Requirements Guide :: Version 1, Release: 1 Benchmark Date: 20 Nov 2020*"&amp;A1166&amp;";*",SRGs!AA:AA,0),0)</f>
        <v>0</v>
      </c>
      <c r="AA1166" s="2">
        <f>IFERROR(MATCH("Unified Endpoint Management Server Security Requirements Guide :: Version 1, Release: 1 Benchmark Date: 20 Nov 2020*"&amp;A1166&amp;";*",SRGs!AA:AA,0),0)</f>
        <v>0</v>
      </c>
      <c r="AB1166" s="2">
        <f>IFERROR(MATCH("Virtual Private Network (VPN) Security Requirements Guide :: Version 2, Release: 4 Benchmark Date: 27 Oct 2021*"&amp;A1166&amp;";*",SRGs!AA:AA,0),0)</f>
        <v>0</v>
      </c>
      <c r="AC1166" s="2">
        <f>IFERROR(MATCH("Web Server Security Requirements Guide :: Version 3, Release: 1 Benchmark Date: 27 Oct 2022*"&amp;A1166&amp;";*",SRGs!AA:AA,0),0)</f>
        <v>0</v>
      </c>
      <c r="AD1166" s="22"/>
      <c r="AE1166" s="3" t="str">
        <f t="shared" si="144"/>
        <v/>
      </c>
      <c r="AF1166" s="2" t="str">
        <f t="shared" si="145"/>
        <v/>
      </c>
      <c r="AG1166" s="2" t="str">
        <f t="shared" si="146"/>
        <v/>
      </c>
      <c r="AH1166" s="2" t="str">
        <f t="shared" si="147"/>
        <v/>
      </c>
      <c r="AI1166" s="2" t="str">
        <f t="shared" si="148"/>
        <v/>
      </c>
      <c r="AJ1166" s="2" t="str">
        <f t="shared" si="149"/>
        <v/>
      </c>
      <c r="AK1166" s="2" t="str">
        <f t="shared" si="150"/>
        <v/>
      </c>
      <c r="AM1166" s="5" t="str">
        <f t="shared" si="151"/>
        <v/>
      </c>
    </row>
    <row r="1167" spans="1:39" s="5" customFormat="1" ht="30" hidden="1">
      <c r="A1167" s="1" t="s">
        <v>22784</v>
      </c>
      <c r="B1167" s="1" t="s">
        <v>4318</v>
      </c>
      <c r="C1167" s="1" t="s">
        <v>1167</v>
      </c>
      <c r="D1167" s="1" t="s">
        <v>2473</v>
      </c>
      <c r="E1167" s="1" t="s">
        <v>2591</v>
      </c>
      <c r="F1167" s="2" t="s">
        <v>3828</v>
      </c>
      <c r="G1167" s="2"/>
      <c r="H1167" s="2"/>
      <c r="I1167" s="2"/>
      <c r="J1167" s="15"/>
      <c r="K1167" s="3">
        <f>IFERROR(MATCH("Application Layer Gateway (ALG) Security Requirements Guide (SRG) :: Version 1, Release: 2 Benchmark Date: 24 Jul 2015*"&amp;A1167&amp;";*",SRGs!AA:AA,0),0)</f>
        <v>0</v>
      </c>
      <c r="L1167" s="2">
        <f>IFERROR(MATCH("Application Server Security Requirements Guide :: Version 3, Release: 3 Benchmark Date: 27 Oct 2022*"&amp;A1167&amp;";*",SRGs!AA:AA,0),0)</f>
        <v>0</v>
      </c>
      <c r="M1167" s="2">
        <f>IFERROR(MATCH("Authentication, Authorization, and Accounting Services (AAA) Security Requirements Guide :: Version 1, Release: 2 Benchmark Date: 24 Jan 2020*"&amp;A1167&amp;";*",SRGs!AA:AA,0),0)</f>
        <v>0</v>
      </c>
      <c r="N1167" s="6">
        <f>IFERROR(MATCH("Central Log Server Security Requirements Guide :: Version 2, Release: 2 Benchmark Date: 27 Oct 2022*"&amp;A1167&amp;";*",SRGs!AA:AA,0),0)</f>
        <v>0</v>
      </c>
      <c r="O1167" s="6">
        <f>IFERROR(MATCH("Database Security Requirements Guide :: Version 3, Release: 3 Benchmark Date: 27 Jul 2022*"&amp;A1167&amp;";*",SRGs!AA:AA,0),0)</f>
        <v>0</v>
      </c>
      <c r="P1167" s="6">
        <f>IFERROR(MATCH("Container Platform Security Requirements Guide :: Version 1, Release: 3 Benchmark Date: 27 Jan 2022*"&amp;A1167&amp;";*",SRGs!AA:AA,0),0)</f>
        <v>0</v>
      </c>
      <c r="Q1167" s="6">
        <f>IFERROR(MATCH("Domain Name System (DNS) Security Requirements Guide :: Version 2, Release: 4 Benchmark Date: 23 Oct 2015*"&amp;A1167&amp;";*",SRGs!AA:AA,0),0)</f>
        <v>0</v>
      </c>
      <c r="R1167" s="6">
        <f>IFERROR(MATCH("Firewall Security Requirements Guide :: Version 2, Release: 3 Benchmark Date: 27 Oct 2022*"&amp;A1167&amp;";*",SRGs!AA:AA,0),0)</f>
        <v>0</v>
      </c>
      <c r="S1167" s="6">
        <f>IFERROR(MATCH("General Purpose Operating System Security Requirements Guide :: Version 2, Release: 4 Benchmark Date: 27 Jul 2022*"&amp;A1167&amp;";*",SRGs!AA:AA,0),0)</f>
        <v>0</v>
      </c>
      <c r="T1167" s="6">
        <f>IFERROR(MATCH("Intrusion Detection and Prevention Systems (IDPS) Security Requirements Guide :: Version 2, Release: 6 Benchmark Date: 24 Jul 2020*"&amp;A1167&amp;";*",SRGs!AA:AA,0),0)</f>
        <v>0</v>
      </c>
      <c r="U1167" s="6">
        <f>IFERROR(MATCH("Layer 2 Switch Security Requirements Guide :: Version 2, Release: 1 Benchmark Date: 18 May 2021*"&amp;A1167&amp;";*",SRGs!AA:AA,0),0)</f>
        <v>0</v>
      </c>
      <c r="V1167" s="6">
        <f>IFERROR(MATCH("Mainframe Product Security Requirements Guide :: Version 2, Release: 1 Benchmark Date: 27 Oct 2022*"&amp;A1167&amp;";*",SRGs!AA:AA,0),0)</f>
        <v>0</v>
      </c>
      <c r="W1167" s="6">
        <f>IFERROR(MATCH("Network Device Management Security Requirements Guide :: Version 4, Release: 1 Benchmark Date: 23 Apr 2021*"&amp;A1167&amp;";*",SRGs!AA:AA,0),0)</f>
        <v>0</v>
      </c>
      <c r="X1167" s="6">
        <f>IFERROR(MATCH("Router Security Requirements Guide :: Version 4, Release: 2 Benchmark Date: 23 Apr 2021*"&amp;A1167&amp;";*",SRGs!AA:AA,0),0)</f>
        <v>0</v>
      </c>
      <c r="Y1167" s="6">
        <f>IFERROR(MATCH("SDN Controller Security Requirements Guide :: Version 1, Release: 2 Benchmark Date: 24 Apr 2020*"&amp;A1167&amp;";*",SRGs!AA:AA,0),0)</f>
        <v>0</v>
      </c>
      <c r="Z1167" s="6">
        <f>IFERROR(MATCH("Unified Endpoint Management Agent Security Requirements Guide :: Version 1, Release: 1 Benchmark Date: 20 Nov 2020*"&amp;A1167&amp;";*",SRGs!AA:AA,0),0)</f>
        <v>0</v>
      </c>
      <c r="AA1167" s="6">
        <f>IFERROR(MATCH("Unified Endpoint Management Server Security Requirements Guide :: Version 1, Release: 1 Benchmark Date: 20 Nov 2020*"&amp;A1167&amp;";*",SRGs!AA:AA,0),0)</f>
        <v>0</v>
      </c>
      <c r="AB1167" s="6">
        <f>IFERROR(MATCH("Virtual Private Network (VPN) Security Requirements Guide :: Version 2, Release: 4 Benchmark Date: 27 Oct 2021*"&amp;A1167&amp;";*",SRGs!AA:AA,0),0)</f>
        <v>0</v>
      </c>
      <c r="AC1167" s="6">
        <f>IFERROR(MATCH("Web Server Security Requirements Guide :: Version 3, Release: 1 Benchmark Date: 27 Oct 2022*"&amp;A1167&amp;";*",SRGs!AA:AA,0),0)</f>
        <v>0</v>
      </c>
      <c r="AD1167" s="21"/>
      <c r="AE1167" s="3" t="str">
        <f t="shared" si="144"/>
        <v/>
      </c>
      <c r="AF1167" s="2" t="str">
        <f t="shared" si="145"/>
        <v/>
      </c>
      <c r="AG1167" s="2" t="str">
        <f t="shared" si="146"/>
        <v/>
      </c>
      <c r="AH1167" s="2" t="str">
        <f t="shared" si="147"/>
        <v/>
      </c>
      <c r="AI1167" s="2" t="str">
        <f t="shared" si="148"/>
        <v/>
      </c>
      <c r="AJ1167" s="2" t="str">
        <f t="shared" si="149"/>
        <v/>
      </c>
      <c r="AK1167" s="2" t="str">
        <f t="shared" si="150"/>
        <v/>
      </c>
      <c r="AL1167" s="27"/>
      <c r="AM1167" s="5" t="str">
        <f t="shared" si="151"/>
        <v/>
      </c>
    </row>
    <row r="1168" spans="1:39" ht="45" hidden="1">
      <c r="A1168" s="1" t="s">
        <v>22785</v>
      </c>
      <c r="B1168" s="1" t="s">
        <v>4318</v>
      </c>
      <c r="C1168" s="1" t="s">
        <v>1168</v>
      </c>
      <c r="D1168" s="1" t="s">
        <v>2474</v>
      </c>
      <c r="E1168" s="1" t="s">
        <v>2591</v>
      </c>
      <c r="F1168" s="2" t="s">
        <v>4148</v>
      </c>
      <c r="G1168" s="2"/>
      <c r="H1168" s="2"/>
      <c r="I1168" s="2"/>
      <c r="J1168" s="15"/>
      <c r="K1168" s="3">
        <f>IFERROR(MATCH("Application Layer Gateway (ALG) Security Requirements Guide (SRG) :: Version 1, Release: 2 Benchmark Date: 24 Jul 2015*"&amp;A1168&amp;";*",SRGs!AA:AA,0),0)</f>
        <v>0</v>
      </c>
      <c r="L1168" s="2">
        <f>IFERROR(MATCH("Application Server Security Requirements Guide :: Version 3, Release: 3 Benchmark Date: 27 Oct 2022*"&amp;A1168&amp;";*",SRGs!AA:AA,0),0)</f>
        <v>0</v>
      </c>
      <c r="M1168" s="2">
        <f>IFERROR(MATCH("Authentication, Authorization, and Accounting Services (AAA) Security Requirements Guide :: Version 1, Release: 2 Benchmark Date: 24 Jan 2020*"&amp;A1168&amp;";*",SRGs!AA:AA,0),0)</f>
        <v>0</v>
      </c>
      <c r="N1168" s="6">
        <f>IFERROR(MATCH("Central Log Server Security Requirements Guide :: Version 2, Release: 2 Benchmark Date: 27 Oct 2022*"&amp;A1168&amp;";*",SRGs!AA:AA,0),0)</f>
        <v>0</v>
      </c>
      <c r="O1168" s="6">
        <f>IFERROR(MATCH("Database Security Requirements Guide :: Version 3, Release: 3 Benchmark Date: 27 Jul 2022*"&amp;A1168&amp;";*",SRGs!AA:AA,0),0)</f>
        <v>0</v>
      </c>
      <c r="P1168" s="2">
        <f>IFERROR(MATCH("Container Platform Security Requirements Guide :: Version 1, Release: 3 Benchmark Date: 27 Jan 2022*"&amp;A1168&amp;";*",SRGs!AA:AA,0),0)</f>
        <v>0</v>
      </c>
      <c r="Q1168" s="2">
        <f>IFERROR(MATCH("Domain Name System (DNS) Security Requirements Guide :: Version 2, Release: 4 Benchmark Date: 23 Oct 2015*"&amp;A1168&amp;";*",SRGs!AA:AA,0),0)</f>
        <v>0</v>
      </c>
      <c r="R1168" s="2">
        <f>IFERROR(MATCH("Firewall Security Requirements Guide :: Version 2, Release: 3 Benchmark Date: 27 Oct 2022*"&amp;A1168&amp;";*",SRGs!AA:AA,0),0)</f>
        <v>0</v>
      </c>
      <c r="S1168" s="2">
        <f>IFERROR(MATCH("General Purpose Operating System Security Requirements Guide :: Version 2, Release: 4 Benchmark Date: 27 Jul 2022*"&amp;A1168&amp;";*",SRGs!AA:AA,0),0)</f>
        <v>0</v>
      </c>
      <c r="T1168" s="2">
        <f>IFERROR(MATCH("Intrusion Detection and Prevention Systems (IDPS) Security Requirements Guide :: Version 2, Release: 6 Benchmark Date: 24 Jul 2020*"&amp;A1168&amp;";*",SRGs!AA:AA,0),0)</f>
        <v>0</v>
      </c>
      <c r="U1168" s="2">
        <f>IFERROR(MATCH("Layer 2 Switch Security Requirements Guide :: Version 2, Release: 1 Benchmark Date: 18 May 2021*"&amp;A1168&amp;";*",SRGs!AA:AA,0),0)</f>
        <v>0</v>
      </c>
      <c r="V1168" s="2">
        <f>IFERROR(MATCH("Mainframe Product Security Requirements Guide :: Version 2, Release: 1 Benchmark Date: 27 Oct 2022*"&amp;A1168&amp;";*",SRGs!AA:AA,0),0)</f>
        <v>0</v>
      </c>
      <c r="W1168" s="2">
        <f>IFERROR(MATCH("Network Device Management Security Requirements Guide :: Version 4, Release: 1 Benchmark Date: 23 Apr 2021*"&amp;A1168&amp;";*",SRGs!AA:AA,0),0)</f>
        <v>0</v>
      </c>
      <c r="X1168" s="2">
        <f>IFERROR(MATCH("Router Security Requirements Guide :: Version 4, Release: 2 Benchmark Date: 23 Apr 2021*"&amp;A1168&amp;";*",SRGs!AA:AA,0),0)</f>
        <v>0</v>
      </c>
      <c r="Y1168" s="2">
        <f>IFERROR(MATCH("SDN Controller Security Requirements Guide :: Version 1, Release: 2 Benchmark Date: 24 Apr 2020*"&amp;A1168&amp;";*",SRGs!AA:AA,0),0)</f>
        <v>0</v>
      </c>
      <c r="Z1168" s="2">
        <f>IFERROR(MATCH("Unified Endpoint Management Agent Security Requirements Guide :: Version 1, Release: 1 Benchmark Date: 20 Nov 2020*"&amp;A1168&amp;";*",SRGs!AA:AA,0),0)</f>
        <v>0</v>
      </c>
      <c r="AA1168" s="2">
        <f>IFERROR(MATCH("Unified Endpoint Management Server Security Requirements Guide :: Version 1, Release: 1 Benchmark Date: 20 Nov 2020*"&amp;A1168&amp;";*",SRGs!AA:AA,0),0)</f>
        <v>0</v>
      </c>
      <c r="AB1168" s="2">
        <f>IFERROR(MATCH("Virtual Private Network (VPN) Security Requirements Guide :: Version 2, Release: 4 Benchmark Date: 27 Oct 2021*"&amp;A1168&amp;";*",SRGs!AA:AA,0),0)</f>
        <v>0</v>
      </c>
      <c r="AC1168" s="2">
        <f>IFERROR(MATCH("Web Server Security Requirements Guide :: Version 3, Release: 1 Benchmark Date: 27 Oct 2022*"&amp;A1168&amp;";*",SRGs!AA:AA,0),0)</f>
        <v>0</v>
      </c>
      <c r="AD1168" s="22"/>
      <c r="AE1168" s="3" t="str">
        <f t="shared" si="144"/>
        <v/>
      </c>
      <c r="AF1168" s="2" t="str">
        <f t="shared" si="145"/>
        <v/>
      </c>
      <c r="AG1168" s="2" t="str">
        <f t="shared" si="146"/>
        <v/>
      </c>
      <c r="AH1168" s="2" t="str">
        <f t="shared" si="147"/>
        <v/>
      </c>
      <c r="AI1168" s="2" t="str">
        <f t="shared" si="148"/>
        <v/>
      </c>
      <c r="AJ1168" s="2" t="str">
        <f t="shared" si="149"/>
        <v/>
      </c>
      <c r="AK1168" s="2" t="str">
        <f t="shared" si="150"/>
        <v/>
      </c>
      <c r="AM1168" s="5" t="str">
        <f t="shared" si="151"/>
        <v/>
      </c>
    </row>
    <row r="1169" spans="1:39" ht="30" hidden="1">
      <c r="A1169" s="1" t="s">
        <v>22786</v>
      </c>
      <c r="B1169" s="1" t="s">
        <v>4318</v>
      </c>
      <c r="C1169" s="1" t="s">
        <v>1170</v>
      </c>
      <c r="D1169" s="1" t="s">
        <v>2475</v>
      </c>
      <c r="E1169" s="1" t="s">
        <v>3466</v>
      </c>
      <c r="F1169" s="2" t="s">
        <v>4149</v>
      </c>
      <c r="G1169" s="2"/>
      <c r="H1169" s="2"/>
      <c r="I1169" s="2"/>
      <c r="J1169" s="15"/>
      <c r="K1169" s="3">
        <f>IFERROR(MATCH("Application Layer Gateway (ALG) Security Requirements Guide (SRG) :: Version 1, Release: 2 Benchmark Date: 24 Jul 2015*"&amp;A1169&amp;";*",SRGs!AA:AA,0),0)</f>
        <v>0</v>
      </c>
      <c r="L1169" s="2">
        <f>IFERROR(MATCH("Application Server Security Requirements Guide :: Version 3, Release: 3 Benchmark Date: 27 Oct 2022*"&amp;A1169&amp;";*",SRGs!AA:AA,0),0)</f>
        <v>0</v>
      </c>
      <c r="M1169" s="2">
        <f>IFERROR(MATCH("Authentication, Authorization, and Accounting Services (AAA) Security Requirements Guide :: Version 1, Release: 2 Benchmark Date: 24 Jan 2020*"&amp;A1169&amp;";*",SRGs!AA:AA,0),0)</f>
        <v>0</v>
      </c>
      <c r="N1169" s="6">
        <f>IFERROR(MATCH("Central Log Server Security Requirements Guide :: Version 2, Release: 2 Benchmark Date: 27 Oct 2022*"&amp;A1169&amp;";*",SRGs!AA:AA,0),0)</f>
        <v>0</v>
      </c>
      <c r="O1169" s="6">
        <f>IFERROR(MATCH("Database Security Requirements Guide :: Version 3, Release: 3 Benchmark Date: 27 Jul 2022*"&amp;A1169&amp;";*",SRGs!AA:AA,0),0)</f>
        <v>0</v>
      </c>
      <c r="P1169" s="2">
        <f>IFERROR(MATCH("Container Platform Security Requirements Guide :: Version 1, Release: 3 Benchmark Date: 27 Jan 2022*"&amp;A1169&amp;";*",SRGs!AA:AA,0),0)</f>
        <v>0</v>
      </c>
      <c r="Q1169" s="2">
        <f>IFERROR(MATCH("Domain Name System (DNS) Security Requirements Guide :: Version 2, Release: 4 Benchmark Date: 23 Oct 2015*"&amp;A1169&amp;";*",SRGs!AA:AA,0),0)</f>
        <v>0</v>
      </c>
      <c r="R1169" s="2">
        <f>IFERROR(MATCH("Firewall Security Requirements Guide :: Version 2, Release: 3 Benchmark Date: 27 Oct 2022*"&amp;A1169&amp;";*",SRGs!AA:AA,0),0)</f>
        <v>0</v>
      </c>
      <c r="S1169" s="2">
        <f>IFERROR(MATCH("General Purpose Operating System Security Requirements Guide :: Version 2, Release: 4 Benchmark Date: 27 Jul 2022*"&amp;A1169&amp;";*",SRGs!AA:AA,0),0)</f>
        <v>0</v>
      </c>
      <c r="T1169" s="2">
        <f>IFERROR(MATCH("Intrusion Detection and Prevention Systems (IDPS) Security Requirements Guide :: Version 2, Release: 6 Benchmark Date: 24 Jul 2020*"&amp;A1169&amp;";*",SRGs!AA:AA,0),0)</f>
        <v>0</v>
      </c>
      <c r="U1169" s="2">
        <f>IFERROR(MATCH("Layer 2 Switch Security Requirements Guide :: Version 2, Release: 1 Benchmark Date: 18 May 2021*"&amp;A1169&amp;";*",SRGs!AA:AA,0),0)</f>
        <v>0</v>
      </c>
      <c r="V1169" s="2">
        <f>IFERROR(MATCH("Mainframe Product Security Requirements Guide :: Version 2, Release: 1 Benchmark Date: 27 Oct 2022*"&amp;A1169&amp;";*",SRGs!AA:AA,0),0)</f>
        <v>0</v>
      </c>
      <c r="W1169" s="2">
        <f>IFERROR(MATCH("Network Device Management Security Requirements Guide :: Version 4, Release: 1 Benchmark Date: 23 Apr 2021*"&amp;A1169&amp;";*",SRGs!AA:AA,0),0)</f>
        <v>0</v>
      </c>
      <c r="X1169" s="2">
        <f>IFERROR(MATCH("Router Security Requirements Guide :: Version 4, Release: 2 Benchmark Date: 23 Apr 2021*"&amp;A1169&amp;";*",SRGs!AA:AA,0),0)</f>
        <v>0</v>
      </c>
      <c r="Y1169" s="2">
        <f>IFERROR(MATCH("SDN Controller Security Requirements Guide :: Version 1, Release: 2 Benchmark Date: 24 Apr 2020*"&amp;A1169&amp;";*",SRGs!AA:AA,0),0)</f>
        <v>0</v>
      </c>
      <c r="Z1169" s="2">
        <f>IFERROR(MATCH("Unified Endpoint Management Agent Security Requirements Guide :: Version 1, Release: 1 Benchmark Date: 20 Nov 2020*"&amp;A1169&amp;";*",SRGs!AA:AA,0),0)</f>
        <v>0</v>
      </c>
      <c r="AA1169" s="2">
        <f>IFERROR(MATCH("Unified Endpoint Management Server Security Requirements Guide :: Version 1, Release: 1 Benchmark Date: 20 Nov 2020*"&amp;A1169&amp;";*",SRGs!AA:AA,0),0)</f>
        <v>0</v>
      </c>
      <c r="AB1169" s="2">
        <f>IFERROR(MATCH("Virtual Private Network (VPN) Security Requirements Guide :: Version 2, Release: 4 Benchmark Date: 27 Oct 2021*"&amp;A1169&amp;";*",SRGs!AA:AA,0),0)</f>
        <v>0</v>
      </c>
      <c r="AC1169" s="2">
        <f>IFERROR(MATCH("Web Server Security Requirements Guide :: Version 3, Release: 1 Benchmark Date: 27 Oct 2022*"&amp;A1169&amp;";*",SRGs!AA:AA,0),0)</f>
        <v>0</v>
      </c>
      <c r="AD1169" s="22"/>
      <c r="AE1169" s="3" t="str">
        <f t="shared" si="144"/>
        <v/>
      </c>
      <c r="AF1169" s="2" t="str">
        <f t="shared" si="145"/>
        <v/>
      </c>
      <c r="AG1169" s="2" t="str">
        <f t="shared" si="146"/>
        <v/>
      </c>
      <c r="AH1169" s="2" t="str">
        <f t="shared" si="147"/>
        <v/>
      </c>
      <c r="AI1169" s="2" t="str">
        <f t="shared" si="148"/>
        <v/>
      </c>
      <c r="AJ1169" s="2" t="str">
        <f t="shared" si="149"/>
        <v/>
      </c>
      <c r="AK1169" s="2" t="str">
        <f t="shared" si="150"/>
        <v/>
      </c>
      <c r="AM1169" s="5" t="str">
        <f t="shared" si="151"/>
        <v/>
      </c>
    </row>
    <row r="1170" spans="1:39" s="5" customFormat="1" ht="165" hidden="1">
      <c r="A1170" s="1" t="s">
        <v>321</v>
      </c>
      <c r="B1170" s="1" t="s">
        <v>4318</v>
      </c>
      <c r="C1170" s="1" t="s">
        <v>1470</v>
      </c>
      <c r="D1170" s="1" t="s">
        <v>2476</v>
      </c>
      <c r="E1170" s="1" t="s">
        <v>3467</v>
      </c>
      <c r="F1170" s="2" t="s">
        <v>3635</v>
      </c>
      <c r="G1170" s="2"/>
      <c r="H1170" s="2"/>
      <c r="I1170" s="2"/>
      <c r="J1170" s="15"/>
      <c r="K1170" s="3">
        <f>IFERROR(MATCH("Application Layer Gateway (ALG) Security Requirements Guide (SRG) :: Version 1, Release: 2 Benchmark Date: 24 Jul 2015*"&amp;A1170&amp;";*",SRGs!AA:AA,0),0)</f>
        <v>0</v>
      </c>
      <c r="L1170" s="2">
        <f>IFERROR(MATCH("Application Server Security Requirements Guide :: Version 3, Release: 3 Benchmark Date: 27 Oct 2022*"&amp;A1170&amp;";*",SRGs!AA:AA,0),0)</f>
        <v>0</v>
      </c>
      <c r="M1170" s="2">
        <f>IFERROR(MATCH("Authentication, Authorization, and Accounting Services (AAA) Security Requirements Guide :: Version 1, Release: 2 Benchmark Date: 24 Jan 2020*"&amp;A1170&amp;";*",SRGs!AA:AA,0),0)</f>
        <v>0</v>
      </c>
      <c r="N1170" s="6">
        <f>IFERROR(MATCH("Central Log Server Security Requirements Guide :: Version 2, Release: 2 Benchmark Date: 27 Oct 2022*"&amp;A1170&amp;";*",SRGs!AA:AA,0),0)</f>
        <v>0</v>
      </c>
      <c r="O1170" s="6">
        <f>IFERROR(MATCH("Database Security Requirements Guide :: Version 3, Release: 3 Benchmark Date: 27 Jul 2022*"&amp;A1170&amp;";*",SRGs!AA:AA,0),0)</f>
        <v>0</v>
      </c>
      <c r="P1170" s="6">
        <f>IFERROR(MATCH("Container Platform Security Requirements Guide :: Version 1, Release: 3 Benchmark Date: 27 Jan 2022*"&amp;A1170&amp;";*",SRGs!AA:AA,0),0)</f>
        <v>0</v>
      </c>
      <c r="Q1170" s="6">
        <f>IFERROR(MATCH("Domain Name System (DNS) Security Requirements Guide :: Version 2, Release: 4 Benchmark Date: 23 Oct 2015*"&amp;A1170&amp;";*",SRGs!AA:AA,0),0)</f>
        <v>0</v>
      </c>
      <c r="R1170" s="6">
        <f>IFERROR(MATCH("Firewall Security Requirements Guide :: Version 2, Release: 3 Benchmark Date: 27 Oct 2022*"&amp;A1170&amp;";*",SRGs!AA:AA,0),0)</f>
        <v>0</v>
      </c>
      <c r="S1170" s="6">
        <f>IFERROR(MATCH("General Purpose Operating System Security Requirements Guide :: Version 2, Release: 4 Benchmark Date: 27 Jul 2022*"&amp;A1170&amp;";*",SRGs!AA:AA,0),0)</f>
        <v>0</v>
      </c>
      <c r="T1170" s="6">
        <f>IFERROR(MATCH("Intrusion Detection and Prevention Systems (IDPS) Security Requirements Guide :: Version 2, Release: 6 Benchmark Date: 24 Jul 2020*"&amp;A1170&amp;";*",SRGs!AA:AA,0),0)</f>
        <v>0</v>
      </c>
      <c r="U1170" s="6">
        <f>IFERROR(MATCH("Layer 2 Switch Security Requirements Guide :: Version 2, Release: 1 Benchmark Date: 18 May 2021*"&amp;A1170&amp;";*",SRGs!AA:AA,0),0)</f>
        <v>0</v>
      </c>
      <c r="V1170" s="6">
        <f>IFERROR(MATCH("Mainframe Product Security Requirements Guide :: Version 2, Release: 1 Benchmark Date: 27 Oct 2022*"&amp;A1170&amp;";*",SRGs!AA:AA,0),0)</f>
        <v>0</v>
      </c>
      <c r="W1170" s="6">
        <f>IFERROR(MATCH("Network Device Management Security Requirements Guide :: Version 4, Release: 1 Benchmark Date: 23 Apr 2021*"&amp;A1170&amp;";*",SRGs!AA:AA,0),0)</f>
        <v>0</v>
      </c>
      <c r="X1170" s="6">
        <f>IFERROR(MATCH("Router Security Requirements Guide :: Version 4, Release: 2 Benchmark Date: 23 Apr 2021*"&amp;A1170&amp;";*",SRGs!AA:AA,0),0)</f>
        <v>0</v>
      </c>
      <c r="Y1170" s="6">
        <f>IFERROR(MATCH("SDN Controller Security Requirements Guide :: Version 1, Release: 2 Benchmark Date: 24 Apr 2020*"&amp;A1170&amp;";*",SRGs!AA:AA,0),0)</f>
        <v>0</v>
      </c>
      <c r="Z1170" s="6">
        <f>IFERROR(MATCH("Unified Endpoint Management Agent Security Requirements Guide :: Version 1, Release: 1 Benchmark Date: 20 Nov 2020*"&amp;A1170&amp;";*",SRGs!AA:AA,0),0)</f>
        <v>0</v>
      </c>
      <c r="AA1170" s="6">
        <f>IFERROR(MATCH("Unified Endpoint Management Server Security Requirements Guide :: Version 1, Release: 1 Benchmark Date: 20 Nov 2020*"&amp;A1170&amp;";*",SRGs!AA:AA,0),0)</f>
        <v>0</v>
      </c>
      <c r="AB1170" s="6">
        <f>IFERROR(MATCH("Virtual Private Network (VPN) Security Requirements Guide :: Version 2, Release: 4 Benchmark Date: 27 Oct 2021*"&amp;A1170&amp;";*",SRGs!AA:AA,0),0)</f>
        <v>0</v>
      </c>
      <c r="AC1170" s="6">
        <f>IFERROR(MATCH("Web Server Security Requirements Guide :: Version 3, Release: 1 Benchmark Date: 27 Oct 2022*"&amp;A1170&amp;";*",SRGs!AA:AA,0),0)</f>
        <v>0</v>
      </c>
      <c r="AD1170" s="21"/>
      <c r="AE1170" s="3" t="str">
        <f t="shared" si="144"/>
        <v/>
      </c>
      <c r="AF1170" s="2" t="str">
        <f t="shared" si="145"/>
        <v/>
      </c>
      <c r="AG1170" s="2" t="str">
        <f t="shared" si="146"/>
        <v/>
      </c>
      <c r="AH1170" s="2" t="str">
        <f t="shared" si="147"/>
        <v/>
      </c>
      <c r="AI1170" s="2" t="str">
        <f t="shared" si="148"/>
        <v/>
      </c>
      <c r="AJ1170" s="2" t="str">
        <f t="shared" si="149"/>
        <v/>
      </c>
      <c r="AK1170" s="2" t="str">
        <f t="shared" si="150"/>
        <v/>
      </c>
      <c r="AL1170" s="27"/>
      <c r="AM1170" s="5" t="str">
        <f t="shared" si="151"/>
        <v/>
      </c>
    </row>
    <row r="1171" spans="1:39" s="5" customFormat="1" ht="409.5" hidden="1">
      <c r="A1171" s="1" t="s">
        <v>311</v>
      </c>
      <c r="B1171" s="1" t="s">
        <v>4318</v>
      </c>
      <c r="C1171" s="1" t="s">
        <v>1451</v>
      </c>
      <c r="D1171" s="1" t="s">
        <v>2451</v>
      </c>
      <c r="E1171" s="1" t="s">
        <v>3444</v>
      </c>
      <c r="F1171" s="2" t="s">
        <v>4131</v>
      </c>
      <c r="G1171" s="2"/>
      <c r="H1171" s="2" t="s">
        <v>4276</v>
      </c>
      <c r="I1171" s="10">
        <v>3</v>
      </c>
      <c r="J1171" s="13"/>
      <c r="K1171" s="3">
        <f>IFERROR(MATCH("Application Layer Gateway (ALG) Security Requirements Guide (SRG) :: Version 1, Release: 2 Benchmark Date: 24 Jul 2015*"&amp;A1171&amp;";*",SRGs!AA:AA,0),0)</f>
        <v>0</v>
      </c>
      <c r="L1171" s="2">
        <f>IFERROR(MATCH("Application Server Security Requirements Guide :: Version 3, Release: 3 Benchmark Date: 27 Oct 2022*"&amp;A1171&amp;";*",SRGs!AA:AA,0),0)</f>
        <v>0</v>
      </c>
      <c r="M1171" s="2">
        <f>IFERROR(MATCH("Authentication, Authorization, and Accounting Services (AAA) Security Requirements Guide :: Version 1, Release: 2 Benchmark Date: 24 Jan 2020*"&amp;A1171&amp;";*",SRGs!AA:AA,0),0)</f>
        <v>0</v>
      </c>
      <c r="N1171" s="6">
        <f>IFERROR(MATCH("Central Log Server Security Requirements Guide :: Version 2, Release: 2 Benchmark Date: 27 Oct 2022*"&amp;A1171&amp;";*",SRGs!AA:AA,0),0)</f>
        <v>0</v>
      </c>
      <c r="O1171" s="6">
        <f>IFERROR(MATCH("Database Security Requirements Guide :: Version 3, Release: 3 Benchmark Date: 27 Jul 2022*"&amp;A1171&amp;";*",SRGs!AA:AA,0),0)</f>
        <v>0</v>
      </c>
      <c r="P1171" s="6">
        <f>IFERROR(MATCH("Container Platform Security Requirements Guide :: Version 1, Release: 3 Benchmark Date: 27 Jan 2022*"&amp;A1171&amp;";*",SRGs!AA:AA,0),0)</f>
        <v>0</v>
      </c>
      <c r="Q1171" s="6">
        <f>IFERROR(MATCH("Domain Name System (DNS) Security Requirements Guide :: Version 2, Release: 4 Benchmark Date: 23 Oct 2015*"&amp;A1171&amp;";*",SRGs!AA:AA,0),0)</f>
        <v>0</v>
      </c>
      <c r="R1171" s="6">
        <f>IFERROR(MATCH("Firewall Security Requirements Guide :: Version 2, Release: 3 Benchmark Date: 27 Oct 2022*"&amp;A1171&amp;";*",SRGs!AA:AA,0),0)</f>
        <v>0</v>
      </c>
      <c r="S1171" s="6">
        <f>IFERROR(MATCH("General Purpose Operating System Security Requirements Guide :: Version 2, Release: 4 Benchmark Date: 27 Jul 2022*"&amp;A1171&amp;";*",SRGs!AA:AA,0),0)</f>
        <v>0</v>
      </c>
      <c r="T1171" s="6">
        <f>IFERROR(MATCH("Intrusion Detection and Prevention Systems (IDPS) Security Requirements Guide :: Version 2, Release: 6 Benchmark Date: 24 Jul 2020*"&amp;A1171&amp;";*",SRGs!AA:AA,0),0)</f>
        <v>0</v>
      </c>
      <c r="U1171" s="6">
        <f>IFERROR(MATCH("Layer 2 Switch Security Requirements Guide :: Version 2, Release: 1 Benchmark Date: 18 May 2021*"&amp;A1171&amp;";*",SRGs!AA:AA,0),0)</f>
        <v>0</v>
      </c>
      <c r="V1171" s="6">
        <f>IFERROR(MATCH("Mainframe Product Security Requirements Guide :: Version 2, Release: 1 Benchmark Date: 27 Oct 2022*"&amp;A1171&amp;";*",SRGs!AA:AA,0),0)</f>
        <v>0</v>
      </c>
      <c r="W1171" s="6">
        <f>IFERROR(MATCH("Network Device Management Security Requirements Guide :: Version 4, Release: 1 Benchmark Date: 23 Apr 2021*"&amp;A1171&amp;";*",SRGs!AA:AA,0),0)</f>
        <v>0</v>
      </c>
      <c r="X1171" s="6">
        <f>IFERROR(MATCH("Router Security Requirements Guide :: Version 4, Release: 2 Benchmark Date: 23 Apr 2021*"&amp;A1171&amp;";*",SRGs!AA:AA,0),0)</f>
        <v>0</v>
      </c>
      <c r="Y1171" s="6">
        <f>IFERROR(MATCH("SDN Controller Security Requirements Guide :: Version 1, Release: 2 Benchmark Date: 24 Apr 2020*"&amp;A1171&amp;";*",SRGs!AA:AA,0),0)</f>
        <v>0</v>
      </c>
      <c r="Z1171" s="6">
        <f>IFERROR(MATCH("Unified Endpoint Management Agent Security Requirements Guide :: Version 1, Release: 1 Benchmark Date: 20 Nov 2020*"&amp;A1171&amp;";*",SRGs!AA:AA,0),0)</f>
        <v>0</v>
      </c>
      <c r="AA1171" s="6">
        <f>IFERROR(MATCH("Unified Endpoint Management Server Security Requirements Guide :: Version 1, Release: 1 Benchmark Date: 20 Nov 2020*"&amp;A1171&amp;";*",SRGs!AA:AA,0),0)</f>
        <v>0</v>
      </c>
      <c r="AB1171" s="6">
        <f>IFERROR(MATCH("Virtual Private Network (VPN) Security Requirements Guide :: Version 2, Release: 4 Benchmark Date: 27 Oct 2021*"&amp;A1171&amp;";*",SRGs!AA:AA,0),0)</f>
        <v>0</v>
      </c>
      <c r="AC1171" s="6">
        <f>IFERROR(MATCH("Web Server Security Requirements Guide :: Version 3, Release: 1 Benchmark Date: 27 Oct 2022*"&amp;A1171&amp;";*",SRGs!AA:AA,0),0)</f>
        <v>0</v>
      </c>
      <c r="AD1171" s="21"/>
      <c r="AE1171" s="3" t="str">
        <f t="shared" si="144"/>
        <v/>
      </c>
      <c r="AF1171" s="2" t="str">
        <f t="shared" si="145"/>
        <v/>
      </c>
      <c r="AG1171" s="2" t="str">
        <f t="shared" si="146"/>
        <v/>
      </c>
      <c r="AH1171" s="2" t="str">
        <f t="shared" si="147"/>
        <v/>
      </c>
      <c r="AI1171" s="2" t="str">
        <f t="shared" si="148"/>
        <v/>
      </c>
      <c r="AJ1171" s="2" t="str">
        <f t="shared" si="149"/>
        <v/>
      </c>
      <c r="AK1171" s="2" t="str">
        <f t="shared" si="150"/>
        <v/>
      </c>
      <c r="AL1171" s="27"/>
      <c r="AM1171" s="5" t="str">
        <f t="shared" si="151"/>
        <v/>
      </c>
    </row>
    <row r="1172" spans="1:39" s="5" customFormat="1" ht="240" hidden="1">
      <c r="A1172" s="1" t="s">
        <v>22787</v>
      </c>
      <c r="B1172" s="1" t="s">
        <v>4318</v>
      </c>
      <c r="C1172" s="1" t="s">
        <v>4163</v>
      </c>
      <c r="D1172" s="1" t="s">
        <v>2452</v>
      </c>
      <c r="E1172" s="1" t="s">
        <v>3445</v>
      </c>
      <c r="F1172" s="2" t="s">
        <v>2591</v>
      </c>
      <c r="G1172" s="2"/>
      <c r="H1172" s="2"/>
      <c r="I1172" s="2"/>
      <c r="J1172" s="15"/>
      <c r="K1172" s="3">
        <f>IFERROR(MATCH("Application Layer Gateway (ALG) Security Requirements Guide (SRG) :: Version 1, Release: 2 Benchmark Date: 24 Jul 2015*"&amp;A1172&amp;";*",SRGs!AA:AA,0),0)</f>
        <v>0</v>
      </c>
      <c r="L1172" s="2">
        <f>IFERROR(MATCH("Application Server Security Requirements Guide :: Version 3, Release: 3 Benchmark Date: 27 Oct 2022*"&amp;A1172&amp;";*",SRGs!AA:AA,0),0)</f>
        <v>0</v>
      </c>
      <c r="M1172" s="2">
        <f>IFERROR(MATCH("Authentication, Authorization, and Accounting Services (AAA) Security Requirements Guide :: Version 1, Release: 2 Benchmark Date: 24 Jan 2020*"&amp;A1172&amp;";*",SRGs!AA:AA,0),0)</f>
        <v>0</v>
      </c>
      <c r="N1172" s="2">
        <f>IFERROR(MATCH("Central Log Server Security Requirements Guide :: Version 2, Release: 2 Benchmark Date: 27 Oct 2022*"&amp;A1172&amp;";*",SRGs!AA:AA,0),0)</f>
        <v>0</v>
      </c>
      <c r="O1172" s="2">
        <f>IFERROR(MATCH("Database Security Requirements Guide :: Version 3, Release: 3 Benchmark Date: 27 Jul 2022*"&amp;A1172&amp;";*",SRGs!AA:AA,0),0)</f>
        <v>0</v>
      </c>
      <c r="P1172" s="6">
        <f>IFERROR(MATCH("Container Platform Security Requirements Guide :: Version 1, Release: 3 Benchmark Date: 27 Jan 2022*"&amp;A1172&amp;";*",SRGs!AA:AA,0),0)</f>
        <v>0</v>
      </c>
      <c r="Q1172" s="6">
        <f>IFERROR(MATCH("Domain Name System (DNS) Security Requirements Guide :: Version 2, Release: 4 Benchmark Date: 23 Oct 2015*"&amp;A1172&amp;";*",SRGs!AA:AA,0),0)</f>
        <v>0</v>
      </c>
      <c r="R1172" s="6">
        <f>IFERROR(MATCH("Firewall Security Requirements Guide :: Version 2, Release: 3 Benchmark Date: 27 Oct 2022*"&amp;A1172&amp;";*",SRGs!AA:AA,0),0)</f>
        <v>0</v>
      </c>
      <c r="S1172" s="6">
        <f>IFERROR(MATCH("General Purpose Operating System Security Requirements Guide :: Version 2, Release: 4 Benchmark Date: 27 Jul 2022*"&amp;A1172&amp;";*",SRGs!AA:AA,0),0)</f>
        <v>0</v>
      </c>
      <c r="T1172" s="6">
        <f>IFERROR(MATCH("Intrusion Detection and Prevention Systems (IDPS) Security Requirements Guide :: Version 2, Release: 6 Benchmark Date: 24 Jul 2020*"&amp;A1172&amp;";*",SRGs!AA:AA,0),0)</f>
        <v>0</v>
      </c>
      <c r="U1172" s="6">
        <f>IFERROR(MATCH("Layer 2 Switch Security Requirements Guide :: Version 2, Release: 1 Benchmark Date: 18 May 2021*"&amp;A1172&amp;";*",SRGs!AA:AA,0),0)</f>
        <v>0</v>
      </c>
      <c r="V1172" s="6">
        <f>IFERROR(MATCH("Mainframe Product Security Requirements Guide :: Version 2, Release: 1 Benchmark Date: 27 Oct 2022*"&amp;A1172&amp;";*",SRGs!AA:AA,0),0)</f>
        <v>0</v>
      </c>
      <c r="W1172" s="6">
        <f>IFERROR(MATCH("Network Device Management Security Requirements Guide :: Version 4, Release: 1 Benchmark Date: 23 Apr 2021*"&amp;A1172&amp;";*",SRGs!AA:AA,0),0)</f>
        <v>0</v>
      </c>
      <c r="X1172" s="6">
        <f>IFERROR(MATCH("Router Security Requirements Guide :: Version 4, Release: 2 Benchmark Date: 23 Apr 2021*"&amp;A1172&amp;";*",SRGs!AA:AA,0),0)</f>
        <v>0</v>
      </c>
      <c r="Y1172" s="6">
        <f>IFERROR(MATCH("SDN Controller Security Requirements Guide :: Version 1, Release: 2 Benchmark Date: 24 Apr 2020*"&amp;A1172&amp;";*",SRGs!AA:AA,0),0)</f>
        <v>0</v>
      </c>
      <c r="Z1172" s="6">
        <f>IFERROR(MATCH("Unified Endpoint Management Agent Security Requirements Guide :: Version 1, Release: 1 Benchmark Date: 20 Nov 2020*"&amp;A1172&amp;";*",SRGs!AA:AA,0),0)</f>
        <v>0</v>
      </c>
      <c r="AA1172" s="6">
        <f>IFERROR(MATCH("Unified Endpoint Management Server Security Requirements Guide :: Version 1, Release: 1 Benchmark Date: 20 Nov 2020*"&amp;A1172&amp;";*",SRGs!AA:AA,0),0)</f>
        <v>0</v>
      </c>
      <c r="AB1172" s="6">
        <f>IFERROR(MATCH("Virtual Private Network (VPN) Security Requirements Guide :: Version 2, Release: 4 Benchmark Date: 27 Oct 2021*"&amp;A1172&amp;";*",SRGs!AA:AA,0),0)</f>
        <v>0</v>
      </c>
      <c r="AC1172" s="6">
        <f>IFERROR(MATCH("Web Server Security Requirements Guide :: Version 3, Release: 1 Benchmark Date: 27 Oct 2022*"&amp;A1172&amp;";*",SRGs!AA:AA,0),0)</f>
        <v>0</v>
      </c>
      <c r="AD1172" s="21"/>
      <c r="AE1172" s="3" t="str">
        <f t="shared" si="144"/>
        <v/>
      </c>
      <c r="AF1172" s="2" t="str">
        <f t="shared" si="145"/>
        <v/>
      </c>
      <c r="AG1172" s="2" t="str">
        <f t="shared" si="146"/>
        <v/>
      </c>
      <c r="AH1172" s="2" t="str">
        <f t="shared" si="147"/>
        <v/>
      </c>
      <c r="AI1172" s="2" t="str">
        <f t="shared" si="148"/>
        <v/>
      </c>
      <c r="AJ1172" s="2" t="str">
        <f t="shared" si="149"/>
        <v/>
      </c>
      <c r="AK1172" s="2" t="str">
        <f t="shared" si="150"/>
        <v/>
      </c>
      <c r="AL1172" s="27"/>
      <c r="AM1172" s="5" t="str">
        <f t="shared" si="151"/>
        <v/>
      </c>
    </row>
    <row r="1173" spans="1:39" s="5" customFormat="1" ht="210" hidden="1">
      <c r="A1173" s="1" t="s">
        <v>312</v>
      </c>
      <c r="B1173" s="1" t="s">
        <v>4318</v>
      </c>
      <c r="C1173" s="1" t="s">
        <v>1452</v>
      </c>
      <c r="D1173" s="1" t="s">
        <v>2453</v>
      </c>
      <c r="E1173" s="1" t="s">
        <v>3446</v>
      </c>
      <c r="F1173" s="2" t="s">
        <v>4132</v>
      </c>
      <c r="G1173" s="2"/>
      <c r="H1173" s="2"/>
      <c r="I1173" s="2"/>
      <c r="J1173" s="15"/>
      <c r="K1173" s="3">
        <f>IFERROR(MATCH("Application Layer Gateway (ALG) Security Requirements Guide (SRG) :: Version 1, Release: 2 Benchmark Date: 24 Jul 2015*"&amp;A1173&amp;";*",SRGs!AA:AA,0),0)</f>
        <v>0</v>
      </c>
      <c r="L1173" s="2">
        <f>IFERROR(MATCH("Application Server Security Requirements Guide :: Version 3, Release: 3 Benchmark Date: 27 Oct 2022*"&amp;A1173&amp;";*",SRGs!AA:AA,0),0)</f>
        <v>0</v>
      </c>
      <c r="M1173" s="2">
        <f>IFERROR(MATCH("Authentication, Authorization, and Accounting Services (AAA) Security Requirements Guide :: Version 1, Release: 2 Benchmark Date: 24 Jan 2020*"&amp;A1173&amp;";*",SRGs!AA:AA,0),0)</f>
        <v>0</v>
      </c>
      <c r="N1173" s="6">
        <f>IFERROR(MATCH("Central Log Server Security Requirements Guide :: Version 2, Release: 2 Benchmark Date: 27 Oct 2022*"&amp;A1173&amp;";*",SRGs!AA:AA,0),0)</f>
        <v>0</v>
      </c>
      <c r="O1173" s="6">
        <f>IFERROR(MATCH("Database Security Requirements Guide :: Version 3, Release: 3 Benchmark Date: 27 Jul 2022*"&amp;A1173&amp;";*",SRGs!AA:AA,0),0)</f>
        <v>0</v>
      </c>
      <c r="P1173" s="6">
        <f>IFERROR(MATCH("Container Platform Security Requirements Guide :: Version 1, Release: 3 Benchmark Date: 27 Jan 2022*"&amp;A1173&amp;";*",SRGs!AA:AA,0),0)</f>
        <v>0</v>
      </c>
      <c r="Q1173" s="6">
        <f>IFERROR(MATCH("Domain Name System (DNS) Security Requirements Guide :: Version 2, Release: 4 Benchmark Date: 23 Oct 2015*"&amp;A1173&amp;";*",SRGs!AA:AA,0),0)</f>
        <v>0</v>
      </c>
      <c r="R1173" s="6">
        <f>IFERROR(MATCH("Firewall Security Requirements Guide :: Version 2, Release: 3 Benchmark Date: 27 Oct 2022*"&amp;A1173&amp;";*",SRGs!AA:AA,0),0)</f>
        <v>0</v>
      </c>
      <c r="S1173" s="6">
        <f>IFERROR(MATCH("General Purpose Operating System Security Requirements Guide :: Version 2, Release: 4 Benchmark Date: 27 Jul 2022*"&amp;A1173&amp;";*",SRGs!AA:AA,0),0)</f>
        <v>0</v>
      </c>
      <c r="T1173" s="6">
        <f>IFERROR(MATCH("Intrusion Detection and Prevention Systems (IDPS) Security Requirements Guide :: Version 2, Release: 6 Benchmark Date: 24 Jul 2020*"&amp;A1173&amp;";*",SRGs!AA:AA,0),0)</f>
        <v>0</v>
      </c>
      <c r="U1173" s="6">
        <f>IFERROR(MATCH("Layer 2 Switch Security Requirements Guide :: Version 2, Release: 1 Benchmark Date: 18 May 2021*"&amp;A1173&amp;";*",SRGs!AA:AA,0),0)</f>
        <v>0</v>
      </c>
      <c r="V1173" s="6">
        <f>IFERROR(MATCH("Mainframe Product Security Requirements Guide :: Version 2, Release: 1 Benchmark Date: 27 Oct 2022*"&amp;A1173&amp;";*",SRGs!AA:AA,0),0)</f>
        <v>0</v>
      </c>
      <c r="W1173" s="6">
        <f>IFERROR(MATCH("Network Device Management Security Requirements Guide :: Version 4, Release: 1 Benchmark Date: 23 Apr 2021*"&amp;A1173&amp;";*",SRGs!AA:AA,0),0)</f>
        <v>0</v>
      </c>
      <c r="X1173" s="6">
        <f>IFERROR(MATCH("Router Security Requirements Guide :: Version 4, Release: 2 Benchmark Date: 23 Apr 2021*"&amp;A1173&amp;";*",SRGs!AA:AA,0),0)</f>
        <v>0</v>
      </c>
      <c r="Y1173" s="6">
        <f>IFERROR(MATCH("SDN Controller Security Requirements Guide :: Version 1, Release: 2 Benchmark Date: 24 Apr 2020*"&amp;A1173&amp;";*",SRGs!AA:AA,0),0)</f>
        <v>0</v>
      </c>
      <c r="Z1173" s="6">
        <f>IFERROR(MATCH("Unified Endpoint Management Agent Security Requirements Guide :: Version 1, Release: 1 Benchmark Date: 20 Nov 2020*"&amp;A1173&amp;";*",SRGs!AA:AA,0),0)</f>
        <v>0</v>
      </c>
      <c r="AA1173" s="6">
        <f>IFERROR(MATCH("Unified Endpoint Management Server Security Requirements Guide :: Version 1, Release: 1 Benchmark Date: 20 Nov 2020*"&amp;A1173&amp;";*",SRGs!AA:AA,0),0)</f>
        <v>0</v>
      </c>
      <c r="AB1173" s="6">
        <f>IFERROR(MATCH("Virtual Private Network (VPN) Security Requirements Guide :: Version 2, Release: 4 Benchmark Date: 27 Oct 2021*"&amp;A1173&amp;";*",SRGs!AA:AA,0),0)</f>
        <v>0</v>
      </c>
      <c r="AC1173" s="6">
        <f>IFERROR(MATCH("Web Server Security Requirements Guide :: Version 3, Release: 1 Benchmark Date: 27 Oct 2022*"&amp;A1173&amp;";*",SRGs!AA:AA,0),0)</f>
        <v>0</v>
      </c>
      <c r="AD1173" s="21"/>
      <c r="AE1173" s="3" t="str">
        <f t="shared" si="144"/>
        <v/>
      </c>
      <c r="AF1173" s="2" t="str">
        <f t="shared" si="145"/>
        <v/>
      </c>
      <c r="AG1173" s="2" t="str">
        <f t="shared" si="146"/>
        <v/>
      </c>
      <c r="AH1173" s="2" t="str">
        <f t="shared" si="147"/>
        <v/>
      </c>
      <c r="AI1173" s="2" t="str">
        <f t="shared" si="148"/>
        <v/>
      </c>
      <c r="AJ1173" s="2" t="str">
        <f t="shared" si="149"/>
        <v/>
      </c>
      <c r="AK1173" s="2" t="str">
        <f t="shared" si="150"/>
        <v/>
      </c>
      <c r="AL1173" s="27"/>
      <c r="AM1173" s="5" t="str">
        <f t="shared" si="151"/>
        <v/>
      </c>
    </row>
    <row r="1174" spans="1:39" s="5" customFormat="1" ht="120" hidden="1">
      <c r="A1174" s="1" t="s">
        <v>22788</v>
      </c>
      <c r="B1174" s="1" t="s">
        <v>4318</v>
      </c>
      <c r="C1174" s="1" t="s">
        <v>1453</v>
      </c>
      <c r="D1174" s="1" t="s">
        <v>2454</v>
      </c>
      <c r="E1174" s="1" t="s">
        <v>3447</v>
      </c>
      <c r="F1174" s="2" t="s">
        <v>2591</v>
      </c>
      <c r="G1174" s="2"/>
      <c r="H1174" s="2"/>
      <c r="I1174" s="2"/>
      <c r="J1174" s="15"/>
      <c r="K1174" s="3">
        <f>IFERROR(MATCH("Application Layer Gateway (ALG) Security Requirements Guide (SRG) :: Version 1, Release: 2 Benchmark Date: 24 Jul 2015*"&amp;A1174&amp;";*",SRGs!AA:AA,0),0)</f>
        <v>0</v>
      </c>
      <c r="L1174" s="2">
        <f>IFERROR(MATCH("Application Server Security Requirements Guide :: Version 3, Release: 3 Benchmark Date: 27 Oct 2022*"&amp;A1174&amp;";*",SRGs!AA:AA,0),0)</f>
        <v>0</v>
      </c>
      <c r="M1174" s="2">
        <f>IFERROR(MATCH("Authentication, Authorization, and Accounting Services (AAA) Security Requirements Guide :: Version 1, Release: 2 Benchmark Date: 24 Jan 2020*"&amp;A1174&amp;";*",SRGs!AA:AA,0),0)</f>
        <v>0</v>
      </c>
      <c r="N1174" s="2">
        <f>IFERROR(MATCH("Central Log Server Security Requirements Guide :: Version 2, Release: 2 Benchmark Date: 27 Oct 2022*"&amp;A1174&amp;";*",SRGs!AA:AA,0),0)</f>
        <v>0</v>
      </c>
      <c r="O1174" s="2">
        <f>IFERROR(MATCH("Database Security Requirements Guide :: Version 3, Release: 3 Benchmark Date: 27 Jul 2022*"&amp;A1174&amp;";*",SRGs!AA:AA,0),0)</f>
        <v>0</v>
      </c>
      <c r="P1174" s="6">
        <f>IFERROR(MATCH("Container Platform Security Requirements Guide :: Version 1, Release: 3 Benchmark Date: 27 Jan 2022*"&amp;A1174&amp;";*",SRGs!AA:AA,0),0)</f>
        <v>0</v>
      </c>
      <c r="Q1174" s="6">
        <f>IFERROR(MATCH("Domain Name System (DNS) Security Requirements Guide :: Version 2, Release: 4 Benchmark Date: 23 Oct 2015*"&amp;A1174&amp;";*",SRGs!AA:AA,0),0)</f>
        <v>0</v>
      </c>
      <c r="R1174" s="6">
        <f>IFERROR(MATCH("Firewall Security Requirements Guide :: Version 2, Release: 3 Benchmark Date: 27 Oct 2022*"&amp;A1174&amp;";*",SRGs!AA:AA,0),0)</f>
        <v>0</v>
      </c>
      <c r="S1174" s="6">
        <f>IFERROR(MATCH("General Purpose Operating System Security Requirements Guide :: Version 2, Release: 4 Benchmark Date: 27 Jul 2022*"&amp;A1174&amp;";*",SRGs!AA:AA,0),0)</f>
        <v>0</v>
      </c>
      <c r="T1174" s="6">
        <f>IFERROR(MATCH("Intrusion Detection and Prevention Systems (IDPS) Security Requirements Guide :: Version 2, Release: 6 Benchmark Date: 24 Jul 2020*"&amp;A1174&amp;";*",SRGs!AA:AA,0),0)</f>
        <v>0</v>
      </c>
      <c r="U1174" s="6">
        <f>IFERROR(MATCH("Layer 2 Switch Security Requirements Guide :: Version 2, Release: 1 Benchmark Date: 18 May 2021*"&amp;A1174&amp;";*",SRGs!AA:AA,0),0)</f>
        <v>0</v>
      </c>
      <c r="V1174" s="6">
        <f>IFERROR(MATCH("Mainframe Product Security Requirements Guide :: Version 2, Release: 1 Benchmark Date: 27 Oct 2022*"&amp;A1174&amp;";*",SRGs!AA:AA,0),0)</f>
        <v>0</v>
      </c>
      <c r="W1174" s="6">
        <f>IFERROR(MATCH("Network Device Management Security Requirements Guide :: Version 4, Release: 1 Benchmark Date: 23 Apr 2021*"&amp;A1174&amp;";*",SRGs!AA:AA,0),0)</f>
        <v>0</v>
      </c>
      <c r="X1174" s="6">
        <f>IFERROR(MATCH("Router Security Requirements Guide :: Version 4, Release: 2 Benchmark Date: 23 Apr 2021*"&amp;A1174&amp;";*",SRGs!AA:AA,0),0)</f>
        <v>0</v>
      </c>
      <c r="Y1174" s="6">
        <f>IFERROR(MATCH("SDN Controller Security Requirements Guide :: Version 1, Release: 2 Benchmark Date: 24 Apr 2020*"&amp;A1174&amp;";*",SRGs!AA:AA,0),0)</f>
        <v>0</v>
      </c>
      <c r="Z1174" s="6">
        <f>IFERROR(MATCH("Unified Endpoint Management Agent Security Requirements Guide :: Version 1, Release: 1 Benchmark Date: 20 Nov 2020*"&amp;A1174&amp;";*",SRGs!AA:AA,0),0)</f>
        <v>0</v>
      </c>
      <c r="AA1174" s="6">
        <f>IFERROR(MATCH("Unified Endpoint Management Server Security Requirements Guide :: Version 1, Release: 1 Benchmark Date: 20 Nov 2020*"&amp;A1174&amp;";*",SRGs!AA:AA,0),0)</f>
        <v>0</v>
      </c>
      <c r="AB1174" s="6">
        <f>IFERROR(MATCH("Virtual Private Network (VPN) Security Requirements Guide :: Version 2, Release: 4 Benchmark Date: 27 Oct 2021*"&amp;A1174&amp;";*",SRGs!AA:AA,0),0)</f>
        <v>0</v>
      </c>
      <c r="AC1174" s="6">
        <f>IFERROR(MATCH("Web Server Security Requirements Guide :: Version 3, Release: 1 Benchmark Date: 27 Oct 2022*"&amp;A1174&amp;";*",SRGs!AA:AA,0),0)</f>
        <v>0</v>
      </c>
      <c r="AD1174" s="21"/>
      <c r="AE1174" s="3" t="str">
        <f t="shared" si="144"/>
        <v/>
      </c>
      <c r="AF1174" s="2" t="str">
        <f t="shared" si="145"/>
        <v/>
      </c>
      <c r="AG1174" s="2" t="str">
        <f t="shared" si="146"/>
        <v/>
      </c>
      <c r="AH1174" s="2" t="str">
        <f t="shared" si="147"/>
        <v/>
      </c>
      <c r="AI1174" s="2" t="str">
        <f t="shared" si="148"/>
        <v/>
      </c>
      <c r="AJ1174" s="2" t="str">
        <f t="shared" si="149"/>
        <v/>
      </c>
      <c r="AK1174" s="2" t="str">
        <f t="shared" si="150"/>
        <v/>
      </c>
      <c r="AL1174" s="27"/>
      <c r="AM1174" s="5" t="str">
        <f t="shared" si="151"/>
        <v/>
      </c>
    </row>
    <row r="1175" spans="1:39" s="5" customFormat="1" ht="120" hidden="1">
      <c r="A1175" s="1" t="s">
        <v>22789</v>
      </c>
      <c r="B1175" s="1" t="s">
        <v>4318</v>
      </c>
      <c r="C1175" s="1" t="s">
        <v>1454</v>
      </c>
      <c r="D1175" s="1" t="s">
        <v>2455</v>
      </c>
      <c r="E1175" s="1" t="s">
        <v>3448</v>
      </c>
      <c r="F1175" s="2" t="s">
        <v>2591</v>
      </c>
      <c r="G1175" s="2"/>
      <c r="H1175" s="2"/>
      <c r="I1175" s="2"/>
      <c r="J1175" s="15"/>
      <c r="K1175" s="3">
        <f>IFERROR(MATCH("Application Layer Gateway (ALG) Security Requirements Guide (SRG) :: Version 1, Release: 2 Benchmark Date: 24 Jul 2015*"&amp;A1175&amp;";*",SRGs!AA:AA,0),0)</f>
        <v>0</v>
      </c>
      <c r="L1175" s="2">
        <f>IFERROR(MATCH("Application Server Security Requirements Guide :: Version 3, Release: 3 Benchmark Date: 27 Oct 2022*"&amp;A1175&amp;";*",SRGs!AA:AA,0),0)</f>
        <v>0</v>
      </c>
      <c r="M1175" s="2">
        <f>IFERROR(MATCH("Authentication, Authorization, and Accounting Services (AAA) Security Requirements Guide :: Version 1, Release: 2 Benchmark Date: 24 Jan 2020*"&amp;A1175&amp;";*",SRGs!AA:AA,0),0)</f>
        <v>0</v>
      </c>
      <c r="N1175" s="2">
        <f>IFERROR(MATCH("Central Log Server Security Requirements Guide :: Version 2, Release: 2 Benchmark Date: 27 Oct 2022*"&amp;A1175&amp;";*",SRGs!AA:AA,0),0)</f>
        <v>0</v>
      </c>
      <c r="O1175" s="2">
        <f>IFERROR(MATCH("Database Security Requirements Guide :: Version 3, Release: 3 Benchmark Date: 27 Jul 2022*"&amp;A1175&amp;";*",SRGs!AA:AA,0),0)</f>
        <v>0</v>
      </c>
      <c r="P1175" s="6">
        <f>IFERROR(MATCH("Container Platform Security Requirements Guide :: Version 1, Release: 3 Benchmark Date: 27 Jan 2022*"&amp;A1175&amp;";*",SRGs!AA:AA,0),0)</f>
        <v>0</v>
      </c>
      <c r="Q1175" s="6">
        <f>IFERROR(MATCH("Domain Name System (DNS) Security Requirements Guide :: Version 2, Release: 4 Benchmark Date: 23 Oct 2015*"&amp;A1175&amp;";*",SRGs!AA:AA,0),0)</f>
        <v>0</v>
      </c>
      <c r="R1175" s="6">
        <f>IFERROR(MATCH("Firewall Security Requirements Guide :: Version 2, Release: 3 Benchmark Date: 27 Oct 2022*"&amp;A1175&amp;";*",SRGs!AA:AA,0),0)</f>
        <v>0</v>
      </c>
      <c r="S1175" s="6">
        <f>IFERROR(MATCH("General Purpose Operating System Security Requirements Guide :: Version 2, Release: 4 Benchmark Date: 27 Jul 2022*"&amp;A1175&amp;";*",SRGs!AA:AA,0),0)</f>
        <v>0</v>
      </c>
      <c r="T1175" s="6">
        <f>IFERROR(MATCH("Intrusion Detection and Prevention Systems (IDPS) Security Requirements Guide :: Version 2, Release: 6 Benchmark Date: 24 Jul 2020*"&amp;A1175&amp;";*",SRGs!AA:AA,0),0)</f>
        <v>0</v>
      </c>
      <c r="U1175" s="6">
        <f>IFERROR(MATCH("Layer 2 Switch Security Requirements Guide :: Version 2, Release: 1 Benchmark Date: 18 May 2021*"&amp;A1175&amp;";*",SRGs!AA:AA,0),0)</f>
        <v>0</v>
      </c>
      <c r="V1175" s="6">
        <f>IFERROR(MATCH("Mainframe Product Security Requirements Guide :: Version 2, Release: 1 Benchmark Date: 27 Oct 2022*"&amp;A1175&amp;";*",SRGs!AA:AA,0),0)</f>
        <v>0</v>
      </c>
      <c r="W1175" s="6">
        <f>IFERROR(MATCH("Network Device Management Security Requirements Guide :: Version 4, Release: 1 Benchmark Date: 23 Apr 2021*"&amp;A1175&amp;";*",SRGs!AA:AA,0),0)</f>
        <v>0</v>
      </c>
      <c r="X1175" s="6">
        <f>IFERROR(MATCH("Router Security Requirements Guide :: Version 4, Release: 2 Benchmark Date: 23 Apr 2021*"&amp;A1175&amp;";*",SRGs!AA:AA,0),0)</f>
        <v>0</v>
      </c>
      <c r="Y1175" s="6">
        <f>IFERROR(MATCH("SDN Controller Security Requirements Guide :: Version 1, Release: 2 Benchmark Date: 24 Apr 2020*"&amp;A1175&amp;";*",SRGs!AA:AA,0),0)</f>
        <v>0</v>
      </c>
      <c r="Z1175" s="6">
        <f>IFERROR(MATCH("Unified Endpoint Management Agent Security Requirements Guide :: Version 1, Release: 1 Benchmark Date: 20 Nov 2020*"&amp;A1175&amp;";*",SRGs!AA:AA,0),0)</f>
        <v>0</v>
      </c>
      <c r="AA1175" s="6">
        <f>IFERROR(MATCH("Unified Endpoint Management Server Security Requirements Guide :: Version 1, Release: 1 Benchmark Date: 20 Nov 2020*"&amp;A1175&amp;";*",SRGs!AA:AA,0),0)</f>
        <v>0</v>
      </c>
      <c r="AB1175" s="6">
        <f>IFERROR(MATCH("Virtual Private Network (VPN) Security Requirements Guide :: Version 2, Release: 4 Benchmark Date: 27 Oct 2021*"&amp;A1175&amp;";*",SRGs!AA:AA,0),0)</f>
        <v>0</v>
      </c>
      <c r="AC1175" s="6">
        <f>IFERROR(MATCH("Web Server Security Requirements Guide :: Version 3, Release: 1 Benchmark Date: 27 Oct 2022*"&amp;A1175&amp;";*",SRGs!AA:AA,0),0)</f>
        <v>0</v>
      </c>
      <c r="AD1175" s="21"/>
      <c r="AE1175" s="3" t="str">
        <f t="shared" si="144"/>
        <v/>
      </c>
      <c r="AF1175" s="2" t="str">
        <f t="shared" si="145"/>
        <v/>
      </c>
      <c r="AG1175" s="2" t="str">
        <f t="shared" si="146"/>
        <v/>
      </c>
      <c r="AH1175" s="2" t="str">
        <f t="shared" si="147"/>
        <v/>
      </c>
      <c r="AI1175" s="2" t="str">
        <f t="shared" si="148"/>
        <v/>
      </c>
      <c r="AJ1175" s="2" t="str">
        <f t="shared" si="149"/>
        <v/>
      </c>
      <c r="AK1175" s="2" t="str">
        <f t="shared" si="150"/>
        <v/>
      </c>
      <c r="AL1175" s="27"/>
      <c r="AM1175" s="5" t="str">
        <f t="shared" si="151"/>
        <v/>
      </c>
    </row>
    <row r="1176" spans="1:39" s="5" customFormat="1" ht="90" hidden="1">
      <c r="A1176" s="1" t="s">
        <v>22790</v>
      </c>
      <c r="B1176" s="1" t="s">
        <v>4318</v>
      </c>
      <c r="C1176" s="1" t="s">
        <v>1455</v>
      </c>
      <c r="D1176" s="1" t="s">
        <v>2456</v>
      </c>
      <c r="E1176" s="1" t="s">
        <v>3449</v>
      </c>
      <c r="F1176" s="2" t="s">
        <v>4133</v>
      </c>
      <c r="G1176" s="2"/>
      <c r="H1176" s="2"/>
      <c r="I1176" s="2"/>
      <c r="J1176" s="15"/>
      <c r="K1176" s="3">
        <f>IFERROR(MATCH("Application Layer Gateway (ALG) Security Requirements Guide (SRG) :: Version 1, Release: 2 Benchmark Date: 24 Jul 2015*"&amp;A1176&amp;";*",SRGs!AA:AA,0),0)</f>
        <v>0</v>
      </c>
      <c r="L1176" s="2">
        <f>IFERROR(MATCH("Application Server Security Requirements Guide :: Version 3, Release: 3 Benchmark Date: 27 Oct 2022*"&amp;A1176&amp;";*",SRGs!AA:AA,0),0)</f>
        <v>0</v>
      </c>
      <c r="M1176" s="2">
        <f>IFERROR(MATCH("Authentication, Authorization, and Accounting Services (AAA) Security Requirements Guide :: Version 1, Release: 2 Benchmark Date: 24 Jan 2020*"&amp;A1176&amp;";*",SRGs!AA:AA,0),0)</f>
        <v>0</v>
      </c>
      <c r="N1176" s="6">
        <f>IFERROR(MATCH("Central Log Server Security Requirements Guide :: Version 2, Release: 2 Benchmark Date: 27 Oct 2022*"&amp;A1176&amp;";*",SRGs!AA:AA,0),0)</f>
        <v>0</v>
      </c>
      <c r="O1176" s="6">
        <f>IFERROR(MATCH("Database Security Requirements Guide :: Version 3, Release: 3 Benchmark Date: 27 Jul 2022*"&amp;A1176&amp;";*",SRGs!AA:AA,0),0)</f>
        <v>0</v>
      </c>
      <c r="P1176" s="6">
        <f>IFERROR(MATCH("Container Platform Security Requirements Guide :: Version 1, Release: 3 Benchmark Date: 27 Jan 2022*"&amp;A1176&amp;";*",SRGs!AA:AA,0),0)</f>
        <v>0</v>
      </c>
      <c r="Q1176" s="6">
        <f>IFERROR(MATCH("Domain Name System (DNS) Security Requirements Guide :: Version 2, Release: 4 Benchmark Date: 23 Oct 2015*"&amp;A1176&amp;";*",SRGs!AA:AA,0),0)</f>
        <v>0</v>
      </c>
      <c r="R1176" s="6">
        <f>IFERROR(MATCH("Firewall Security Requirements Guide :: Version 2, Release: 3 Benchmark Date: 27 Oct 2022*"&amp;A1176&amp;";*",SRGs!AA:AA,0),0)</f>
        <v>0</v>
      </c>
      <c r="S1176" s="6">
        <f>IFERROR(MATCH("General Purpose Operating System Security Requirements Guide :: Version 2, Release: 4 Benchmark Date: 27 Jul 2022*"&amp;A1176&amp;";*",SRGs!AA:AA,0),0)</f>
        <v>0</v>
      </c>
      <c r="T1176" s="6">
        <f>IFERROR(MATCH("Intrusion Detection and Prevention Systems (IDPS) Security Requirements Guide :: Version 2, Release: 6 Benchmark Date: 24 Jul 2020*"&amp;A1176&amp;";*",SRGs!AA:AA,0),0)</f>
        <v>0</v>
      </c>
      <c r="U1176" s="6">
        <f>IFERROR(MATCH("Layer 2 Switch Security Requirements Guide :: Version 2, Release: 1 Benchmark Date: 18 May 2021*"&amp;A1176&amp;";*",SRGs!AA:AA,0),0)</f>
        <v>0</v>
      </c>
      <c r="V1176" s="6">
        <f>IFERROR(MATCH("Mainframe Product Security Requirements Guide :: Version 2, Release: 1 Benchmark Date: 27 Oct 2022*"&amp;A1176&amp;";*",SRGs!AA:AA,0),0)</f>
        <v>0</v>
      </c>
      <c r="W1176" s="6">
        <f>IFERROR(MATCH("Network Device Management Security Requirements Guide :: Version 4, Release: 1 Benchmark Date: 23 Apr 2021*"&amp;A1176&amp;";*",SRGs!AA:AA,0),0)</f>
        <v>0</v>
      </c>
      <c r="X1176" s="6">
        <f>IFERROR(MATCH("Router Security Requirements Guide :: Version 4, Release: 2 Benchmark Date: 23 Apr 2021*"&amp;A1176&amp;";*",SRGs!AA:AA,0),0)</f>
        <v>0</v>
      </c>
      <c r="Y1176" s="6">
        <f>IFERROR(MATCH("SDN Controller Security Requirements Guide :: Version 1, Release: 2 Benchmark Date: 24 Apr 2020*"&amp;A1176&amp;";*",SRGs!AA:AA,0),0)</f>
        <v>0</v>
      </c>
      <c r="Z1176" s="6">
        <f>IFERROR(MATCH("Unified Endpoint Management Agent Security Requirements Guide :: Version 1, Release: 1 Benchmark Date: 20 Nov 2020*"&amp;A1176&amp;";*",SRGs!AA:AA,0),0)</f>
        <v>0</v>
      </c>
      <c r="AA1176" s="6">
        <f>IFERROR(MATCH("Unified Endpoint Management Server Security Requirements Guide :: Version 1, Release: 1 Benchmark Date: 20 Nov 2020*"&amp;A1176&amp;";*",SRGs!AA:AA,0),0)</f>
        <v>0</v>
      </c>
      <c r="AB1176" s="6">
        <f>IFERROR(MATCH("Virtual Private Network (VPN) Security Requirements Guide :: Version 2, Release: 4 Benchmark Date: 27 Oct 2021*"&amp;A1176&amp;";*",SRGs!AA:AA,0),0)</f>
        <v>0</v>
      </c>
      <c r="AC1176" s="6">
        <f>IFERROR(MATCH("Web Server Security Requirements Guide :: Version 3, Release: 1 Benchmark Date: 27 Oct 2022*"&amp;A1176&amp;";*",SRGs!AA:AA,0),0)</f>
        <v>0</v>
      </c>
      <c r="AD1176" s="21"/>
      <c r="AE1176" s="3" t="str">
        <f t="shared" si="144"/>
        <v/>
      </c>
      <c r="AF1176" s="2" t="str">
        <f t="shared" si="145"/>
        <v/>
      </c>
      <c r="AG1176" s="2" t="str">
        <f t="shared" si="146"/>
        <v/>
      </c>
      <c r="AH1176" s="2" t="str">
        <f t="shared" si="147"/>
        <v/>
      </c>
      <c r="AI1176" s="2" t="str">
        <f t="shared" si="148"/>
        <v/>
      </c>
      <c r="AJ1176" s="2" t="str">
        <f t="shared" si="149"/>
        <v/>
      </c>
      <c r="AK1176" s="2" t="str">
        <f t="shared" si="150"/>
        <v/>
      </c>
      <c r="AL1176" s="27"/>
      <c r="AM1176" s="5" t="str">
        <f t="shared" si="151"/>
        <v/>
      </c>
    </row>
    <row r="1177" spans="1:39" s="5" customFormat="1" ht="240" hidden="1">
      <c r="A1177" s="1" t="s">
        <v>313</v>
      </c>
      <c r="B1177" s="1" t="s">
        <v>4318</v>
      </c>
      <c r="C1177" s="1" t="s">
        <v>1456</v>
      </c>
      <c r="D1177" s="1" t="s">
        <v>2457</v>
      </c>
      <c r="E1177" s="1" t="s">
        <v>3450</v>
      </c>
      <c r="F1177" s="2" t="s">
        <v>4134</v>
      </c>
      <c r="G1177" s="2"/>
      <c r="H1177" s="2"/>
      <c r="I1177" s="2"/>
      <c r="J1177" s="15"/>
      <c r="K1177" s="3">
        <f>IFERROR(MATCH("Application Layer Gateway (ALG) Security Requirements Guide (SRG) :: Version 1, Release: 2 Benchmark Date: 24 Jul 2015*"&amp;A1177&amp;";*",SRGs!AA:AA,0),0)</f>
        <v>0</v>
      </c>
      <c r="L1177" s="2">
        <f>IFERROR(MATCH("Application Server Security Requirements Guide :: Version 3, Release: 3 Benchmark Date: 27 Oct 2022*"&amp;A1177&amp;";*",SRGs!AA:AA,0),0)</f>
        <v>0</v>
      </c>
      <c r="M1177" s="2">
        <f>IFERROR(MATCH("Authentication, Authorization, and Accounting Services (AAA) Security Requirements Guide :: Version 1, Release: 2 Benchmark Date: 24 Jan 2020*"&amp;A1177&amp;";*",SRGs!AA:AA,0),0)</f>
        <v>0</v>
      </c>
      <c r="N1177" s="6">
        <f>IFERROR(MATCH("Central Log Server Security Requirements Guide :: Version 2, Release: 2 Benchmark Date: 27 Oct 2022*"&amp;A1177&amp;";*",SRGs!AA:AA,0),0)</f>
        <v>0</v>
      </c>
      <c r="O1177" s="6">
        <f>IFERROR(MATCH("Database Security Requirements Guide :: Version 3, Release: 3 Benchmark Date: 27 Jul 2022*"&amp;A1177&amp;";*",SRGs!AA:AA,0),0)</f>
        <v>0</v>
      </c>
      <c r="P1177" s="6">
        <f>IFERROR(MATCH("Container Platform Security Requirements Guide :: Version 1, Release: 3 Benchmark Date: 27 Jan 2022*"&amp;A1177&amp;";*",SRGs!AA:AA,0),0)</f>
        <v>0</v>
      </c>
      <c r="Q1177" s="6">
        <f>IFERROR(MATCH("Domain Name System (DNS) Security Requirements Guide :: Version 2, Release: 4 Benchmark Date: 23 Oct 2015*"&amp;A1177&amp;";*",SRGs!AA:AA,0),0)</f>
        <v>0</v>
      </c>
      <c r="R1177" s="6">
        <f>IFERROR(MATCH("Firewall Security Requirements Guide :: Version 2, Release: 3 Benchmark Date: 27 Oct 2022*"&amp;A1177&amp;";*",SRGs!AA:AA,0),0)</f>
        <v>0</v>
      </c>
      <c r="S1177" s="6">
        <f>IFERROR(MATCH("General Purpose Operating System Security Requirements Guide :: Version 2, Release: 4 Benchmark Date: 27 Jul 2022*"&amp;A1177&amp;";*",SRGs!AA:AA,0),0)</f>
        <v>0</v>
      </c>
      <c r="T1177" s="6">
        <f>IFERROR(MATCH("Intrusion Detection and Prevention Systems (IDPS) Security Requirements Guide :: Version 2, Release: 6 Benchmark Date: 24 Jul 2020*"&amp;A1177&amp;";*",SRGs!AA:AA,0),0)</f>
        <v>0</v>
      </c>
      <c r="U1177" s="6">
        <f>IFERROR(MATCH("Layer 2 Switch Security Requirements Guide :: Version 2, Release: 1 Benchmark Date: 18 May 2021*"&amp;A1177&amp;";*",SRGs!AA:AA,0),0)</f>
        <v>0</v>
      </c>
      <c r="V1177" s="6">
        <f>IFERROR(MATCH("Mainframe Product Security Requirements Guide :: Version 2, Release: 1 Benchmark Date: 27 Oct 2022*"&amp;A1177&amp;";*",SRGs!AA:AA,0),0)</f>
        <v>0</v>
      </c>
      <c r="W1177" s="6">
        <f>IFERROR(MATCH("Network Device Management Security Requirements Guide :: Version 4, Release: 1 Benchmark Date: 23 Apr 2021*"&amp;A1177&amp;";*",SRGs!AA:AA,0),0)</f>
        <v>0</v>
      </c>
      <c r="X1177" s="6">
        <f>IFERROR(MATCH("Router Security Requirements Guide :: Version 4, Release: 2 Benchmark Date: 23 Apr 2021*"&amp;A1177&amp;";*",SRGs!AA:AA,0),0)</f>
        <v>0</v>
      </c>
      <c r="Y1177" s="6">
        <f>IFERROR(MATCH("SDN Controller Security Requirements Guide :: Version 1, Release: 2 Benchmark Date: 24 Apr 2020*"&amp;A1177&amp;";*",SRGs!AA:AA,0),0)</f>
        <v>0</v>
      </c>
      <c r="Z1177" s="6">
        <f>IFERROR(MATCH("Unified Endpoint Management Agent Security Requirements Guide :: Version 1, Release: 1 Benchmark Date: 20 Nov 2020*"&amp;A1177&amp;";*",SRGs!AA:AA,0),0)</f>
        <v>0</v>
      </c>
      <c r="AA1177" s="6">
        <f>IFERROR(MATCH("Unified Endpoint Management Server Security Requirements Guide :: Version 1, Release: 1 Benchmark Date: 20 Nov 2020*"&amp;A1177&amp;";*",SRGs!AA:AA,0),0)</f>
        <v>0</v>
      </c>
      <c r="AB1177" s="6">
        <f>IFERROR(MATCH("Virtual Private Network (VPN) Security Requirements Guide :: Version 2, Release: 4 Benchmark Date: 27 Oct 2021*"&amp;A1177&amp;";*",SRGs!AA:AA,0),0)</f>
        <v>0</v>
      </c>
      <c r="AC1177" s="6">
        <f>IFERROR(MATCH("Web Server Security Requirements Guide :: Version 3, Release: 1 Benchmark Date: 27 Oct 2022*"&amp;A1177&amp;";*",SRGs!AA:AA,0),0)</f>
        <v>0</v>
      </c>
      <c r="AD1177" s="21"/>
      <c r="AE1177" s="3" t="str">
        <f t="shared" si="144"/>
        <v/>
      </c>
      <c r="AF1177" s="2" t="str">
        <f t="shared" si="145"/>
        <v/>
      </c>
      <c r="AG1177" s="2" t="str">
        <f t="shared" si="146"/>
        <v/>
      </c>
      <c r="AH1177" s="2" t="str">
        <f t="shared" si="147"/>
        <v/>
      </c>
      <c r="AI1177" s="2" t="str">
        <f t="shared" si="148"/>
        <v/>
      </c>
      <c r="AJ1177" s="2" t="str">
        <f t="shared" si="149"/>
        <v/>
      </c>
      <c r="AK1177" s="2" t="str">
        <f t="shared" si="150"/>
        <v/>
      </c>
      <c r="AL1177" s="27"/>
      <c r="AM1177" s="5" t="str">
        <f t="shared" si="151"/>
        <v/>
      </c>
    </row>
    <row r="1178" spans="1:39" s="5" customFormat="1" ht="270" hidden="1">
      <c r="A1178" s="1" t="s">
        <v>22791</v>
      </c>
      <c r="B1178" s="1" t="s">
        <v>4318</v>
      </c>
      <c r="C1178" s="1" t="s">
        <v>1457</v>
      </c>
      <c r="D1178" s="1" t="s">
        <v>2458</v>
      </c>
      <c r="E1178" s="1" t="s">
        <v>3451</v>
      </c>
      <c r="F1178" s="2" t="s">
        <v>4135</v>
      </c>
      <c r="G1178" s="2"/>
      <c r="H1178" s="2"/>
      <c r="I1178" s="2"/>
      <c r="J1178" s="15"/>
      <c r="K1178" s="3">
        <f>IFERROR(MATCH("Application Layer Gateway (ALG) Security Requirements Guide (SRG) :: Version 1, Release: 2 Benchmark Date: 24 Jul 2015*"&amp;A1178&amp;";*",SRGs!AA:AA,0),0)</f>
        <v>0</v>
      </c>
      <c r="L1178" s="2">
        <f>IFERROR(MATCH("Application Server Security Requirements Guide :: Version 3, Release: 3 Benchmark Date: 27 Oct 2022*"&amp;A1178&amp;";*",SRGs!AA:AA,0),0)</f>
        <v>0</v>
      </c>
      <c r="M1178" s="2">
        <f>IFERROR(MATCH("Authentication, Authorization, and Accounting Services (AAA) Security Requirements Guide :: Version 1, Release: 2 Benchmark Date: 24 Jan 2020*"&amp;A1178&amp;";*",SRGs!AA:AA,0),0)</f>
        <v>0</v>
      </c>
      <c r="N1178" s="6">
        <f>IFERROR(MATCH("Central Log Server Security Requirements Guide :: Version 2, Release: 2 Benchmark Date: 27 Oct 2022*"&amp;A1178&amp;";*",SRGs!AA:AA,0),0)</f>
        <v>0</v>
      </c>
      <c r="O1178" s="6">
        <f>IFERROR(MATCH("Database Security Requirements Guide :: Version 3, Release: 3 Benchmark Date: 27 Jul 2022*"&amp;A1178&amp;";*",SRGs!AA:AA,0),0)</f>
        <v>0</v>
      </c>
      <c r="P1178" s="6">
        <f>IFERROR(MATCH("Container Platform Security Requirements Guide :: Version 1, Release: 3 Benchmark Date: 27 Jan 2022*"&amp;A1178&amp;";*",SRGs!AA:AA,0),0)</f>
        <v>0</v>
      </c>
      <c r="Q1178" s="6">
        <f>IFERROR(MATCH("Domain Name System (DNS) Security Requirements Guide :: Version 2, Release: 4 Benchmark Date: 23 Oct 2015*"&amp;A1178&amp;";*",SRGs!AA:AA,0),0)</f>
        <v>0</v>
      </c>
      <c r="R1178" s="6">
        <f>IFERROR(MATCH("Firewall Security Requirements Guide :: Version 2, Release: 3 Benchmark Date: 27 Oct 2022*"&amp;A1178&amp;";*",SRGs!AA:AA,0),0)</f>
        <v>0</v>
      </c>
      <c r="S1178" s="6">
        <f>IFERROR(MATCH("General Purpose Operating System Security Requirements Guide :: Version 2, Release: 4 Benchmark Date: 27 Jul 2022*"&amp;A1178&amp;";*",SRGs!AA:AA,0),0)</f>
        <v>0</v>
      </c>
      <c r="T1178" s="6">
        <f>IFERROR(MATCH("Intrusion Detection and Prevention Systems (IDPS) Security Requirements Guide :: Version 2, Release: 6 Benchmark Date: 24 Jul 2020*"&amp;A1178&amp;";*",SRGs!AA:AA,0),0)</f>
        <v>0</v>
      </c>
      <c r="U1178" s="6">
        <f>IFERROR(MATCH("Layer 2 Switch Security Requirements Guide :: Version 2, Release: 1 Benchmark Date: 18 May 2021*"&amp;A1178&amp;";*",SRGs!AA:AA,0),0)</f>
        <v>0</v>
      </c>
      <c r="V1178" s="6">
        <f>IFERROR(MATCH("Mainframe Product Security Requirements Guide :: Version 2, Release: 1 Benchmark Date: 27 Oct 2022*"&amp;A1178&amp;";*",SRGs!AA:AA,0),0)</f>
        <v>0</v>
      </c>
      <c r="W1178" s="6">
        <f>IFERROR(MATCH("Network Device Management Security Requirements Guide :: Version 4, Release: 1 Benchmark Date: 23 Apr 2021*"&amp;A1178&amp;";*",SRGs!AA:AA,0),0)</f>
        <v>0</v>
      </c>
      <c r="X1178" s="6">
        <f>IFERROR(MATCH("Router Security Requirements Guide :: Version 4, Release: 2 Benchmark Date: 23 Apr 2021*"&amp;A1178&amp;";*",SRGs!AA:AA,0),0)</f>
        <v>0</v>
      </c>
      <c r="Y1178" s="6">
        <f>IFERROR(MATCH("SDN Controller Security Requirements Guide :: Version 1, Release: 2 Benchmark Date: 24 Apr 2020*"&amp;A1178&amp;";*",SRGs!AA:AA,0),0)</f>
        <v>0</v>
      </c>
      <c r="Z1178" s="6">
        <f>IFERROR(MATCH("Unified Endpoint Management Agent Security Requirements Guide :: Version 1, Release: 1 Benchmark Date: 20 Nov 2020*"&amp;A1178&amp;";*",SRGs!AA:AA,0),0)</f>
        <v>0</v>
      </c>
      <c r="AA1178" s="6">
        <f>IFERROR(MATCH("Unified Endpoint Management Server Security Requirements Guide :: Version 1, Release: 1 Benchmark Date: 20 Nov 2020*"&amp;A1178&amp;";*",SRGs!AA:AA,0),0)</f>
        <v>0</v>
      </c>
      <c r="AB1178" s="6">
        <f>IFERROR(MATCH("Virtual Private Network (VPN) Security Requirements Guide :: Version 2, Release: 4 Benchmark Date: 27 Oct 2021*"&amp;A1178&amp;";*",SRGs!AA:AA,0),0)</f>
        <v>0</v>
      </c>
      <c r="AC1178" s="6">
        <f>IFERROR(MATCH("Web Server Security Requirements Guide :: Version 3, Release: 1 Benchmark Date: 27 Oct 2022*"&amp;A1178&amp;";*",SRGs!AA:AA,0),0)</f>
        <v>0</v>
      </c>
      <c r="AD1178" s="21"/>
      <c r="AE1178" s="3" t="str">
        <f t="shared" si="144"/>
        <v/>
      </c>
      <c r="AF1178" s="2" t="str">
        <f t="shared" si="145"/>
        <v/>
      </c>
      <c r="AG1178" s="2" t="str">
        <f t="shared" si="146"/>
        <v/>
      </c>
      <c r="AH1178" s="2" t="str">
        <f t="shared" si="147"/>
        <v/>
      </c>
      <c r="AI1178" s="2" t="str">
        <f t="shared" si="148"/>
        <v/>
      </c>
      <c r="AJ1178" s="2" t="str">
        <f t="shared" si="149"/>
        <v/>
      </c>
      <c r="AK1178" s="2" t="str">
        <f t="shared" si="150"/>
        <v/>
      </c>
      <c r="AL1178" s="27"/>
      <c r="AM1178" s="5" t="str">
        <f t="shared" si="151"/>
        <v/>
      </c>
    </row>
    <row r="1179" spans="1:39" s="5" customFormat="1" ht="120" hidden="1">
      <c r="A1179" s="1" t="s">
        <v>22792</v>
      </c>
      <c r="B1179" s="1" t="s">
        <v>4318</v>
      </c>
      <c r="C1179" s="1" t="s">
        <v>1458</v>
      </c>
      <c r="D1179" s="1" t="s">
        <v>2459</v>
      </c>
      <c r="E1179" s="1" t="s">
        <v>3452</v>
      </c>
      <c r="F1179" s="2" t="s">
        <v>4136</v>
      </c>
      <c r="G1179" s="2"/>
      <c r="H1179" s="2"/>
      <c r="I1179" s="2"/>
      <c r="J1179" s="15"/>
      <c r="K1179" s="3">
        <f>IFERROR(MATCH("Application Layer Gateway (ALG) Security Requirements Guide (SRG) :: Version 1, Release: 2 Benchmark Date: 24 Jul 2015*"&amp;A1179&amp;";*",SRGs!AA:AA,0),0)</f>
        <v>0</v>
      </c>
      <c r="L1179" s="2">
        <f>IFERROR(MATCH("Application Server Security Requirements Guide :: Version 3, Release: 3 Benchmark Date: 27 Oct 2022*"&amp;A1179&amp;";*",SRGs!AA:AA,0),0)</f>
        <v>0</v>
      </c>
      <c r="M1179" s="2">
        <f>IFERROR(MATCH("Authentication, Authorization, and Accounting Services (AAA) Security Requirements Guide :: Version 1, Release: 2 Benchmark Date: 24 Jan 2020*"&amp;A1179&amp;";*",SRGs!AA:AA,0),0)</f>
        <v>0</v>
      </c>
      <c r="N1179" s="6">
        <f>IFERROR(MATCH("Central Log Server Security Requirements Guide :: Version 2, Release: 2 Benchmark Date: 27 Oct 2022*"&amp;A1179&amp;";*",SRGs!AA:AA,0),0)</f>
        <v>0</v>
      </c>
      <c r="O1179" s="6">
        <f>IFERROR(MATCH("Database Security Requirements Guide :: Version 3, Release: 3 Benchmark Date: 27 Jul 2022*"&amp;A1179&amp;";*",SRGs!AA:AA,0),0)</f>
        <v>0</v>
      </c>
      <c r="P1179" s="6">
        <f>IFERROR(MATCH("Container Platform Security Requirements Guide :: Version 1, Release: 3 Benchmark Date: 27 Jan 2022*"&amp;A1179&amp;";*",SRGs!AA:AA,0),0)</f>
        <v>0</v>
      </c>
      <c r="Q1179" s="6">
        <f>IFERROR(MATCH("Domain Name System (DNS) Security Requirements Guide :: Version 2, Release: 4 Benchmark Date: 23 Oct 2015*"&amp;A1179&amp;";*",SRGs!AA:AA,0),0)</f>
        <v>0</v>
      </c>
      <c r="R1179" s="6">
        <f>IFERROR(MATCH("Firewall Security Requirements Guide :: Version 2, Release: 3 Benchmark Date: 27 Oct 2022*"&amp;A1179&amp;";*",SRGs!AA:AA,0),0)</f>
        <v>0</v>
      </c>
      <c r="S1179" s="6">
        <f>IFERROR(MATCH("General Purpose Operating System Security Requirements Guide :: Version 2, Release: 4 Benchmark Date: 27 Jul 2022*"&amp;A1179&amp;";*",SRGs!AA:AA,0),0)</f>
        <v>0</v>
      </c>
      <c r="T1179" s="6">
        <f>IFERROR(MATCH("Intrusion Detection and Prevention Systems (IDPS) Security Requirements Guide :: Version 2, Release: 6 Benchmark Date: 24 Jul 2020*"&amp;A1179&amp;";*",SRGs!AA:AA,0),0)</f>
        <v>0</v>
      </c>
      <c r="U1179" s="6">
        <f>IFERROR(MATCH("Layer 2 Switch Security Requirements Guide :: Version 2, Release: 1 Benchmark Date: 18 May 2021*"&amp;A1179&amp;";*",SRGs!AA:AA,0),0)</f>
        <v>0</v>
      </c>
      <c r="V1179" s="6">
        <f>IFERROR(MATCH("Mainframe Product Security Requirements Guide :: Version 2, Release: 1 Benchmark Date: 27 Oct 2022*"&amp;A1179&amp;";*",SRGs!AA:AA,0),0)</f>
        <v>0</v>
      </c>
      <c r="W1179" s="6">
        <f>IFERROR(MATCH("Network Device Management Security Requirements Guide :: Version 4, Release: 1 Benchmark Date: 23 Apr 2021*"&amp;A1179&amp;";*",SRGs!AA:AA,0),0)</f>
        <v>0</v>
      </c>
      <c r="X1179" s="6">
        <f>IFERROR(MATCH("Router Security Requirements Guide :: Version 4, Release: 2 Benchmark Date: 23 Apr 2021*"&amp;A1179&amp;";*",SRGs!AA:AA,0),0)</f>
        <v>0</v>
      </c>
      <c r="Y1179" s="6">
        <f>IFERROR(MATCH("SDN Controller Security Requirements Guide :: Version 1, Release: 2 Benchmark Date: 24 Apr 2020*"&amp;A1179&amp;";*",SRGs!AA:AA,0),0)</f>
        <v>0</v>
      </c>
      <c r="Z1179" s="6">
        <f>IFERROR(MATCH("Unified Endpoint Management Agent Security Requirements Guide :: Version 1, Release: 1 Benchmark Date: 20 Nov 2020*"&amp;A1179&amp;";*",SRGs!AA:AA,0),0)</f>
        <v>0</v>
      </c>
      <c r="AA1179" s="6">
        <f>IFERROR(MATCH("Unified Endpoint Management Server Security Requirements Guide :: Version 1, Release: 1 Benchmark Date: 20 Nov 2020*"&amp;A1179&amp;";*",SRGs!AA:AA,0),0)</f>
        <v>0</v>
      </c>
      <c r="AB1179" s="6">
        <f>IFERROR(MATCH("Virtual Private Network (VPN) Security Requirements Guide :: Version 2, Release: 4 Benchmark Date: 27 Oct 2021*"&amp;A1179&amp;";*",SRGs!AA:AA,0),0)</f>
        <v>0</v>
      </c>
      <c r="AC1179" s="6">
        <f>IFERROR(MATCH("Web Server Security Requirements Guide :: Version 3, Release: 1 Benchmark Date: 27 Oct 2022*"&amp;A1179&amp;";*",SRGs!AA:AA,0),0)</f>
        <v>0</v>
      </c>
      <c r="AD1179" s="21"/>
      <c r="AE1179" s="3" t="str">
        <f t="shared" si="144"/>
        <v/>
      </c>
      <c r="AF1179" s="2" t="str">
        <f t="shared" si="145"/>
        <v/>
      </c>
      <c r="AG1179" s="2" t="str">
        <f t="shared" si="146"/>
        <v/>
      </c>
      <c r="AH1179" s="2" t="str">
        <f t="shared" si="147"/>
        <v/>
      </c>
      <c r="AI1179" s="2" t="str">
        <f t="shared" si="148"/>
        <v/>
      </c>
      <c r="AJ1179" s="2" t="str">
        <f t="shared" si="149"/>
        <v/>
      </c>
      <c r="AK1179" s="2" t="str">
        <f t="shared" si="150"/>
        <v/>
      </c>
      <c r="AL1179" s="27"/>
      <c r="AM1179" s="5" t="str">
        <f t="shared" si="151"/>
        <v/>
      </c>
    </row>
    <row r="1180" spans="1:39" s="5" customFormat="1" ht="225" hidden="1">
      <c r="A1180" s="1" t="s">
        <v>22793</v>
      </c>
      <c r="B1180" s="1" t="s">
        <v>4318</v>
      </c>
      <c r="C1180" s="1" t="s">
        <v>1459</v>
      </c>
      <c r="D1180" s="1" t="s">
        <v>2460</v>
      </c>
      <c r="E1180" s="1" t="s">
        <v>3453</v>
      </c>
      <c r="F1180" s="2" t="s">
        <v>4137</v>
      </c>
      <c r="G1180" s="2"/>
      <c r="H1180" s="2"/>
      <c r="I1180" s="2"/>
      <c r="J1180" s="15"/>
      <c r="K1180" s="3">
        <f>IFERROR(MATCH("Application Layer Gateway (ALG) Security Requirements Guide (SRG) :: Version 1, Release: 2 Benchmark Date: 24 Jul 2015*"&amp;A1180&amp;";*",SRGs!AA:AA,0),0)</f>
        <v>0</v>
      </c>
      <c r="L1180" s="2">
        <f>IFERROR(MATCH("Application Server Security Requirements Guide :: Version 3, Release: 3 Benchmark Date: 27 Oct 2022*"&amp;A1180&amp;";*",SRGs!AA:AA,0),0)</f>
        <v>0</v>
      </c>
      <c r="M1180" s="2">
        <f>IFERROR(MATCH("Authentication, Authorization, and Accounting Services (AAA) Security Requirements Guide :: Version 1, Release: 2 Benchmark Date: 24 Jan 2020*"&amp;A1180&amp;";*",SRGs!AA:AA,0),0)</f>
        <v>0</v>
      </c>
      <c r="N1180" s="6">
        <f>IFERROR(MATCH("Central Log Server Security Requirements Guide :: Version 2, Release: 2 Benchmark Date: 27 Oct 2022*"&amp;A1180&amp;";*",SRGs!AA:AA,0),0)</f>
        <v>0</v>
      </c>
      <c r="O1180" s="6">
        <f>IFERROR(MATCH("Database Security Requirements Guide :: Version 3, Release: 3 Benchmark Date: 27 Jul 2022*"&amp;A1180&amp;";*",SRGs!AA:AA,0),0)</f>
        <v>0</v>
      </c>
      <c r="P1180" s="6">
        <f>IFERROR(MATCH("Container Platform Security Requirements Guide :: Version 1, Release: 3 Benchmark Date: 27 Jan 2022*"&amp;A1180&amp;";*",SRGs!AA:AA,0),0)</f>
        <v>0</v>
      </c>
      <c r="Q1180" s="6">
        <f>IFERROR(MATCH("Domain Name System (DNS) Security Requirements Guide :: Version 2, Release: 4 Benchmark Date: 23 Oct 2015*"&amp;A1180&amp;";*",SRGs!AA:AA,0),0)</f>
        <v>0</v>
      </c>
      <c r="R1180" s="6">
        <f>IFERROR(MATCH("Firewall Security Requirements Guide :: Version 2, Release: 3 Benchmark Date: 27 Oct 2022*"&amp;A1180&amp;";*",SRGs!AA:AA,0),0)</f>
        <v>0</v>
      </c>
      <c r="S1180" s="6">
        <f>IFERROR(MATCH("General Purpose Operating System Security Requirements Guide :: Version 2, Release: 4 Benchmark Date: 27 Jul 2022*"&amp;A1180&amp;";*",SRGs!AA:AA,0),0)</f>
        <v>0</v>
      </c>
      <c r="T1180" s="6">
        <f>IFERROR(MATCH("Intrusion Detection and Prevention Systems (IDPS) Security Requirements Guide :: Version 2, Release: 6 Benchmark Date: 24 Jul 2020*"&amp;A1180&amp;";*",SRGs!AA:AA,0),0)</f>
        <v>0</v>
      </c>
      <c r="U1180" s="6">
        <f>IFERROR(MATCH("Layer 2 Switch Security Requirements Guide :: Version 2, Release: 1 Benchmark Date: 18 May 2021*"&amp;A1180&amp;";*",SRGs!AA:AA,0),0)</f>
        <v>0</v>
      </c>
      <c r="V1180" s="6">
        <f>IFERROR(MATCH("Mainframe Product Security Requirements Guide :: Version 2, Release: 1 Benchmark Date: 27 Oct 2022*"&amp;A1180&amp;";*",SRGs!AA:AA,0),0)</f>
        <v>0</v>
      </c>
      <c r="W1180" s="6">
        <f>IFERROR(MATCH("Network Device Management Security Requirements Guide :: Version 4, Release: 1 Benchmark Date: 23 Apr 2021*"&amp;A1180&amp;";*",SRGs!AA:AA,0),0)</f>
        <v>0</v>
      </c>
      <c r="X1180" s="6">
        <f>IFERROR(MATCH("Router Security Requirements Guide :: Version 4, Release: 2 Benchmark Date: 23 Apr 2021*"&amp;A1180&amp;";*",SRGs!AA:AA,0),0)</f>
        <v>0</v>
      </c>
      <c r="Y1180" s="6">
        <f>IFERROR(MATCH("SDN Controller Security Requirements Guide :: Version 1, Release: 2 Benchmark Date: 24 Apr 2020*"&amp;A1180&amp;";*",SRGs!AA:AA,0),0)</f>
        <v>0</v>
      </c>
      <c r="Z1180" s="6">
        <f>IFERROR(MATCH("Unified Endpoint Management Agent Security Requirements Guide :: Version 1, Release: 1 Benchmark Date: 20 Nov 2020*"&amp;A1180&amp;";*",SRGs!AA:AA,0),0)</f>
        <v>0</v>
      </c>
      <c r="AA1180" s="6">
        <f>IFERROR(MATCH("Unified Endpoint Management Server Security Requirements Guide :: Version 1, Release: 1 Benchmark Date: 20 Nov 2020*"&amp;A1180&amp;";*",SRGs!AA:AA,0),0)</f>
        <v>0</v>
      </c>
      <c r="AB1180" s="6">
        <f>IFERROR(MATCH("Virtual Private Network (VPN) Security Requirements Guide :: Version 2, Release: 4 Benchmark Date: 27 Oct 2021*"&amp;A1180&amp;";*",SRGs!AA:AA,0),0)</f>
        <v>0</v>
      </c>
      <c r="AC1180" s="6">
        <f>IFERROR(MATCH("Web Server Security Requirements Guide :: Version 3, Release: 1 Benchmark Date: 27 Oct 2022*"&amp;A1180&amp;";*",SRGs!AA:AA,0),0)</f>
        <v>0</v>
      </c>
      <c r="AD1180" s="21"/>
      <c r="AE1180" s="3" t="str">
        <f t="shared" si="144"/>
        <v/>
      </c>
      <c r="AF1180" s="2" t="str">
        <f t="shared" si="145"/>
        <v/>
      </c>
      <c r="AG1180" s="2" t="str">
        <f t="shared" si="146"/>
        <v/>
      </c>
      <c r="AH1180" s="2" t="str">
        <f t="shared" si="147"/>
        <v/>
      </c>
      <c r="AI1180" s="2" t="str">
        <f t="shared" si="148"/>
        <v/>
      </c>
      <c r="AJ1180" s="2" t="str">
        <f t="shared" si="149"/>
        <v/>
      </c>
      <c r="AK1180" s="2" t="str">
        <f t="shared" si="150"/>
        <v/>
      </c>
      <c r="AL1180" s="27"/>
      <c r="AM1180" s="5" t="str">
        <f t="shared" si="151"/>
        <v/>
      </c>
    </row>
    <row r="1181" spans="1:39" s="5" customFormat="1" ht="255" hidden="1">
      <c r="A1181" s="1" t="s">
        <v>22794</v>
      </c>
      <c r="B1181" s="1" t="s">
        <v>4318</v>
      </c>
      <c r="C1181" s="1" t="s">
        <v>1460</v>
      </c>
      <c r="D1181" s="1" t="s">
        <v>2461</v>
      </c>
      <c r="E1181" s="1" t="s">
        <v>3454</v>
      </c>
      <c r="F1181" s="2" t="s">
        <v>3683</v>
      </c>
      <c r="G1181" s="2"/>
      <c r="H1181" s="2"/>
      <c r="I1181" s="2"/>
      <c r="J1181" s="15"/>
      <c r="K1181" s="3">
        <f>IFERROR(MATCH("Application Layer Gateway (ALG) Security Requirements Guide (SRG) :: Version 1, Release: 2 Benchmark Date: 24 Jul 2015*"&amp;A1181&amp;";*",SRGs!AA:AA,0),0)</f>
        <v>0</v>
      </c>
      <c r="L1181" s="2">
        <f>IFERROR(MATCH("Application Server Security Requirements Guide :: Version 3, Release: 3 Benchmark Date: 27 Oct 2022*"&amp;A1181&amp;";*",SRGs!AA:AA,0),0)</f>
        <v>0</v>
      </c>
      <c r="M1181" s="2">
        <f>IFERROR(MATCH("Authentication, Authorization, and Accounting Services (AAA) Security Requirements Guide :: Version 1, Release: 2 Benchmark Date: 24 Jan 2020*"&amp;A1181&amp;";*",SRGs!AA:AA,0),0)</f>
        <v>0</v>
      </c>
      <c r="N1181" s="6">
        <f>IFERROR(MATCH("Central Log Server Security Requirements Guide :: Version 2, Release: 2 Benchmark Date: 27 Oct 2022*"&amp;A1181&amp;";*",SRGs!AA:AA,0),0)</f>
        <v>0</v>
      </c>
      <c r="O1181" s="6">
        <f>IFERROR(MATCH("Database Security Requirements Guide :: Version 3, Release: 3 Benchmark Date: 27 Jul 2022*"&amp;A1181&amp;";*",SRGs!AA:AA,0),0)</f>
        <v>0</v>
      </c>
      <c r="P1181" s="6">
        <f>IFERROR(MATCH("Container Platform Security Requirements Guide :: Version 1, Release: 3 Benchmark Date: 27 Jan 2022*"&amp;A1181&amp;";*",SRGs!AA:AA,0),0)</f>
        <v>0</v>
      </c>
      <c r="Q1181" s="6">
        <f>IFERROR(MATCH("Domain Name System (DNS) Security Requirements Guide :: Version 2, Release: 4 Benchmark Date: 23 Oct 2015*"&amp;A1181&amp;";*",SRGs!AA:AA,0),0)</f>
        <v>0</v>
      </c>
      <c r="R1181" s="6">
        <f>IFERROR(MATCH("Firewall Security Requirements Guide :: Version 2, Release: 3 Benchmark Date: 27 Oct 2022*"&amp;A1181&amp;";*",SRGs!AA:AA,0),0)</f>
        <v>0</v>
      </c>
      <c r="S1181" s="6">
        <f>IFERROR(MATCH("General Purpose Operating System Security Requirements Guide :: Version 2, Release: 4 Benchmark Date: 27 Jul 2022*"&amp;A1181&amp;";*",SRGs!AA:AA,0),0)</f>
        <v>0</v>
      </c>
      <c r="T1181" s="6">
        <f>IFERROR(MATCH("Intrusion Detection and Prevention Systems (IDPS) Security Requirements Guide :: Version 2, Release: 6 Benchmark Date: 24 Jul 2020*"&amp;A1181&amp;";*",SRGs!AA:AA,0),0)</f>
        <v>0</v>
      </c>
      <c r="U1181" s="6">
        <f>IFERROR(MATCH("Layer 2 Switch Security Requirements Guide :: Version 2, Release: 1 Benchmark Date: 18 May 2021*"&amp;A1181&amp;";*",SRGs!AA:AA,0),0)</f>
        <v>0</v>
      </c>
      <c r="V1181" s="6">
        <f>IFERROR(MATCH("Mainframe Product Security Requirements Guide :: Version 2, Release: 1 Benchmark Date: 27 Oct 2022*"&amp;A1181&amp;";*",SRGs!AA:AA,0),0)</f>
        <v>0</v>
      </c>
      <c r="W1181" s="6">
        <f>IFERROR(MATCH("Network Device Management Security Requirements Guide :: Version 4, Release: 1 Benchmark Date: 23 Apr 2021*"&amp;A1181&amp;";*",SRGs!AA:AA,0),0)</f>
        <v>0</v>
      </c>
      <c r="X1181" s="6">
        <f>IFERROR(MATCH("Router Security Requirements Guide :: Version 4, Release: 2 Benchmark Date: 23 Apr 2021*"&amp;A1181&amp;";*",SRGs!AA:AA,0),0)</f>
        <v>0</v>
      </c>
      <c r="Y1181" s="6">
        <f>IFERROR(MATCH("SDN Controller Security Requirements Guide :: Version 1, Release: 2 Benchmark Date: 24 Apr 2020*"&amp;A1181&amp;";*",SRGs!AA:AA,0),0)</f>
        <v>0</v>
      </c>
      <c r="Z1181" s="6">
        <f>IFERROR(MATCH("Unified Endpoint Management Agent Security Requirements Guide :: Version 1, Release: 1 Benchmark Date: 20 Nov 2020*"&amp;A1181&amp;";*",SRGs!AA:AA,0),0)</f>
        <v>0</v>
      </c>
      <c r="AA1181" s="6">
        <f>IFERROR(MATCH("Unified Endpoint Management Server Security Requirements Guide :: Version 1, Release: 1 Benchmark Date: 20 Nov 2020*"&amp;A1181&amp;";*",SRGs!AA:AA,0),0)</f>
        <v>0</v>
      </c>
      <c r="AB1181" s="6">
        <f>IFERROR(MATCH("Virtual Private Network (VPN) Security Requirements Guide :: Version 2, Release: 4 Benchmark Date: 27 Oct 2021*"&amp;A1181&amp;";*",SRGs!AA:AA,0),0)</f>
        <v>0</v>
      </c>
      <c r="AC1181" s="6">
        <f>IFERROR(MATCH("Web Server Security Requirements Guide :: Version 3, Release: 1 Benchmark Date: 27 Oct 2022*"&amp;A1181&amp;";*",SRGs!AA:AA,0),0)</f>
        <v>0</v>
      </c>
      <c r="AD1181" s="21"/>
      <c r="AE1181" s="3" t="str">
        <f t="shared" si="144"/>
        <v/>
      </c>
      <c r="AF1181" s="2" t="str">
        <f t="shared" si="145"/>
        <v/>
      </c>
      <c r="AG1181" s="2" t="str">
        <f t="shared" si="146"/>
        <v/>
      </c>
      <c r="AH1181" s="2" t="str">
        <f t="shared" si="147"/>
        <v/>
      </c>
      <c r="AI1181" s="2" t="str">
        <f t="shared" si="148"/>
        <v/>
      </c>
      <c r="AJ1181" s="2" t="str">
        <f t="shared" si="149"/>
        <v/>
      </c>
      <c r="AK1181" s="2" t="str">
        <f t="shared" si="150"/>
        <v/>
      </c>
      <c r="AL1181" s="27"/>
      <c r="AM1181" s="5" t="str">
        <f t="shared" si="151"/>
        <v/>
      </c>
    </row>
    <row r="1182" spans="1:39" s="5" customFormat="1" ht="270" hidden="1">
      <c r="A1182" s="1" t="s">
        <v>314</v>
      </c>
      <c r="B1182" s="1" t="s">
        <v>4318</v>
      </c>
      <c r="C1182" s="1" t="s">
        <v>1461</v>
      </c>
      <c r="D1182" s="1" t="s">
        <v>2462</v>
      </c>
      <c r="E1182" s="1" t="s">
        <v>3455</v>
      </c>
      <c r="F1182" s="2" t="s">
        <v>4138</v>
      </c>
      <c r="G1182" s="2"/>
      <c r="H1182" s="2"/>
      <c r="I1182" s="2"/>
      <c r="J1182" s="15"/>
      <c r="K1182" s="3">
        <f>IFERROR(MATCH("Application Layer Gateway (ALG) Security Requirements Guide (SRG) :: Version 1, Release: 2 Benchmark Date: 24 Jul 2015*"&amp;A1182&amp;";*",SRGs!AA:AA,0),0)</f>
        <v>0</v>
      </c>
      <c r="L1182" s="2">
        <f>IFERROR(MATCH("Application Server Security Requirements Guide :: Version 3, Release: 3 Benchmark Date: 27 Oct 2022*"&amp;A1182&amp;";*",SRGs!AA:AA,0),0)</f>
        <v>0</v>
      </c>
      <c r="M1182" s="2">
        <f>IFERROR(MATCH("Authentication, Authorization, and Accounting Services (AAA) Security Requirements Guide :: Version 1, Release: 2 Benchmark Date: 24 Jan 2020*"&amp;A1182&amp;";*",SRGs!AA:AA,0),0)</f>
        <v>0</v>
      </c>
      <c r="N1182" s="6">
        <f>IFERROR(MATCH("Central Log Server Security Requirements Guide :: Version 2, Release: 2 Benchmark Date: 27 Oct 2022*"&amp;A1182&amp;";*",SRGs!AA:AA,0),0)</f>
        <v>0</v>
      </c>
      <c r="O1182" s="6">
        <f>IFERROR(MATCH("Database Security Requirements Guide :: Version 3, Release: 3 Benchmark Date: 27 Jul 2022*"&amp;A1182&amp;";*",SRGs!AA:AA,0),0)</f>
        <v>0</v>
      </c>
      <c r="P1182" s="6">
        <f>IFERROR(MATCH("Container Platform Security Requirements Guide :: Version 1, Release: 3 Benchmark Date: 27 Jan 2022*"&amp;A1182&amp;";*",SRGs!AA:AA,0),0)</f>
        <v>0</v>
      </c>
      <c r="Q1182" s="6">
        <f>IFERROR(MATCH("Domain Name System (DNS) Security Requirements Guide :: Version 2, Release: 4 Benchmark Date: 23 Oct 2015*"&amp;A1182&amp;";*",SRGs!AA:AA,0),0)</f>
        <v>0</v>
      </c>
      <c r="R1182" s="6">
        <f>IFERROR(MATCH("Firewall Security Requirements Guide :: Version 2, Release: 3 Benchmark Date: 27 Oct 2022*"&amp;A1182&amp;";*",SRGs!AA:AA,0),0)</f>
        <v>0</v>
      </c>
      <c r="S1182" s="6">
        <f>IFERROR(MATCH("General Purpose Operating System Security Requirements Guide :: Version 2, Release: 4 Benchmark Date: 27 Jul 2022*"&amp;A1182&amp;";*",SRGs!AA:AA,0),0)</f>
        <v>0</v>
      </c>
      <c r="T1182" s="6">
        <f>IFERROR(MATCH("Intrusion Detection and Prevention Systems (IDPS) Security Requirements Guide :: Version 2, Release: 6 Benchmark Date: 24 Jul 2020*"&amp;A1182&amp;";*",SRGs!AA:AA,0),0)</f>
        <v>0</v>
      </c>
      <c r="U1182" s="6">
        <f>IFERROR(MATCH("Layer 2 Switch Security Requirements Guide :: Version 2, Release: 1 Benchmark Date: 18 May 2021*"&amp;A1182&amp;";*",SRGs!AA:AA,0),0)</f>
        <v>0</v>
      </c>
      <c r="V1182" s="6">
        <f>IFERROR(MATCH("Mainframe Product Security Requirements Guide :: Version 2, Release: 1 Benchmark Date: 27 Oct 2022*"&amp;A1182&amp;";*",SRGs!AA:AA,0),0)</f>
        <v>0</v>
      </c>
      <c r="W1182" s="6">
        <f>IFERROR(MATCH("Network Device Management Security Requirements Guide :: Version 4, Release: 1 Benchmark Date: 23 Apr 2021*"&amp;A1182&amp;";*",SRGs!AA:AA,0),0)</f>
        <v>0</v>
      </c>
      <c r="X1182" s="6">
        <f>IFERROR(MATCH("Router Security Requirements Guide :: Version 4, Release: 2 Benchmark Date: 23 Apr 2021*"&amp;A1182&amp;";*",SRGs!AA:AA,0),0)</f>
        <v>0</v>
      </c>
      <c r="Y1182" s="6">
        <f>IFERROR(MATCH("SDN Controller Security Requirements Guide :: Version 1, Release: 2 Benchmark Date: 24 Apr 2020*"&amp;A1182&amp;";*",SRGs!AA:AA,0),0)</f>
        <v>0</v>
      </c>
      <c r="Z1182" s="6">
        <f>IFERROR(MATCH("Unified Endpoint Management Agent Security Requirements Guide :: Version 1, Release: 1 Benchmark Date: 20 Nov 2020*"&amp;A1182&amp;";*",SRGs!AA:AA,0),0)</f>
        <v>0</v>
      </c>
      <c r="AA1182" s="6">
        <f>IFERROR(MATCH("Unified Endpoint Management Server Security Requirements Guide :: Version 1, Release: 1 Benchmark Date: 20 Nov 2020*"&amp;A1182&amp;";*",SRGs!AA:AA,0),0)</f>
        <v>0</v>
      </c>
      <c r="AB1182" s="6">
        <f>IFERROR(MATCH("Virtual Private Network (VPN) Security Requirements Guide :: Version 2, Release: 4 Benchmark Date: 27 Oct 2021*"&amp;A1182&amp;";*",SRGs!AA:AA,0),0)</f>
        <v>0</v>
      </c>
      <c r="AC1182" s="6">
        <f>IFERROR(MATCH("Web Server Security Requirements Guide :: Version 3, Release: 1 Benchmark Date: 27 Oct 2022*"&amp;A1182&amp;";*",SRGs!AA:AA,0),0)</f>
        <v>0</v>
      </c>
      <c r="AD1182" s="21"/>
      <c r="AE1182" s="3" t="str">
        <f t="shared" si="144"/>
        <v/>
      </c>
      <c r="AF1182" s="2" t="str">
        <f t="shared" si="145"/>
        <v/>
      </c>
      <c r="AG1182" s="2" t="str">
        <f t="shared" si="146"/>
        <v/>
      </c>
      <c r="AH1182" s="2" t="str">
        <f t="shared" si="147"/>
        <v/>
      </c>
      <c r="AI1182" s="2" t="str">
        <f t="shared" si="148"/>
        <v/>
      </c>
      <c r="AJ1182" s="2" t="str">
        <f t="shared" si="149"/>
        <v/>
      </c>
      <c r="AK1182" s="2" t="str">
        <f t="shared" si="150"/>
        <v/>
      </c>
      <c r="AL1182" s="27"/>
      <c r="AM1182" s="5" t="str">
        <f t="shared" si="151"/>
        <v/>
      </c>
    </row>
    <row r="1183" spans="1:39" s="5" customFormat="1" ht="120" hidden="1">
      <c r="A1183" s="1" t="s">
        <v>22795</v>
      </c>
      <c r="B1183" s="1" t="s">
        <v>4318</v>
      </c>
      <c r="C1183" s="1" t="s">
        <v>1462</v>
      </c>
      <c r="D1183" s="1" t="s">
        <v>2463</v>
      </c>
      <c r="E1183" s="1" t="s">
        <v>3456</v>
      </c>
      <c r="F1183" s="2" t="s">
        <v>4005</v>
      </c>
      <c r="G1183" s="2"/>
      <c r="H1183" s="2"/>
      <c r="I1183" s="2"/>
      <c r="J1183" s="15"/>
      <c r="K1183" s="3">
        <f>IFERROR(MATCH("Application Layer Gateway (ALG) Security Requirements Guide (SRG) :: Version 1, Release: 2 Benchmark Date: 24 Jul 2015*"&amp;A1183&amp;";*",SRGs!AA:AA,0),0)</f>
        <v>0</v>
      </c>
      <c r="L1183" s="2">
        <f>IFERROR(MATCH("Application Server Security Requirements Guide :: Version 3, Release: 3 Benchmark Date: 27 Oct 2022*"&amp;A1183&amp;";*",SRGs!AA:AA,0),0)</f>
        <v>0</v>
      </c>
      <c r="M1183" s="2">
        <f>IFERROR(MATCH("Authentication, Authorization, and Accounting Services (AAA) Security Requirements Guide :: Version 1, Release: 2 Benchmark Date: 24 Jan 2020*"&amp;A1183&amp;";*",SRGs!AA:AA,0),0)</f>
        <v>0</v>
      </c>
      <c r="N1183" s="6">
        <f>IFERROR(MATCH("Central Log Server Security Requirements Guide :: Version 2, Release: 2 Benchmark Date: 27 Oct 2022*"&amp;A1183&amp;";*",SRGs!AA:AA,0),0)</f>
        <v>0</v>
      </c>
      <c r="O1183" s="6">
        <f>IFERROR(MATCH("Database Security Requirements Guide :: Version 3, Release: 3 Benchmark Date: 27 Jul 2022*"&amp;A1183&amp;";*",SRGs!AA:AA,0),0)</f>
        <v>0</v>
      </c>
      <c r="P1183" s="6">
        <f>IFERROR(MATCH("Container Platform Security Requirements Guide :: Version 1, Release: 3 Benchmark Date: 27 Jan 2022*"&amp;A1183&amp;";*",SRGs!AA:AA,0),0)</f>
        <v>0</v>
      </c>
      <c r="Q1183" s="6">
        <f>IFERROR(MATCH("Domain Name System (DNS) Security Requirements Guide :: Version 2, Release: 4 Benchmark Date: 23 Oct 2015*"&amp;A1183&amp;";*",SRGs!AA:AA,0),0)</f>
        <v>0</v>
      </c>
      <c r="R1183" s="6">
        <f>IFERROR(MATCH("Firewall Security Requirements Guide :: Version 2, Release: 3 Benchmark Date: 27 Oct 2022*"&amp;A1183&amp;";*",SRGs!AA:AA,0),0)</f>
        <v>0</v>
      </c>
      <c r="S1183" s="6">
        <f>IFERROR(MATCH("General Purpose Operating System Security Requirements Guide :: Version 2, Release: 4 Benchmark Date: 27 Jul 2022*"&amp;A1183&amp;";*",SRGs!AA:AA,0),0)</f>
        <v>0</v>
      </c>
      <c r="T1183" s="6">
        <f>IFERROR(MATCH("Intrusion Detection and Prevention Systems (IDPS) Security Requirements Guide :: Version 2, Release: 6 Benchmark Date: 24 Jul 2020*"&amp;A1183&amp;";*",SRGs!AA:AA,0),0)</f>
        <v>0</v>
      </c>
      <c r="U1183" s="6">
        <f>IFERROR(MATCH("Layer 2 Switch Security Requirements Guide :: Version 2, Release: 1 Benchmark Date: 18 May 2021*"&amp;A1183&amp;";*",SRGs!AA:AA,0),0)</f>
        <v>0</v>
      </c>
      <c r="V1183" s="6">
        <f>IFERROR(MATCH("Mainframe Product Security Requirements Guide :: Version 2, Release: 1 Benchmark Date: 27 Oct 2022*"&amp;A1183&amp;";*",SRGs!AA:AA,0),0)</f>
        <v>0</v>
      </c>
      <c r="W1183" s="6">
        <f>IFERROR(MATCH("Network Device Management Security Requirements Guide :: Version 4, Release: 1 Benchmark Date: 23 Apr 2021*"&amp;A1183&amp;";*",SRGs!AA:AA,0),0)</f>
        <v>0</v>
      </c>
      <c r="X1183" s="6">
        <f>IFERROR(MATCH("Router Security Requirements Guide :: Version 4, Release: 2 Benchmark Date: 23 Apr 2021*"&amp;A1183&amp;";*",SRGs!AA:AA,0),0)</f>
        <v>0</v>
      </c>
      <c r="Y1183" s="6">
        <f>IFERROR(MATCH("SDN Controller Security Requirements Guide :: Version 1, Release: 2 Benchmark Date: 24 Apr 2020*"&amp;A1183&amp;";*",SRGs!AA:AA,0),0)</f>
        <v>0</v>
      </c>
      <c r="Z1183" s="6">
        <f>IFERROR(MATCH("Unified Endpoint Management Agent Security Requirements Guide :: Version 1, Release: 1 Benchmark Date: 20 Nov 2020*"&amp;A1183&amp;";*",SRGs!AA:AA,0),0)</f>
        <v>0</v>
      </c>
      <c r="AA1183" s="6">
        <f>IFERROR(MATCH("Unified Endpoint Management Server Security Requirements Guide :: Version 1, Release: 1 Benchmark Date: 20 Nov 2020*"&amp;A1183&amp;";*",SRGs!AA:AA,0),0)</f>
        <v>0</v>
      </c>
      <c r="AB1183" s="6">
        <f>IFERROR(MATCH("Virtual Private Network (VPN) Security Requirements Guide :: Version 2, Release: 4 Benchmark Date: 27 Oct 2021*"&amp;A1183&amp;";*",SRGs!AA:AA,0),0)</f>
        <v>0</v>
      </c>
      <c r="AC1183" s="6">
        <f>IFERROR(MATCH("Web Server Security Requirements Guide :: Version 3, Release: 1 Benchmark Date: 27 Oct 2022*"&amp;A1183&amp;";*",SRGs!AA:AA,0),0)</f>
        <v>0</v>
      </c>
      <c r="AD1183" s="21"/>
      <c r="AE1183" s="3" t="str">
        <f t="shared" si="144"/>
        <v/>
      </c>
      <c r="AF1183" s="2" t="str">
        <f t="shared" si="145"/>
        <v/>
      </c>
      <c r="AG1183" s="2" t="str">
        <f t="shared" si="146"/>
        <v/>
      </c>
      <c r="AH1183" s="2" t="str">
        <f t="shared" si="147"/>
        <v/>
      </c>
      <c r="AI1183" s="2" t="str">
        <f t="shared" si="148"/>
        <v/>
      </c>
      <c r="AJ1183" s="2" t="str">
        <f t="shared" si="149"/>
        <v/>
      </c>
      <c r="AK1183" s="2" t="str">
        <f t="shared" si="150"/>
        <v/>
      </c>
      <c r="AL1183" s="27"/>
      <c r="AM1183" s="5" t="str">
        <f t="shared" si="151"/>
        <v/>
      </c>
    </row>
    <row r="1184" spans="1:39" s="5" customFormat="1" ht="210" hidden="1">
      <c r="A1184" s="1" t="s">
        <v>22796</v>
      </c>
      <c r="B1184" s="1" t="s">
        <v>4318</v>
      </c>
      <c r="C1184" s="1" t="s">
        <v>1463</v>
      </c>
      <c r="D1184" s="1" t="s">
        <v>2464</v>
      </c>
      <c r="E1184" s="1" t="s">
        <v>3457</v>
      </c>
      <c r="F1184" s="2" t="s">
        <v>4139</v>
      </c>
      <c r="G1184" s="2"/>
      <c r="H1184" s="2"/>
      <c r="I1184" s="2"/>
      <c r="J1184" s="15"/>
      <c r="K1184" s="3">
        <f>IFERROR(MATCH("Application Layer Gateway (ALG) Security Requirements Guide (SRG) :: Version 1, Release: 2 Benchmark Date: 24 Jul 2015*"&amp;A1184&amp;";*",SRGs!AA:AA,0),0)</f>
        <v>0</v>
      </c>
      <c r="L1184" s="2">
        <f>IFERROR(MATCH("Application Server Security Requirements Guide :: Version 3, Release: 3 Benchmark Date: 27 Oct 2022*"&amp;A1184&amp;";*",SRGs!AA:AA,0),0)</f>
        <v>0</v>
      </c>
      <c r="M1184" s="2">
        <f>IFERROR(MATCH("Authentication, Authorization, and Accounting Services (AAA) Security Requirements Guide :: Version 1, Release: 2 Benchmark Date: 24 Jan 2020*"&amp;A1184&amp;";*",SRGs!AA:AA,0),0)</f>
        <v>0</v>
      </c>
      <c r="N1184" s="6">
        <f>IFERROR(MATCH("Central Log Server Security Requirements Guide :: Version 2, Release: 2 Benchmark Date: 27 Oct 2022*"&amp;A1184&amp;";*",SRGs!AA:AA,0),0)</f>
        <v>0</v>
      </c>
      <c r="O1184" s="6">
        <f>IFERROR(MATCH("Database Security Requirements Guide :: Version 3, Release: 3 Benchmark Date: 27 Jul 2022*"&amp;A1184&amp;";*",SRGs!AA:AA,0),0)</f>
        <v>0</v>
      </c>
      <c r="P1184" s="6">
        <f>IFERROR(MATCH("Container Platform Security Requirements Guide :: Version 1, Release: 3 Benchmark Date: 27 Jan 2022*"&amp;A1184&amp;";*",SRGs!AA:AA,0),0)</f>
        <v>0</v>
      </c>
      <c r="Q1184" s="6">
        <f>IFERROR(MATCH("Domain Name System (DNS) Security Requirements Guide :: Version 2, Release: 4 Benchmark Date: 23 Oct 2015*"&amp;A1184&amp;";*",SRGs!AA:AA,0),0)</f>
        <v>0</v>
      </c>
      <c r="R1184" s="6">
        <f>IFERROR(MATCH("Firewall Security Requirements Guide :: Version 2, Release: 3 Benchmark Date: 27 Oct 2022*"&amp;A1184&amp;";*",SRGs!AA:AA,0),0)</f>
        <v>0</v>
      </c>
      <c r="S1184" s="6">
        <f>IFERROR(MATCH("General Purpose Operating System Security Requirements Guide :: Version 2, Release: 4 Benchmark Date: 27 Jul 2022*"&amp;A1184&amp;";*",SRGs!AA:AA,0),0)</f>
        <v>0</v>
      </c>
      <c r="T1184" s="6">
        <f>IFERROR(MATCH("Intrusion Detection and Prevention Systems (IDPS) Security Requirements Guide :: Version 2, Release: 6 Benchmark Date: 24 Jul 2020*"&amp;A1184&amp;";*",SRGs!AA:AA,0),0)</f>
        <v>0</v>
      </c>
      <c r="U1184" s="6">
        <f>IFERROR(MATCH("Layer 2 Switch Security Requirements Guide :: Version 2, Release: 1 Benchmark Date: 18 May 2021*"&amp;A1184&amp;";*",SRGs!AA:AA,0),0)</f>
        <v>0</v>
      </c>
      <c r="V1184" s="6">
        <f>IFERROR(MATCH("Mainframe Product Security Requirements Guide :: Version 2, Release: 1 Benchmark Date: 27 Oct 2022*"&amp;A1184&amp;";*",SRGs!AA:AA,0),0)</f>
        <v>0</v>
      </c>
      <c r="W1184" s="6">
        <f>IFERROR(MATCH("Network Device Management Security Requirements Guide :: Version 4, Release: 1 Benchmark Date: 23 Apr 2021*"&amp;A1184&amp;";*",SRGs!AA:AA,0),0)</f>
        <v>0</v>
      </c>
      <c r="X1184" s="6">
        <f>IFERROR(MATCH("Router Security Requirements Guide :: Version 4, Release: 2 Benchmark Date: 23 Apr 2021*"&amp;A1184&amp;";*",SRGs!AA:AA,0),0)</f>
        <v>0</v>
      </c>
      <c r="Y1184" s="6">
        <f>IFERROR(MATCH("SDN Controller Security Requirements Guide :: Version 1, Release: 2 Benchmark Date: 24 Apr 2020*"&amp;A1184&amp;";*",SRGs!AA:AA,0),0)</f>
        <v>0</v>
      </c>
      <c r="Z1184" s="6">
        <f>IFERROR(MATCH("Unified Endpoint Management Agent Security Requirements Guide :: Version 1, Release: 1 Benchmark Date: 20 Nov 2020*"&amp;A1184&amp;";*",SRGs!AA:AA,0),0)</f>
        <v>0</v>
      </c>
      <c r="AA1184" s="6">
        <f>IFERROR(MATCH("Unified Endpoint Management Server Security Requirements Guide :: Version 1, Release: 1 Benchmark Date: 20 Nov 2020*"&amp;A1184&amp;";*",SRGs!AA:AA,0),0)</f>
        <v>0</v>
      </c>
      <c r="AB1184" s="6">
        <f>IFERROR(MATCH("Virtual Private Network (VPN) Security Requirements Guide :: Version 2, Release: 4 Benchmark Date: 27 Oct 2021*"&amp;A1184&amp;";*",SRGs!AA:AA,0),0)</f>
        <v>0</v>
      </c>
      <c r="AC1184" s="6">
        <f>IFERROR(MATCH("Web Server Security Requirements Guide :: Version 3, Release: 1 Benchmark Date: 27 Oct 2022*"&amp;A1184&amp;";*",SRGs!AA:AA,0),0)</f>
        <v>0</v>
      </c>
      <c r="AD1184" s="21"/>
      <c r="AE1184" s="3" t="str">
        <f t="shared" si="144"/>
        <v/>
      </c>
      <c r="AF1184" s="2" t="str">
        <f t="shared" si="145"/>
        <v/>
      </c>
      <c r="AG1184" s="2" t="str">
        <f t="shared" si="146"/>
        <v/>
      </c>
      <c r="AH1184" s="2" t="str">
        <f t="shared" si="147"/>
        <v/>
      </c>
      <c r="AI1184" s="2" t="str">
        <f t="shared" si="148"/>
        <v/>
      </c>
      <c r="AJ1184" s="2" t="str">
        <f t="shared" si="149"/>
        <v/>
      </c>
      <c r="AK1184" s="2" t="str">
        <f t="shared" si="150"/>
        <v/>
      </c>
      <c r="AL1184" s="27"/>
      <c r="AM1184" s="5" t="str">
        <f t="shared" si="151"/>
        <v/>
      </c>
    </row>
    <row r="1185" spans="1:39" s="5" customFormat="1" ht="165" hidden="1">
      <c r="A1185" s="1" t="s">
        <v>315</v>
      </c>
      <c r="B1185" s="1" t="s">
        <v>4318</v>
      </c>
      <c r="C1185" s="1" t="s">
        <v>1464</v>
      </c>
      <c r="D1185" s="1" t="s">
        <v>2465</v>
      </c>
      <c r="E1185" s="1" t="s">
        <v>3458</v>
      </c>
      <c r="F1185" s="2" t="s">
        <v>4140</v>
      </c>
      <c r="G1185" s="2"/>
      <c r="H1185" s="2"/>
      <c r="I1185" s="2"/>
      <c r="J1185" s="15"/>
      <c r="K1185" s="3">
        <f>IFERROR(MATCH("Application Layer Gateway (ALG) Security Requirements Guide (SRG) :: Version 1, Release: 2 Benchmark Date: 24 Jul 2015*"&amp;A1185&amp;";*",SRGs!AA:AA,0),0)</f>
        <v>0</v>
      </c>
      <c r="L1185" s="2">
        <f>IFERROR(MATCH("Application Server Security Requirements Guide :: Version 3, Release: 3 Benchmark Date: 27 Oct 2022*"&amp;A1185&amp;";*",SRGs!AA:AA,0),0)</f>
        <v>0</v>
      </c>
      <c r="M1185" s="2">
        <f>IFERROR(MATCH("Authentication, Authorization, and Accounting Services (AAA) Security Requirements Guide :: Version 1, Release: 2 Benchmark Date: 24 Jan 2020*"&amp;A1185&amp;";*",SRGs!AA:AA,0),0)</f>
        <v>0</v>
      </c>
      <c r="N1185" s="6">
        <f>IFERROR(MATCH("Central Log Server Security Requirements Guide :: Version 2, Release: 2 Benchmark Date: 27 Oct 2022*"&amp;A1185&amp;";*",SRGs!AA:AA,0),0)</f>
        <v>0</v>
      </c>
      <c r="O1185" s="6">
        <f>IFERROR(MATCH("Database Security Requirements Guide :: Version 3, Release: 3 Benchmark Date: 27 Jul 2022*"&amp;A1185&amp;";*",SRGs!AA:AA,0),0)</f>
        <v>0</v>
      </c>
      <c r="P1185" s="6">
        <f>IFERROR(MATCH("Container Platform Security Requirements Guide :: Version 1, Release: 3 Benchmark Date: 27 Jan 2022*"&amp;A1185&amp;";*",SRGs!AA:AA,0),0)</f>
        <v>0</v>
      </c>
      <c r="Q1185" s="6">
        <f>IFERROR(MATCH("Domain Name System (DNS) Security Requirements Guide :: Version 2, Release: 4 Benchmark Date: 23 Oct 2015*"&amp;A1185&amp;";*",SRGs!AA:AA,0),0)</f>
        <v>0</v>
      </c>
      <c r="R1185" s="6">
        <f>IFERROR(MATCH("Firewall Security Requirements Guide :: Version 2, Release: 3 Benchmark Date: 27 Oct 2022*"&amp;A1185&amp;";*",SRGs!AA:AA,0),0)</f>
        <v>0</v>
      </c>
      <c r="S1185" s="6">
        <f>IFERROR(MATCH("General Purpose Operating System Security Requirements Guide :: Version 2, Release: 4 Benchmark Date: 27 Jul 2022*"&amp;A1185&amp;";*",SRGs!AA:AA,0),0)</f>
        <v>0</v>
      </c>
      <c r="T1185" s="6">
        <f>IFERROR(MATCH("Intrusion Detection and Prevention Systems (IDPS) Security Requirements Guide :: Version 2, Release: 6 Benchmark Date: 24 Jul 2020*"&amp;A1185&amp;";*",SRGs!AA:AA,0),0)</f>
        <v>0</v>
      </c>
      <c r="U1185" s="6">
        <f>IFERROR(MATCH("Layer 2 Switch Security Requirements Guide :: Version 2, Release: 1 Benchmark Date: 18 May 2021*"&amp;A1185&amp;";*",SRGs!AA:AA,0),0)</f>
        <v>0</v>
      </c>
      <c r="V1185" s="6">
        <f>IFERROR(MATCH("Mainframe Product Security Requirements Guide :: Version 2, Release: 1 Benchmark Date: 27 Oct 2022*"&amp;A1185&amp;";*",SRGs!AA:AA,0),0)</f>
        <v>0</v>
      </c>
      <c r="W1185" s="6">
        <f>IFERROR(MATCH("Network Device Management Security Requirements Guide :: Version 4, Release: 1 Benchmark Date: 23 Apr 2021*"&amp;A1185&amp;";*",SRGs!AA:AA,0),0)</f>
        <v>0</v>
      </c>
      <c r="X1185" s="6">
        <f>IFERROR(MATCH("Router Security Requirements Guide :: Version 4, Release: 2 Benchmark Date: 23 Apr 2021*"&amp;A1185&amp;";*",SRGs!AA:AA,0),0)</f>
        <v>0</v>
      </c>
      <c r="Y1185" s="6">
        <f>IFERROR(MATCH("SDN Controller Security Requirements Guide :: Version 1, Release: 2 Benchmark Date: 24 Apr 2020*"&amp;A1185&amp;";*",SRGs!AA:AA,0),0)</f>
        <v>0</v>
      </c>
      <c r="Z1185" s="6">
        <f>IFERROR(MATCH("Unified Endpoint Management Agent Security Requirements Guide :: Version 1, Release: 1 Benchmark Date: 20 Nov 2020*"&amp;A1185&amp;";*",SRGs!AA:AA,0),0)</f>
        <v>0</v>
      </c>
      <c r="AA1185" s="6">
        <f>IFERROR(MATCH("Unified Endpoint Management Server Security Requirements Guide :: Version 1, Release: 1 Benchmark Date: 20 Nov 2020*"&amp;A1185&amp;";*",SRGs!AA:AA,0),0)</f>
        <v>0</v>
      </c>
      <c r="AB1185" s="6">
        <f>IFERROR(MATCH("Virtual Private Network (VPN) Security Requirements Guide :: Version 2, Release: 4 Benchmark Date: 27 Oct 2021*"&amp;A1185&amp;";*",SRGs!AA:AA,0),0)</f>
        <v>0</v>
      </c>
      <c r="AC1185" s="6">
        <f>IFERROR(MATCH("Web Server Security Requirements Guide :: Version 3, Release: 1 Benchmark Date: 27 Oct 2022*"&amp;A1185&amp;";*",SRGs!AA:AA,0),0)</f>
        <v>0</v>
      </c>
      <c r="AD1185" s="21"/>
      <c r="AE1185" s="3" t="str">
        <f t="shared" si="144"/>
        <v/>
      </c>
      <c r="AF1185" s="2" t="str">
        <f t="shared" si="145"/>
        <v/>
      </c>
      <c r="AG1185" s="2" t="str">
        <f t="shared" si="146"/>
        <v/>
      </c>
      <c r="AH1185" s="2" t="str">
        <f t="shared" si="147"/>
        <v/>
      </c>
      <c r="AI1185" s="2" t="str">
        <f t="shared" si="148"/>
        <v/>
      </c>
      <c r="AJ1185" s="2" t="str">
        <f t="shared" si="149"/>
        <v/>
      </c>
      <c r="AK1185" s="2" t="str">
        <f t="shared" si="150"/>
        <v/>
      </c>
      <c r="AL1185" s="27"/>
      <c r="AM1185" s="5" t="str">
        <f t="shared" si="151"/>
        <v/>
      </c>
    </row>
    <row r="1186" spans="1:39" s="5" customFormat="1" ht="210" hidden="1">
      <c r="A1186" s="1" t="s">
        <v>22797</v>
      </c>
      <c r="B1186" s="1" t="s">
        <v>4318</v>
      </c>
      <c r="C1186" s="1" t="s">
        <v>1465</v>
      </c>
      <c r="D1186" s="1" t="s">
        <v>2466</v>
      </c>
      <c r="E1186" s="1" t="s">
        <v>3459</v>
      </c>
      <c r="F1186" s="2" t="s">
        <v>4141</v>
      </c>
      <c r="G1186" s="2"/>
      <c r="H1186" s="2" t="s">
        <v>4277</v>
      </c>
      <c r="I1186" s="10">
        <v>3</v>
      </c>
      <c r="J1186" s="13"/>
      <c r="K1186" s="3">
        <f>IFERROR(MATCH("Application Layer Gateway (ALG) Security Requirements Guide (SRG) :: Version 1, Release: 2 Benchmark Date: 24 Jul 2015*"&amp;A1186&amp;";*",SRGs!AA:AA,0),0)</f>
        <v>0</v>
      </c>
      <c r="L1186" s="2">
        <f>IFERROR(MATCH("Application Server Security Requirements Guide :: Version 3, Release: 3 Benchmark Date: 27 Oct 2022*"&amp;A1186&amp;";*",SRGs!AA:AA,0),0)</f>
        <v>0</v>
      </c>
      <c r="M1186" s="2">
        <f>IFERROR(MATCH("Authentication, Authorization, and Accounting Services (AAA) Security Requirements Guide :: Version 1, Release: 2 Benchmark Date: 24 Jan 2020*"&amp;A1186&amp;";*",SRGs!AA:AA,0),0)</f>
        <v>0</v>
      </c>
      <c r="N1186" s="6">
        <f>IFERROR(MATCH("Central Log Server Security Requirements Guide :: Version 2, Release: 2 Benchmark Date: 27 Oct 2022*"&amp;A1186&amp;";*",SRGs!AA:AA,0),0)</f>
        <v>0</v>
      </c>
      <c r="O1186" s="6">
        <f>IFERROR(MATCH("Database Security Requirements Guide :: Version 3, Release: 3 Benchmark Date: 27 Jul 2022*"&amp;A1186&amp;";*",SRGs!AA:AA,0),0)</f>
        <v>0</v>
      </c>
      <c r="P1186" s="6">
        <f>IFERROR(MATCH("Container Platform Security Requirements Guide :: Version 1, Release: 3 Benchmark Date: 27 Jan 2022*"&amp;A1186&amp;";*",SRGs!AA:AA,0),0)</f>
        <v>0</v>
      </c>
      <c r="Q1186" s="6">
        <f>IFERROR(MATCH("Domain Name System (DNS) Security Requirements Guide :: Version 2, Release: 4 Benchmark Date: 23 Oct 2015*"&amp;A1186&amp;";*",SRGs!AA:AA,0),0)</f>
        <v>0</v>
      </c>
      <c r="R1186" s="6">
        <f>IFERROR(MATCH("Firewall Security Requirements Guide :: Version 2, Release: 3 Benchmark Date: 27 Oct 2022*"&amp;A1186&amp;";*",SRGs!AA:AA,0),0)</f>
        <v>0</v>
      </c>
      <c r="S1186" s="6">
        <f>IFERROR(MATCH("General Purpose Operating System Security Requirements Guide :: Version 2, Release: 4 Benchmark Date: 27 Jul 2022*"&amp;A1186&amp;";*",SRGs!AA:AA,0),0)</f>
        <v>0</v>
      </c>
      <c r="T1186" s="6">
        <f>IFERROR(MATCH("Intrusion Detection and Prevention Systems (IDPS) Security Requirements Guide :: Version 2, Release: 6 Benchmark Date: 24 Jul 2020*"&amp;A1186&amp;";*",SRGs!AA:AA,0),0)</f>
        <v>0</v>
      </c>
      <c r="U1186" s="6">
        <f>IFERROR(MATCH("Layer 2 Switch Security Requirements Guide :: Version 2, Release: 1 Benchmark Date: 18 May 2021*"&amp;A1186&amp;";*",SRGs!AA:AA,0),0)</f>
        <v>0</v>
      </c>
      <c r="V1186" s="6">
        <f>IFERROR(MATCH("Mainframe Product Security Requirements Guide :: Version 2, Release: 1 Benchmark Date: 27 Oct 2022*"&amp;A1186&amp;";*",SRGs!AA:AA,0),0)</f>
        <v>0</v>
      </c>
      <c r="W1186" s="6">
        <f>IFERROR(MATCH("Network Device Management Security Requirements Guide :: Version 4, Release: 1 Benchmark Date: 23 Apr 2021*"&amp;A1186&amp;";*",SRGs!AA:AA,0),0)</f>
        <v>0</v>
      </c>
      <c r="X1186" s="6">
        <f>IFERROR(MATCH("Router Security Requirements Guide :: Version 4, Release: 2 Benchmark Date: 23 Apr 2021*"&amp;A1186&amp;";*",SRGs!AA:AA,0),0)</f>
        <v>0</v>
      </c>
      <c r="Y1186" s="6">
        <f>IFERROR(MATCH("SDN Controller Security Requirements Guide :: Version 1, Release: 2 Benchmark Date: 24 Apr 2020*"&amp;A1186&amp;";*",SRGs!AA:AA,0),0)</f>
        <v>0</v>
      </c>
      <c r="Z1186" s="6">
        <f>IFERROR(MATCH("Unified Endpoint Management Agent Security Requirements Guide :: Version 1, Release: 1 Benchmark Date: 20 Nov 2020*"&amp;A1186&amp;";*",SRGs!AA:AA,0),0)</f>
        <v>0</v>
      </c>
      <c r="AA1186" s="6">
        <f>IFERROR(MATCH("Unified Endpoint Management Server Security Requirements Guide :: Version 1, Release: 1 Benchmark Date: 20 Nov 2020*"&amp;A1186&amp;";*",SRGs!AA:AA,0),0)</f>
        <v>0</v>
      </c>
      <c r="AB1186" s="6">
        <f>IFERROR(MATCH("Virtual Private Network (VPN) Security Requirements Guide :: Version 2, Release: 4 Benchmark Date: 27 Oct 2021*"&amp;A1186&amp;";*",SRGs!AA:AA,0),0)</f>
        <v>0</v>
      </c>
      <c r="AC1186" s="6">
        <f>IFERROR(MATCH("Web Server Security Requirements Guide :: Version 3, Release: 1 Benchmark Date: 27 Oct 2022*"&amp;A1186&amp;";*",SRGs!AA:AA,0),0)</f>
        <v>0</v>
      </c>
      <c r="AD1186" s="21"/>
      <c r="AE1186" s="3" t="str">
        <f t="shared" si="144"/>
        <v/>
      </c>
      <c r="AF1186" s="2" t="str">
        <f t="shared" si="145"/>
        <v/>
      </c>
      <c r="AG1186" s="2" t="str">
        <f t="shared" si="146"/>
        <v/>
      </c>
      <c r="AH1186" s="2" t="str">
        <f t="shared" si="147"/>
        <v/>
      </c>
      <c r="AI1186" s="2" t="str">
        <f t="shared" si="148"/>
        <v/>
      </c>
      <c r="AJ1186" s="2" t="str">
        <f t="shared" si="149"/>
        <v/>
      </c>
      <c r="AK1186" s="2" t="str">
        <f t="shared" si="150"/>
        <v/>
      </c>
      <c r="AL1186" s="27"/>
      <c r="AM1186" s="5" t="str">
        <f t="shared" si="151"/>
        <v/>
      </c>
    </row>
    <row r="1187" spans="1:39" s="5" customFormat="1" ht="225" hidden="1">
      <c r="A1187" s="1" t="s">
        <v>316</v>
      </c>
      <c r="B1187" s="1" t="s">
        <v>4318</v>
      </c>
      <c r="C1187" s="1" t="s">
        <v>1466</v>
      </c>
      <c r="D1187" s="1" t="s">
        <v>2467</v>
      </c>
      <c r="E1187" s="1" t="s">
        <v>3460</v>
      </c>
      <c r="F1187" s="2" t="s">
        <v>4142</v>
      </c>
      <c r="G1187" s="2"/>
      <c r="H1187" s="2"/>
      <c r="I1187" s="2"/>
      <c r="J1187" s="15"/>
      <c r="K1187" s="3">
        <f>IFERROR(MATCH("Application Layer Gateway (ALG) Security Requirements Guide (SRG) :: Version 1, Release: 2 Benchmark Date: 24 Jul 2015*"&amp;A1187&amp;";*",SRGs!AA:AA,0),0)</f>
        <v>0</v>
      </c>
      <c r="L1187" s="2">
        <f>IFERROR(MATCH("Application Server Security Requirements Guide :: Version 3, Release: 3 Benchmark Date: 27 Oct 2022*"&amp;A1187&amp;";*",SRGs!AA:AA,0),0)</f>
        <v>0</v>
      </c>
      <c r="M1187" s="2">
        <f>IFERROR(MATCH("Authentication, Authorization, and Accounting Services (AAA) Security Requirements Guide :: Version 1, Release: 2 Benchmark Date: 24 Jan 2020*"&amp;A1187&amp;";*",SRGs!AA:AA,0),0)</f>
        <v>0</v>
      </c>
      <c r="N1187" s="6">
        <f>IFERROR(MATCH("Central Log Server Security Requirements Guide :: Version 2, Release: 2 Benchmark Date: 27 Oct 2022*"&amp;A1187&amp;";*",SRGs!AA:AA,0),0)</f>
        <v>0</v>
      </c>
      <c r="O1187" s="6">
        <f>IFERROR(MATCH("Database Security Requirements Guide :: Version 3, Release: 3 Benchmark Date: 27 Jul 2022*"&amp;A1187&amp;";*",SRGs!AA:AA,0),0)</f>
        <v>0</v>
      </c>
      <c r="P1187" s="6">
        <f>IFERROR(MATCH("Container Platform Security Requirements Guide :: Version 1, Release: 3 Benchmark Date: 27 Jan 2022*"&amp;A1187&amp;";*",SRGs!AA:AA,0),0)</f>
        <v>0</v>
      </c>
      <c r="Q1187" s="6">
        <f>IFERROR(MATCH("Domain Name System (DNS) Security Requirements Guide :: Version 2, Release: 4 Benchmark Date: 23 Oct 2015*"&amp;A1187&amp;";*",SRGs!AA:AA,0),0)</f>
        <v>0</v>
      </c>
      <c r="R1187" s="6">
        <f>IFERROR(MATCH("Firewall Security Requirements Guide :: Version 2, Release: 3 Benchmark Date: 27 Oct 2022*"&amp;A1187&amp;";*",SRGs!AA:AA,0),0)</f>
        <v>0</v>
      </c>
      <c r="S1187" s="6">
        <f>IFERROR(MATCH("General Purpose Operating System Security Requirements Guide :: Version 2, Release: 4 Benchmark Date: 27 Jul 2022*"&amp;A1187&amp;";*",SRGs!AA:AA,0),0)</f>
        <v>0</v>
      </c>
      <c r="T1187" s="6">
        <f>IFERROR(MATCH("Intrusion Detection and Prevention Systems (IDPS) Security Requirements Guide :: Version 2, Release: 6 Benchmark Date: 24 Jul 2020*"&amp;A1187&amp;";*",SRGs!AA:AA,0),0)</f>
        <v>0</v>
      </c>
      <c r="U1187" s="6">
        <f>IFERROR(MATCH("Layer 2 Switch Security Requirements Guide :: Version 2, Release: 1 Benchmark Date: 18 May 2021*"&amp;A1187&amp;";*",SRGs!AA:AA,0),0)</f>
        <v>0</v>
      </c>
      <c r="V1187" s="6">
        <f>IFERROR(MATCH("Mainframe Product Security Requirements Guide :: Version 2, Release: 1 Benchmark Date: 27 Oct 2022*"&amp;A1187&amp;";*",SRGs!AA:AA,0),0)</f>
        <v>0</v>
      </c>
      <c r="W1187" s="6">
        <f>IFERROR(MATCH("Network Device Management Security Requirements Guide :: Version 4, Release: 1 Benchmark Date: 23 Apr 2021*"&amp;A1187&amp;";*",SRGs!AA:AA,0),0)</f>
        <v>0</v>
      </c>
      <c r="X1187" s="6">
        <f>IFERROR(MATCH("Router Security Requirements Guide :: Version 4, Release: 2 Benchmark Date: 23 Apr 2021*"&amp;A1187&amp;";*",SRGs!AA:AA,0),0)</f>
        <v>0</v>
      </c>
      <c r="Y1187" s="6">
        <f>IFERROR(MATCH("SDN Controller Security Requirements Guide :: Version 1, Release: 2 Benchmark Date: 24 Apr 2020*"&amp;A1187&amp;";*",SRGs!AA:AA,0),0)</f>
        <v>0</v>
      </c>
      <c r="Z1187" s="6">
        <f>IFERROR(MATCH("Unified Endpoint Management Agent Security Requirements Guide :: Version 1, Release: 1 Benchmark Date: 20 Nov 2020*"&amp;A1187&amp;";*",SRGs!AA:AA,0),0)</f>
        <v>0</v>
      </c>
      <c r="AA1187" s="6">
        <f>IFERROR(MATCH("Unified Endpoint Management Server Security Requirements Guide :: Version 1, Release: 1 Benchmark Date: 20 Nov 2020*"&amp;A1187&amp;";*",SRGs!AA:AA,0),0)</f>
        <v>0</v>
      </c>
      <c r="AB1187" s="6">
        <f>IFERROR(MATCH("Virtual Private Network (VPN) Security Requirements Guide :: Version 2, Release: 4 Benchmark Date: 27 Oct 2021*"&amp;A1187&amp;";*",SRGs!AA:AA,0),0)</f>
        <v>0</v>
      </c>
      <c r="AC1187" s="6">
        <f>IFERROR(MATCH("Web Server Security Requirements Guide :: Version 3, Release: 1 Benchmark Date: 27 Oct 2022*"&amp;A1187&amp;";*",SRGs!AA:AA,0),0)</f>
        <v>0</v>
      </c>
      <c r="AD1187" s="21"/>
      <c r="AE1187" s="3" t="str">
        <f t="shared" si="144"/>
        <v/>
      </c>
      <c r="AF1187" s="2" t="str">
        <f t="shared" si="145"/>
        <v/>
      </c>
      <c r="AG1187" s="2" t="str">
        <f t="shared" si="146"/>
        <v/>
      </c>
      <c r="AH1187" s="2" t="str">
        <f t="shared" si="147"/>
        <v/>
      </c>
      <c r="AI1187" s="2" t="str">
        <f t="shared" si="148"/>
        <v/>
      </c>
      <c r="AJ1187" s="2" t="str">
        <f t="shared" si="149"/>
        <v/>
      </c>
      <c r="AK1187" s="2" t="str">
        <f t="shared" si="150"/>
        <v/>
      </c>
      <c r="AL1187" s="27"/>
      <c r="AM1187" s="5" t="str">
        <f t="shared" si="151"/>
        <v/>
      </c>
    </row>
    <row r="1188" spans="1:39" s="5" customFormat="1" ht="105" hidden="1">
      <c r="A1188" s="1" t="s">
        <v>317</v>
      </c>
      <c r="B1188" s="1" t="s">
        <v>4318</v>
      </c>
      <c r="C1188" s="1" t="s">
        <v>1467</v>
      </c>
      <c r="D1188" s="1" t="s">
        <v>2468</v>
      </c>
      <c r="E1188" s="1" t="s">
        <v>3461</v>
      </c>
      <c r="F1188" s="2" t="s">
        <v>4143</v>
      </c>
      <c r="G1188" s="2"/>
      <c r="H1188" s="2"/>
      <c r="I1188" s="2"/>
      <c r="J1188" s="15"/>
      <c r="K1188" s="3">
        <f>IFERROR(MATCH("Application Layer Gateway (ALG) Security Requirements Guide (SRG) :: Version 1, Release: 2 Benchmark Date: 24 Jul 2015*"&amp;A1188&amp;";*",SRGs!AA:AA,0),0)</f>
        <v>0</v>
      </c>
      <c r="L1188" s="2">
        <f>IFERROR(MATCH("Application Server Security Requirements Guide :: Version 3, Release: 3 Benchmark Date: 27 Oct 2022*"&amp;A1188&amp;";*",SRGs!AA:AA,0),0)</f>
        <v>0</v>
      </c>
      <c r="M1188" s="2">
        <f>IFERROR(MATCH("Authentication, Authorization, and Accounting Services (AAA) Security Requirements Guide :: Version 1, Release: 2 Benchmark Date: 24 Jan 2020*"&amp;A1188&amp;";*",SRGs!AA:AA,0),0)</f>
        <v>0</v>
      </c>
      <c r="N1188" s="6">
        <f>IFERROR(MATCH("Central Log Server Security Requirements Guide :: Version 2, Release: 2 Benchmark Date: 27 Oct 2022*"&amp;A1188&amp;";*",SRGs!AA:AA,0),0)</f>
        <v>0</v>
      </c>
      <c r="O1188" s="6">
        <f>IFERROR(MATCH("Database Security Requirements Guide :: Version 3, Release: 3 Benchmark Date: 27 Jul 2022*"&amp;A1188&amp;";*",SRGs!AA:AA,0),0)</f>
        <v>0</v>
      </c>
      <c r="P1188" s="6">
        <f>IFERROR(MATCH("Container Platform Security Requirements Guide :: Version 1, Release: 3 Benchmark Date: 27 Jan 2022*"&amp;A1188&amp;";*",SRGs!AA:AA,0),0)</f>
        <v>0</v>
      </c>
      <c r="Q1188" s="6">
        <f>IFERROR(MATCH("Domain Name System (DNS) Security Requirements Guide :: Version 2, Release: 4 Benchmark Date: 23 Oct 2015*"&amp;A1188&amp;";*",SRGs!AA:AA,0),0)</f>
        <v>0</v>
      </c>
      <c r="R1188" s="6">
        <f>IFERROR(MATCH("Firewall Security Requirements Guide :: Version 2, Release: 3 Benchmark Date: 27 Oct 2022*"&amp;A1188&amp;";*",SRGs!AA:AA,0),0)</f>
        <v>0</v>
      </c>
      <c r="S1188" s="6">
        <f>IFERROR(MATCH("General Purpose Operating System Security Requirements Guide :: Version 2, Release: 4 Benchmark Date: 27 Jul 2022*"&amp;A1188&amp;";*",SRGs!AA:AA,0),0)</f>
        <v>0</v>
      </c>
      <c r="T1188" s="6">
        <f>IFERROR(MATCH("Intrusion Detection and Prevention Systems (IDPS) Security Requirements Guide :: Version 2, Release: 6 Benchmark Date: 24 Jul 2020*"&amp;A1188&amp;";*",SRGs!AA:AA,0),0)</f>
        <v>0</v>
      </c>
      <c r="U1188" s="6">
        <f>IFERROR(MATCH("Layer 2 Switch Security Requirements Guide :: Version 2, Release: 1 Benchmark Date: 18 May 2021*"&amp;A1188&amp;";*",SRGs!AA:AA,0),0)</f>
        <v>0</v>
      </c>
      <c r="V1188" s="6">
        <f>IFERROR(MATCH("Mainframe Product Security Requirements Guide :: Version 2, Release: 1 Benchmark Date: 27 Oct 2022*"&amp;A1188&amp;";*",SRGs!AA:AA,0),0)</f>
        <v>0</v>
      </c>
      <c r="W1188" s="6">
        <f>IFERROR(MATCH("Network Device Management Security Requirements Guide :: Version 4, Release: 1 Benchmark Date: 23 Apr 2021*"&amp;A1188&amp;";*",SRGs!AA:AA,0),0)</f>
        <v>0</v>
      </c>
      <c r="X1188" s="6">
        <f>IFERROR(MATCH("Router Security Requirements Guide :: Version 4, Release: 2 Benchmark Date: 23 Apr 2021*"&amp;A1188&amp;";*",SRGs!AA:AA,0),0)</f>
        <v>0</v>
      </c>
      <c r="Y1188" s="6">
        <f>IFERROR(MATCH("SDN Controller Security Requirements Guide :: Version 1, Release: 2 Benchmark Date: 24 Apr 2020*"&amp;A1188&amp;";*",SRGs!AA:AA,0),0)</f>
        <v>0</v>
      </c>
      <c r="Z1188" s="6">
        <f>IFERROR(MATCH("Unified Endpoint Management Agent Security Requirements Guide :: Version 1, Release: 1 Benchmark Date: 20 Nov 2020*"&amp;A1188&amp;";*",SRGs!AA:AA,0),0)</f>
        <v>0</v>
      </c>
      <c r="AA1188" s="6">
        <f>IFERROR(MATCH("Unified Endpoint Management Server Security Requirements Guide :: Version 1, Release: 1 Benchmark Date: 20 Nov 2020*"&amp;A1188&amp;";*",SRGs!AA:AA,0),0)</f>
        <v>0</v>
      </c>
      <c r="AB1188" s="6">
        <f>IFERROR(MATCH("Virtual Private Network (VPN) Security Requirements Guide :: Version 2, Release: 4 Benchmark Date: 27 Oct 2021*"&amp;A1188&amp;";*",SRGs!AA:AA,0),0)</f>
        <v>0</v>
      </c>
      <c r="AC1188" s="6">
        <f>IFERROR(MATCH("Web Server Security Requirements Guide :: Version 3, Release: 1 Benchmark Date: 27 Oct 2022*"&amp;A1188&amp;";*",SRGs!AA:AA,0),0)</f>
        <v>0</v>
      </c>
      <c r="AD1188" s="21"/>
      <c r="AE1188" s="3" t="str">
        <f t="shared" si="144"/>
        <v/>
      </c>
      <c r="AF1188" s="2" t="str">
        <f t="shared" si="145"/>
        <v/>
      </c>
      <c r="AG1188" s="2" t="str">
        <f t="shared" si="146"/>
        <v/>
      </c>
      <c r="AH1188" s="2" t="str">
        <f t="shared" si="147"/>
        <v/>
      </c>
      <c r="AI1188" s="2" t="str">
        <f t="shared" si="148"/>
        <v/>
      </c>
      <c r="AJ1188" s="2" t="str">
        <f t="shared" si="149"/>
        <v/>
      </c>
      <c r="AK1188" s="2" t="str">
        <f t="shared" si="150"/>
        <v/>
      </c>
      <c r="AL1188" s="27"/>
      <c r="AM1188" s="5" t="str">
        <f t="shared" si="151"/>
        <v/>
      </c>
    </row>
    <row r="1189" spans="1:39" s="5" customFormat="1" ht="75" hidden="1">
      <c r="A1189" s="1" t="s">
        <v>318</v>
      </c>
      <c r="B1189" s="1" t="s">
        <v>4318</v>
      </c>
      <c r="C1189" s="1" t="s">
        <v>1163</v>
      </c>
      <c r="D1189" s="1" t="s">
        <v>2469</v>
      </c>
      <c r="E1189" s="1" t="s">
        <v>3462</v>
      </c>
      <c r="F1189" s="2" t="s">
        <v>4144</v>
      </c>
      <c r="G1189" s="2"/>
      <c r="H1189" s="2"/>
      <c r="I1189" s="2"/>
      <c r="J1189" s="15"/>
      <c r="K1189" s="3">
        <f>IFERROR(MATCH("Application Layer Gateway (ALG) Security Requirements Guide (SRG) :: Version 1, Release: 2 Benchmark Date: 24 Jul 2015*"&amp;A1189&amp;";*",SRGs!AA:AA,0),0)</f>
        <v>0</v>
      </c>
      <c r="L1189" s="2">
        <f>IFERROR(MATCH("Application Server Security Requirements Guide :: Version 3, Release: 3 Benchmark Date: 27 Oct 2022*"&amp;A1189&amp;";*",SRGs!AA:AA,0),0)</f>
        <v>0</v>
      </c>
      <c r="M1189" s="2">
        <f>IFERROR(MATCH("Authentication, Authorization, and Accounting Services (AAA) Security Requirements Guide :: Version 1, Release: 2 Benchmark Date: 24 Jan 2020*"&amp;A1189&amp;";*",SRGs!AA:AA,0),0)</f>
        <v>0</v>
      </c>
      <c r="N1189" s="6">
        <f>IFERROR(MATCH("Central Log Server Security Requirements Guide :: Version 2, Release: 2 Benchmark Date: 27 Oct 2022*"&amp;A1189&amp;";*",SRGs!AA:AA,0),0)</f>
        <v>0</v>
      </c>
      <c r="O1189" s="6">
        <f>IFERROR(MATCH("Database Security Requirements Guide :: Version 3, Release: 3 Benchmark Date: 27 Jul 2022*"&amp;A1189&amp;";*",SRGs!AA:AA,0),0)</f>
        <v>0</v>
      </c>
      <c r="P1189" s="6">
        <f>IFERROR(MATCH("Container Platform Security Requirements Guide :: Version 1, Release: 3 Benchmark Date: 27 Jan 2022*"&amp;A1189&amp;";*",SRGs!AA:AA,0),0)</f>
        <v>0</v>
      </c>
      <c r="Q1189" s="6">
        <f>IFERROR(MATCH("Domain Name System (DNS) Security Requirements Guide :: Version 2, Release: 4 Benchmark Date: 23 Oct 2015*"&amp;A1189&amp;";*",SRGs!AA:AA,0),0)</f>
        <v>0</v>
      </c>
      <c r="R1189" s="6">
        <f>IFERROR(MATCH("Firewall Security Requirements Guide :: Version 2, Release: 3 Benchmark Date: 27 Oct 2022*"&amp;A1189&amp;";*",SRGs!AA:AA,0),0)</f>
        <v>0</v>
      </c>
      <c r="S1189" s="6">
        <f>IFERROR(MATCH("General Purpose Operating System Security Requirements Guide :: Version 2, Release: 4 Benchmark Date: 27 Jul 2022*"&amp;A1189&amp;";*",SRGs!AA:AA,0),0)</f>
        <v>0</v>
      </c>
      <c r="T1189" s="6">
        <f>IFERROR(MATCH("Intrusion Detection and Prevention Systems (IDPS) Security Requirements Guide :: Version 2, Release: 6 Benchmark Date: 24 Jul 2020*"&amp;A1189&amp;";*",SRGs!AA:AA,0),0)</f>
        <v>0</v>
      </c>
      <c r="U1189" s="6">
        <f>IFERROR(MATCH("Layer 2 Switch Security Requirements Guide :: Version 2, Release: 1 Benchmark Date: 18 May 2021*"&amp;A1189&amp;";*",SRGs!AA:AA,0),0)</f>
        <v>0</v>
      </c>
      <c r="V1189" s="6">
        <f>IFERROR(MATCH("Mainframe Product Security Requirements Guide :: Version 2, Release: 1 Benchmark Date: 27 Oct 2022*"&amp;A1189&amp;";*",SRGs!AA:AA,0),0)</f>
        <v>0</v>
      </c>
      <c r="W1189" s="6">
        <f>IFERROR(MATCH("Network Device Management Security Requirements Guide :: Version 4, Release: 1 Benchmark Date: 23 Apr 2021*"&amp;A1189&amp;";*",SRGs!AA:AA,0),0)</f>
        <v>0</v>
      </c>
      <c r="X1189" s="6">
        <f>IFERROR(MATCH("Router Security Requirements Guide :: Version 4, Release: 2 Benchmark Date: 23 Apr 2021*"&amp;A1189&amp;";*",SRGs!AA:AA,0),0)</f>
        <v>0</v>
      </c>
      <c r="Y1189" s="6">
        <f>IFERROR(MATCH("SDN Controller Security Requirements Guide :: Version 1, Release: 2 Benchmark Date: 24 Apr 2020*"&amp;A1189&amp;";*",SRGs!AA:AA,0),0)</f>
        <v>0</v>
      </c>
      <c r="Z1189" s="6">
        <f>IFERROR(MATCH("Unified Endpoint Management Agent Security Requirements Guide :: Version 1, Release: 1 Benchmark Date: 20 Nov 2020*"&amp;A1189&amp;";*",SRGs!AA:AA,0),0)</f>
        <v>0</v>
      </c>
      <c r="AA1189" s="6">
        <f>IFERROR(MATCH("Unified Endpoint Management Server Security Requirements Guide :: Version 1, Release: 1 Benchmark Date: 20 Nov 2020*"&amp;A1189&amp;";*",SRGs!AA:AA,0),0)</f>
        <v>0</v>
      </c>
      <c r="AB1189" s="6">
        <f>IFERROR(MATCH("Virtual Private Network (VPN) Security Requirements Guide :: Version 2, Release: 4 Benchmark Date: 27 Oct 2021*"&amp;A1189&amp;";*",SRGs!AA:AA,0),0)</f>
        <v>0</v>
      </c>
      <c r="AC1189" s="6">
        <f>IFERROR(MATCH("Web Server Security Requirements Guide :: Version 3, Release: 1 Benchmark Date: 27 Oct 2022*"&amp;A1189&amp;";*",SRGs!AA:AA,0),0)</f>
        <v>0</v>
      </c>
      <c r="AD1189" s="21"/>
      <c r="AE1189" s="3" t="str">
        <f t="shared" si="144"/>
        <v/>
      </c>
      <c r="AF1189" s="2" t="str">
        <f t="shared" si="145"/>
        <v/>
      </c>
      <c r="AG1189" s="2" t="str">
        <f t="shared" si="146"/>
        <v/>
      </c>
      <c r="AH1189" s="2" t="str">
        <f t="shared" si="147"/>
        <v/>
      </c>
      <c r="AI1189" s="2" t="str">
        <f t="shared" si="148"/>
        <v/>
      </c>
      <c r="AJ1189" s="2" t="str">
        <f t="shared" si="149"/>
        <v/>
      </c>
      <c r="AK1189" s="2" t="str">
        <f t="shared" si="150"/>
        <v/>
      </c>
      <c r="AL1189" s="27"/>
      <c r="AM1189" s="5" t="str">
        <f t="shared" si="151"/>
        <v/>
      </c>
    </row>
    <row r="1190" spans="1:39" s="5" customFormat="1" ht="105" hidden="1">
      <c r="A1190" s="1" t="s">
        <v>22798</v>
      </c>
      <c r="B1190" s="1" t="s">
        <v>4318</v>
      </c>
      <c r="C1190" s="1" t="s">
        <v>1468</v>
      </c>
      <c r="D1190" s="1" t="s">
        <v>2470</v>
      </c>
      <c r="E1190" s="1" t="s">
        <v>3463</v>
      </c>
      <c r="F1190" s="2" t="s">
        <v>4145</v>
      </c>
      <c r="G1190" s="9"/>
      <c r="H1190" s="9"/>
      <c r="I1190" s="9"/>
      <c r="J1190" s="16"/>
      <c r="K1190" s="3">
        <f>IFERROR(MATCH("Application Layer Gateway (ALG) Security Requirements Guide (SRG) :: Version 1, Release: 2 Benchmark Date: 24 Jul 2015*"&amp;A1190&amp;";*",SRGs!AA:AA,0),0)</f>
        <v>0</v>
      </c>
      <c r="L1190" s="9">
        <f>IFERROR(MATCH("Application Server Security Requirements Guide :: Version 3, Release: 3 Benchmark Date: 27 Oct 2022*"&amp;A1190&amp;";*",SRGs!AA:AA,0),0)</f>
        <v>0</v>
      </c>
      <c r="M1190" s="9">
        <f>IFERROR(MATCH("Authentication, Authorization, and Accounting Services (AAA) Security Requirements Guide :: Version 1, Release: 2 Benchmark Date: 24 Jan 2020*"&amp;A1190&amp;";*",SRGs!AA:AA,0),0)</f>
        <v>0</v>
      </c>
      <c r="N1190" s="8">
        <f>IFERROR(MATCH("Central Log Server Security Requirements Guide :: Version 2, Release: 2 Benchmark Date: 27 Oct 2022*"&amp;A1190&amp;";*",SRGs!AA:AA,0),0)</f>
        <v>0</v>
      </c>
      <c r="O1190" s="8">
        <f>IFERROR(MATCH("Database Security Requirements Guide :: Version 3, Release: 3 Benchmark Date: 27 Jul 2022*"&amp;A1190&amp;";*",SRGs!AA:AA,0),0)</f>
        <v>0</v>
      </c>
      <c r="P1190" s="8">
        <f>IFERROR(MATCH("Container Platform Security Requirements Guide :: Version 1, Release: 3 Benchmark Date: 27 Jan 2022*"&amp;A1190&amp;";*",SRGs!AA:AA,0),0)</f>
        <v>0</v>
      </c>
      <c r="Q1190" s="8">
        <f>IFERROR(MATCH("Domain Name System (DNS) Security Requirements Guide :: Version 2, Release: 4 Benchmark Date: 23 Oct 2015*"&amp;A1190&amp;";*",SRGs!AA:AA,0),0)</f>
        <v>0</v>
      </c>
      <c r="R1190" s="8">
        <f>IFERROR(MATCH("Firewall Security Requirements Guide :: Version 2, Release: 3 Benchmark Date: 27 Oct 2022*"&amp;A1190&amp;";*",SRGs!AA:AA,0),0)</f>
        <v>0</v>
      </c>
      <c r="S1190" s="8">
        <f>IFERROR(MATCH("General Purpose Operating System Security Requirements Guide :: Version 2, Release: 4 Benchmark Date: 27 Jul 2022*"&amp;A1190&amp;";*",SRGs!AA:AA,0),0)</f>
        <v>0</v>
      </c>
      <c r="T1190" s="8">
        <f>IFERROR(MATCH("Intrusion Detection and Prevention Systems (IDPS) Security Requirements Guide :: Version 2, Release: 6 Benchmark Date: 24 Jul 2020*"&amp;A1190&amp;";*",SRGs!AA:AA,0),0)</f>
        <v>0</v>
      </c>
      <c r="U1190" s="8">
        <f>IFERROR(MATCH("Layer 2 Switch Security Requirements Guide :: Version 2, Release: 1 Benchmark Date: 18 May 2021*"&amp;A1190&amp;";*",SRGs!AA:AA,0),0)</f>
        <v>0</v>
      </c>
      <c r="V1190" s="8">
        <f>IFERROR(MATCH("Mainframe Product Security Requirements Guide :: Version 2, Release: 1 Benchmark Date: 27 Oct 2022*"&amp;A1190&amp;";*",SRGs!AA:AA,0),0)</f>
        <v>0</v>
      </c>
      <c r="W1190" s="8">
        <f>IFERROR(MATCH("Network Device Management Security Requirements Guide :: Version 4, Release: 1 Benchmark Date: 23 Apr 2021*"&amp;A1190&amp;";*",SRGs!AA:AA,0),0)</f>
        <v>0</v>
      </c>
      <c r="X1190" s="8">
        <f>IFERROR(MATCH("Router Security Requirements Guide :: Version 4, Release: 2 Benchmark Date: 23 Apr 2021*"&amp;A1190&amp;";*",SRGs!AA:AA,0),0)</f>
        <v>0</v>
      </c>
      <c r="Y1190" s="8">
        <f>IFERROR(MATCH("SDN Controller Security Requirements Guide :: Version 1, Release: 2 Benchmark Date: 24 Apr 2020*"&amp;A1190&amp;";*",SRGs!AA:AA,0),0)</f>
        <v>0</v>
      </c>
      <c r="Z1190" s="8">
        <f>IFERROR(MATCH("Unified Endpoint Management Agent Security Requirements Guide :: Version 1, Release: 1 Benchmark Date: 20 Nov 2020*"&amp;A1190&amp;";*",SRGs!AA:AA,0),0)</f>
        <v>0</v>
      </c>
      <c r="AA1190" s="8">
        <f>IFERROR(MATCH("Unified Endpoint Management Server Security Requirements Guide :: Version 1, Release: 1 Benchmark Date: 20 Nov 2020*"&amp;A1190&amp;";*",SRGs!AA:AA,0),0)</f>
        <v>0</v>
      </c>
      <c r="AB1190" s="8">
        <f>IFERROR(MATCH("Virtual Private Network (VPN) Security Requirements Guide :: Version 2, Release: 4 Benchmark Date: 27 Oct 2021*"&amp;A1190&amp;";*",SRGs!AA:AA,0),0)</f>
        <v>0</v>
      </c>
      <c r="AC1190" s="8">
        <f>IFERROR(MATCH("Web Server Security Requirements Guide :: Version 3, Release: 1 Benchmark Date: 27 Oct 2022*"&amp;A1190&amp;";*",SRGs!AA:AA,0),0)</f>
        <v>0</v>
      </c>
      <c r="AD1190" s="23"/>
      <c r="AE1190" s="3" t="str">
        <f t="shared" si="144"/>
        <v/>
      </c>
      <c r="AF1190" s="9" t="str">
        <f t="shared" si="145"/>
        <v/>
      </c>
      <c r="AG1190" s="9" t="str">
        <f t="shared" si="146"/>
        <v/>
      </c>
      <c r="AH1190" s="9" t="str">
        <f t="shared" si="147"/>
        <v/>
      </c>
      <c r="AI1190" s="9" t="str">
        <f t="shared" si="148"/>
        <v/>
      </c>
      <c r="AJ1190" s="9" t="str">
        <f t="shared" si="149"/>
        <v/>
      </c>
      <c r="AK1190" s="9" t="str">
        <f t="shared" si="150"/>
        <v/>
      </c>
      <c r="AL1190" s="27"/>
      <c r="AM1190" s="5" t="str">
        <f t="shared" si="151"/>
        <v/>
      </c>
    </row>
  </sheetData>
  <autoFilter ref="AM1:AM1190" xr:uid="{00000000-0001-0000-0000-000000000000}">
    <filterColumn colId="0">
      <customFilters>
        <customFilter operator="notEqual" val=" "/>
      </customFilters>
    </filterColumn>
  </autoFilter>
  <pageMargins left="0.25" right="0.25" top="0.75" bottom="0.75" header="0.3" footer="0.3"/>
  <pageSetup scale="41" fitToHeight="0" orientation="landscape" horizontalDpi="300" verticalDpi="300" r:id="rId1"/>
  <headerFooter>
    <oddHeader>&amp;CNIST SP 800-53, Revision 5, Security and Privacy Controls for Information Systems and Organizations</oddHeader>
    <oddFooter>&amp;C&amp;P of &amp;N&amp;R2021-01-21</oddFooter>
  </headerFooter>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08AAE-B442-4428-8998-A158984F64B2}">
  <sheetPr filterMode="1"/>
  <dimension ref="A1:AA2186"/>
  <sheetViews>
    <sheetView topLeftCell="A2184" workbookViewId="0">
      <selection activeCell="AA15" sqref="AA15:AA2184"/>
    </sheetView>
  </sheetViews>
  <sheetFormatPr defaultRowHeight="15"/>
  <sheetData>
    <row r="1" spans="1:27">
      <c r="A1" t="s">
        <v>4337</v>
      </c>
    </row>
    <row r="2" spans="1:27">
      <c r="A2" t="s">
        <v>21427</v>
      </c>
      <c r="B2" t="s">
        <v>21426</v>
      </c>
      <c r="C2" t="s">
        <v>21425</v>
      </c>
      <c r="D2" t="s">
        <v>21424</v>
      </c>
      <c r="E2" t="s">
        <v>21423</v>
      </c>
      <c r="F2" t="s">
        <v>21422</v>
      </c>
      <c r="G2" t="s">
        <v>4166</v>
      </c>
      <c r="H2" t="s">
        <v>21421</v>
      </c>
      <c r="I2" t="s">
        <v>21420</v>
      </c>
      <c r="J2" t="s">
        <v>21419</v>
      </c>
      <c r="K2" t="s">
        <v>21418</v>
      </c>
      <c r="L2" t="s">
        <v>21417</v>
      </c>
      <c r="M2" t="s">
        <v>21416</v>
      </c>
      <c r="N2" t="s">
        <v>21415</v>
      </c>
      <c r="O2" t="s">
        <v>21414</v>
      </c>
      <c r="P2" t="s">
        <v>21413</v>
      </c>
      <c r="Q2" t="s">
        <v>21412</v>
      </c>
      <c r="R2" t="s">
        <v>21411</v>
      </c>
      <c r="S2" t="s">
        <v>21410</v>
      </c>
      <c r="T2" t="s">
        <v>21409</v>
      </c>
      <c r="U2" t="s">
        <v>21408</v>
      </c>
      <c r="V2" t="s">
        <v>21407</v>
      </c>
      <c r="W2" t="s">
        <v>21406</v>
      </c>
      <c r="X2" t="s">
        <v>21405</v>
      </c>
      <c r="Y2" t="s">
        <v>21404</v>
      </c>
      <c r="Z2" t="s">
        <v>21403</v>
      </c>
      <c r="AA2" t="s">
        <v>21923</v>
      </c>
    </row>
    <row r="3" spans="1:27" ht="409.5" hidden="1">
      <c r="A3" t="s">
        <v>19907</v>
      </c>
      <c r="B3" t="s">
        <v>4349</v>
      </c>
      <c r="C3" t="s">
        <v>5151</v>
      </c>
      <c r="D3" t="s">
        <v>19906</v>
      </c>
      <c r="E3" t="s">
        <v>19905</v>
      </c>
      <c r="F3" t="s">
        <v>19904</v>
      </c>
      <c r="G3" s="25" t="s">
        <v>19903</v>
      </c>
      <c r="I3" s="25" t="s">
        <v>19902</v>
      </c>
      <c r="J3" t="s">
        <v>19901</v>
      </c>
      <c r="M3" t="b">
        <v>0</v>
      </c>
      <c r="T3" t="s">
        <v>4341</v>
      </c>
      <c r="U3" t="s">
        <v>4340</v>
      </c>
      <c r="V3" t="s">
        <v>18918</v>
      </c>
      <c r="W3">
        <v>2900</v>
      </c>
      <c r="X3" s="25" t="s">
        <v>21506</v>
      </c>
      <c r="Y3" t="s">
        <v>21428</v>
      </c>
      <c r="Z3" t="s">
        <v>19900</v>
      </c>
      <c r="AA3" t="str">
        <f>_xlfn.CONCAT(V3, " ", Y3)</f>
        <v>Application Server Security Requirements Guide :: Version 3, Release: 3 Benchmark Date: 27 Oct 2022 AC-10;</v>
      </c>
    </row>
    <row r="4" spans="1:27" ht="409.5" hidden="1">
      <c r="A4" t="s">
        <v>16941</v>
      </c>
      <c r="B4" t="s">
        <v>4349</v>
      </c>
      <c r="C4" t="s">
        <v>5151</v>
      </c>
      <c r="D4" t="s">
        <v>16940</v>
      </c>
      <c r="E4" t="s">
        <v>16939</v>
      </c>
      <c r="F4" t="s">
        <v>16938</v>
      </c>
      <c r="G4" s="25" t="s">
        <v>16937</v>
      </c>
      <c r="I4" s="25" t="s">
        <v>16936</v>
      </c>
      <c r="J4" s="25" t="s">
        <v>16935</v>
      </c>
      <c r="M4" t="b">
        <v>0</v>
      </c>
      <c r="T4" t="s">
        <v>4341</v>
      </c>
      <c r="U4" t="s">
        <v>4340</v>
      </c>
      <c r="V4" t="s">
        <v>15953</v>
      </c>
      <c r="W4">
        <v>2902</v>
      </c>
      <c r="X4" s="25" t="s">
        <v>21506</v>
      </c>
      <c r="Y4" t="s">
        <v>21428</v>
      </c>
      <c r="Z4" t="s">
        <v>16934</v>
      </c>
      <c r="AA4" t="str">
        <f t="shared" ref="AA4:AA67" si="0">_xlfn.CONCAT(V4, " ", Y4)</f>
        <v>Database Security Requirements Guide :: Version 3, Release: 3 Benchmark Date: 27 Jul 2022 AC-10;</v>
      </c>
    </row>
    <row r="5" spans="1:27" ht="409.5" hidden="1">
      <c r="A5" t="s">
        <v>15952</v>
      </c>
      <c r="B5" t="s">
        <v>4349</v>
      </c>
      <c r="C5" t="s">
        <v>15950</v>
      </c>
      <c r="D5" t="s">
        <v>15951</v>
      </c>
      <c r="E5" t="s">
        <v>15950</v>
      </c>
      <c r="F5" t="s">
        <v>15949</v>
      </c>
      <c r="G5" s="25" t="s">
        <v>15948</v>
      </c>
      <c r="I5" s="25" t="s">
        <v>15947</v>
      </c>
      <c r="J5" t="s">
        <v>15946</v>
      </c>
      <c r="M5" t="b">
        <v>0</v>
      </c>
      <c r="T5" t="s">
        <v>4341</v>
      </c>
      <c r="U5" t="s">
        <v>4340</v>
      </c>
      <c r="V5" t="s">
        <v>15278</v>
      </c>
      <c r="W5">
        <v>2355</v>
      </c>
      <c r="X5" s="25" t="s">
        <v>21506</v>
      </c>
      <c r="Y5" t="s">
        <v>21428</v>
      </c>
      <c r="AA5" t="str">
        <f t="shared" si="0"/>
        <v>Domain Name System (DNS) Security Requirements Guide :: Version 2, Release: 4 Benchmark Date: 23 Oct 2015 AC-10;</v>
      </c>
    </row>
    <row r="6" spans="1:27" ht="409.5" hidden="1">
      <c r="A6" t="s">
        <v>15698</v>
      </c>
      <c r="B6" t="s">
        <v>4349</v>
      </c>
      <c r="C6" t="s">
        <v>15696</v>
      </c>
      <c r="D6" t="s">
        <v>15697</v>
      </c>
      <c r="E6" t="s">
        <v>15696</v>
      </c>
      <c r="F6" t="s">
        <v>15695</v>
      </c>
      <c r="G6" s="25" t="s">
        <v>15694</v>
      </c>
      <c r="I6" s="25" t="s">
        <v>15693</v>
      </c>
      <c r="J6" t="s">
        <v>15692</v>
      </c>
      <c r="M6" t="b">
        <v>0</v>
      </c>
      <c r="T6" t="s">
        <v>4341</v>
      </c>
      <c r="U6" t="s">
        <v>4340</v>
      </c>
      <c r="V6" t="s">
        <v>15278</v>
      </c>
      <c r="W6">
        <v>2355</v>
      </c>
      <c r="X6" s="25" t="s">
        <v>21506</v>
      </c>
      <c r="Y6" t="s">
        <v>21428</v>
      </c>
      <c r="AA6" t="str">
        <f t="shared" si="0"/>
        <v>Domain Name System (DNS) Security Requirements Guide :: Version 2, Release: 4 Benchmark Date: 23 Oct 2015 AC-10;</v>
      </c>
    </row>
    <row r="7" spans="1:27" ht="409.5" hidden="1">
      <c r="A7" t="s">
        <v>14954</v>
      </c>
      <c r="B7" t="s">
        <v>4349</v>
      </c>
      <c r="C7" t="s">
        <v>14953</v>
      </c>
      <c r="D7" t="s">
        <v>14952</v>
      </c>
      <c r="E7" t="s">
        <v>14951</v>
      </c>
      <c r="F7" t="s">
        <v>14950</v>
      </c>
      <c r="G7" s="25" t="s">
        <v>14949</v>
      </c>
      <c r="I7" t="s">
        <v>14948</v>
      </c>
      <c r="J7" t="s">
        <v>14947</v>
      </c>
      <c r="M7" t="b">
        <v>0</v>
      </c>
      <c r="T7" t="s">
        <v>4341</v>
      </c>
      <c r="U7" t="s">
        <v>4340</v>
      </c>
      <c r="V7" t="s">
        <v>13339</v>
      </c>
      <c r="W7">
        <v>2895</v>
      </c>
      <c r="X7" s="25" t="s">
        <v>21506</v>
      </c>
      <c r="Y7" t="s">
        <v>21428</v>
      </c>
      <c r="Z7" t="s">
        <v>14946</v>
      </c>
      <c r="AA7" t="str">
        <f t="shared" si="0"/>
        <v>General Purpose Operating System Security Requirements Guide :: Version 2, Release: 4 Benchmark Date: 27 Jul 2022 AC-10;</v>
      </c>
    </row>
    <row r="8" spans="1:27" ht="409.5" hidden="1">
      <c r="A8" t="s">
        <v>12696</v>
      </c>
      <c r="B8" t="s">
        <v>4349</v>
      </c>
      <c r="C8" t="s">
        <v>5151</v>
      </c>
      <c r="D8" t="s">
        <v>12695</v>
      </c>
      <c r="E8" t="s">
        <v>12694</v>
      </c>
      <c r="F8" t="s">
        <v>12693</v>
      </c>
      <c r="G8" s="25" t="s">
        <v>12692</v>
      </c>
      <c r="I8" s="25" t="s">
        <v>12691</v>
      </c>
      <c r="J8" t="s">
        <v>12690</v>
      </c>
      <c r="M8" t="b">
        <v>0</v>
      </c>
      <c r="T8" t="s">
        <v>4341</v>
      </c>
      <c r="U8" t="s">
        <v>4340</v>
      </c>
      <c r="V8" t="s">
        <v>11272</v>
      </c>
      <c r="W8">
        <v>2906</v>
      </c>
      <c r="X8" s="25" t="s">
        <v>21506</v>
      </c>
      <c r="Y8" t="s">
        <v>21428</v>
      </c>
      <c r="Z8" t="s">
        <v>12689</v>
      </c>
      <c r="AA8" t="str">
        <f t="shared" si="0"/>
        <v>Mainframe Product Security Requirements Guide :: Version 2, Release: 1 Benchmark Date: 27 Oct 2022 AC-10;</v>
      </c>
    </row>
    <row r="9" spans="1:27" ht="409.5" hidden="1">
      <c r="A9" t="s">
        <v>10563</v>
      </c>
      <c r="B9" t="s">
        <v>4349</v>
      </c>
      <c r="C9" t="s">
        <v>5151</v>
      </c>
      <c r="D9" t="s">
        <v>10562</v>
      </c>
      <c r="E9" t="s">
        <v>10561</v>
      </c>
      <c r="F9" t="s">
        <v>10560</v>
      </c>
      <c r="G9" s="25" t="s">
        <v>10559</v>
      </c>
      <c r="I9" s="25" t="s">
        <v>10558</v>
      </c>
      <c r="J9" t="s">
        <v>10557</v>
      </c>
      <c r="M9" t="b">
        <v>0</v>
      </c>
      <c r="T9" t="s">
        <v>4341</v>
      </c>
      <c r="U9" t="s">
        <v>4340</v>
      </c>
      <c r="V9" t="s">
        <v>10511</v>
      </c>
      <c r="W9">
        <v>2890</v>
      </c>
      <c r="X9" s="25" t="s">
        <v>21506</v>
      </c>
      <c r="Y9" t="s">
        <v>21428</v>
      </c>
      <c r="Z9" t="s">
        <v>10556</v>
      </c>
      <c r="AA9" t="str">
        <f t="shared" si="0"/>
        <v>Network Device Management Security Requirements Guide :: Version 4, Release: 1 Benchmark Date: 23 Apr 2021 AC-10;</v>
      </c>
    </row>
    <row r="10" spans="1:27" ht="409.5" hidden="1">
      <c r="A10" t="s">
        <v>9346</v>
      </c>
      <c r="B10" t="s">
        <v>4349</v>
      </c>
      <c r="C10" t="s">
        <v>5151</v>
      </c>
      <c r="D10" t="s">
        <v>9345</v>
      </c>
      <c r="E10" t="s">
        <v>9344</v>
      </c>
      <c r="F10" t="s">
        <v>9343</v>
      </c>
      <c r="G10" s="25" t="s">
        <v>9342</v>
      </c>
      <c r="I10" s="25" t="s">
        <v>9341</v>
      </c>
      <c r="J10" t="s">
        <v>9340</v>
      </c>
      <c r="M10" t="b">
        <v>0</v>
      </c>
      <c r="T10" t="s">
        <v>4341</v>
      </c>
      <c r="U10" t="s">
        <v>4340</v>
      </c>
      <c r="V10" t="s">
        <v>8332</v>
      </c>
      <c r="W10">
        <v>5269</v>
      </c>
      <c r="X10" s="25" t="s">
        <v>21506</v>
      </c>
      <c r="Y10" t="s">
        <v>21428</v>
      </c>
      <c r="AA10" t="str">
        <f t="shared" si="0"/>
        <v>Unified Endpoint Management Server Security Requirements Guide :: Version 1, Release: 1 Benchmark Date: 20 Nov 2020 AC-10;</v>
      </c>
    </row>
    <row r="11" spans="1:27" ht="409.5" hidden="1">
      <c r="A11" t="s">
        <v>8285</v>
      </c>
      <c r="B11" t="s">
        <v>4349</v>
      </c>
      <c r="C11" t="s">
        <v>8284</v>
      </c>
      <c r="D11" t="s">
        <v>8283</v>
      </c>
      <c r="E11" t="s">
        <v>8282</v>
      </c>
      <c r="F11" t="s">
        <v>8281</v>
      </c>
      <c r="G11" s="25" t="s">
        <v>8280</v>
      </c>
      <c r="I11" s="25" t="s">
        <v>8279</v>
      </c>
      <c r="J11" t="s">
        <v>8278</v>
      </c>
      <c r="M11" t="b">
        <v>0</v>
      </c>
      <c r="T11" t="s">
        <v>4341</v>
      </c>
      <c r="U11" t="s">
        <v>4340</v>
      </c>
      <c r="V11" t="s">
        <v>7613</v>
      </c>
      <c r="W11">
        <v>2920</v>
      </c>
      <c r="X11" s="25" t="s">
        <v>21506</v>
      </c>
      <c r="Y11" t="s">
        <v>21428</v>
      </c>
      <c r="Z11" t="s">
        <v>8277</v>
      </c>
      <c r="AA11" t="str">
        <f t="shared" si="0"/>
        <v>Virtual Private Network (VPN) Security Requirements Guide :: Version 2, Release: 4 Benchmark Date: 27 Oct 2021 AC-10;</v>
      </c>
    </row>
    <row r="12" spans="1:27" ht="409.5" hidden="1">
      <c r="A12" t="s">
        <v>7612</v>
      </c>
      <c r="B12" t="s">
        <v>4349</v>
      </c>
      <c r="C12" t="s">
        <v>5151</v>
      </c>
      <c r="D12" t="s">
        <v>7611</v>
      </c>
      <c r="E12" t="s">
        <v>7610</v>
      </c>
      <c r="F12" t="s">
        <v>7609</v>
      </c>
      <c r="G12" s="25" t="s">
        <v>7608</v>
      </c>
      <c r="I12" s="25" t="s">
        <v>7607</v>
      </c>
      <c r="J12" t="s">
        <v>7606</v>
      </c>
      <c r="M12" t="b">
        <v>0</v>
      </c>
      <c r="T12" t="s">
        <v>4341</v>
      </c>
      <c r="U12" t="s">
        <v>4340</v>
      </c>
      <c r="V12" t="s">
        <v>5162</v>
      </c>
      <c r="W12">
        <v>4093</v>
      </c>
      <c r="X12" s="25" t="s">
        <v>21506</v>
      </c>
      <c r="Y12" t="s">
        <v>21428</v>
      </c>
      <c r="Z12" t="s">
        <v>7605</v>
      </c>
      <c r="AA12" t="str">
        <f t="shared" si="0"/>
        <v>Application Security and Development Security Technical Implementation Guide :: Version 5, Release: 2 Benchmark Date: 27 Oct 2022 AC-10;</v>
      </c>
    </row>
    <row r="13" spans="1:27" ht="409.5" hidden="1">
      <c r="A13" t="s">
        <v>5160</v>
      </c>
      <c r="B13" t="s">
        <v>4349</v>
      </c>
      <c r="C13" t="s">
        <v>5151</v>
      </c>
      <c r="D13" t="s">
        <v>5159</v>
      </c>
      <c r="E13" t="s">
        <v>5158</v>
      </c>
      <c r="F13" t="s">
        <v>5157</v>
      </c>
      <c r="G13" s="25" t="s">
        <v>5156</v>
      </c>
      <c r="I13" s="25" t="s">
        <v>5155</v>
      </c>
      <c r="J13" t="s">
        <v>5154</v>
      </c>
      <c r="M13" t="b">
        <v>0</v>
      </c>
      <c r="T13" t="s">
        <v>4341</v>
      </c>
      <c r="U13" t="s">
        <v>4340</v>
      </c>
      <c r="V13" t="s">
        <v>4339</v>
      </c>
      <c r="W13">
        <v>2910</v>
      </c>
      <c r="X13" s="25" t="s">
        <v>21506</v>
      </c>
      <c r="Y13" t="s">
        <v>21428</v>
      </c>
      <c r="Z13" t="s">
        <v>5153</v>
      </c>
      <c r="AA13" t="str">
        <f t="shared" si="0"/>
        <v>Web Server Security Requirements Guide :: Version 3, Release: 1 Benchmark Date: 27 Oct 2022 AC-10;</v>
      </c>
    </row>
    <row r="14" spans="1:27" ht="409.5" hidden="1">
      <c r="A14" t="s">
        <v>5152</v>
      </c>
      <c r="B14" t="s">
        <v>4349</v>
      </c>
      <c r="C14" t="s">
        <v>5151</v>
      </c>
      <c r="D14" t="s">
        <v>5150</v>
      </c>
      <c r="E14" t="s">
        <v>5149</v>
      </c>
      <c r="F14" t="s">
        <v>5148</v>
      </c>
      <c r="G14" s="25" t="s">
        <v>5147</v>
      </c>
      <c r="I14" s="25" t="s">
        <v>5146</v>
      </c>
      <c r="J14" t="s">
        <v>5145</v>
      </c>
      <c r="M14" t="b">
        <v>0</v>
      </c>
      <c r="T14" t="s">
        <v>4341</v>
      </c>
      <c r="U14" t="s">
        <v>4340</v>
      </c>
      <c r="V14" t="s">
        <v>4339</v>
      </c>
      <c r="W14">
        <v>2910</v>
      </c>
      <c r="X14" s="25" t="s">
        <v>21506</v>
      </c>
      <c r="Y14" t="s">
        <v>21428</v>
      </c>
      <c r="Z14" t="s">
        <v>5144</v>
      </c>
      <c r="AA14" t="str">
        <f t="shared" si="0"/>
        <v>Web Server Security Requirements Guide :: Version 3, Release: 1 Benchmark Date: 27 Oct 2022 AC-10;</v>
      </c>
    </row>
    <row r="15" spans="1:27" ht="409.5">
      <c r="A15" t="s">
        <v>20944</v>
      </c>
      <c r="B15" t="s">
        <v>4349</v>
      </c>
      <c r="C15" t="s">
        <v>20942</v>
      </c>
      <c r="D15" t="s">
        <v>20943</v>
      </c>
      <c r="E15" t="s">
        <v>20942</v>
      </c>
      <c r="F15" t="s">
        <v>20941</v>
      </c>
      <c r="G15" s="25" t="s">
        <v>20940</v>
      </c>
      <c r="I15" s="25" t="s">
        <v>20939</v>
      </c>
      <c r="J15" t="s">
        <v>20938</v>
      </c>
      <c r="M15" t="b">
        <v>0</v>
      </c>
      <c r="T15" t="s">
        <v>4341</v>
      </c>
      <c r="U15" t="s">
        <v>4340</v>
      </c>
      <c r="V15" t="s">
        <v>19908</v>
      </c>
      <c r="W15">
        <v>2489</v>
      </c>
      <c r="X15" s="25" t="s">
        <v>21506</v>
      </c>
      <c r="Y15" t="s">
        <v>21428</v>
      </c>
      <c r="AA15" t="str">
        <f t="shared" si="0"/>
        <v>Application Layer Gateway (ALG) Security Requirements Guide (SRG) :: Version 1, Release: 2 Benchmark Date: 24 Jul 2015 AC-10;</v>
      </c>
    </row>
    <row r="16" spans="1:27" ht="409.5" hidden="1">
      <c r="A16" t="s">
        <v>14918</v>
      </c>
      <c r="B16" t="s">
        <v>4349</v>
      </c>
      <c r="C16" t="s">
        <v>14917</v>
      </c>
      <c r="D16" t="s">
        <v>14916</v>
      </c>
      <c r="E16" t="s">
        <v>14915</v>
      </c>
      <c r="F16" t="s">
        <v>14914</v>
      </c>
      <c r="G16" s="25" t="s">
        <v>14913</v>
      </c>
      <c r="I16" t="s">
        <v>14912</v>
      </c>
      <c r="J16" t="s">
        <v>14911</v>
      </c>
      <c r="M16" t="b">
        <v>0</v>
      </c>
      <c r="T16" t="s">
        <v>4341</v>
      </c>
      <c r="U16" t="s">
        <v>4340</v>
      </c>
      <c r="V16" t="s">
        <v>13339</v>
      </c>
      <c r="W16">
        <v>2895</v>
      </c>
      <c r="X16" s="25" t="s">
        <v>21507</v>
      </c>
      <c r="Y16" t="s">
        <v>21463</v>
      </c>
      <c r="Z16" t="s">
        <v>14910</v>
      </c>
      <c r="AA16" t="str">
        <f t="shared" si="0"/>
        <v>General Purpose Operating System Security Requirements Guide :: Version 2, Release: 4 Benchmark Date: 27 Jul 2022 AC-11 (1);</v>
      </c>
    </row>
    <row r="17" spans="1:27" ht="409.5" hidden="1">
      <c r="A17" t="s">
        <v>12688</v>
      </c>
      <c r="B17" t="s">
        <v>4349</v>
      </c>
      <c r="C17" t="s">
        <v>9338</v>
      </c>
      <c r="D17" t="s">
        <v>12687</v>
      </c>
      <c r="E17" t="s">
        <v>12686</v>
      </c>
      <c r="F17" t="s">
        <v>12685</v>
      </c>
      <c r="G17" s="25" t="s">
        <v>12684</v>
      </c>
      <c r="I17" s="25" t="s">
        <v>12683</v>
      </c>
      <c r="J17" t="s">
        <v>12682</v>
      </c>
      <c r="M17" t="b">
        <v>0</v>
      </c>
      <c r="T17" t="s">
        <v>4341</v>
      </c>
      <c r="U17" t="s">
        <v>4340</v>
      </c>
      <c r="V17" t="s">
        <v>11272</v>
      </c>
      <c r="W17">
        <v>2906</v>
      </c>
      <c r="X17" s="25" t="s">
        <v>21507</v>
      </c>
      <c r="Y17" t="s">
        <v>21463</v>
      </c>
      <c r="Z17" t="s">
        <v>12681</v>
      </c>
      <c r="AA17" t="str">
        <f t="shared" si="0"/>
        <v>Mainframe Product Security Requirements Guide :: Version 2, Release: 1 Benchmark Date: 27 Oct 2022 AC-11 (1);</v>
      </c>
    </row>
    <row r="18" spans="1:27" ht="409.5" hidden="1">
      <c r="A18" t="s">
        <v>11270</v>
      </c>
      <c r="B18" t="s">
        <v>4349</v>
      </c>
      <c r="C18" t="s">
        <v>9338</v>
      </c>
      <c r="D18" t="s">
        <v>11269</v>
      </c>
      <c r="E18" t="s">
        <v>11268</v>
      </c>
      <c r="F18" t="s">
        <v>11267</v>
      </c>
      <c r="G18" s="25" t="s">
        <v>11266</v>
      </c>
      <c r="I18" t="s">
        <v>11265</v>
      </c>
      <c r="J18" t="s">
        <v>11264</v>
      </c>
      <c r="M18" t="b">
        <v>0</v>
      </c>
      <c r="T18" t="s">
        <v>4341</v>
      </c>
      <c r="U18" t="s">
        <v>4340</v>
      </c>
      <c r="V18" t="s">
        <v>10511</v>
      </c>
      <c r="W18">
        <v>2890</v>
      </c>
      <c r="X18" s="25" t="s">
        <v>21507</v>
      </c>
      <c r="Y18" t="s">
        <v>21463</v>
      </c>
      <c r="Z18" t="s">
        <v>11263</v>
      </c>
      <c r="AA18" t="str">
        <f t="shared" si="0"/>
        <v>Network Device Management Security Requirements Guide :: Version 4, Release: 1 Benchmark Date: 23 Apr 2021 AC-11 (1);</v>
      </c>
    </row>
    <row r="19" spans="1:27" ht="409.5" hidden="1">
      <c r="A19" t="s">
        <v>9339</v>
      </c>
      <c r="B19" t="s">
        <v>4349</v>
      </c>
      <c r="C19" t="s">
        <v>9338</v>
      </c>
      <c r="D19" t="s">
        <v>9337</v>
      </c>
      <c r="E19" t="s">
        <v>9336</v>
      </c>
      <c r="F19" t="s">
        <v>9335</v>
      </c>
      <c r="G19" s="25" t="s">
        <v>9334</v>
      </c>
      <c r="I19" s="25" t="s">
        <v>9333</v>
      </c>
      <c r="J19" t="s">
        <v>9332</v>
      </c>
      <c r="M19" t="b">
        <v>0</v>
      </c>
      <c r="T19" t="s">
        <v>4341</v>
      </c>
      <c r="U19" t="s">
        <v>4340</v>
      </c>
      <c r="V19" t="s">
        <v>8332</v>
      </c>
      <c r="W19">
        <v>5269</v>
      </c>
      <c r="X19" s="25" t="s">
        <v>21507</v>
      </c>
      <c r="Y19" t="s">
        <v>21463</v>
      </c>
      <c r="AA19" t="str">
        <f t="shared" si="0"/>
        <v>Unified Endpoint Management Server Security Requirements Guide :: Version 1, Release: 1 Benchmark Date: 20 Nov 2020 AC-11 (1);</v>
      </c>
    </row>
    <row r="20" spans="1:27" ht="409.5">
      <c r="A20" t="s">
        <v>19964</v>
      </c>
      <c r="B20" t="s">
        <v>4349</v>
      </c>
      <c r="C20" t="s">
        <v>19962</v>
      </c>
      <c r="D20" t="s">
        <v>19963</v>
      </c>
      <c r="E20" t="s">
        <v>19962</v>
      </c>
      <c r="F20" t="s">
        <v>19961</v>
      </c>
      <c r="G20" s="25" t="s">
        <v>19960</v>
      </c>
      <c r="I20" s="25" t="s">
        <v>19959</v>
      </c>
      <c r="J20" t="s">
        <v>19958</v>
      </c>
      <c r="M20" t="b">
        <v>0</v>
      </c>
      <c r="T20" t="s">
        <v>4341</v>
      </c>
      <c r="U20" t="s">
        <v>4340</v>
      </c>
      <c r="V20" t="s">
        <v>19908</v>
      </c>
      <c r="W20">
        <v>2489</v>
      </c>
      <c r="X20" s="25" t="s">
        <v>21507</v>
      </c>
      <c r="Y20" t="s">
        <v>21463</v>
      </c>
      <c r="AA20" t="str">
        <f t="shared" si="0"/>
        <v>Application Layer Gateway (ALG) Security Requirements Guide (SRG) :: Version 1, Release: 2 Benchmark Date: 24 Jul 2015 AC-11 (1);</v>
      </c>
    </row>
    <row r="21" spans="1:27" ht="409.5">
      <c r="A21" t="s">
        <v>19957</v>
      </c>
      <c r="B21" t="s">
        <v>4349</v>
      </c>
      <c r="C21" t="s">
        <v>19955</v>
      </c>
      <c r="D21" t="s">
        <v>19956</v>
      </c>
      <c r="E21" t="s">
        <v>19955</v>
      </c>
      <c r="F21" t="s">
        <v>19954</v>
      </c>
      <c r="G21" s="25" t="s">
        <v>19953</v>
      </c>
      <c r="I21" s="25" t="s">
        <v>19952</v>
      </c>
      <c r="J21" t="s">
        <v>19951</v>
      </c>
      <c r="M21" t="b">
        <v>0</v>
      </c>
      <c r="T21" t="s">
        <v>4341</v>
      </c>
      <c r="U21" t="s">
        <v>4340</v>
      </c>
      <c r="V21" t="s">
        <v>19908</v>
      </c>
      <c r="W21">
        <v>2489</v>
      </c>
      <c r="X21" s="25" t="s">
        <v>21508</v>
      </c>
      <c r="Y21" t="s">
        <v>21487</v>
      </c>
      <c r="AA21" t="str">
        <f t="shared" si="0"/>
        <v>Application Layer Gateway (ALG) Security Requirements Guide (SRG) :: Version 1, Release: 2 Benchmark Date: 24 Jul 2015 AC-11;</v>
      </c>
    </row>
    <row r="22" spans="1:27" ht="409.5">
      <c r="A22" t="s">
        <v>19950</v>
      </c>
      <c r="B22" t="s">
        <v>4349</v>
      </c>
      <c r="C22" t="s">
        <v>19948</v>
      </c>
      <c r="D22" t="s">
        <v>19949</v>
      </c>
      <c r="E22" t="s">
        <v>19948</v>
      </c>
      <c r="F22" t="s">
        <v>19947</v>
      </c>
      <c r="G22" s="25" t="s">
        <v>19946</v>
      </c>
      <c r="I22" s="25" t="s">
        <v>19945</v>
      </c>
      <c r="J22" t="s">
        <v>19944</v>
      </c>
      <c r="M22" t="b">
        <v>0</v>
      </c>
      <c r="T22" t="s">
        <v>4341</v>
      </c>
      <c r="U22" t="s">
        <v>4340</v>
      </c>
      <c r="V22" t="s">
        <v>19908</v>
      </c>
      <c r="W22">
        <v>2489</v>
      </c>
      <c r="X22" s="25" t="s">
        <v>21509</v>
      </c>
      <c r="Y22" t="s">
        <v>21487</v>
      </c>
      <c r="AA22" t="str">
        <f t="shared" si="0"/>
        <v>Application Layer Gateway (ALG) Security Requirements Guide (SRG) :: Version 1, Release: 2 Benchmark Date: 24 Jul 2015 AC-11;</v>
      </c>
    </row>
    <row r="23" spans="1:27" ht="409.5" hidden="1">
      <c r="A23" t="s">
        <v>14936</v>
      </c>
      <c r="B23" t="s">
        <v>4349</v>
      </c>
      <c r="C23" t="s">
        <v>14935</v>
      </c>
      <c r="D23" t="s">
        <v>14934</v>
      </c>
      <c r="E23" t="s">
        <v>14933</v>
      </c>
      <c r="F23" t="s">
        <v>14932</v>
      </c>
      <c r="G23" s="25" t="s">
        <v>14931</v>
      </c>
      <c r="I23" t="s">
        <v>14930</v>
      </c>
      <c r="J23" t="s">
        <v>14929</v>
      </c>
      <c r="M23" t="b">
        <v>0</v>
      </c>
      <c r="T23" t="s">
        <v>4341</v>
      </c>
      <c r="U23" t="s">
        <v>4340</v>
      </c>
      <c r="V23" t="s">
        <v>13339</v>
      </c>
      <c r="W23">
        <v>2895</v>
      </c>
      <c r="X23" s="25" t="s">
        <v>21508</v>
      </c>
      <c r="Y23" t="s">
        <v>21487</v>
      </c>
      <c r="Z23" t="s">
        <v>14928</v>
      </c>
      <c r="AA23" t="str">
        <f t="shared" si="0"/>
        <v>General Purpose Operating System Security Requirements Guide :: Version 2, Release: 4 Benchmark Date: 27 Jul 2022 AC-11;</v>
      </c>
    </row>
    <row r="24" spans="1:27" ht="409.5" hidden="1">
      <c r="A24" t="s">
        <v>14927</v>
      </c>
      <c r="B24" t="s">
        <v>4349</v>
      </c>
      <c r="C24" t="s">
        <v>14926</v>
      </c>
      <c r="D24" t="s">
        <v>14925</v>
      </c>
      <c r="E24" t="s">
        <v>14924</v>
      </c>
      <c r="F24" t="s">
        <v>14923</v>
      </c>
      <c r="G24" s="25" t="s">
        <v>14922</v>
      </c>
      <c r="I24" t="s">
        <v>14921</v>
      </c>
      <c r="J24" t="s">
        <v>14920</v>
      </c>
      <c r="M24" t="b">
        <v>0</v>
      </c>
      <c r="T24" t="s">
        <v>4341</v>
      </c>
      <c r="U24" t="s">
        <v>4340</v>
      </c>
      <c r="V24" t="s">
        <v>13339</v>
      </c>
      <c r="W24">
        <v>2895</v>
      </c>
      <c r="X24" s="25" t="s">
        <v>21509</v>
      </c>
      <c r="Y24" t="s">
        <v>21487</v>
      </c>
      <c r="Z24" t="s">
        <v>14919</v>
      </c>
      <c r="AA24" t="str">
        <f t="shared" si="0"/>
        <v>General Purpose Operating System Security Requirements Guide :: Version 2, Release: 4 Benchmark Date: 27 Jul 2022 AC-11;</v>
      </c>
    </row>
    <row r="25" spans="1:27" ht="409.5" hidden="1">
      <c r="A25" t="s">
        <v>12680</v>
      </c>
      <c r="B25" t="s">
        <v>4349</v>
      </c>
      <c r="C25" t="s">
        <v>9330</v>
      </c>
      <c r="D25" t="s">
        <v>12679</v>
      </c>
      <c r="E25" t="s">
        <v>12678</v>
      </c>
      <c r="F25" t="s">
        <v>12677</v>
      </c>
      <c r="G25" s="25" t="s">
        <v>12676</v>
      </c>
      <c r="I25" s="25" t="s">
        <v>12675</v>
      </c>
      <c r="J25" t="s">
        <v>12674</v>
      </c>
      <c r="M25" t="b">
        <v>0</v>
      </c>
      <c r="T25" t="s">
        <v>4341</v>
      </c>
      <c r="U25" t="s">
        <v>4340</v>
      </c>
      <c r="V25" t="s">
        <v>11272</v>
      </c>
      <c r="W25">
        <v>2906</v>
      </c>
      <c r="X25" s="25" t="s">
        <v>21508</v>
      </c>
      <c r="Y25" t="s">
        <v>21487</v>
      </c>
      <c r="Z25" t="s">
        <v>12673</v>
      </c>
      <c r="AA25" t="str">
        <f t="shared" si="0"/>
        <v>Mainframe Product Security Requirements Guide :: Version 2, Release: 1 Benchmark Date: 27 Oct 2022 AC-11;</v>
      </c>
    </row>
    <row r="26" spans="1:27" ht="409.5" hidden="1">
      <c r="A26" t="s">
        <v>12672</v>
      </c>
      <c r="B26" t="s">
        <v>4349</v>
      </c>
      <c r="C26" t="s">
        <v>9322</v>
      </c>
      <c r="D26" t="s">
        <v>12671</v>
      </c>
      <c r="E26" t="s">
        <v>12670</v>
      </c>
      <c r="F26" t="s">
        <v>12669</v>
      </c>
      <c r="G26" s="25" t="s">
        <v>12668</v>
      </c>
      <c r="I26" s="25" t="s">
        <v>12667</v>
      </c>
      <c r="J26" s="25" t="s">
        <v>12666</v>
      </c>
      <c r="M26" t="b">
        <v>0</v>
      </c>
      <c r="T26" t="s">
        <v>4341</v>
      </c>
      <c r="U26" t="s">
        <v>4340</v>
      </c>
      <c r="V26" t="s">
        <v>11272</v>
      </c>
      <c r="W26">
        <v>2906</v>
      </c>
      <c r="X26" s="25" t="s">
        <v>21509</v>
      </c>
      <c r="Y26" t="s">
        <v>21487</v>
      </c>
      <c r="Z26" t="s">
        <v>12665</v>
      </c>
      <c r="AA26" t="str">
        <f t="shared" si="0"/>
        <v>Mainframe Product Security Requirements Guide :: Version 2, Release: 1 Benchmark Date: 27 Oct 2022 AC-11;</v>
      </c>
    </row>
    <row r="27" spans="1:27" ht="409.5" hidden="1">
      <c r="A27" t="s">
        <v>11262</v>
      </c>
      <c r="B27" t="s">
        <v>4349</v>
      </c>
      <c r="C27" t="s">
        <v>9330</v>
      </c>
      <c r="D27" t="s">
        <v>11261</v>
      </c>
      <c r="E27" t="s">
        <v>11260</v>
      </c>
      <c r="F27" t="s">
        <v>11259</v>
      </c>
      <c r="G27" s="25" t="s">
        <v>11258</v>
      </c>
      <c r="I27" t="s">
        <v>11257</v>
      </c>
      <c r="J27" t="s">
        <v>11256</v>
      </c>
      <c r="M27" t="b">
        <v>0</v>
      </c>
      <c r="T27" t="s">
        <v>4341</v>
      </c>
      <c r="U27" t="s">
        <v>4340</v>
      </c>
      <c r="V27" t="s">
        <v>10511</v>
      </c>
      <c r="W27">
        <v>2890</v>
      </c>
      <c r="X27" s="25" t="s">
        <v>21508</v>
      </c>
      <c r="Y27" t="s">
        <v>21487</v>
      </c>
      <c r="Z27" t="s">
        <v>11255</v>
      </c>
      <c r="AA27" t="str">
        <f t="shared" si="0"/>
        <v>Network Device Management Security Requirements Guide :: Version 4, Release: 1 Benchmark Date: 23 Apr 2021 AC-11;</v>
      </c>
    </row>
    <row r="28" spans="1:27" ht="409.5" hidden="1">
      <c r="A28" t="s">
        <v>11254</v>
      </c>
      <c r="B28" t="s">
        <v>4349</v>
      </c>
      <c r="C28" t="s">
        <v>9322</v>
      </c>
      <c r="D28" t="s">
        <v>11253</v>
      </c>
      <c r="E28" t="s">
        <v>11252</v>
      </c>
      <c r="F28" t="s">
        <v>11251</v>
      </c>
      <c r="G28" s="25" t="s">
        <v>11250</v>
      </c>
      <c r="I28" t="s">
        <v>11249</v>
      </c>
      <c r="J28" t="s">
        <v>11248</v>
      </c>
      <c r="M28" t="b">
        <v>0</v>
      </c>
      <c r="T28" t="s">
        <v>4341</v>
      </c>
      <c r="U28" t="s">
        <v>4340</v>
      </c>
      <c r="V28" t="s">
        <v>10511</v>
      </c>
      <c r="W28">
        <v>2890</v>
      </c>
      <c r="X28" s="25" t="s">
        <v>21509</v>
      </c>
      <c r="Y28" t="s">
        <v>21487</v>
      </c>
      <c r="Z28" t="s">
        <v>11247</v>
      </c>
      <c r="AA28" t="str">
        <f t="shared" si="0"/>
        <v>Network Device Management Security Requirements Guide :: Version 4, Release: 1 Benchmark Date: 23 Apr 2021 AC-11;</v>
      </c>
    </row>
    <row r="29" spans="1:27" ht="409.5" hidden="1">
      <c r="A29" t="s">
        <v>9331</v>
      </c>
      <c r="B29" t="s">
        <v>4349</v>
      </c>
      <c r="C29" t="s">
        <v>9330</v>
      </c>
      <c r="D29" t="s">
        <v>9329</v>
      </c>
      <c r="E29" t="s">
        <v>9328</v>
      </c>
      <c r="F29" t="s">
        <v>9327</v>
      </c>
      <c r="G29" s="25" t="s">
        <v>9326</v>
      </c>
      <c r="I29" s="25" t="s">
        <v>9325</v>
      </c>
      <c r="J29" t="s">
        <v>9324</v>
      </c>
      <c r="M29" t="b">
        <v>0</v>
      </c>
      <c r="T29" t="s">
        <v>4341</v>
      </c>
      <c r="U29" t="s">
        <v>4340</v>
      </c>
      <c r="V29" t="s">
        <v>8332</v>
      </c>
      <c r="W29">
        <v>5269</v>
      </c>
      <c r="X29" s="25" t="s">
        <v>21508</v>
      </c>
      <c r="Y29" t="s">
        <v>21487</v>
      </c>
      <c r="AA29" t="str">
        <f t="shared" si="0"/>
        <v>Unified Endpoint Management Server Security Requirements Guide :: Version 1, Release: 1 Benchmark Date: 20 Nov 2020 AC-11;</v>
      </c>
    </row>
    <row r="30" spans="1:27" ht="409.5" hidden="1">
      <c r="A30" t="s">
        <v>9323</v>
      </c>
      <c r="B30" t="s">
        <v>4349</v>
      </c>
      <c r="C30" t="s">
        <v>9322</v>
      </c>
      <c r="D30" t="s">
        <v>9321</v>
      </c>
      <c r="E30" t="s">
        <v>9320</v>
      </c>
      <c r="F30" t="s">
        <v>9319</v>
      </c>
      <c r="G30" s="25" t="s">
        <v>9318</v>
      </c>
      <c r="I30" s="25" t="s">
        <v>9317</v>
      </c>
      <c r="J30" t="s">
        <v>9316</v>
      </c>
      <c r="M30" t="b">
        <v>0</v>
      </c>
      <c r="T30" t="s">
        <v>4341</v>
      </c>
      <c r="U30" t="s">
        <v>4340</v>
      </c>
      <c r="V30" t="s">
        <v>8332</v>
      </c>
      <c r="W30">
        <v>5269</v>
      </c>
      <c r="X30" s="25" t="s">
        <v>21509</v>
      </c>
      <c r="Y30" t="s">
        <v>21487</v>
      </c>
      <c r="AA30" t="str">
        <f t="shared" si="0"/>
        <v>Unified Endpoint Management Server Security Requirements Guide :: Version 1, Release: 1 Benchmark Date: 20 Nov 2020 AC-11;</v>
      </c>
    </row>
    <row r="31" spans="1:27" ht="409.5" hidden="1">
      <c r="A31" t="s">
        <v>7621</v>
      </c>
      <c r="B31" t="s">
        <v>4349</v>
      </c>
      <c r="C31" t="s">
        <v>7620</v>
      </c>
      <c r="D31" t="s">
        <v>7619</v>
      </c>
      <c r="E31" t="s">
        <v>7618</v>
      </c>
      <c r="F31" t="s">
        <v>7617</v>
      </c>
      <c r="G31" s="25" t="s">
        <v>7616</v>
      </c>
      <c r="I31" s="25" t="s">
        <v>7615</v>
      </c>
      <c r="J31" s="25" t="s">
        <v>7614</v>
      </c>
      <c r="M31" t="b">
        <v>0</v>
      </c>
      <c r="T31" t="s">
        <v>4341</v>
      </c>
      <c r="U31" t="s">
        <v>4340</v>
      </c>
      <c r="V31" t="s">
        <v>7613</v>
      </c>
      <c r="W31">
        <v>2920</v>
      </c>
      <c r="X31" s="25" t="s">
        <v>21510</v>
      </c>
      <c r="Y31" t="s">
        <v>21909</v>
      </c>
      <c r="AA31" t="str">
        <f t="shared" si="0"/>
        <v>Virtual Private Network (VPN) Security Requirements Guide :: Version 2, Release: 4 Benchmark Date: 27 Oct 2021 AC-11;SC-10;</v>
      </c>
    </row>
    <row r="32" spans="1:27" ht="409.5">
      <c r="A32" t="s">
        <v>19943</v>
      </c>
      <c r="B32" t="s">
        <v>4349</v>
      </c>
      <c r="C32" t="s">
        <v>19941</v>
      </c>
      <c r="D32" t="s">
        <v>19942</v>
      </c>
      <c r="E32" t="s">
        <v>19941</v>
      </c>
      <c r="F32" t="s">
        <v>19940</v>
      </c>
      <c r="G32" s="25" t="s">
        <v>19939</v>
      </c>
      <c r="I32" s="25" t="s">
        <v>19938</v>
      </c>
      <c r="J32" t="s">
        <v>19937</v>
      </c>
      <c r="M32" t="b">
        <v>0</v>
      </c>
      <c r="T32" t="s">
        <v>4341</v>
      </c>
      <c r="U32" t="s">
        <v>4340</v>
      </c>
      <c r="V32" t="s">
        <v>19908</v>
      </c>
      <c r="W32">
        <v>2489</v>
      </c>
      <c r="X32" s="25" t="s">
        <v>21513</v>
      </c>
      <c r="Y32" t="s">
        <v>21487</v>
      </c>
      <c r="AA32" t="str">
        <f t="shared" si="0"/>
        <v>Application Layer Gateway (ALG) Security Requirements Guide (SRG) :: Version 1, Release: 2 Benchmark Date: 24 Jul 2015 AC-11;</v>
      </c>
    </row>
    <row r="33" spans="1:27" ht="409.5" hidden="1">
      <c r="A33" t="s">
        <v>14945</v>
      </c>
      <c r="B33" t="s">
        <v>4349</v>
      </c>
      <c r="C33" t="s">
        <v>14944</v>
      </c>
      <c r="D33" t="s">
        <v>14943</v>
      </c>
      <c r="E33" t="s">
        <v>14942</v>
      </c>
      <c r="F33" t="s">
        <v>14941</v>
      </c>
      <c r="G33" s="25" t="s">
        <v>14940</v>
      </c>
      <c r="I33" t="s">
        <v>14939</v>
      </c>
      <c r="J33" t="s">
        <v>14938</v>
      </c>
      <c r="M33" t="b">
        <v>0</v>
      </c>
      <c r="T33" t="s">
        <v>4341</v>
      </c>
      <c r="U33" t="s">
        <v>4340</v>
      </c>
      <c r="V33" t="s">
        <v>13339</v>
      </c>
      <c r="W33">
        <v>2895</v>
      </c>
      <c r="X33" s="25" t="s">
        <v>21513</v>
      </c>
      <c r="Y33" t="s">
        <v>21487</v>
      </c>
      <c r="Z33" t="s">
        <v>14937</v>
      </c>
      <c r="AA33" t="str">
        <f t="shared" si="0"/>
        <v>General Purpose Operating System Security Requirements Guide :: Version 2, Release: 4 Benchmark Date: 27 Jul 2022 AC-11;</v>
      </c>
    </row>
    <row r="34" spans="1:27" ht="409.5" hidden="1">
      <c r="A34" t="s">
        <v>12664</v>
      </c>
      <c r="B34" t="s">
        <v>4349</v>
      </c>
      <c r="C34" t="s">
        <v>9314</v>
      </c>
      <c r="D34" t="s">
        <v>12663</v>
      </c>
      <c r="E34" t="s">
        <v>12662</v>
      </c>
      <c r="F34" t="s">
        <v>12661</v>
      </c>
      <c r="G34" s="25" t="s">
        <v>12660</v>
      </c>
      <c r="I34" s="25" t="s">
        <v>12659</v>
      </c>
      <c r="J34" t="s">
        <v>12658</v>
      </c>
      <c r="M34" t="b">
        <v>0</v>
      </c>
      <c r="T34" t="s">
        <v>4341</v>
      </c>
      <c r="U34" t="s">
        <v>4340</v>
      </c>
      <c r="V34" t="s">
        <v>11272</v>
      </c>
      <c r="W34">
        <v>2906</v>
      </c>
      <c r="X34" s="25" t="s">
        <v>21513</v>
      </c>
      <c r="Y34" t="s">
        <v>21487</v>
      </c>
      <c r="Z34" t="s">
        <v>12657</v>
      </c>
      <c r="AA34" t="str">
        <f t="shared" si="0"/>
        <v>Mainframe Product Security Requirements Guide :: Version 2, Release: 1 Benchmark Date: 27 Oct 2022 AC-11;</v>
      </c>
    </row>
    <row r="35" spans="1:27" ht="409.5" hidden="1">
      <c r="A35" t="s">
        <v>11246</v>
      </c>
      <c r="B35" t="s">
        <v>4349</v>
      </c>
      <c r="C35" t="s">
        <v>9314</v>
      </c>
      <c r="D35" t="s">
        <v>11245</v>
      </c>
      <c r="E35" t="s">
        <v>11244</v>
      </c>
      <c r="F35" t="s">
        <v>11243</v>
      </c>
      <c r="G35" t="s">
        <v>11242</v>
      </c>
      <c r="I35" t="s">
        <v>11241</v>
      </c>
      <c r="J35" t="s">
        <v>11240</v>
      </c>
      <c r="M35" t="b">
        <v>0</v>
      </c>
      <c r="T35" t="s">
        <v>4341</v>
      </c>
      <c r="U35" t="s">
        <v>4340</v>
      </c>
      <c r="V35" t="s">
        <v>10511</v>
      </c>
      <c r="W35">
        <v>2890</v>
      </c>
      <c r="X35" s="25" t="s">
        <v>21513</v>
      </c>
      <c r="Y35" t="s">
        <v>21487</v>
      </c>
      <c r="Z35" t="s">
        <v>11239</v>
      </c>
      <c r="AA35" t="str">
        <f t="shared" si="0"/>
        <v>Network Device Management Security Requirements Guide :: Version 4, Release: 1 Benchmark Date: 23 Apr 2021 AC-11;</v>
      </c>
    </row>
    <row r="36" spans="1:27" ht="409.5" hidden="1">
      <c r="A36" t="s">
        <v>9315</v>
      </c>
      <c r="B36" t="s">
        <v>4349</v>
      </c>
      <c r="C36" t="s">
        <v>9314</v>
      </c>
      <c r="D36" t="s">
        <v>9313</v>
      </c>
      <c r="E36" t="s">
        <v>9312</v>
      </c>
      <c r="F36" t="s">
        <v>9311</v>
      </c>
      <c r="G36" s="25" t="s">
        <v>9310</v>
      </c>
      <c r="I36" s="25" t="s">
        <v>9309</v>
      </c>
      <c r="J36" t="s">
        <v>9308</v>
      </c>
      <c r="M36" t="b">
        <v>0</v>
      </c>
      <c r="T36" t="s">
        <v>4341</v>
      </c>
      <c r="U36" t="s">
        <v>4340</v>
      </c>
      <c r="V36" t="s">
        <v>8332</v>
      </c>
      <c r="W36">
        <v>5269</v>
      </c>
      <c r="X36" s="25" t="s">
        <v>21513</v>
      </c>
      <c r="Y36" t="s">
        <v>21487</v>
      </c>
      <c r="AA36" t="str">
        <f t="shared" si="0"/>
        <v>Unified Endpoint Management Server Security Requirements Guide :: Version 1, Release: 1 Benchmark Date: 20 Nov 2020 AC-11;</v>
      </c>
    </row>
    <row r="37" spans="1:27" ht="409.5">
      <c r="A37" t="s">
        <v>19936</v>
      </c>
      <c r="B37" t="s">
        <v>4349</v>
      </c>
      <c r="C37" t="s">
        <v>19934</v>
      </c>
      <c r="D37" t="s">
        <v>19935</v>
      </c>
      <c r="E37" t="s">
        <v>19934</v>
      </c>
      <c r="F37" t="s">
        <v>19933</v>
      </c>
      <c r="G37" s="25" t="s">
        <v>19932</v>
      </c>
      <c r="I37" s="25" t="s">
        <v>19931</v>
      </c>
      <c r="J37" t="s">
        <v>19930</v>
      </c>
      <c r="M37" t="b">
        <v>0</v>
      </c>
      <c r="T37" t="s">
        <v>4341</v>
      </c>
      <c r="U37" t="s">
        <v>4340</v>
      </c>
      <c r="V37" t="s">
        <v>19908</v>
      </c>
      <c r="W37">
        <v>2489</v>
      </c>
      <c r="X37" s="25" t="s">
        <v>21514</v>
      </c>
      <c r="Y37" t="s">
        <v>21515</v>
      </c>
      <c r="AA37" t="str">
        <f t="shared" si="0"/>
        <v>Application Layer Gateway (ALG) Security Requirements Guide (SRG) :: Version 1, Release: 2 Benchmark Date: 24 Jul 2015 AC-12;</v>
      </c>
    </row>
    <row r="38" spans="1:27" ht="409.5" hidden="1">
      <c r="A38" t="s">
        <v>19357</v>
      </c>
      <c r="B38" t="s">
        <v>4349</v>
      </c>
      <c r="C38" t="s">
        <v>4609</v>
      </c>
      <c r="D38" t="s">
        <v>19356</v>
      </c>
      <c r="E38" t="s">
        <v>19355</v>
      </c>
      <c r="F38" t="s">
        <v>19354</v>
      </c>
      <c r="G38" s="25" t="s">
        <v>19353</v>
      </c>
      <c r="I38" s="25" t="s">
        <v>19352</v>
      </c>
      <c r="J38" t="s">
        <v>19351</v>
      </c>
      <c r="M38" t="b">
        <v>0</v>
      </c>
      <c r="T38" t="s">
        <v>4341</v>
      </c>
      <c r="U38" t="s">
        <v>4340</v>
      </c>
      <c r="V38" t="s">
        <v>18918</v>
      </c>
      <c r="W38">
        <v>2900</v>
      </c>
      <c r="X38" s="25" t="s">
        <v>21514</v>
      </c>
      <c r="Y38" t="s">
        <v>21515</v>
      </c>
      <c r="Z38" t="s">
        <v>19350</v>
      </c>
      <c r="AA38" t="str">
        <f t="shared" si="0"/>
        <v>Application Server Security Requirements Guide :: Version 3, Release: 3 Benchmark Date: 27 Oct 2022 AC-12;</v>
      </c>
    </row>
    <row r="39" spans="1:27" ht="409.5" hidden="1">
      <c r="A39" t="s">
        <v>18210</v>
      </c>
      <c r="B39" t="s">
        <v>4349</v>
      </c>
      <c r="C39" t="s">
        <v>4609</v>
      </c>
      <c r="D39" t="s">
        <v>18209</v>
      </c>
      <c r="E39" t="s">
        <v>18208</v>
      </c>
      <c r="F39" t="s">
        <v>18207</v>
      </c>
      <c r="G39" s="25" t="s">
        <v>18206</v>
      </c>
      <c r="I39" s="25" t="s">
        <v>18205</v>
      </c>
      <c r="J39" t="s">
        <v>18204</v>
      </c>
      <c r="M39" t="b">
        <v>0</v>
      </c>
      <c r="T39" t="s">
        <v>4341</v>
      </c>
      <c r="U39" t="s">
        <v>4340</v>
      </c>
      <c r="V39" t="s">
        <v>18135</v>
      </c>
      <c r="W39">
        <v>2901</v>
      </c>
      <c r="X39" s="25" t="s">
        <v>21514</v>
      </c>
      <c r="Y39" t="s">
        <v>21515</v>
      </c>
      <c r="Z39" t="s">
        <v>18203</v>
      </c>
      <c r="AA39" t="str">
        <f t="shared" si="0"/>
        <v>Central Log Server Security Requirements Guide :: Version 2, Release: 2 Benchmark Date: 27 Oct 2022 AC-12;</v>
      </c>
    </row>
    <row r="40" spans="1:27" ht="409.5" hidden="1">
      <c r="A40" t="s">
        <v>16455</v>
      </c>
      <c r="B40" t="s">
        <v>4349</v>
      </c>
      <c r="C40" t="s">
        <v>4609</v>
      </c>
      <c r="D40" t="s">
        <v>16454</v>
      </c>
      <c r="E40" t="s">
        <v>16453</v>
      </c>
      <c r="F40" t="s">
        <v>16452</v>
      </c>
      <c r="G40" s="25" t="s">
        <v>16451</v>
      </c>
      <c r="I40" s="25" t="s">
        <v>16450</v>
      </c>
      <c r="J40" t="s">
        <v>16449</v>
      </c>
      <c r="M40" t="b">
        <v>0</v>
      </c>
      <c r="T40" t="s">
        <v>4341</v>
      </c>
      <c r="U40" t="s">
        <v>4340</v>
      </c>
      <c r="V40" t="s">
        <v>15953</v>
      </c>
      <c r="W40">
        <v>2902</v>
      </c>
      <c r="X40" s="25" t="s">
        <v>21514</v>
      </c>
      <c r="Y40" t="s">
        <v>21515</v>
      </c>
      <c r="Z40" t="s">
        <v>16448</v>
      </c>
      <c r="AA40" t="str">
        <f t="shared" si="0"/>
        <v>Database Security Requirements Guide :: Version 3, Release: 3 Benchmark Date: 27 Jul 2022 AC-12;</v>
      </c>
    </row>
    <row r="41" spans="1:27" ht="409.5" hidden="1">
      <c r="A41" t="s">
        <v>14189</v>
      </c>
      <c r="B41" t="s">
        <v>4349</v>
      </c>
      <c r="C41" t="s">
        <v>14188</v>
      </c>
      <c r="D41" t="s">
        <v>14187</v>
      </c>
      <c r="E41" t="s">
        <v>14186</v>
      </c>
      <c r="F41" t="s">
        <v>14185</v>
      </c>
      <c r="G41" s="25" t="s">
        <v>14184</v>
      </c>
      <c r="I41" t="s">
        <v>14183</v>
      </c>
      <c r="J41" t="s">
        <v>14182</v>
      </c>
      <c r="M41" t="b">
        <v>0</v>
      </c>
      <c r="T41" t="s">
        <v>4341</v>
      </c>
      <c r="U41" t="s">
        <v>4340</v>
      </c>
      <c r="V41" t="s">
        <v>13339</v>
      </c>
      <c r="W41">
        <v>2895</v>
      </c>
      <c r="X41" s="25" t="s">
        <v>21514</v>
      </c>
      <c r="Y41" t="s">
        <v>21515</v>
      </c>
      <c r="Z41" t="s">
        <v>14181</v>
      </c>
      <c r="AA41" t="str">
        <f t="shared" si="0"/>
        <v>General Purpose Operating System Security Requirements Guide :: Version 2, Release: 4 Benchmark Date: 27 Jul 2022 AC-12;</v>
      </c>
    </row>
    <row r="42" spans="1:27" ht="409.5" hidden="1">
      <c r="A42" t="s">
        <v>11943</v>
      </c>
      <c r="B42" t="s">
        <v>4349</v>
      </c>
      <c r="C42" t="s">
        <v>4609</v>
      </c>
      <c r="D42" t="s">
        <v>11942</v>
      </c>
      <c r="E42" t="s">
        <v>11941</v>
      </c>
      <c r="F42" t="s">
        <v>11940</v>
      </c>
      <c r="G42" s="25" t="s">
        <v>11939</v>
      </c>
      <c r="I42" s="25" t="s">
        <v>11938</v>
      </c>
      <c r="J42" t="s">
        <v>11937</v>
      </c>
      <c r="M42" t="b">
        <v>0</v>
      </c>
      <c r="T42" t="s">
        <v>4341</v>
      </c>
      <c r="U42" t="s">
        <v>4340</v>
      </c>
      <c r="V42" t="s">
        <v>11272</v>
      </c>
      <c r="W42">
        <v>2906</v>
      </c>
      <c r="X42" s="25" t="s">
        <v>21514</v>
      </c>
      <c r="Y42" t="s">
        <v>21515</v>
      </c>
      <c r="Z42" t="s">
        <v>11936</v>
      </c>
      <c r="AA42" t="str">
        <f t="shared" si="0"/>
        <v>Mainframe Product Security Requirements Guide :: Version 2, Release: 1 Benchmark Date: 27 Oct 2022 AC-12;</v>
      </c>
    </row>
    <row r="43" spans="1:27" ht="409.5" hidden="1">
      <c r="A43" t="s">
        <v>8740</v>
      </c>
      <c r="B43" t="s">
        <v>4349</v>
      </c>
      <c r="C43" t="s">
        <v>4609</v>
      </c>
      <c r="D43" t="s">
        <v>8739</v>
      </c>
      <c r="E43" t="s">
        <v>8738</v>
      </c>
      <c r="F43" t="s">
        <v>8737</v>
      </c>
      <c r="G43" s="25" t="s">
        <v>8736</v>
      </c>
      <c r="I43" s="25" t="s">
        <v>8735</v>
      </c>
      <c r="J43" t="s">
        <v>8734</v>
      </c>
      <c r="M43" t="b">
        <v>0</v>
      </c>
      <c r="T43" t="s">
        <v>4341</v>
      </c>
      <c r="U43" t="s">
        <v>4340</v>
      </c>
      <c r="V43" t="s">
        <v>8332</v>
      </c>
      <c r="W43">
        <v>5269</v>
      </c>
      <c r="X43" s="25" t="s">
        <v>21514</v>
      </c>
      <c r="Y43" t="s">
        <v>21515</v>
      </c>
      <c r="AA43" t="str">
        <f t="shared" si="0"/>
        <v>Unified Endpoint Management Server Security Requirements Guide :: Version 1, Release: 1 Benchmark Date: 20 Nov 2020 AC-12;</v>
      </c>
    </row>
    <row r="44" spans="1:27" ht="409.5" hidden="1">
      <c r="A44" t="s">
        <v>7604</v>
      </c>
      <c r="B44" t="s">
        <v>4349</v>
      </c>
      <c r="C44" t="s">
        <v>4609</v>
      </c>
      <c r="D44" t="s">
        <v>7603</v>
      </c>
      <c r="E44" t="s">
        <v>7602</v>
      </c>
      <c r="F44" t="s">
        <v>7601</v>
      </c>
      <c r="G44" s="25" t="s">
        <v>7600</v>
      </c>
      <c r="I44" s="25" t="s">
        <v>7599</v>
      </c>
      <c r="J44" t="s">
        <v>7598</v>
      </c>
      <c r="M44" t="b">
        <v>0</v>
      </c>
      <c r="T44" t="s">
        <v>4341</v>
      </c>
      <c r="U44" t="s">
        <v>4340</v>
      </c>
      <c r="V44" t="s">
        <v>5162</v>
      </c>
      <c r="W44">
        <v>4093</v>
      </c>
      <c r="X44" s="25" t="s">
        <v>21514</v>
      </c>
      <c r="Y44" t="s">
        <v>21515</v>
      </c>
      <c r="Z44" t="s">
        <v>7597</v>
      </c>
      <c r="AA44" t="str">
        <f t="shared" si="0"/>
        <v>Application Security and Development Security Technical Implementation Guide :: Version 5, Release: 2 Benchmark Date: 27 Oct 2022 AC-12;</v>
      </c>
    </row>
    <row r="45" spans="1:27" ht="409.5" hidden="1">
      <c r="A45" t="s">
        <v>7596</v>
      </c>
      <c r="B45" t="s">
        <v>4349</v>
      </c>
      <c r="C45" t="s">
        <v>4609</v>
      </c>
      <c r="D45" t="s">
        <v>7595</v>
      </c>
      <c r="E45" t="s">
        <v>7594</v>
      </c>
      <c r="F45" t="s">
        <v>7593</v>
      </c>
      <c r="G45" s="25" t="s">
        <v>7592</v>
      </c>
      <c r="I45" s="25" t="s">
        <v>7591</v>
      </c>
      <c r="J45" t="s">
        <v>7590</v>
      </c>
      <c r="M45" t="b">
        <v>0</v>
      </c>
      <c r="T45" t="s">
        <v>4341</v>
      </c>
      <c r="U45" t="s">
        <v>4340</v>
      </c>
      <c r="V45" t="s">
        <v>5162</v>
      </c>
      <c r="W45">
        <v>4093</v>
      </c>
      <c r="X45" s="25" t="s">
        <v>21514</v>
      </c>
      <c r="Y45" t="s">
        <v>21515</v>
      </c>
      <c r="Z45" t="s">
        <v>7589</v>
      </c>
      <c r="AA45" t="str">
        <f t="shared" si="0"/>
        <v>Application Security and Development Security Technical Implementation Guide :: Version 5, Release: 2 Benchmark Date: 27 Oct 2022 AC-12;</v>
      </c>
    </row>
    <row r="46" spans="1:27" ht="409.5" hidden="1">
      <c r="A46" t="s">
        <v>7588</v>
      </c>
      <c r="B46" t="s">
        <v>4349</v>
      </c>
      <c r="C46" t="s">
        <v>4609</v>
      </c>
      <c r="D46" t="s">
        <v>7587</v>
      </c>
      <c r="E46" t="s">
        <v>7586</v>
      </c>
      <c r="F46" t="s">
        <v>7585</v>
      </c>
      <c r="G46" s="25" t="s">
        <v>7584</v>
      </c>
      <c r="I46" s="25" t="s">
        <v>7583</v>
      </c>
      <c r="J46" t="s">
        <v>7582</v>
      </c>
      <c r="M46" t="b">
        <v>0</v>
      </c>
      <c r="T46" t="s">
        <v>4341</v>
      </c>
      <c r="U46" t="s">
        <v>4340</v>
      </c>
      <c r="V46" t="s">
        <v>5162</v>
      </c>
      <c r="W46">
        <v>4093</v>
      </c>
      <c r="X46" s="25" t="s">
        <v>21514</v>
      </c>
      <c r="Y46" t="s">
        <v>21515</v>
      </c>
      <c r="Z46" t="s">
        <v>7581</v>
      </c>
      <c r="AA46" t="str">
        <f t="shared" si="0"/>
        <v>Application Security and Development Security Technical Implementation Guide :: Version 5, Release: 2 Benchmark Date: 27 Oct 2022 AC-12;</v>
      </c>
    </row>
    <row r="47" spans="1:27" ht="409.5" hidden="1">
      <c r="A47" t="s">
        <v>4618</v>
      </c>
      <c r="B47" t="s">
        <v>4349</v>
      </c>
      <c r="C47" t="s">
        <v>4609</v>
      </c>
      <c r="D47" t="s">
        <v>4617</v>
      </c>
      <c r="E47" t="s">
        <v>4616</v>
      </c>
      <c r="F47" t="s">
        <v>4615</v>
      </c>
      <c r="G47" t="s">
        <v>4614</v>
      </c>
      <c r="I47" s="25" t="s">
        <v>4613</v>
      </c>
      <c r="J47" t="s">
        <v>4612</v>
      </c>
      <c r="M47" t="b">
        <v>0</v>
      </c>
      <c r="T47" t="s">
        <v>4341</v>
      </c>
      <c r="U47" t="s">
        <v>4340</v>
      </c>
      <c r="V47" t="s">
        <v>4339</v>
      </c>
      <c r="W47">
        <v>2910</v>
      </c>
      <c r="X47" s="25" t="s">
        <v>21514</v>
      </c>
      <c r="Y47" t="s">
        <v>21515</v>
      </c>
      <c r="Z47" t="s">
        <v>4611</v>
      </c>
      <c r="AA47" t="str">
        <f t="shared" si="0"/>
        <v>Web Server Security Requirements Guide :: Version 3, Release: 1 Benchmark Date: 27 Oct 2022 AC-12;</v>
      </c>
    </row>
    <row r="48" spans="1:27" ht="409.5" hidden="1">
      <c r="A48" t="s">
        <v>4610</v>
      </c>
      <c r="B48" t="s">
        <v>4349</v>
      </c>
      <c r="C48" t="s">
        <v>4609</v>
      </c>
      <c r="D48" t="s">
        <v>4608</v>
      </c>
      <c r="E48" t="s">
        <v>4607</v>
      </c>
      <c r="F48" t="s">
        <v>4606</v>
      </c>
      <c r="G48" s="25" t="s">
        <v>4605</v>
      </c>
      <c r="I48" s="25" t="s">
        <v>4604</v>
      </c>
      <c r="J48" t="s">
        <v>4603</v>
      </c>
      <c r="M48" t="b">
        <v>0</v>
      </c>
      <c r="T48" t="s">
        <v>4341</v>
      </c>
      <c r="U48" t="s">
        <v>4340</v>
      </c>
      <c r="V48" t="s">
        <v>4339</v>
      </c>
      <c r="W48">
        <v>2910</v>
      </c>
      <c r="X48" s="25" t="s">
        <v>21514</v>
      </c>
      <c r="Y48" t="s">
        <v>21515</v>
      </c>
      <c r="Z48" t="s">
        <v>4602</v>
      </c>
      <c r="AA48" t="str">
        <f t="shared" si="0"/>
        <v>Web Server Security Requirements Guide :: Version 3, Release: 1 Benchmark Date: 27 Oct 2022 AC-12;</v>
      </c>
    </row>
    <row r="49" spans="1:27" ht="409.5">
      <c r="A49" t="s">
        <v>19929</v>
      </c>
      <c r="B49" t="s">
        <v>4349</v>
      </c>
      <c r="C49" t="s">
        <v>19927</v>
      </c>
      <c r="D49" t="s">
        <v>19928</v>
      </c>
      <c r="E49" t="s">
        <v>19927</v>
      </c>
      <c r="F49" t="s">
        <v>19926</v>
      </c>
      <c r="G49" s="25" t="s">
        <v>19925</v>
      </c>
      <c r="I49" s="25" t="s">
        <v>19924</v>
      </c>
      <c r="J49" t="s">
        <v>19923</v>
      </c>
      <c r="M49" t="b">
        <v>0</v>
      </c>
      <c r="T49" t="s">
        <v>4341</v>
      </c>
      <c r="U49" t="s">
        <v>4340</v>
      </c>
      <c r="V49" t="s">
        <v>19908</v>
      </c>
      <c r="W49">
        <v>2489</v>
      </c>
      <c r="X49" s="25" t="s">
        <v>21516</v>
      </c>
      <c r="Y49" t="s">
        <v>21517</v>
      </c>
      <c r="AA49" t="str">
        <f t="shared" si="0"/>
        <v>Application Layer Gateway (ALG) Security Requirements Guide (SRG) :: Version 1, Release: 2 Benchmark Date: 24 Jul 2015 AC-12 (1);</v>
      </c>
    </row>
    <row r="50" spans="1:27" ht="409.5">
      <c r="A50" t="s">
        <v>19922</v>
      </c>
      <c r="B50" t="s">
        <v>4349</v>
      </c>
      <c r="C50" t="s">
        <v>19920</v>
      </c>
      <c r="D50" t="s">
        <v>19921</v>
      </c>
      <c r="E50" t="s">
        <v>19920</v>
      </c>
      <c r="F50" t="s">
        <v>19919</v>
      </c>
      <c r="G50" s="25" t="s">
        <v>19918</v>
      </c>
      <c r="I50" s="25" t="s">
        <v>19917</v>
      </c>
      <c r="J50" t="s">
        <v>19916</v>
      </c>
      <c r="M50" t="b">
        <v>0</v>
      </c>
      <c r="T50" t="s">
        <v>4341</v>
      </c>
      <c r="U50" t="s">
        <v>4340</v>
      </c>
      <c r="V50" t="s">
        <v>19908</v>
      </c>
      <c r="W50">
        <v>2489</v>
      </c>
      <c r="X50" s="25" t="s">
        <v>21518</v>
      </c>
      <c r="Y50" t="s">
        <v>21517</v>
      </c>
      <c r="AA50" t="str">
        <f t="shared" si="0"/>
        <v>Application Layer Gateway (ALG) Security Requirements Guide (SRG) :: Version 1, Release: 2 Benchmark Date: 24 Jul 2015 AC-12 (1);</v>
      </c>
    </row>
    <row r="51" spans="1:27" ht="409.5" hidden="1">
      <c r="A51" t="s">
        <v>19349</v>
      </c>
      <c r="B51" t="s">
        <v>4349</v>
      </c>
      <c r="C51" t="s">
        <v>7579</v>
      </c>
      <c r="D51" t="s">
        <v>19348</v>
      </c>
      <c r="E51" t="s">
        <v>19347</v>
      </c>
      <c r="F51" t="s">
        <v>19346</v>
      </c>
      <c r="G51" s="25" t="s">
        <v>19345</v>
      </c>
      <c r="I51" s="25" t="s">
        <v>19344</v>
      </c>
      <c r="J51" t="s">
        <v>19343</v>
      </c>
      <c r="M51" t="b">
        <v>0</v>
      </c>
      <c r="T51" t="s">
        <v>4341</v>
      </c>
      <c r="U51" t="s">
        <v>4340</v>
      </c>
      <c r="V51" t="s">
        <v>18918</v>
      </c>
      <c r="W51">
        <v>2900</v>
      </c>
      <c r="X51" s="25" t="s">
        <v>21516</v>
      </c>
      <c r="Y51" t="s">
        <v>21517</v>
      </c>
      <c r="Z51" t="s">
        <v>19342</v>
      </c>
      <c r="AA51" t="str">
        <f t="shared" si="0"/>
        <v>Application Server Security Requirements Guide :: Version 3, Release: 3 Benchmark Date: 27 Oct 2022 AC-12 (1);</v>
      </c>
    </row>
    <row r="52" spans="1:27" ht="409.5" hidden="1">
      <c r="A52" t="s">
        <v>19341</v>
      </c>
      <c r="B52" t="s">
        <v>4349</v>
      </c>
      <c r="C52" t="s">
        <v>7570</v>
      </c>
      <c r="D52" t="s">
        <v>19340</v>
      </c>
      <c r="E52" t="s">
        <v>19339</v>
      </c>
      <c r="F52" t="s">
        <v>19338</v>
      </c>
      <c r="G52" s="25" t="s">
        <v>19337</v>
      </c>
      <c r="I52" s="25" t="s">
        <v>19336</v>
      </c>
      <c r="J52" t="s">
        <v>19335</v>
      </c>
      <c r="M52" t="b">
        <v>0</v>
      </c>
      <c r="T52" t="s">
        <v>4341</v>
      </c>
      <c r="U52" t="s">
        <v>4340</v>
      </c>
      <c r="V52" t="s">
        <v>18918</v>
      </c>
      <c r="W52">
        <v>2900</v>
      </c>
      <c r="X52" s="25" t="s">
        <v>21518</v>
      </c>
      <c r="Y52" t="s">
        <v>21517</v>
      </c>
      <c r="Z52" t="s">
        <v>19334</v>
      </c>
      <c r="AA52" t="str">
        <f t="shared" si="0"/>
        <v>Application Server Security Requirements Guide :: Version 3, Release: 3 Benchmark Date: 27 Oct 2022 AC-12 (1);</v>
      </c>
    </row>
    <row r="53" spans="1:27" ht="409.5" hidden="1">
      <c r="A53" t="s">
        <v>18202</v>
      </c>
      <c r="B53" t="s">
        <v>4349</v>
      </c>
      <c r="C53" t="s">
        <v>7579</v>
      </c>
      <c r="D53" t="s">
        <v>18201</v>
      </c>
      <c r="E53" t="s">
        <v>18200</v>
      </c>
      <c r="F53" t="s">
        <v>18199</v>
      </c>
      <c r="G53" s="25" t="s">
        <v>18198</v>
      </c>
      <c r="I53" s="25" t="s">
        <v>18197</v>
      </c>
      <c r="J53" t="s">
        <v>18196</v>
      </c>
      <c r="M53" t="b">
        <v>0</v>
      </c>
      <c r="T53" t="s">
        <v>4341</v>
      </c>
      <c r="U53" t="s">
        <v>4340</v>
      </c>
      <c r="V53" t="s">
        <v>18135</v>
      </c>
      <c r="W53">
        <v>2901</v>
      </c>
      <c r="X53" s="25" t="s">
        <v>21516</v>
      </c>
      <c r="Y53" t="s">
        <v>21517</v>
      </c>
      <c r="Z53" t="s">
        <v>18195</v>
      </c>
      <c r="AA53" t="str">
        <f t="shared" si="0"/>
        <v>Central Log Server Security Requirements Guide :: Version 2, Release: 2 Benchmark Date: 27 Oct 2022 AC-12 (1);</v>
      </c>
    </row>
    <row r="54" spans="1:27" ht="409.5" hidden="1">
      <c r="A54" t="s">
        <v>18194</v>
      </c>
      <c r="B54" t="s">
        <v>5187</v>
      </c>
      <c r="C54" t="s">
        <v>7570</v>
      </c>
      <c r="D54" t="s">
        <v>18193</v>
      </c>
      <c r="E54" t="s">
        <v>18192</v>
      </c>
      <c r="F54" t="s">
        <v>18191</v>
      </c>
      <c r="G54" s="25" t="s">
        <v>8722</v>
      </c>
      <c r="I54" s="25" t="s">
        <v>18190</v>
      </c>
      <c r="J54" t="s">
        <v>18189</v>
      </c>
      <c r="M54" t="b">
        <v>0</v>
      </c>
      <c r="T54" t="s">
        <v>4341</v>
      </c>
      <c r="U54" t="s">
        <v>4340</v>
      </c>
      <c r="V54" t="s">
        <v>18135</v>
      </c>
      <c r="W54">
        <v>2901</v>
      </c>
      <c r="X54" s="25" t="s">
        <v>21518</v>
      </c>
      <c r="Y54" t="s">
        <v>21517</v>
      </c>
      <c r="Z54" t="s">
        <v>18188</v>
      </c>
      <c r="AA54" t="str">
        <f t="shared" si="0"/>
        <v>Central Log Server Security Requirements Guide :: Version 2, Release: 2 Benchmark Date: 27 Oct 2022 AC-12 (1);</v>
      </c>
    </row>
    <row r="55" spans="1:27" ht="409.5" hidden="1">
      <c r="A55" t="s">
        <v>17484</v>
      </c>
      <c r="B55" t="s">
        <v>5187</v>
      </c>
      <c r="C55" t="s">
        <v>7570</v>
      </c>
      <c r="D55" t="s">
        <v>17483</v>
      </c>
      <c r="E55" t="s">
        <v>17482</v>
      </c>
      <c r="F55" t="s">
        <v>17481</v>
      </c>
      <c r="G55" t="s">
        <v>17480</v>
      </c>
      <c r="I55" s="25" t="s">
        <v>17479</v>
      </c>
      <c r="J55" t="s">
        <v>17478</v>
      </c>
      <c r="M55" t="b">
        <v>0</v>
      </c>
      <c r="T55" t="s">
        <v>4341</v>
      </c>
      <c r="U55" t="s">
        <v>4340</v>
      </c>
      <c r="V55" t="s">
        <v>16942</v>
      </c>
      <c r="W55">
        <v>5239</v>
      </c>
      <c r="X55" s="25" t="s">
        <v>21518</v>
      </c>
      <c r="Y55" t="s">
        <v>21517</v>
      </c>
      <c r="AA55" t="str">
        <f t="shared" si="0"/>
        <v>Container Platform Security Requirements Guide :: Version 1, Release: 3 Benchmark Date: 27 Jan 2022 AC-12 (1);</v>
      </c>
    </row>
    <row r="56" spans="1:27" ht="409.5" hidden="1">
      <c r="A56" t="s">
        <v>16447</v>
      </c>
      <c r="B56" t="s">
        <v>4349</v>
      </c>
      <c r="C56" t="s">
        <v>7579</v>
      </c>
      <c r="D56" t="s">
        <v>16446</v>
      </c>
      <c r="E56" t="s">
        <v>16445</v>
      </c>
      <c r="F56" t="s">
        <v>16444</v>
      </c>
      <c r="G56" s="25" t="s">
        <v>16443</v>
      </c>
      <c r="I56" s="25" t="s">
        <v>16442</v>
      </c>
      <c r="J56" t="s">
        <v>16441</v>
      </c>
      <c r="M56" t="b">
        <v>0</v>
      </c>
      <c r="T56" t="s">
        <v>4341</v>
      </c>
      <c r="U56" t="s">
        <v>4340</v>
      </c>
      <c r="V56" t="s">
        <v>15953</v>
      </c>
      <c r="W56">
        <v>2902</v>
      </c>
      <c r="X56" s="25" t="s">
        <v>21516</v>
      </c>
      <c r="Y56" t="s">
        <v>21517</v>
      </c>
      <c r="Z56" t="s">
        <v>16440</v>
      </c>
      <c r="AA56" t="str">
        <f t="shared" si="0"/>
        <v>Database Security Requirements Guide :: Version 3, Release: 3 Benchmark Date: 27 Jul 2022 AC-12 (1);</v>
      </c>
    </row>
    <row r="57" spans="1:27" ht="409.5" hidden="1">
      <c r="A57" t="s">
        <v>14180</v>
      </c>
      <c r="B57" t="s">
        <v>4349</v>
      </c>
      <c r="C57" t="s">
        <v>14179</v>
      </c>
      <c r="D57" t="s">
        <v>14178</v>
      </c>
      <c r="E57" t="s">
        <v>14177</v>
      </c>
      <c r="F57" t="s">
        <v>14176</v>
      </c>
      <c r="G57" s="25" t="s">
        <v>14175</v>
      </c>
      <c r="I57" t="s">
        <v>14174</v>
      </c>
      <c r="J57" t="s">
        <v>14173</v>
      </c>
      <c r="M57" t="b">
        <v>0</v>
      </c>
      <c r="T57" t="s">
        <v>4341</v>
      </c>
      <c r="U57" t="s">
        <v>4340</v>
      </c>
      <c r="V57" t="s">
        <v>13339</v>
      </c>
      <c r="W57">
        <v>2895</v>
      </c>
      <c r="X57" s="25" t="s">
        <v>21516</v>
      </c>
      <c r="Y57" t="s">
        <v>21517</v>
      </c>
      <c r="Z57" t="s">
        <v>14172</v>
      </c>
      <c r="AA57" t="str">
        <f t="shared" si="0"/>
        <v>General Purpose Operating System Security Requirements Guide :: Version 2, Release: 4 Benchmark Date: 27 Jul 2022 AC-12 (1);</v>
      </c>
    </row>
    <row r="58" spans="1:27" ht="409.5" hidden="1">
      <c r="A58" t="s">
        <v>14171</v>
      </c>
      <c r="B58" t="s">
        <v>4349</v>
      </c>
      <c r="C58" t="s">
        <v>14170</v>
      </c>
      <c r="D58" t="s">
        <v>14169</v>
      </c>
      <c r="E58" t="s">
        <v>14168</v>
      </c>
      <c r="F58" t="s">
        <v>14167</v>
      </c>
      <c r="G58" s="25" t="s">
        <v>14166</v>
      </c>
      <c r="I58" t="s">
        <v>14165</v>
      </c>
      <c r="J58" t="s">
        <v>14164</v>
      </c>
      <c r="M58" t="b">
        <v>0</v>
      </c>
      <c r="T58" t="s">
        <v>4341</v>
      </c>
      <c r="U58" t="s">
        <v>4340</v>
      </c>
      <c r="V58" t="s">
        <v>13339</v>
      </c>
      <c r="W58">
        <v>2895</v>
      </c>
      <c r="X58" s="25" t="s">
        <v>21518</v>
      </c>
      <c r="Y58" t="s">
        <v>21517</v>
      </c>
      <c r="Z58" t="s">
        <v>14163</v>
      </c>
      <c r="AA58" t="str">
        <f t="shared" si="0"/>
        <v>General Purpose Operating System Security Requirements Guide :: Version 2, Release: 4 Benchmark Date: 27 Jul 2022 AC-12 (1);</v>
      </c>
    </row>
    <row r="59" spans="1:27" ht="409.5" hidden="1">
      <c r="A59" t="s">
        <v>11935</v>
      </c>
      <c r="B59" t="s">
        <v>4349</v>
      </c>
      <c r="C59" t="s">
        <v>7579</v>
      </c>
      <c r="D59" t="s">
        <v>11934</v>
      </c>
      <c r="E59" t="s">
        <v>11933</v>
      </c>
      <c r="F59" t="s">
        <v>11932</v>
      </c>
      <c r="G59" s="25" t="s">
        <v>11931</v>
      </c>
      <c r="I59" s="25" t="s">
        <v>11930</v>
      </c>
      <c r="J59" t="s">
        <v>11929</v>
      </c>
      <c r="M59" t="b">
        <v>0</v>
      </c>
      <c r="T59" t="s">
        <v>4341</v>
      </c>
      <c r="U59" t="s">
        <v>4340</v>
      </c>
      <c r="V59" t="s">
        <v>11272</v>
      </c>
      <c r="W59">
        <v>2906</v>
      </c>
      <c r="X59" s="25" t="s">
        <v>21516</v>
      </c>
      <c r="Y59" t="s">
        <v>21517</v>
      </c>
      <c r="Z59" t="s">
        <v>11928</v>
      </c>
      <c r="AA59" t="str">
        <f t="shared" si="0"/>
        <v>Mainframe Product Security Requirements Guide :: Version 2, Release: 1 Benchmark Date: 27 Oct 2022 AC-12 (1);</v>
      </c>
    </row>
    <row r="60" spans="1:27" ht="409.5" hidden="1">
      <c r="A60" t="s">
        <v>11927</v>
      </c>
      <c r="B60" t="s">
        <v>4349</v>
      </c>
      <c r="C60" t="s">
        <v>7570</v>
      </c>
      <c r="D60" t="s">
        <v>11926</v>
      </c>
      <c r="E60" t="s">
        <v>11925</v>
      </c>
      <c r="F60" t="s">
        <v>11924</v>
      </c>
      <c r="G60" s="25" t="s">
        <v>11923</v>
      </c>
      <c r="I60" s="25" t="s">
        <v>11922</v>
      </c>
      <c r="J60" t="s">
        <v>11921</v>
      </c>
      <c r="M60" t="b">
        <v>0</v>
      </c>
      <c r="T60" t="s">
        <v>4341</v>
      </c>
      <c r="U60" t="s">
        <v>4340</v>
      </c>
      <c r="V60" t="s">
        <v>11272</v>
      </c>
      <c r="W60">
        <v>2906</v>
      </c>
      <c r="X60" s="25" t="s">
        <v>21518</v>
      </c>
      <c r="Y60" t="s">
        <v>21517</v>
      </c>
      <c r="Z60" t="s">
        <v>11920</v>
      </c>
      <c r="AA60" t="str">
        <f t="shared" si="0"/>
        <v>Mainframe Product Security Requirements Guide :: Version 2, Release: 1 Benchmark Date: 27 Oct 2022 AC-12 (1);</v>
      </c>
    </row>
    <row r="61" spans="1:27" ht="409.5" hidden="1">
      <c r="A61" t="s">
        <v>10857</v>
      </c>
      <c r="B61" t="s">
        <v>4349</v>
      </c>
      <c r="C61" t="s">
        <v>7579</v>
      </c>
      <c r="D61" t="s">
        <v>10856</v>
      </c>
      <c r="E61" t="s">
        <v>10855</v>
      </c>
      <c r="F61" t="s">
        <v>10854</v>
      </c>
      <c r="G61" t="s">
        <v>10853</v>
      </c>
      <c r="I61" s="25" t="s">
        <v>10852</v>
      </c>
      <c r="J61" t="s">
        <v>10851</v>
      </c>
      <c r="M61" t="b">
        <v>0</v>
      </c>
      <c r="T61" t="s">
        <v>4341</v>
      </c>
      <c r="U61" t="s">
        <v>4340</v>
      </c>
      <c r="V61" t="s">
        <v>10511</v>
      </c>
      <c r="W61">
        <v>2890</v>
      </c>
      <c r="X61" s="25" t="s">
        <v>21516</v>
      </c>
      <c r="Y61" t="s">
        <v>21517</v>
      </c>
      <c r="Z61" t="s">
        <v>10850</v>
      </c>
      <c r="AA61" t="str">
        <f t="shared" si="0"/>
        <v>Network Device Management Security Requirements Guide :: Version 4, Release: 1 Benchmark Date: 23 Apr 2021 AC-12 (1);</v>
      </c>
    </row>
    <row r="62" spans="1:27" ht="409.5" hidden="1">
      <c r="A62" t="s">
        <v>10849</v>
      </c>
      <c r="B62" t="s">
        <v>4349</v>
      </c>
      <c r="C62" t="s">
        <v>7570</v>
      </c>
      <c r="D62" t="s">
        <v>10848</v>
      </c>
      <c r="E62" t="s">
        <v>10847</v>
      </c>
      <c r="F62" t="s">
        <v>10846</v>
      </c>
      <c r="G62" s="25" t="s">
        <v>10845</v>
      </c>
      <c r="I62" t="s">
        <v>10844</v>
      </c>
      <c r="J62" t="s">
        <v>10843</v>
      </c>
      <c r="M62" t="b">
        <v>0</v>
      </c>
      <c r="T62" t="s">
        <v>4341</v>
      </c>
      <c r="U62" t="s">
        <v>4340</v>
      </c>
      <c r="V62" t="s">
        <v>10511</v>
      </c>
      <c r="W62">
        <v>2890</v>
      </c>
      <c r="X62" s="25" t="s">
        <v>21518</v>
      </c>
      <c r="Y62" t="s">
        <v>21517</v>
      </c>
      <c r="Z62" t="s">
        <v>10842</v>
      </c>
      <c r="AA62" t="str">
        <f t="shared" si="0"/>
        <v>Network Device Management Security Requirements Guide :: Version 4, Release: 1 Benchmark Date: 23 Apr 2021 AC-12 (1);</v>
      </c>
    </row>
    <row r="63" spans="1:27" ht="409.5" hidden="1">
      <c r="A63" t="s">
        <v>8733</v>
      </c>
      <c r="B63" t="s">
        <v>4349</v>
      </c>
      <c r="C63" t="s">
        <v>7579</v>
      </c>
      <c r="D63" t="s">
        <v>8732</v>
      </c>
      <c r="E63" t="s">
        <v>8731</v>
      </c>
      <c r="F63" t="s">
        <v>8730</v>
      </c>
      <c r="G63" s="25" t="s">
        <v>8729</v>
      </c>
      <c r="I63" s="25" t="s">
        <v>8728</v>
      </c>
      <c r="J63" t="s">
        <v>8727</v>
      </c>
      <c r="M63" t="b">
        <v>0</v>
      </c>
      <c r="T63" t="s">
        <v>4341</v>
      </c>
      <c r="U63" t="s">
        <v>4340</v>
      </c>
      <c r="V63" t="s">
        <v>8332</v>
      </c>
      <c r="W63">
        <v>5269</v>
      </c>
      <c r="X63" s="25" t="s">
        <v>21516</v>
      </c>
      <c r="Y63" t="s">
        <v>21517</v>
      </c>
      <c r="AA63" t="str">
        <f t="shared" si="0"/>
        <v>Unified Endpoint Management Server Security Requirements Guide :: Version 1, Release: 1 Benchmark Date: 20 Nov 2020 AC-12 (1);</v>
      </c>
    </row>
    <row r="64" spans="1:27" ht="409.5" hidden="1">
      <c r="A64" t="s">
        <v>8726</v>
      </c>
      <c r="B64" t="s">
        <v>4349</v>
      </c>
      <c r="C64" t="s">
        <v>7570</v>
      </c>
      <c r="D64" t="s">
        <v>8725</v>
      </c>
      <c r="E64" t="s">
        <v>8724</v>
      </c>
      <c r="F64" t="s">
        <v>8723</v>
      </c>
      <c r="G64" s="25" t="s">
        <v>8722</v>
      </c>
      <c r="I64" s="25" t="s">
        <v>8721</v>
      </c>
      <c r="J64" t="s">
        <v>8720</v>
      </c>
      <c r="M64" t="b">
        <v>0</v>
      </c>
      <c r="T64" t="s">
        <v>4341</v>
      </c>
      <c r="U64" t="s">
        <v>4340</v>
      </c>
      <c r="V64" t="s">
        <v>8332</v>
      </c>
      <c r="W64">
        <v>5269</v>
      </c>
      <c r="X64" s="25" t="s">
        <v>21518</v>
      </c>
      <c r="Y64" t="s">
        <v>21517</v>
      </c>
      <c r="AA64" t="str">
        <f t="shared" si="0"/>
        <v>Unified Endpoint Management Server Security Requirements Guide :: Version 1, Release: 1 Benchmark Date: 20 Nov 2020 AC-12 (1);</v>
      </c>
    </row>
    <row r="65" spans="1:27" ht="409.5" hidden="1">
      <c r="A65" t="s">
        <v>7709</v>
      </c>
      <c r="B65" t="s">
        <v>4349</v>
      </c>
      <c r="C65" t="s">
        <v>7708</v>
      </c>
      <c r="D65" t="s">
        <v>7707</v>
      </c>
      <c r="E65" t="s">
        <v>7706</v>
      </c>
      <c r="F65" t="s">
        <v>7705</v>
      </c>
      <c r="G65" s="25" t="s">
        <v>7704</v>
      </c>
      <c r="I65" s="25" t="s">
        <v>7703</v>
      </c>
      <c r="J65" t="s">
        <v>7702</v>
      </c>
      <c r="M65" t="b">
        <v>0</v>
      </c>
      <c r="T65" t="s">
        <v>4341</v>
      </c>
      <c r="U65" t="s">
        <v>4340</v>
      </c>
      <c r="V65" t="s">
        <v>7613</v>
      </c>
      <c r="W65">
        <v>2920</v>
      </c>
      <c r="X65" s="25" t="s">
        <v>21516</v>
      </c>
      <c r="Y65" t="s">
        <v>21517</v>
      </c>
      <c r="Z65" t="s">
        <v>7701</v>
      </c>
      <c r="AA65" t="str">
        <f t="shared" si="0"/>
        <v>Virtual Private Network (VPN) Security Requirements Guide :: Version 2, Release: 4 Benchmark Date: 27 Oct 2021 AC-12 (1);</v>
      </c>
    </row>
    <row r="66" spans="1:27" ht="409.5" hidden="1">
      <c r="A66" t="s">
        <v>7700</v>
      </c>
      <c r="B66" t="s">
        <v>4349</v>
      </c>
      <c r="C66" t="s">
        <v>7699</v>
      </c>
      <c r="D66" t="s">
        <v>7698</v>
      </c>
      <c r="E66" t="s">
        <v>7697</v>
      </c>
      <c r="F66" t="s">
        <v>7696</v>
      </c>
      <c r="G66" s="25" t="s">
        <v>7695</v>
      </c>
      <c r="I66" s="25" t="s">
        <v>7694</v>
      </c>
      <c r="J66" t="s">
        <v>7693</v>
      </c>
      <c r="M66" t="b">
        <v>0</v>
      </c>
      <c r="T66" t="s">
        <v>4341</v>
      </c>
      <c r="U66" t="s">
        <v>4340</v>
      </c>
      <c r="V66" t="s">
        <v>7613</v>
      </c>
      <c r="W66">
        <v>2920</v>
      </c>
      <c r="X66" s="25" t="s">
        <v>21518</v>
      </c>
      <c r="Y66" t="s">
        <v>21517</v>
      </c>
      <c r="Z66" t="s">
        <v>7692</v>
      </c>
      <c r="AA66" t="str">
        <f t="shared" si="0"/>
        <v>Virtual Private Network (VPN) Security Requirements Guide :: Version 2, Release: 4 Benchmark Date: 27 Oct 2021 AC-12 (1);</v>
      </c>
    </row>
    <row r="67" spans="1:27" ht="409.5" hidden="1">
      <c r="A67" t="s">
        <v>7580</v>
      </c>
      <c r="B67" t="s">
        <v>4349</v>
      </c>
      <c r="C67" t="s">
        <v>7579</v>
      </c>
      <c r="D67" t="s">
        <v>7578</v>
      </c>
      <c r="E67" t="s">
        <v>7577</v>
      </c>
      <c r="F67" t="s">
        <v>7576</v>
      </c>
      <c r="G67" t="s">
        <v>7575</v>
      </c>
      <c r="I67" s="25" t="s">
        <v>7574</v>
      </c>
      <c r="J67" t="s">
        <v>7573</v>
      </c>
      <c r="M67" t="b">
        <v>0</v>
      </c>
      <c r="T67" t="s">
        <v>4341</v>
      </c>
      <c r="U67" t="s">
        <v>4340</v>
      </c>
      <c r="V67" t="s">
        <v>5162</v>
      </c>
      <c r="W67">
        <v>4093</v>
      </c>
      <c r="X67" s="25" t="s">
        <v>21516</v>
      </c>
      <c r="Y67" t="s">
        <v>21517</v>
      </c>
      <c r="Z67" t="s">
        <v>7572</v>
      </c>
      <c r="AA67" t="str">
        <f t="shared" si="0"/>
        <v>Application Security and Development Security Technical Implementation Guide :: Version 5, Release: 2 Benchmark Date: 27 Oct 2022 AC-12 (1);</v>
      </c>
    </row>
    <row r="68" spans="1:27" ht="409.5" hidden="1">
      <c r="A68" t="s">
        <v>7571</v>
      </c>
      <c r="B68" t="s">
        <v>5187</v>
      </c>
      <c r="C68" t="s">
        <v>7570</v>
      </c>
      <c r="D68" t="s">
        <v>7569</v>
      </c>
      <c r="E68" t="s">
        <v>7568</v>
      </c>
      <c r="F68" t="s">
        <v>7567</v>
      </c>
      <c r="G68" t="s">
        <v>7566</v>
      </c>
      <c r="I68" s="25" t="s">
        <v>7565</v>
      </c>
      <c r="J68" t="s">
        <v>7564</v>
      </c>
      <c r="M68" t="b">
        <v>0</v>
      </c>
      <c r="T68" t="s">
        <v>4341</v>
      </c>
      <c r="U68" t="s">
        <v>4340</v>
      </c>
      <c r="V68" t="s">
        <v>5162</v>
      </c>
      <c r="W68">
        <v>4093</v>
      </c>
      <c r="X68" s="25" t="s">
        <v>21518</v>
      </c>
      <c r="Y68" t="s">
        <v>21517</v>
      </c>
      <c r="Z68" t="s">
        <v>7563</v>
      </c>
      <c r="AA68" t="str">
        <f t="shared" ref="AA68:AA131" si="1">_xlfn.CONCAT(V68, " ", Y68)</f>
        <v>Application Security and Development Security Technical Implementation Guide :: Version 5, Release: 2 Benchmark Date: 27 Oct 2022 AC-12 (1);</v>
      </c>
    </row>
    <row r="69" spans="1:27" ht="409.5" hidden="1">
      <c r="A69" t="s">
        <v>19333</v>
      </c>
      <c r="B69" t="s">
        <v>4349</v>
      </c>
      <c r="C69" t="s">
        <v>7552</v>
      </c>
      <c r="D69" t="s">
        <v>19332</v>
      </c>
      <c r="E69" t="s">
        <v>19331</v>
      </c>
      <c r="F69" t="s">
        <v>19330</v>
      </c>
      <c r="G69" s="25" t="s">
        <v>19329</v>
      </c>
      <c r="I69" s="25" t="s">
        <v>19328</v>
      </c>
      <c r="J69" t="s">
        <v>19327</v>
      </c>
      <c r="M69" t="b">
        <v>0</v>
      </c>
      <c r="T69" t="s">
        <v>4341</v>
      </c>
      <c r="U69" t="s">
        <v>4340</v>
      </c>
      <c r="V69" t="s">
        <v>18918</v>
      </c>
      <c r="W69">
        <v>2900</v>
      </c>
      <c r="X69" s="25" t="s">
        <v>21519</v>
      </c>
      <c r="Y69" t="s">
        <v>21489</v>
      </c>
      <c r="Z69" t="s">
        <v>19326</v>
      </c>
      <c r="AA69" t="str">
        <f t="shared" si="1"/>
        <v>Application Server Security Requirements Guide :: Version 3, Release: 3 Benchmark Date: 27 Oct 2022 AC-16;</v>
      </c>
    </row>
    <row r="70" spans="1:27" ht="409.5" hidden="1">
      <c r="A70" t="s">
        <v>19325</v>
      </c>
      <c r="B70" t="s">
        <v>4349</v>
      </c>
      <c r="C70" t="s">
        <v>7543</v>
      </c>
      <c r="D70" t="s">
        <v>19324</v>
      </c>
      <c r="E70" t="s">
        <v>19323</v>
      </c>
      <c r="F70" t="s">
        <v>19322</v>
      </c>
      <c r="G70" s="25" t="s">
        <v>19321</v>
      </c>
      <c r="I70" s="25" t="s">
        <v>19320</v>
      </c>
      <c r="J70" t="s">
        <v>19319</v>
      </c>
      <c r="M70" t="b">
        <v>0</v>
      </c>
      <c r="T70" t="s">
        <v>4341</v>
      </c>
      <c r="U70" t="s">
        <v>4340</v>
      </c>
      <c r="V70" t="s">
        <v>18918</v>
      </c>
      <c r="W70">
        <v>2900</v>
      </c>
      <c r="X70" s="25" t="s">
        <v>21520</v>
      </c>
      <c r="Y70" t="s">
        <v>21489</v>
      </c>
      <c r="Z70" t="s">
        <v>19318</v>
      </c>
      <c r="AA70" t="str">
        <f t="shared" si="1"/>
        <v>Application Server Security Requirements Guide :: Version 3, Release: 3 Benchmark Date: 27 Oct 2022 AC-16;</v>
      </c>
    </row>
    <row r="71" spans="1:27" ht="409.5" hidden="1">
      <c r="A71" t="s">
        <v>16439</v>
      </c>
      <c r="B71" t="s">
        <v>4349</v>
      </c>
      <c r="C71" t="s">
        <v>7561</v>
      </c>
      <c r="D71" t="s">
        <v>16438</v>
      </c>
      <c r="E71" t="s">
        <v>16437</v>
      </c>
      <c r="F71" t="s">
        <v>16436</v>
      </c>
      <c r="G71" s="25" t="s">
        <v>16421</v>
      </c>
      <c r="I71" s="25" t="s">
        <v>16435</v>
      </c>
      <c r="J71" t="s">
        <v>16434</v>
      </c>
      <c r="M71" t="b">
        <v>0</v>
      </c>
      <c r="T71" t="s">
        <v>4341</v>
      </c>
      <c r="U71" t="s">
        <v>4340</v>
      </c>
      <c r="V71" t="s">
        <v>15953</v>
      </c>
      <c r="W71">
        <v>2902</v>
      </c>
      <c r="X71" s="25" t="s">
        <v>21521</v>
      </c>
      <c r="Y71" t="s">
        <v>21489</v>
      </c>
      <c r="Z71" t="s">
        <v>16433</v>
      </c>
      <c r="AA71" t="str">
        <f t="shared" si="1"/>
        <v>Database Security Requirements Guide :: Version 3, Release: 3 Benchmark Date: 27 Jul 2022 AC-16;</v>
      </c>
    </row>
    <row r="72" spans="1:27" ht="409.5" hidden="1">
      <c r="A72" t="s">
        <v>16432</v>
      </c>
      <c r="B72" t="s">
        <v>4349</v>
      </c>
      <c r="C72" t="s">
        <v>7552</v>
      </c>
      <c r="D72" t="s">
        <v>16431</v>
      </c>
      <c r="E72" t="s">
        <v>16430</v>
      </c>
      <c r="F72" t="s">
        <v>16429</v>
      </c>
      <c r="G72" s="25" t="s">
        <v>16421</v>
      </c>
      <c r="I72" s="25" t="s">
        <v>16428</v>
      </c>
      <c r="J72" t="s">
        <v>16427</v>
      </c>
      <c r="M72" t="b">
        <v>0</v>
      </c>
      <c r="T72" t="s">
        <v>4341</v>
      </c>
      <c r="U72" t="s">
        <v>4340</v>
      </c>
      <c r="V72" t="s">
        <v>15953</v>
      </c>
      <c r="W72">
        <v>2902</v>
      </c>
      <c r="X72" s="25" t="s">
        <v>21519</v>
      </c>
      <c r="Y72" t="s">
        <v>21489</v>
      </c>
      <c r="Z72" t="s">
        <v>16426</v>
      </c>
      <c r="AA72" t="str">
        <f t="shared" si="1"/>
        <v>Database Security Requirements Guide :: Version 3, Release: 3 Benchmark Date: 27 Jul 2022 AC-16;</v>
      </c>
    </row>
    <row r="73" spans="1:27" ht="409.5" hidden="1">
      <c r="A73" t="s">
        <v>16425</v>
      </c>
      <c r="B73" t="s">
        <v>4349</v>
      </c>
      <c r="C73" t="s">
        <v>7543</v>
      </c>
      <c r="D73" t="s">
        <v>16424</v>
      </c>
      <c r="E73" t="s">
        <v>16423</v>
      </c>
      <c r="F73" t="s">
        <v>16422</v>
      </c>
      <c r="G73" s="25" t="s">
        <v>16421</v>
      </c>
      <c r="I73" s="25" t="s">
        <v>16420</v>
      </c>
      <c r="J73" t="s">
        <v>16419</v>
      </c>
      <c r="M73" t="b">
        <v>0</v>
      </c>
      <c r="T73" t="s">
        <v>4341</v>
      </c>
      <c r="U73" t="s">
        <v>4340</v>
      </c>
      <c r="V73" t="s">
        <v>15953</v>
      </c>
      <c r="W73">
        <v>2902</v>
      </c>
      <c r="X73" s="25" t="s">
        <v>21520</v>
      </c>
      <c r="Y73" t="s">
        <v>21489</v>
      </c>
      <c r="Z73" t="s">
        <v>16418</v>
      </c>
      <c r="AA73" t="str">
        <f t="shared" si="1"/>
        <v>Database Security Requirements Guide :: Version 3, Release: 3 Benchmark Date: 27 Jul 2022 AC-16;</v>
      </c>
    </row>
    <row r="74" spans="1:27" ht="409.5" hidden="1">
      <c r="A74" t="s">
        <v>11919</v>
      </c>
      <c r="B74" t="s">
        <v>4349</v>
      </c>
      <c r="C74" t="s">
        <v>7561</v>
      </c>
      <c r="D74" t="s">
        <v>11918</v>
      </c>
      <c r="E74" t="s">
        <v>11917</v>
      </c>
      <c r="F74" t="s">
        <v>11916</v>
      </c>
      <c r="G74" s="25" t="s">
        <v>11915</v>
      </c>
      <c r="I74" s="25" t="s">
        <v>11914</v>
      </c>
      <c r="J74" s="25" t="s">
        <v>11913</v>
      </c>
      <c r="M74" t="b">
        <v>0</v>
      </c>
      <c r="T74" t="s">
        <v>4341</v>
      </c>
      <c r="U74" t="s">
        <v>4340</v>
      </c>
      <c r="V74" t="s">
        <v>11272</v>
      </c>
      <c r="W74">
        <v>2906</v>
      </c>
      <c r="X74" s="25" t="s">
        <v>21521</v>
      </c>
      <c r="Y74" t="s">
        <v>21489</v>
      </c>
      <c r="Z74" t="s">
        <v>11912</v>
      </c>
      <c r="AA74" t="str">
        <f t="shared" si="1"/>
        <v>Mainframe Product Security Requirements Guide :: Version 2, Release: 1 Benchmark Date: 27 Oct 2022 AC-16;</v>
      </c>
    </row>
    <row r="75" spans="1:27" ht="409.5" hidden="1">
      <c r="A75" t="s">
        <v>11911</v>
      </c>
      <c r="B75" t="s">
        <v>4349</v>
      </c>
      <c r="C75" t="s">
        <v>7552</v>
      </c>
      <c r="D75" t="s">
        <v>11910</v>
      </c>
      <c r="E75" t="s">
        <v>11909</v>
      </c>
      <c r="F75" t="s">
        <v>11908</v>
      </c>
      <c r="G75" s="25" t="s">
        <v>7548</v>
      </c>
      <c r="I75" s="25" t="s">
        <v>11907</v>
      </c>
      <c r="J75" s="25" t="s">
        <v>11906</v>
      </c>
      <c r="M75" t="b">
        <v>0</v>
      </c>
      <c r="T75" t="s">
        <v>4341</v>
      </c>
      <c r="U75" t="s">
        <v>4340</v>
      </c>
      <c r="V75" t="s">
        <v>11272</v>
      </c>
      <c r="W75">
        <v>2906</v>
      </c>
      <c r="X75" s="25" t="s">
        <v>21519</v>
      </c>
      <c r="Y75" t="s">
        <v>21489</v>
      </c>
      <c r="Z75" t="s">
        <v>11905</v>
      </c>
      <c r="AA75" t="str">
        <f t="shared" si="1"/>
        <v>Mainframe Product Security Requirements Guide :: Version 2, Release: 1 Benchmark Date: 27 Oct 2022 AC-16;</v>
      </c>
    </row>
    <row r="76" spans="1:27" ht="409.5" hidden="1">
      <c r="A76" t="s">
        <v>7562</v>
      </c>
      <c r="B76" t="s">
        <v>4349</v>
      </c>
      <c r="C76" t="s">
        <v>7561</v>
      </c>
      <c r="D76" t="s">
        <v>7560</v>
      </c>
      <c r="E76" t="s">
        <v>7559</v>
      </c>
      <c r="F76" t="s">
        <v>7558</v>
      </c>
      <c r="G76" s="25" t="s">
        <v>7557</v>
      </c>
      <c r="I76" s="25" t="s">
        <v>7556</v>
      </c>
      <c r="J76" t="s">
        <v>7555</v>
      </c>
      <c r="M76" t="b">
        <v>0</v>
      </c>
      <c r="T76" t="s">
        <v>4341</v>
      </c>
      <c r="U76" t="s">
        <v>4340</v>
      </c>
      <c r="V76" t="s">
        <v>5162</v>
      </c>
      <c r="W76">
        <v>4093</v>
      </c>
      <c r="X76" s="25" t="s">
        <v>21521</v>
      </c>
      <c r="Y76" t="s">
        <v>21489</v>
      </c>
      <c r="Z76" t="s">
        <v>7554</v>
      </c>
      <c r="AA76" t="str">
        <f t="shared" si="1"/>
        <v>Application Security and Development Security Technical Implementation Guide :: Version 5, Release: 2 Benchmark Date: 27 Oct 2022 AC-16;</v>
      </c>
    </row>
    <row r="77" spans="1:27" ht="409.5" hidden="1">
      <c r="A77" t="s">
        <v>7553</v>
      </c>
      <c r="B77" t="s">
        <v>4349</v>
      </c>
      <c r="C77" t="s">
        <v>7552</v>
      </c>
      <c r="D77" t="s">
        <v>7551</v>
      </c>
      <c r="E77" t="s">
        <v>7550</v>
      </c>
      <c r="F77" t="s">
        <v>7549</v>
      </c>
      <c r="G77" s="25" t="s">
        <v>7548</v>
      </c>
      <c r="I77" s="25" t="s">
        <v>7547</v>
      </c>
      <c r="J77" t="s">
        <v>7546</v>
      </c>
      <c r="M77" t="b">
        <v>0</v>
      </c>
      <c r="T77" t="s">
        <v>4341</v>
      </c>
      <c r="U77" t="s">
        <v>4340</v>
      </c>
      <c r="V77" t="s">
        <v>5162</v>
      </c>
      <c r="W77">
        <v>4093</v>
      </c>
      <c r="X77" s="25" t="s">
        <v>21519</v>
      </c>
      <c r="Y77" t="s">
        <v>21489</v>
      </c>
      <c r="Z77" t="s">
        <v>7545</v>
      </c>
      <c r="AA77" t="str">
        <f t="shared" si="1"/>
        <v>Application Security and Development Security Technical Implementation Guide :: Version 5, Release: 2 Benchmark Date: 27 Oct 2022 AC-16;</v>
      </c>
    </row>
    <row r="78" spans="1:27" ht="409.5" hidden="1">
      <c r="A78" t="s">
        <v>7544</v>
      </c>
      <c r="B78" t="s">
        <v>4349</v>
      </c>
      <c r="C78" t="s">
        <v>7543</v>
      </c>
      <c r="D78" t="s">
        <v>7542</v>
      </c>
      <c r="E78" t="s">
        <v>7541</v>
      </c>
      <c r="F78" t="s">
        <v>7540</v>
      </c>
      <c r="G78" s="25" t="s">
        <v>7539</v>
      </c>
      <c r="I78" s="25" t="s">
        <v>7538</v>
      </c>
      <c r="J78" t="s">
        <v>7537</v>
      </c>
      <c r="M78" t="b">
        <v>0</v>
      </c>
      <c r="T78" t="s">
        <v>4341</v>
      </c>
      <c r="U78" t="s">
        <v>4340</v>
      </c>
      <c r="V78" t="s">
        <v>5162</v>
      </c>
      <c r="W78">
        <v>4093</v>
      </c>
      <c r="X78" s="25" t="s">
        <v>21520</v>
      </c>
      <c r="Y78" t="s">
        <v>21489</v>
      </c>
      <c r="Z78" t="s">
        <v>7536</v>
      </c>
      <c r="AA78" t="str">
        <f t="shared" si="1"/>
        <v>Application Security and Development Security Technical Implementation Guide :: Version 5, Release: 2 Benchmark Date: 27 Oct 2022 AC-16;</v>
      </c>
    </row>
    <row r="79" spans="1:27" ht="409.5" hidden="1">
      <c r="A79" t="s">
        <v>19883</v>
      </c>
      <c r="B79" t="s">
        <v>4349</v>
      </c>
      <c r="C79" t="s">
        <v>5124</v>
      </c>
      <c r="D79" t="s">
        <v>19882</v>
      </c>
      <c r="E79" t="s">
        <v>19881</v>
      </c>
      <c r="F79" t="s">
        <v>19880</v>
      </c>
      <c r="G79" s="25" t="s">
        <v>19879</v>
      </c>
      <c r="I79" s="25" t="s">
        <v>19878</v>
      </c>
      <c r="J79" t="s">
        <v>19877</v>
      </c>
      <c r="M79" t="b">
        <v>0</v>
      </c>
      <c r="T79" t="s">
        <v>4341</v>
      </c>
      <c r="U79" t="s">
        <v>4340</v>
      </c>
      <c r="V79" t="s">
        <v>18918</v>
      </c>
      <c r="W79">
        <v>2900</v>
      </c>
      <c r="X79" s="25" t="s">
        <v>21522</v>
      </c>
      <c r="Y79" t="s">
        <v>21429</v>
      </c>
      <c r="Z79" t="s">
        <v>19876</v>
      </c>
      <c r="AA79" t="str">
        <f t="shared" si="1"/>
        <v>Application Server Security Requirements Guide :: Version 3, Release: 3 Benchmark Date: 27 Oct 2022 AC-17 (1);</v>
      </c>
    </row>
    <row r="80" spans="1:27" ht="409.5" hidden="1">
      <c r="A80" t="s">
        <v>19317</v>
      </c>
      <c r="B80" t="s">
        <v>4349</v>
      </c>
      <c r="C80" t="s">
        <v>4592</v>
      </c>
      <c r="D80" t="s">
        <v>19316</v>
      </c>
      <c r="E80" t="s">
        <v>19315</v>
      </c>
      <c r="F80" t="s">
        <v>19314</v>
      </c>
      <c r="G80" s="25" t="s">
        <v>19313</v>
      </c>
      <c r="I80" s="25" t="s">
        <v>19312</v>
      </c>
      <c r="J80" t="s">
        <v>19311</v>
      </c>
      <c r="M80" t="b">
        <v>0</v>
      </c>
      <c r="T80" t="s">
        <v>4341</v>
      </c>
      <c r="U80" t="s">
        <v>4340</v>
      </c>
      <c r="V80" t="s">
        <v>18918</v>
      </c>
      <c r="W80">
        <v>2900</v>
      </c>
      <c r="X80" s="25" t="s">
        <v>21523</v>
      </c>
      <c r="Y80" t="s">
        <v>21429</v>
      </c>
      <c r="Z80" t="s">
        <v>19310</v>
      </c>
      <c r="AA80" t="str">
        <f t="shared" si="1"/>
        <v>Application Server Security Requirements Guide :: Version 3, Release: 3 Benchmark Date: 27 Oct 2022 AC-17 (1);</v>
      </c>
    </row>
    <row r="81" spans="1:27" ht="409.5" hidden="1">
      <c r="A81" t="s">
        <v>15261</v>
      </c>
      <c r="B81" t="s">
        <v>4349</v>
      </c>
      <c r="C81" t="s">
        <v>15260</v>
      </c>
      <c r="D81" t="s">
        <v>15259</v>
      </c>
      <c r="E81" t="s">
        <v>15258</v>
      </c>
      <c r="F81" t="s">
        <v>15257</v>
      </c>
      <c r="G81" s="25" t="s">
        <v>15256</v>
      </c>
      <c r="I81" s="25" t="s">
        <v>15255</v>
      </c>
      <c r="J81" t="s">
        <v>15254</v>
      </c>
      <c r="M81" t="b">
        <v>0</v>
      </c>
      <c r="T81" t="s">
        <v>4341</v>
      </c>
      <c r="U81" t="s">
        <v>4340</v>
      </c>
      <c r="V81" t="s">
        <v>15010</v>
      </c>
      <c r="W81">
        <v>2912</v>
      </c>
      <c r="X81" s="25" t="s">
        <v>21522</v>
      </c>
      <c r="Y81" t="s">
        <v>21429</v>
      </c>
      <c r="Z81" t="s">
        <v>15253</v>
      </c>
      <c r="AA81" t="str">
        <f t="shared" si="1"/>
        <v>Firewall Security Requirements Guide :: Version 2, Release: 3 Benchmark Date: 27 Oct 2022 AC-17 (1);</v>
      </c>
    </row>
    <row r="82" spans="1:27" ht="409.5" hidden="1">
      <c r="A82" t="s">
        <v>14909</v>
      </c>
      <c r="B82" t="s">
        <v>4349</v>
      </c>
      <c r="C82" t="s">
        <v>14908</v>
      </c>
      <c r="D82" t="s">
        <v>14907</v>
      </c>
      <c r="E82" t="s">
        <v>14906</v>
      </c>
      <c r="F82" t="s">
        <v>14905</v>
      </c>
      <c r="G82" s="25" t="s">
        <v>14904</v>
      </c>
      <c r="I82" t="s">
        <v>14903</v>
      </c>
      <c r="J82" t="s">
        <v>14902</v>
      </c>
      <c r="M82" t="b">
        <v>0</v>
      </c>
      <c r="T82" t="s">
        <v>4341</v>
      </c>
      <c r="U82" t="s">
        <v>4340</v>
      </c>
      <c r="V82" t="s">
        <v>13339</v>
      </c>
      <c r="W82">
        <v>2895</v>
      </c>
      <c r="X82" s="25" t="s">
        <v>21522</v>
      </c>
      <c r="Y82" t="s">
        <v>21429</v>
      </c>
      <c r="Z82" t="s">
        <v>14901</v>
      </c>
      <c r="AA82" t="str">
        <f t="shared" si="1"/>
        <v>General Purpose Operating System Security Requirements Guide :: Version 2, Release: 4 Benchmark Date: 27 Jul 2022 AC-17 (1);</v>
      </c>
    </row>
    <row r="83" spans="1:27" ht="409.5" hidden="1">
      <c r="A83" t="s">
        <v>14162</v>
      </c>
      <c r="B83" t="s">
        <v>4349</v>
      </c>
      <c r="C83" t="s">
        <v>14161</v>
      </c>
      <c r="D83" t="s">
        <v>14160</v>
      </c>
      <c r="E83" t="s">
        <v>14159</v>
      </c>
      <c r="F83" t="s">
        <v>14158</v>
      </c>
      <c r="G83" s="25" t="s">
        <v>14157</v>
      </c>
      <c r="I83" t="s">
        <v>14156</v>
      </c>
      <c r="J83" t="s">
        <v>14155</v>
      </c>
      <c r="M83" t="b">
        <v>0</v>
      </c>
      <c r="T83" t="s">
        <v>4341</v>
      </c>
      <c r="U83" t="s">
        <v>4340</v>
      </c>
      <c r="V83" t="s">
        <v>13339</v>
      </c>
      <c r="W83">
        <v>2895</v>
      </c>
      <c r="X83" s="25" t="s">
        <v>21523</v>
      </c>
      <c r="Y83" t="s">
        <v>21429</v>
      </c>
      <c r="Z83" t="s">
        <v>14154</v>
      </c>
      <c r="AA83" t="str">
        <f t="shared" si="1"/>
        <v>General Purpose Operating System Security Requirements Guide :: Version 2, Release: 4 Benchmark Date: 27 Jul 2022 AC-17 (1);</v>
      </c>
    </row>
    <row r="84" spans="1:27" ht="409.5" hidden="1">
      <c r="A84" t="s">
        <v>7942</v>
      </c>
      <c r="B84" t="s">
        <v>4349</v>
      </c>
      <c r="C84" t="s">
        <v>7941</v>
      </c>
      <c r="D84" t="s">
        <v>7940</v>
      </c>
      <c r="E84" t="s">
        <v>7939</v>
      </c>
      <c r="F84" t="s">
        <v>7938</v>
      </c>
      <c r="G84" s="25" t="s">
        <v>7937</v>
      </c>
      <c r="I84" s="25" t="s">
        <v>7936</v>
      </c>
      <c r="J84" t="s">
        <v>7935</v>
      </c>
      <c r="M84" t="b">
        <v>0</v>
      </c>
      <c r="T84" t="s">
        <v>4341</v>
      </c>
      <c r="U84" t="s">
        <v>4340</v>
      </c>
      <c r="V84" t="s">
        <v>7613</v>
      </c>
      <c r="W84">
        <v>2920</v>
      </c>
      <c r="X84" s="25" t="s">
        <v>21523</v>
      </c>
      <c r="Y84" t="s">
        <v>21429</v>
      </c>
      <c r="Z84" t="s">
        <v>7934</v>
      </c>
      <c r="AA84" t="str">
        <f t="shared" si="1"/>
        <v>Virtual Private Network (VPN) Security Requirements Guide :: Version 2, Release: 4 Benchmark Date: 27 Oct 2021 AC-17 (1);</v>
      </c>
    </row>
    <row r="85" spans="1:27" ht="409.5" hidden="1">
      <c r="A85" t="s">
        <v>5125</v>
      </c>
      <c r="B85" t="s">
        <v>4349</v>
      </c>
      <c r="C85" t="s">
        <v>5124</v>
      </c>
      <c r="D85" t="s">
        <v>5123</v>
      </c>
      <c r="E85" t="s">
        <v>5122</v>
      </c>
      <c r="F85" t="s">
        <v>5121</v>
      </c>
      <c r="G85" s="25" t="s">
        <v>5120</v>
      </c>
      <c r="I85" s="25" t="s">
        <v>5119</v>
      </c>
      <c r="J85" t="s">
        <v>5118</v>
      </c>
      <c r="M85" t="b">
        <v>0</v>
      </c>
      <c r="T85" t="s">
        <v>4341</v>
      </c>
      <c r="U85" t="s">
        <v>4340</v>
      </c>
      <c r="V85" t="s">
        <v>4339</v>
      </c>
      <c r="W85">
        <v>2910</v>
      </c>
      <c r="X85" s="25" t="s">
        <v>21522</v>
      </c>
      <c r="Y85" t="s">
        <v>21429</v>
      </c>
      <c r="Z85" t="s">
        <v>5117</v>
      </c>
      <c r="AA85" t="str">
        <f t="shared" si="1"/>
        <v>Web Server Security Requirements Guide :: Version 3, Release: 1 Benchmark Date: 27 Oct 2022 AC-17 (1);</v>
      </c>
    </row>
    <row r="86" spans="1:27" ht="409.5" hidden="1">
      <c r="A86" t="s">
        <v>4601</v>
      </c>
      <c r="B86" t="s">
        <v>4349</v>
      </c>
      <c r="C86" t="s">
        <v>4592</v>
      </c>
      <c r="D86" t="s">
        <v>4600</v>
      </c>
      <c r="E86" t="s">
        <v>4599</v>
      </c>
      <c r="F86" t="s">
        <v>4598</v>
      </c>
      <c r="G86" s="25" t="s">
        <v>4597</v>
      </c>
      <c r="I86" s="25" t="s">
        <v>4596</v>
      </c>
      <c r="J86" t="s">
        <v>4595</v>
      </c>
      <c r="M86" t="b">
        <v>0</v>
      </c>
      <c r="T86" t="s">
        <v>4341</v>
      </c>
      <c r="U86" t="s">
        <v>4340</v>
      </c>
      <c r="V86" t="s">
        <v>4339</v>
      </c>
      <c r="W86">
        <v>2910</v>
      </c>
      <c r="X86" s="25" t="s">
        <v>21523</v>
      </c>
      <c r="Y86" t="s">
        <v>21429</v>
      </c>
      <c r="Z86" t="s">
        <v>4594</v>
      </c>
      <c r="AA86" t="str">
        <f t="shared" si="1"/>
        <v>Web Server Security Requirements Guide :: Version 3, Release: 1 Benchmark Date: 27 Oct 2022 AC-17 (1);</v>
      </c>
    </row>
    <row r="87" spans="1:27" ht="409.5" hidden="1">
      <c r="A87" t="s">
        <v>4593</v>
      </c>
      <c r="B87" t="s">
        <v>4349</v>
      </c>
      <c r="C87" t="s">
        <v>4592</v>
      </c>
      <c r="D87" t="s">
        <v>4591</v>
      </c>
      <c r="E87" t="s">
        <v>4590</v>
      </c>
      <c r="F87" t="s">
        <v>4589</v>
      </c>
      <c r="G87" s="25" t="s">
        <v>4588</v>
      </c>
      <c r="I87" s="25" t="s">
        <v>4587</v>
      </c>
      <c r="J87" t="s">
        <v>4586</v>
      </c>
      <c r="M87" t="b">
        <v>0</v>
      </c>
      <c r="T87" t="s">
        <v>4341</v>
      </c>
      <c r="U87" t="s">
        <v>4340</v>
      </c>
      <c r="V87" t="s">
        <v>4339</v>
      </c>
      <c r="W87">
        <v>2910</v>
      </c>
      <c r="X87" s="25" t="s">
        <v>21523</v>
      </c>
      <c r="Y87" t="s">
        <v>21429</v>
      </c>
      <c r="Z87" t="s">
        <v>4585</v>
      </c>
      <c r="AA87" t="str">
        <f t="shared" si="1"/>
        <v>Web Server Security Requirements Guide :: Version 3, Release: 1 Benchmark Date: 27 Oct 2022 AC-17 (1);</v>
      </c>
    </row>
    <row r="88" spans="1:27" ht="409.5">
      <c r="A88" t="s">
        <v>20937</v>
      </c>
      <c r="B88" t="s">
        <v>4349</v>
      </c>
      <c r="C88" t="s">
        <v>20935</v>
      </c>
      <c r="D88" t="s">
        <v>20936</v>
      </c>
      <c r="E88" t="s">
        <v>20935</v>
      </c>
      <c r="F88" t="s">
        <v>20934</v>
      </c>
      <c r="G88" s="25" t="s">
        <v>20933</v>
      </c>
      <c r="I88" s="25" t="s">
        <v>20932</v>
      </c>
      <c r="J88" t="s">
        <v>20931</v>
      </c>
      <c r="M88" t="b">
        <v>0</v>
      </c>
      <c r="T88" t="s">
        <v>4341</v>
      </c>
      <c r="U88" t="s">
        <v>4340</v>
      </c>
      <c r="V88" t="s">
        <v>19908</v>
      </c>
      <c r="W88">
        <v>2489</v>
      </c>
      <c r="X88" s="25" t="s">
        <v>21522</v>
      </c>
      <c r="Y88" t="s">
        <v>21429</v>
      </c>
      <c r="AA88" t="str">
        <f t="shared" si="1"/>
        <v>Application Layer Gateway (ALG) Security Requirements Guide (SRG) :: Version 1, Release: 2 Benchmark Date: 24 Jul 2015 AC-17 (1);</v>
      </c>
    </row>
    <row r="89" spans="1:27" ht="409.5">
      <c r="A89" t="s">
        <v>20930</v>
      </c>
      <c r="B89" t="s">
        <v>4349</v>
      </c>
      <c r="C89" t="s">
        <v>20928</v>
      </c>
      <c r="D89" t="s">
        <v>20929</v>
      </c>
      <c r="E89" t="s">
        <v>20928</v>
      </c>
      <c r="F89" t="s">
        <v>20927</v>
      </c>
      <c r="G89" s="25" t="s">
        <v>20926</v>
      </c>
      <c r="I89" s="25" t="s">
        <v>20925</v>
      </c>
      <c r="J89" t="s">
        <v>20924</v>
      </c>
      <c r="M89" t="b">
        <v>0</v>
      </c>
      <c r="T89" t="s">
        <v>4341</v>
      </c>
      <c r="U89" t="s">
        <v>4340</v>
      </c>
      <c r="V89" t="s">
        <v>19908</v>
      </c>
      <c r="W89">
        <v>2489</v>
      </c>
      <c r="X89" s="25" t="s">
        <v>21523</v>
      </c>
      <c r="Y89" t="s">
        <v>21429</v>
      </c>
      <c r="AA89" t="str">
        <f t="shared" si="1"/>
        <v>Application Layer Gateway (ALG) Security Requirements Guide (SRG) :: Version 1, Release: 2 Benchmark Date: 24 Jul 2015 AC-17 (1);</v>
      </c>
    </row>
    <row r="90" spans="1:27" ht="409.5">
      <c r="A90" t="s">
        <v>19915</v>
      </c>
      <c r="B90" t="s">
        <v>4349</v>
      </c>
      <c r="C90" t="s">
        <v>19913</v>
      </c>
      <c r="D90" t="s">
        <v>19914</v>
      </c>
      <c r="E90" t="s">
        <v>19913</v>
      </c>
      <c r="F90" t="s">
        <v>19912</v>
      </c>
      <c r="G90" s="25" t="s">
        <v>19911</v>
      </c>
      <c r="I90" s="25" t="s">
        <v>19910</v>
      </c>
      <c r="J90" t="s">
        <v>19909</v>
      </c>
      <c r="M90" t="b">
        <v>0</v>
      </c>
      <c r="T90" t="s">
        <v>4341</v>
      </c>
      <c r="U90" t="s">
        <v>4340</v>
      </c>
      <c r="V90" t="s">
        <v>19908</v>
      </c>
      <c r="W90">
        <v>2489</v>
      </c>
      <c r="X90" s="25" t="s">
        <v>21524</v>
      </c>
      <c r="Y90" t="s">
        <v>21430</v>
      </c>
      <c r="AA90" t="str">
        <f t="shared" si="1"/>
        <v>Application Layer Gateway (ALG) Security Requirements Guide (SRG) :: Version 1, Release: 2 Benchmark Date: 24 Jul 2015 AC-17 (2);</v>
      </c>
    </row>
    <row r="91" spans="1:27" ht="409.5" hidden="1">
      <c r="A91" t="s">
        <v>19899</v>
      </c>
      <c r="B91" t="s">
        <v>4349</v>
      </c>
      <c r="C91" t="s">
        <v>5142</v>
      </c>
      <c r="D91" t="s">
        <v>19898</v>
      </c>
      <c r="E91" t="s">
        <v>19897</v>
      </c>
      <c r="F91" t="s">
        <v>19896</v>
      </c>
      <c r="G91" s="25" t="s">
        <v>19895</v>
      </c>
      <c r="I91" s="25" t="s">
        <v>19894</v>
      </c>
      <c r="J91" t="s">
        <v>19893</v>
      </c>
      <c r="M91" t="b">
        <v>0</v>
      </c>
      <c r="T91" t="s">
        <v>4341</v>
      </c>
      <c r="U91" t="s">
        <v>4340</v>
      </c>
      <c r="V91" t="s">
        <v>18918</v>
      </c>
      <c r="W91">
        <v>2900</v>
      </c>
      <c r="X91" s="25" t="s">
        <v>21524</v>
      </c>
      <c r="Y91" t="s">
        <v>21430</v>
      </c>
      <c r="Z91" t="s">
        <v>19892</v>
      </c>
      <c r="AA91" t="str">
        <f t="shared" si="1"/>
        <v>Application Server Security Requirements Guide :: Version 3, Release: 3 Benchmark Date: 27 Oct 2022 AC-17 (2);</v>
      </c>
    </row>
    <row r="92" spans="1:27" ht="409.5" hidden="1">
      <c r="A92" t="s">
        <v>19891</v>
      </c>
      <c r="B92" t="s">
        <v>4349</v>
      </c>
      <c r="C92" t="s">
        <v>5133</v>
      </c>
      <c r="D92" t="s">
        <v>19890</v>
      </c>
      <c r="E92" t="s">
        <v>19889</v>
      </c>
      <c r="F92" t="s">
        <v>19888</v>
      </c>
      <c r="G92" s="25" t="s">
        <v>19887</v>
      </c>
      <c r="I92" s="25" t="s">
        <v>19886</v>
      </c>
      <c r="J92" t="s">
        <v>19885</v>
      </c>
      <c r="M92" t="b">
        <v>0</v>
      </c>
      <c r="T92" t="s">
        <v>4341</v>
      </c>
      <c r="U92" t="s">
        <v>4340</v>
      </c>
      <c r="V92" t="s">
        <v>18918</v>
      </c>
      <c r="W92">
        <v>2900</v>
      </c>
      <c r="X92" s="25" t="s">
        <v>21525</v>
      </c>
      <c r="Y92" t="s">
        <v>21430</v>
      </c>
      <c r="Z92" t="s">
        <v>19884</v>
      </c>
      <c r="AA92" t="str">
        <f t="shared" si="1"/>
        <v>Application Server Security Requirements Guide :: Version 3, Release: 3 Benchmark Date: 27 Oct 2022 AC-17 (2);</v>
      </c>
    </row>
    <row r="93" spans="1:27" ht="409.5" hidden="1">
      <c r="A93" t="s">
        <v>18133</v>
      </c>
      <c r="B93" t="s">
        <v>4349</v>
      </c>
      <c r="C93" t="s">
        <v>5142</v>
      </c>
      <c r="D93" t="s">
        <v>18132</v>
      </c>
      <c r="E93" t="s">
        <v>18131</v>
      </c>
      <c r="F93" t="s">
        <v>18130</v>
      </c>
      <c r="G93" t="s">
        <v>18129</v>
      </c>
      <c r="I93" s="25" t="s">
        <v>18128</v>
      </c>
      <c r="J93" t="s">
        <v>18127</v>
      </c>
      <c r="M93" t="b">
        <v>0</v>
      </c>
      <c r="T93" t="s">
        <v>4341</v>
      </c>
      <c r="U93" t="s">
        <v>4340</v>
      </c>
      <c r="V93" t="s">
        <v>16942</v>
      </c>
      <c r="W93">
        <v>5239</v>
      </c>
      <c r="X93" s="25" t="s">
        <v>21524</v>
      </c>
      <c r="Y93" t="s">
        <v>21430</v>
      </c>
      <c r="AA93" t="str">
        <f t="shared" si="1"/>
        <v>Container Platform Security Requirements Guide :: Version 1, Release: 3 Benchmark Date: 27 Jan 2022 AC-17 (2);</v>
      </c>
    </row>
    <row r="94" spans="1:27" ht="409.5" hidden="1">
      <c r="A94" t="s">
        <v>18126</v>
      </c>
      <c r="B94" t="s">
        <v>4349</v>
      </c>
      <c r="C94" t="s">
        <v>5142</v>
      </c>
      <c r="D94" t="s">
        <v>18125</v>
      </c>
      <c r="E94" t="s">
        <v>18124</v>
      </c>
      <c r="F94" t="s">
        <v>18123</v>
      </c>
      <c r="G94" t="s">
        <v>18122</v>
      </c>
      <c r="I94" s="25" t="s">
        <v>18121</v>
      </c>
      <c r="J94" t="s">
        <v>18120</v>
      </c>
      <c r="M94" t="b">
        <v>0</v>
      </c>
      <c r="T94" t="s">
        <v>4341</v>
      </c>
      <c r="U94" t="s">
        <v>4340</v>
      </c>
      <c r="V94" t="s">
        <v>16942</v>
      </c>
      <c r="W94">
        <v>5239</v>
      </c>
      <c r="X94" s="25" t="s">
        <v>21524</v>
      </c>
      <c r="Y94" t="s">
        <v>21430</v>
      </c>
      <c r="AA94" t="str">
        <f t="shared" si="1"/>
        <v>Container Platform Security Requirements Guide :: Version 1, Release: 3 Benchmark Date: 27 Jan 2022 AC-17 (2);</v>
      </c>
    </row>
    <row r="95" spans="1:27" ht="409.5" hidden="1">
      <c r="A95" t="s">
        <v>16979</v>
      </c>
      <c r="B95" t="s">
        <v>4349</v>
      </c>
      <c r="C95" t="s">
        <v>8371</v>
      </c>
      <c r="D95" t="s">
        <v>16978</v>
      </c>
      <c r="E95" t="s">
        <v>16977</v>
      </c>
      <c r="F95" t="s">
        <v>16976</v>
      </c>
      <c r="G95" s="25" t="s">
        <v>16975</v>
      </c>
      <c r="I95" s="25" t="s">
        <v>16974</v>
      </c>
      <c r="J95" t="s">
        <v>16973</v>
      </c>
      <c r="M95" t="b">
        <v>0</v>
      </c>
      <c r="T95" t="s">
        <v>4341</v>
      </c>
      <c r="U95" t="s">
        <v>4340</v>
      </c>
      <c r="V95" t="s">
        <v>16942</v>
      </c>
      <c r="W95">
        <v>5239</v>
      </c>
      <c r="X95" s="25" t="s">
        <v>21525</v>
      </c>
      <c r="Y95" t="s">
        <v>21430</v>
      </c>
      <c r="AA95" t="str">
        <f t="shared" si="1"/>
        <v>Container Platform Security Requirements Guide :: Version 1, Release: 3 Benchmark Date: 27 Jan 2022 AC-17 (2);</v>
      </c>
    </row>
    <row r="96" spans="1:27" ht="409.5" hidden="1">
      <c r="A96" t="s">
        <v>14900</v>
      </c>
      <c r="B96" t="s">
        <v>4349</v>
      </c>
      <c r="C96" t="s">
        <v>14899</v>
      </c>
      <c r="D96" t="s">
        <v>14898</v>
      </c>
      <c r="E96" t="s">
        <v>14897</v>
      </c>
      <c r="F96" t="s">
        <v>14896</v>
      </c>
      <c r="G96" s="25" t="s">
        <v>14895</v>
      </c>
      <c r="I96" t="s">
        <v>14894</v>
      </c>
      <c r="J96" t="s">
        <v>14893</v>
      </c>
      <c r="M96" t="b">
        <v>0</v>
      </c>
      <c r="T96" t="s">
        <v>4341</v>
      </c>
      <c r="U96" t="s">
        <v>4340</v>
      </c>
      <c r="V96" t="s">
        <v>13339</v>
      </c>
      <c r="W96">
        <v>2895</v>
      </c>
      <c r="X96" s="25" t="s">
        <v>21524</v>
      </c>
      <c r="Y96" t="s">
        <v>21430</v>
      </c>
      <c r="Z96" t="s">
        <v>14892</v>
      </c>
      <c r="AA96" t="str">
        <f t="shared" si="1"/>
        <v>General Purpose Operating System Security Requirements Guide :: Version 2, Release: 4 Benchmark Date: 27 Jul 2022 AC-17 (2);</v>
      </c>
    </row>
    <row r="97" spans="1:27" ht="409.5" hidden="1">
      <c r="A97" t="s">
        <v>14313</v>
      </c>
      <c r="B97" t="s">
        <v>4349</v>
      </c>
      <c r="C97" t="s">
        <v>14312</v>
      </c>
      <c r="D97" t="s">
        <v>14311</v>
      </c>
      <c r="E97" t="s">
        <v>14310</v>
      </c>
      <c r="F97" t="s">
        <v>14309</v>
      </c>
      <c r="G97" s="25" t="s">
        <v>14308</v>
      </c>
      <c r="I97" t="s">
        <v>14307</v>
      </c>
      <c r="J97" t="s">
        <v>14306</v>
      </c>
      <c r="M97" t="b">
        <v>0</v>
      </c>
      <c r="T97" t="s">
        <v>4341</v>
      </c>
      <c r="U97" t="s">
        <v>4340</v>
      </c>
      <c r="V97" t="s">
        <v>13339</v>
      </c>
      <c r="W97">
        <v>2895</v>
      </c>
      <c r="X97" s="25" t="s">
        <v>21525</v>
      </c>
      <c r="Y97" t="s">
        <v>21430</v>
      </c>
      <c r="Z97" t="s">
        <v>14305</v>
      </c>
      <c r="AA97" t="str">
        <f t="shared" si="1"/>
        <v>General Purpose Operating System Security Requirements Guide :: Version 2, Release: 4 Benchmark Date: 27 Jul 2022 AC-17 (2);</v>
      </c>
    </row>
    <row r="98" spans="1:27" ht="409.5" hidden="1">
      <c r="A98" t="s">
        <v>9558</v>
      </c>
      <c r="B98" t="s">
        <v>4745</v>
      </c>
      <c r="C98" t="s">
        <v>7717</v>
      </c>
      <c r="D98" t="s">
        <v>9557</v>
      </c>
      <c r="E98" t="s">
        <v>9556</v>
      </c>
      <c r="F98" t="s">
        <v>9555</v>
      </c>
      <c r="G98" s="25" t="s">
        <v>9554</v>
      </c>
      <c r="I98" s="25" t="s">
        <v>9553</v>
      </c>
      <c r="J98" s="25" t="s">
        <v>9552</v>
      </c>
      <c r="M98" t="b">
        <v>0</v>
      </c>
      <c r="T98" t="s">
        <v>4341</v>
      </c>
      <c r="U98" t="s">
        <v>4340</v>
      </c>
      <c r="V98" t="s">
        <v>9446</v>
      </c>
      <c r="W98">
        <v>3333</v>
      </c>
      <c r="X98" s="25" t="s">
        <v>21524</v>
      </c>
      <c r="Y98" t="s">
        <v>21430</v>
      </c>
      <c r="AA98" t="str">
        <f t="shared" si="1"/>
        <v>SDN Controller Security Requirements Guide :: Version 1, Release: 2 Benchmark Date: 24 Apr 2020 AC-17 (2);</v>
      </c>
    </row>
    <row r="99" spans="1:27" ht="409.5" hidden="1">
      <c r="A99" t="s">
        <v>9551</v>
      </c>
      <c r="B99" t="s">
        <v>4745</v>
      </c>
      <c r="C99" t="s">
        <v>7717</v>
      </c>
      <c r="D99" t="s">
        <v>9550</v>
      </c>
      <c r="E99" t="s">
        <v>9549</v>
      </c>
      <c r="F99" t="s">
        <v>9548</v>
      </c>
      <c r="G99" t="s">
        <v>9547</v>
      </c>
      <c r="I99" s="25" t="s">
        <v>9546</v>
      </c>
      <c r="J99" s="25" t="s">
        <v>9545</v>
      </c>
      <c r="M99" t="b">
        <v>0</v>
      </c>
      <c r="T99" t="s">
        <v>4341</v>
      </c>
      <c r="U99" t="s">
        <v>4340</v>
      </c>
      <c r="V99" t="s">
        <v>9446</v>
      </c>
      <c r="W99">
        <v>3333</v>
      </c>
      <c r="X99" s="25" t="s">
        <v>21524</v>
      </c>
      <c r="Y99" t="s">
        <v>21430</v>
      </c>
      <c r="AA99" t="str">
        <f t="shared" si="1"/>
        <v>SDN Controller Security Requirements Guide :: Version 1, Release: 2 Benchmark Date: 24 Apr 2020 AC-17 (2);</v>
      </c>
    </row>
    <row r="100" spans="1:27" ht="409.5" hidden="1">
      <c r="A100" t="s">
        <v>9537</v>
      </c>
      <c r="B100" t="s">
        <v>4745</v>
      </c>
      <c r="C100" t="s">
        <v>7717</v>
      </c>
      <c r="D100" t="s">
        <v>9536</v>
      </c>
      <c r="E100" t="s">
        <v>9535</v>
      </c>
      <c r="F100" t="s">
        <v>9534</v>
      </c>
      <c r="G100" t="s">
        <v>9533</v>
      </c>
      <c r="I100" s="25" t="s">
        <v>9532</v>
      </c>
      <c r="J100" s="25" t="s">
        <v>9531</v>
      </c>
      <c r="M100" t="b">
        <v>0</v>
      </c>
      <c r="T100" t="s">
        <v>4341</v>
      </c>
      <c r="U100" t="s">
        <v>4340</v>
      </c>
      <c r="V100" t="s">
        <v>9446</v>
      </c>
      <c r="W100">
        <v>3333</v>
      </c>
      <c r="X100" s="25" t="s">
        <v>21524</v>
      </c>
      <c r="Y100" t="s">
        <v>21430</v>
      </c>
      <c r="AA100" t="str">
        <f t="shared" si="1"/>
        <v>SDN Controller Security Requirements Guide :: Version 1, Release: 2 Benchmark Date: 24 Apr 2020 AC-17 (2);</v>
      </c>
    </row>
    <row r="101" spans="1:27" ht="409.5" hidden="1">
      <c r="A101" t="s">
        <v>9307</v>
      </c>
      <c r="B101" t="s">
        <v>4349</v>
      </c>
      <c r="C101" t="s">
        <v>5142</v>
      </c>
      <c r="D101" t="s">
        <v>9306</v>
      </c>
      <c r="E101" t="s">
        <v>9305</v>
      </c>
      <c r="F101" t="s">
        <v>9304</v>
      </c>
      <c r="G101" s="25" t="s">
        <v>9303</v>
      </c>
      <c r="I101" s="25" t="s">
        <v>9302</v>
      </c>
      <c r="J101" t="s">
        <v>9301</v>
      </c>
      <c r="M101" t="b">
        <v>0</v>
      </c>
      <c r="T101" t="s">
        <v>4341</v>
      </c>
      <c r="U101" t="s">
        <v>4340</v>
      </c>
      <c r="V101" t="s">
        <v>8332</v>
      </c>
      <c r="W101">
        <v>5269</v>
      </c>
      <c r="X101" s="25" t="s">
        <v>21524</v>
      </c>
      <c r="Y101" t="s">
        <v>21430</v>
      </c>
      <c r="AA101" t="str">
        <f t="shared" si="1"/>
        <v>Unified Endpoint Management Server Security Requirements Guide :: Version 1, Release: 1 Benchmark Date: 20 Nov 2020 AC-17 (2);</v>
      </c>
    </row>
    <row r="102" spans="1:27" ht="409.5" hidden="1">
      <c r="A102" t="s">
        <v>8372</v>
      </c>
      <c r="B102" t="s">
        <v>4349</v>
      </c>
      <c r="C102" t="s">
        <v>8371</v>
      </c>
      <c r="D102" t="s">
        <v>8370</v>
      </c>
      <c r="E102" t="s">
        <v>8369</v>
      </c>
      <c r="F102" t="s">
        <v>8368</v>
      </c>
      <c r="G102" s="25" t="s">
        <v>8367</v>
      </c>
      <c r="I102" s="25" t="s">
        <v>8366</v>
      </c>
      <c r="J102" t="s">
        <v>8365</v>
      </c>
      <c r="M102" t="b">
        <v>0</v>
      </c>
      <c r="T102" t="s">
        <v>4341</v>
      </c>
      <c r="U102" t="s">
        <v>4340</v>
      </c>
      <c r="V102" t="s">
        <v>8332</v>
      </c>
      <c r="W102">
        <v>5269</v>
      </c>
      <c r="X102" s="25" t="s">
        <v>21525</v>
      </c>
      <c r="Y102" t="s">
        <v>21430</v>
      </c>
      <c r="AA102" t="str">
        <f t="shared" si="1"/>
        <v>Unified Endpoint Management Server Security Requirements Guide :: Version 1, Release: 1 Benchmark Date: 20 Nov 2020 AC-17 (2);</v>
      </c>
    </row>
    <row r="103" spans="1:27" ht="409.5" hidden="1">
      <c r="A103" t="s">
        <v>8276</v>
      </c>
      <c r="B103" t="s">
        <v>4745</v>
      </c>
      <c r="C103" t="s">
        <v>8275</v>
      </c>
      <c r="D103" t="s">
        <v>8274</v>
      </c>
      <c r="E103" t="s">
        <v>8273</v>
      </c>
      <c r="F103" t="s">
        <v>8272</v>
      </c>
      <c r="G103" s="25" t="s">
        <v>8271</v>
      </c>
      <c r="I103" s="25" t="s">
        <v>8270</v>
      </c>
      <c r="J103" t="s">
        <v>8269</v>
      </c>
      <c r="M103" t="b">
        <v>0</v>
      </c>
      <c r="T103" t="s">
        <v>4341</v>
      </c>
      <c r="U103" t="s">
        <v>4340</v>
      </c>
      <c r="V103" t="s">
        <v>7613</v>
      </c>
      <c r="W103">
        <v>2920</v>
      </c>
      <c r="X103" s="25" t="s">
        <v>21524</v>
      </c>
      <c r="Y103" t="s">
        <v>21430</v>
      </c>
      <c r="Z103" t="s">
        <v>8268</v>
      </c>
      <c r="AA103" t="str">
        <f t="shared" si="1"/>
        <v>Virtual Private Network (VPN) Security Requirements Guide :: Version 2, Release: 4 Benchmark Date: 27 Oct 2021 AC-17 (2);</v>
      </c>
    </row>
    <row r="104" spans="1:27" ht="409.5" hidden="1">
      <c r="A104" t="s">
        <v>8267</v>
      </c>
      <c r="B104" t="s">
        <v>4349</v>
      </c>
      <c r="C104" t="s">
        <v>8258</v>
      </c>
      <c r="D104" t="s">
        <v>8266</v>
      </c>
      <c r="E104" t="s">
        <v>8265</v>
      </c>
      <c r="F104" t="s">
        <v>8264</v>
      </c>
      <c r="G104" s="25" t="s">
        <v>8263</v>
      </c>
      <c r="I104" s="25" t="s">
        <v>8262</v>
      </c>
      <c r="J104" t="s">
        <v>8261</v>
      </c>
      <c r="M104" t="b">
        <v>0</v>
      </c>
      <c r="T104" t="s">
        <v>4341</v>
      </c>
      <c r="U104" t="s">
        <v>4340</v>
      </c>
      <c r="V104" t="s">
        <v>7613</v>
      </c>
      <c r="W104">
        <v>2920</v>
      </c>
      <c r="X104" s="25" t="s">
        <v>21525</v>
      </c>
      <c r="Y104" t="s">
        <v>21430</v>
      </c>
      <c r="Z104" t="s">
        <v>8260</v>
      </c>
      <c r="AA104" t="str">
        <f t="shared" si="1"/>
        <v>Virtual Private Network (VPN) Security Requirements Guide :: Version 2, Release: 4 Benchmark Date: 27 Oct 2021 AC-17 (2);</v>
      </c>
    </row>
    <row r="105" spans="1:27" ht="409.5" hidden="1">
      <c r="A105" t="s">
        <v>8259</v>
      </c>
      <c r="B105" t="s">
        <v>4349</v>
      </c>
      <c r="C105" t="s">
        <v>8258</v>
      </c>
      <c r="D105" t="s">
        <v>8257</v>
      </c>
      <c r="E105" t="s">
        <v>8256</v>
      </c>
      <c r="F105" t="s">
        <v>8255</v>
      </c>
      <c r="G105" s="25" t="s">
        <v>8254</v>
      </c>
      <c r="I105" s="25" t="s">
        <v>8253</v>
      </c>
      <c r="J105" t="s">
        <v>8252</v>
      </c>
      <c r="M105" t="b">
        <v>0</v>
      </c>
      <c r="T105" t="s">
        <v>4341</v>
      </c>
      <c r="U105" t="s">
        <v>4340</v>
      </c>
      <c r="V105" t="s">
        <v>7613</v>
      </c>
      <c r="W105">
        <v>2920</v>
      </c>
      <c r="X105" s="25" t="s">
        <v>21525</v>
      </c>
      <c r="Y105" t="s">
        <v>21430</v>
      </c>
      <c r="Z105" t="s">
        <v>8251</v>
      </c>
      <c r="AA105" t="str">
        <f t="shared" si="1"/>
        <v>Virtual Private Network (VPN) Security Requirements Guide :: Version 2, Release: 4 Benchmark Date: 27 Oct 2021 AC-17 (2);</v>
      </c>
    </row>
    <row r="106" spans="1:27" ht="409.5" hidden="1">
      <c r="A106" t="s">
        <v>8250</v>
      </c>
      <c r="B106" t="s">
        <v>4745</v>
      </c>
      <c r="C106" t="s">
        <v>8249</v>
      </c>
      <c r="D106" t="s">
        <v>8248</v>
      </c>
      <c r="E106" t="s">
        <v>8247</v>
      </c>
      <c r="F106" t="s">
        <v>8246</v>
      </c>
      <c r="G106" t="s">
        <v>8245</v>
      </c>
      <c r="I106" s="25" t="s">
        <v>8244</v>
      </c>
      <c r="J106" t="s">
        <v>8243</v>
      </c>
      <c r="M106" t="b">
        <v>0</v>
      </c>
      <c r="T106" t="s">
        <v>4341</v>
      </c>
      <c r="U106" t="s">
        <v>4340</v>
      </c>
      <c r="V106" t="s">
        <v>7613</v>
      </c>
      <c r="W106">
        <v>2920</v>
      </c>
      <c r="X106" s="25" t="s">
        <v>21524</v>
      </c>
      <c r="Y106" t="s">
        <v>21430</v>
      </c>
      <c r="Z106" t="s">
        <v>8242</v>
      </c>
      <c r="AA106" t="str">
        <f t="shared" si="1"/>
        <v>Virtual Private Network (VPN) Security Requirements Guide :: Version 2, Release: 4 Benchmark Date: 27 Oct 2021 AC-17 (2);</v>
      </c>
    </row>
    <row r="107" spans="1:27" ht="409.5" hidden="1">
      <c r="A107" t="s">
        <v>8241</v>
      </c>
      <c r="B107" t="s">
        <v>4349</v>
      </c>
      <c r="C107" t="s">
        <v>8240</v>
      </c>
      <c r="D107" t="s">
        <v>8239</v>
      </c>
      <c r="E107" t="s">
        <v>8238</v>
      </c>
      <c r="F107" t="s">
        <v>8237</v>
      </c>
      <c r="G107" t="s">
        <v>8236</v>
      </c>
      <c r="I107" s="25" t="s">
        <v>8235</v>
      </c>
      <c r="J107" t="s">
        <v>8234</v>
      </c>
      <c r="M107" t="b">
        <v>0</v>
      </c>
      <c r="T107" t="s">
        <v>4341</v>
      </c>
      <c r="U107" t="s">
        <v>4340</v>
      </c>
      <c r="V107" t="s">
        <v>7613</v>
      </c>
      <c r="W107">
        <v>2920</v>
      </c>
      <c r="X107" s="25" t="s">
        <v>21524</v>
      </c>
      <c r="Y107" t="s">
        <v>21430</v>
      </c>
      <c r="Z107" t="s">
        <v>8233</v>
      </c>
      <c r="AA107" t="str">
        <f t="shared" si="1"/>
        <v>Virtual Private Network (VPN) Security Requirements Guide :: Version 2, Release: 4 Benchmark Date: 27 Oct 2021 AC-17 (2);</v>
      </c>
    </row>
    <row r="108" spans="1:27" ht="409.5" hidden="1">
      <c r="A108" t="s">
        <v>7924</v>
      </c>
      <c r="B108" t="s">
        <v>4745</v>
      </c>
      <c r="C108" t="s">
        <v>7923</v>
      </c>
      <c r="D108" t="s">
        <v>7922</v>
      </c>
      <c r="E108" t="s">
        <v>7921</v>
      </c>
      <c r="F108" t="s">
        <v>7920</v>
      </c>
      <c r="G108" s="25" t="s">
        <v>7919</v>
      </c>
      <c r="I108" s="25" t="s">
        <v>7918</v>
      </c>
      <c r="J108" t="s">
        <v>7917</v>
      </c>
      <c r="M108" t="b">
        <v>0</v>
      </c>
      <c r="T108" t="s">
        <v>4341</v>
      </c>
      <c r="U108" t="s">
        <v>4340</v>
      </c>
      <c r="V108" t="s">
        <v>7613</v>
      </c>
      <c r="W108">
        <v>2920</v>
      </c>
      <c r="X108" s="25" t="s">
        <v>21524</v>
      </c>
      <c r="Y108" t="s">
        <v>21430</v>
      </c>
      <c r="Z108" t="s">
        <v>7916</v>
      </c>
      <c r="AA108" t="str">
        <f t="shared" si="1"/>
        <v>Virtual Private Network (VPN) Security Requirements Guide :: Version 2, Release: 4 Benchmark Date: 27 Oct 2021 AC-17 (2);</v>
      </c>
    </row>
    <row r="109" spans="1:27" ht="409.5" hidden="1">
      <c r="A109" t="s">
        <v>7682</v>
      </c>
      <c r="B109" t="s">
        <v>4745</v>
      </c>
      <c r="C109" t="s">
        <v>7681</v>
      </c>
      <c r="D109" t="s">
        <v>7680</v>
      </c>
      <c r="E109" t="s">
        <v>7679</v>
      </c>
      <c r="F109" t="s">
        <v>7678</v>
      </c>
      <c r="G109" s="25" t="s">
        <v>7677</v>
      </c>
      <c r="I109" s="25" t="s">
        <v>7676</v>
      </c>
      <c r="J109" t="s">
        <v>7675</v>
      </c>
      <c r="M109" t="b">
        <v>0</v>
      </c>
      <c r="T109" t="s">
        <v>4341</v>
      </c>
      <c r="U109" t="s">
        <v>4340</v>
      </c>
      <c r="V109" t="s">
        <v>7613</v>
      </c>
      <c r="W109">
        <v>2920</v>
      </c>
      <c r="X109" s="25" t="s">
        <v>21524</v>
      </c>
      <c r="Y109" t="s">
        <v>21430</v>
      </c>
      <c r="Z109" t="s">
        <v>7674</v>
      </c>
      <c r="AA109" t="str">
        <f t="shared" si="1"/>
        <v>Virtual Private Network (VPN) Security Requirements Guide :: Version 2, Release: 4 Benchmark Date: 27 Oct 2021 AC-17 (2);</v>
      </c>
    </row>
    <row r="110" spans="1:27" ht="409.5" hidden="1">
      <c r="A110" t="s">
        <v>7673</v>
      </c>
      <c r="B110" t="s">
        <v>4349</v>
      </c>
      <c r="C110" t="s">
        <v>7672</v>
      </c>
      <c r="D110" t="s">
        <v>7671</v>
      </c>
      <c r="E110" t="s">
        <v>7670</v>
      </c>
      <c r="F110" t="s">
        <v>7669</v>
      </c>
      <c r="G110" s="25" t="s">
        <v>7668</v>
      </c>
      <c r="I110" s="25" t="s">
        <v>7667</v>
      </c>
      <c r="J110" t="s">
        <v>7666</v>
      </c>
      <c r="M110" t="b">
        <v>0</v>
      </c>
      <c r="T110" t="s">
        <v>4341</v>
      </c>
      <c r="U110" t="s">
        <v>4340</v>
      </c>
      <c r="V110" t="s">
        <v>7613</v>
      </c>
      <c r="W110">
        <v>2920</v>
      </c>
      <c r="X110" s="25" t="s">
        <v>21525</v>
      </c>
      <c r="Y110" t="s">
        <v>21430</v>
      </c>
      <c r="Z110" t="s">
        <v>7665</v>
      </c>
      <c r="AA110" t="str">
        <f t="shared" si="1"/>
        <v>Virtual Private Network (VPN) Security Requirements Guide :: Version 2, Release: 4 Benchmark Date: 27 Oct 2021 AC-17 (2);</v>
      </c>
    </row>
    <row r="111" spans="1:27" ht="409.5" hidden="1">
      <c r="A111" t="s">
        <v>7664</v>
      </c>
      <c r="B111" t="s">
        <v>4349</v>
      </c>
      <c r="C111" t="s">
        <v>7663</v>
      </c>
      <c r="D111" t="s">
        <v>7662</v>
      </c>
      <c r="E111" t="s">
        <v>7661</v>
      </c>
      <c r="F111" t="s">
        <v>7660</v>
      </c>
      <c r="G111" s="25" t="s">
        <v>7659</v>
      </c>
      <c r="I111" s="25" t="s">
        <v>7658</v>
      </c>
      <c r="J111" t="s">
        <v>7657</v>
      </c>
      <c r="M111" t="b">
        <v>0</v>
      </c>
      <c r="T111" t="s">
        <v>4341</v>
      </c>
      <c r="U111" t="s">
        <v>4340</v>
      </c>
      <c r="V111" t="s">
        <v>7613</v>
      </c>
      <c r="W111">
        <v>2920</v>
      </c>
      <c r="X111" s="25" t="s">
        <v>21525</v>
      </c>
      <c r="Y111" t="s">
        <v>21430</v>
      </c>
      <c r="Z111" t="s">
        <v>7656</v>
      </c>
      <c r="AA111" t="str">
        <f t="shared" si="1"/>
        <v>Virtual Private Network (VPN) Security Requirements Guide :: Version 2, Release: 4 Benchmark Date: 27 Oct 2021 AC-17 (2);</v>
      </c>
    </row>
    <row r="112" spans="1:27" ht="409.5" hidden="1">
      <c r="A112" t="s">
        <v>7535</v>
      </c>
      <c r="B112" t="s">
        <v>4349</v>
      </c>
      <c r="C112" t="s">
        <v>5142</v>
      </c>
      <c r="D112" t="s">
        <v>7534</v>
      </c>
      <c r="E112" t="s">
        <v>7533</v>
      </c>
      <c r="F112" t="s">
        <v>7532</v>
      </c>
      <c r="G112" s="25" t="s">
        <v>7531</v>
      </c>
      <c r="I112" s="25" t="s">
        <v>7523</v>
      </c>
      <c r="J112" t="s">
        <v>7530</v>
      </c>
      <c r="M112" t="b">
        <v>0</v>
      </c>
      <c r="T112" t="s">
        <v>4341</v>
      </c>
      <c r="U112" t="s">
        <v>4340</v>
      </c>
      <c r="V112" t="s">
        <v>5162</v>
      </c>
      <c r="W112">
        <v>4093</v>
      </c>
      <c r="X112" s="25" t="s">
        <v>21524</v>
      </c>
      <c r="Y112" t="s">
        <v>21430</v>
      </c>
      <c r="Z112" t="s">
        <v>7529</v>
      </c>
      <c r="AA112" t="str">
        <f t="shared" si="1"/>
        <v>Application Security and Development Security Technical Implementation Guide :: Version 5, Release: 2 Benchmark Date: 27 Oct 2022 AC-17 (2);</v>
      </c>
    </row>
    <row r="113" spans="1:27" ht="409.5" hidden="1">
      <c r="A113" t="s">
        <v>7528</v>
      </c>
      <c r="B113" t="s">
        <v>4349</v>
      </c>
      <c r="C113" t="s">
        <v>5133</v>
      </c>
      <c r="D113" t="s">
        <v>7527</v>
      </c>
      <c r="E113" t="s">
        <v>7526</v>
      </c>
      <c r="F113" t="s">
        <v>7525</v>
      </c>
      <c r="G113" s="25" t="s">
        <v>7524</v>
      </c>
      <c r="I113" s="25" t="s">
        <v>7523</v>
      </c>
      <c r="J113" t="s">
        <v>7522</v>
      </c>
      <c r="M113" t="b">
        <v>0</v>
      </c>
      <c r="T113" t="s">
        <v>4341</v>
      </c>
      <c r="U113" t="s">
        <v>4340</v>
      </c>
      <c r="V113" t="s">
        <v>5162</v>
      </c>
      <c r="W113">
        <v>4093</v>
      </c>
      <c r="X113" s="25" t="s">
        <v>21525</v>
      </c>
      <c r="Y113" t="s">
        <v>21430</v>
      </c>
      <c r="Z113" t="s">
        <v>7521</v>
      </c>
      <c r="AA113" t="str">
        <f t="shared" si="1"/>
        <v>Application Security and Development Security Technical Implementation Guide :: Version 5, Release: 2 Benchmark Date: 27 Oct 2022 AC-17 (2);</v>
      </c>
    </row>
    <row r="114" spans="1:27" ht="409.5" hidden="1">
      <c r="A114" t="s">
        <v>7520</v>
      </c>
      <c r="B114" t="s">
        <v>4349</v>
      </c>
      <c r="C114" t="s">
        <v>5133</v>
      </c>
      <c r="D114" t="s">
        <v>7519</v>
      </c>
      <c r="E114" t="s">
        <v>7518</v>
      </c>
      <c r="F114" t="s">
        <v>7517</v>
      </c>
      <c r="G114" s="25" t="s">
        <v>7516</v>
      </c>
      <c r="I114" s="25" t="s">
        <v>7515</v>
      </c>
      <c r="J114" s="25" t="s">
        <v>7514</v>
      </c>
      <c r="M114" t="b">
        <v>0</v>
      </c>
      <c r="T114" t="s">
        <v>4341</v>
      </c>
      <c r="U114" t="s">
        <v>4340</v>
      </c>
      <c r="V114" t="s">
        <v>5162</v>
      </c>
      <c r="W114">
        <v>4093</v>
      </c>
      <c r="X114" s="25" t="s">
        <v>21525</v>
      </c>
      <c r="Y114" t="s">
        <v>21430</v>
      </c>
      <c r="Z114" t="s">
        <v>7513</v>
      </c>
      <c r="AA114" t="str">
        <f t="shared" si="1"/>
        <v>Application Security and Development Security Technical Implementation Guide :: Version 5, Release: 2 Benchmark Date: 27 Oct 2022 AC-17 (2);</v>
      </c>
    </row>
    <row r="115" spans="1:27" ht="409.5" hidden="1">
      <c r="A115" t="s">
        <v>7512</v>
      </c>
      <c r="B115" t="s">
        <v>4745</v>
      </c>
      <c r="C115" t="s">
        <v>5142</v>
      </c>
      <c r="D115" t="s">
        <v>7511</v>
      </c>
      <c r="E115" t="s">
        <v>7510</v>
      </c>
      <c r="F115" t="s">
        <v>7509</v>
      </c>
      <c r="G115" t="s">
        <v>7508</v>
      </c>
      <c r="I115" s="25" t="s">
        <v>7507</v>
      </c>
      <c r="J115" t="s">
        <v>7506</v>
      </c>
      <c r="M115" t="b">
        <v>0</v>
      </c>
      <c r="T115" t="s">
        <v>4341</v>
      </c>
      <c r="U115" t="s">
        <v>4340</v>
      </c>
      <c r="V115" t="s">
        <v>5162</v>
      </c>
      <c r="W115">
        <v>4093</v>
      </c>
      <c r="X115" s="25" t="s">
        <v>21524</v>
      </c>
      <c r="Y115" t="s">
        <v>21430</v>
      </c>
      <c r="Z115" t="s">
        <v>7505</v>
      </c>
      <c r="AA115" t="str">
        <f t="shared" si="1"/>
        <v>Application Security and Development Security Technical Implementation Guide :: Version 5, Release: 2 Benchmark Date: 27 Oct 2022 AC-17 (2);</v>
      </c>
    </row>
    <row r="116" spans="1:27" ht="409.5" hidden="1">
      <c r="A116" t="s">
        <v>7504</v>
      </c>
      <c r="B116" t="s">
        <v>4745</v>
      </c>
      <c r="C116" t="s">
        <v>5142</v>
      </c>
      <c r="D116" t="s">
        <v>7503</v>
      </c>
      <c r="E116" t="s">
        <v>7502</v>
      </c>
      <c r="F116" t="s">
        <v>7501</v>
      </c>
      <c r="G116" t="s">
        <v>7500</v>
      </c>
      <c r="I116" s="25" t="s">
        <v>7499</v>
      </c>
      <c r="J116" t="s">
        <v>7498</v>
      </c>
      <c r="M116" t="b">
        <v>0</v>
      </c>
      <c r="T116" t="s">
        <v>4341</v>
      </c>
      <c r="U116" t="s">
        <v>4340</v>
      </c>
      <c r="V116" t="s">
        <v>5162</v>
      </c>
      <c r="W116">
        <v>4093</v>
      </c>
      <c r="X116" s="25" t="s">
        <v>21524</v>
      </c>
      <c r="Y116" t="s">
        <v>21430</v>
      </c>
      <c r="Z116" t="s">
        <v>7497</v>
      </c>
      <c r="AA116" t="str">
        <f t="shared" si="1"/>
        <v>Application Security and Development Security Technical Implementation Guide :: Version 5, Release: 2 Benchmark Date: 27 Oct 2022 AC-17 (2);</v>
      </c>
    </row>
    <row r="117" spans="1:27" ht="409.5" hidden="1">
      <c r="A117" t="s">
        <v>7496</v>
      </c>
      <c r="B117" t="s">
        <v>4349</v>
      </c>
      <c r="C117" t="s">
        <v>5142</v>
      </c>
      <c r="D117" t="s">
        <v>7495</v>
      </c>
      <c r="E117" t="s">
        <v>7494</v>
      </c>
      <c r="F117" t="s">
        <v>7493</v>
      </c>
      <c r="G117" t="s">
        <v>7492</v>
      </c>
      <c r="I117" s="25" t="s">
        <v>7491</v>
      </c>
      <c r="J117" t="s">
        <v>7490</v>
      </c>
      <c r="M117" t="b">
        <v>0</v>
      </c>
      <c r="T117" t="s">
        <v>4341</v>
      </c>
      <c r="U117" t="s">
        <v>4340</v>
      </c>
      <c r="V117" t="s">
        <v>5162</v>
      </c>
      <c r="W117">
        <v>4093</v>
      </c>
      <c r="X117" s="25" t="s">
        <v>21524</v>
      </c>
      <c r="Y117" t="s">
        <v>21430</v>
      </c>
      <c r="Z117" t="s">
        <v>7489</v>
      </c>
      <c r="AA117" t="str">
        <f t="shared" si="1"/>
        <v>Application Security and Development Security Technical Implementation Guide :: Version 5, Release: 2 Benchmark Date: 27 Oct 2022 AC-17 (2);</v>
      </c>
    </row>
    <row r="118" spans="1:27" ht="409.5" hidden="1">
      <c r="A118" t="s">
        <v>7488</v>
      </c>
      <c r="B118" t="s">
        <v>4349</v>
      </c>
      <c r="C118" t="s">
        <v>5142</v>
      </c>
      <c r="D118" t="s">
        <v>7487</v>
      </c>
      <c r="E118" t="s">
        <v>7486</v>
      </c>
      <c r="F118" t="s">
        <v>7485</v>
      </c>
      <c r="G118" s="25" t="s">
        <v>7484</v>
      </c>
      <c r="I118" s="25" t="s">
        <v>7483</v>
      </c>
      <c r="J118" t="s">
        <v>7482</v>
      </c>
      <c r="M118" t="b">
        <v>0</v>
      </c>
      <c r="T118" t="s">
        <v>4341</v>
      </c>
      <c r="U118" t="s">
        <v>4340</v>
      </c>
      <c r="V118" t="s">
        <v>5162</v>
      </c>
      <c r="W118">
        <v>4093</v>
      </c>
      <c r="X118" s="25" t="s">
        <v>21524</v>
      </c>
      <c r="Y118" t="s">
        <v>21430</v>
      </c>
      <c r="Z118" t="s">
        <v>7481</v>
      </c>
      <c r="AA118" t="str">
        <f t="shared" si="1"/>
        <v>Application Security and Development Security Technical Implementation Guide :: Version 5, Release: 2 Benchmark Date: 27 Oct 2022 AC-17 (2);</v>
      </c>
    </row>
    <row r="119" spans="1:27" ht="409.5" hidden="1">
      <c r="A119" t="s">
        <v>7480</v>
      </c>
      <c r="B119" t="s">
        <v>4745</v>
      </c>
      <c r="C119" t="s">
        <v>5142</v>
      </c>
      <c r="D119" t="s">
        <v>7479</v>
      </c>
      <c r="E119" t="s">
        <v>7478</v>
      </c>
      <c r="F119" t="s">
        <v>7477</v>
      </c>
      <c r="G119" s="25" t="s">
        <v>7476</v>
      </c>
      <c r="I119" s="25" t="s">
        <v>7475</v>
      </c>
      <c r="J119" t="s">
        <v>7474</v>
      </c>
      <c r="M119" t="b">
        <v>0</v>
      </c>
      <c r="T119" t="s">
        <v>4341</v>
      </c>
      <c r="U119" t="s">
        <v>4340</v>
      </c>
      <c r="V119" t="s">
        <v>5162</v>
      </c>
      <c r="W119">
        <v>4093</v>
      </c>
      <c r="X119" s="25" t="s">
        <v>21524</v>
      </c>
      <c r="Y119" t="s">
        <v>21430</v>
      </c>
      <c r="Z119" t="s">
        <v>7473</v>
      </c>
      <c r="AA119" t="str">
        <f t="shared" si="1"/>
        <v>Application Security and Development Security Technical Implementation Guide :: Version 5, Release: 2 Benchmark Date: 27 Oct 2022 AC-17 (2);</v>
      </c>
    </row>
    <row r="120" spans="1:27" ht="409.5" hidden="1">
      <c r="A120" t="s">
        <v>7472</v>
      </c>
      <c r="B120" t="s">
        <v>4745</v>
      </c>
      <c r="C120" t="s">
        <v>5142</v>
      </c>
      <c r="D120" t="s">
        <v>7471</v>
      </c>
      <c r="E120" t="s">
        <v>7470</v>
      </c>
      <c r="F120" t="s">
        <v>7469</v>
      </c>
      <c r="G120" s="25" t="s">
        <v>7468</v>
      </c>
      <c r="I120" s="25" t="s">
        <v>7467</v>
      </c>
      <c r="J120" t="s">
        <v>7466</v>
      </c>
      <c r="M120" t="b">
        <v>0</v>
      </c>
      <c r="T120" t="s">
        <v>4341</v>
      </c>
      <c r="U120" t="s">
        <v>4340</v>
      </c>
      <c r="V120" t="s">
        <v>5162</v>
      </c>
      <c r="W120">
        <v>4093</v>
      </c>
      <c r="X120" s="25" t="s">
        <v>21524</v>
      </c>
      <c r="Y120" t="s">
        <v>21430</v>
      </c>
      <c r="Z120" t="s">
        <v>7465</v>
      </c>
      <c r="AA120" t="str">
        <f t="shared" si="1"/>
        <v>Application Security and Development Security Technical Implementation Guide :: Version 5, Release: 2 Benchmark Date: 27 Oct 2022 AC-17 (2);</v>
      </c>
    </row>
    <row r="121" spans="1:27" ht="409.5" hidden="1">
      <c r="A121" t="s">
        <v>7464</v>
      </c>
      <c r="B121" t="s">
        <v>4349</v>
      </c>
      <c r="C121" t="s">
        <v>5142</v>
      </c>
      <c r="D121" t="s">
        <v>7463</v>
      </c>
      <c r="E121" t="s">
        <v>7462</v>
      </c>
      <c r="F121" t="s">
        <v>7461</v>
      </c>
      <c r="G121" t="s">
        <v>7460</v>
      </c>
      <c r="I121" s="25" t="s">
        <v>7459</v>
      </c>
      <c r="J121" t="s">
        <v>7458</v>
      </c>
      <c r="M121" t="b">
        <v>0</v>
      </c>
      <c r="T121" t="s">
        <v>4341</v>
      </c>
      <c r="U121" t="s">
        <v>4340</v>
      </c>
      <c r="V121" t="s">
        <v>5162</v>
      </c>
      <c r="W121">
        <v>4093</v>
      </c>
      <c r="X121" s="25" t="s">
        <v>21524</v>
      </c>
      <c r="Y121" t="s">
        <v>21430</v>
      </c>
      <c r="Z121" t="s">
        <v>7457</v>
      </c>
      <c r="AA121" t="str">
        <f t="shared" si="1"/>
        <v>Application Security and Development Security Technical Implementation Guide :: Version 5, Release: 2 Benchmark Date: 27 Oct 2022 AC-17 (2);</v>
      </c>
    </row>
    <row r="122" spans="1:27" ht="409.5" hidden="1">
      <c r="A122" t="s">
        <v>7456</v>
      </c>
      <c r="B122" t="s">
        <v>4349</v>
      </c>
      <c r="C122" t="s">
        <v>5142</v>
      </c>
      <c r="D122" t="s">
        <v>7455</v>
      </c>
      <c r="E122" t="s">
        <v>7454</v>
      </c>
      <c r="F122" t="s">
        <v>7453</v>
      </c>
      <c r="G122" t="s">
        <v>7452</v>
      </c>
      <c r="I122" s="25" t="s">
        <v>7451</v>
      </c>
      <c r="J122" t="s">
        <v>7450</v>
      </c>
      <c r="M122" t="b">
        <v>0</v>
      </c>
      <c r="T122" t="s">
        <v>4341</v>
      </c>
      <c r="U122" t="s">
        <v>4340</v>
      </c>
      <c r="V122" t="s">
        <v>5162</v>
      </c>
      <c r="W122">
        <v>4093</v>
      </c>
      <c r="X122" s="25" t="s">
        <v>21524</v>
      </c>
      <c r="Y122" t="s">
        <v>21430</v>
      </c>
      <c r="Z122" t="s">
        <v>7449</v>
      </c>
      <c r="AA122" t="str">
        <f t="shared" si="1"/>
        <v>Application Security and Development Security Technical Implementation Guide :: Version 5, Release: 2 Benchmark Date: 27 Oct 2022 AC-17 (2);</v>
      </c>
    </row>
    <row r="123" spans="1:27" ht="409.5" hidden="1">
      <c r="A123" t="s">
        <v>5143</v>
      </c>
      <c r="B123" t="s">
        <v>4349</v>
      </c>
      <c r="C123" t="s">
        <v>5142</v>
      </c>
      <c r="D123" t="s">
        <v>5141</v>
      </c>
      <c r="E123" t="s">
        <v>5140</v>
      </c>
      <c r="F123" t="s">
        <v>5139</v>
      </c>
      <c r="G123" s="25" t="s">
        <v>5138</v>
      </c>
      <c r="I123" s="25" t="s">
        <v>5137</v>
      </c>
      <c r="J123" t="s">
        <v>5136</v>
      </c>
      <c r="M123" t="b">
        <v>0</v>
      </c>
      <c r="T123" t="s">
        <v>4341</v>
      </c>
      <c r="U123" t="s">
        <v>4340</v>
      </c>
      <c r="V123" t="s">
        <v>4339</v>
      </c>
      <c r="W123">
        <v>2910</v>
      </c>
      <c r="X123" s="25" t="s">
        <v>21524</v>
      </c>
      <c r="Y123" t="s">
        <v>21430</v>
      </c>
      <c r="Z123" t="s">
        <v>5135</v>
      </c>
      <c r="AA123" t="str">
        <f t="shared" si="1"/>
        <v>Web Server Security Requirements Guide :: Version 3, Release: 1 Benchmark Date: 27 Oct 2022 AC-17 (2);</v>
      </c>
    </row>
    <row r="124" spans="1:27" ht="409.5" hidden="1">
      <c r="A124" t="s">
        <v>5134</v>
      </c>
      <c r="B124" t="s">
        <v>4349</v>
      </c>
      <c r="C124" t="s">
        <v>5133</v>
      </c>
      <c r="D124" t="s">
        <v>5132</v>
      </c>
      <c r="E124" t="s">
        <v>5131</v>
      </c>
      <c r="F124" t="s">
        <v>5130</v>
      </c>
      <c r="G124" t="s">
        <v>5129</v>
      </c>
      <c r="I124" s="25" t="s">
        <v>5128</v>
      </c>
      <c r="J124" t="s">
        <v>5127</v>
      </c>
      <c r="M124" t="b">
        <v>0</v>
      </c>
      <c r="T124" t="s">
        <v>4341</v>
      </c>
      <c r="U124" t="s">
        <v>4340</v>
      </c>
      <c r="V124" t="s">
        <v>4339</v>
      </c>
      <c r="W124">
        <v>2910</v>
      </c>
      <c r="X124" s="25" t="s">
        <v>21525</v>
      </c>
      <c r="Y124" t="s">
        <v>21430</v>
      </c>
      <c r="Z124" t="s">
        <v>5126</v>
      </c>
      <c r="AA124" t="str">
        <f t="shared" si="1"/>
        <v>Web Server Security Requirements Guide :: Version 3, Release: 1 Benchmark Date: 27 Oct 2022 AC-17 (2);</v>
      </c>
    </row>
    <row r="125" spans="1:27" ht="409.5">
      <c r="A125" t="s">
        <v>20923</v>
      </c>
      <c r="B125" t="s">
        <v>4349</v>
      </c>
      <c r="C125" t="s">
        <v>20921</v>
      </c>
      <c r="D125" t="s">
        <v>20922</v>
      </c>
      <c r="E125" t="s">
        <v>20921</v>
      </c>
      <c r="F125" t="s">
        <v>20920</v>
      </c>
      <c r="G125" s="25" t="s">
        <v>20919</v>
      </c>
      <c r="I125" s="25" t="s">
        <v>20918</v>
      </c>
      <c r="J125" t="s">
        <v>20917</v>
      </c>
      <c r="M125" t="b">
        <v>0</v>
      </c>
      <c r="T125" t="s">
        <v>4341</v>
      </c>
      <c r="U125" t="s">
        <v>4340</v>
      </c>
      <c r="V125" t="s">
        <v>19908</v>
      </c>
      <c r="W125">
        <v>2489</v>
      </c>
      <c r="X125" s="25" t="s">
        <v>21524</v>
      </c>
      <c r="Y125" t="s">
        <v>21430</v>
      </c>
      <c r="AA125" t="str">
        <f t="shared" si="1"/>
        <v>Application Layer Gateway (ALG) Security Requirements Guide (SRG) :: Version 1, Release: 2 Benchmark Date: 24 Jul 2015 AC-17 (2);</v>
      </c>
    </row>
    <row r="126" spans="1:27" ht="409.5">
      <c r="A126" t="s">
        <v>20916</v>
      </c>
      <c r="B126" t="s">
        <v>4349</v>
      </c>
      <c r="C126" t="s">
        <v>20914</v>
      </c>
      <c r="D126" t="s">
        <v>20915</v>
      </c>
      <c r="E126" t="s">
        <v>20914</v>
      </c>
      <c r="F126" t="s">
        <v>20913</v>
      </c>
      <c r="G126" s="25" t="s">
        <v>20912</v>
      </c>
      <c r="I126" s="25" t="s">
        <v>20911</v>
      </c>
      <c r="J126" t="s">
        <v>20910</v>
      </c>
      <c r="M126" t="b">
        <v>0</v>
      </c>
      <c r="T126" t="s">
        <v>4341</v>
      </c>
      <c r="U126" t="s">
        <v>4340</v>
      </c>
      <c r="V126" t="s">
        <v>19908</v>
      </c>
      <c r="W126">
        <v>2489</v>
      </c>
      <c r="X126" s="25" t="s">
        <v>21524</v>
      </c>
      <c r="Y126" t="s">
        <v>21430</v>
      </c>
      <c r="AA126" t="str">
        <f t="shared" si="1"/>
        <v>Application Layer Gateway (ALG) Security Requirements Guide (SRG) :: Version 1, Release: 2 Benchmark Date: 24 Jul 2015 AC-17 (2);</v>
      </c>
    </row>
    <row r="127" spans="1:27" ht="409.5">
      <c r="A127" t="s">
        <v>20909</v>
      </c>
      <c r="B127" t="s">
        <v>4349</v>
      </c>
      <c r="C127" t="s">
        <v>20907</v>
      </c>
      <c r="D127" t="s">
        <v>20908</v>
      </c>
      <c r="E127" t="s">
        <v>20907</v>
      </c>
      <c r="F127" t="s">
        <v>20906</v>
      </c>
      <c r="G127" s="25" t="s">
        <v>20905</v>
      </c>
      <c r="I127" s="25" t="s">
        <v>20904</v>
      </c>
      <c r="J127" t="s">
        <v>20903</v>
      </c>
      <c r="M127" t="b">
        <v>0</v>
      </c>
      <c r="T127" t="s">
        <v>4341</v>
      </c>
      <c r="U127" t="s">
        <v>4340</v>
      </c>
      <c r="V127" t="s">
        <v>19908</v>
      </c>
      <c r="W127">
        <v>2489</v>
      </c>
      <c r="X127" s="25" t="s">
        <v>21525</v>
      </c>
      <c r="Y127" t="s">
        <v>21430</v>
      </c>
      <c r="AA127" t="str">
        <f t="shared" si="1"/>
        <v>Application Layer Gateway (ALG) Security Requirements Guide (SRG) :: Version 1, Release: 2 Benchmark Date: 24 Jul 2015 AC-17 (2);</v>
      </c>
    </row>
    <row r="128" spans="1:27" ht="409.5" hidden="1">
      <c r="A128" t="s">
        <v>19309</v>
      </c>
      <c r="B128" t="s">
        <v>4349</v>
      </c>
      <c r="C128" t="s">
        <v>4583</v>
      </c>
      <c r="D128" t="s">
        <v>19308</v>
      </c>
      <c r="E128" t="s">
        <v>19307</v>
      </c>
      <c r="F128" t="s">
        <v>19306</v>
      </c>
      <c r="G128" s="25" t="s">
        <v>19305</v>
      </c>
      <c r="I128" s="25" t="s">
        <v>19304</v>
      </c>
      <c r="J128" t="s">
        <v>19303</v>
      </c>
      <c r="M128" t="b">
        <v>0</v>
      </c>
      <c r="T128" t="s">
        <v>4341</v>
      </c>
      <c r="U128" t="s">
        <v>4340</v>
      </c>
      <c r="V128" t="s">
        <v>18918</v>
      </c>
      <c r="W128">
        <v>2900</v>
      </c>
      <c r="X128" s="25" t="s">
        <v>21526</v>
      </c>
      <c r="Y128" t="s">
        <v>21431</v>
      </c>
      <c r="Z128" t="s">
        <v>19302</v>
      </c>
      <c r="AA128" t="str">
        <f t="shared" si="1"/>
        <v>Application Server Security Requirements Guide :: Version 3, Release: 3 Benchmark Date: 27 Oct 2022 AC-17 (9);</v>
      </c>
    </row>
    <row r="129" spans="1:27" ht="409.5" hidden="1">
      <c r="A129" t="s">
        <v>14153</v>
      </c>
      <c r="B129" t="s">
        <v>4349</v>
      </c>
      <c r="C129" t="s">
        <v>14152</v>
      </c>
      <c r="D129" t="s">
        <v>14151</v>
      </c>
      <c r="E129" t="s">
        <v>14150</v>
      </c>
      <c r="F129" t="s">
        <v>14149</v>
      </c>
      <c r="G129" s="25" t="s">
        <v>14148</v>
      </c>
      <c r="I129" t="s">
        <v>14147</v>
      </c>
      <c r="J129" t="s">
        <v>14146</v>
      </c>
      <c r="M129" t="b">
        <v>0</v>
      </c>
      <c r="T129" t="s">
        <v>4341</v>
      </c>
      <c r="U129" t="s">
        <v>4340</v>
      </c>
      <c r="V129" t="s">
        <v>13339</v>
      </c>
      <c r="W129">
        <v>2895</v>
      </c>
      <c r="X129" s="25" t="s">
        <v>21526</v>
      </c>
      <c r="Y129" t="s">
        <v>21431</v>
      </c>
      <c r="Z129" t="s">
        <v>14145</v>
      </c>
      <c r="AA129" t="str">
        <f t="shared" si="1"/>
        <v>General Purpose Operating System Security Requirements Guide :: Version 2, Release: 4 Benchmark Date: 27 Jul 2022 AC-17 (9);</v>
      </c>
    </row>
    <row r="130" spans="1:27" ht="409.5" hidden="1">
      <c r="A130" t="s">
        <v>7933</v>
      </c>
      <c r="B130" t="s">
        <v>4349</v>
      </c>
      <c r="C130" t="s">
        <v>7932</v>
      </c>
      <c r="D130" t="s">
        <v>7931</v>
      </c>
      <c r="E130" t="s">
        <v>7930</v>
      </c>
      <c r="F130" t="s">
        <v>7929</v>
      </c>
      <c r="G130" s="25" t="s">
        <v>7928</v>
      </c>
      <c r="I130" s="25" t="s">
        <v>7927</v>
      </c>
      <c r="J130" s="25" t="s">
        <v>7926</v>
      </c>
      <c r="M130" t="b">
        <v>0</v>
      </c>
      <c r="T130" t="s">
        <v>4341</v>
      </c>
      <c r="U130" t="s">
        <v>4340</v>
      </c>
      <c r="V130" t="s">
        <v>7613</v>
      </c>
      <c r="W130">
        <v>2920</v>
      </c>
      <c r="X130" s="25" t="s">
        <v>21526</v>
      </c>
      <c r="Y130" t="s">
        <v>21431</v>
      </c>
      <c r="Z130" t="s">
        <v>7925</v>
      </c>
      <c r="AA130" t="str">
        <f t="shared" si="1"/>
        <v>Virtual Private Network (VPN) Security Requirements Guide :: Version 2, Release: 4 Benchmark Date: 27 Oct 2021 AC-17 (9);</v>
      </c>
    </row>
    <row r="131" spans="1:27" ht="409.5" hidden="1">
      <c r="A131" t="s">
        <v>4584</v>
      </c>
      <c r="B131" t="s">
        <v>4349</v>
      </c>
      <c r="C131" t="s">
        <v>4583</v>
      </c>
      <c r="D131" t="s">
        <v>4582</v>
      </c>
      <c r="E131" t="s">
        <v>4581</v>
      </c>
      <c r="F131" t="s">
        <v>4580</v>
      </c>
      <c r="G131" s="25" t="s">
        <v>4579</v>
      </c>
      <c r="I131" s="25" t="s">
        <v>4578</v>
      </c>
      <c r="J131" t="s">
        <v>4577</v>
      </c>
      <c r="M131" t="b">
        <v>0</v>
      </c>
      <c r="T131" t="s">
        <v>4341</v>
      </c>
      <c r="U131" t="s">
        <v>4340</v>
      </c>
      <c r="V131" t="s">
        <v>4339</v>
      </c>
      <c r="W131">
        <v>2910</v>
      </c>
      <c r="X131" s="25" t="s">
        <v>21526</v>
      </c>
      <c r="Y131" t="s">
        <v>21431</v>
      </c>
      <c r="Z131" t="s">
        <v>4576</v>
      </c>
      <c r="AA131" t="str">
        <f t="shared" si="1"/>
        <v>Web Server Security Requirements Guide :: Version 3, Release: 1 Benchmark Date: 27 Oct 2022 AC-17 (9);</v>
      </c>
    </row>
    <row r="132" spans="1:27" ht="409.5">
      <c r="A132" t="s">
        <v>20902</v>
      </c>
      <c r="B132" t="s">
        <v>4349</v>
      </c>
      <c r="C132" t="s">
        <v>20900</v>
      </c>
      <c r="D132" t="s">
        <v>20901</v>
      </c>
      <c r="E132" t="s">
        <v>20900</v>
      </c>
      <c r="F132" t="s">
        <v>20899</v>
      </c>
      <c r="G132" s="25" t="s">
        <v>20898</v>
      </c>
      <c r="I132" s="25" t="s">
        <v>20897</v>
      </c>
      <c r="J132" t="s">
        <v>20896</v>
      </c>
      <c r="M132" t="b">
        <v>0</v>
      </c>
      <c r="T132" t="s">
        <v>4341</v>
      </c>
      <c r="U132" t="s">
        <v>4340</v>
      </c>
      <c r="V132" t="s">
        <v>19908</v>
      </c>
      <c r="W132">
        <v>2489</v>
      </c>
      <c r="X132" s="25" t="s">
        <v>21526</v>
      </c>
      <c r="Y132" t="s">
        <v>21431</v>
      </c>
      <c r="AA132" t="str">
        <f t="shared" ref="AA132:AA195" si="2">_xlfn.CONCAT(V132, " ", Y132)</f>
        <v>Application Layer Gateway (ALG) Security Requirements Guide (SRG) :: Version 1, Release: 2 Benchmark Date: 24 Jul 2015 AC-17 (9);</v>
      </c>
    </row>
    <row r="133" spans="1:27" ht="409.5" hidden="1">
      <c r="A133" t="s">
        <v>14144</v>
      </c>
      <c r="B133" t="s">
        <v>4349</v>
      </c>
      <c r="C133" t="s">
        <v>14143</v>
      </c>
      <c r="D133" t="s">
        <v>14142</v>
      </c>
      <c r="E133" t="s">
        <v>14141</v>
      </c>
      <c r="F133" t="s">
        <v>14140</v>
      </c>
      <c r="G133" s="25" t="s">
        <v>14139</v>
      </c>
      <c r="I133" t="s">
        <v>14138</v>
      </c>
      <c r="J133" t="s">
        <v>14137</v>
      </c>
      <c r="M133" t="b">
        <v>0</v>
      </c>
      <c r="T133" t="s">
        <v>4341</v>
      </c>
      <c r="U133" t="s">
        <v>4340</v>
      </c>
      <c r="V133" t="s">
        <v>13339</v>
      </c>
      <c r="W133">
        <v>2895</v>
      </c>
      <c r="X133" s="25" t="s">
        <v>21527</v>
      </c>
      <c r="Y133" t="s">
        <v>21528</v>
      </c>
      <c r="Z133" t="s">
        <v>14136</v>
      </c>
      <c r="AA133" t="str">
        <f t="shared" si="2"/>
        <v>General Purpose Operating System Security Requirements Guide :: Version 2, Release: 4 Benchmark Date: 27 Jul 2022 AC-18 (1);</v>
      </c>
    </row>
    <row r="134" spans="1:27" ht="409.5" hidden="1">
      <c r="A134" t="s">
        <v>14135</v>
      </c>
      <c r="B134" t="s">
        <v>4349</v>
      </c>
      <c r="C134" t="s">
        <v>14134</v>
      </c>
      <c r="D134" t="s">
        <v>14133</v>
      </c>
      <c r="E134" t="s">
        <v>14132</v>
      </c>
      <c r="F134" t="s">
        <v>14131</v>
      </c>
      <c r="G134" s="25" t="s">
        <v>14130</v>
      </c>
      <c r="I134" t="s">
        <v>14129</v>
      </c>
      <c r="J134" t="s">
        <v>14128</v>
      </c>
      <c r="M134" t="b">
        <v>0</v>
      </c>
      <c r="T134" t="s">
        <v>4341</v>
      </c>
      <c r="U134" t="s">
        <v>4340</v>
      </c>
      <c r="V134" t="s">
        <v>13339</v>
      </c>
      <c r="W134">
        <v>2895</v>
      </c>
      <c r="X134" s="25" t="s">
        <v>21529</v>
      </c>
      <c r="Y134" t="s">
        <v>21528</v>
      </c>
      <c r="Z134" t="s">
        <v>14127</v>
      </c>
      <c r="AA134" t="str">
        <f t="shared" si="2"/>
        <v>General Purpose Operating System Security Requirements Guide :: Version 2, Release: 4 Benchmark Date: 27 Jul 2022 AC-18 (1);</v>
      </c>
    </row>
    <row r="135" spans="1:27" ht="409.5" hidden="1">
      <c r="A135" t="s">
        <v>18119</v>
      </c>
      <c r="B135" t="s">
        <v>4349</v>
      </c>
      <c r="C135" t="s">
        <v>7447</v>
      </c>
      <c r="D135" t="s">
        <v>18118</v>
      </c>
      <c r="E135" t="s">
        <v>18117</v>
      </c>
      <c r="F135" t="s">
        <v>18116</v>
      </c>
      <c r="G135" s="25" t="s">
        <v>18115</v>
      </c>
      <c r="I135" s="25" t="s">
        <v>18114</v>
      </c>
      <c r="J135" t="s">
        <v>18113</v>
      </c>
      <c r="M135" t="b">
        <v>0</v>
      </c>
      <c r="T135" t="s">
        <v>4341</v>
      </c>
      <c r="U135" t="s">
        <v>4340</v>
      </c>
      <c r="V135" t="s">
        <v>16942</v>
      </c>
      <c r="W135">
        <v>5239</v>
      </c>
      <c r="X135" s="25" t="s">
        <v>21530</v>
      </c>
      <c r="Y135" t="s">
        <v>21465</v>
      </c>
      <c r="AA135" t="str">
        <f t="shared" si="2"/>
        <v>Container Platform Security Requirements Guide :: Version 1, Release: 3 Benchmark Date: 27 Jan 2022 AC-2 (1);</v>
      </c>
    </row>
    <row r="136" spans="1:27" ht="409.5" hidden="1">
      <c r="A136" t="s">
        <v>16933</v>
      </c>
      <c r="B136" t="s">
        <v>4745</v>
      </c>
      <c r="C136" t="s">
        <v>7447</v>
      </c>
      <c r="D136" t="s">
        <v>16932</v>
      </c>
      <c r="E136" t="s">
        <v>16931</v>
      </c>
      <c r="F136" t="s">
        <v>16930</v>
      </c>
      <c r="G136" s="25" t="s">
        <v>16929</v>
      </c>
      <c r="I136" s="25" t="s">
        <v>16928</v>
      </c>
      <c r="J136" s="25" t="s">
        <v>16927</v>
      </c>
      <c r="M136" t="b">
        <v>0</v>
      </c>
      <c r="T136" t="s">
        <v>4341</v>
      </c>
      <c r="U136" t="s">
        <v>4340</v>
      </c>
      <c r="V136" t="s">
        <v>15953</v>
      </c>
      <c r="W136">
        <v>2902</v>
      </c>
      <c r="X136" s="25" t="s">
        <v>21530</v>
      </c>
      <c r="Y136" t="s">
        <v>21465</v>
      </c>
      <c r="Z136" t="s">
        <v>16926</v>
      </c>
      <c r="AA136" t="str">
        <f t="shared" si="2"/>
        <v>Database Security Requirements Guide :: Version 3, Release: 3 Benchmark Date: 27 Jul 2022 AC-2 (1);</v>
      </c>
    </row>
    <row r="137" spans="1:27" ht="409.5" hidden="1">
      <c r="A137" t="s">
        <v>15008</v>
      </c>
      <c r="B137" t="s">
        <v>4349</v>
      </c>
      <c r="C137" t="s">
        <v>15007</v>
      </c>
      <c r="D137" t="s">
        <v>15006</v>
      </c>
      <c r="E137" t="s">
        <v>15005</v>
      </c>
      <c r="F137" t="s">
        <v>15004</v>
      </c>
      <c r="G137" s="25" t="s">
        <v>15003</v>
      </c>
      <c r="I137" t="s">
        <v>15002</v>
      </c>
      <c r="J137" t="s">
        <v>15001</v>
      </c>
      <c r="M137" t="b">
        <v>0</v>
      </c>
      <c r="T137" t="s">
        <v>4341</v>
      </c>
      <c r="U137" t="s">
        <v>4340</v>
      </c>
      <c r="V137" t="s">
        <v>13339</v>
      </c>
      <c r="W137">
        <v>2895</v>
      </c>
      <c r="X137" s="25" t="s">
        <v>21530</v>
      </c>
      <c r="Y137" t="s">
        <v>21465</v>
      </c>
      <c r="Z137" t="s">
        <v>15000</v>
      </c>
      <c r="AA137" t="str">
        <f t="shared" si="2"/>
        <v>General Purpose Operating System Security Requirements Guide :: Version 2, Release: 4 Benchmark Date: 27 Jul 2022 AC-2 (1);</v>
      </c>
    </row>
    <row r="138" spans="1:27" ht="409.5" hidden="1">
      <c r="A138" t="s">
        <v>12656</v>
      </c>
      <c r="B138" t="s">
        <v>4349</v>
      </c>
      <c r="C138" t="s">
        <v>7447</v>
      </c>
      <c r="D138" t="s">
        <v>12655</v>
      </c>
      <c r="E138" t="s">
        <v>12654</v>
      </c>
      <c r="F138" t="s">
        <v>12653</v>
      </c>
      <c r="G138" s="25" t="s">
        <v>12652</v>
      </c>
      <c r="I138" s="25" t="s">
        <v>12651</v>
      </c>
      <c r="J138" t="s">
        <v>12650</v>
      </c>
      <c r="M138" t="b">
        <v>0</v>
      </c>
      <c r="T138" t="s">
        <v>4341</v>
      </c>
      <c r="U138" t="s">
        <v>4340</v>
      </c>
      <c r="V138" t="s">
        <v>11272</v>
      </c>
      <c r="W138">
        <v>2906</v>
      </c>
      <c r="X138" s="25" t="s">
        <v>21530</v>
      </c>
      <c r="Y138" t="s">
        <v>21465</v>
      </c>
      <c r="Z138" t="s">
        <v>12649</v>
      </c>
      <c r="AA138" t="str">
        <f t="shared" si="2"/>
        <v>Mainframe Product Security Requirements Guide :: Version 2, Release: 1 Benchmark Date: 27 Oct 2022 AC-2 (1);</v>
      </c>
    </row>
    <row r="139" spans="1:27" ht="409.5" hidden="1">
      <c r="A139" t="s">
        <v>9300</v>
      </c>
      <c r="B139" t="s">
        <v>4349</v>
      </c>
      <c r="C139" t="s">
        <v>7447</v>
      </c>
      <c r="D139" t="s">
        <v>9299</v>
      </c>
      <c r="E139" t="s">
        <v>9298</v>
      </c>
      <c r="F139" t="s">
        <v>9297</v>
      </c>
      <c r="G139" s="25" t="s">
        <v>9296</v>
      </c>
      <c r="I139" s="25" t="s">
        <v>9295</v>
      </c>
      <c r="J139" t="s">
        <v>9294</v>
      </c>
      <c r="M139" t="b">
        <v>0</v>
      </c>
      <c r="T139" t="s">
        <v>4341</v>
      </c>
      <c r="U139" t="s">
        <v>4340</v>
      </c>
      <c r="V139" t="s">
        <v>8332</v>
      </c>
      <c r="W139">
        <v>5269</v>
      </c>
      <c r="X139" s="25" t="s">
        <v>21530</v>
      </c>
      <c r="Y139" t="s">
        <v>21465</v>
      </c>
      <c r="AA139" t="str">
        <f t="shared" si="2"/>
        <v>Unified Endpoint Management Server Security Requirements Guide :: Version 1, Release: 1 Benchmark Date: 20 Nov 2020 AC-2 (1);</v>
      </c>
    </row>
    <row r="140" spans="1:27" ht="409.5" hidden="1">
      <c r="A140" t="s">
        <v>7448</v>
      </c>
      <c r="B140" t="s">
        <v>4349</v>
      </c>
      <c r="C140" t="s">
        <v>7447</v>
      </c>
      <c r="D140" t="s">
        <v>7446</v>
      </c>
      <c r="E140" t="s">
        <v>7445</v>
      </c>
      <c r="F140" t="s">
        <v>7444</v>
      </c>
      <c r="G140" s="25" t="s">
        <v>7443</v>
      </c>
      <c r="I140" s="25" t="s">
        <v>7442</v>
      </c>
      <c r="J140" t="s">
        <v>7441</v>
      </c>
      <c r="M140" t="b">
        <v>0</v>
      </c>
      <c r="T140" t="s">
        <v>4341</v>
      </c>
      <c r="U140" t="s">
        <v>4340</v>
      </c>
      <c r="V140" t="s">
        <v>5162</v>
      </c>
      <c r="W140">
        <v>4093</v>
      </c>
      <c r="X140" s="25" t="s">
        <v>21530</v>
      </c>
      <c r="Y140" t="s">
        <v>21465</v>
      </c>
      <c r="Z140" t="s">
        <v>7440</v>
      </c>
      <c r="AA140" t="str">
        <f t="shared" si="2"/>
        <v>Application Security and Development Security Technical Implementation Guide :: Version 5, Release: 2 Benchmark Date: 27 Oct 2022 AC-2 (1);</v>
      </c>
    </row>
    <row r="141" spans="1:27" ht="409.5" hidden="1">
      <c r="A141" t="s">
        <v>21388</v>
      </c>
      <c r="B141" t="s">
        <v>4349</v>
      </c>
      <c r="C141" t="s">
        <v>21386</v>
      </c>
      <c r="D141" t="s">
        <v>21387</v>
      </c>
      <c r="E141" t="s">
        <v>21386</v>
      </c>
      <c r="F141" t="s">
        <v>21385</v>
      </c>
      <c r="G141" s="25" t="s">
        <v>21384</v>
      </c>
      <c r="I141" s="25" t="s">
        <v>21383</v>
      </c>
      <c r="J141" t="s">
        <v>21382</v>
      </c>
      <c r="M141" t="b">
        <v>0</v>
      </c>
      <c r="T141" t="s">
        <v>4341</v>
      </c>
      <c r="U141" t="s">
        <v>4340</v>
      </c>
      <c r="V141" t="s">
        <v>20945</v>
      </c>
      <c r="W141">
        <v>3357</v>
      </c>
      <c r="X141" s="25" t="s">
        <v>21530</v>
      </c>
      <c r="Y141" t="s">
        <v>21465</v>
      </c>
      <c r="AA141" t="str">
        <f t="shared" si="2"/>
        <v>Authentication, Authorization, and Accounting Services (AAA) Security Requirements Guide :: Version 1, Release: 2 Benchmark Date: 24 Jan 2020 AC-2 (1);</v>
      </c>
    </row>
    <row r="142" spans="1:27" ht="409.5" hidden="1">
      <c r="A142" t="s">
        <v>17477</v>
      </c>
      <c r="B142" t="s">
        <v>4349</v>
      </c>
      <c r="C142" t="s">
        <v>7438</v>
      </c>
      <c r="D142" t="s">
        <v>17476</v>
      </c>
      <c r="E142" t="s">
        <v>17475</v>
      </c>
      <c r="F142" t="s">
        <v>17474</v>
      </c>
      <c r="G142" t="s">
        <v>7434</v>
      </c>
      <c r="I142" s="25" t="s">
        <v>17473</v>
      </c>
      <c r="J142" t="s">
        <v>17472</v>
      </c>
      <c r="M142" t="b">
        <v>0</v>
      </c>
      <c r="T142" t="s">
        <v>4341</v>
      </c>
      <c r="U142" t="s">
        <v>4340</v>
      </c>
      <c r="V142" t="s">
        <v>16942</v>
      </c>
      <c r="W142">
        <v>5239</v>
      </c>
      <c r="X142" s="25" t="s">
        <v>21531</v>
      </c>
      <c r="Y142" t="s">
        <v>21465</v>
      </c>
      <c r="AA142" t="str">
        <f t="shared" si="2"/>
        <v>Container Platform Security Requirements Guide :: Version 1, Release: 3 Benchmark Date: 27 Jan 2022 AC-2 (1);</v>
      </c>
    </row>
    <row r="143" spans="1:27" ht="409.5" hidden="1">
      <c r="A143" t="s">
        <v>11904</v>
      </c>
      <c r="B143" t="s">
        <v>4349</v>
      </c>
      <c r="C143" t="s">
        <v>7438</v>
      </c>
      <c r="D143" t="s">
        <v>11903</v>
      </c>
      <c r="E143" t="s">
        <v>11902</v>
      </c>
      <c r="F143" t="s">
        <v>11901</v>
      </c>
      <c r="G143" t="s">
        <v>7434</v>
      </c>
      <c r="I143" s="25" t="s">
        <v>11900</v>
      </c>
      <c r="J143" t="s">
        <v>11899</v>
      </c>
      <c r="M143" t="b">
        <v>0</v>
      </c>
      <c r="T143" t="s">
        <v>4341</v>
      </c>
      <c r="U143" t="s">
        <v>4340</v>
      </c>
      <c r="V143" t="s">
        <v>11272</v>
      </c>
      <c r="W143">
        <v>2906</v>
      </c>
      <c r="X143" s="25" t="s">
        <v>21531</v>
      </c>
      <c r="Y143" t="s">
        <v>21532</v>
      </c>
      <c r="Z143" t="s">
        <v>11898</v>
      </c>
      <c r="AA143" t="str">
        <f t="shared" si="2"/>
        <v>Mainframe Product Security Requirements Guide :: Version 2, Release: 1 Benchmark Date: 27 Oct 2022 AC-2 (10);</v>
      </c>
    </row>
    <row r="144" spans="1:27" ht="360" hidden="1">
      <c r="A144" t="s">
        <v>10841</v>
      </c>
      <c r="B144" t="s">
        <v>4349</v>
      </c>
      <c r="C144" t="s">
        <v>7438</v>
      </c>
      <c r="D144" t="s">
        <v>10840</v>
      </c>
      <c r="E144" t="s">
        <v>10839</v>
      </c>
      <c r="F144" t="s">
        <v>10838</v>
      </c>
      <c r="G144" t="s">
        <v>10837</v>
      </c>
      <c r="I144" t="s">
        <v>10836</v>
      </c>
      <c r="J144" t="s">
        <v>10835</v>
      </c>
      <c r="M144" t="b">
        <v>0</v>
      </c>
      <c r="T144" t="s">
        <v>4341</v>
      </c>
      <c r="U144" t="s">
        <v>4340</v>
      </c>
      <c r="V144" t="s">
        <v>10511</v>
      </c>
      <c r="W144">
        <v>2890</v>
      </c>
      <c r="X144" s="25" t="s">
        <v>21531</v>
      </c>
      <c r="Y144" t="s">
        <v>21532</v>
      </c>
      <c r="Z144" t="s">
        <v>10834</v>
      </c>
      <c r="AA144" t="str">
        <f t="shared" si="2"/>
        <v>Network Device Management Security Requirements Guide :: Version 4, Release: 1 Benchmark Date: 23 Apr 2021 AC-2 (10);</v>
      </c>
    </row>
    <row r="145" spans="1:27" ht="409.5" hidden="1">
      <c r="A145" t="s">
        <v>7439</v>
      </c>
      <c r="B145" t="s">
        <v>4349</v>
      </c>
      <c r="C145" t="s">
        <v>7438</v>
      </c>
      <c r="D145" t="s">
        <v>7437</v>
      </c>
      <c r="E145" t="s">
        <v>7436</v>
      </c>
      <c r="F145" t="s">
        <v>7435</v>
      </c>
      <c r="G145" t="s">
        <v>7434</v>
      </c>
      <c r="I145" s="25" t="s">
        <v>7433</v>
      </c>
      <c r="J145" t="s">
        <v>7432</v>
      </c>
      <c r="M145" t="b">
        <v>0</v>
      </c>
      <c r="T145" t="s">
        <v>4341</v>
      </c>
      <c r="U145" t="s">
        <v>4340</v>
      </c>
      <c r="V145" t="s">
        <v>5162</v>
      </c>
      <c r="W145">
        <v>4093</v>
      </c>
      <c r="X145" s="25" t="s">
        <v>21531</v>
      </c>
      <c r="Y145" t="s">
        <v>21532</v>
      </c>
      <c r="Z145" t="s">
        <v>7431</v>
      </c>
      <c r="AA145" t="str">
        <f t="shared" si="2"/>
        <v>Application Security and Development Security Technical Implementation Guide :: Version 5, Release: 2 Benchmark Date: 27 Oct 2022 AC-2 (10);</v>
      </c>
    </row>
    <row r="146" spans="1:27" ht="409.5" hidden="1">
      <c r="A146" t="s">
        <v>17471</v>
      </c>
      <c r="B146" t="s">
        <v>4349</v>
      </c>
      <c r="C146" t="s">
        <v>17469</v>
      </c>
      <c r="D146" t="s">
        <v>17470</v>
      </c>
      <c r="E146" t="s">
        <v>17469</v>
      </c>
      <c r="F146" t="s">
        <v>17468</v>
      </c>
      <c r="G146" s="25" t="s">
        <v>17467</v>
      </c>
      <c r="I146" s="25" t="s">
        <v>17466</v>
      </c>
      <c r="J146" t="s">
        <v>17465</v>
      </c>
      <c r="M146" t="b">
        <v>0</v>
      </c>
      <c r="T146" t="s">
        <v>4341</v>
      </c>
      <c r="U146" t="s">
        <v>4340</v>
      </c>
      <c r="V146" t="s">
        <v>16942</v>
      </c>
      <c r="W146">
        <v>5239</v>
      </c>
      <c r="X146" s="25" t="s">
        <v>21533</v>
      </c>
      <c r="Y146" t="s">
        <v>21534</v>
      </c>
      <c r="AA146" t="str">
        <f t="shared" si="2"/>
        <v>Container Platform Security Requirements Guide :: Version 1, Release: 3 Benchmark Date: 27 Jan 2022 AC-2 (11);</v>
      </c>
    </row>
    <row r="147" spans="1:27" ht="409.5" hidden="1">
      <c r="A147" t="s">
        <v>21381</v>
      </c>
      <c r="B147" t="s">
        <v>4349</v>
      </c>
      <c r="C147" t="s">
        <v>21379</v>
      </c>
      <c r="D147" t="s">
        <v>21380</v>
      </c>
      <c r="E147" t="s">
        <v>21379</v>
      </c>
      <c r="F147" t="s">
        <v>21378</v>
      </c>
      <c r="G147" s="25" t="s">
        <v>20955</v>
      </c>
      <c r="I147" s="25" t="s">
        <v>21377</v>
      </c>
      <c r="J147" t="s">
        <v>21376</v>
      </c>
      <c r="M147" t="b">
        <v>0</v>
      </c>
      <c r="T147" t="s">
        <v>4341</v>
      </c>
      <c r="U147" t="s">
        <v>4340</v>
      </c>
      <c r="V147" t="s">
        <v>20945</v>
      </c>
      <c r="W147">
        <v>3357</v>
      </c>
      <c r="X147" s="25" t="s">
        <v>21467</v>
      </c>
      <c r="Y147" t="s">
        <v>21466</v>
      </c>
      <c r="AA147" t="str">
        <f t="shared" si="2"/>
        <v>Authentication, Authorization, and Accounting Services (AAA) Security Requirements Guide :: Version 1, Release: 2 Benchmark Date: 24 Jan 2020 AC-2 (2);</v>
      </c>
    </row>
    <row r="148" spans="1:27" ht="409.5" hidden="1">
      <c r="A148" t="s">
        <v>21375</v>
      </c>
      <c r="B148" t="s">
        <v>4349</v>
      </c>
      <c r="C148" t="s">
        <v>21373</v>
      </c>
      <c r="D148" t="s">
        <v>21374</v>
      </c>
      <c r="E148" t="s">
        <v>21373</v>
      </c>
      <c r="F148" t="s">
        <v>21372</v>
      </c>
      <c r="G148" s="25" t="s">
        <v>21371</v>
      </c>
      <c r="I148" s="25" t="s">
        <v>21370</v>
      </c>
      <c r="J148" t="s">
        <v>21369</v>
      </c>
      <c r="M148" t="b">
        <v>0</v>
      </c>
      <c r="T148" t="s">
        <v>4341</v>
      </c>
      <c r="U148" t="s">
        <v>4340</v>
      </c>
      <c r="V148" t="s">
        <v>20945</v>
      </c>
      <c r="W148">
        <v>3357</v>
      </c>
      <c r="X148" s="25" t="s">
        <v>21468</v>
      </c>
      <c r="Y148" t="s">
        <v>21466</v>
      </c>
      <c r="AA148" t="str">
        <f t="shared" si="2"/>
        <v>Authentication, Authorization, and Accounting Services (AAA) Security Requirements Guide :: Version 1, Release: 2 Benchmark Date: 24 Jan 2020 AC-2 (2);</v>
      </c>
    </row>
    <row r="149" spans="1:27" ht="409.5" hidden="1">
      <c r="A149" t="s">
        <v>21368</v>
      </c>
      <c r="B149" t="s">
        <v>5187</v>
      </c>
      <c r="C149" t="s">
        <v>21366</v>
      </c>
      <c r="D149" t="s">
        <v>21367</v>
      </c>
      <c r="E149" t="s">
        <v>21366</v>
      </c>
      <c r="F149" t="s">
        <v>21365</v>
      </c>
      <c r="G149" s="25" t="s">
        <v>21364</v>
      </c>
      <c r="I149" s="25" t="s">
        <v>21363</v>
      </c>
      <c r="J149" t="s">
        <v>21362</v>
      </c>
      <c r="M149" t="b">
        <v>0</v>
      </c>
      <c r="T149" t="s">
        <v>4341</v>
      </c>
      <c r="U149" t="s">
        <v>4340</v>
      </c>
      <c r="V149" t="s">
        <v>20945</v>
      </c>
      <c r="W149">
        <v>3357</v>
      </c>
      <c r="X149" s="25" t="s">
        <v>21468</v>
      </c>
      <c r="Y149" t="s">
        <v>21466</v>
      </c>
      <c r="AA149" t="str">
        <f t="shared" si="2"/>
        <v>Authentication, Authorization, and Accounting Services (AAA) Security Requirements Guide :: Version 1, Release: 2 Benchmark Date: 24 Jan 2020 AC-2 (2);</v>
      </c>
    </row>
    <row r="150" spans="1:27" ht="409.5" hidden="1">
      <c r="A150" t="s">
        <v>20959</v>
      </c>
      <c r="B150" t="s">
        <v>4349</v>
      </c>
      <c r="C150" t="s">
        <v>20957</v>
      </c>
      <c r="D150" t="s">
        <v>20958</v>
      </c>
      <c r="E150" t="s">
        <v>20957</v>
      </c>
      <c r="F150" t="s">
        <v>20956</v>
      </c>
      <c r="G150" s="25" t="s">
        <v>20955</v>
      </c>
      <c r="I150" s="25" t="s">
        <v>20954</v>
      </c>
      <c r="J150" t="s">
        <v>20953</v>
      </c>
      <c r="M150" t="b">
        <v>0</v>
      </c>
      <c r="T150" t="s">
        <v>4341</v>
      </c>
      <c r="U150" t="s">
        <v>4340</v>
      </c>
      <c r="V150" t="s">
        <v>20945</v>
      </c>
      <c r="W150">
        <v>3357</v>
      </c>
      <c r="X150" s="25" t="s">
        <v>21467</v>
      </c>
      <c r="Y150" t="s">
        <v>21466</v>
      </c>
      <c r="AA150" t="str">
        <f t="shared" si="2"/>
        <v>Authentication, Authorization, and Accounting Services (AAA) Security Requirements Guide :: Version 1, Release: 2 Benchmark Date: 24 Jan 2020 AC-2 (2);</v>
      </c>
    </row>
    <row r="151" spans="1:27" ht="409.5" hidden="1">
      <c r="A151" t="s">
        <v>18112</v>
      </c>
      <c r="B151" t="s">
        <v>4349</v>
      </c>
      <c r="C151" t="s">
        <v>7429</v>
      </c>
      <c r="D151" t="s">
        <v>18111</v>
      </c>
      <c r="E151" t="s">
        <v>18110</v>
      </c>
      <c r="F151" t="s">
        <v>18109</v>
      </c>
      <c r="G151" s="25" t="s">
        <v>18108</v>
      </c>
      <c r="I151" s="25" t="s">
        <v>18107</v>
      </c>
      <c r="J151" t="s">
        <v>18106</v>
      </c>
      <c r="M151" t="b">
        <v>0</v>
      </c>
      <c r="T151" t="s">
        <v>4341</v>
      </c>
      <c r="U151" t="s">
        <v>4340</v>
      </c>
      <c r="V151" t="s">
        <v>16942</v>
      </c>
      <c r="W151">
        <v>5239</v>
      </c>
      <c r="X151" s="25" t="s">
        <v>21467</v>
      </c>
      <c r="Y151" t="s">
        <v>21466</v>
      </c>
      <c r="AA151" t="str">
        <f t="shared" si="2"/>
        <v>Container Platform Security Requirements Guide :: Version 1, Release: 3 Benchmark Date: 27 Jan 2022 AC-2 (2);</v>
      </c>
    </row>
    <row r="152" spans="1:27" ht="409.5" hidden="1">
      <c r="A152" t="s">
        <v>17554</v>
      </c>
      <c r="B152" t="s">
        <v>4349</v>
      </c>
      <c r="C152" t="s">
        <v>12049</v>
      </c>
      <c r="D152" t="s">
        <v>17553</v>
      </c>
      <c r="E152" t="s">
        <v>17552</v>
      </c>
      <c r="F152" t="s">
        <v>17551</v>
      </c>
      <c r="G152" s="25" t="s">
        <v>17550</v>
      </c>
      <c r="I152" s="25" t="s">
        <v>17549</v>
      </c>
      <c r="J152" t="s">
        <v>17548</v>
      </c>
      <c r="M152" t="b">
        <v>0</v>
      </c>
      <c r="T152" t="s">
        <v>4341</v>
      </c>
      <c r="U152" t="s">
        <v>4340</v>
      </c>
      <c r="V152" t="s">
        <v>16942</v>
      </c>
      <c r="W152">
        <v>5239</v>
      </c>
      <c r="X152" s="25" t="s">
        <v>21468</v>
      </c>
      <c r="Y152" t="s">
        <v>21466</v>
      </c>
      <c r="AA152" t="str">
        <f t="shared" si="2"/>
        <v>Container Platform Security Requirements Guide :: Version 1, Release: 3 Benchmark Date: 27 Jan 2022 AC-2 (2);</v>
      </c>
    </row>
    <row r="153" spans="1:27" ht="409.5" hidden="1">
      <c r="A153" t="s">
        <v>14999</v>
      </c>
      <c r="B153" t="s">
        <v>4349</v>
      </c>
      <c r="C153" t="s">
        <v>14998</v>
      </c>
      <c r="D153" t="s">
        <v>14997</v>
      </c>
      <c r="E153" t="s">
        <v>14996</v>
      </c>
      <c r="F153" t="s">
        <v>14995</v>
      </c>
      <c r="G153" s="25" t="s">
        <v>14994</v>
      </c>
      <c r="I153" t="s">
        <v>14993</v>
      </c>
      <c r="J153" t="s">
        <v>14992</v>
      </c>
      <c r="M153" t="b">
        <v>0</v>
      </c>
      <c r="T153" t="s">
        <v>4341</v>
      </c>
      <c r="U153" t="s">
        <v>4340</v>
      </c>
      <c r="V153" t="s">
        <v>13339</v>
      </c>
      <c r="W153">
        <v>2895</v>
      </c>
      <c r="X153" s="25" t="s">
        <v>21467</v>
      </c>
      <c r="Y153" t="s">
        <v>21466</v>
      </c>
      <c r="Z153" t="s">
        <v>14991</v>
      </c>
      <c r="AA153" t="str">
        <f t="shared" si="2"/>
        <v>General Purpose Operating System Security Requirements Guide :: Version 2, Release: 4 Benchmark Date: 27 Jul 2022 AC-2 (2);</v>
      </c>
    </row>
    <row r="154" spans="1:27" ht="409.5" hidden="1">
      <c r="A154" t="s">
        <v>14467</v>
      </c>
      <c r="B154" t="s">
        <v>4349</v>
      </c>
      <c r="C154" t="s">
        <v>14466</v>
      </c>
      <c r="D154" t="s">
        <v>14465</v>
      </c>
      <c r="E154" t="s">
        <v>14464</v>
      </c>
      <c r="F154" t="s">
        <v>14463</v>
      </c>
      <c r="G154" s="25" t="s">
        <v>14462</v>
      </c>
      <c r="I154" t="s">
        <v>14461</v>
      </c>
      <c r="J154" t="s">
        <v>14460</v>
      </c>
      <c r="M154" t="b">
        <v>0</v>
      </c>
      <c r="T154" t="s">
        <v>4341</v>
      </c>
      <c r="U154" t="s">
        <v>4340</v>
      </c>
      <c r="V154" t="s">
        <v>13339</v>
      </c>
      <c r="W154">
        <v>2895</v>
      </c>
      <c r="X154" s="25" t="s">
        <v>21468</v>
      </c>
      <c r="Y154" t="s">
        <v>21466</v>
      </c>
      <c r="Z154" t="s">
        <v>14459</v>
      </c>
      <c r="AA154" t="str">
        <f t="shared" si="2"/>
        <v>General Purpose Operating System Security Requirements Guide :: Version 2, Release: 4 Benchmark Date: 27 Jul 2022 AC-2 (2);</v>
      </c>
    </row>
    <row r="155" spans="1:27" ht="409.5" hidden="1">
      <c r="A155" t="s">
        <v>12648</v>
      </c>
      <c r="B155" t="s">
        <v>4349</v>
      </c>
      <c r="C155" t="s">
        <v>7429</v>
      </c>
      <c r="D155" t="s">
        <v>12647</v>
      </c>
      <c r="E155" t="s">
        <v>12646</v>
      </c>
      <c r="F155" t="s">
        <v>12645</v>
      </c>
      <c r="G155" s="25" t="s">
        <v>12644</v>
      </c>
      <c r="I155" s="25" t="s">
        <v>12643</v>
      </c>
      <c r="J155" t="s">
        <v>12642</v>
      </c>
      <c r="M155" t="b">
        <v>0</v>
      </c>
      <c r="T155" t="s">
        <v>4341</v>
      </c>
      <c r="U155" t="s">
        <v>4340</v>
      </c>
      <c r="V155" t="s">
        <v>11272</v>
      </c>
      <c r="W155">
        <v>2906</v>
      </c>
      <c r="X155" s="25" t="s">
        <v>21467</v>
      </c>
      <c r="Y155" t="s">
        <v>21466</v>
      </c>
      <c r="Z155" t="s">
        <v>12641</v>
      </c>
      <c r="AA155" t="str">
        <f t="shared" si="2"/>
        <v>Mainframe Product Security Requirements Guide :: Version 2, Release: 1 Benchmark Date: 27 Oct 2022 AC-2 (2);</v>
      </c>
    </row>
    <row r="156" spans="1:27" ht="409.5" hidden="1">
      <c r="A156" t="s">
        <v>12050</v>
      </c>
      <c r="B156" t="s">
        <v>4349</v>
      </c>
      <c r="C156" t="s">
        <v>12049</v>
      </c>
      <c r="D156" t="s">
        <v>12048</v>
      </c>
      <c r="E156" t="s">
        <v>12047</v>
      </c>
      <c r="F156" t="s">
        <v>12046</v>
      </c>
      <c r="G156" s="25" t="s">
        <v>12045</v>
      </c>
      <c r="I156" s="25" t="s">
        <v>12044</v>
      </c>
      <c r="J156" s="25" t="s">
        <v>12043</v>
      </c>
      <c r="M156" t="b">
        <v>0</v>
      </c>
      <c r="T156" t="s">
        <v>4341</v>
      </c>
      <c r="U156" t="s">
        <v>4340</v>
      </c>
      <c r="V156" t="s">
        <v>11272</v>
      </c>
      <c r="W156">
        <v>2906</v>
      </c>
      <c r="X156" s="25" t="s">
        <v>21468</v>
      </c>
      <c r="Y156" t="s">
        <v>21466</v>
      </c>
      <c r="Z156" t="s">
        <v>12042</v>
      </c>
      <c r="AA156" t="str">
        <f t="shared" si="2"/>
        <v>Mainframe Product Security Requirements Guide :: Version 2, Release: 1 Benchmark Date: 27 Oct 2022 AC-2 (2);</v>
      </c>
    </row>
    <row r="157" spans="1:27" ht="409.5" hidden="1">
      <c r="A157" t="s">
        <v>9293</v>
      </c>
      <c r="B157" t="s">
        <v>4349</v>
      </c>
      <c r="C157" t="s">
        <v>7429</v>
      </c>
      <c r="D157" t="s">
        <v>9292</v>
      </c>
      <c r="E157" t="s">
        <v>9291</v>
      </c>
      <c r="F157" t="s">
        <v>9290</v>
      </c>
      <c r="G157" s="25" t="s">
        <v>9289</v>
      </c>
      <c r="I157" s="25" t="s">
        <v>9288</v>
      </c>
      <c r="J157" t="s">
        <v>9287</v>
      </c>
      <c r="M157" t="b">
        <v>0</v>
      </c>
      <c r="T157" t="s">
        <v>4341</v>
      </c>
      <c r="U157" t="s">
        <v>4340</v>
      </c>
      <c r="V157" t="s">
        <v>8332</v>
      </c>
      <c r="W157">
        <v>5269</v>
      </c>
      <c r="X157" s="25" t="s">
        <v>21467</v>
      </c>
      <c r="Y157" t="s">
        <v>21466</v>
      </c>
      <c r="AA157" t="str">
        <f t="shared" si="2"/>
        <v>Unified Endpoint Management Server Security Requirements Guide :: Version 1, Release: 1 Benchmark Date: 20 Nov 2020 AC-2 (2);</v>
      </c>
    </row>
    <row r="158" spans="1:27" ht="409.5" hidden="1">
      <c r="A158" t="s">
        <v>7430</v>
      </c>
      <c r="B158" t="s">
        <v>4349</v>
      </c>
      <c r="C158" t="s">
        <v>7429</v>
      </c>
      <c r="D158" t="s">
        <v>7428</v>
      </c>
      <c r="E158" t="s">
        <v>7427</v>
      </c>
      <c r="F158" t="s">
        <v>7426</v>
      </c>
      <c r="G158" s="25" t="s">
        <v>7425</v>
      </c>
      <c r="I158" s="25" t="s">
        <v>7424</v>
      </c>
      <c r="J158" t="s">
        <v>7423</v>
      </c>
      <c r="M158" t="b">
        <v>0</v>
      </c>
      <c r="T158" t="s">
        <v>4341</v>
      </c>
      <c r="U158" t="s">
        <v>4340</v>
      </c>
      <c r="V158" t="s">
        <v>5162</v>
      </c>
      <c r="W158">
        <v>4093</v>
      </c>
      <c r="X158" s="25" t="s">
        <v>21467</v>
      </c>
      <c r="Y158" t="s">
        <v>21466</v>
      </c>
      <c r="Z158" t="s">
        <v>7422</v>
      </c>
      <c r="AA158" t="str">
        <f t="shared" si="2"/>
        <v>Application Security and Development Security Technical Implementation Guide :: Version 5, Release: 2 Benchmark Date: 27 Oct 2022 AC-2 (2);</v>
      </c>
    </row>
    <row r="159" spans="1:27" ht="409.5" hidden="1">
      <c r="A159" t="s">
        <v>18105</v>
      </c>
      <c r="B159" t="s">
        <v>4349</v>
      </c>
      <c r="C159" t="s">
        <v>7404</v>
      </c>
      <c r="D159" t="s">
        <v>18104</v>
      </c>
      <c r="E159" t="s">
        <v>18103</v>
      </c>
      <c r="F159" t="s">
        <v>18102</v>
      </c>
      <c r="G159" s="25" t="s">
        <v>18101</v>
      </c>
      <c r="I159" s="25" t="s">
        <v>18100</v>
      </c>
      <c r="J159" t="s">
        <v>18099</v>
      </c>
      <c r="M159" t="b">
        <v>0</v>
      </c>
      <c r="T159" t="s">
        <v>4341</v>
      </c>
      <c r="U159" t="s">
        <v>4340</v>
      </c>
      <c r="V159" t="s">
        <v>16942</v>
      </c>
      <c r="W159">
        <v>5239</v>
      </c>
      <c r="X159" s="25" t="s">
        <v>21535</v>
      </c>
      <c r="Y159" t="s">
        <v>21469</v>
      </c>
      <c r="AA159" t="str">
        <f t="shared" si="2"/>
        <v>Container Platform Security Requirements Guide :: Version 1, Release: 3 Benchmark Date: 27 Jan 2022 AC-2 (3);</v>
      </c>
    </row>
    <row r="160" spans="1:27" ht="409.5" hidden="1">
      <c r="A160" t="s">
        <v>12640</v>
      </c>
      <c r="B160" t="s">
        <v>4349</v>
      </c>
      <c r="C160" t="s">
        <v>7404</v>
      </c>
      <c r="D160" t="s">
        <v>12639</v>
      </c>
      <c r="E160" t="s">
        <v>12638</v>
      </c>
      <c r="F160" t="s">
        <v>12637</v>
      </c>
      <c r="G160" s="25" t="s">
        <v>12636</v>
      </c>
      <c r="I160" s="25" t="s">
        <v>12635</v>
      </c>
      <c r="J160" t="s">
        <v>12634</v>
      </c>
      <c r="M160" t="b">
        <v>0</v>
      </c>
      <c r="T160" t="s">
        <v>4341</v>
      </c>
      <c r="U160" t="s">
        <v>4340</v>
      </c>
      <c r="V160" t="s">
        <v>11272</v>
      </c>
      <c r="W160">
        <v>2906</v>
      </c>
      <c r="X160" s="25" t="s">
        <v>21535</v>
      </c>
      <c r="Y160" t="s">
        <v>21469</v>
      </c>
      <c r="Z160" t="s">
        <v>12633</v>
      </c>
      <c r="AA160" t="str">
        <f t="shared" si="2"/>
        <v>Mainframe Product Security Requirements Guide :: Version 2, Release: 1 Benchmark Date: 27 Oct 2022 AC-2 (3);</v>
      </c>
    </row>
    <row r="161" spans="1:27" ht="409.5" hidden="1">
      <c r="A161" t="s">
        <v>9286</v>
      </c>
      <c r="B161" t="s">
        <v>4349</v>
      </c>
      <c r="C161" t="s">
        <v>7404</v>
      </c>
      <c r="D161" t="s">
        <v>9285</v>
      </c>
      <c r="E161" t="s">
        <v>9284</v>
      </c>
      <c r="F161" t="s">
        <v>9283</v>
      </c>
      <c r="G161" s="25" t="s">
        <v>9282</v>
      </c>
      <c r="I161" s="25" t="s">
        <v>9281</v>
      </c>
      <c r="J161" t="s">
        <v>9280</v>
      </c>
      <c r="M161" t="b">
        <v>0</v>
      </c>
      <c r="T161" t="s">
        <v>4341</v>
      </c>
      <c r="U161" t="s">
        <v>4340</v>
      </c>
      <c r="V161" t="s">
        <v>8332</v>
      </c>
      <c r="W161">
        <v>5269</v>
      </c>
      <c r="X161" s="25" t="s">
        <v>21535</v>
      </c>
      <c r="Y161" t="s">
        <v>21469</v>
      </c>
      <c r="AA161" t="str">
        <f t="shared" si="2"/>
        <v>Unified Endpoint Management Server Security Requirements Guide :: Version 1, Release: 1 Benchmark Date: 20 Nov 2020 AC-2 (3);</v>
      </c>
    </row>
    <row r="162" spans="1:27" ht="409.5" hidden="1">
      <c r="A162" t="s">
        <v>7413</v>
      </c>
      <c r="B162" t="s">
        <v>5187</v>
      </c>
      <c r="C162" t="s">
        <v>7404</v>
      </c>
      <c r="D162" t="s">
        <v>7412</v>
      </c>
      <c r="E162" t="s">
        <v>7411</v>
      </c>
      <c r="F162" t="s">
        <v>7410</v>
      </c>
      <c r="G162" s="25" t="s">
        <v>7409</v>
      </c>
      <c r="I162" s="25" t="s">
        <v>7408</v>
      </c>
      <c r="J162" t="s">
        <v>7407</v>
      </c>
      <c r="M162" t="b">
        <v>0</v>
      </c>
      <c r="T162" t="s">
        <v>4341</v>
      </c>
      <c r="U162" t="s">
        <v>4340</v>
      </c>
      <c r="V162" t="s">
        <v>5162</v>
      </c>
      <c r="W162">
        <v>4093</v>
      </c>
      <c r="X162" s="25" t="s">
        <v>21535</v>
      </c>
      <c r="Y162" t="s">
        <v>21469</v>
      </c>
      <c r="Z162" t="s">
        <v>7406</v>
      </c>
      <c r="AA162" t="str">
        <f t="shared" si="2"/>
        <v>Application Security and Development Security Technical Implementation Guide :: Version 5, Release: 2 Benchmark Date: 27 Oct 2022 AC-2 (3);</v>
      </c>
    </row>
    <row r="163" spans="1:27" ht="409.5" hidden="1">
      <c r="A163" t="s">
        <v>7405</v>
      </c>
      <c r="B163" t="s">
        <v>4349</v>
      </c>
      <c r="C163" t="s">
        <v>7404</v>
      </c>
      <c r="D163" t="s">
        <v>7403</v>
      </c>
      <c r="E163" t="s">
        <v>7402</v>
      </c>
      <c r="F163" t="s">
        <v>7401</v>
      </c>
      <c r="G163" s="25" t="s">
        <v>7400</v>
      </c>
      <c r="I163" s="25" t="s">
        <v>7399</v>
      </c>
      <c r="J163" t="s">
        <v>7398</v>
      </c>
      <c r="M163" t="b">
        <v>0</v>
      </c>
      <c r="T163" t="s">
        <v>4341</v>
      </c>
      <c r="U163" t="s">
        <v>4340</v>
      </c>
      <c r="V163" t="s">
        <v>5162</v>
      </c>
      <c r="W163">
        <v>4093</v>
      </c>
      <c r="X163" s="25" t="s">
        <v>21535</v>
      </c>
      <c r="Y163" t="s">
        <v>21469</v>
      </c>
      <c r="Z163" t="s">
        <v>7397</v>
      </c>
      <c r="AA163" t="str">
        <f t="shared" si="2"/>
        <v>Application Security and Development Security Technical Implementation Guide :: Version 5, Release: 2 Benchmark Date: 27 Oct 2022 AC-2 (3);</v>
      </c>
    </row>
    <row r="164" spans="1:27" ht="409.5" hidden="1">
      <c r="A164" t="s">
        <v>21361</v>
      </c>
      <c r="B164" t="s">
        <v>4349</v>
      </c>
      <c r="C164" t="s">
        <v>21359</v>
      </c>
      <c r="D164" t="s">
        <v>21360</v>
      </c>
      <c r="E164" t="s">
        <v>21359</v>
      </c>
      <c r="F164" t="s">
        <v>21358</v>
      </c>
      <c r="G164" s="25" t="s">
        <v>21357</v>
      </c>
      <c r="I164" s="25" t="s">
        <v>21356</v>
      </c>
      <c r="J164" t="s">
        <v>21355</v>
      </c>
      <c r="M164" t="b">
        <v>0</v>
      </c>
      <c r="T164" t="s">
        <v>4341</v>
      </c>
      <c r="U164" t="s">
        <v>4340</v>
      </c>
      <c r="V164" t="s">
        <v>20945</v>
      </c>
      <c r="W164">
        <v>3357</v>
      </c>
      <c r="X164" s="25" t="s">
        <v>21535</v>
      </c>
      <c r="Y164" t="s">
        <v>21469</v>
      </c>
      <c r="AA164" t="str">
        <f t="shared" si="2"/>
        <v>Authentication, Authorization, and Accounting Services (AAA) Security Requirements Guide :: Version 1, Release: 2 Benchmark Date: 24 Jan 2020 AC-2 (3);</v>
      </c>
    </row>
    <row r="165" spans="1:27" ht="409.5" hidden="1">
      <c r="A165" t="s">
        <v>21333</v>
      </c>
      <c r="B165" t="s">
        <v>4349</v>
      </c>
      <c r="C165" t="s">
        <v>21331</v>
      </c>
      <c r="D165" t="s">
        <v>21332</v>
      </c>
      <c r="E165" t="s">
        <v>21331</v>
      </c>
      <c r="F165" t="s">
        <v>21330</v>
      </c>
      <c r="G165" t="s">
        <v>21329</v>
      </c>
      <c r="I165" s="25" t="s">
        <v>21328</v>
      </c>
      <c r="J165" t="s">
        <v>21327</v>
      </c>
      <c r="M165" t="b">
        <v>0</v>
      </c>
      <c r="T165" t="s">
        <v>4341</v>
      </c>
      <c r="U165" t="s">
        <v>4340</v>
      </c>
      <c r="V165" t="s">
        <v>20945</v>
      </c>
      <c r="W165">
        <v>3357</v>
      </c>
      <c r="X165" s="25" t="s">
        <v>21474</v>
      </c>
      <c r="Y165" t="s">
        <v>21470</v>
      </c>
      <c r="AA165" t="str">
        <f t="shared" si="2"/>
        <v>Authentication, Authorization, and Accounting Services (AAA) Security Requirements Guide :: Version 1, Release: 2 Benchmark Date: 24 Jan 2020 AC-2 (4);</v>
      </c>
    </row>
    <row r="166" spans="1:27" ht="409.5" hidden="1">
      <c r="A166" t="s">
        <v>21326</v>
      </c>
      <c r="B166" t="s">
        <v>4349</v>
      </c>
      <c r="C166" t="s">
        <v>21324</v>
      </c>
      <c r="D166" t="s">
        <v>21325</v>
      </c>
      <c r="E166" t="s">
        <v>21324</v>
      </c>
      <c r="F166" t="s">
        <v>21323</v>
      </c>
      <c r="G166" s="25" t="s">
        <v>21322</v>
      </c>
      <c r="I166" s="25" t="s">
        <v>21321</v>
      </c>
      <c r="J166" t="s">
        <v>21320</v>
      </c>
      <c r="M166" t="b">
        <v>0</v>
      </c>
      <c r="T166" t="s">
        <v>4341</v>
      </c>
      <c r="U166" t="s">
        <v>4340</v>
      </c>
      <c r="V166" t="s">
        <v>20945</v>
      </c>
      <c r="W166">
        <v>3357</v>
      </c>
      <c r="X166" s="25" t="s">
        <v>21475</v>
      </c>
      <c r="Y166" t="s">
        <v>21470</v>
      </c>
      <c r="AA166" t="str">
        <f t="shared" si="2"/>
        <v>Authentication, Authorization, and Accounting Services (AAA) Security Requirements Guide :: Version 1, Release: 2 Benchmark Date: 24 Jan 2020 AC-2 (4);</v>
      </c>
    </row>
    <row r="167" spans="1:27" ht="409.5" hidden="1">
      <c r="A167" t="s">
        <v>21319</v>
      </c>
      <c r="B167" t="s">
        <v>4349</v>
      </c>
      <c r="C167" t="s">
        <v>21317</v>
      </c>
      <c r="D167" t="s">
        <v>21318</v>
      </c>
      <c r="E167" t="s">
        <v>21317</v>
      </c>
      <c r="F167" t="s">
        <v>21316</v>
      </c>
      <c r="G167" s="25" t="s">
        <v>21315</v>
      </c>
      <c r="I167" s="25" t="s">
        <v>21314</v>
      </c>
      <c r="J167" t="s">
        <v>21313</v>
      </c>
      <c r="M167" t="b">
        <v>0</v>
      </c>
      <c r="T167" t="s">
        <v>4341</v>
      </c>
      <c r="U167" t="s">
        <v>4340</v>
      </c>
      <c r="V167" t="s">
        <v>20945</v>
      </c>
      <c r="W167">
        <v>3357</v>
      </c>
      <c r="X167" s="25" t="s">
        <v>21476</v>
      </c>
      <c r="Y167" t="s">
        <v>21470</v>
      </c>
      <c r="AA167" t="str">
        <f t="shared" si="2"/>
        <v>Authentication, Authorization, and Accounting Services (AAA) Security Requirements Guide :: Version 1, Release: 2 Benchmark Date: 24 Jan 2020 AC-2 (4);</v>
      </c>
    </row>
    <row r="168" spans="1:27" ht="409.5" hidden="1">
      <c r="A168" t="s">
        <v>21312</v>
      </c>
      <c r="B168" t="s">
        <v>4349</v>
      </c>
      <c r="C168" t="s">
        <v>21310</v>
      </c>
      <c r="D168" t="s">
        <v>21311</v>
      </c>
      <c r="E168" t="s">
        <v>21310</v>
      </c>
      <c r="F168" t="s">
        <v>21309</v>
      </c>
      <c r="G168" s="25" t="s">
        <v>21308</v>
      </c>
      <c r="I168" s="25" t="s">
        <v>21307</v>
      </c>
      <c r="J168" t="s">
        <v>21306</v>
      </c>
      <c r="M168" t="b">
        <v>0</v>
      </c>
      <c r="T168" t="s">
        <v>4341</v>
      </c>
      <c r="U168" t="s">
        <v>4340</v>
      </c>
      <c r="V168" t="s">
        <v>20945</v>
      </c>
      <c r="W168">
        <v>3357</v>
      </c>
      <c r="X168" s="25" t="s">
        <v>21477</v>
      </c>
      <c r="Y168" t="s">
        <v>21470</v>
      </c>
      <c r="AA168" t="str">
        <f t="shared" si="2"/>
        <v>Authentication, Authorization, and Accounting Services (AAA) Security Requirements Guide :: Version 1, Release: 2 Benchmark Date: 24 Jan 2020 AC-2 (4);</v>
      </c>
    </row>
    <row r="169" spans="1:27" ht="409.5" hidden="1">
      <c r="A169" t="s">
        <v>21305</v>
      </c>
      <c r="B169" t="s">
        <v>4349</v>
      </c>
      <c r="C169" t="s">
        <v>21303</v>
      </c>
      <c r="D169" t="s">
        <v>21304</v>
      </c>
      <c r="E169" t="s">
        <v>21303</v>
      </c>
      <c r="F169" t="s">
        <v>21302</v>
      </c>
      <c r="G169" s="25" t="s">
        <v>21301</v>
      </c>
      <c r="I169" s="25" t="s">
        <v>21300</v>
      </c>
      <c r="J169" t="s">
        <v>21299</v>
      </c>
      <c r="M169" t="b">
        <v>0</v>
      </c>
      <c r="T169" t="s">
        <v>4341</v>
      </c>
      <c r="U169" t="s">
        <v>4340</v>
      </c>
      <c r="V169" t="s">
        <v>20945</v>
      </c>
      <c r="W169">
        <v>3357</v>
      </c>
      <c r="X169" s="25" t="s">
        <v>21478</v>
      </c>
      <c r="Y169" t="s">
        <v>21470</v>
      </c>
      <c r="AA169" t="str">
        <f t="shared" si="2"/>
        <v>Authentication, Authorization, and Accounting Services (AAA) Security Requirements Guide :: Version 1, Release: 2 Benchmark Date: 24 Jan 2020 AC-2 (4);</v>
      </c>
    </row>
    <row r="170" spans="1:27" ht="409.5" hidden="1">
      <c r="A170" t="s">
        <v>21298</v>
      </c>
      <c r="B170" t="s">
        <v>4349</v>
      </c>
      <c r="C170" t="s">
        <v>21296</v>
      </c>
      <c r="D170" t="s">
        <v>21297</v>
      </c>
      <c r="E170" t="s">
        <v>21296</v>
      </c>
      <c r="F170" t="s">
        <v>21295</v>
      </c>
      <c r="G170" t="s">
        <v>21294</v>
      </c>
      <c r="I170" s="25" t="s">
        <v>21293</v>
      </c>
      <c r="J170" t="s">
        <v>21292</v>
      </c>
      <c r="M170" t="b">
        <v>0</v>
      </c>
      <c r="T170" t="s">
        <v>4341</v>
      </c>
      <c r="U170" t="s">
        <v>4340</v>
      </c>
      <c r="V170" t="s">
        <v>20945</v>
      </c>
      <c r="W170">
        <v>3357</v>
      </c>
      <c r="X170" s="25" t="s">
        <v>21479</v>
      </c>
      <c r="Y170" t="s">
        <v>21470</v>
      </c>
      <c r="AA170" t="str">
        <f t="shared" si="2"/>
        <v>Authentication, Authorization, and Accounting Services (AAA) Security Requirements Guide :: Version 1, Release: 2 Benchmark Date: 24 Jan 2020 AC-2 (4);</v>
      </c>
    </row>
    <row r="171" spans="1:27" ht="409.5" hidden="1">
      <c r="A171" t="s">
        <v>21291</v>
      </c>
      <c r="B171" t="s">
        <v>4349</v>
      </c>
      <c r="C171" t="s">
        <v>21289</v>
      </c>
      <c r="D171" t="s">
        <v>21290</v>
      </c>
      <c r="E171" t="s">
        <v>21289</v>
      </c>
      <c r="F171" t="s">
        <v>21288</v>
      </c>
      <c r="G171" s="25" t="s">
        <v>21287</v>
      </c>
      <c r="I171" s="25" t="s">
        <v>21286</v>
      </c>
      <c r="J171" t="s">
        <v>21285</v>
      </c>
      <c r="M171" t="b">
        <v>0</v>
      </c>
      <c r="T171" t="s">
        <v>4341</v>
      </c>
      <c r="U171" t="s">
        <v>4340</v>
      </c>
      <c r="V171" t="s">
        <v>20945</v>
      </c>
      <c r="W171">
        <v>3357</v>
      </c>
      <c r="X171" s="25" t="s">
        <v>21480</v>
      </c>
      <c r="Y171" t="s">
        <v>21470</v>
      </c>
      <c r="AA171" t="str">
        <f t="shared" si="2"/>
        <v>Authentication, Authorization, and Accounting Services (AAA) Security Requirements Guide :: Version 1, Release: 2 Benchmark Date: 24 Jan 2020 AC-2 (4);</v>
      </c>
    </row>
    <row r="172" spans="1:27" ht="409.5" hidden="1">
      <c r="A172" t="s">
        <v>18630</v>
      </c>
      <c r="B172" t="s">
        <v>5187</v>
      </c>
      <c r="C172" t="s">
        <v>7351</v>
      </c>
      <c r="D172" t="s">
        <v>18629</v>
      </c>
      <c r="E172" t="s">
        <v>18628</v>
      </c>
      <c r="F172" t="s">
        <v>18627</v>
      </c>
      <c r="G172" s="25" t="s">
        <v>18626</v>
      </c>
      <c r="I172" s="25" t="s">
        <v>18625</v>
      </c>
      <c r="J172" t="s">
        <v>18624</v>
      </c>
      <c r="M172" t="b">
        <v>0</v>
      </c>
      <c r="T172" t="s">
        <v>4341</v>
      </c>
      <c r="U172" t="s">
        <v>4340</v>
      </c>
      <c r="V172" t="s">
        <v>18135</v>
      </c>
      <c r="W172">
        <v>2901</v>
      </c>
      <c r="X172" s="25" t="s">
        <v>21476</v>
      </c>
      <c r="Y172" t="s">
        <v>21470</v>
      </c>
      <c r="Z172" t="s">
        <v>18623</v>
      </c>
      <c r="AA172" t="str">
        <f t="shared" si="2"/>
        <v>Central Log Server Security Requirements Guide :: Version 2, Release: 2 Benchmark Date: 27 Oct 2022 AC-2 (4);</v>
      </c>
    </row>
    <row r="173" spans="1:27" ht="409.5" hidden="1">
      <c r="A173" t="s">
        <v>18622</v>
      </c>
      <c r="B173" t="s">
        <v>5187</v>
      </c>
      <c r="C173" t="s">
        <v>7343</v>
      </c>
      <c r="D173" t="s">
        <v>18621</v>
      </c>
      <c r="E173" t="s">
        <v>18620</v>
      </c>
      <c r="F173" t="s">
        <v>18619</v>
      </c>
      <c r="G173" s="25" t="s">
        <v>18618</v>
      </c>
      <c r="I173" s="25" t="s">
        <v>18617</v>
      </c>
      <c r="J173" t="s">
        <v>18616</v>
      </c>
      <c r="M173" t="b">
        <v>0</v>
      </c>
      <c r="T173" t="s">
        <v>4341</v>
      </c>
      <c r="U173" t="s">
        <v>4340</v>
      </c>
      <c r="V173" t="s">
        <v>18135</v>
      </c>
      <c r="W173">
        <v>2901</v>
      </c>
      <c r="X173" s="25" t="s">
        <v>21477</v>
      </c>
      <c r="Y173" t="s">
        <v>21470</v>
      </c>
      <c r="Z173" t="s">
        <v>18615</v>
      </c>
      <c r="AA173" t="str">
        <f t="shared" si="2"/>
        <v>Central Log Server Security Requirements Guide :: Version 2, Release: 2 Benchmark Date: 27 Oct 2022 AC-2 (4);</v>
      </c>
    </row>
    <row r="174" spans="1:27" ht="409.5" hidden="1">
      <c r="A174" t="s">
        <v>18614</v>
      </c>
      <c r="B174" t="s">
        <v>5187</v>
      </c>
      <c r="C174" t="s">
        <v>7334</v>
      </c>
      <c r="D174" t="s">
        <v>18613</v>
      </c>
      <c r="E174" t="s">
        <v>18612</v>
      </c>
      <c r="F174" t="s">
        <v>18611</v>
      </c>
      <c r="G174" s="25" t="s">
        <v>18610</v>
      </c>
      <c r="I174" s="25" t="s">
        <v>18609</v>
      </c>
      <c r="J174" t="s">
        <v>18608</v>
      </c>
      <c r="M174" t="b">
        <v>0</v>
      </c>
      <c r="T174" t="s">
        <v>4341</v>
      </c>
      <c r="U174" t="s">
        <v>4340</v>
      </c>
      <c r="V174" t="s">
        <v>18135</v>
      </c>
      <c r="W174">
        <v>2901</v>
      </c>
      <c r="X174" s="25" t="s">
        <v>21478</v>
      </c>
      <c r="Y174" t="s">
        <v>21470</v>
      </c>
      <c r="Z174" t="s">
        <v>18607</v>
      </c>
      <c r="AA174" t="str">
        <f t="shared" si="2"/>
        <v>Central Log Server Security Requirements Guide :: Version 2, Release: 2 Benchmark Date: 27 Oct 2022 AC-2 (4);</v>
      </c>
    </row>
    <row r="175" spans="1:27" ht="409.5" hidden="1">
      <c r="A175" t="s">
        <v>18372</v>
      </c>
      <c r="B175" t="s">
        <v>4349</v>
      </c>
      <c r="C175" t="s">
        <v>7395</v>
      </c>
      <c r="D175" t="s">
        <v>18371</v>
      </c>
      <c r="E175" t="s">
        <v>18370</v>
      </c>
      <c r="F175" t="s">
        <v>18369</v>
      </c>
      <c r="G175" s="25" t="s">
        <v>18368</v>
      </c>
      <c r="I175" s="25" t="s">
        <v>18367</v>
      </c>
      <c r="J175" t="s">
        <v>18366</v>
      </c>
      <c r="M175" t="b">
        <v>0</v>
      </c>
      <c r="T175" t="s">
        <v>4341</v>
      </c>
      <c r="U175" t="s">
        <v>4340</v>
      </c>
      <c r="V175" t="s">
        <v>18135</v>
      </c>
      <c r="W175">
        <v>2901</v>
      </c>
      <c r="X175" s="25" t="s">
        <v>21471</v>
      </c>
      <c r="Y175" t="s">
        <v>21470</v>
      </c>
      <c r="Z175" t="s">
        <v>18365</v>
      </c>
      <c r="AA175" t="str">
        <f t="shared" si="2"/>
        <v>Central Log Server Security Requirements Guide :: Version 2, Release: 2 Benchmark Date: 27 Oct 2022 AC-2 (4);</v>
      </c>
    </row>
    <row r="176" spans="1:27" ht="409.5" hidden="1">
      <c r="A176" t="s">
        <v>18364</v>
      </c>
      <c r="B176" t="s">
        <v>4349</v>
      </c>
      <c r="C176" t="s">
        <v>7386</v>
      </c>
      <c r="D176" t="s">
        <v>18363</v>
      </c>
      <c r="E176" t="s">
        <v>18362</v>
      </c>
      <c r="F176" t="s">
        <v>18361</v>
      </c>
      <c r="G176" s="25" t="s">
        <v>18360</v>
      </c>
      <c r="I176" s="25" t="s">
        <v>18359</v>
      </c>
      <c r="J176" t="s">
        <v>18358</v>
      </c>
      <c r="M176" t="b">
        <v>0</v>
      </c>
      <c r="T176" t="s">
        <v>4341</v>
      </c>
      <c r="U176" t="s">
        <v>4340</v>
      </c>
      <c r="V176" t="s">
        <v>18135</v>
      </c>
      <c r="W176">
        <v>2901</v>
      </c>
      <c r="X176" s="25" t="s">
        <v>21472</v>
      </c>
      <c r="Y176" t="s">
        <v>21470</v>
      </c>
      <c r="Z176" t="s">
        <v>18357</v>
      </c>
      <c r="AA176" t="str">
        <f t="shared" si="2"/>
        <v>Central Log Server Security Requirements Guide :: Version 2, Release: 2 Benchmark Date: 27 Oct 2022 AC-2 (4);</v>
      </c>
    </row>
    <row r="177" spans="1:27" ht="409.5" hidden="1">
      <c r="A177" t="s">
        <v>18356</v>
      </c>
      <c r="B177" t="s">
        <v>4349</v>
      </c>
      <c r="C177" t="s">
        <v>7377</v>
      </c>
      <c r="D177" t="s">
        <v>18355</v>
      </c>
      <c r="E177" t="s">
        <v>18354</v>
      </c>
      <c r="F177" t="s">
        <v>18353</v>
      </c>
      <c r="G177" s="25" t="s">
        <v>18352</v>
      </c>
      <c r="I177" s="25" t="s">
        <v>18351</v>
      </c>
      <c r="J177" t="s">
        <v>18350</v>
      </c>
      <c r="M177" t="b">
        <v>0</v>
      </c>
      <c r="T177" t="s">
        <v>4341</v>
      </c>
      <c r="U177" t="s">
        <v>4340</v>
      </c>
      <c r="V177" t="s">
        <v>18135</v>
      </c>
      <c r="W177">
        <v>2901</v>
      </c>
      <c r="X177" s="25" t="s">
        <v>21473</v>
      </c>
      <c r="Y177" t="s">
        <v>21470</v>
      </c>
      <c r="Z177" t="s">
        <v>18349</v>
      </c>
      <c r="AA177" t="str">
        <f t="shared" si="2"/>
        <v>Central Log Server Security Requirements Guide :: Version 2, Release: 2 Benchmark Date: 27 Oct 2022 AC-2 (4);</v>
      </c>
    </row>
    <row r="178" spans="1:27" ht="409.5" hidden="1">
      <c r="A178" t="s">
        <v>18348</v>
      </c>
      <c r="B178" t="s">
        <v>4349</v>
      </c>
      <c r="C178" t="s">
        <v>7368</v>
      </c>
      <c r="D178" t="s">
        <v>18347</v>
      </c>
      <c r="E178" t="s">
        <v>18346</v>
      </c>
      <c r="F178" t="s">
        <v>18345</v>
      </c>
      <c r="G178" s="25" t="s">
        <v>18073</v>
      </c>
      <c r="I178" s="25" t="s">
        <v>18344</v>
      </c>
      <c r="J178" t="s">
        <v>18343</v>
      </c>
      <c r="M178" t="b">
        <v>0</v>
      </c>
      <c r="T178" t="s">
        <v>4341</v>
      </c>
      <c r="U178" t="s">
        <v>4340</v>
      </c>
      <c r="V178" t="s">
        <v>18135</v>
      </c>
      <c r="W178">
        <v>2901</v>
      </c>
      <c r="X178" s="25" t="s">
        <v>21474</v>
      </c>
      <c r="Y178" t="s">
        <v>21470</v>
      </c>
      <c r="Z178" t="s">
        <v>18342</v>
      </c>
      <c r="AA178" t="str">
        <f t="shared" si="2"/>
        <v>Central Log Server Security Requirements Guide :: Version 2, Release: 2 Benchmark Date: 27 Oct 2022 AC-2 (4);</v>
      </c>
    </row>
    <row r="179" spans="1:27" ht="409.5" hidden="1">
      <c r="A179" t="s">
        <v>18217</v>
      </c>
      <c r="B179" t="s">
        <v>5187</v>
      </c>
      <c r="C179" t="s">
        <v>7359</v>
      </c>
      <c r="D179" t="s">
        <v>18216</v>
      </c>
      <c r="E179" t="s">
        <v>18215</v>
      </c>
      <c r="F179" t="s">
        <v>18214</v>
      </c>
      <c r="G179" s="25" t="s">
        <v>17508</v>
      </c>
      <c r="I179" s="25" t="s">
        <v>18213</v>
      </c>
      <c r="J179" t="s">
        <v>18212</v>
      </c>
      <c r="M179" t="b">
        <v>0</v>
      </c>
      <c r="T179" t="s">
        <v>4341</v>
      </c>
      <c r="U179" t="s">
        <v>4340</v>
      </c>
      <c r="V179" t="s">
        <v>18135</v>
      </c>
      <c r="W179">
        <v>2901</v>
      </c>
      <c r="X179" s="25" t="s">
        <v>21475</v>
      </c>
      <c r="Y179" t="s">
        <v>21470</v>
      </c>
      <c r="Z179" t="s">
        <v>18211</v>
      </c>
      <c r="AA179" t="str">
        <f t="shared" si="2"/>
        <v>Central Log Server Security Requirements Guide :: Version 2, Release: 2 Benchmark Date: 27 Oct 2022 AC-2 (4);</v>
      </c>
    </row>
    <row r="180" spans="1:27" ht="409.5" hidden="1">
      <c r="A180" t="s">
        <v>18098</v>
      </c>
      <c r="B180" t="s">
        <v>4349</v>
      </c>
      <c r="C180" t="s">
        <v>7395</v>
      </c>
      <c r="D180" t="s">
        <v>18097</v>
      </c>
      <c r="E180" t="s">
        <v>18096</v>
      </c>
      <c r="F180" t="s">
        <v>18095</v>
      </c>
      <c r="G180" s="25" t="s">
        <v>18094</v>
      </c>
      <c r="I180" s="25" t="s">
        <v>18093</v>
      </c>
      <c r="J180" t="s">
        <v>18092</v>
      </c>
      <c r="M180" t="b">
        <v>0</v>
      </c>
      <c r="T180" t="s">
        <v>4341</v>
      </c>
      <c r="U180" t="s">
        <v>4340</v>
      </c>
      <c r="V180" t="s">
        <v>16942</v>
      </c>
      <c r="W180">
        <v>5239</v>
      </c>
      <c r="X180" s="25" t="s">
        <v>21471</v>
      </c>
      <c r="Y180" t="s">
        <v>21470</v>
      </c>
      <c r="AA180" t="str">
        <f t="shared" si="2"/>
        <v>Container Platform Security Requirements Guide :: Version 1, Release: 3 Benchmark Date: 27 Jan 2022 AC-2 (4);</v>
      </c>
    </row>
    <row r="181" spans="1:27" ht="409.5" hidden="1">
      <c r="A181" t="s">
        <v>18091</v>
      </c>
      <c r="B181" t="s">
        <v>4349</v>
      </c>
      <c r="C181" t="s">
        <v>7386</v>
      </c>
      <c r="D181" t="s">
        <v>18090</v>
      </c>
      <c r="E181" t="s">
        <v>18089</v>
      </c>
      <c r="F181" t="s">
        <v>18088</v>
      </c>
      <c r="G181" s="25" t="s">
        <v>18087</v>
      </c>
      <c r="I181" s="25" t="s">
        <v>18086</v>
      </c>
      <c r="J181" t="s">
        <v>18085</v>
      </c>
      <c r="M181" t="b">
        <v>0</v>
      </c>
      <c r="T181" t="s">
        <v>4341</v>
      </c>
      <c r="U181" t="s">
        <v>4340</v>
      </c>
      <c r="V181" t="s">
        <v>16942</v>
      </c>
      <c r="W181">
        <v>5239</v>
      </c>
      <c r="X181" s="25" t="s">
        <v>21472</v>
      </c>
      <c r="Y181" t="s">
        <v>21470</v>
      </c>
      <c r="AA181" t="str">
        <f t="shared" si="2"/>
        <v>Container Platform Security Requirements Guide :: Version 1, Release: 3 Benchmark Date: 27 Jan 2022 AC-2 (4);</v>
      </c>
    </row>
    <row r="182" spans="1:27" ht="409.5" hidden="1">
      <c r="A182" t="s">
        <v>18084</v>
      </c>
      <c r="B182" t="s">
        <v>4349</v>
      </c>
      <c r="C182" t="s">
        <v>7377</v>
      </c>
      <c r="D182" t="s">
        <v>18083</v>
      </c>
      <c r="E182" t="s">
        <v>18082</v>
      </c>
      <c r="F182" t="s">
        <v>18081</v>
      </c>
      <c r="G182" s="25" t="s">
        <v>18080</v>
      </c>
      <c r="I182" s="25" t="s">
        <v>18079</v>
      </c>
      <c r="J182" t="s">
        <v>18078</v>
      </c>
      <c r="M182" t="b">
        <v>0</v>
      </c>
      <c r="T182" t="s">
        <v>4341</v>
      </c>
      <c r="U182" t="s">
        <v>4340</v>
      </c>
      <c r="V182" t="s">
        <v>16942</v>
      </c>
      <c r="W182">
        <v>5239</v>
      </c>
      <c r="X182" s="25" t="s">
        <v>21473</v>
      </c>
      <c r="Y182" t="s">
        <v>21470</v>
      </c>
      <c r="AA182" t="str">
        <f t="shared" si="2"/>
        <v>Container Platform Security Requirements Guide :: Version 1, Release: 3 Benchmark Date: 27 Jan 2022 AC-2 (4);</v>
      </c>
    </row>
    <row r="183" spans="1:27" ht="409.5" hidden="1">
      <c r="A183" t="s">
        <v>18077</v>
      </c>
      <c r="B183" t="s">
        <v>4349</v>
      </c>
      <c r="C183" t="s">
        <v>7368</v>
      </c>
      <c r="D183" t="s">
        <v>18076</v>
      </c>
      <c r="E183" t="s">
        <v>18075</v>
      </c>
      <c r="F183" t="s">
        <v>18074</v>
      </c>
      <c r="G183" s="25" t="s">
        <v>18073</v>
      </c>
      <c r="I183" s="25" t="s">
        <v>18072</v>
      </c>
      <c r="J183" t="s">
        <v>18071</v>
      </c>
      <c r="M183" t="b">
        <v>0</v>
      </c>
      <c r="T183" t="s">
        <v>4341</v>
      </c>
      <c r="U183" t="s">
        <v>4340</v>
      </c>
      <c r="V183" t="s">
        <v>16942</v>
      </c>
      <c r="W183">
        <v>5239</v>
      </c>
      <c r="X183" s="25" t="s">
        <v>21474</v>
      </c>
      <c r="Y183" t="s">
        <v>21470</v>
      </c>
      <c r="AA183" t="str">
        <f t="shared" si="2"/>
        <v>Container Platform Security Requirements Guide :: Version 1, Release: 3 Benchmark Date: 27 Jan 2022 AC-2 (4);</v>
      </c>
    </row>
    <row r="184" spans="1:27" ht="409.5" hidden="1">
      <c r="A184" t="s">
        <v>17512</v>
      </c>
      <c r="B184" t="s">
        <v>4349</v>
      </c>
      <c r="C184" t="s">
        <v>7359</v>
      </c>
      <c r="D184" t="s">
        <v>17511</v>
      </c>
      <c r="E184" t="s">
        <v>17510</v>
      </c>
      <c r="F184" t="s">
        <v>17509</v>
      </c>
      <c r="G184" s="25" t="s">
        <v>17508</v>
      </c>
      <c r="I184" s="25" t="s">
        <v>17507</v>
      </c>
      <c r="J184" t="s">
        <v>17506</v>
      </c>
      <c r="M184" t="b">
        <v>0</v>
      </c>
      <c r="T184" t="s">
        <v>4341</v>
      </c>
      <c r="U184" t="s">
        <v>4340</v>
      </c>
      <c r="V184" t="s">
        <v>16942</v>
      </c>
      <c r="W184">
        <v>5239</v>
      </c>
      <c r="X184" s="25" t="s">
        <v>21475</v>
      </c>
      <c r="Y184" t="s">
        <v>21470</v>
      </c>
      <c r="AA184" t="str">
        <f t="shared" si="2"/>
        <v>Container Platform Security Requirements Guide :: Version 1, Release: 3 Benchmark Date: 27 Jan 2022 AC-2 (4);</v>
      </c>
    </row>
    <row r="185" spans="1:27" ht="409.5" hidden="1">
      <c r="A185" t="s">
        <v>17505</v>
      </c>
      <c r="B185" t="s">
        <v>4349</v>
      </c>
      <c r="C185" t="s">
        <v>7351</v>
      </c>
      <c r="D185" t="s">
        <v>17504</v>
      </c>
      <c r="E185" t="s">
        <v>17503</v>
      </c>
      <c r="F185" t="s">
        <v>17502</v>
      </c>
      <c r="G185" s="25" t="s">
        <v>17501</v>
      </c>
      <c r="I185" s="25" t="s">
        <v>17500</v>
      </c>
      <c r="J185" t="s">
        <v>17499</v>
      </c>
      <c r="M185" t="b">
        <v>0</v>
      </c>
      <c r="T185" t="s">
        <v>4341</v>
      </c>
      <c r="U185" t="s">
        <v>4340</v>
      </c>
      <c r="V185" t="s">
        <v>16942</v>
      </c>
      <c r="W185">
        <v>5239</v>
      </c>
      <c r="X185" s="25" t="s">
        <v>21476</v>
      </c>
      <c r="Y185" t="s">
        <v>21470</v>
      </c>
      <c r="AA185" t="str">
        <f t="shared" si="2"/>
        <v>Container Platform Security Requirements Guide :: Version 1, Release: 3 Benchmark Date: 27 Jan 2022 AC-2 (4);</v>
      </c>
    </row>
    <row r="186" spans="1:27" ht="409.5" hidden="1">
      <c r="A186" t="s">
        <v>17498</v>
      </c>
      <c r="B186" t="s">
        <v>4349</v>
      </c>
      <c r="C186" t="s">
        <v>7343</v>
      </c>
      <c r="D186" t="s">
        <v>17497</v>
      </c>
      <c r="E186" t="s">
        <v>17496</v>
      </c>
      <c r="F186" t="s">
        <v>17495</v>
      </c>
      <c r="G186" s="25" t="s">
        <v>17494</v>
      </c>
      <c r="I186" s="25" t="s">
        <v>17493</v>
      </c>
      <c r="J186" t="s">
        <v>17492</v>
      </c>
      <c r="M186" t="b">
        <v>0</v>
      </c>
      <c r="T186" t="s">
        <v>4341</v>
      </c>
      <c r="U186" t="s">
        <v>4340</v>
      </c>
      <c r="V186" t="s">
        <v>16942</v>
      </c>
      <c r="W186">
        <v>5239</v>
      </c>
      <c r="X186" s="25" t="s">
        <v>21477</v>
      </c>
      <c r="Y186" t="s">
        <v>21470</v>
      </c>
      <c r="AA186" t="str">
        <f t="shared" si="2"/>
        <v>Container Platform Security Requirements Guide :: Version 1, Release: 3 Benchmark Date: 27 Jan 2022 AC-2 (4);</v>
      </c>
    </row>
    <row r="187" spans="1:27" ht="409.5" hidden="1">
      <c r="A187" t="s">
        <v>17491</v>
      </c>
      <c r="B187" t="s">
        <v>4349</v>
      </c>
      <c r="C187" t="s">
        <v>7334</v>
      </c>
      <c r="D187" t="s">
        <v>17490</v>
      </c>
      <c r="E187" t="s">
        <v>17489</v>
      </c>
      <c r="F187" t="s">
        <v>17488</v>
      </c>
      <c r="G187" s="25" t="s">
        <v>17487</v>
      </c>
      <c r="I187" s="25" t="s">
        <v>17486</v>
      </c>
      <c r="J187" t="s">
        <v>17485</v>
      </c>
      <c r="M187" t="b">
        <v>0</v>
      </c>
      <c r="T187" t="s">
        <v>4341</v>
      </c>
      <c r="U187" t="s">
        <v>4340</v>
      </c>
      <c r="V187" t="s">
        <v>16942</v>
      </c>
      <c r="W187">
        <v>5239</v>
      </c>
      <c r="X187" s="25" t="s">
        <v>21478</v>
      </c>
      <c r="Y187" t="s">
        <v>21470</v>
      </c>
      <c r="AA187" t="str">
        <f t="shared" si="2"/>
        <v>Container Platform Security Requirements Guide :: Version 1, Release: 3 Benchmark Date: 27 Jan 2022 AC-2 (4);</v>
      </c>
    </row>
    <row r="188" spans="1:27" ht="409.5" hidden="1">
      <c r="A188" t="s">
        <v>17464</v>
      </c>
      <c r="B188" t="s">
        <v>4349</v>
      </c>
      <c r="C188" t="s">
        <v>7325</v>
      </c>
      <c r="D188" t="s">
        <v>17463</v>
      </c>
      <c r="E188" t="s">
        <v>17462</v>
      </c>
      <c r="F188" t="s">
        <v>17461</v>
      </c>
      <c r="G188" s="25" t="s">
        <v>17460</v>
      </c>
      <c r="I188" s="25" t="s">
        <v>17459</v>
      </c>
      <c r="J188" t="s">
        <v>17458</v>
      </c>
      <c r="M188" t="b">
        <v>0</v>
      </c>
      <c r="T188" t="s">
        <v>4341</v>
      </c>
      <c r="U188" t="s">
        <v>4340</v>
      </c>
      <c r="V188" t="s">
        <v>16942</v>
      </c>
      <c r="W188">
        <v>5239</v>
      </c>
      <c r="X188" s="25" t="s">
        <v>21479</v>
      </c>
      <c r="Y188" t="s">
        <v>21470</v>
      </c>
      <c r="AA188" t="str">
        <f t="shared" si="2"/>
        <v>Container Platform Security Requirements Guide :: Version 1, Release: 3 Benchmark Date: 27 Jan 2022 AC-2 (4);</v>
      </c>
    </row>
    <row r="189" spans="1:27" ht="409.5" hidden="1">
      <c r="A189" t="s">
        <v>17457</v>
      </c>
      <c r="B189" t="s">
        <v>4349</v>
      </c>
      <c r="C189" t="s">
        <v>7316</v>
      </c>
      <c r="D189" t="s">
        <v>17456</v>
      </c>
      <c r="E189" t="s">
        <v>17455</v>
      </c>
      <c r="F189" t="s">
        <v>17454</v>
      </c>
      <c r="G189" s="25" t="s">
        <v>17453</v>
      </c>
      <c r="I189" s="25" t="s">
        <v>17452</v>
      </c>
      <c r="J189" t="s">
        <v>17451</v>
      </c>
      <c r="M189" t="b">
        <v>0</v>
      </c>
      <c r="T189" t="s">
        <v>4341</v>
      </c>
      <c r="U189" t="s">
        <v>4340</v>
      </c>
      <c r="V189" t="s">
        <v>16942</v>
      </c>
      <c r="W189">
        <v>5239</v>
      </c>
      <c r="X189" s="25" t="s">
        <v>21480</v>
      </c>
      <c r="Y189" t="s">
        <v>21470</v>
      </c>
      <c r="AA189" t="str">
        <f t="shared" si="2"/>
        <v>Container Platform Security Requirements Guide :: Version 1, Release: 3 Benchmark Date: 27 Jan 2022 AC-2 (4);</v>
      </c>
    </row>
    <row r="190" spans="1:27" ht="409.5" hidden="1">
      <c r="A190" t="s">
        <v>14990</v>
      </c>
      <c r="B190" t="s">
        <v>4349</v>
      </c>
      <c r="C190" t="s">
        <v>14989</v>
      </c>
      <c r="D190" t="s">
        <v>14988</v>
      </c>
      <c r="E190" t="s">
        <v>14987</v>
      </c>
      <c r="F190" t="s">
        <v>14986</v>
      </c>
      <c r="G190" s="25" t="s">
        <v>14985</v>
      </c>
      <c r="I190" t="s">
        <v>14984</v>
      </c>
      <c r="J190" t="s">
        <v>14983</v>
      </c>
      <c r="M190" t="b">
        <v>0</v>
      </c>
      <c r="T190" t="s">
        <v>4341</v>
      </c>
      <c r="U190" t="s">
        <v>4340</v>
      </c>
      <c r="V190" t="s">
        <v>13339</v>
      </c>
      <c r="W190">
        <v>2895</v>
      </c>
      <c r="X190" s="25" t="s">
        <v>21471</v>
      </c>
      <c r="Y190" t="s">
        <v>21470</v>
      </c>
      <c r="Z190" t="s">
        <v>14982</v>
      </c>
      <c r="AA190" t="str">
        <f t="shared" si="2"/>
        <v>General Purpose Operating System Security Requirements Guide :: Version 2, Release: 4 Benchmark Date: 27 Jul 2022 AC-2 (4);</v>
      </c>
    </row>
    <row r="191" spans="1:27" ht="409.5" hidden="1">
      <c r="A191" t="s">
        <v>14340</v>
      </c>
      <c r="B191" t="s">
        <v>4349</v>
      </c>
      <c r="C191" t="s">
        <v>14339</v>
      </c>
      <c r="D191" t="s">
        <v>14338</v>
      </c>
      <c r="E191" t="s">
        <v>14337</v>
      </c>
      <c r="F191" t="s">
        <v>14336</v>
      </c>
      <c r="G191" s="25" t="s">
        <v>14335</v>
      </c>
      <c r="I191" t="s">
        <v>14334</v>
      </c>
      <c r="J191" t="s">
        <v>14333</v>
      </c>
      <c r="M191" t="b">
        <v>0</v>
      </c>
      <c r="T191" t="s">
        <v>4341</v>
      </c>
      <c r="U191" t="s">
        <v>4340</v>
      </c>
      <c r="V191" t="s">
        <v>13339</v>
      </c>
      <c r="W191">
        <v>2895</v>
      </c>
      <c r="X191" s="25" t="s">
        <v>21472</v>
      </c>
      <c r="Y191" t="s">
        <v>21470</v>
      </c>
      <c r="Z191" t="s">
        <v>14332</v>
      </c>
      <c r="AA191" t="str">
        <f t="shared" si="2"/>
        <v>General Purpose Operating System Security Requirements Guide :: Version 2, Release: 4 Benchmark Date: 27 Jul 2022 AC-2 (4);</v>
      </c>
    </row>
    <row r="192" spans="1:27" ht="409.5" hidden="1">
      <c r="A192" t="s">
        <v>14331</v>
      </c>
      <c r="B192" t="s">
        <v>4349</v>
      </c>
      <c r="C192" t="s">
        <v>14330</v>
      </c>
      <c r="D192" t="s">
        <v>14329</v>
      </c>
      <c r="E192" t="s">
        <v>14328</v>
      </c>
      <c r="F192" t="s">
        <v>14327</v>
      </c>
      <c r="G192" s="25" t="s">
        <v>14326</v>
      </c>
      <c r="I192" t="s">
        <v>14325</v>
      </c>
      <c r="J192" t="s">
        <v>14324</v>
      </c>
      <c r="M192" t="b">
        <v>0</v>
      </c>
      <c r="T192" t="s">
        <v>4341</v>
      </c>
      <c r="U192" t="s">
        <v>4340</v>
      </c>
      <c r="V192" t="s">
        <v>13339</v>
      </c>
      <c r="W192">
        <v>2895</v>
      </c>
      <c r="X192" s="25" t="s">
        <v>21473</v>
      </c>
      <c r="Y192" t="s">
        <v>21470</v>
      </c>
      <c r="Z192" t="s">
        <v>14323</v>
      </c>
      <c r="AA192" t="str">
        <f t="shared" si="2"/>
        <v>General Purpose Operating System Security Requirements Guide :: Version 2, Release: 4 Benchmark Date: 27 Jul 2022 AC-2 (4);</v>
      </c>
    </row>
    <row r="193" spans="1:27" ht="409.5" hidden="1">
      <c r="A193" t="s">
        <v>14322</v>
      </c>
      <c r="B193" t="s">
        <v>4349</v>
      </c>
      <c r="C193" t="s">
        <v>14321</v>
      </c>
      <c r="D193" t="s">
        <v>14320</v>
      </c>
      <c r="E193" t="s">
        <v>14319</v>
      </c>
      <c r="F193" t="s">
        <v>14318</v>
      </c>
      <c r="G193" s="25" t="s">
        <v>14317</v>
      </c>
      <c r="I193" t="s">
        <v>14316</v>
      </c>
      <c r="J193" t="s">
        <v>14315</v>
      </c>
      <c r="M193" t="b">
        <v>0</v>
      </c>
      <c r="T193" t="s">
        <v>4341</v>
      </c>
      <c r="U193" t="s">
        <v>4340</v>
      </c>
      <c r="V193" t="s">
        <v>13339</v>
      </c>
      <c r="W193">
        <v>2895</v>
      </c>
      <c r="X193" s="25" t="s">
        <v>21474</v>
      </c>
      <c r="Y193" t="s">
        <v>21470</v>
      </c>
      <c r="Z193" t="s">
        <v>14314</v>
      </c>
      <c r="AA193" t="str">
        <f t="shared" si="2"/>
        <v>General Purpose Operating System Security Requirements Guide :: Version 2, Release: 4 Benchmark Date: 27 Jul 2022 AC-2 (4);</v>
      </c>
    </row>
    <row r="194" spans="1:27" ht="409.5" hidden="1">
      <c r="A194" t="s">
        <v>14234</v>
      </c>
      <c r="B194" t="s">
        <v>4349</v>
      </c>
      <c r="C194" t="s">
        <v>14233</v>
      </c>
      <c r="D194" t="s">
        <v>14232</v>
      </c>
      <c r="E194" t="s">
        <v>14231</v>
      </c>
      <c r="F194" t="s">
        <v>14230</v>
      </c>
      <c r="G194" s="25" t="s">
        <v>14229</v>
      </c>
      <c r="I194" t="s">
        <v>14228</v>
      </c>
      <c r="J194" t="s">
        <v>14227</v>
      </c>
      <c r="M194" t="b">
        <v>0</v>
      </c>
      <c r="T194" t="s">
        <v>4341</v>
      </c>
      <c r="U194" t="s">
        <v>4340</v>
      </c>
      <c r="V194" t="s">
        <v>13339</v>
      </c>
      <c r="W194">
        <v>2895</v>
      </c>
      <c r="X194" s="25" t="s">
        <v>21475</v>
      </c>
      <c r="Y194" t="s">
        <v>21470</v>
      </c>
      <c r="Z194" t="s">
        <v>14226</v>
      </c>
      <c r="AA194" t="str">
        <f t="shared" si="2"/>
        <v>General Purpose Operating System Security Requirements Guide :: Version 2, Release: 4 Benchmark Date: 27 Jul 2022 AC-2 (4);</v>
      </c>
    </row>
    <row r="195" spans="1:27" ht="409.5" hidden="1">
      <c r="A195" t="s">
        <v>14225</v>
      </c>
      <c r="B195" t="s">
        <v>4349</v>
      </c>
      <c r="C195" t="s">
        <v>14224</v>
      </c>
      <c r="D195" t="s">
        <v>14223</v>
      </c>
      <c r="E195" t="s">
        <v>14222</v>
      </c>
      <c r="F195" t="s">
        <v>14221</v>
      </c>
      <c r="G195" s="25" t="s">
        <v>14220</v>
      </c>
      <c r="I195" t="s">
        <v>14219</v>
      </c>
      <c r="J195" t="s">
        <v>14218</v>
      </c>
      <c r="M195" t="b">
        <v>0</v>
      </c>
      <c r="T195" t="s">
        <v>4341</v>
      </c>
      <c r="U195" t="s">
        <v>4340</v>
      </c>
      <c r="V195" t="s">
        <v>13339</v>
      </c>
      <c r="W195">
        <v>2895</v>
      </c>
      <c r="X195" s="25" t="s">
        <v>21476</v>
      </c>
      <c r="Y195" t="s">
        <v>21470</v>
      </c>
      <c r="Z195" t="s">
        <v>14217</v>
      </c>
      <c r="AA195" t="str">
        <f t="shared" si="2"/>
        <v>General Purpose Operating System Security Requirements Guide :: Version 2, Release: 4 Benchmark Date: 27 Jul 2022 AC-2 (4);</v>
      </c>
    </row>
    <row r="196" spans="1:27" ht="409.5" hidden="1">
      <c r="A196" t="s">
        <v>14216</v>
      </c>
      <c r="B196" t="s">
        <v>4349</v>
      </c>
      <c r="C196" t="s">
        <v>14215</v>
      </c>
      <c r="D196" t="s">
        <v>14214</v>
      </c>
      <c r="E196" t="s">
        <v>14213</v>
      </c>
      <c r="F196" t="s">
        <v>14212</v>
      </c>
      <c r="G196" s="25" t="s">
        <v>14211</v>
      </c>
      <c r="I196" t="s">
        <v>14210</v>
      </c>
      <c r="J196" t="s">
        <v>14209</v>
      </c>
      <c r="M196" t="b">
        <v>0</v>
      </c>
      <c r="T196" t="s">
        <v>4341</v>
      </c>
      <c r="U196" t="s">
        <v>4340</v>
      </c>
      <c r="V196" t="s">
        <v>13339</v>
      </c>
      <c r="W196">
        <v>2895</v>
      </c>
      <c r="X196" s="25" t="s">
        <v>21477</v>
      </c>
      <c r="Y196" t="s">
        <v>21470</v>
      </c>
      <c r="Z196" t="s">
        <v>14208</v>
      </c>
      <c r="AA196" t="str">
        <f t="shared" ref="AA196:AA259" si="3">_xlfn.CONCAT(V196, " ", Y196)</f>
        <v>General Purpose Operating System Security Requirements Guide :: Version 2, Release: 4 Benchmark Date: 27 Jul 2022 AC-2 (4);</v>
      </c>
    </row>
    <row r="197" spans="1:27" ht="409.5" hidden="1">
      <c r="A197" t="s">
        <v>14207</v>
      </c>
      <c r="B197" t="s">
        <v>4349</v>
      </c>
      <c r="C197" t="s">
        <v>14206</v>
      </c>
      <c r="D197" t="s">
        <v>14205</v>
      </c>
      <c r="E197" t="s">
        <v>14204</v>
      </c>
      <c r="F197" t="s">
        <v>14203</v>
      </c>
      <c r="G197" s="25" t="s">
        <v>14202</v>
      </c>
      <c r="I197" t="s">
        <v>14201</v>
      </c>
      <c r="J197" t="s">
        <v>14200</v>
      </c>
      <c r="M197" t="b">
        <v>0</v>
      </c>
      <c r="T197" t="s">
        <v>4341</v>
      </c>
      <c r="U197" t="s">
        <v>4340</v>
      </c>
      <c r="V197" t="s">
        <v>13339</v>
      </c>
      <c r="W197">
        <v>2895</v>
      </c>
      <c r="X197" s="25" t="s">
        <v>21478</v>
      </c>
      <c r="Y197" t="s">
        <v>21470</v>
      </c>
      <c r="Z197" t="s">
        <v>14199</v>
      </c>
      <c r="AA197" t="str">
        <f t="shared" si="3"/>
        <v>General Purpose Operating System Security Requirements Guide :: Version 2, Release: 4 Benchmark Date: 27 Jul 2022 AC-2 (4);</v>
      </c>
    </row>
    <row r="198" spans="1:27" ht="409.5" hidden="1">
      <c r="A198" t="s">
        <v>14126</v>
      </c>
      <c r="B198" t="s">
        <v>4349</v>
      </c>
      <c r="C198" t="s">
        <v>14125</v>
      </c>
      <c r="D198" t="s">
        <v>14124</v>
      </c>
      <c r="E198" t="s">
        <v>14123</v>
      </c>
      <c r="F198" t="s">
        <v>14122</v>
      </c>
      <c r="G198" s="25" t="s">
        <v>14121</v>
      </c>
      <c r="I198" t="s">
        <v>14120</v>
      </c>
      <c r="J198" t="s">
        <v>14119</v>
      </c>
      <c r="M198" t="b">
        <v>0</v>
      </c>
      <c r="T198" t="s">
        <v>4341</v>
      </c>
      <c r="U198" t="s">
        <v>4340</v>
      </c>
      <c r="V198" t="s">
        <v>13339</v>
      </c>
      <c r="W198">
        <v>2895</v>
      </c>
      <c r="X198" s="25" t="s">
        <v>21479</v>
      </c>
      <c r="Y198" t="s">
        <v>21470</v>
      </c>
      <c r="Z198" t="s">
        <v>14118</v>
      </c>
      <c r="AA198" t="str">
        <f t="shared" si="3"/>
        <v>General Purpose Operating System Security Requirements Guide :: Version 2, Release: 4 Benchmark Date: 27 Jul 2022 AC-2 (4);</v>
      </c>
    </row>
    <row r="199" spans="1:27" ht="409.5" hidden="1">
      <c r="A199" t="s">
        <v>14117</v>
      </c>
      <c r="B199" t="s">
        <v>4349</v>
      </c>
      <c r="C199" t="s">
        <v>14116</v>
      </c>
      <c r="D199" t="s">
        <v>14115</v>
      </c>
      <c r="E199" t="s">
        <v>14114</v>
      </c>
      <c r="F199" t="s">
        <v>14113</v>
      </c>
      <c r="G199" s="25" t="s">
        <v>14112</v>
      </c>
      <c r="I199" t="s">
        <v>14111</v>
      </c>
      <c r="J199" t="s">
        <v>14110</v>
      </c>
      <c r="M199" t="b">
        <v>0</v>
      </c>
      <c r="T199" t="s">
        <v>4341</v>
      </c>
      <c r="U199" t="s">
        <v>4340</v>
      </c>
      <c r="V199" t="s">
        <v>13339</v>
      </c>
      <c r="W199">
        <v>2895</v>
      </c>
      <c r="X199" s="25" t="s">
        <v>21480</v>
      </c>
      <c r="Y199" t="s">
        <v>21470</v>
      </c>
      <c r="Z199" t="s">
        <v>14109</v>
      </c>
      <c r="AA199" t="str">
        <f t="shared" si="3"/>
        <v>General Purpose Operating System Security Requirements Guide :: Version 2, Release: 4 Benchmark Date: 27 Jul 2022 AC-2 (4);</v>
      </c>
    </row>
    <row r="200" spans="1:27" ht="409.5" hidden="1">
      <c r="A200" t="s">
        <v>12632</v>
      </c>
      <c r="B200" t="s">
        <v>4349</v>
      </c>
      <c r="C200" t="s">
        <v>7395</v>
      </c>
      <c r="D200" t="s">
        <v>12631</v>
      </c>
      <c r="E200" t="s">
        <v>12630</v>
      </c>
      <c r="F200" t="s">
        <v>12629</v>
      </c>
      <c r="G200" s="25" t="s">
        <v>12628</v>
      </c>
      <c r="I200" s="25" t="s">
        <v>11892</v>
      </c>
      <c r="J200" t="s">
        <v>12627</v>
      </c>
      <c r="M200" t="b">
        <v>0</v>
      </c>
      <c r="T200" t="s">
        <v>4341</v>
      </c>
      <c r="U200" t="s">
        <v>4340</v>
      </c>
      <c r="V200" t="s">
        <v>11272</v>
      </c>
      <c r="W200">
        <v>2906</v>
      </c>
      <c r="X200" s="25" t="s">
        <v>21471</v>
      </c>
      <c r="Y200" t="s">
        <v>21470</v>
      </c>
      <c r="Z200" t="s">
        <v>12626</v>
      </c>
      <c r="AA200" t="str">
        <f t="shared" si="3"/>
        <v>Mainframe Product Security Requirements Guide :: Version 2, Release: 1 Benchmark Date: 27 Oct 2022 AC-2 (4);</v>
      </c>
    </row>
    <row r="201" spans="1:27" ht="409.5" hidden="1">
      <c r="A201" t="s">
        <v>12625</v>
      </c>
      <c r="B201" t="s">
        <v>4349</v>
      </c>
      <c r="C201" t="s">
        <v>7386</v>
      </c>
      <c r="D201" t="s">
        <v>12624</v>
      </c>
      <c r="E201" t="s">
        <v>12623</v>
      </c>
      <c r="F201" t="s">
        <v>12622</v>
      </c>
      <c r="G201" s="25" t="s">
        <v>12621</v>
      </c>
      <c r="I201" s="25" t="s">
        <v>12620</v>
      </c>
      <c r="J201" t="s">
        <v>12619</v>
      </c>
      <c r="M201" t="b">
        <v>0</v>
      </c>
      <c r="T201" t="s">
        <v>4341</v>
      </c>
      <c r="U201" t="s">
        <v>4340</v>
      </c>
      <c r="V201" t="s">
        <v>11272</v>
      </c>
      <c r="W201">
        <v>2906</v>
      </c>
      <c r="X201" s="25" t="s">
        <v>21472</v>
      </c>
      <c r="Y201" t="s">
        <v>21470</v>
      </c>
      <c r="Z201" t="s">
        <v>12618</v>
      </c>
      <c r="AA201" t="str">
        <f t="shared" si="3"/>
        <v>Mainframe Product Security Requirements Guide :: Version 2, Release: 1 Benchmark Date: 27 Oct 2022 AC-2 (4);</v>
      </c>
    </row>
    <row r="202" spans="1:27" ht="409.5" hidden="1">
      <c r="A202" t="s">
        <v>12617</v>
      </c>
      <c r="B202" t="s">
        <v>4349</v>
      </c>
      <c r="C202" t="s">
        <v>7377</v>
      </c>
      <c r="D202" t="s">
        <v>12616</v>
      </c>
      <c r="E202" t="s">
        <v>12615</v>
      </c>
      <c r="F202" t="s">
        <v>12614</v>
      </c>
      <c r="G202" s="25" t="s">
        <v>12613</v>
      </c>
      <c r="I202" s="25" t="s">
        <v>12612</v>
      </c>
      <c r="J202" t="s">
        <v>12611</v>
      </c>
      <c r="M202" t="b">
        <v>0</v>
      </c>
      <c r="T202" t="s">
        <v>4341</v>
      </c>
      <c r="U202" t="s">
        <v>4340</v>
      </c>
      <c r="V202" t="s">
        <v>11272</v>
      </c>
      <c r="W202">
        <v>2906</v>
      </c>
      <c r="X202" s="25" t="s">
        <v>21473</v>
      </c>
      <c r="Y202" t="s">
        <v>21470</v>
      </c>
      <c r="Z202" t="s">
        <v>12610</v>
      </c>
      <c r="AA202" t="str">
        <f t="shared" si="3"/>
        <v>Mainframe Product Security Requirements Guide :: Version 2, Release: 1 Benchmark Date: 27 Oct 2022 AC-2 (4);</v>
      </c>
    </row>
    <row r="203" spans="1:27" ht="409.5" hidden="1">
      <c r="A203" t="s">
        <v>12609</v>
      </c>
      <c r="B203" t="s">
        <v>4349</v>
      </c>
      <c r="C203" t="s">
        <v>7368</v>
      </c>
      <c r="D203" t="s">
        <v>12608</v>
      </c>
      <c r="E203" t="s">
        <v>12607</v>
      </c>
      <c r="F203" t="s">
        <v>12606</v>
      </c>
      <c r="G203" s="25" t="s">
        <v>12605</v>
      </c>
      <c r="I203" s="25" t="s">
        <v>12604</v>
      </c>
      <c r="J203" t="s">
        <v>12603</v>
      </c>
      <c r="M203" t="b">
        <v>0</v>
      </c>
      <c r="T203" t="s">
        <v>4341</v>
      </c>
      <c r="U203" t="s">
        <v>4340</v>
      </c>
      <c r="V203" t="s">
        <v>11272</v>
      </c>
      <c r="W203">
        <v>2906</v>
      </c>
      <c r="X203" s="25" t="s">
        <v>21474</v>
      </c>
      <c r="Y203" t="s">
        <v>21470</v>
      </c>
      <c r="Z203" t="s">
        <v>12602</v>
      </c>
      <c r="AA203" t="str">
        <f t="shared" si="3"/>
        <v>Mainframe Product Security Requirements Guide :: Version 2, Release: 1 Benchmark Date: 27 Oct 2022 AC-2 (4);</v>
      </c>
    </row>
    <row r="204" spans="1:27" ht="409.5" hidden="1">
      <c r="A204" t="s">
        <v>11975</v>
      </c>
      <c r="B204" t="s">
        <v>4349</v>
      </c>
      <c r="C204" t="s">
        <v>7359</v>
      </c>
      <c r="D204" t="s">
        <v>11974</v>
      </c>
      <c r="E204" t="s">
        <v>11973</v>
      </c>
      <c r="F204" t="s">
        <v>11972</v>
      </c>
      <c r="G204" s="25" t="s">
        <v>11971</v>
      </c>
      <c r="I204" s="25" t="s">
        <v>11970</v>
      </c>
      <c r="J204" t="s">
        <v>11969</v>
      </c>
      <c r="M204" t="b">
        <v>0</v>
      </c>
      <c r="T204" t="s">
        <v>4341</v>
      </c>
      <c r="U204" t="s">
        <v>4340</v>
      </c>
      <c r="V204" t="s">
        <v>11272</v>
      </c>
      <c r="W204">
        <v>2906</v>
      </c>
      <c r="X204" s="25" t="s">
        <v>21475</v>
      </c>
      <c r="Y204" t="s">
        <v>21470</v>
      </c>
      <c r="Z204" t="s">
        <v>11968</v>
      </c>
      <c r="AA204" t="str">
        <f t="shared" si="3"/>
        <v>Mainframe Product Security Requirements Guide :: Version 2, Release: 1 Benchmark Date: 27 Oct 2022 AC-2 (4);</v>
      </c>
    </row>
    <row r="205" spans="1:27" ht="409.5" hidden="1">
      <c r="A205" t="s">
        <v>11967</v>
      </c>
      <c r="B205" t="s">
        <v>4349</v>
      </c>
      <c r="C205" t="s">
        <v>7351</v>
      </c>
      <c r="D205" t="s">
        <v>11966</v>
      </c>
      <c r="E205" t="s">
        <v>11965</v>
      </c>
      <c r="F205" t="s">
        <v>11964</v>
      </c>
      <c r="G205" s="25" t="s">
        <v>11963</v>
      </c>
      <c r="I205" s="25" t="s">
        <v>11962</v>
      </c>
      <c r="J205" t="s">
        <v>11961</v>
      </c>
      <c r="M205" t="b">
        <v>0</v>
      </c>
      <c r="T205" t="s">
        <v>4341</v>
      </c>
      <c r="U205" t="s">
        <v>4340</v>
      </c>
      <c r="V205" t="s">
        <v>11272</v>
      </c>
      <c r="W205">
        <v>2906</v>
      </c>
      <c r="X205" s="25" t="s">
        <v>21476</v>
      </c>
      <c r="Y205" t="s">
        <v>21470</v>
      </c>
      <c r="Z205" t="s">
        <v>11960</v>
      </c>
      <c r="AA205" t="str">
        <f t="shared" si="3"/>
        <v>Mainframe Product Security Requirements Guide :: Version 2, Release: 1 Benchmark Date: 27 Oct 2022 AC-2 (4);</v>
      </c>
    </row>
    <row r="206" spans="1:27" ht="409.5" hidden="1">
      <c r="A206" t="s">
        <v>11959</v>
      </c>
      <c r="B206" t="s">
        <v>4349</v>
      </c>
      <c r="C206" t="s">
        <v>7343</v>
      </c>
      <c r="D206" t="s">
        <v>11958</v>
      </c>
      <c r="E206" t="s">
        <v>11957</v>
      </c>
      <c r="F206" t="s">
        <v>11956</v>
      </c>
      <c r="G206" s="25" t="s">
        <v>11955</v>
      </c>
      <c r="I206" s="25" t="s">
        <v>11954</v>
      </c>
      <c r="J206" t="s">
        <v>11953</v>
      </c>
      <c r="M206" t="b">
        <v>0</v>
      </c>
      <c r="T206" t="s">
        <v>4341</v>
      </c>
      <c r="U206" t="s">
        <v>4340</v>
      </c>
      <c r="V206" t="s">
        <v>11272</v>
      </c>
      <c r="W206">
        <v>2906</v>
      </c>
      <c r="X206" s="25" t="s">
        <v>21477</v>
      </c>
      <c r="Y206" t="s">
        <v>21470</v>
      </c>
      <c r="Z206" t="s">
        <v>11952</v>
      </c>
      <c r="AA206" t="str">
        <f t="shared" si="3"/>
        <v>Mainframe Product Security Requirements Guide :: Version 2, Release: 1 Benchmark Date: 27 Oct 2022 AC-2 (4);</v>
      </c>
    </row>
    <row r="207" spans="1:27" ht="409.5" hidden="1">
      <c r="A207" t="s">
        <v>11951</v>
      </c>
      <c r="B207" t="s">
        <v>4349</v>
      </c>
      <c r="C207" t="s">
        <v>7334</v>
      </c>
      <c r="D207" t="s">
        <v>11950</v>
      </c>
      <c r="E207" t="s">
        <v>11949</v>
      </c>
      <c r="F207" t="s">
        <v>11948</v>
      </c>
      <c r="G207" s="25" t="s">
        <v>11947</v>
      </c>
      <c r="I207" s="25" t="s">
        <v>11946</v>
      </c>
      <c r="J207" t="s">
        <v>11945</v>
      </c>
      <c r="M207" t="b">
        <v>0</v>
      </c>
      <c r="T207" t="s">
        <v>4341</v>
      </c>
      <c r="U207" t="s">
        <v>4340</v>
      </c>
      <c r="V207" t="s">
        <v>11272</v>
      </c>
      <c r="W207">
        <v>2906</v>
      </c>
      <c r="X207" s="25" t="s">
        <v>21478</v>
      </c>
      <c r="Y207" t="s">
        <v>21470</v>
      </c>
      <c r="Z207" t="s">
        <v>11944</v>
      </c>
      <c r="AA207" t="str">
        <f t="shared" si="3"/>
        <v>Mainframe Product Security Requirements Guide :: Version 2, Release: 1 Benchmark Date: 27 Oct 2022 AC-2 (4);</v>
      </c>
    </row>
    <row r="208" spans="1:27" ht="409.5" hidden="1">
      <c r="A208" t="s">
        <v>11897</v>
      </c>
      <c r="B208" t="s">
        <v>4349</v>
      </c>
      <c r="C208" t="s">
        <v>7325</v>
      </c>
      <c r="D208" t="s">
        <v>11896</v>
      </c>
      <c r="E208" t="s">
        <v>11895</v>
      </c>
      <c r="F208" t="s">
        <v>11894</v>
      </c>
      <c r="G208" s="25" t="s">
        <v>11893</v>
      </c>
      <c r="I208" s="25" t="s">
        <v>11892</v>
      </c>
      <c r="J208" t="s">
        <v>11891</v>
      </c>
      <c r="M208" t="b">
        <v>0</v>
      </c>
      <c r="T208" t="s">
        <v>4341</v>
      </c>
      <c r="U208" t="s">
        <v>4340</v>
      </c>
      <c r="V208" t="s">
        <v>11272</v>
      </c>
      <c r="W208">
        <v>2906</v>
      </c>
      <c r="X208" s="25" t="s">
        <v>21479</v>
      </c>
      <c r="Y208" t="s">
        <v>21470</v>
      </c>
      <c r="Z208" t="s">
        <v>11890</v>
      </c>
      <c r="AA208" t="str">
        <f t="shared" si="3"/>
        <v>Mainframe Product Security Requirements Guide :: Version 2, Release: 1 Benchmark Date: 27 Oct 2022 AC-2 (4);</v>
      </c>
    </row>
    <row r="209" spans="1:27" ht="409.5" hidden="1">
      <c r="A209" t="s">
        <v>11889</v>
      </c>
      <c r="B209" t="s">
        <v>4349</v>
      </c>
      <c r="C209" t="s">
        <v>7316</v>
      </c>
      <c r="D209" t="s">
        <v>11888</v>
      </c>
      <c r="E209" t="s">
        <v>11887</v>
      </c>
      <c r="F209" t="s">
        <v>11886</v>
      </c>
      <c r="G209" s="25" t="s">
        <v>11885</v>
      </c>
      <c r="I209" s="25" t="s">
        <v>11884</v>
      </c>
      <c r="J209" t="s">
        <v>11883</v>
      </c>
      <c r="M209" t="b">
        <v>0</v>
      </c>
      <c r="T209" t="s">
        <v>4341</v>
      </c>
      <c r="U209" t="s">
        <v>4340</v>
      </c>
      <c r="V209" t="s">
        <v>11272</v>
      </c>
      <c r="W209">
        <v>2906</v>
      </c>
      <c r="X209" s="25" t="s">
        <v>21480</v>
      </c>
      <c r="Y209" t="s">
        <v>21470</v>
      </c>
      <c r="Z209" t="s">
        <v>11882</v>
      </c>
      <c r="AA209" t="str">
        <f t="shared" si="3"/>
        <v>Mainframe Product Security Requirements Guide :: Version 2, Release: 1 Benchmark Date: 27 Oct 2022 AC-2 (4);</v>
      </c>
    </row>
    <row r="210" spans="1:27" ht="405" hidden="1">
      <c r="A210" t="s">
        <v>11238</v>
      </c>
      <c r="B210" t="s">
        <v>4349</v>
      </c>
      <c r="C210" t="s">
        <v>7395</v>
      </c>
      <c r="D210" t="s">
        <v>11237</v>
      </c>
      <c r="E210" t="s">
        <v>11236</v>
      </c>
      <c r="F210" t="s">
        <v>11235</v>
      </c>
      <c r="G210" t="s">
        <v>11234</v>
      </c>
      <c r="I210" t="s">
        <v>11233</v>
      </c>
      <c r="J210" t="s">
        <v>11232</v>
      </c>
      <c r="M210" t="b">
        <v>0</v>
      </c>
      <c r="T210" t="s">
        <v>4341</v>
      </c>
      <c r="U210" t="s">
        <v>4340</v>
      </c>
      <c r="V210" t="s">
        <v>10511</v>
      </c>
      <c r="W210">
        <v>2890</v>
      </c>
      <c r="X210" s="25" t="s">
        <v>21471</v>
      </c>
      <c r="Y210" t="s">
        <v>21470</v>
      </c>
      <c r="Z210" t="s">
        <v>11231</v>
      </c>
      <c r="AA210" t="str">
        <f t="shared" si="3"/>
        <v>Network Device Management Security Requirements Guide :: Version 4, Release: 1 Benchmark Date: 23 Apr 2021 AC-2 (4);</v>
      </c>
    </row>
    <row r="211" spans="1:27" ht="409.5" hidden="1">
      <c r="A211" t="s">
        <v>11230</v>
      </c>
      <c r="B211" t="s">
        <v>4349</v>
      </c>
      <c r="C211" t="s">
        <v>7386</v>
      </c>
      <c r="D211" t="s">
        <v>11229</v>
      </c>
      <c r="E211" t="s">
        <v>11228</v>
      </c>
      <c r="F211" t="s">
        <v>11227</v>
      </c>
      <c r="G211" t="s">
        <v>11226</v>
      </c>
      <c r="I211" t="s">
        <v>11225</v>
      </c>
      <c r="J211" t="s">
        <v>11224</v>
      </c>
      <c r="M211" t="b">
        <v>0</v>
      </c>
      <c r="T211" t="s">
        <v>4341</v>
      </c>
      <c r="U211" t="s">
        <v>4340</v>
      </c>
      <c r="V211" t="s">
        <v>10511</v>
      </c>
      <c r="W211">
        <v>2890</v>
      </c>
      <c r="X211" s="25" t="s">
        <v>21472</v>
      </c>
      <c r="Y211" t="s">
        <v>21470</v>
      </c>
      <c r="Z211" t="s">
        <v>11223</v>
      </c>
      <c r="AA211" t="str">
        <f t="shared" si="3"/>
        <v>Network Device Management Security Requirements Guide :: Version 4, Release: 1 Benchmark Date: 23 Apr 2021 AC-2 (4);</v>
      </c>
    </row>
    <row r="212" spans="1:27" ht="405" hidden="1">
      <c r="A212" t="s">
        <v>11222</v>
      </c>
      <c r="B212" t="s">
        <v>4349</v>
      </c>
      <c r="C212" t="s">
        <v>7377</v>
      </c>
      <c r="D212" t="s">
        <v>11221</v>
      </c>
      <c r="E212" t="s">
        <v>11220</v>
      </c>
      <c r="F212" t="s">
        <v>11219</v>
      </c>
      <c r="G212" t="s">
        <v>11218</v>
      </c>
      <c r="I212" t="s">
        <v>11217</v>
      </c>
      <c r="J212" t="s">
        <v>11216</v>
      </c>
      <c r="M212" t="b">
        <v>0</v>
      </c>
      <c r="T212" t="s">
        <v>4341</v>
      </c>
      <c r="U212" t="s">
        <v>4340</v>
      </c>
      <c r="V212" t="s">
        <v>10511</v>
      </c>
      <c r="W212">
        <v>2890</v>
      </c>
      <c r="X212" s="25" t="s">
        <v>21473</v>
      </c>
      <c r="Y212" t="s">
        <v>21470</v>
      </c>
      <c r="Z212" t="s">
        <v>11215</v>
      </c>
      <c r="AA212" t="str">
        <f t="shared" si="3"/>
        <v>Network Device Management Security Requirements Guide :: Version 4, Release: 1 Benchmark Date: 23 Apr 2021 AC-2 (4);</v>
      </c>
    </row>
    <row r="213" spans="1:27" ht="405" hidden="1">
      <c r="A213" t="s">
        <v>11214</v>
      </c>
      <c r="B213" t="s">
        <v>4349</v>
      </c>
      <c r="C213" t="s">
        <v>7368</v>
      </c>
      <c r="D213" t="s">
        <v>11213</v>
      </c>
      <c r="E213" t="s">
        <v>11212</v>
      </c>
      <c r="F213" t="s">
        <v>11211</v>
      </c>
      <c r="G213" t="s">
        <v>11210</v>
      </c>
      <c r="I213" t="s">
        <v>11209</v>
      </c>
      <c r="J213" t="s">
        <v>11208</v>
      </c>
      <c r="M213" t="b">
        <v>0</v>
      </c>
      <c r="T213" t="s">
        <v>4341</v>
      </c>
      <c r="U213" t="s">
        <v>4340</v>
      </c>
      <c r="V213" t="s">
        <v>10511</v>
      </c>
      <c r="W213">
        <v>2890</v>
      </c>
      <c r="X213" s="25" t="s">
        <v>21474</v>
      </c>
      <c r="Y213" t="s">
        <v>21470</v>
      </c>
      <c r="Z213" t="s">
        <v>11207</v>
      </c>
      <c r="AA213" t="str">
        <f t="shared" si="3"/>
        <v>Network Device Management Security Requirements Guide :: Version 4, Release: 1 Benchmark Date: 23 Apr 2021 AC-2 (4);</v>
      </c>
    </row>
    <row r="214" spans="1:27" ht="285" hidden="1">
      <c r="A214" t="s">
        <v>10833</v>
      </c>
      <c r="B214" t="s">
        <v>4349</v>
      </c>
      <c r="C214" t="s">
        <v>7325</v>
      </c>
      <c r="D214" t="s">
        <v>10832</v>
      </c>
      <c r="E214" t="s">
        <v>10831</v>
      </c>
      <c r="F214" t="s">
        <v>10830</v>
      </c>
      <c r="G214" t="s">
        <v>10829</v>
      </c>
      <c r="I214" t="s">
        <v>10828</v>
      </c>
      <c r="J214" t="s">
        <v>10827</v>
      </c>
      <c r="M214" t="b">
        <v>0</v>
      </c>
      <c r="T214" t="s">
        <v>4341</v>
      </c>
      <c r="U214" t="s">
        <v>4340</v>
      </c>
      <c r="V214" t="s">
        <v>10511</v>
      </c>
      <c r="W214">
        <v>2890</v>
      </c>
      <c r="X214" s="25" t="s">
        <v>21479</v>
      </c>
      <c r="Y214" t="s">
        <v>21470</v>
      </c>
      <c r="Z214" t="s">
        <v>10826</v>
      </c>
      <c r="AA214" t="str">
        <f t="shared" si="3"/>
        <v>Network Device Management Security Requirements Guide :: Version 4, Release: 1 Benchmark Date: 23 Apr 2021 AC-2 (4);</v>
      </c>
    </row>
    <row r="215" spans="1:27" ht="409.5" hidden="1">
      <c r="A215" t="s">
        <v>9279</v>
      </c>
      <c r="B215" t="s">
        <v>4349</v>
      </c>
      <c r="C215" t="s">
        <v>7395</v>
      </c>
      <c r="D215" t="s">
        <v>9278</v>
      </c>
      <c r="E215" t="s">
        <v>9277</v>
      </c>
      <c r="F215" t="s">
        <v>9276</v>
      </c>
      <c r="G215" s="25" t="s">
        <v>9275</v>
      </c>
      <c r="I215" s="25" t="s">
        <v>9274</v>
      </c>
      <c r="J215" t="s">
        <v>9273</v>
      </c>
      <c r="M215" t="b">
        <v>0</v>
      </c>
      <c r="T215" t="s">
        <v>4341</v>
      </c>
      <c r="U215" t="s">
        <v>4340</v>
      </c>
      <c r="V215" t="s">
        <v>8332</v>
      </c>
      <c r="W215">
        <v>5269</v>
      </c>
      <c r="X215" s="25" t="s">
        <v>21471</v>
      </c>
      <c r="Y215" t="s">
        <v>21470</v>
      </c>
      <c r="AA215" t="str">
        <f t="shared" si="3"/>
        <v>Unified Endpoint Management Server Security Requirements Guide :: Version 1, Release: 1 Benchmark Date: 20 Nov 2020 AC-2 (4);</v>
      </c>
    </row>
    <row r="216" spans="1:27" ht="409.5" hidden="1">
      <c r="A216" t="s">
        <v>9272</v>
      </c>
      <c r="B216" t="s">
        <v>4349</v>
      </c>
      <c r="C216" t="s">
        <v>7386</v>
      </c>
      <c r="D216" t="s">
        <v>9271</v>
      </c>
      <c r="E216" t="s">
        <v>9270</v>
      </c>
      <c r="F216" t="s">
        <v>9269</v>
      </c>
      <c r="G216" s="25" t="s">
        <v>9268</v>
      </c>
      <c r="I216" s="25" t="s">
        <v>9267</v>
      </c>
      <c r="J216" t="s">
        <v>9266</v>
      </c>
      <c r="M216" t="b">
        <v>0</v>
      </c>
      <c r="T216" t="s">
        <v>4341</v>
      </c>
      <c r="U216" t="s">
        <v>4340</v>
      </c>
      <c r="V216" t="s">
        <v>8332</v>
      </c>
      <c r="W216">
        <v>5269</v>
      </c>
      <c r="X216" s="25" t="s">
        <v>21472</v>
      </c>
      <c r="Y216" t="s">
        <v>21470</v>
      </c>
      <c r="AA216" t="str">
        <f t="shared" si="3"/>
        <v>Unified Endpoint Management Server Security Requirements Guide :: Version 1, Release: 1 Benchmark Date: 20 Nov 2020 AC-2 (4);</v>
      </c>
    </row>
    <row r="217" spans="1:27" ht="409.5" hidden="1">
      <c r="A217" t="s">
        <v>9265</v>
      </c>
      <c r="B217" t="s">
        <v>4349</v>
      </c>
      <c r="C217" t="s">
        <v>7377</v>
      </c>
      <c r="D217" t="s">
        <v>9264</v>
      </c>
      <c r="E217" t="s">
        <v>9263</v>
      </c>
      <c r="F217" t="s">
        <v>9262</v>
      </c>
      <c r="G217" s="25" t="s">
        <v>9261</v>
      </c>
      <c r="I217" s="25" t="s">
        <v>9260</v>
      </c>
      <c r="J217" t="s">
        <v>9259</v>
      </c>
      <c r="M217" t="b">
        <v>0</v>
      </c>
      <c r="T217" t="s">
        <v>4341</v>
      </c>
      <c r="U217" t="s">
        <v>4340</v>
      </c>
      <c r="V217" t="s">
        <v>8332</v>
      </c>
      <c r="W217">
        <v>5269</v>
      </c>
      <c r="X217" s="25" t="s">
        <v>21473</v>
      </c>
      <c r="Y217" t="s">
        <v>21470</v>
      </c>
      <c r="AA217" t="str">
        <f t="shared" si="3"/>
        <v>Unified Endpoint Management Server Security Requirements Guide :: Version 1, Release: 1 Benchmark Date: 20 Nov 2020 AC-2 (4);</v>
      </c>
    </row>
    <row r="218" spans="1:27" ht="409.5" hidden="1">
      <c r="A218" t="s">
        <v>9258</v>
      </c>
      <c r="B218" t="s">
        <v>4349</v>
      </c>
      <c r="C218" t="s">
        <v>7368</v>
      </c>
      <c r="D218" t="s">
        <v>9257</v>
      </c>
      <c r="E218" t="s">
        <v>9256</v>
      </c>
      <c r="F218" t="s">
        <v>9255</v>
      </c>
      <c r="G218" s="25" t="s">
        <v>9254</v>
      </c>
      <c r="I218" s="25" t="s">
        <v>9253</v>
      </c>
      <c r="J218" t="s">
        <v>9252</v>
      </c>
      <c r="M218" t="b">
        <v>0</v>
      </c>
      <c r="T218" t="s">
        <v>4341</v>
      </c>
      <c r="U218" t="s">
        <v>4340</v>
      </c>
      <c r="V218" t="s">
        <v>8332</v>
      </c>
      <c r="W218">
        <v>5269</v>
      </c>
      <c r="X218" s="25" t="s">
        <v>21474</v>
      </c>
      <c r="Y218" t="s">
        <v>21470</v>
      </c>
      <c r="AA218" t="str">
        <f t="shared" si="3"/>
        <v>Unified Endpoint Management Server Security Requirements Guide :: Version 1, Release: 1 Benchmark Date: 20 Nov 2020 AC-2 (4);</v>
      </c>
    </row>
    <row r="219" spans="1:27" ht="409.5" hidden="1">
      <c r="A219" t="s">
        <v>8768</v>
      </c>
      <c r="B219" t="s">
        <v>4349</v>
      </c>
      <c r="C219" t="s">
        <v>7359</v>
      </c>
      <c r="D219" t="s">
        <v>8767</v>
      </c>
      <c r="E219" t="s">
        <v>8766</v>
      </c>
      <c r="F219" t="s">
        <v>8765</v>
      </c>
      <c r="G219" s="25" t="s">
        <v>8764</v>
      </c>
      <c r="I219" s="25" t="s">
        <v>8763</v>
      </c>
      <c r="J219" t="s">
        <v>8762</v>
      </c>
      <c r="M219" t="b">
        <v>0</v>
      </c>
      <c r="T219" t="s">
        <v>4341</v>
      </c>
      <c r="U219" t="s">
        <v>4340</v>
      </c>
      <c r="V219" t="s">
        <v>8332</v>
      </c>
      <c r="W219">
        <v>5269</v>
      </c>
      <c r="X219" s="25" t="s">
        <v>21475</v>
      </c>
      <c r="Y219" t="s">
        <v>21470</v>
      </c>
      <c r="AA219" t="str">
        <f t="shared" si="3"/>
        <v>Unified Endpoint Management Server Security Requirements Guide :: Version 1, Release: 1 Benchmark Date: 20 Nov 2020 AC-2 (4);</v>
      </c>
    </row>
    <row r="220" spans="1:27" ht="409.5" hidden="1">
      <c r="A220" t="s">
        <v>8761</v>
      </c>
      <c r="B220" t="s">
        <v>4349</v>
      </c>
      <c r="C220" t="s">
        <v>7351</v>
      </c>
      <c r="D220" t="s">
        <v>8760</v>
      </c>
      <c r="E220" t="s">
        <v>8759</v>
      </c>
      <c r="F220" t="s">
        <v>8758</v>
      </c>
      <c r="G220" s="25" t="s">
        <v>8757</v>
      </c>
      <c r="I220" s="25" t="s">
        <v>8756</v>
      </c>
      <c r="J220" t="s">
        <v>8755</v>
      </c>
      <c r="M220" t="b">
        <v>0</v>
      </c>
      <c r="T220" t="s">
        <v>4341</v>
      </c>
      <c r="U220" t="s">
        <v>4340</v>
      </c>
      <c r="V220" t="s">
        <v>8332</v>
      </c>
      <c r="W220">
        <v>5269</v>
      </c>
      <c r="X220" s="25" t="s">
        <v>21476</v>
      </c>
      <c r="Y220" t="s">
        <v>21470</v>
      </c>
      <c r="AA220" t="str">
        <f t="shared" si="3"/>
        <v>Unified Endpoint Management Server Security Requirements Guide :: Version 1, Release: 1 Benchmark Date: 20 Nov 2020 AC-2 (4);</v>
      </c>
    </row>
    <row r="221" spans="1:27" ht="409.5" hidden="1">
      <c r="A221" t="s">
        <v>8754</v>
      </c>
      <c r="B221" t="s">
        <v>4349</v>
      </c>
      <c r="C221" t="s">
        <v>7343</v>
      </c>
      <c r="D221" t="s">
        <v>8753</v>
      </c>
      <c r="E221" t="s">
        <v>8752</v>
      </c>
      <c r="F221" t="s">
        <v>8751</v>
      </c>
      <c r="G221" s="25" t="s">
        <v>8750</v>
      </c>
      <c r="I221" s="25" t="s">
        <v>8749</v>
      </c>
      <c r="J221" t="s">
        <v>8748</v>
      </c>
      <c r="M221" t="b">
        <v>0</v>
      </c>
      <c r="T221" t="s">
        <v>4341</v>
      </c>
      <c r="U221" t="s">
        <v>4340</v>
      </c>
      <c r="V221" t="s">
        <v>8332</v>
      </c>
      <c r="W221">
        <v>5269</v>
      </c>
      <c r="X221" s="25" t="s">
        <v>21477</v>
      </c>
      <c r="Y221" t="s">
        <v>21470</v>
      </c>
      <c r="AA221" t="str">
        <f t="shared" si="3"/>
        <v>Unified Endpoint Management Server Security Requirements Guide :: Version 1, Release: 1 Benchmark Date: 20 Nov 2020 AC-2 (4);</v>
      </c>
    </row>
    <row r="222" spans="1:27" ht="409.5" hidden="1">
      <c r="A222" t="s">
        <v>8747</v>
      </c>
      <c r="B222" t="s">
        <v>4349</v>
      </c>
      <c r="C222" t="s">
        <v>7334</v>
      </c>
      <c r="D222" t="s">
        <v>8746</v>
      </c>
      <c r="E222" t="s">
        <v>8745</v>
      </c>
      <c r="F222" t="s">
        <v>8744</v>
      </c>
      <c r="G222" s="25" t="s">
        <v>8743</v>
      </c>
      <c r="I222" s="25" t="s">
        <v>8742</v>
      </c>
      <c r="J222" t="s">
        <v>8741</v>
      </c>
      <c r="M222" t="b">
        <v>0</v>
      </c>
      <c r="T222" t="s">
        <v>4341</v>
      </c>
      <c r="U222" t="s">
        <v>4340</v>
      </c>
      <c r="V222" t="s">
        <v>8332</v>
      </c>
      <c r="W222">
        <v>5269</v>
      </c>
      <c r="X222" s="25" t="s">
        <v>21478</v>
      </c>
      <c r="Y222" t="s">
        <v>21470</v>
      </c>
      <c r="AA222" t="str">
        <f t="shared" si="3"/>
        <v>Unified Endpoint Management Server Security Requirements Guide :: Version 1, Release: 1 Benchmark Date: 20 Nov 2020 AC-2 (4);</v>
      </c>
    </row>
    <row r="223" spans="1:27" ht="409.5" hidden="1">
      <c r="A223" t="s">
        <v>8719</v>
      </c>
      <c r="B223" t="s">
        <v>4349</v>
      </c>
      <c r="C223" t="s">
        <v>7325</v>
      </c>
      <c r="D223" t="s">
        <v>8718</v>
      </c>
      <c r="E223" t="s">
        <v>8717</v>
      </c>
      <c r="F223" t="s">
        <v>8716</v>
      </c>
      <c r="G223" s="25" t="s">
        <v>8715</v>
      </c>
      <c r="I223" s="25" t="s">
        <v>8714</v>
      </c>
      <c r="J223" t="s">
        <v>8713</v>
      </c>
      <c r="M223" t="b">
        <v>0</v>
      </c>
      <c r="T223" t="s">
        <v>4341</v>
      </c>
      <c r="U223" t="s">
        <v>4340</v>
      </c>
      <c r="V223" t="s">
        <v>8332</v>
      </c>
      <c r="W223">
        <v>5269</v>
      </c>
      <c r="X223" s="25" t="s">
        <v>21479</v>
      </c>
      <c r="Y223" t="s">
        <v>21470</v>
      </c>
      <c r="AA223" t="str">
        <f t="shared" si="3"/>
        <v>Unified Endpoint Management Server Security Requirements Guide :: Version 1, Release: 1 Benchmark Date: 20 Nov 2020 AC-2 (4);</v>
      </c>
    </row>
    <row r="224" spans="1:27" ht="409.5" hidden="1">
      <c r="A224" t="s">
        <v>8712</v>
      </c>
      <c r="B224" t="s">
        <v>4349</v>
      </c>
      <c r="C224" t="s">
        <v>7316</v>
      </c>
      <c r="D224" t="s">
        <v>8711</v>
      </c>
      <c r="E224" t="s">
        <v>8710</v>
      </c>
      <c r="F224" t="s">
        <v>8709</v>
      </c>
      <c r="G224" s="25" t="s">
        <v>8708</v>
      </c>
      <c r="I224" s="25" t="s">
        <v>8707</v>
      </c>
      <c r="J224" t="s">
        <v>8706</v>
      </c>
      <c r="M224" t="b">
        <v>0</v>
      </c>
      <c r="T224" t="s">
        <v>4341</v>
      </c>
      <c r="U224" t="s">
        <v>4340</v>
      </c>
      <c r="V224" t="s">
        <v>8332</v>
      </c>
      <c r="W224">
        <v>5269</v>
      </c>
      <c r="X224" s="25" t="s">
        <v>21480</v>
      </c>
      <c r="Y224" t="s">
        <v>21470</v>
      </c>
      <c r="AA224" t="str">
        <f t="shared" si="3"/>
        <v>Unified Endpoint Management Server Security Requirements Guide :: Version 1, Release: 1 Benchmark Date: 20 Nov 2020 AC-2 (4);</v>
      </c>
    </row>
    <row r="225" spans="1:27" ht="409.5" hidden="1">
      <c r="A225" t="s">
        <v>7396</v>
      </c>
      <c r="B225" t="s">
        <v>4349</v>
      </c>
      <c r="C225" t="s">
        <v>7395</v>
      </c>
      <c r="D225" t="s">
        <v>7394</v>
      </c>
      <c r="E225" t="s">
        <v>7393</v>
      </c>
      <c r="F225" t="s">
        <v>7392</v>
      </c>
      <c r="G225" s="25" t="s">
        <v>7391</v>
      </c>
      <c r="I225" s="25" t="s">
        <v>7390</v>
      </c>
      <c r="J225" s="25" t="s">
        <v>7389</v>
      </c>
      <c r="M225" t="b">
        <v>0</v>
      </c>
      <c r="T225" t="s">
        <v>4341</v>
      </c>
      <c r="U225" t="s">
        <v>4340</v>
      </c>
      <c r="V225" t="s">
        <v>5162</v>
      </c>
      <c r="W225">
        <v>4093</v>
      </c>
      <c r="X225" s="25" t="s">
        <v>21471</v>
      </c>
      <c r="Y225" t="s">
        <v>21470</v>
      </c>
      <c r="Z225" t="s">
        <v>7388</v>
      </c>
      <c r="AA225" t="str">
        <f t="shared" si="3"/>
        <v>Application Security and Development Security Technical Implementation Guide :: Version 5, Release: 2 Benchmark Date: 27 Oct 2022 AC-2 (4);</v>
      </c>
    </row>
    <row r="226" spans="1:27" ht="409.5" hidden="1">
      <c r="A226" t="s">
        <v>7387</v>
      </c>
      <c r="B226" t="s">
        <v>4349</v>
      </c>
      <c r="C226" t="s">
        <v>7386</v>
      </c>
      <c r="D226" t="s">
        <v>7385</v>
      </c>
      <c r="E226" t="s">
        <v>7384</v>
      </c>
      <c r="F226" t="s">
        <v>7383</v>
      </c>
      <c r="G226" s="25" t="s">
        <v>7382</v>
      </c>
      <c r="I226" s="25" t="s">
        <v>7381</v>
      </c>
      <c r="J226" s="25" t="s">
        <v>7380</v>
      </c>
      <c r="M226" t="b">
        <v>0</v>
      </c>
      <c r="T226" t="s">
        <v>4341</v>
      </c>
      <c r="U226" t="s">
        <v>4340</v>
      </c>
      <c r="V226" t="s">
        <v>5162</v>
      </c>
      <c r="W226">
        <v>4093</v>
      </c>
      <c r="X226" s="25" t="s">
        <v>21472</v>
      </c>
      <c r="Y226" t="s">
        <v>21470</v>
      </c>
      <c r="Z226" t="s">
        <v>7379</v>
      </c>
      <c r="AA226" t="str">
        <f t="shared" si="3"/>
        <v>Application Security and Development Security Technical Implementation Guide :: Version 5, Release: 2 Benchmark Date: 27 Oct 2022 AC-2 (4);</v>
      </c>
    </row>
    <row r="227" spans="1:27" ht="409.5" hidden="1">
      <c r="A227" t="s">
        <v>7378</v>
      </c>
      <c r="B227" t="s">
        <v>4349</v>
      </c>
      <c r="C227" t="s">
        <v>7377</v>
      </c>
      <c r="D227" t="s">
        <v>7376</v>
      </c>
      <c r="E227" t="s">
        <v>7375</v>
      </c>
      <c r="F227" t="s">
        <v>7374</v>
      </c>
      <c r="G227" s="25" t="s">
        <v>7373</v>
      </c>
      <c r="I227" s="25" t="s">
        <v>7372</v>
      </c>
      <c r="J227" s="25" t="s">
        <v>7371</v>
      </c>
      <c r="M227" t="b">
        <v>0</v>
      </c>
      <c r="T227" t="s">
        <v>4341</v>
      </c>
      <c r="U227" t="s">
        <v>4340</v>
      </c>
      <c r="V227" t="s">
        <v>5162</v>
      </c>
      <c r="W227">
        <v>4093</v>
      </c>
      <c r="X227" s="25" t="s">
        <v>21473</v>
      </c>
      <c r="Y227" t="s">
        <v>21470</v>
      </c>
      <c r="Z227" t="s">
        <v>7370</v>
      </c>
      <c r="AA227" t="str">
        <f t="shared" si="3"/>
        <v>Application Security and Development Security Technical Implementation Guide :: Version 5, Release: 2 Benchmark Date: 27 Oct 2022 AC-2 (4);</v>
      </c>
    </row>
    <row r="228" spans="1:27" ht="409.5" hidden="1">
      <c r="A228" t="s">
        <v>7369</v>
      </c>
      <c r="B228" t="s">
        <v>4349</v>
      </c>
      <c r="C228" t="s">
        <v>7368</v>
      </c>
      <c r="D228" t="s">
        <v>7367</v>
      </c>
      <c r="E228" t="s">
        <v>7366</v>
      </c>
      <c r="F228" t="s">
        <v>7365</v>
      </c>
      <c r="G228" s="25" t="s">
        <v>7364</v>
      </c>
      <c r="I228" s="25" t="s">
        <v>7363</v>
      </c>
      <c r="J228" s="25" t="s">
        <v>7362</v>
      </c>
      <c r="M228" t="b">
        <v>0</v>
      </c>
      <c r="T228" t="s">
        <v>4341</v>
      </c>
      <c r="U228" t="s">
        <v>4340</v>
      </c>
      <c r="V228" t="s">
        <v>5162</v>
      </c>
      <c r="W228">
        <v>4093</v>
      </c>
      <c r="X228" s="25" t="s">
        <v>21474</v>
      </c>
      <c r="Y228" t="s">
        <v>21470</v>
      </c>
      <c r="Z228" t="s">
        <v>7361</v>
      </c>
      <c r="AA228" t="str">
        <f t="shared" si="3"/>
        <v>Application Security and Development Security Technical Implementation Guide :: Version 5, Release: 2 Benchmark Date: 27 Oct 2022 AC-2 (4);</v>
      </c>
    </row>
    <row r="229" spans="1:27" ht="409.5" hidden="1">
      <c r="A229" t="s">
        <v>7360</v>
      </c>
      <c r="B229" t="s">
        <v>5187</v>
      </c>
      <c r="C229" t="s">
        <v>7359</v>
      </c>
      <c r="D229" t="s">
        <v>7358</v>
      </c>
      <c r="E229" t="s">
        <v>7357</v>
      </c>
      <c r="F229" t="s">
        <v>7356</v>
      </c>
      <c r="G229" s="25" t="s">
        <v>7330</v>
      </c>
      <c r="I229" s="25" t="s">
        <v>7355</v>
      </c>
      <c r="J229" t="s">
        <v>7354</v>
      </c>
      <c r="M229" t="b">
        <v>0</v>
      </c>
      <c r="T229" t="s">
        <v>4341</v>
      </c>
      <c r="U229" t="s">
        <v>4340</v>
      </c>
      <c r="V229" t="s">
        <v>5162</v>
      </c>
      <c r="W229">
        <v>4093</v>
      </c>
      <c r="X229" s="25" t="s">
        <v>21475</v>
      </c>
      <c r="Y229" t="s">
        <v>21470</v>
      </c>
      <c r="Z229" t="s">
        <v>7353</v>
      </c>
      <c r="AA229" t="str">
        <f t="shared" si="3"/>
        <v>Application Security and Development Security Technical Implementation Guide :: Version 5, Release: 2 Benchmark Date: 27 Oct 2022 AC-2 (4);</v>
      </c>
    </row>
    <row r="230" spans="1:27" ht="409.5" hidden="1">
      <c r="A230" t="s">
        <v>7352</v>
      </c>
      <c r="B230" t="s">
        <v>5187</v>
      </c>
      <c r="C230" t="s">
        <v>7351</v>
      </c>
      <c r="D230" t="s">
        <v>7350</v>
      </c>
      <c r="E230" t="s">
        <v>7349</v>
      </c>
      <c r="F230" t="s">
        <v>7348</v>
      </c>
      <c r="G230" s="25" t="s">
        <v>7330</v>
      </c>
      <c r="I230" s="25" t="s">
        <v>7347</v>
      </c>
      <c r="J230" t="s">
        <v>7346</v>
      </c>
      <c r="M230" t="b">
        <v>0</v>
      </c>
      <c r="T230" t="s">
        <v>4341</v>
      </c>
      <c r="U230" t="s">
        <v>4340</v>
      </c>
      <c r="V230" t="s">
        <v>5162</v>
      </c>
      <c r="W230">
        <v>4093</v>
      </c>
      <c r="X230" s="25" t="s">
        <v>21476</v>
      </c>
      <c r="Y230" t="s">
        <v>21470</v>
      </c>
      <c r="Z230" t="s">
        <v>7345</v>
      </c>
      <c r="AA230" t="str">
        <f t="shared" si="3"/>
        <v>Application Security and Development Security Technical Implementation Guide :: Version 5, Release: 2 Benchmark Date: 27 Oct 2022 AC-2 (4);</v>
      </c>
    </row>
    <row r="231" spans="1:27" ht="409.5" hidden="1">
      <c r="A231" t="s">
        <v>7344</v>
      </c>
      <c r="B231" t="s">
        <v>5187</v>
      </c>
      <c r="C231" t="s">
        <v>7343</v>
      </c>
      <c r="D231" t="s">
        <v>7342</v>
      </c>
      <c r="E231" t="s">
        <v>7341</v>
      </c>
      <c r="F231" t="s">
        <v>7340</v>
      </c>
      <c r="G231" s="25" t="s">
        <v>7339</v>
      </c>
      <c r="I231" s="25" t="s">
        <v>7338</v>
      </c>
      <c r="J231" t="s">
        <v>7337</v>
      </c>
      <c r="M231" t="b">
        <v>0</v>
      </c>
      <c r="T231" t="s">
        <v>4341</v>
      </c>
      <c r="U231" t="s">
        <v>4340</v>
      </c>
      <c r="V231" t="s">
        <v>5162</v>
      </c>
      <c r="W231">
        <v>4093</v>
      </c>
      <c r="X231" s="25" t="s">
        <v>21477</v>
      </c>
      <c r="Y231" t="s">
        <v>21470</v>
      </c>
      <c r="Z231" t="s">
        <v>7336</v>
      </c>
      <c r="AA231" t="str">
        <f t="shared" si="3"/>
        <v>Application Security and Development Security Technical Implementation Guide :: Version 5, Release: 2 Benchmark Date: 27 Oct 2022 AC-2 (4);</v>
      </c>
    </row>
    <row r="232" spans="1:27" ht="409.5" hidden="1">
      <c r="A232" t="s">
        <v>7335</v>
      </c>
      <c r="B232" t="s">
        <v>5187</v>
      </c>
      <c r="C232" t="s">
        <v>7334</v>
      </c>
      <c r="D232" t="s">
        <v>7333</v>
      </c>
      <c r="E232" t="s">
        <v>7332</v>
      </c>
      <c r="F232" t="s">
        <v>7331</v>
      </c>
      <c r="G232" s="25" t="s">
        <v>7330</v>
      </c>
      <c r="I232" s="25" t="s">
        <v>7329</v>
      </c>
      <c r="J232" t="s">
        <v>7328</v>
      </c>
      <c r="M232" t="b">
        <v>0</v>
      </c>
      <c r="T232" t="s">
        <v>4341</v>
      </c>
      <c r="U232" t="s">
        <v>4340</v>
      </c>
      <c r="V232" t="s">
        <v>5162</v>
      </c>
      <c r="W232">
        <v>4093</v>
      </c>
      <c r="X232" s="25" t="s">
        <v>21478</v>
      </c>
      <c r="Y232" t="s">
        <v>21470</v>
      </c>
      <c r="Z232" t="s">
        <v>7327</v>
      </c>
      <c r="AA232" t="str">
        <f t="shared" si="3"/>
        <v>Application Security and Development Security Technical Implementation Guide :: Version 5, Release: 2 Benchmark Date: 27 Oct 2022 AC-2 (4);</v>
      </c>
    </row>
    <row r="233" spans="1:27" ht="409.5" hidden="1">
      <c r="A233" t="s">
        <v>7326</v>
      </c>
      <c r="B233" t="s">
        <v>4349</v>
      </c>
      <c r="C233" t="s">
        <v>7325</v>
      </c>
      <c r="D233" t="s">
        <v>7324</v>
      </c>
      <c r="E233" t="s">
        <v>7323</v>
      </c>
      <c r="F233" t="s">
        <v>7322</v>
      </c>
      <c r="G233" s="25" t="s">
        <v>7321</v>
      </c>
      <c r="I233" s="25" t="s">
        <v>7320</v>
      </c>
      <c r="J233" s="25" t="s">
        <v>7319</v>
      </c>
      <c r="M233" t="b">
        <v>0</v>
      </c>
      <c r="T233" t="s">
        <v>4341</v>
      </c>
      <c r="U233" t="s">
        <v>4340</v>
      </c>
      <c r="V233" t="s">
        <v>5162</v>
      </c>
      <c r="W233">
        <v>4093</v>
      </c>
      <c r="X233" s="25" t="s">
        <v>21479</v>
      </c>
      <c r="Y233" t="s">
        <v>21470</v>
      </c>
      <c r="Z233" t="s">
        <v>7318</v>
      </c>
      <c r="AA233" t="str">
        <f t="shared" si="3"/>
        <v>Application Security and Development Security Technical Implementation Guide :: Version 5, Release: 2 Benchmark Date: 27 Oct 2022 AC-2 (4);</v>
      </c>
    </row>
    <row r="234" spans="1:27" ht="409.5" hidden="1">
      <c r="A234" t="s">
        <v>7317</v>
      </c>
      <c r="B234" t="s">
        <v>5187</v>
      </c>
      <c r="C234" t="s">
        <v>7316</v>
      </c>
      <c r="D234" t="s">
        <v>7315</v>
      </c>
      <c r="E234" t="s">
        <v>7314</v>
      </c>
      <c r="F234" t="s">
        <v>7313</v>
      </c>
      <c r="G234" s="25" t="s">
        <v>7312</v>
      </c>
      <c r="I234" s="25" t="s">
        <v>7311</v>
      </c>
      <c r="J234" t="s">
        <v>7310</v>
      </c>
      <c r="M234" t="b">
        <v>0</v>
      </c>
      <c r="T234" t="s">
        <v>4341</v>
      </c>
      <c r="U234" t="s">
        <v>4340</v>
      </c>
      <c r="V234" t="s">
        <v>5162</v>
      </c>
      <c r="W234">
        <v>4093</v>
      </c>
      <c r="X234" s="25" t="s">
        <v>21480</v>
      </c>
      <c r="Y234" t="s">
        <v>21470</v>
      </c>
      <c r="Z234" t="s">
        <v>7309</v>
      </c>
      <c r="AA234" t="str">
        <f t="shared" si="3"/>
        <v>Application Security and Development Security Technical Implementation Guide :: Version 5, Release: 2 Benchmark Date: 27 Oct 2022 AC-2 (4);</v>
      </c>
    </row>
    <row r="235" spans="1:27" ht="409.5" hidden="1">
      <c r="A235" t="s">
        <v>21354</v>
      </c>
      <c r="B235" t="s">
        <v>4349</v>
      </c>
      <c r="C235" t="s">
        <v>21352</v>
      </c>
      <c r="D235" t="s">
        <v>21353</v>
      </c>
      <c r="E235" t="s">
        <v>21352</v>
      </c>
      <c r="F235" t="s">
        <v>21351</v>
      </c>
      <c r="G235" t="s">
        <v>21350</v>
      </c>
      <c r="I235" s="25" t="s">
        <v>21349</v>
      </c>
      <c r="J235" t="s">
        <v>21348</v>
      </c>
      <c r="M235" t="b">
        <v>0</v>
      </c>
      <c r="T235" t="s">
        <v>4341</v>
      </c>
      <c r="U235" t="s">
        <v>4340</v>
      </c>
      <c r="V235" t="s">
        <v>20945</v>
      </c>
      <c r="W235">
        <v>3357</v>
      </c>
      <c r="X235" s="25" t="s">
        <v>21471</v>
      </c>
      <c r="Y235" t="s">
        <v>21470</v>
      </c>
      <c r="AA235" t="str">
        <f t="shared" si="3"/>
        <v>Authentication, Authorization, and Accounting Services (AAA) Security Requirements Guide :: Version 1, Release: 2 Benchmark Date: 24 Jan 2020 AC-2 (4);</v>
      </c>
    </row>
    <row r="236" spans="1:27" ht="409.5" hidden="1">
      <c r="A236" t="s">
        <v>21347</v>
      </c>
      <c r="B236" t="s">
        <v>4349</v>
      </c>
      <c r="C236" t="s">
        <v>21345</v>
      </c>
      <c r="D236" t="s">
        <v>21346</v>
      </c>
      <c r="E236" t="s">
        <v>21345</v>
      </c>
      <c r="F236" t="s">
        <v>21344</v>
      </c>
      <c r="G236" t="s">
        <v>21343</v>
      </c>
      <c r="I236" s="25" t="s">
        <v>21342</v>
      </c>
      <c r="J236" t="s">
        <v>21341</v>
      </c>
      <c r="M236" t="b">
        <v>0</v>
      </c>
      <c r="T236" t="s">
        <v>4341</v>
      </c>
      <c r="U236" t="s">
        <v>4340</v>
      </c>
      <c r="V236" t="s">
        <v>20945</v>
      </c>
      <c r="W236">
        <v>3357</v>
      </c>
      <c r="X236" s="25" t="s">
        <v>21472</v>
      </c>
      <c r="Y236" t="s">
        <v>21470</v>
      </c>
      <c r="AA236" t="str">
        <f t="shared" si="3"/>
        <v>Authentication, Authorization, and Accounting Services (AAA) Security Requirements Guide :: Version 1, Release: 2 Benchmark Date: 24 Jan 2020 AC-2 (4);</v>
      </c>
    </row>
    <row r="237" spans="1:27" ht="409.5" hidden="1">
      <c r="A237" t="s">
        <v>21340</v>
      </c>
      <c r="B237" t="s">
        <v>4349</v>
      </c>
      <c r="C237" t="s">
        <v>21338</v>
      </c>
      <c r="D237" t="s">
        <v>21339</v>
      </c>
      <c r="E237" t="s">
        <v>21338</v>
      </c>
      <c r="F237" t="s">
        <v>21337</v>
      </c>
      <c r="G237" t="s">
        <v>21336</v>
      </c>
      <c r="I237" s="25" t="s">
        <v>21335</v>
      </c>
      <c r="J237" t="s">
        <v>21334</v>
      </c>
      <c r="M237" t="b">
        <v>0</v>
      </c>
      <c r="T237" t="s">
        <v>4341</v>
      </c>
      <c r="U237" t="s">
        <v>4340</v>
      </c>
      <c r="V237" t="s">
        <v>20945</v>
      </c>
      <c r="W237">
        <v>3357</v>
      </c>
      <c r="X237" s="25" t="s">
        <v>21473</v>
      </c>
      <c r="Y237" t="s">
        <v>21470</v>
      </c>
      <c r="AA237" t="str">
        <f t="shared" si="3"/>
        <v>Authentication, Authorization, and Accounting Services (AAA) Security Requirements Guide :: Version 1, Release: 2 Benchmark Date: 24 Jan 2020 AC-2 (4);</v>
      </c>
    </row>
    <row r="238" spans="1:27" ht="409.5" hidden="1">
      <c r="A238" t="s">
        <v>11007</v>
      </c>
      <c r="B238" t="s">
        <v>4349</v>
      </c>
      <c r="C238" t="s">
        <v>6467</v>
      </c>
      <c r="D238" t="s">
        <v>11006</v>
      </c>
      <c r="E238" t="s">
        <v>11005</v>
      </c>
      <c r="F238" t="s">
        <v>11004</v>
      </c>
      <c r="G238" s="25" t="s">
        <v>11003</v>
      </c>
      <c r="I238" s="25" t="s">
        <v>11002</v>
      </c>
      <c r="J238" t="s">
        <v>11001</v>
      </c>
      <c r="M238" t="b">
        <v>0</v>
      </c>
      <c r="T238" t="s">
        <v>4341</v>
      </c>
      <c r="U238" t="s">
        <v>4340</v>
      </c>
      <c r="V238" t="s">
        <v>10511</v>
      </c>
      <c r="W238">
        <v>2890</v>
      </c>
      <c r="X238" s="25" t="s">
        <v>21536</v>
      </c>
      <c r="Y238" t="s">
        <v>21910</v>
      </c>
      <c r="Z238" t="s">
        <v>11000</v>
      </c>
      <c r="AA238" t="str">
        <f t="shared" si="3"/>
        <v>Network Device Management Security Requirements Guide :: Version 4, Release: 1 Benchmark Date: 23 Apr 2021 AC-2;AC-2 (7);</v>
      </c>
    </row>
    <row r="239" spans="1:27" ht="409.5" hidden="1">
      <c r="A239" t="s">
        <v>5653</v>
      </c>
      <c r="B239" t="s">
        <v>4349</v>
      </c>
      <c r="C239" t="s">
        <v>4358</v>
      </c>
      <c r="D239" t="s">
        <v>5652</v>
      </c>
      <c r="E239" t="s">
        <v>5651</v>
      </c>
      <c r="F239" t="s">
        <v>5650</v>
      </c>
      <c r="G239" t="s">
        <v>5649</v>
      </c>
      <c r="I239" s="25" t="s">
        <v>5648</v>
      </c>
      <c r="J239" t="s">
        <v>5647</v>
      </c>
      <c r="M239" t="b">
        <v>0</v>
      </c>
      <c r="T239" t="s">
        <v>4341</v>
      </c>
      <c r="U239" t="s">
        <v>4340</v>
      </c>
      <c r="V239" t="s">
        <v>5162</v>
      </c>
      <c r="W239">
        <v>4093</v>
      </c>
      <c r="X239" s="25" t="s">
        <v>21537</v>
      </c>
      <c r="Y239" t="s">
        <v>21538</v>
      </c>
      <c r="Z239" t="s">
        <v>5646</v>
      </c>
      <c r="AA239" t="str">
        <f t="shared" si="3"/>
        <v>Application Security and Development Security Technical Implementation Guide :: Version 5, Release: 2 Benchmark Date: 27 Oct 2022 AC-2;</v>
      </c>
    </row>
    <row r="240" spans="1:27" ht="409.5">
      <c r="A240" t="s">
        <v>19978</v>
      </c>
      <c r="B240" t="s">
        <v>4349</v>
      </c>
      <c r="C240" t="s">
        <v>19976</v>
      </c>
      <c r="D240" t="s">
        <v>19977</v>
      </c>
      <c r="E240" t="s">
        <v>19976</v>
      </c>
      <c r="F240" t="s">
        <v>19975</v>
      </c>
      <c r="G240" s="25" t="s">
        <v>19974</v>
      </c>
      <c r="I240" s="25" t="s">
        <v>19973</v>
      </c>
      <c r="J240" t="s">
        <v>19972</v>
      </c>
      <c r="M240" t="b">
        <v>0</v>
      </c>
      <c r="T240" t="s">
        <v>4341</v>
      </c>
      <c r="U240" t="s">
        <v>4340</v>
      </c>
      <c r="V240" t="s">
        <v>19908</v>
      </c>
      <c r="W240">
        <v>2489</v>
      </c>
      <c r="X240" s="25" t="s">
        <v>21539</v>
      </c>
      <c r="Y240" t="s">
        <v>21432</v>
      </c>
      <c r="AA240" t="str">
        <f t="shared" si="3"/>
        <v>Application Layer Gateway (ALG) Security Requirements Guide (SRG) :: Version 1, Release: 2 Benchmark Date: 24 Jul 2015 AC-23;</v>
      </c>
    </row>
    <row r="241" spans="1:27" ht="409.5" hidden="1">
      <c r="A241" t="s">
        <v>12969</v>
      </c>
      <c r="B241" t="s">
        <v>4349</v>
      </c>
      <c r="C241" t="s">
        <v>12967</v>
      </c>
      <c r="D241" t="s">
        <v>12968</v>
      </c>
      <c r="E241" t="s">
        <v>12967</v>
      </c>
      <c r="F241" t="s">
        <v>12966</v>
      </c>
      <c r="G241" s="25" t="s">
        <v>12965</v>
      </c>
      <c r="I241" s="25" t="s">
        <v>12964</v>
      </c>
      <c r="J241" t="s">
        <v>12963</v>
      </c>
      <c r="M241" t="b">
        <v>0</v>
      </c>
      <c r="T241" t="s">
        <v>4341</v>
      </c>
      <c r="U241" t="s">
        <v>4340</v>
      </c>
      <c r="V241" t="s">
        <v>12920</v>
      </c>
      <c r="W241">
        <v>2358</v>
      </c>
      <c r="X241" s="25" t="s">
        <v>21540</v>
      </c>
      <c r="Y241" t="s">
        <v>21432</v>
      </c>
      <c r="AA241" t="str">
        <f t="shared" si="3"/>
        <v>Intrusion Detection and Prevention Systems (IDPS) Security Requirements Guide :: Version 2, Release: 6 Benchmark Date: 24 Jul 2020 AC-23;</v>
      </c>
    </row>
    <row r="242" spans="1:27" ht="409.5" hidden="1">
      <c r="A242" t="s">
        <v>12962</v>
      </c>
      <c r="B242" t="s">
        <v>4349</v>
      </c>
      <c r="C242" t="s">
        <v>12960</v>
      </c>
      <c r="D242" t="s">
        <v>12961</v>
      </c>
      <c r="E242" t="s">
        <v>12960</v>
      </c>
      <c r="F242" t="s">
        <v>12959</v>
      </c>
      <c r="G242" s="25" t="s">
        <v>12958</v>
      </c>
      <c r="I242" s="25" t="s">
        <v>12957</v>
      </c>
      <c r="J242" t="s">
        <v>12956</v>
      </c>
      <c r="M242" t="b">
        <v>0</v>
      </c>
      <c r="T242" t="s">
        <v>4341</v>
      </c>
      <c r="U242" t="s">
        <v>4340</v>
      </c>
      <c r="V242" t="s">
        <v>12920</v>
      </c>
      <c r="W242">
        <v>2358</v>
      </c>
      <c r="X242" s="25" t="s">
        <v>21540</v>
      </c>
      <c r="Y242" t="s">
        <v>21432</v>
      </c>
      <c r="AA242" t="str">
        <f t="shared" si="3"/>
        <v>Intrusion Detection and Prevention Systems (IDPS) Security Requirements Guide :: Version 2, Release: 6 Benchmark Date: 24 Jul 2020 AC-23;</v>
      </c>
    </row>
    <row r="243" spans="1:27" ht="409.5" hidden="1">
      <c r="A243" t="s">
        <v>12955</v>
      </c>
      <c r="B243" t="s">
        <v>4349</v>
      </c>
      <c r="C243" t="s">
        <v>12953</v>
      </c>
      <c r="D243" t="s">
        <v>12954</v>
      </c>
      <c r="E243" t="s">
        <v>12953</v>
      </c>
      <c r="F243" t="s">
        <v>12952</v>
      </c>
      <c r="G243" s="25" t="s">
        <v>12951</v>
      </c>
      <c r="I243" s="25" t="s">
        <v>12950</v>
      </c>
      <c r="J243" t="s">
        <v>12949</v>
      </c>
      <c r="M243" t="b">
        <v>0</v>
      </c>
      <c r="T243" t="s">
        <v>4341</v>
      </c>
      <c r="U243" t="s">
        <v>4340</v>
      </c>
      <c r="V243" t="s">
        <v>12920</v>
      </c>
      <c r="W243">
        <v>2358</v>
      </c>
      <c r="X243" s="25" t="s">
        <v>21540</v>
      </c>
      <c r="Y243" t="s">
        <v>21432</v>
      </c>
      <c r="AA243" t="str">
        <f t="shared" si="3"/>
        <v>Intrusion Detection and Prevention Systems (IDPS) Security Requirements Guide :: Version 2, Release: 6 Benchmark Date: 24 Jul 2020 AC-23;</v>
      </c>
    </row>
    <row r="244" spans="1:27" ht="409.5" hidden="1">
      <c r="A244" t="s">
        <v>12948</v>
      </c>
      <c r="B244" t="s">
        <v>4349</v>
      </c>
      <c r="C244" t="s">
        <v>12946</v>
      </c>
      <c r="D244" t="s">
        <v>12947</v>
      </c>
      <c r="E244" t="s">
        <v>12946</v>
      </c>
      <c r="F244" t="s">
        <v>12945</v>
      </c>
      <c r="G244" s="25" t="s">
        <v>12944</v>
      </c>
      <c r="I244" s="25" t="s">
        <v>12943</v>
      </c>
      <c r="J244" t="s">
        <v>12942</v>
      </c>
      <c r="M244" t="b">
        <v>0</v>
      </c>
      <c r="T244" t="s">
        <v>4341</v>
      </c>
      <c r="U244" t="s">
        <v>4340</v>
      </c>
      <c r="V244" t="s">
        <v>12920</v>
      </c>
      <c r="W244">
        <v>2358</v>
      </c>
      <c r="X244" s="25" t="s">
        <v>21539</v>
      </c>
      <c r="Y244" t="s">
        <v>21432</v>
      </c>
      <c r="AA244" t="str">
        <f t="shared" si="3"/>
        <v>Intrusion Detection and Prevention Systems (IDPS) Security Requirements Guide :: Version 2, Release: 6 Benchmark Date: 24 Jul 2020 AC-23;</v>
      </c>
    </row>
    <row r="245" spans="1:27" ht="409.5" hidden="1">
      <c r="A245" t="s">
        <v>12941</v>
      </c>
      <c r="B245" t="s">
        <v>4349</v>
      </c>
      <c r="C245" t="s">
        <v>12939</v>
      </c>
      <c r="D245" t="s">
        <v>12940</v>
      </c>
      <c r="E245" t="s">
        <v>12939</v>
      </c>
      <c r="F245" t="s">
        <v>12938</v>
      </c>
      <c r="G245" s="25" t="s">
        <v>12937</v>
      </c>
      <c r="I245" s="25" t="s">
        <v>12936</v>
      </c>
      <c r="J245" t="s">
        <v>12935</v>
      </c>
      <c r="M245" t="b">
        <v>0</v>
      </c>
      <c r="T245" t="s">
        <v>4341</v>
      </c>
      <c r="U245" t="s">
        <v>4340</v>
      </c>
      <c r="V245" t="s">
        <v>12920</v>
      </c>
      <c r="W245">
        <v>2358</v>
      </c>
      <c r="X245" s="25" t="s">
        <v>21539</v>
      </c>
      <c r="Y245" t="s">
        <v>21432</v>
      </c>
      <c r="AA245" t="str">
        <f t="shared" si="3"/>
        <v>Intrusion Detection and Prevention Systems (IDPS) Security Requirements Guide :: Version 2, Release: 6 Benchmark Date: 24 Jul 2020 AC-23;</v>
      </c>
    </row>
    <row r="246" spans="1:27" ht="409.5" hidden="1">
      <c r="A246" t="s">
        <v>12934</v>
      </c>
      <c r="B246" t="s">
        <v>4349</v>
      </c>
      <c r="C246" t="s">
        <v>12932</v>
      </c>
      <c r="D246" t="s">
        <v>12933</v>
      </c>
      <c r="E246" t="s">
        <v>12932</v>
      </c>
      <c r="F246" t="s">
        <v>12931</v>
      </c>
      <c r="G246" s="25" t="s">
        <v>12930</v>
      </c>
      <c r="I246" s="25" t="s">
        <v>12929</v>
      </c>
      <c r="J246" t="s">
        <v>12928</v>
      </c>
      <c r="M246" t="b">
        <v>0</v>
      </c>
      <c r="T246" t="s">
        <v>4341</v>
      </c>
      <c r="U246" t="s">
        <v>4340</v>
      </c>
      <c r="V246" t="s">
        <v>12920</v>
      </c>
      <c r="W246">
        <v>2358</v>
      </c>
      <c r="X246" s="25" t="s">
        <v>21539</v>
      </c>
      <c r="Y246" t="s">
        <v>21432</v>
      </c>
      <c r="AA246" t="str">
        <f t="shared" si="3"/>
        <v>Intrusion Detection and Prevention Systems (IDPS) Security Requirements Guide :: Version 2, Release: 6 Benchmark Date: 24 Jul 2020 AC-23;</v>
      </c>
    </row>
    <row r="247" spans="1:27" ht="409.5" hidden="1">
      <c r="A247" t="s">
        <v>7308</v>
      </c>
      <c r="B247" t="s">
        <v>4349</v>
      </c>
      <c r="C247" t="s">
        <v>7307</v>
      </c>
      <c r="D247" t="s">
        <v>7306</v>
      </c>
      <c r="E247" t="s">
        <v>7305</v>
      </c>
      <c r="F247" t="s">
        <v>7304</v>
      </c>
      <c r="G247" s="25" t="s">
        <v>7303</v>
      </c>
      <c r="I247" s="25" t="s">
        <v>7302</v>
      </c>
      <c r="J247" t="s">
        <v>7301</v>
      </c>
      <c r="M247" t="b">
        <v>0</v>
      </c>
      <c r="T247" t="s">
        <v>4341</v>
      </c>
      <c r="U247" t="s">
        <v>4340</v>
      </c>
      <c r="V247" t="s">
        <v>5162</v>
      </c>
      <c r="W247">
        <v>4093</v>
      </c>
      <c r="X247" s="25" t="s">
        <v>21540</v>
      </c>
      <c r="Y247" t="s">
        <v>21432</v>
      </c>
      <c r="Z247" t="s">
        <v>7300</v>
      </c>
      <c r="AA247" t="str">
        <f t="shared" si="3"/>
        <v>Application Security and Development Security Technical Implementation Guide :: Version 5, Release: 2 Benchmark Date: 27 Oct 2022 AC-23;</v>
      </c>
    </row>
    <row r="248" spans="1:27" ht="409.5" hidden="1">
      <c r="A248" t="s">
        <v>7299</v>
      </c>
      <c r="B248" t="s">
        <v>4349</v>
      </c>
      <c r="C248" t="s">
        <v>7298</v>
      </c>
      <c r="D248" t="s">
        <v>7297</v>
      </c>
      <c r="E248" t="s">
        <v>7296</v>
      </c>
      <c r="F248" t="s">
        <v>7295</v>
      </c>
      <c r="G248" s="25" t="s">
        <v>7294</v>
      </c>
      <c r="I248" s="25" t="s">
        <v>7293</v>
      </c>
      <c r="J248" t="s">
        <v>7292</v>
      </c>
      <c r="M248" t="b">
        <v>0</v>
      </c>
      <c r="T248" t="s">
        <v>4341</v>
      </c>
      <c r="U248" t="s">
        <v>4340</v>
      </c>
      <c r="V248" t="s">
        <v>5162</v>
      </c>
      <c r="W248">
        <v>4093</v>
      </c>
      <c r="X248" s="25" t="s">
        <v>21539</v>
      </c>
      <c r="Y248" t="s">
        <v>21432</v>
      </c>
      <c r="Z248" t="s">
        <v>7291</v>
      </c>
      <c r="AA248" t="str">
        <f t="shared" si="3"/>
        <v>Application Security and Development Security Technical Implementation Guide :: Version 5, Release: 2 Benchmark Date: 27 Oct 2022 AC-23;</v>
      </c>
    </row>
    <row r="249" spans="1:27" ht="409.5">
      <c r="A249" t="s">
        <v>20895</v>
      </c>
      <c r="B249" t="s">
        <v>4349</v>
      </c>
      <c r="C249" t="s">
        <v>20893</v>
      </c>
      <c r="D249" t="s">
        <v>20894</v>
      </c>
      <c r="E249" t="s">
        <v>20893</v>
      </c>
      <c r="F249" t="s">
        <v>20892</v>
      </c>
      <c r="G249" s="25" t="s">
        <v>20891</v>
      </c>
      <c r="I249" s="25" t="s">
        <v>20890</v>
      </c>
      <c r="J249" t="s">
        <v>20889</v>
      </c>
      <c r="M249" t="b">
        <v>0</v>
      </c>
      <c r="T249" t="s">
        <v>4341</v>
      </c>
      <c r="U249" t="s">
        <v>4340</v>
      </c>
      <c r="V249" t="s">
        <v>19908</v>
      </c>
      <c r="W249">
        <v>2489</v>
      </c>
      <c r="X249" s="25" t="s">
        <v>21540</v>
      </c>
      <c r="Y249" t="s">
        <v>21432</v>
      </c>
      <c r="AA249" t="str">
        <f t="shared" si="3"/>
        <v>Application Layer Gateway (ALG) Security Requirements Guide (SRG) :: Version 1, Release: 2 Benchmark Date: 24 Jul 2015 AC-23;</v>
      </c>
    </row>
    <row r="250" spans="1:27" ht="409.5">
      <c r="A250" t="s">
        <v>20888</v>
      </c>
      <c r="B250" t="s">
        <v>4349</v>
      </c>
      <c r="C250" t="s">
        <v>20886</v>
      </c>
      <c r="D250" t="s">
        <v>20887</v>
      </c>
      <c r="E250" t="s">
        <v>20886</v>
      </c>
      <c r="F250" t="s">
        <v>20885</v>
      </c>
      <c r="G250" s="25" t="s">
        <v>20884</v>
      </c>
      <c r="I250" s="25" t="s">
        <v>20883</v>
      </c>
      <c r="J250" t="s">
        <v>20882</v>
      </c>
      <c r="M250" t="b">
        <v>0</v>
      </c>
      <c r="T250" t="s">
        <v>4341</v>
      </c>
      <c r="U250" t="s">
        <v>4340</v>
      </c>
      <c r="V250" t="s">
        <v>19908</v>
      </c>
      <c r="W250">
        <v>2489</v>
      </c>
      <c r="X250" s="25" t="s">
        <v>21540</v>
      </c>
      <c r="Y250" t="s">
        <v>21432</v>
      </c>
      <c r="AA250" t="str">
        <f t="shared" si="3"/>
        <v>Application Layer Gateway (ALG) Security Requirements Guide (SRG) :: Version 1, Release: 2 Benchmark Date: 24 Jul 2015 AC-23;</v>
      </c>
    </row>
    <row r="251" spans="1:27" ht="409.5">
      <c r="A251" t="s">
        <v>20881</v>
      </c>
      <c r="B251" t="s">
        <v>4349</v>
      </c>
      <c r="C251" t="s">
        <v>20879</v>
      </c>
      <c r="D251" t="s">
        <v>20880</v>
      </c>
      <c r="E251" t="s">
        <v>20879</v>
      </c>
      <c r="F251" t="s">
        <v>20878</v>
      </c>
      <c r="G251" s="25" t="s">
        <v>20877</v>
      </c>
      <c r="I251" s="25" t="s">
        <v>20876</v>
      </c>
      <c r="J251" t="s">
        <v>20875</v>
      </c>
      <c r="M251" t="b">
        <v>0</v>
      </c>
      <c r="T251" t="s">
        <v>4341</v>
      </c>
      <c r="U251" t="s">
        <v>4340</v>
      </c>
      <c r="V251" t="s">
        <v>19908</v>
      </c>
      <c r="W251">
        <v>2489</v>
      </c>
      <c r="X251" s="25" t="s">
        <v>21540</v>
      </c>
      <c r="Y251" t="s">
        <v>21432</v>
      </c>
      <c r="AA251" t="str">
        <f t="shared" si="3"/>
        <v>Application Layer Gateway (ALG) Security Requirements Guide (SRG) :: Version 1, Release: 2 Benchmark Date: 24 Jul 2015 AC-23;</v>
      </c>
    </row>
    <row r="252" spans="1:27" ht="409.5">
      <c r="A252" t="s">
        <v>20874</v>
      </c>
      <c r="B252" t="s">
        <v>4349</v>
      </c>
      <c r="C252" t="s">
        <v>20872</v>
      </c>
      <c r="D252" t="s">
        <v>20873</v>
      </c>
      <c r="E252" t="s">
        <v>20872</v>
      </c>
      <c r="F252" t="s">
        <v>20871</v>
      </c>
      <c r="G252" s="25" t="s">
        <v>20870</v>
      </c>
      <c r="I252" s="25" t="s">
        <v>20869</v>
      </c>
      <c r="J252" t="s">
        <v>20868</v>
      </c>
      <c r="M252" t="b">
        <v>0</v>
      </c>
      <c r="T252" t="s">
        <v>4341</v>
      </c>
      <c r="U252" t="s">
        <v>4340</v>
      </c>
      <c r="V252" t="s">
        <v>19908</v>
      </c>
      <c r="W252">
        <v>2489</v>
      </c>
      <c r="X252" s="25" t="s">
        <v>21539</v>
      </c>
      <c r="Y252" t="s">
        <v>21432</v>
      </c>
      <c r="AA252" t="str">
        <f t="shared" si="3"/>
        <v>Application Layer Gateway (ALG) Security Requirements Guide (SRG) :: Version 1, Release: 2 Benchmark Date: 24 Jul 2015 AC-23;</v>
      </c>
    </row>
    <row r="253" spans="1:27" ht="409.5">
      <c r="A253" t="s">
        <v>20867</v>
      </c>
      <c r="B253" t="s">
        <v>4349</v>
      </c>
      <c r="C253" t="s">
        <v>20865</v>
      </c>
      <c r="D253" t="s">
        <v>20866</v>
      </c>
      <c r="E253" t="s">
        <v>20865</v>
      </c>
      <c r="F253" t="s">
        <v>20864</v>
      </c>
      <c r="G253" s="25" t="s">
        <v>20863</v>
      </c>
      <c r="I253" s="25" t="s">
        <v>20862</v>
      </c>
      <c r="J253" t="s">
        <v>20861</v>
      </c>
      <c r="M253" t="b">
        <v>0</v>
      </c>
      <c r="T253" t="s">
        <v>4341</v>
      </c>
      <c r="U253" t="s">
        <v>4340</v>
      </c>
      <c r="V253" t="s">
        <v>19908</v>
      </c>
      <c r="W253">
        <v>2489</v>
      </c>
      <c r="X253" s="25" t="s">
        <v>21539</v>
      </c>
      <c r="Y253" t="s">
        <v>21432</v>
      </c>
      <c r="AA253" t="str">
        <f t="shared" si="3"/>
        <v>Application Layer Gateway (ALG) Security Requirements Guide (SRG) :: Version 1, Release: 2 Benchmark Date: 24 Jul 2015 AC-23;</v>
      </c>
    </row>
    <row r="254" spans="1:27" ht="409.5" hidden="1">
      <c r="A254" t="s">
        <v>7915</v>
      </c>
      <c r="B254" t="s">
        <v>4349</v>
      </c>
      <c r="C254" t="s">
        <v>7914</v>
      </c>
      <c r="D254" t="s">
        <v>7913</v>
      </c>
      <c r="E254" t="s">
        <v>7912</v>
      </c>
      <c r="F254" t="s">
        <v>7911</v>
      </c>
      <c r="G254" s="25" t="s">
        <v>7910</v>
      </c>
      <c r="I254" s="25" t="s">
        <v>7909</v>
      </c>
      <c r="J254" t="s">
        <v>7908</v>
      </c>
      <c r="M254" t="b">
        <v>0</v>
      </c>
      <c r="T254" t="s">
        <v>4341</v>
      </c>
      <c r="U254" t="s">
        <v>4340</v>
      </c>
      <c r="V254" t="s">
        <v>7613</v>
      </c>
      <c r="W254">
        <v>2920</v>
      </c>
      <c r="X254" s="25" t="s">
        <v>7907</v>
      </c>
      <c r="Y254" t="s">
        <v>21541</v>
      </c>
      <c r="Z254" t="s">
        <v>7906</v>
      </c>
      <c r="AA254" t="str">
        <f t="shared" si="3"/>
        <v>Virtual Private Network (VPN) Security Requirements Guide :: Version 2, Release: 4 Benchmark Date: 27 Oct 2021 AC-24 (1);</v>
      </c>
    </row>
    <row r="255" spans="1:27" ht="409.5" hidden="1">
      <c r="A255" t="s">
        <v>19875</v>
      </c>
      <c r="B255" t="s">
        <v>4349</v>
      </c>
      <c r="C255" t="s">
        <v>5115</v>
      </c>
      <c r="D255" t="s">
        <v>19874</v>
      </c>
      <c r="E255" t="s">
        <v>19873</v>
      </c>
      <c r="F255" t="s">
        <v>19872</v>
      </c>
      <c r="G255" s="25" t="s">
        <v>19871</v>
      </c>
      <c r="I255" s="25" t="s">
        <v>19870</v>
      </c>
      <c r="J255" t="s">
        <v>19869</v>
      </c>
      <c r="M255" t="b">
        <v>0</v>
      </c>
      <c r="T255" t="s">
        <v>4341</v>
      </c>
      <c r="U255" t="s">
        <v>4340</v>
      </c>
      <c r="V255" t="s">
        <v>18918</v>
      </c>
      <c r="W255">
        <v>2900</v>
      </c>
      <c r="X255" s="25" t="s">
        <v>21542</v>
      </c>
      <c r="Y255" t="s">
        <v>21433</v>
      </c>
      <c r="Z255" t="s">
        <v>19868</v>
      </c>
      <c r="AA255" t="str">
        <f t="shared" si="3"/>
        <v>Application Server Security Requirements Guide :: Version 3, Release: 3 Benchmark Date: 27 Oct 2022 AC-3;</v>
      </c>
    </row>
    <row r="256" spans="1:27" ht="409.5" hidden="1">
      <c r="A256" t="s">
        <v>18916</v>
      </c>
      <c r="B256" t="s">
        <v>4745</v>
      </c>
      <c r="C256" t="s">
        <v>5115</v>
      </c>
      <c r="D256" t="s">
        <v>18915</v>
      </c>
      <c r="E256" t="s">
        <v>18914</v>
      </c>
      <c r="F256" t="s">
        <v>18913</v>
      </c>
      <c r="G256" s="25" t="s">
        <v>18912</v>
      </c>
      <c r="I256" s="25" t="s">
        <v>18911</v>
      </c>
      <c r="J256" t="s">
        <v>18910</v>
      </c>
      <c r="M256" t="b">
        <v>0</v>
      </c>
      <c r="T256" t="s">
        <v>4341</v>
      </c>
      <c r="U256" t="s">
        <v>4340</v>
      </c>
      <c r="V256" t="s">
        <v>18135</v>
      </c>
      <c r="W256">
        <v>2901</v>
      </c>
      <c r="X256" s="25" t="s">
        <v>21542</v>
      </c>
      <c r="Y256" t="s">
        <v>21433</v>
      </c>
      <c r="Z256" t="s">
        <v>18909</v>
      </c>
      <c r="AA256" t="str">
        <f t="shared" si="3"/>
        <v>Central Log Server Security Requirements Guide :: Version 2, Release: 2 Benchmark Date: 27 Oct 2022 AC-3;</v>
      </c>
    </row>
    <row r="257" spans="1:27" ht="409.5" hidden="1">
      <c r="A257" t="s">
        <v>18070</v>
      </c>
      <c r="B257" t="s">
        <v>4349</v>
      </c>
      <c r="C257" t="s">
        <v>5115</v>
      </c>
      <c r="D257" t="s">
        <v>18069</v>
      </c>
      <c r="E257" t="s">
        <v>18068</v>
      </c>
      <c r="F257" t="s">
        <v>18067</v>
      </c>
      <c r="G257" t="s">
        <v>18066</v>
      </c>
      <c r="I257" s="25" t="s">
        <v>18065</v>
      </c>
      <c r="J257" t="s">
        <v>18064</v>
      </c>
      <c r="M257" t="b">
        <v>0</v>
      </c>
      <c r="T257" t="s">
        <v>4341</v>
      </c>
      <c r="U257" t="s">
        <v>4340</v>
      </c>
      <c r="V257" t="s">
        <v>16942</v>
      </c>
      <c r="W257">
        <v>5239</v>
      </c>
      <c r="X257" s="25" t="s">
        <v>21542</v>
      </c>
      <c r="Y257" t="s">
        <v>21433</v>
      </c>
      <c r="AA257" t="str">
        <f t="shared" si="3"/>
        <v>Container Platform Security Requirements Guide :: Version 1, Release: 3 Benchmark Date: 27 Jan 2022 AC-3;</v>
      </c>
    </row>
    <row r="258" spans="1:27" ht="409.5" hidden="1">
      <c r="A258" t="s">
        <v>18063</v>
      </c>
      <c r="B258" t="s">
        <v>4349</v>
      </c>
      <c r="C258" t="s">
        <v>5115</v>
      </c>
      <c r="D258" t="s">
        <v>18062</v>
      </c>
      <c r="E258" t="s">
        <v>18061</v>
      </c>
      <c r="F258" t="s">
        <v>18060</v>
      </c>
      <c r="G258" t="s">
        <v>18059</v>
      </c>
      <c r="I258" s="25" t="s">
        <v>18058</v>
      </c>
      <c r="J258" t="s">
        <v>18057</v>
      </c>
      <c r="M258" t="b">
        <v>0</v>
      </c>
      <c r="T258" t="s">
        <v>4341</v>
      </c>
      <c r="U258" t="s">
        <v>4340</v>
      </c>
      <c r="V258" t="s">
        <v>16942</v>
      </c>
      <c r="W258">
        <v>5239</v>
      </c>
      <c r="X258" s="25" t="s">
        <v>21542</v>
      </c>
      <c r="Y258" t="s">
        <v>21433</v>
      </c>
      <c r="AA258" t="str">
        <f t="shared" si="3"/>
        <v>Container Platform Security Requirements Guide :: Version 1, Release: 3 Benchmark Date: 27 Jan 2022 AC-3;</v>
      </c>
    </row>
    <row r="259" spans="1:27" ht="409.5" hidden="1">
      <c r="A259" t="s">
        <v>18056</v>
      </c>
      <c r="B259" t="s">
        <v>4349</v>
      </c>
      <c r="C259" t="s">
        <v>5115</v>
      </c>
      <c r="D259" t="s">
        <v>18055</v>
      </c>
      <c r="E259" t="s">
        <v>18054</v>
      </c>
      <c r="F259" t="s">
        <v>18053</v>
      </c>
      <c r="G259" t="s">
        <v>18052</v>
      </c>
      <c r="I259" s="25" t="s">
        <v>18051</v>
      </c>
      <c r="J259" t="s">
        <v>18050</v>
      </c>
      <c r="M259" t="b">
        <v>0</v>
      </c>
      <c r="T259" t="s">
        <v>4341</v>
      </c>
      <c r="U259" t="s">
        <v>4340</v>
      </c>
      <c r="V259" t="s">
        <v>16942</v>
      </c>
      <c r="W259">
        <v>5239</v>
      </c>
      <c r="X259" s="25" t="s">
        <v>21542</v>
      </c>
      <c r="Y259" t="s">
        <v>21433</v>
      </c>
      <c r="AA259" t="str">
        <f t="shared" si="3"/>
        <v>Container Platform Security Requirements Guide :: Version 1, Release: 3 Benchmark Date: 27 Jan 2022 AC-3;</v>
      </c>
    </row>
    <row r="260" spans="1:27" ht="409.5" hidden="1">
      <c r="A260" t="s">
        <v>16925</v>
      </c>
      <c r="B260" t="s">
        <v>4745</v>
      </c>
      <c r="C260" t="s">
        <v>5115</v>
      </c>
      <c r="D260" t="s">
        <v>16924</v>
      </c>
      <c r="E260" t="s">
        <v>16923</v>
      </c>
      <c r="F260" t="s">
        <v>16922</v>
      </c>
      <c r="G260" s="25" t="s">
        <v>16921</v>
      </c>
      <c r="I260" s="25" t="s">
        <v>16920</v>
      </c>
      <c r="J260" t="s">
        <v>16919</v>
      </c>
      <c r="M260" t="b">
        <v>0</v>
      </c>
      <c r="T260" t="s">
        <v>4341</v>
      </c>
      <c r="U260" t="s">
        <v>4340</v>
      </c>
      <c r="V260" t="s">
        <v>15953</v>
      </c>
      <c r="W260">
        <v>2902</v>
      </c>
      <c r="X260" s="25" t="s">
        <v>21542</v>
      </c>
      <c r="Y260" t="s">
        <v>21433</v>
      </c>
      <c r="Z260" t="s">
        <v>16918</v>
      </c>
      <c r="AA260" t="str">
        <f t="shared" ref="AA260:AA323" si="4">_xlfn.CONCAT(V260, " ", Y260)</f>
        <v>Database Security Requirements Guide :: Version 3, Release: 3 Benchmark Date: 27 Jul 2022 AC-3;</v>
      </c>
    </row>
    <row r="261" spans="1:27" ht="409.5" hidden="1">
      <c r="A261" t="s">
        <v>14611</v>
      </c>
      <c r="B261" t="s">
        <v>4349</v>
      </c>
      <c r="C261" t="s">
        <v>14610</v>
      </c>
      <c r="D261" t="s">
        <v>14609</v>
      </c>
      <c r="E261" t="s">
        <v>14608</v>
      </c>
      <c r="F261" t="s">
        <v>14607</v>
      </c>
      <c r="G261" s="25" t="s">
        <v>14606</v>
      </c>
      <c r="I261" t="s">
        <v>14605</v>
      </c>
      <c r="J261" t="s">
        <v>14604</v>
      </c>
      <c r="M261" t="b">
        <v>0</v>
      </c>
      <c r="T261" t="s">
        <v>4341</v>
      </c>
      <c r="U261" t="s">
        <v>4340</v>
      </c>
      <c r="V261" t="s">
        <v>13339</v>
      </c>
      <c r="W261">
        <v>2895</v>
      </c>
      <c r="X261" s="25" t="s">
        <v>21542</v>
      </c>
      <c r="Y261" t="s">
        <v>21433</v>
      </c>
      <c r="Z261" t="s">
        <v>14603</v>
      </c>
      <c r="AA261" t="str">
        <f t="shared" si="4"/>
        <v>General Purpose Operating System Security Requirements Guide :: Version 2, Release: 4 Benchmark Date: 27 Jul 2022 AC-3;</v>
      </c>
    </row>
    <row r="262" spans="1:27" ht="409.5" hidden="1">
      <c r="A262" t="s">
        <v>12601</v>
      </c>
      <c r="B262" t="s">
        <v>4349</v>
      </c>
      <c r="C262" t="s">
        <v>5115</v>
      </c>
      <c r="D262" t="s">
        <v>12600</v>
      </c>
      <c r="E262" t="s">
        <v>12599</v>
      </c>
      <c r="F262" t="s">
        <v>12598</v>
      </c>
      <c r="G262" s="25" t="s">
        <v>12583</v>
      </c>
      <c r="I262" s="25" t="s">
        <v>12597</v>
      </c>
      <c r="J262" s="25" t="s">
        <v>12596</v>
      </c>
      <c r="M262" t="b">
        <v>0</v>
      </c>
      <c r="T262" t="s">
        <v>4341</v>
      </c>
      <c r="U262" t="s">
        <v>4340</v>
      </c>
      <c r="V262" t="s">
        <v>11272</v>
      </c>
      <c r="W262">
        <v>2906</v>
      </c>
      <c r="X262" s="25" t="s">
        <v>21542</v>
      </c>
      <c r="Y262" t="s">
        <v>21433</v>
      </c>
      <c r="Z262" t="s">
        <v>12595</v>
      </c>
      <c r="AA262" t="str">
        <f t="shared" si="4"/>
        <v>Mainframe Product Security Requirements Guide :: Version 2, Release: 1 Benchmark Date: 27 Oct 2022 AC-3;</v>
      </c>
    </row>
    <row r="263" spans="1:27" ht="409.5" hidden="1">
      <c r="A263" t="s">
        <v>12594</v>
      </c>
      <c r="B263" t="s">
        <v>4349</v>
      </c>
      <c r="C263" t="s">
        <v>5115</v>
      </c>
      <c r="D263" t="s">
        <v>12593</v>
      </c>
      <c r="E263" t="s">
        <v>12592</v>
      </c>
      <c r="F263" t="s">
        <v>12591</v>
      </c>
      <c r="G263" s="25" t="s">
        <v>12583</v>
      </c>
      <c r="I263" s="25" t="s">
        <v>12590</v>
      </c>
      <c r="J263" s="25" t="s">
        <v>12589</v>
      </c>
      <c r="M263" t="b">
        <v>0</v>
      </c>
      <c r="T263" t="s">
        <v>4341</v>
      </c>
      <c r="U263" t="s">
        <v>4340</v>
      </c>
      <c r="V263" t="s">
        <v>11272</v>
      </c>
      <c r="W263">
        <v>2906</v>
      </c>
      <c r="X263" s="25" t="s">
        <v>21542</v>
      </c>
      <c r="Y263" t="s">
        <v>21433</v>
      </c>
      <c r="Z263" t="s">
        <v>12588</v>
      </c>
      <c r="AA263" t="str">
        <f t="shared" si="4"/>
        <v>Mainframe Product Security Requirements Guide :: Version 2, Release: 1 Benchmark Date: 27 Oct 2022 AC-3;</v>
      </c>
    </row>
    <row r="264" spans="1:27" ht="409.5" hidden="1">
      <c r="A264" t="s">
        <v>12587</v>
      </c>
      <c r="B264" t="s">
        <v>4349</v>
      </c>
      <c r="C264" t="s">
        <v>5115</v>
      </c>
      <c r="D264" t="s">
        <v>12586</v>
      </c>
      <c r="E264" t="s">
        <v>12585</v>
      </c>
      <c r="F264" t="s">
        <v>12584</v>
      </c>
      <c r="G264" s="25" t="s">
        <v>12583</v>
      </c>
      <c r="I264" s="25" t="s">
        <v>12582</v>
      </c>
      <c r="J264" s="25" t="s">
        <v>12581</v>
      </c>
      <c r="M264" t="b">
        <v>0</v>
      </c>
      <c r="T264" t="s">
        <v>4341</v>
      </c>
      <c r="U264" t="s">
        <v>4340</v>
      </c>
      <c r="V264" t="s">
        <v>11272</v>
      </c>
      <c r="W264">
        <v>2906</v>
      </c>
      <c r="X264" s="25" t="s">
        <v>21542</v>
      </c>
      <c r="Y264" t="s">
        <v>21433</v>
      </c>
      <c r="Z264" t="s">
        <v>12580</v>
      </c>
      <c r="AA264" t="str">
        <f t="shared" si="4"/>
        <v>Mainframe Product Security Requirements Guide :: Version 2, Release: 1 Benchmark Date: 27 Oct 2022 AC-3;</v>
      </c>
    </row>
    <row r="265" spans="1:27" ht="409.5" hidden="1">
      <c r="A265" t="s">
        <v>11206</v>
      </c>
      <c r="B265" t="s">
        <v>4745</v>
      </c>
      <c r="C265" t="s">
        <v>5115</v>
      </c>
      <c r="D265" t="s">
        <v>11205</v>
      </c>
      <c r="E265" t="s">
        <v>11204</v>
      </c>
      <c r="F265" t="s">
        <v>11203</v>
      </c>
      <c r="G265" s="25" t="s">
        <v>11202</v>
      </c>
      <c r="I265" s="25" t="s">
        <v>11201</v>
      </c>
      <c r="J265" t="s">
        <v>11200</v>
      </c>
      <c r="M265" t="b">
        <v>0</v>
      </c>
      <c r="T265" t="s">
        <v>4341</v>
      </c>
      <c r="U265" t="s">
        <v>4340</v>
      </c>
      <c r="V265" t="s">
        <v>10511</v>
      </c>
      <c r="W265">
        <v>2890</v>
      </c>
      <c r="X265" s="25" t="s">
        <v>21542</v>
      </c>
      <c r="Y265" t="s">
        <v>21433</v>
      </c>
      <c r="Z265" t="s">
        <v>11199</v>
      </c>
      <c r="AA265" t="str">
        <f t="shared" si="4"/>
        <v>Network Device Management Security Requirements Guide :: Version 4, Release: 1 Benchmark Date: 23 Apr 2021 AC-3;</v>
      </c>
    </row>
    <row r="266" spans="1:27" ht="409.5" hidden="1">
      <c r="A266" t="s">
        <v>9670</v>
      </c>
      <c r="B266" t="s">
        <v>4349</v>
      </c>
      <c r="C266" t="s">
        <v>9669</v>
      </c>
      <c r="D266" t="s">
        <v>9668</v>
      </c>
      <c r="E266" t="s">
        <v>9667</v>
      </c>
      <c r="F266" t="s">
        <v>9666</v>
      </c>
      <c r="G266" s="25" t="s">
        <v>9665</v>
      </c>
      <c r="I266" s="25" t="s">
        <v>9664</v>
      </c>
      <c r="J266" t="s">
        <v>9663</v>
      </c>
      <c r="M266" t="b">
        <v>0</v>
      </c>
      <c r="T266" t="s">
        <v>4341</v>
      </c>
      <c r="U266" t="s">
        <v>4340</v>
      </c>
      <c r="V266" t="s">
        <v>9446</v>
      </c>
      <c r="W266">
        <v>3333</v>
      </c>
      <c r="X266" s="25" t="s">
        <v>21542</v>
      </c>
      <c r="Y266" t="s">
        <v>21433</v>
      </c>
      <c r="AA266" t="str">
        <f t="shared" si="4"/>
        <v>SDN Controller Security Requirements Guide :: Version 1, Release: 2 Benchmark Date: 24 Apr 2020 AC-3;</v>
      </c>
    </row>
    <row r="267" spans="1:27" ht="409.5" hidden="1">
      <c r="A267" t="s">
        <v>7290</v>
      </c>
      <c r="B267" t="s">
        <v>4745</v>
      </c>
      <c r="C267" t="s">
        <v>5115</v>
      </c>
      <c r="D267" t="s">
        <v>7289</v>
      </c>
      <c r="E267" t="s">
        <v>7288</v>
      </c>
      <c r="F267" t="s">
        <v>7287</v>
      </c>
      <c r="G267" s="25" t="s">
        <v>7286</v>
      </c>
      <c r="I267" s="25" t="s">
        <v>7285</v>
      </c>
      <c r="J267" t="s">
        <v>7284</v>
      </c>
      <c r="M267" t="b">
        <v>0</v>
      </c>
      <c r="T267" t="s">
        <v>4341</v>
      </c>
      <c r="U267" t="s">
        <v>4340</v>
      </c>
      <c r="V267" t="s">
        <v>5162</v>
      </c>
      <c r="W267">
        <v>4093</v>
      </c>
      <c r="X267" s="25" t="s">
        <v>21542</v>
      </c>
      <c r="Y267" t="s">
        <v>21433</v>
      </c>
      <c r="Z267" t="s">
        <v>7283</v>
      </c>
      <c r="AA267" t="str">
        <f t="shared" si="4"/>
        <v>Application Security and Development Security Technical Implementation Guide :: Version 5, Release: 2 Benchmark Date: 27 Oct 2022 AC-3;</v>
      </c>
    </row>
    <row r="268" spans="1:27" ht="409.5" hidden="1">
      <c r="A268" t="s">
        <v>5116</v>
      </c>
      <c r="B268" t="s">
        <v>4349</v>
      </c>
      <c r="C268" t="s">
        <v>5115</v>
      </c>
      <c r="D268" t="s">
        <v>5114</v>
      </c>
      <c r="E268" t="s">
        <v>5113</v>
      </c>
      <c r="F268" t="s">
        <v>5112</v>
      </c>
      <c r="G268" t="s">
        <v>5111</v>
      </c>
      <c r="I268" s="25" t="s">
        <v>5110</v>
      </c>
      <c r="J268" t="s">
        <v>5109</v>
      </c>
      <c r="M268" t="b">
        <v>0</v>
      </c>
      <c r="T268" t="s">
        <v>4341</v>
      </c>
      <c r="U268" t="s">
        <v>4340</v>
      </c>
      <c r="V268" t="s">
        <v>4339</v>
      </c>
      <c r="W268">
        <v>2910</v>
      </c>
      <c r="X268" s="25" t="s">
        <v>21542</v>
      </c>
      <c r="Y268" t="s">
        <v>21433</v>
      </c>
      <c r="Z268" t="s">
        <v>5108</v>
      </c>
      <c r="AA268" t="str">
        <f t="shared" si="4"/>
        <v>Web Server Security Requirements Guide :: Version 3, Release: 1 Benchmark Date: 27 Oct 2022 AC-3;</v>
      </c>
    </row>
    <row r="269" spans="1:27" ht="409.5" hidden="1">
      <c r="A269" t="s">
        <v>8705</v>
      </c>
      <c r="B269" t="s">
        <v>4349</v>
      </c>
      <c r="C269" t="s">
        <v>8704</v>
      </c>
      <c r="D269" t="s">
        <v>8703</v>
      </c>
      <c r="E269" t="s">
        <v>8702</v>
      </c>
      <c r="F269" t="s">
        <v>8701</v>
      </c>
      <c r="G269" s="25" t="s">
        <v>8700</v>
      </c>
      <c r="I269" s="25" t="s">
        <v>8699</v>
      </c>
      <c r="J269" t="s">
        <v>8698</v>
      </c>
      <c r="M269" t="b">
        <v>0</v>
      </c>
      <c r="T269" t="s">
        <v>4341</v>
      </c>
      <c r="U269" t="s">
        <v>4340</v>
      </c>
      <c r="V269" t="s">
        <v>8332</v>
      </c>
      <c r="W269">
        <v>5269</v>
      </c>
      <c r="X269" s="25" t="s">
        <v>21543</v>
      </c>
      <c r="Y269" t="s">
        <v>21545</v>
      </c>
      <c r="AA269" t="str">
        <f t="shared" si="4"/>
        <v>Unified Endpoint Management Server Security Requirements Guide :: Version 1, Release: 1 Benchmark Date: 20 Nov 2020 AC-3 (10);</v>
      </c>
    </row>
    <row r="270" spans="1:27" ht="409.5" hidden="1">
      <c r="A270" t="s">
        <v>10672</v>
      </c>
      <c r="B270" t="s">
        <v>4349</v>
      </c>
      <c r="C270" t="s">
        <v>10671</v>
      </c>
      <c r="D270" t="s">
        <v>10670</v>
      </c>
      <c r="E270" t="s">
        <v>10669</v>
      </c>
      <c r="F270" t="s">
        <v>10668</v>
      </c>
      <c r="G270" s="25" t="s">
        <v>10667</v>
      </c>
      <c r="I270" s="25" t="s">
        <v>10666</v>
      </c>
      <c r="J270" t="s">
        <v>10665</v>
      </c>
      <c r="M270" t="b">
        <v>0</v>
      </c>
      <c r="T270" t="s">
        <v>4341</v>
      </c>
      <c r="U270" t="s">
        <v>4340</v>
      </c>
      <c r="V270" t="s">
        <v>10511</v>
      </c>
      <c r="W270">
        <v>2890</v>
      </c>
      <c r="X270" s="25" t="s">
        <v>21546</v>
      </c>
      <c r="Y270" t="s">
        <v>21547</v>
      </c>
      <c r="Z270" t="s">
        <v>10664</v>
      </c>
      <c r="AA270" t="str">
        <f t="shared" si="4"/>
        <v>Network Device Management Security Requirements Guide :: Version 4, Release: 1 Benchmark Date: 23 Apr 2021 AC-3 (3);CM-6;</v>
      </c>
    </row>
    <row r="271" spans="1:27" ht="409.5" hidden="1">
      <c r="A271" t="s">
        <v>16417</v>
      </c>
      <c r="B271" t="s">
        <v>4349</v>
      </c>
      <c r="C271" t="s">
        <v>7281</v>
      </c>
      <c r="D271" t="s">
        <v>16416</v>
      </c>
      <c r="E271" t="s">
        <v>16415</v>
      </c>
      <c r="F271" t="s">
        <v>16414</v>
      </c>
      <c r="G271" s="25" t="s">
        <v>16413</v>
      </c>
      <c r="I271" s="25" t="s">
        <v>16412</v>
      </c>
      <c r="J271" t="s">
        <v>16411</v>
      </c>
      <c r="M271" t="b">
        <v>0</v>
      </c>
      <c r="T271" t="s">
        <v>4341</v>
      </c>
      <c r="U271" t="s">
        <v>4340</v>
      </c>
      <c r="V271" t="s">
        <v>15953</v>
      </c>
      <c r="W271">
        <v>2902</v>
      </c>
      <c r="X271" s="25" t="s">
        <v>21570</v>
      </c>
      <c r="Y271" t="s">
        <v>21571</v>
      </c>
      <c r="Z271" t="s">
        <v>16410</v>
      </c>
      <c r="AA271" t="str">
        <f t="shared" si="4"/>
        <v>Database Security Requirements Guide :: Version 3, Release: 3 Benchmark Date: 27 Jul 2022 AC-3 (4);</v>
      </c>
    </row>
    <row r="272" spans="1:27" ht="409.5" hidden="1">
      <c r="A272" t="s">
        <v>14108</v>
      </c>
      <c r="B272" t="s">
        <v>4349</v>
      </c>
      <c r="C272" t="s">
        <v>14093</v>
      </c>
      <c r="D272" t="s">
        <v>14107</v>
      </c>
      <c r="E272" t="s">
        <v>14106</v>
      </c>
      <c r="F272" t="s">
        <v>14105</v>
      </c>
      <c r="G272" s="25" t="s">
        <v>14089</v>
      </c>
      <c r="I272" t="s">
        <v>14104</v>
      </c>
      <c r="J272" t="s">
        <v>14103</v>
      </c>
      <c r="M272" t="b">
        <v>0</v>
      </c>
      <c r="T272" t="s">
        <v>4341</v>
      </c>
      <c r="U272" t="s">
        <v>4340</v>
      </c>
      <c r="V272" t="s">
        <v>13339</v>
      </c>
      <c r="W272">
        <v>2895</v>
      </c>
      <c r="X272" s="25" t="s">
        <v>21570</v>
      </c>
      <c r="Y272" t="s">
        <v>21571</v>
      </c>
      <c r="Z272" t="s">
        <v>14102</v>
      </c>
      <c r="AA272" t="str">
        <f t="shared" si="4"/>
        <v>General Purpose Operating System Security Requirements Guide :: Version 2, Release: 4 Benchmark Date: 27 Jul 2022 AC-3 (4);</v>
      </c>
    </row>
    <row r="273" spans="1:27" ht="409.5" hidden="1">
      <c r="A273" t="s">
        <v>14101</v>
      </c>
      <c r="B273" t="s">
        <v>4349</v>
      </c>
      <c r="C273" t="s">
        <v>14093</v>
      </c>
      <c r="D273" t="s">
        <v>14100</v>
      </c>
      <c r="E273" t="s">
        <v>14099</v>
      </c>
      <c r="F273" t="s">
        <v>14098</v>
      </c>
      <c r="G273" s="25" t="s">
        <v>14089</v>
      </c>
      <c r="I273" t="s">
        <v>14097</v>
      </c>
      <c r="J273" t="s">
        <v>14096</v>
      </c>
      <c r="M273" t="b">
        <v>0</v>
      </c>
      <c r="T273" t="s">
        <v>4341</v>
      </c>
      <c r="U273" t="s">
        <v>4340</v>
      </c>
      <c r="V273" t="s">
        <v>13339</v>
      </c>
      <c r="W273">
        <v>2895</v>
      </c>
      <c r="X273" s="25" t="s">
        <v>21570</v>
      </c>
      <c r="Y273" t="s">
        <v>21571</v>
      </c>
      <c r="Z273" t="s">
        <v>14095</v>
      </c>
      <c r="AA273" t="str">
        <f t="shared" si="4"/>
        <v>General Purpose Operating System Security Requirements Guide :: Version 2, Release: 4 Benchmark Date: 27 Jul 2022 AC-3 (4);</v>
      </c>
    </row>
    <row r="274" spans="1:27" ht="409.5" hidden="1">
      <c r="A274" t="s">
        <v>14094</v>
      </c>
      <c r="B274" t="s">
        <v>4349</v>
      </c>
      <c r="C274" t="s">
        <v>14093</v>
      </c>
      <c r="D274" t="s">
        <v>14092</v>
      </c>
      <c r="E274" t="s">
        <v>14091</v>
      </c>
      <c r="F274" t="s">
        <v>14090</v>
      </c>
      <c r="G274" s="25" t="s">
        <v>14089</v>
      </c>
      <c r="I274" t="s">
        <v>14088</v>
      </c>
      <c r="J274" t="s">
        <v>14087</v>
      </c>
      <c r="M274" t="b">
        <v>0</v>
      </c>
      <c r="T274" t="s">
        <v>4341</v>
      </c>
      <c r="U274" t="s">
        <v>4340</v>
      </c>
      <c r="V274" t="s">
        <v>13339</v>
      </c>
      <c r="W274">
        <v>2895</v>
      </c>
      <c r="X274" s="25" t="s">
        <v>21570</v>
      </c>
      <c r="Y274" t="s">
        <v>21571</v>
      </c>
      <c r="Z274" t="s">
        <v>14086</v>
      </c>
      <c r="AA274" t="str">
        <f t="shared" si="4"/>
        <v>General Purpose Operating System Security Requirements Guide :: Version 2, Release: 4 Benchmark Date: 27 Jul 2022 AC-3 (4);</v>
      </c>
    </row>
    <row r="275" spans="1:27" ht="409.5" hidden="1">
      <c r="A275" t="s">
        <v>11881</v>
      </c>
      <c r="B275" t="s">
        <v>4349</v>
      </c>
      <c r="C275" t="s">
        <v>7281</v>
      </c>
      <c r="D275" t="s">
        <v>11880</v>
      </c>
      <c r="E275" t="s">
        <v>11879</v>
      </c>
      <c r="F275" t="s">
        <v>11878</v>
      </c>
      <c r="G275" s="25" t="s">
        <v>11877</v>
      </c>
      <c r="I275" s="25" t="s">
        <v>11876</v>
      </c>
      <c r="J275" t="s">
        <v>11875</v>
      </c>
      <c r="M275" t="b">
        <v>0</v>
      </c>
      <c r="T275" t="s">
        <v>4341</v>
      </c>
      <c r="U275" t="s">
        <v>4340</v>
      </c>
      <c r="V275" t="s">
        <v>11272</v>
      </c>
      <c r="W275">
        <v>2906</v>
      </c>
      <c r="X275" s="25" t="s">
        <v>21570</v>
      </c>
      <c r="Y275" t="s">
        <v>21571</v>
      </c>
      <c r="Z275" t="s">
        <v>11874</v>
      </c>
      <c r="AA275" t="str">
        <f t="shared" si="4"/>
        <v>Mainframe Product Security Requirements Guide :: Version 2, Release: 1 Benchmark Date: 27 Oct 2022 AC-3 (4);</v>
      </c>
    </row>
    <row r="276" spans="1:27" ht="409.5" hidden="1">
      <c r="A276" t="s">
        <v>10825</v>
      </c>
      <c r="B276" t="s">
        <v>4349</v>
      </c>
      <c r="C276" t="s">
        <v>7281</v>
      </c>
      <c r="D276" t="s">
        <v>10824</v>
      </c>
      <c r="E276" t="s">
        <v>10823</v>
      </c>
      <c r="F276" t="s">
        <v>10822</v>
      </c>
      <c r="G276" s="25" t="s">
        <v>10821</v>
      </c>
      <c r="I276" t="s">
        <v>10820</v>
      </c>
      <c r="J276" t="s">
        <v>10819</v>
      </c>
      <c r="M276" t="b">
        <v>0</v>
      </c>
      <c r="T276" t="s">
        <v>4341</v>
      </c>
      <c r="U276" t="s">
        <v>4340</v>
      </c>
      <c r="V276" t="s">
        <v>10511</v>
      </c>
      <c r="W276">
        <v>2890</v>
      </c>
      <c r="X276" s="25" t="s">
        <v>21570</v>
      </c>
      <c r="Y276" t="s">
        <v>21571</v>
      </c>
      <c r="Z276" t="s">
        <v>10818</v>
      </c>
      <c r="AA276" t="str">
        <f t="shared" si="4"/>
        <v>Network Device Management Security Requirements Guide :: Version 4, Release: 1 Benchmark Date: 23 Apr 2021 AC-3 (4);</v>
      </c>
    </row>
    <row r="277" spans="1:27" ht="409.5" hidden="1">
      <c r="A277" t="s">
        <v>7282</v>
      </c>
      <c r="B277" t="s">
        <v>4349</v>
      </c>
      <c r="C277" t="s">
        <v>7281</v>
      </c>
      <c r="D277" t="s">
        <v>7280</v>
      </c>
      <c r="E277" t="s">
        <v>7279</v>
      </c>
      <c r="F277" t="s">
        <v>7278</v>
      </c>
      <c r="G277" s="25" t="s">
        <v>7277</v>
      </c>
      <c r="I277" s="25" t="s">
        <v>7276</v>
      </c>
      <c r="J277" t="s">
        <v>7275</v>
      </c>
      <c r="M277" t="b">
        <v>0</v>
      </c>
      <c r="T277" t="s">
        <v>4341</v>
      </c>
      <c r="U277" t="s">
        <v>4340</v>
      </c>
      <c r="V277" t="s">
        <v>5162</v>
      </c>
      <c r="W277">
        <v>4093</v>
      </c>
      <c r="X277" s="25" t="s">
        <v>21570</v>
      </c>
      <c r="Y277" t="s">
        <v>21571</v>
      </c>
      <c r="Z277" t="s">
        <v>7274</v>
      </c>
      <c r="AA277" t="str">
        <f t="shared" si="4"/>
        <v>Application Security and Development Security Technical Implementation Guide :: Version 5, Release: 2 Benchmark Date: 27 Oct 2022 AC-3 (4);</v>
      </c>
    </row>
    <row r="278" spans="1:27" ht="409.5" hidden="1">
      <c r="A278" t="s">
        <v>8697</v>
      </c>
      <c r="B278" t="s">
        <v>4349</v>
      </c>
      <c r="C278" t="s">
        <v>8696</v>
      </c>
      <c r="D278" t="s">
        <v>8695</v>
      </c>
      <c r="E278" t="s">
        <v>8694</v>
      </c>
      <c r="F278" t="s">
        <v>8693</v>
      </c>
      <c r="G278" s="25" t="s">
        <v>8692</v>
      </c>
      <c r="I278" s="25" t="s">
        <v>8691</v>
      </c>
      <c r="J278" t="s">
        <v>8690</v>
      </c>
      <c r="M278" t="b">
        <v>0</v>
      </c>
      <c r="T278" t="s">
        <v>4341</v>
      </c>
      <c r="U278" t="s">
        <v>4340</v>
      </c>
      <c r="V278" t="s">
        <v>8332</v>
      </c>
      <c r="W278">
        <v>5269</v>
      </c>
      <c r="X278" s="25" t="s">
        <v>21544</v>
      </c>
      <c r="Y278" t="s">
        <v>21572</v>
      </c>
      <c r="AA278" t="str">
        <f t="shared" si="4"/>
        <v>Unified Endpoint Management Server Security Requirements Guide :: Version 1, Release: 1 Benchmark Date: 20 Nov 2020 AC-3 (7);CM-6;</v>
      </c>
    </row>
    <row r="279" spans="1:27" ht="409.5" hidden="1">
      <c r="A279" t="s">
        <v>21284</v>
      </c>
      <c r="B279" t="s">
        <v>5187</v>
      </c>
      <c r="C279" t="s">
        <v>21282</v>
      </c>
      <c r="D279" t="s">
        <v>21283</v>
      </c>
      <c r="E279" t="s">
        <v>21282</v>
      </c>
      <c r="F279" t="s">
        <v>21281</v>
      </c>
      <c r="G279" s="25" t="s">
        <v>21280</v>
      </c>
      <c r="I279" s="25" t="s">
        <v>21279</v>
      </c>
      <c r="J279" t="s">
        <v>21278</v>
      </c>
      <c r="M279" t="b">
        <v>0</v>
      </c>
      <c r="T279" t="s">
        <v>4341</v>
      </c>
      <c r="U279" t="s">
        <v>4340</v>
      </c>
      <c r="V279" t="s">
        <v>20945</v>
      </c>
      <c r="W279">
        <v>3357</v>
      </c>
      <c r="X279" s="25" t="s">
        <v>21544</v>
      </c>
      <c r="Y279" t="s">
        <v>21482</v>
      </c>
      <c r="AA279" t="str">
        <f t="shared" si="4"/>
        <v>Authentication, Authorization, and Accounting Services (AAA) Security Requirements Guide :: Version 1, Release: 2 Benchmark Date: 24 Jan 2020 AC-3 (7);</v>
      </c>
    </row>
    <row r="280" spans="1:27" ht="409.5" hidden="1">
      <c r="A280" t="s">
        <v>10817</v>
      </c>
      <c r="B280" t="s">
        <v>4349</v>
      </c>
      <c r="C280" t="s">
        <v>8696</v>
      </c>
      <c r="D280" t="s">
        <v>10816</v>
      </c>
      <c r="E280" t="s">
        <v>10815</v>
      </c>
      <c r="F280" t="s">
        <v>10814</v>
      </c>
      <c r="G280" s="25" t="s">
        <v>10813</v>
      </c>
      <c r="I280" t="s">
        <v>10812</v>
      </c>
      <c r="J280" t="s">
        <v>10811</v>
      </c>
      <c r="M280" t="b">
        <v>0</v>
      </c>
      <c r="T280" t="s">
        <v>4341</v>
      </c>
      <c r="U280" t="s">
        <v>4340</v>
      </c>
      <c r="V280" t="s">
        <v>10511</v>
      </c>
      <c r="W280">
        <v>2890</v>
      </c>
      <c r="X280" s="25" t="s">
        <v>21548</v>
      </c>
      <c r="Y280" t="s">
        <v>21572</v>
      </c>
      <c r="Z280" t="s">
        <v>10810</v>
      </c>
      <c r="AA280" t="str">
        <f t="shared" si="4"/>
        <v>Network Device Management Security Requirements Guide :: Version 4, Release: 1 Benchmark Date: 23 Apr 2021 AC-3 (7);CM-6;</v>
      </c>
    </row>
    <row r="281" spans="1:27" ht="409.5">
      <c r="A281" t="s">
        <v>20860</v>
      </c>
      <c r="B281" t="s">
        <v>4349</v>
      </c>
      <c r="C281" t="s">
        <v>20858</v>
      </c>
      <c r="D281" t="s">
        <v>20859</v>
      </c>
      <c r="E281" t="s">
        <v>20858</v>
      </c>
      <c r="F281" t="s">
        <v>20857</v>
      </c>
      <c r="G281" s="25" t="s">
        <v>20856</v>
      </c>
      <c r="I281" s="25" t="s">
        <v>20855</v>
      </c>
      <c r="J281" t="s">
        <v>20854</v>
      </c>
      <c r="M281" t="b">
        <v>0</v>
      </c>
      <c r="T281" t="s">
        <v>4341</v>
      </c>
      <c r="U281" t="s">
        <v>4340</v>
      </c>
      <c r="V281" t="s">
        <v>19908</v>
      </c>
      <c r="W281">
        <v>2489</v>
      </c>
      <c r="X281" s="25" t="s">
        <v>21542</v>
      </c>
      <c r="Y281" t="s">
        <v>21433</v>
      </c>
      <c r="AA281" t="str">
        <f t="shared" si="4"/>
        <v>Application Layer Gateway (ALG) Security Requirements Guide (SRG) :: Version 1, Release: 2 Benchmark Date: 24 Jul 2015 AC-3;</v>
      </c>
    </row>
    <row r="282" spans="1:27" ht="409.5" hidden="1">
      <c r="A282" t="s">
        <v>18049</v>
      </c>
      <c r="B282" t="s">
        <v>4349</v>
      </c>
      <c r="C282" t="s">
        <v>7272</v>
      </c>
      <c r="D282" t="s">
        <v>18048</v>
      </c>
      <c r="E282" t="s">
        <v>18047</v>
      </c>
      <c r="F282" t="s">
        <v>18046</v>
      </c>
      <c r="G282" t="s">
        <v>18045</v>
      </c>
      <c r="I282" s="25" t="s">
        <v>18044</v>
      </c>
      <c r="J282" t="s">
        <v>18043</v>
      </c>
      <c r="M282" t="b">
        <v>0</v>
      </c>
      <c r="T282" t="s">
        <v>4341</v>
      </c>
      <c r="U282" t="s">
        <v>4340</v>
      </c>
      <c r="V282" t="s">
        <v>16942</v>
      </c>
      <c r="W282">
        <v>5239</v>
      </c>
      <c r="X282" s="25" t="s">
        <v>21573</v>
      </c>
      <c r="Y282" t="s">
        <v>21434</v>
      </c>
      <c r="AA282" t="str">
        <f t="shared" si="4"/>
        <v>Container Platform Security Requirements Guide :: Version 1, Release: 3 Benchmark Date: 27 Jan 2022 AC-4;</v>
      </c>
    </row>
    <row r="283" spans="1:27" ht="409.5" hidden="1">
      <c r="A283" t="s">
        <v>18042</v>
      </c>
      <c r="B283" t="s">
        <v>4349</v>
      </c>
      <c r="C283" t="s">
        <v>7265</v>
      </c>
      <c r="D283" t="s">
        <v>18041</v>
      </c>
      <c r="E283" t="s">
        <v>18040</v>
      </c>
      <c r="F283" t="s">
        <v>18039</v>
      </c>
      <c r="G283" t="s">
        <v>18038</v>
      </c>
      <c r="I283" s="25" t="s">
        <v>18037</v>
      </c>
      <c r="J283" t="s">
        <v>18036</v>
      </c>
      <c r="M283" t="b">
        <v>0</v>
      </c>
      <c r="T283" t="s">
        <v>4341</v>
      </c>
      <c r="U283" t="s">
        <v>4340</v>
      </c>
      <c r="V283" t="s">
        <v>16942</v>
      </c>
      <c r="W283">
        <v>5239</v>
      </c>
      <c r="X283" s="25" t="s">
        <v>21574</v>
      </c>
      <c r="Y283" t="s">
        <v>21434</v>
      </c>
      <c r="AA283" t="str">
        <f t="shared" si="4"/>
        <v>Container Platform Security Requirements Guide :: Version 1, Release: 3 Benchmark Date: 27 Jan 2022 AC-4;</v>
      </c>
    </row>
    <row r="284" spans="1:27" ht="409.5" hidden="1">
      <c r="A284" t="s">
        <v>15277</v>
      </c>
      <c r="B284" t="s">
        <v>4745</v>
      </c>
      <c r="C284" t="s">
        <v>8330</v>
      </c>
      <c r="D284" t="s">
        <v>15276</v>
      </c>
      <c r="E284" t="s">
        <v>15275</v>
      </c>
      <c r="F284" t="s">
        <v>15274</v>
      </c>
      <c r="G284" s="25" t="s">
        <v>15273</v>
      </c>
      <c r="I284" s="25" t="s">
        <v>15272</v>
      </c>
      <c r="J284" s="25" t="s">
        <v>15271</v>
      </c>
      <c r="M284" t="b">
        <v>0</v>
      </c>
      <c r="T284" t="s">
        <v>4341</v>
      </c>
      <c r="U284" t="s">
        <v>4340</v>
      </c>
      <c r="V284" t="s">
        <v>15010</v>
      </c>
      <c r="W284">
        <v>2912</v>
      </c>
      <c r="X284" s="25" t="s">
        <v>21574</v>
      </c>
      <c r="Y284" t="s">
        <v>21434</v>
      </c>
      <c r="Z284" t="s">
        <v>15270</v>
      </c>
      <c r="AA284" t="str">
        <f t="shared" si="4"/>
        <v>Firewall Security Requirements Guide :: Version 2, Release: 3 Benchmark Date: 27 Oct 2022 AC-4;</v>
      </c>
    </row>
    <row r="285" spans="1:27" ht="409.5" hidden="1">
      <c r="A285" t="s">
        <v>15269</v>
      </c>
      <c r="B285" t="s">
        <v>4349</v>
      </c>
      <c r="C285" t="s">
        <v>8330</v>
      </c>
      <c r="D285" t="s">
        <v>15268</v>
      </c>
      <c r="E285" t="s">
        <v>15267</v>
      </c>
      <c r="F285" t="s">
        <v>15266</v>
      </c>
      <c r="G285" t="s">
        <v>15265</v>
      </c>
      <c r="I285" s="25" t="s">
        <v>15264</v>
      </c>
      <c r="J285" t="s">
        <v>15263</v>
      </c>
      <c r="M285" t="b">
        <v>0</v>
      </c>
      <c r="T285" t="s">
        <v>4341</v>
      </c>
      <c r="U285" t="s">
        <v>4340</v>
      </c>
      <c r="V285" t="s">
        <v>15010</v>
      </c>
      <c r="W285">
        <v>2912</v>
      </c>
      <c r="X285" s="25" t="s">
        <v>21574</v>
      </c>
      <c r="Y285" t="s">
        <v>21434</v>
      </c>
      <c r="Z285" t="s">
        <v>15262</v>
      </c>
      <c r="AA285" t="str">
        <f t="shared" si="4"/>
        <v>Firewall Security Requirements Guide :: Version 2, Release: 3 Benchmark Date: 27 Oct 2022 AC-4;</v>
      </c>
    </row>
    <row r="286" spans="1:27" ht="409.5" hidden="1">
      <c r="A286" t="s">
        <v>13337</v>
      </c>
      <c r="B286" t="s">
        <v>4349</v>
      </c>
      <c r="C286" t="s">
        <v>13335</v>
      </c>
      <c r="D286" t="s">
        <v>13336</v>
      </c>
      <c r="E286" t="s">
        <v>13335</v>
      </c>
      <c r="F286" t="s">
        <v>13334</v>
      </c>
      <c r="G286" s="25" t="s">
        <v>13333</v>
      </c>
      <c r="I286" s="25" t="s">
        <v>13332</v>
      </c>
      <c r="J286" t="s">
        <v>13331</v>
      </c>
      <c r="M286" t="b">
        <v>0</v>
      </c>
      <c r="T286" t="s">
        <v>4341</v>
      </c>
      <c r="U286" t="s">
        <v>4340</v>
      </c>
      <c r="V286" t="s">
        <v>12920</v>
      </c>
      <c r="W286">
        <v>2358</v>
      </c>
      <c r="X286" s="25" t="s">
        <v>21573</v>
      </c>
      <c r="Y286" t="s">
        <v>21434</v>
      </c>
      <c r="AA286" t="str">
        <f t="shared" si="4"/>
        <v>Intrusion Detection and Prevention Systems (IDPS) Security Requirements Guide :: Version 2, Release: 6 Benchmark Date: 24 Jul 2020 AC-4;</v>
      </c>
    </row>
    <row r="287" spans="1:27" ht="409.5" hidden="1">
      <c r="A287" t="s">
        <v>13330</v>
      </c>
      <c r="B287" t="s">
        <v>4349</v>
      </c>
      <c r="C287" t="s">
        <v>13328</v>
      </c>
      <c r="D287" t="s">
        <v>13329</v>
      </c>
      <c r="E287" t="s">
        <v>13328</v>
      </c>
      <c r="F287" t="s">
        <v>13327</v>
      </c>
      <c r="G287" s="25" t="s">
        <v>13326</v>
      </c>
      <c r="I287" s="25" t="s">
        <v>13325</v>
      </c>
      <c r="J287" t="s">
        <v>13324</v>
      </c>
      <c r="M287" t="b">
        <v>0</v>
      </c>
      <c r="T287" t="s">
        <v>4341</v>
      </c>
      <c r="U287" t="s">
        <v>4340</v>
      </c>
      <c r="V287" t="s">
        <v>12920</v>
      </c>
      <c r="W287">
        <v>2358</v>
      </c>
      <c r="X287" s="25" t="s">
        <v>21574</v>
      </c>
      <c r="Y287" t="s">
        <v>21434</v>
      </c>
      <c r="AA287" t="str">
        <f t="shared" si="4"/>
        <v>Intrusion Detection and Prevention Systems (IDPS) Security Requirements Guide :: Version 2, Release: 6 Benchmark Date: 24 Jul 2020 AC-4;</v>
      </c>
    </row>
    <row r="288" spans="1:27" ht="409.5" hidden="1">
      <c r="A288" t="s">
        <v>13218</v>
      </c>
      <c r="B288" t="s">
        <v>4349</v>
      </c>
      <c r="C288" t="s">
        <v>13216</v>
      </c>
      <c r="D288" t="s">
        <v>13217</v>
      </c>
      <c r="E288" t="s">
        <v>13216</v>
      </c>
      <c r="F288" t="s">
        <v>13215</v>
      </c>
      <c r="G288" s="25" t="s">
        <v>13214</v>
      </c>
      <c r="I288" s="25" t="s">
        <v>13213</v>
      </c>
      <c r="J288" t="s">
        <v>13212</v>
      </c>
      <c r="M288" t="b">
        <v>0</v>
      </c>
      <c r="T288" t="s">
        <v>4341</v>
      </c>
      <c r="U288" t="s">
        <v>4340</v>
      </c>
      <c r="V288" t="s">
        <v>12920</v>
      </c>
      <c r="W288">
        <v>2358</v>
      </c>
      <c r="X288" s="25" t="s">
        <v>21574</v>
      </c>
      <c r="Y288" t="s">
        <v>21434</v>
      </c>
      <c r="AA288" t="str">
        <f t="shared" si="4"/>
        <v>Intrusion Detection and Prevention Systems (IDPS) Security Requirements Guide :: Version 2, Release: 6 Benchmark Date: 24 Jul 2020 AC-4;</v>
      </c>
    </row>
    <row r="289" spans="1:27" ht="409.5" hidden="1">
      <c r="A289" t="s">
        <v>12579</v>
      </c>
      <c r="B289" t="s">
        <v>4349</v>
      </c>
      <c r="C289" t="s">
        <v>7272</v>
      </c>
      <c r="D289" t="s">
        <v>12578</v>
      </c>
      <c r="E289" t="s">
        <v>12577</v>
      </c>
      <c r="F289" t="s">
        <v>12576</v>
      </c>
      <c r="G289" s="25" t="s">
        <v>12575</v>
      </c>
      <c r="I289" s="25" t="s">
        <v>12574</v>
      </c>
      <c r="J289" t="s">
        <v>12573</v>
      </c>
      <c r="M289" t="b">
        <v>0</v>
      </c>
      <c r="T289" t="s">
        <v>4341</v>
      </c>
      <c r="U289" t="s">
        <v>4340</v>
      </c>
      <c r="V289" t="s">
        <v>11272</v>
      </c>
      <c r="W289">
        <v>2906</v>
      </c>
      <c r="X289" s="25" t="s">
        <v>21573</v>
      </c>
      <c r="Y289" t="s">
        <v>21434</v>
      </c>
      <c r="Z289" t="s">
        <v>12572</v>
      </c>
      <c r="AA289" t="str">
        <f t="shared" si="4"/>
        <v>Mainframe Product Security Requirements Guide :: Version 2, Release: 1 Benchmark Date: 27 Oct 2022 AC-4;</v>
      </c>
    </row>
    <row r="290" spans="1:27" ht="409.5" hidden="1">
      <c r="A290" t="s">
        <v>11198</v>
      </c>
      <c r="B290" t="s">
        <v>4349</v>
      </c>
      <c r="C290" t="s">
        <v>7272</v>
      </c>
      <c r="D290" t="s">
        <v>11197</v>
      </c>
      <c r="E290" t="s">
        <v>11196</v>
      </c>
      <c r="F290" t="s">
        <v>11195</v>
      </c>
      <c r="G290" s="25" t="s">
        <v>11194</v>
      </c>
      <c r="I290" t="s">
        <v>11193</v>
      </c>
      <c r="J290" t="s">
        <v>11192</v>
      </c>
      <c r="M290" t="b">
        <v>0</v>
      </c>
      <c r="T290" t="s">
        <v>4341</v>
      </c>
      <c r="U290" t="s">
        <v>4340</v>
      </c>
      <c r="V290" t="s">
        <v>10511</v>
      </c>
      <c r="W290">
        <v>2890</v>
      </c>
      <c r="X290" s="25" t="s">
        <v>21573</v>
      </c>
      <c r="Y290" t="s">
        <v>21434</v>
      </c>
      <c r="Z290" t="s">
        <v>11191</v>
      </c>
      <c r="AA290" t="str">
        <f t="shared" si="4"/>
        <v>Network Device Management Security Requirements Guide :: Version 4, Release: 1 Benchmark Date: 23 Apr 2021 AC-4;</v>
      </c>
    </row>
    <row r="291" spans="1:27" ht="409.5" hidden="1">
      <c r="A291" t="s">
        <v>10510</v>
      </c>
      <c r="B291" t="s">
        <v>4349</v>
      </c>
      <c r="C291" t="s">
        <v>9661</v>
      </c>
      <c r="D291" t="s">
        <v>10509</v>
      </c>
      <c r="E291" t="s">
        <v>10508</v>
      </c>
      <c r="F291" t="s">
        <v>10507</v>
      </c>
      <c r="G291" s="25" t="s">
        <v>10506</v>
      </c>
      <c r="I291" s="25" t="s">
        <v>10505</v>
      </c>
      <c r="J291" s="25" t="s">
        <v>10504</v>
      </c>
      <c r="M291" t="b">
        <v>0</v>
      </c>
      <c r="T291" t="s">
        <v>4341</v>
      </c>
      <c r="U291" t="s">
        <v>4340</v>
      </c>
      <c r="V291" t="s">
        <v>9672</v>
      </c>
      <c r="W291">
        <v>2917</v>
      </c>
      <c r="X291" s="25" t="s">
        <v>21573</v>
      </c>
      <c r="Y291" t="s">
        <v>21434</v>
      </c>
      <c r="Z291" t="s">
        <v>10503</v>
      </c>
      <c r="AA291" t="str">
        <f t="shared" si="4"/>
        <v>Router Security Requirements Guide :: Version 4, Release: 2 Benchmark Date: 23 Apr 2021 AC-4;</v>
      </c>
    </row>
    <row r="292" spans="1:27" ht="409.5" hidden="1">
      <c r="A292" t="s">
        <v>10502</v>
      </c>
      <c r="B292" t="s">
        <v>4349</v>
      </c>
      <c r="C292" t="s">
        <v>9661</v>
      </c>
      <c r="D292" t="s">
        <v>10501</v>
      </c>
      <c r="E292" t="s">
        <v>10500</v>
      </c>
      <c r="F292" t="s">
        <v>10499</v>
      </c>
      <c r="G292" t="s">
        <v>10498</v>
      </c>
      <c r="I292" s="25" t="s">
        <v>10497</v>
      </c>
      <c r="J292" t="s">
        <v>10496</v>
      </c>
      <c r="M292" t="b">
        <v>0</v>
      </c>
      <c r="T292" t="s">
        <v>4341</v>
      </c>
      <c r="U292" t="s">
        <v>4340</v>
      </c>
      <c r="V292" t="s">
        <v>9672</v>
      </c>
      <c r="W292">
        <v>2917</v>
      </c>
      <c r="X292" s="25" t="s">
        <v>21573</v>
      </c>
      <c r="Y292" t="s">
        <v>21434</v>
      </c>
      <c r="Z292" t="s">
        <v>10495</v>
      </c>
      <c r="AA292" t="str">
        <f t="shared" si="4"/>
        <v>Router Security Requirements Guide :: Version 4, Release: 2 Benchmark Date: 23 Apr 2021 AC-4;</v>
      </c>
    </row>
    <row r="293" spans="1:27" ht="409.5" hidden="1">
      <c r="A293" t="s">
        <v>10494</v>
      </c>
      <c r="B293" t="s">
        <v>4349</v>
      </c>
      <c r="C293" t="s">
        <v>9661</v>
      </c>
      <c r="D293" t="s">
        <v>10493</v>
      </c>
      <c r="E293" t="s">
        <v>10492</v>
      </c>
      <c r="F293" t="s">
        <v>10491</v>
      </c>
      <c r="G293" t="s">
        <v>10490</v>
      </c>
      <c r="I293" s="25" t="s">
        <v>10489</v>
      </c>
      <c r="J293" t="s">
        <v>10488</v>
      </c>
      <c r="M293" t="b">
        <v>0</v>
      </c>
      <c r="T293" t="s">
        <v>4341</v>
      </c>
      <c r="U293" t="s">
        <v>4340</v>
      </c>
      <c r="V293" t="s">
        <v>9672</v>
      </c>
      <c r="W293">
        <v>2917</v>
      </c>
      <c r="X293" s="25" t="s">
        <v>21573</v>
      </c>
      <c r="Y293" t="s">
        <v>21434</v>
      </c>
      <c r="Z293" t="s">
        <v>10487</v>
      </c>
      <c r="AA293" t="str">
        <f t="shared" si="4"/>
        <v>Router Security Requirements Guide :: Version 4, Release: 2 Benchmark Date: 23 Apr 2021 AC-4;</v>
      </c>
    </row>
    <row r="294" spans="1:27" ht="409.5" hidden="1">
      <c r="A294" t="s">
        <v>10486</v>
      </c>
      <c r="B294" t="s">
        <v>4349</v>
      </c>
      <c r="C294" t="s">
        <v>9661</v>
      </c>
      <c r="D294" t="s">
        <v>10485</v>
      </c>
      <c r="E294" t="s">
        <v>10484</v>
      </c>
      <c r="F294" t="s">
        <v>10483</v>
      </c>
      <c r="G294" t="s">
        <v>10482</v>
      </c>
      <c r="I294" s="25" t="s">
        <v>10481</v>
      </c>
      <c r="J294" t="s">
        <v>10480</v>
      </c>
      <c r="M294" t="b">
        <v>0</v>
      </c>
      <c r="T294" t="s">
        <v>4341</v>
      </c>
      <c r="U294" t="s">
        <v>4340</v>
      </c>
      <c r="V294" t="s">
        <v>9672</v>
      </c>
      <c r="W294">
        <v>2917</v>
      </c>
      <c r="X294" s="25" t="s">
        <v>21573</v>
      </c>
      <c r="Y294" t="s">
        <v>21434</v>
      </c>
      <c r="Z294" t="s">
        <v>10479</v>
      </c>
      <c r="AA294" t="str">
        <f t="shared" si="4"/>
        <v>Router Security Requirements Guide :: Version 4, Release: 2 Benchmark Date: 23 Apr 2021 AC-4;</v>
      </c>
    </row>
    <row r="295" spans="1:27" ht="409.5" hidden="1">
      <c r="A295" t="s">
        <v>10478</v>
      </c>
      <c r="B295" t="s">
        <v>4349</v>
      </c>
      <c r="C295" t="s">
        <v>9661</v>
      </c>
      <c r="D295" t="s">
        <v>10477</v>
      </c>
      <c r="E295" t="s">
        <v>10476</v>
      </c>
      <c r="F295" t="s">
        <v>10475</v>
      </c>
      <c r="G295" t="s">
        <v>10474</v>
      </c>
      <c r="I295" s="25" t="s">
        <v>10473</v>
      </c>
      <c r="J295" t="s">
        <v>10472</v>
      </c>
      <c r="M295" t="b">
        <v>0</v>
      </c>
      <c r="T295" t="s">
        <v>4341</v>
      </c>
      <c r="U295" t="s">
        <v>4340</v>
      </c>
      <c r="V295" t="s">
        <v>9672</v>
      </c>
      <c r="W295">
        <v>2917</v>
      </c>
      <c r="X295" s="25" t="s">
        <v>21573</v>
      </c>
      <c r="Y295" t="s">
        <v>21434</v>
      </c>
      <c r="Z295" t="s">
        <v>10471</v>
      </c>
      <c r="AA295" t="str">
        <f t="shared" si="4"/>
        <v>Router Security Requirements Guide :: Version 4, Release: 2 Benchmark Date: 23 Apr 2021 AC-4;</v>
      </c>
    </row>
    <row r="296" spans="1:27" ht="409.5" hidden="1">
      <c r="A296" t="s">
        <v>10462</v>
      </c>
      <c r="B296" t="s">
        <v>5187</v>
      </c>
      <c r="C296" t="s">
        <v>9661</v>
      </c>
      <c r="D296" t="s">
        <v>10461</v>
      </c>
      <c r="E296" t="s">
        <v>10460</v>
      </c>
      <c r="F296" t="s">
        <v>10459</v>
      </c>
      <c r="G296" t="s">
        <v>10458</v>
      </c>
      <c r="I296" s="25" t="s">
        <v>10457</v>
      </c>
      <c r="J296" t="s">
        <v>10456</v>
      </c>
      <c r="M296" t="b">
        <v>0</v>
      </c>
      <c r="T296" t="s">
        <v>4341</v>
      </c>
      <c r="U296" t="s">
        <v>4340</v>
      </c>
      <c r="V296" t="s">
        <v>9672</v>
      </c>
      <c r="W296">
        <v>2917</v>
      </c>
      <c r="X296" s="25" t="s">
        <v>21573</v>
      </c>
      <c r="Y296" t="s">
        <v>21434</v>
      </c>
      <c r="Z296" t="s">
        <v>10455</v>
      </c>
      <c r="AA296" t="str">
        <f t="shared" si="4"/>
        <v>Router Security Requirements Guide :: Version 4, Release: 2 Benchmark Date: 23 Apr 2021 AC-4;</v>
      </c>
    </row>
    <row r="297" spans="1:27" ht="409.5" hidden="1">
      <c r="A297" t="s">
        <v>10454</v>
      </c>
      <c r="B297" t="s">
        <v>5187</v>
      </c>
      <c r="C297" t="s">
        <v>9661</v>
      </c>
      <c r="D297" t="s">
        <v>10453</v>
      </c>
      <c r="E297" t="s">
        <v>10452</v>
      </c>
      <c r="F297" t="s">
        <v>10451</v>
      </c>
      <c r="G297" s="25" t="s">
        <v>10450</v>
      </c>
      <c r="I297" s="25" t="s">
        <v>10449</v>
      </c>
      <c r="J297" t="s">
        <v>10448</v>
      </c>
      <c r="M297" t="b">
        <v>0</v>
      </c>
      <c r="T297" t="s">
        <v>4341</v>
      </c>
      <c r="U297" t="s">
        <v>4340</v>
      </c>
      <c r="V297" t="s">
        <v>9672</v>
      </c>
      <c r="W297">
        <v>2917</v>
      </c>
      <c r="X297" s="25" t="s">
        <v>21573</v>
      </c>
      <c r="Y297" t="s">
        <v>21434</v>
      </c>
      <c r="Z297" t="s">
        <v>10447</v>
      </c>
      <c r="AA297" t="str">
        <f t="shared" si="4"/>
        <v>Router Security Requirements Guide :: Version 4, Release: 2 Benchmark Date: 23 Apr 2021 AC-4;</v>
      </c>
    </row>
    <row r="298" spans="1:27" ht="409.5" hidden="1">
      <c r="A298" t="s">
        <v>10446</v>
      </c>
      <c r="B298" t="s">
        <v>5187</v>
      </c>
      <c r="C298" t="s">
        <v>9661</v>
      </c>
      <c r="D298" t="s">
        <v>10445</v>
      </c>
      <c r="E298" t="s">
        <v>10444</v>
      </c>
      <c r="F298" t="s">
        <v>10443</v>
      </c>
      <c r="G298" t="s">
        <v>10442</v>
      </c>
      <c r="I298" s="25" t="s">
        <v>10441</v>
      </c>
      <c r="J298" t="s">
        <v>10440</v>
      </c>
      <c r="M298" t="b">
        <v>0</v>
      </c>
      <c r="T298" t="s">
        <v>4341</v>
      </c>
      <c r="U298" t="s">
        <v>4340</v>
      </c>
      <c r="V298" t="s">
        <v>9672</v>
      </c>
      <c r="W298">
        <v>2917</v>
      </c>
      <c r="X298" s="25" t="s">
        <v>21573</v>
      </c>
      <c r="Y298" t="s">
        <v>21434</v>
      </c>
      <c r="Z298" t="s">
        <v>10439</v>
      </c>
      <c r="AA298" t="str">
        <f t="shared" si="4"/>
        <v>Router Security Requirements Guide :: Version 4, Release: 2 Benchmark Date: 23 Apr 2021 AC-4;</v>
      </c>
    </row>
    <row r="299" spans="1:27" ht="409.5" hidden="1">
      <c r="A299" t="s">
        <v>10430</v>
      </c>
      <c r="B299" t="s">
        <v>5187</v>
      </c>
      <c r="C299" t="s">
        <v>8330</v>
      </c>
      <c r="D299" t="s">
        <v>10429</v>
      </c>
      <c r="E299" t="s">
        <v>10428</v>
      </c>
      <c r="F299" t="s">
        <v>10427</v>
      </c>
      <c r="G299" s="25" t="s">
        <v>10426</v>
      </c>
      <c r="I299" s="25" t="s">
        <v>10425</v>
      </c>
      <c r="J299" s="25" t="s">
        <v>10424</v>
      </c>
      <c r="M299" t="b">
        <v>0</v>
      </c>
      <c r="T299" t="s">
        <v>4341</v>
      </c>
      <c r="U299" t="s">
        <v>4340</v>
      </c>
      <c r="V299" t="s">
        <v>9672</v>
      </c>
      <c r="W299">
        <v>2917</v>
      </c>
      <c r="X299" s="25" t="s">
        <v>21574</v>
      </c>
      <c r="Y299" t="s">
        <v>21434</v>
      </c>
      <c r="Z299" t="s">
        <v>10423</v>
      </c>
      <c r="AA299" t="str">
        <f t="shared" si="4"/>
        <v>Router Security Requirements Guide :: Version 4, Release: 2 Benchmark Date: 23 Apr 2021 AC-4;</v>
      </c>
    </row>
    <row r="300" spans="1:27" ht="409.5" hidden="1">
      <c r="A300" t="s">
        <v>10422</v>
      </c>
      <c r="B300" t="s">
        <v>4349</v>
      </c>
      <c r="C300" t="s">
        <v>8330</v>
      </c>
      <c r="D300" t="s">
        <v>10421</v>
      </c>
      <c r="E300" t="s">
        <v>10420</v>
      </c>
      <c r="F300" t="s">
        <v>10419</v>
      </c>
      <c r="G300" t="s">
        <v>10418</v>
      </c>
      <c r="I300" s="25" t="s">
        <v>10417</v>
      </c>
      <c r="J300" t="s">
        <v>10416</v>
      </c>
      <c r="M300" t="b">
        <v>0</v>
      </c>
      <c r="T300" t="s">
        <v>4341</v>
      </c>
      <c r="U300" t="s">
        <v>4340</v>
      </c>
      <c r="V300" t="s">
        <v>9672</v>
      </c>
      <c r="W300">
        <v>2917</v>
      </c>
      <c r="X300" s="25" t="s">
        <v>21574</v>
      </c>
      <c r="Y300" t="s">
        <v>21434</v>
      </c>
      <c r="Z300" t="s">
        <v>10415</v>
      </c>
      <c r="AA300" t="str">
        <f t="shared" si="4"/>
        <v>Router Security Requirements Guide :: Version 4, Release: 2 Benchmark Date: 23 Apr 2021 AC-4;</v>
      </c>
    </row>
    <row r="301" spans="1:27" ht="409.5" hidden="1">
      <c r="A301" t="s">
        <v>10414</v>
      </c>
      <c r="B301" t="s">
        <v>4349</v>
      </c>
      <c r="C301" t="s">
        <v>8330</v>
      </c>
      <c r="D301" t="s">
        <v>10413</v>
      </c>
      <c r="E301" t="s">
        <v>10412</v>
      </c>
      <c r="F301" t="s">
        <v>10411</v>
      </c>
      <c r="G301" s="25" t="s">
        <v>10410</v>
      </c>
      <c r="I301" s="25" t="s">
        <v>10409</v>
      </c>
      <c r="J301" t="s">
        <v>10408</v>
      </c>
      <c r="M301" t="b">
        <v>0</v>
      </c>
      <c r="T301" t="s">
        <v>4341</v>
      </c>
      <c r="U301" t="s">
        <v>4340</v>
      </c>
      <c r="V301" t="s">
        <v>9672</v>
      </c>
      <c r="W301">
        <v>2917</v>
      </c>
      <c r="X301" s="25" t="s">
        <v>21574</v>
      </c>
      <c r="Y301" t="s">
        <v>21434</v>
      </c>
      <c r="Z301" t="s">
        <v>10407</v>
      </c>
      <c r="AA301" t="str">
        <f t="shared" si="4"/>
        <v>Router Security Requirements Guide :: Version 4, Release: 2 Benchmark Date: 23 Apr 2021 AC-4;</v>
      </c>
    </row>
    <row r="302" spans="1:27" ht="409.5" hidden="1">
      <c r="A302" t="s">
        <v>10406</v>
      </c>
      <c r="B302" t="s">
        <v>4349</v>
      </c>
      <c r="C302" t="s">
        <v>8330</v>
      </c>
      <c r="D302" t="s">
        <v>10405</v>
      </c>
      <c r="E302" t="s">
        <v>10404</v>
      </c>
      <c r="F302" t="s">
        <v>10403</v>
      </c>
      <c r="G302" t="s">
        <v>10402</v>
      </c>
      <c r="I302" s="25" t="s">
        <v>10401</v>
      </c>
      <c r="J302" s="25" t="s">
        <v>10400</v>
      </c>
      <c r="M302" t="b">
        <v>0</v>
      </c>
      <c r="T302" t="s">
        <v>4341</v>
      </c>
      <c r="U302" t="s">
        <v>4340</v>
      </c>
      <c r="V302" t="s">
        <v>9672</v>
      </c>
      <c r="W302">
        <v>2917</v>
      </c>
      <c r="X302" s="25" t="s">
        <v>21574</v>
      </c>
      <c r="Y302" t="s">
        <v>21434</v>
      </c>
      <c r="Z302" t="s">
        <v>10399</v>
      </c>
      <c r="AA302" t="str">
        <f t="shared" si="4"/>
        <v>Router Security Requirements Guide :: Version 4, Release: 2 Benchmark Date: 23 Apr 2021 AC-4;</v>
      </c>
    </row>
    <row r="303" spans="1:27" ht="409.5" hidden="1">
      <c r="A303" t="s">
        <v>10398</v>
      </c>
      <c r="B303" t="s">
        <v>5187</v>
      </c>
      <c r="C303" t="s">
        <v>8330</v>
      </c>
      <c r="D303" t="s">
        <v>10397</v>
      </c>
      <c r="E303" t="s">
        <v>10396</v>
      </c>
      <c r="F303" t="s">
        <v>10395</v>
      </c>
      <c r="G303" s="25" t="s">
        <v>10394</v>
      </c>
      <c r="I303" s="25" t="s">
        <v>10393</v>
      </c>
      <c r="J303" s="25" t="s">
        <v>10392</v>
      </c>
      <c r="M303" t="b">
        <v>0</v>
      </c>
      <c r="T303" t="s">
        <v>4341</v>
      </c>
      <c r="U303" t="s">
        <v>4340</v>
      </c>
      <c r="V303" t="s">
        <v>9672</v>
      </c>
      <c r="W303">
        <v>2917</v>
      </c>
      <c r="X303" s="25" t="s">
        <v>21574</v>
      </c>
      <c r="Y303" t="s">
        <v>21434</v>
      </c>
      <c r="Z303" t="s">
        <v>10391</v>
      </c>
      <c r="AA303" t="str">
        <f t="shared" si="4"/>
        <v>Router Security Requirements Guide :: Version 4, Release: 2 Benchmark Date: 23 Apr 2021 AC-4;</v>
      </c>
    </row>
    <row r="304" spans="1:27" ht="409.5" hidden="1">
      <c r="A304" t="s">
        <v>10390</v>
      </c>
      <c r="B304" t="s">
        <v>5187</v>
      </c>
      <c r="C304" t="s">
        <v>8330</v>
      </c>
      <c r="D304" t="s">
        <v>10389</v>
      </c>
      <c r="E304" t="s">
        <v>10388</v>
      </c>
      <c r="F304" t="s">
        <v>10387</v>
      </c>
      <c r="G304" s="25" t="s">
        <v>10386</v>
      </c>
      <c r="I304" s="25" t="s">
        <v>10385</v>
      </c>
      <c r="J304" t="s">
        <v>10384</v>
      </c>
      <c r="M304" t="b">
        <v>0</v>
      </c>
      <c r="T304" t="s">
        <v>4341</v>
      </c>
      <c r="U304" t="s">
        <v>4340</v>
      </c>
      <c r="V304" t="s">
        <v>9672</v>
      </c>
      <c r="W304">
        <v>2917</v>
      </c>
      <c r="X304" s="25" t="s">
        <v>21574</v>
      </c>
      <c r="Y304" t="s">
        <v>21434</v>
      </c>
      <c r="Z304" t="s">
        <v>10383</v>
      </c>
      <c r="AA304" t="str">
        <f t="shared" si="4"/>
        <v>Router Security Requirements Guide :: Version 4, Release: 2 Benchmark Date: 23 Apr 2021 AC-4;</v>
      </c>
    </row>
    <row r="305" spans="1:27" ht="409.5" hidden="1">
      <c r="A305" t="s">
        <v>10382</v>
      </c>
      <c r="B305" t="s">
        <v>4745</v>
      </c>
      <c r="C305" t="s">
        <v>8330</v>
      </c>
      <c r="D305" t="s">
        <v>10381</v>
      </c>
      <c r="E305" t="s">
        <v>10380</v>
      </c>
      <c r="F305" t="s">
        <v>10379</v>
      </c>
      <c r="G305" t="s">
        <v>10378</v>
      </c>
      <c r="I305" s="25" t="s">
        <v>10377</v>
      </c>
      <c r="J305" s="25" t="s">
        <v>10376</v>
      </c>
      <c r="M305" t="b">
        <v>0</v>
      </c>
      <c r="T305" t="s">
        <v>4341</v>
      </c>
      <c r="U305" t="s">
        <v>4340</v>
      </c>
      <c r="V305" t="s">
        <v>9672</v>
      </c>
      <c r="W305">
        <v>2917</v>
      </c>
      <c r="X305" s="25" t="s">
        <v>21574</v>
      </c>
      <c r="Y305" t="s">
        <v>21434</v>
      </c>
      <c r="Z305" t="s">
        <v>10375</v>
      </c>
      <c r="AA305" t="str">
        <f t="shared" si="4"/>
        <v>Router Security Requirements Guide :: Version 4, Release: 2 Benchmark Date: 23 Apr 2021 AC-4;</v>
      </c>
    </row>
    <row r="306" spans="1:27" ht="409.5" hidden="1">
      <c r="A306" t="s">
        <v>10374</v>
      </c>
      <c r="B306" t="s">
        <v>4745</v>
      </c>
      <c r="C306" t="s">
        <v>8330</v>
      </c>
      <c r="D306" t="s">
        <v>10373</v>
      </c>
      <c r="E306" t="s">
        <v>10372</v>
      </c>
      <c r="F306" t="s">
        <v>10371</v>
      </c>
      <c r="G306" t="s">
        <v>10370</v>
      </c>
      <c r="I306" s="25" t="s">
        <v>10369</v>
      </c>
      <c r="J306" s="25" t="s">
        <v>10368</v>
      </c>
      <c r="M306" t="b">
        <v>0</v>
      </c>
      <c r="T306" t="s">
        <v>4341</v>
      </c>
      <c r="U306" t="s">
        <v>4340</v>
      </c>
      <c r="V306" t="s">
        <v>9672</v>
      </c>
      <c r="W306">
        <v>2917</v>
      </c>
      <c r="X306" s="25" t="s">
        <v>21574</v>
      </c>
      <c r="Y306" t="s">
        <v>21434</v>
      </c>
      <c r="Z306" t="s">
        <v>10367</v>
      </c>
      <c r="AA306" t="str">
        <f t="shared" si="4"/>
        <v>Router Security Requirements Guide :: Version 4, Release: 2 Benchmark Date: 23 Apr 2021 AC-4;</v>
      </c>
    </row>
    <row r="307" spans="1:27" ht="409.5" hidden="1">
      <c r="A307" t="s">
        <v>10366</v>
      </c>
      <c r="B307" t="s">
        <v>5187</v>
      </c>
      <c r="C307" t="s">
        <v>8330</v>
      </c>
      <c r="D307" t="s">
        <v>10365</v>
      </c>
      <c r="E307" t="s">
        <v>10364</v>
      </c>
      <c r="F307" t="s">
        <v>10363</v>
      </c>
      <c r="G307" t="s">
        <v>10362</v>
      </c>
      <c r="I307" s="25" t="s">
        <v>10361</v>
      </c>
      <c r="J307" s="25" t="s">
        <v>10360</v>
      </c>
      <c r="M307" t="b">
        <v>0</v>
      </c>
      <c r="T307" t="s">
        <v>4341</v>
      </c>
      <c r="U307" t="s">
        <v>4340</v>
      </c>
      <c r="V307" t="s">
        <v>9672</v>
      </c>
      <c r="W307">
        <v>2917</v>
      </c>
      <c r="X307" s="25" t="s">
        <v>21574</v>
      </c>
      <c r="Y307" t="s">
        <v>21434</v>
      </c>
      <c r="Z307" t="s">
        <v>10359</v>
      </c>
      <c r="AA307" t="str">
        <f t="shared" si="4"/>
        <v>Router Security Requirements Guide :: Version 4, Release: 2 Benchmark Date: 23 Apr 2021 AC-4;</v>
      </c>
    </row>
    <row r="308" spans="1:27" ht="409.5" hidden="1">
      <c r="A308" t="s">
        <v>10358</v>
      </c>
      <c r="B308" t="s">
        <v>4349</v>
      </c>
      <c r="C308" t="s">
        <v>8330</v>
      </c>
      <c r="D308" t="s">
        <v>10357</v>
      </c>
      <c r="E308" t="s">
        <v>10356</v>
      </c>
      <c r="F308" t="s">
        <v>10355</v>
      </c>
      <c r="G308" t="s">
        <v>10354</v>
      </c>
      <c r="I308" s="25" t="s">
        <v>10353</v>
      </c>
      <c r="J308" s="25" t="s">
        <v>10352</v>
      </c>
      <c r="M308" t="b">
        <v>0</v>
      </c>
      <c r="T308" t="s">
        <v>4341</v>
      </c>
      <c r="U308" t="s">
        <v>4340</v>
      </c>
      <c r="V308" t="s">
        <v>9672</v>
      </c>
      <c r="W308">
        <v>2917</v>
      </c>
      <c r="X308" s="25" t="s">
        <v>21574</v>
      </c>
      <c r="Y308" t="s">
        <v>21434</v>
      </c>
      <c r="Z308" t="s">
        <v>10351</v>
      </c>
      <c r="AA308" t="str">
        <f t="shared" si="4"/>
        <v>Router Security Requirements Guide :: Version 4, Release: 2 Benchmark Date: 23 Apr 2021 AC-4;</v>
      </c>
    </row>
    <row r="309" spans="1:27" ht="409.5" hidden="1">
      <c r="A309" t="s">
        <v>10350</v>
      </c>
      <c r="B309" t="s">
        <v>4349</v>
      </c>
      <c r="C309" t="s">
        <v>8330</v>
      </c>
      <c r="D309" t="s">
        <v>10349</v>
      </c>
      <c r="E309" t="s">
        <v>10348</v>
      </c>
      <c r="F309" t="s">
        <v>10347</v>
      </c>
      <c r="G309" s="25" t="s">
        <v>10346</v>
      </c>
      <c r="I309" s="25" t="s">
        <v>10345</v>
      </c>
      <c r="J309" s="25" t="s">
        <v>10344</v>
      </c>
      <c r="M309" t="b">
        <v>0</v>
      </c>
      <c r="T309" t="s">
        <v>4341</v>
      </c>
      <c r="U309" t="s">
        <v>4340</v>
      </c>
      <c r="V309" t="s">
        <v>9672</v>
      </c>
      <c r="W309">
        <v>2917</v>
      </c>
      <c r="X309" s="25" t="s">
        <v>21574</v>
      </c>
      <c r="Y309" t="s">
        <v>21434</v>
      </c>
      <c r="Z309" t="s">
        <v>10343</v>
      </c>
      <c r="AA309" t="str">
        <f t="shared" si="4"/>
        <v>Router Security Requirements Guide :: Version 4, Release: 2 Benchmark Date: 23 Apr 2021 AC-4;</v>
      </c>
    </row>
    <row r="310" spans="1:27" ht="409.5" hidden="1">
      <c r="A310" t="s">
        <v>10342</v>
      </c>
      <c r="B310" t="s">
        <v>5187</v>
      </c>
      <c r="C310" t="s">
        <v>8330</v>
      </c>
      <c r="D310" t="s">
        <v>10341</v>
      </c>
      <c r="E310" t="s">
        <v>10340</v>
      </c>
      <c r="F310" t="s">
        <v>10339</v>
      </c>
      <c r="G310" t="s">
        <v>10338</v>
      </c>
      <c r="I310" s="25" t="s">
        <v>10337</v>
      </c>
      <c r="J310" t="s">
        <v>10336</v>
      </c>
      <c r="M310" t="b">
        <v>0</v>
      </c>
      <c r="T310" t="s">
        <v>4341</v>
      </c>
      <c r="U310" t="s">
        <v>4340</v>
      </c>
      <c r="V310" t="s">
        <v>9672</v>
      </c>
      <c r="W310">
        <v>2917</v>
      </c>
      <c r="X310" s="25" t="s">
        <v>21574</v>
      </c>
      <c r="Y310" t="s">
        <v>21434</v>
      </c>
      <c r="Z310" t="s">
        <v>10335</v>
      </c>
      <c r="AA310" t="str">
        <f t="shared" si="4"/>
        <v>Router Security Requirements Guide :: Version 4, Release: 2 Benchmark Date: 23 Apr 2021 AC-4;</v>
      </c>
    </row>
    <row r="311" spans="1:27" ht="409.5" hidden="1">
      <c r="A311" t="s">
        <v>10334</v>
      </c>
      <c r="B311" t="s">
        <v>5187</v>
      </c>
      <c r="C311" t="s">
        <v>8330</v>
      </c>
      <c r="D311" t="s">
        <v>10333</v>
      </c>
      <c r="E311" t="s">
        <v>10332</v>
      </c>
      <c r="F311" t="s">
        <v>10331</v>
      </c>
      <c r="G311" t="s">
        <v>10330</v>
      </c>
      <c r="I311" s="25" t="s">
        <v>10329</v>
      </c>
      <c r="J311" t="s">
        <v>10328</v>
      </c>
      <c r="M311" t="b">
        <v>0</v>
      </c>
      <c r="T311" t="s">
        <v>4341</v>
      </c>
      <c r="U311" t="s">
        <v>4340</v>
      </c>
      <c r="V311" t="s">
        <v>9672</v>
      </c>
      <c r="W311">
        <v>2917</v>
      </c>
      <c r="X311" s="25" t="s">
        <v>21574</v>
      </c>
      <c r="Y311" t="s">
        <v>21434</v>
      </c>
      <c r="Z311" t="s">
        <v>10327</v>
      </c>
      <c r="AA311" t="str">
        <f t="shared" si="4"/>
        <v>Router Security Requirements Guide :: Version 4, Release: 2 Benchmark Date: 23 Apr 2021 AC-4;</v>
      </c>
    </row>
    <row r="312" spans="1:27" ht="409.5" hidden="1">
      <c r="A312" t="s">
        <v>9662</v>
      </c>
      <c r="B312" t="s">
        <v>4349</v>
      </c>
      <c r="C312" t="s">
        <v>9661</v>
      </c>
      <c r="D312" t="s">
        <v>9660</v>
      </c>
      <c r="E312" t="s">
        <v>9659</v>
      </c>
      <c r="F312" t="s">
        <v>9658</v>
      </c>
      <c r="G312" t="s">
        <v>9657</v>
      </c>
      <c r="I312" s="25" t="s">
        <v>9656</v>
      </c>
      <c r="J312" t="s">
        <v>9655</v>
      </c>
      <c r="M312" t="b">
        <v>0</v>
      </c>
      <c r="T312" t="s">
        <v>4341</v>
      </c>
      <c r="U312" t="s">
        <v>4340</v>
      </c>
      <c r="V312" t="s">
        <v>9446</v>
      </c>
      <c r="W312">
        <v>3333</v>
      </c>
      <c r="X312" s="25" t="s">
        <v>21573</v>
      </c>
      <c r="Y312" t="s">
        <v>21434</v>
      </c>
      <c r="AA312" t="str">
        <f t="shared" si="4"/>
        <v>SDN Controller Security Requirements Guide :: Version 1, Release: 2 Benchmark Date: 24 Apr 2020 AC-4;</v>
      </c>
    </row>
    <row r="313" spans="1:27" ht="409.5" hidden="1">
      <c r="A313" t="s">
        <v>8331</v>
      </c>
      <c r="B313" t="s">
        <v>4349</v>
      </c>
      <c r="C313" t="s">
        <v>8330</v>
      </c>
      <c r="D313" t="s">
        <v>8329</v>
      </c>
      <c r="E313" t="s">
        <v>8328</v>
      </c>
      <c r="F313" t="s">
        <v>8327</v>
      </c>
      <c r="G313" s="25" t="s">
        <v>8326</v>
      </c>
      <c r="I313" s="25" t="s">
        <v>8325</v>
      </c>
      <c r="J313" t="s">
        <v>8324</v>
      </c>
      <c r="M313" t="b">
        <v>0</v>
      </c>
      <c r="T313" t="s">
        <v>4341</v>
      </c>
      <c r="U313" t="s">
        <v>4340</v>
      </c>
      <c r="V313" t="s">
        <v>7613</v>
      </c>
      <c r="W313">
        <v>2920</v>
      </c>
      <c r="X313" s="25" t="s">
        <v>21574</v>
      </c>
      <c r="Y313" t="s">
        <v>21434</v>
      </c>
      <c r="Z313" t="s">
        <v>8323</v>
      </c>
      <c r="AA313" t="str">
        <f t="shared" si="4"/>
        <v>Virtual Private Network (VPN) Security Requirements Guide :: Version 2, Release: 4 Benchmark Date: 27 Oct 2021 AC-4;</v>
      </c>
    </row>
    <row r="314" spans="1:27" ht="409.5" hidden="1">
      <c r="A314" t="s">
        <v>7273</v>
      </c>
      <c r="B314" t="s">
        <v>4349</v>
      </c>
      <c r="C314" t="s">
        <v>7272</v>
      </c>
      <c r="D314" t="s">
        <v>7271</v>
      </c>
      <c r="E314" t="s">
        <v>7270</v>
      </c>
      <c r="F314" t="s">
        <v>7269</v>
      </c>
      <c r="G314" s="25" t="s">
        <v>7261</v>
      </c>
      <c r="I314" s="25" t="s">
        <v>7268</v>
      </c>
      <c r="J314" t="s">
        <v>7259</v>
      </c>
      <c r="M314" t="b">
        <v>0</v>
      </c>
      <c r="T314" t="s">
        <v>4341</v>
      </c>
      <c r="U314" t="s">
        <v>4340</v>
      </c>
      <c r="V314" t="s">
        <v>5162</v>
      </c>
      <c r="W314">
        <v>4093</v>
      </c>
      <c r="X314" s="25" t="s">
        <v>21573</v>
      </c>
      <c r="Y314" t="s">
        <v>21434</v>
      </c>
      <c r="Z314" t="s">
        <v>7267</v>
      </c>
      <c r="AA314" t="str">
        <f t="shared" si="4"/>
        <v>Application Security and Development Security Technical Implementation Guide :: Version 5, Release: 2 Benchmark Date: 27 Oct 2022 AC-4;</v>
      </c>
    </row>
    <row r="315" spans="1:27" ht="409.5" hidden="1">
      <c r="A315" t="s">
        <v>7266</v>
      </c>
      <c r="B315" t="s">
        <v>4349</v>
      </c>
      <c r="C315" t="s">
        <v>7265</v>
      </c>
      <c r="D315" t="s">
        <v>7264</v>
      </c>
      <c r="E315" t="s">
        <v>7263</v>
      </c>
      <c r="F315" t="s">
        <v>7262</v>
      </c>
      <c r="G315" s="25" t="s">
        <v>7261</v>
      </c>
      <c r="I315" s="25" t="s">
        <v>7260</v>
      </c>
      <c r="J315" t="s">
        <v>7259</v>
      </c>
      <c r="M315" t="b">
        <v>0</v>
      </c>
      <c r="T315" t="s">
        <v>4341</v>
      </c>
      <c r="U315" t="s">
        <v>4340</v>
      </c>
      <c r="V315" t="s">
        <v>5162</v>
      </c>
      <c r="W315">
        <v>4093</v>
      </c>
      <c r="X315" s="25" t="s">
        <v>21574</v>
      </c>
      <c r="Y315" t="s">
        <v>21434</v>
      </c>
      <c r="Z315" t="s">
        <v>7258</v>
      </c>
      <c r="AA315" t="str">
        <f t="shared" si="4"/>
        <v>Application Security and Development Security Technical Implementation Guide :: Version 5, Release: 2 Benchmark Date: 27 Oct 2022 AC-4;</v>
      </c>
    </row>
    <row r="316" spans="1:27" ht="409.5">
      <c r="A316" t="s">
        <v>20575</v>
      </c>
      <c r="B316" t="s">
        <v>4349</v>
      </c>
      <c r="C316" t="s">
        <v>20573</v>
      </c>
      <c r="D316" t="s">
        <v>20574</v>
      </c>
      <c r="E316" t="s">
        <v>20573</v>
      </c>
      <c r="F316" t="s">
        <v>20572</v>
      </c>
      <c r="G316" s="25" t="s">
        <v>20571</v>
      </c>
      <c r="I316" s="25" t="s">
        <v>20570</v>
      </c>
      <c r="J316" t="s">
        <v>20569</v>
      </c>
      <c r="M316" t="b">
        <v>0</v>
      </c>
      <c r="T316" t="s">
        <v>4341</v>
      </c>
      <c r="U316" t="s">
        <v>4340</v>
      </c>
      <c r="V316" t="s">
        <v>19908</v>
      </c>
      <c r="W316">
        <v>2489</v>
      </c>
      <c r="X316" s="25" t="s">
        <v>21575</v>
      </c>
      <c r="Y316" t="s">
        <v>21444</v>
      </c>
      <c r="AA316" t="str">
        <f t="shared" si="4"/>
        <v>Application Layer Gateway (ALG) Security Requirements Guide (SRG) :: Version 1, Release: 2 Benchmark Date: 24 Jul 2015 AC-4 (1);CM-6;</v>
      </c>
    </row>
    <row r="317" spans="1:27" ht="409.5">
      <c r="A317" t="s">
        <v>20568</v>
      </c>
      <c r="B317" t="s">
        <v>4349</v>
      </c>
      <c r="C317" t="s">
        <v>20566</v>
      </c>
      <c r="D317" t="s">
        <v>20567</v>
      </c>
      <c r="E317" t="s">
        <v>20566</v>
      </c>
      <c r="F317" t="s">
        <v>20565</v>
      </c>
      <c r="G317" s="25" t="s">
        <v>20564</v>
      </c>
      <c r="I317" s="25" t="s">
        <v>20563</v>
      </c>
      <c r="J317" t="s">
        <v>20562</v>
      </c>
      <c r="M317" t="b">
        <v>0</v>
      </c>
      <c r="T317" t="s">
        <v>4341</v>
      </c>
      <c r="U317" t="s">
        <v>4340</v>
      </c>
      <c r="V317" t="s">
        <v>19908</v>
      </c>
      <c r="W317">
        <v>2489</v>
      </c>
      <c r="X317" s="25" t="s">
        <v>21576</v>
      </c>
      <c r="Y317" t="s">
        <v>21445</v>
      </c>
      <c r="AA317" t="str">
        <f t="shared" si="4"/>
        <v>Application Layer Gateway (ALG) Security Requirements Guide (SRG) :: Version 1, Release: 2 Benchmark Date: 24 Jul 2015 AC-4 (10);CM-6;</v>
      </c>
    </row>
    <row r="318" spans="1:27" ht="409.5">
      <c r="A318" t="s">
        <v>20561</v>
      </c>
      <c r="B318" t="s">
        <v>4349</v>
      </c>
      <c r="C318" t="s">
        <v>20559</v>
      </c>
      <c r="D318" t="s">
        <v>20560</v>
      </c>
      <c r="E318" t="s">
        <v>20559</v>
      </c>
      <c r="F318" t="s">
        <v>20558</v>
      </c>
      <c r="G318" s="25" t="s">
        <v>20557</v>
      </c>
      <c r="I318" s="25" t="s">
        <v>20556</v>
      </c>
      <c r="J318" t="s">
        <v>20555</v>
      </c>
      <c r="M318" t="b">
        <v>0</v>
      </c>
      <c r="T318" t="s">
        <v>4341</v>
      </c>
      <c r="U318" t="s">
        <v>4340</v>
      </c>
      <c r="V318" t="s">
        <v>19908</v>
      </c>
      <c r="W318">
        <v>2489</v>
      </c>
      <c r="X318" s="25" t="s">
        <v>21577</v>
      </c>
      <c r="Y318" t="s">
        <v>21446</v>
      </c>
      <c r="AA318" t="str">
        <f t="shared" si="4"/>
        <v>Application Layer Gateway (ALG) Security Requirements Guide (SRG) :: Version 1, Release: 2 Benchmark Date: 24 Jul 2015 AC-4 (11);CM-6;</v>
      </c>
    </row>
    <row r="319" spans="1:27" ht="409.5" hidden="1">
      <c r="A319" t="s">
        <v>15721</v>
      </c>
      <c r="B319" t="s">
        <v>4349</v>
      </c>
      <c r="C319" t="s">
        <v>15719</v>
      </c>
      <c r="D319" t="s">
        <v>15720</v>
      </c>
      <c r="E319" t="s">
        <v>15719</v>
      </c>
      <c r="F319" t="s">
        <v>15718</v>
      </c>
      <c r="G319" s="25" t="s">
        <v>15717</v>
      </c>
      <c r="I319" s="25" t="s">
        <v>15716</v>
      </c>
      <c r="J319" t="s">
        <v>15715</v>
      </c>
      <c r="M319" t="b">
        <v>0</v>
      </c>
      <c r="T319" t="s">
        <v>4341</v>
      </c>
      <c r="U319" t="s">
        <v>4340</v>
      </c>
      <c r="V319" t="s">
        <v>15278</v>
      </c>
      <c r="W319">
        <v>2355</v>
      </c>
      <c r="X319" s="25" t="s">
        <v>15707</v>
      </c>
      <c r="Y319" t="s">
        <v>21590</v>
      </c>
      <c r="AA319" t="str">
        <f t="shared" si="4"/>
        <v>Domain Name System (DNS) Security Requirements Guide :: Version 2, Release: 4 Benchmark Date: 23 Oct 2015 AC-4 (12);</v>
      </c>
    </row>
    <row r="320" spans="1:27" ht="409.5" hidden="1">
      <c r="A320" t="s">
        <v>15714</v>
      </c>
      <c r="B320" t="s">
        <v>4349</v>
      </c>
      <c r="C320" t="s">
        <v>15712</v>
      </c>
      <c r="D320" t="s">
        <v>15713</v>
      </c>
      <c r="E320" t="s">
        <v>15712</v>
      </c>
      <c r="F320" t="s">
        <v>15711</v>
      </c>
      <c r="G320" s="25" t="s">
        <v>15710</v>
      </c>
      <c r="I320" s="25" t="s">
        <v>15709</v>
      </c>
      <c r="J320" t="s">
        <v>15708</v>
      </c>
      <c r="M320" t="b">
        <v>0</v>
      </c>
      <c r="T320" t="s">
        <v>4341</v>
      </c>
      <c r="U320" t="s">
        <v>4340</v>
      </c>
      <c r="V320" t="s">
        <v>15278</v>
      </c>
      <c r="W320">
        <v>2355</v>
      </c>
      <c r="X320" s="25" t="s">
        <v>15707</v>
      </c>
      <c r="Y320" t="s">
        <v>15706</v>
      </c>
      <c r="AA320" t="str">
        <f t="shared" si="4"/>
        <v>Domain Name System (DNS) Security Requirements Guide :: Version 2, Release: 4 Benchmark Date: 23 Oct 2015 AC-4 (12)</v>
      </c>
    </row>
    <row r="321" spans="1:27" ht="409.5">
      <c r="A321" t="s">
        <v>20554</v>
      </c>
      <c r="B321" t="s">
        <v>4349</v>
      </c>
      <c r="C321" t="s">
        <v>20552</v>
      </c>
      <c r="D321" t="s">
        <v>20553</v>
      </c>
      <c r="E321" t="s">
        <v>20552</v>
      </c>
      <c r="F321" t="s">
        <v>20551</v>
      </c>
      <c r="G321" s="25" t="s">
        <v>20550</v>
      </c>
      <c r="I321" s="25" t="s">
        <v>20549</v>
      </c>
      <c r="J321" t="s">
        <v>20548</v>
      </c>
      <c r="M321" t="b">
        <v>0</v>
      </c>
      <c r="T321" t="s">
        <v>4341</v>
      </c>
      <c r="U321" t="s">
        <v>4340</v>
      </c>
      <c r="V321" t="s">
        <v>19908</v>
      </c>
      <c r="W321">
        <v>2489</v>
      </c>
      <c r="X321" s="25" t="s">
        <v>21549</v>
      </c>
      <c r="Y321" t="s">
        <v>21447</v>
      </c>
      <c r="AA321" t="str">
        <f t="shared" si="4"/>
        <v>Application Layer Gateway (ALG) Security Requirements Guide (SRG) :: Version 1, Release: 2 Benchmark Date: 24 Jul 2015 AC-4 (12);CM-6;</v>
      </c>
    </row>
    <row r="322" spans="1:27" ht="409.5">
      <c r="A322" t="s">
        <v>20547</v>
      </c>
      <c r="B322" t="s">
        <v>4349</v>
      </c>
      <c r="C322" t="s">
        <v>20545</v>
      </c>
      <c r="D322" t="s">
        <v>20546</v>
      </c>
      <c r="E322" t="s">
        <v>20545</v>
      </c>
      <c r="F322" t="s">
        <v>20544</v>
      </c>
      <c r="G322" s="25" t="s">
        <v>20543</v>
      </c>
      <c r="I322" s="25" t="s">
        <v>20542</v>
      </c>
      <c r="J322" t="s">
        <v>20541</v>
      </c>
      <c r="M322" t="b">
        <v>0</v>
      </c>
      <c r="T322" t="s">
        <v>4341</v>
      </c>
      <c r="U322" t="s">
        <v>4340</v>
      </c>
      <c r="V322" t="s">
        <v>19908</v>
      </c>
      <c r="W322">
        <v>2489</v>
      </c>
      <c r="X322" s="25" t="s">
        <v>21578</v>
      </c>
      <c r="Y322" t="s">
        <v>21448</v>
      </c>
      <c r="AA322" t="str">
        <f t="shared" si="4"/>
        <v>Application Layer Gateway (ALG) Security Requirements Guide (SRG) :: Version 1, Release: 2 Benchmark Date: 24 Jul 2015 AC-4 (13);CM-6;</v>
      </c>
    </row>
    <row r="323" spans="1:27" ht="409.5">
      <c r="A323" t="s">
        <v>20540</v>
      </c>
      <c r="B323" t="s">
        <v>4349</v>
      </c>
      <c r="C323" t="s">
        <v>20538</v>
      </c>
      <c r="D323" t="s">
        <v>20539</v>
      </c>
      <c r="E323" t="s">
        <v>20538</v>
      </c>
      <c r="F323" t="s">
        <v>20537</v>
      </c>
      <c r="G323" s="25" t="s">
        <v>20536</v>
      </c>
      <c r="I323" s="25" t="s">
        <v>20535</v>
      </c>
      <c r="J323" t="s">
        <v>20534</v>
      </c>
      <c r="M323" t="b">
        <v>0</v>
      </c>
      <c r="T323" t="s">
        <v>4341</v>
      </c>
      <c r="U323" t="s">
        <v>4340</v>
      </c>
      <c r="V323" t="s">
        <v>19908</v>
      </c>
      <c r="W323">
        <v>2489</v>
      </c>
      <c r="X323" s="25" t="s">
        <v>21579</v>
      </c>
      <c r="Y323" t="s">
        <v>21449</v>
      </c>
      <c r="AA323" t="str">
        <f t="shared" si="4"/>
        <v>Application Layer Gateway (ALG) Security Requirements Guide (SRG) :: Version 1, Release: 2 Benchmark Date: 24 Jul 2015 AC-4 (14);CM-6;</v>
      </c>
    </row>
    <row r="324" spans="1:27" ht="409.5">
      <c r="A324" t="s">
        <v>20533</v>
      </c>
      <c r="B324" t="s">
        <v>4349</v>
      </c>
      <c r="C324" t="s">
        <v>20531</v>
      </c>
      <c r="D324" t="s">
        <v>20532</v>
      </c>
      <c r="E324" t="s">
        <v>20531</v>
      </c>
      <c r="F324" t="s">
        <v>20530</v>
      </c>
      <c r="G324" s="25" t="s">
        <v>20529</v>
      </c>
      <c r="I324" s="25" t="s">
        <v>20528</v>
      </c>
      <c r="J324" t="s">
        <v>20527</v>
      </c>
      <c r="M324" t="b">
        <v>0</v>
      </c>
      <c r="T324" t="s">
        <v>4341</v>
      </c>
      <c r="U324" t="s">
        <v>4340</v>
      </c>
      <c r="V324" t="s">
        <v>19908</v>
      </c>
      <c r="W324">
        <v>2489</v>
      </c>
      <c r="X324" s="25" t="s">
        <v>21580</v>
      </c>
      <c r="Y324" t="s">
        <v>21450</v>
      </c>
      <c r="AA324" t="str">
        <f t="shared" ref="AA324:AA387" si="5">_xlfn.CONCAT(V324, " ", Y324)</f>
        <v>Application Layer Gateway (ALG) Security Requirements Guide (SRG) :: Version 1, Release: 2 Benchmark Date: 24 Jul 2015 AC-4 (15);CM-6;</v>
      </c>
    </row>
    <row r="325" spans="1:27" ht="409.5">
      <c r="A325" t="s">
        <v>20526</v>
      </c>
      <c r="B325" t="s">
        <v>4349</v>
      </c>
      <c r="C325" t="s">
        <v>20524</v>
      </c>
      <c r="D325" t="s">
        <v>20525</v>
      </c>
      <c r="E325" t="s">
        <v>20524</v>
      </c>
      <c r="F325" t="s">
        <v>20523</v>
      </c>
      <c r="G325" s="25" t="s">
        <v>20522</v>
      </c>
      <c r="I325" s="25" t="s">
        <v>20521</v>
      </c>
      <c r="J325" t="s">
        <v>20520</v>
      </c>
      <c r="M325" t="b">
        <v>0</v>
      </c>
      <c r="T325" t="s">
        <v>4341</v>
      </c>
      <c r="U325" t="s">
        <v>4340</v>
      </c>
      <c r="V325" t="s">
        <v>19908</v>
      </c>
      <c r="W325">
        <v>2489</v>
      </c>
      <c r="X325" s="25" t="s">
        <v>21581</v>
      </c>
      <c r="Y325" t="s">
        <v>21450</v>
      </c>
      <c r="AA325" t="str">
        <f t="shared" si="5"/>
        <v>Application Layer Gateway (ALG) Security Requirements Guide (SRG) :: Version 1, Release: 2 Benchmark Date: 24 Jul 2015 AC-4 (15);CM-6;</v>
      </c>
    </row>
    <row r="326" spans="1:27" ht="409.5" hidden="1">
      <c r="A326" t="s">
        <v>9783</v>
      </c>
      <c r="B326" t="s">
        <v>4349</v>
      </c>
      <c r="C326" t="s">
        <v>7986</v>
      </c>
      <c r="D326" t="s">
        <v>9782</v>
      </c>
      <c r="E326" t="s">
        <v>9781</v>
      </c>
      <c r="F326" t="s">
        <v>9780</v>
      </c>
      <c r="G326" s="25" t="s">
        <v>9779</v>
      </c>
      <c r="I326" s="25" t="s">
        <v>9778</v>
      </c>
      <c r="J326" t="s">
        <v>9777</v>
      </c>
      <c r="M326" t="b">
        <v>0</v>
      </c>
      <c r="T326" t="s">
        <v>4341</v>
      </c>
      <c r="U326" t="s">
        <v>4340</v>
      </c>
      <c r="V326" t="s">
        <v>9672</v>
      </c>
      <c r="W326">
        <v>2917</v>
      </c>
      <c r="X326" s="25" t="s">
        <v>21550</v>
      </c>
      <c r="Y326" t="s">
        <v>21451</v>
      </c>
      <c r="Z326" t="s">
        <v>9776</v>
      </c>
      <c r="AA326" t="str">
        <f t="shared" si="5"/>
        <v>Router Security Requirements Guide :: Version 4, Release: 2 Benchmark Date: 23 Apr 2021 AC-4 (17);CM-6;</v>
      </c>
    </row>
    <row r="327" spans="1:27" ht="409.5" hidden="1">
      <c r="A327" t="s">
        <v>9775</v>
      </c>
      <c r="B327" t="s">
        <v>4349</v>
      </c>
      <c r="C327" t="s">
        <v>7986</v>
      </c>
      <c r="D327" t="s">
        <v>9774</v>
      </c>
      <c r="E327" t="s">
        <v>9773</v>
      </c>
      <c r="F327" t="s">
        <v>9772</v>
      </c>
      <c r="G327" t="s">
        <v>9771</v>
      </c>
      <c r="I327" s="25" t="s">
        <v>9770</v>
      </c>
      <c r="J327" t="s">
        <v>9769</v>
      </c>
      <c r="M327" t="b">
        <v>0</v>
      </c>
      <c r="T327" t="s">
        <v>4341</v>
      </c>
      <c r="U327" t="s">
        <v>4340</v>
      </c>
      <c r="V327" t="s">
        <v>9672</v>
      </c>
      <c r="W327">
        <v>2917</v>
      </c>
      <c r="X327" s="25" t="s">
        <v>21551</v>
      </c>
      <c r="Y327" t="s">
        <v>21451</v>
      </c>
      <c r="Z327" t="s">
        <v>9768</v>
      </c>
      <c r="AA327" t="str">
        <f t="shared" si="5"/>
        <v>Router Security Requirements Guide :: Version 4, Release: 2 Benchmark Date: 23 Apr 2021 AC-4 (17);CM-6;</v>
      </c>
    </row>
    <row r="328" spans="1:27" ht="409.5" hidden="1">
      <c r="A328" t="s">
        <v>9767</v>
      </c>
      <c r="B328" t="s">
        <v>4349</v>
      </c>
      <c r="C328" t="s">
        <v>7986</v>
      </c>
      <c r="D328" t="s">
        <v>9766</v>
      </c>
      <c r="E328" t="s">
        <v>9765</v>
      </c>
      <c r="F328" t="s">
        <v>9764</v>
      </c>
      <c r="G328" s="25" t="s">
        <v>9763</v>
      </c>
      <c r="I328" s="25" t="s">
        <v>9762</v>
      </c>
      <c r="J328" s="25" t="s">
        <v>9761</v>
      </c>
      <c r="M328" t="b">
        <v>0</v>
      </c>
      <c r="T328" t="s">
        <v>4341</v>
      </c>
      <c r="U328" t="s">
        <v>4340</v>
      </c>
      <c r="V328" t="s">
        <v>9672</v>
      </c>
      <c r="W328">
        <v>2917</v>
      </c>
      <c r="X328" s="25" t="s">
        <v>21550</v>
      </c>
      <c r="Y328" t="s">
        <v>21451</v>
      </c>
      <c r="Z328" t="s">
        <v>9760</v>
      </c>
      <c r="AA328" t="str">
        <f t="shared" si="5"/>
        <v>Router Security Requirements Guide :: Version 4, Release: 2 Benchmark Date: 23 Apr 2021 AC-4 (17);CM-6;</v>
      </c>
    </row>
    <row r="329" spans="1:27" ht="409.5">
      <c r="A329" t="s">
        <v>20519</v>
      </c>
      <c r="B329" t="s">
        <v>4349</v>
      </c>
      <c r="C329" t="s">
        <v>20517</v>
      </c>
      <c r="D329" t="s">
        <v>20518</v>
      </c>
      <c r="E329" t="s">
        <v>20517</v>
      </c>
      <c r="F329" t="s">
        <v>20516</v>
      </c>
      <c r="G329" t="s">
        <v>20509</v>
      </c>
      <c r="I329" s="25" t="s">
        <v>20515</v>
      </c>
      <c r="J329" t="s">
        <v>20514</v>
      </c>
      <c r="M329" t="b">
        <v>0</v>
      </c>
      <c r="T329" t="s">
        <v>4341</v>
      </c>
      <c r="U329" t="s">
        <v>4340</v>
      </c>
      <c r="V329" t="s">
        <v>19908</v>
      </c>
      <c r="W329">
        <v>2489</v>
      </c>
      <c r="X329" s="25" t="s">
        <v>21550</v>
      </c>
      <c r="Y329" t="s">
        <v>21451</v>
      </c>
      <c r="AA329" t="str">
        <f t="shared" si="5"/>
        <v>Application Layer Gateway (ALG) Security Requirements Guide (SRG) :: Version 1, Release: 2 Benchmark Date: 24 Jul 2015 AC-4 (17);CM-6;</v>
      </c>
    </row>
    <row r="330" spans="1:27" ht="409.5">
      <c r="A330" t="s">
        <v>20513</v>
      </c>
      <c r="B330" t="s">
        <v>4349</v>
      </c>
      <c r="C330" t="s">
        <v>20511</v>
      </c>
      <c r="D330" t="s">
        <v>20512</v>
      </c>
      <c r="E330" t="s">
        <v>20511</v>
      </c>
      <c r="F330" t="s">
        <v>20510</v>
      </c>
      <c r="G330" t="s">
        <v>20509</v>
      </c>
      <c r="I330" s="25" t="s">
        <v>20508</v>
      </c>
      <c r="J330" t="s">
        <v>20507</v>
      </c>
      <c r="M330" t="b">
        <v>0</v>
      </c>
      <c r="T330" t="s">
        <v>4341</v>
      </c>
      <c r="U330" t="s">
        <v>4340</v>
      </c>
      <c r="V330" t="s">
        <v>19908</v>
      </c>
      <c r="W330">
        <v>2489</v>
      </c>
      <c r="X330" s="25" t="s">
        <v>21552</v>
      </c>
      <c r="Y330" t="s">
        <v>21451</v>
      </c>
      <c r="AA330" t="str">
        <f t="shared" si="5"/>
        <v>Application Layer Gateway (ALG) Security Requirements Guide (SRG) :: Version 1, Release: 2 Benchmark Date: 24 Jul 2015 AC-4 (17);CM-6;</v>
      </c>
    </row>
    <row r="331" spans="1:27" ht="409.5">
      <c r="A331" t="s">
        <v>20506</v>
      </c>
      <c r="B331" t="s">
        <v>4349</v>
      </c>
      <c r="C331" t="s">
        <v>20504</v>
      </c>
      <c r="D331" t="s">
        <v>20505</v>
      </c>
      <c r="E331" t="s">
        <v>20504</v>
      </c>
      <c r="F331" t="s">
        <v>20503</v>
      </c>
      <c r="G331" s="25" t="s">
        <v>20502</v>
      </c>
      <c r="I331" s="25" t="s">
        <v>20501</v>
      </c>
      <c r="J331" t="s">
        <v>20500</v>
      </c>
      <c r="M331" t="b">
        <v>0</v>
      </c>
      <c r="T331" t="s">
        <v>4341</v>
      </c>
      <c r="U331" t="s">
        <v>4340</v>
      </c>
      <c r="V331" t="s">
        <v>19908</v>
      </c>
      <c r="W331">
        <v>2489</v>
      </c>
      <c r="X331" s="25" t="s">
        <v>21582</v>
      </c>
      <c r="Y331" t="s">
        <v>21452</v>
      </c>
      <c r="AA331" t="str">
        <f t="shared" si="5"/>
        <v>Application Layer Gateway (ALG) Security Requirements Guide (SRG) :: Version 1, Release: 2 Benchmark Date: 24 Jul 2015 AC-4 (18);CM-6;</v>
      </c>
    </row>
    <row r="332" spans="1:27" ht="409.5">
      <c r="A332" t="s">
        <v>20499</v>
      </c>
      <c r="B332" t="s">
        <v>4349</v>
      </c>
      <c r="C332" t="s">
        <v>20497</v>
      </c>
      <c r="D332" t="s">
        <v>20498</v>
      </c>
      <c r="E332" t="s">
        <v>20497</v>
      </c>
      <c r="F332" t="s">
        <v>20496</v>
      </c>
      <c r="G332" t="s">
        <v>20495</v>
      </c>
      <c r="I332" s="25" t="s">
        <v>20494</v>
      </c>
      <c r="J332" t="s">
        <v>20493</v>
      </c>
      <c r="M332" t="b">
        <v>0</v>
      </c>
      <c r="T332" t="s">
        <v>4341</v>
      </c>
      <c r="U332" t="s">
        <v>4340</v>
      </c>
      <c r="V332" t="s">
        <v>19908</v>
      </c>
      <c r="W332">
        <v>2489</v>
      </c>
      <c r="X332" s="25" t="s">
        <v>21583</v>
      </c>
      <c r="Y332" t="s">
        <v>21453</v>
      </c>
      <c r="AA332" t="str">
        <f t="shared" si="5"/>
        <v>Application Layer Gateway (ALG) Security Requirements Guide (SRG) :: Version 1, Release: 2 Benchmark Date: 24 Jul 2015 AC-4 (19);CM-6;</v>
      </c>
    </row>
    <row r="333" spans="1:27" ht="409.5">
      <c r="A333" t="s">
        <v>20492</v>
      </c>
      <c r="B333" t="s">
        <v>4349</v>
      </c>
      <c r="C333" t="s">
        <v>20490</v>
      </c>
      <c r="D333" t="s">
        <v>20491</v>
      </c>
      <c r="E333" t="s">
        <v>20490</v>
      </c>
      <c r="F333" t="s">
        <v>20489</v>
      </c>
      <c r="G333" s="25" t="s">
        <v>20488</v>
      </c>
      <c r="I333" s="25" t="s">
        <v>20487</v>
      </c>
      <c r="J333" t="s">
        <v>20486</v>
      </c>
      <c r="M333" t="b">
        <v>0</v>
      </c>
      <c r="T333" t="s">
        <v>4341</v>
      </c>
      <c r="U333" t="s">
        <v>4340</v>
      </c>
      <c r="V333" t="s">
        <v>19908</v>
      </c>
      <c r="W333">
        <v>2489</v>
      </c>
      <c r="X333" s="25" t="s">
        <v>21584</v>
      </c>
      <c r="Y333" t="s">
        <v>21454</v>
      </c>
      <c r="AA333" t="str">
        <f t="shared" si="5"/>
        <v>Application Layer Gateway (ALG) Security Requirements Guide (SRG) :: Version 1, Release: 2 Benchmark Date: 24 Jul 2015 AC-4 (3);CM-6;</v>
      </c>
    </row>
    <row r="334" spans="1:27" ht="409.5">
      <c r="A334" t="s">
        <v>20485</v>
      </c>
      <c r="B334" t="s">
        <v>4349</v>
      </c>
      <c r="C334" t="s">
        <v>20483</v>
      </c>
      <c r="D334" t="s">
        <v>20484</v>
      </c>
      <c r="E334" t="s">
        <v>20483</v>
      </c>
      <c r="F334" t="s">
        <v>20482</v>
      </c>
      <c r="G334" s="25" t="s">
        <v>20481</v>
      </c>
      <c r="I334" s="25" t="s">
        <v>20480</v>
      </c>
      <c r="J334" t="s">
        <v>20479</v>
      </c>
      <c r="M334" t="b">
        <v>0</v>
      </c>
      <c r="T334" t="s">
        <v>4341</v>
      </c>
      <c r="U334" t="s">
        <v>4340</v>
      </c>
      <c r="V334" t="s">
        <v>19908</v>
      </c>
      <c r="W334">
        <v>2489</v>
      </c>
      <c r="X334" s="25" t="s">
        <v>21585</v>
      </c>
      <c r="Y334" t="s">
        <v>21455</v>
      </c>
      <c r="AA334" t="str">
        <f t="shared" si="5"/>
        <v>Application Layer Gateway (ALG) Security Requirements Guide (SRG) :: Version 1, Release: 2 Benchmark Date: 24 Jul 2015 AC-4 (6);CM-6;</v>
      </c>
    </row>
    <row r="335" spans="1:27" ht="409.5">
      <c r="A335" t="s">
        <v>20478</v>
      </c>
      <c r="B335" t="s">
        <v>4349</v>
      </c>
      <c r="C335" t="s">
        <v>20476</v>
      </c>
      <c r="D335" t="s">
        <v>20477</v>
      </c>
      <c r="E335" t="s">
        <v>20476</v>
      </c>
      <c r="F335" t="s">
        <v>20475</v>
      </c>
      <c r="G335" s="25" t="s">
        <v>20474</v>
      </c>
      <c r="I335" s="25" t="s">
        <v>20473</v>
      </c>
      <c r="J335" t="s">
        <v>20472</v>
      </c>
      <c r="M335" t="b">
        <v>0</v>
      </c>
      <c r="T335" t="s">
        <v>4341</v>
      </c>
      <c r="U335" t="s">
        <v>4340</v>
      </c>
      <c r="V335" t="s">
        <v>19908</v>
      </c>
      <c r="W335">
        <v>2489</v>
      </c>
      <c r="X335" s="25" t="s">
        <v>21585</v>
      </c>
      <c r="Y335" t="s">
        <v>21455</v>
      </c>
      <c r="AA335" t="str">
        <f t="shared" si="5"/>
        <v>Application Layer Gateway (ALG) Security Requirements Guide (SRG) :: Version 1, Release: 2 Benchmark Date: 24 Jul 2015 AC-4 (6);CM-6;</v>
      </c>
    </row>
    <row r="336" spans="1:27" ht="409.5">
      <c r="A336" t="s">
        <v>20471</v>
      </c>
      <c r="B336" t="s">
        <v>4349</v>
      </c>
      <c r="C336" t="s">
        <v>20469</v>
      </c>
      <c r="D336" t="s">
        <v>20470</v>
      </c>
      <c r="E336" t="s">
        <v>20469</v>
      </c>
      <c r="F336" t="s">
        <v>20468</v>
      </c>
      <c r="G336" s="25" t="s">
        <v>20467</v>
      </c>
      <c r="I336" s="25" t="s">
        <v>20466</v>
      </c>
      <c r="J336" t="s">
        <v>20465</v>
      </c>
      <c r="M336" t="b">
        <v>0</v>
      </c>
      <c r="T336" t="s">
        <v>4341</v>
      </c>
      <c r="U336" t="s">
        <v>4340</v>
      </c>
      <c r="V336" t="s">
        <v>19908</v>
      </c>
      <c r="W336">
        <v>2489</v>
      </c>
      <c r="X336" s="25" t="s">
        <v>21586</v>
      </c>
      <c r="Y336" t="s">
        <v>21456</v>
      </c>
      <c r="AA336" t="str">
        <f t="shared" si="5"/>
        <v>Application Layer Gateway (ALG) Security Requirements Guide (SRG) :: Version 1, Release: 2 Benchmark Date: 24 Jul 2015 AC-4 (7);CM-6;</v>
      </c>
    </row>
    <row r="337" spans="1:27" ht="409.5" hidden="1">
      <c r="A337" t="s">
        <v>10470</v>
      </c>
      <c r="B337" t="s">
        <v>5187</v>
      </c>
      <c r="C337" t="s">
        <v>9661</v>
      </c>
      <c r="D337" t="s">
        <v>10469</v>
      </c>
      <c r="E337" t="s">
        <v>10468</v>
      </c>
      <c r="F337" t="s">
        <v>10467</v>
      </c>
      <c r="G337" t="s">
        <v>10466</v>
      </c>
      <c r="I337" s="25" t="s">
        <v>10465</v>
      </c>
      <c r="J337" t="s">
        <v>10464</v>
      </c>
      <c r="M337" t="b">
        <v>0</v>
      </c>
      <c r="T337" t="s">
        <v>4341</v>
      </c>
      <c r="U337" t="s">
        <v>4340</v>
      </c>
      <c r="V337" t="s">
        <v>9672</v>
      </c>
      <c r="W337">
        <v>2917</v>
      </c>
      <c r="X337" s="25" t="s">
        <v>21587</v>
      </c>
      <c r="Y337" t="s">
        <v>21591</v>
      </c>
      <c r="Z337" t="s">
        <v>10463</v>
      </c>
      <c r="AA337" t="str">
        <f t="shared" si="5"/>
        <v>Router Security Requirements Guide :: Version 4, Release: 2 Benchmark Date: 23 Apr 2021 AC-4 (8);</v>
      </c>
    </row>
    <row r="338" spans="1:27" ht="409.5" hidden="1">
      <c r="A338" t="s">
        <v>10438</v>
      </c>
      <c r="B338" t="s">
        <v>5187</v>
      </c>
      <c r="C338" t="s">
        <v>9661</v>
      </c>
      <c r="D338" t="s">
        <v>10437</v>
      </c>
      <c r="E338" t="s">
        <v>10436</v>
      </c>
      <c r="F338" t="s">
        <v>10435</v>
      </c>
      <c r="G338" t="s">
        <v>10434</v>
      </c>
      <c r="I338" s="25" t="s">
        <v>10433</v>
      </c>
      <c r="J338" t="s">
        <v>10432</v>
      </c>
      <c r="M338" t="b">
        <v>0</v>
      </c>
      <c r="T338" t="s">
        <v>4341</v>
      </c>
      <c r="U338" t="s">
        <v>4340</v>
      </c>
      <c r="V338" t="s">
        <v>9672</v>
      </c>
      <c r="W338">
        <v>2917</v>
      </c>
      <c r="X338" s="25" t="s">
        <v>21587</v>
      </c>
      <c r="Y338" t="s">
        <v>21591</v>
      </c>
      <c r="Z338" t="s">
        <v>10431</v>
      </c>
      <c r="AA338" t="str">
        <f t="shared" si="5"/>
        <v>Router Security Requirements Guide :: Version 4, Release: 2 Benchmark Date: 23 Apr 2021 AC-4 (8);</v>
      </c>
    </row>
    <row r="339" spans="1:27" ht="409.5">
      <c r="A339" t="s">
        <v>20464</v>
      </c>
      <c r="B339" t="s">
        <v>4349</v>
      </c>
      <c r="C339" t="s">
        <v>20462</v>
      </c>
      <c r="D339" t="s">
        <v>20463</v>
      </c>
      <c r="E339" t="s">
        <v>20462</v>
      </c>
      <c r="F339" t="s">
        <v>20461</v>
      </c>
      <c r="G339" s="25" t="s">
        <v>20460</v>
      </c>
      <c r="I339" s="25" t="s">
        <v>20459</v>
      </c>
      <c r="J339" t="s">
        <v>20458</v>
      </c>
      <c r="M339" t="b">
        <v>0</v>
      </c>
      <c r="T339" t="s">
        <v>4341</v>
      </c>
      <c r="U339" t="s">
        <v>4340</v>
      </c>
      <c r="V339" t="s">
        <v>19908</v>
      </c>
      <c r="W339">
        <v>2489</v>
      </c>
      <c r="X339" s="25" t="s">
        <v>21588</v>
      </c>
      <c r="Y339" t="s">
        <v>21457</v>
      </c>
      <c r="AA339" t="str">
        <f t="shared" si="5"/>
        <v>Application Layer Gateway (ALG) Security Requirements Guide (SRG) :: Version 1, Release: 2 Benchmark Date: 24 Jul 2015 AC-4 (8);CM-6;</v>
      </c>
    </row>
    <row r="340" spans="1:27" ht="409.5">
      <c r="A340" t="s">
        <v>20457</v>
      </c>
      <c r="B340" t="s">
        <v>4349</v>
      </c>
      <c r="C340" t="s">
        <v>20455</v>
      </c>
      <c r="D340" t="s">
        <v>20456</v>
      </c>
      <c r="E340" t="s">
        <v>20455</v>
      </c>
      <c r="F340" t="s">
        <v>20454</v>
      </c>
      <c r="G340" s="25" t="s">
        <v>20453</v>
      </c>
      <c r="I340" s="25" t="s">
        <v>20452</v>
      </c>
      <c r="J340" t="s">
        <v>20451</v>
      </c>
      <c r="M340" t="b">
        <v>0</v>
      </c>
      <c r="T340" t="s">
        <v>4341</v>
      </c>
      <c r="U340" t="s">
        <v>4340</v>
      </c>
      <c r="V340" t="s">
        <v>19908</v>
      </c>
      <c r="W340">
        <v>2489</v>
      </c>
      <c r="X340" s="25" t="s">
        <v>21589</v>
      </c>
      <c r="Y340" t="s">
        <v>21458</v>
      </c>
      <c r="AA340" t="str">
        <f t="shared" si="5"/>
        <v>Application Layer Gateway (ALG) Security Requirements Guide (SRG) :: Version 1, Release: 2 Benchmark Date: 24 Jul 2015 AC-4 (9);CM-6;</v>
      </c>
    </row>
    <row r="341" spans="1:27" ht="409.5">
      <c r="A341" t="s">
        <v>20853</v>
      </c>
      <c r="B341" t="s">
        <v>4349</v>
      </c>
      <c r="C341" t="s">
        <v>20851</v>
      </c>
      <c r="D341" t="s">
        <v>20852</v>
      </c>
      <c r="E341" t="s">
        <v>20851</v>
      </c>
      <c r="F341" t="s">
        <v>20850</v>
      </c>
      <c r="G341" s="25" t="s">
        <v>20849</v>
      </c>
      <c r="I341" s="25" t="s">
        <v>20848</v>
      </c>
      <c r="J341" t="s">
        <v>20847</v>
      </c>
      <c r="M341" t="b">
        <v>0</v>
      </c>
      <c r="T341" t="s">
        <v>4341</v>
      </c>
      <c r="U341" t="s">
        <v>4340</v>
      </c>
      <c r="V341" t="s">
        <v>19908</v>
      </c>
      <c r="W341">
        <v>2489</v>
      </c>
      <c r="X341" s="25" t="s">
        <v>21573</v>
      </c>
      <c r="Y341" t="s">
        <v>21434</v>
      </c>
      <c r="AA341" t="str">
        <f t="shared" si="5"/>
        <v>Application Layer Gateway (ALG) Security Requirements Guide (SRG) :: Version 1, Release: 2 Benchmark Date: 24 Jul 2015 AC-4;</v>
      </c>
    </row>
    <row r="342" spans="1:27" ht="409.5">
      <c r="A342" t="s">
        <v>20846</v>
      </c>
      <c r="B342" t="s">
        <v>4349</v>
      </c>
      <c r="C342" t="s">
        <v>20844</v>
      </c>
      <c r="D342" t="s">
        <v>20845</v>
      </c>
      <c r="E342" t="s">
        <v>20844</v>
      </c>
      <c r="F342" t="s">
        <v>20843</v>
      </c>
      <c r="G342" s="25" t="s">
        <v>20842</v>
      </c>
      <c r="I342" s="25" t="s">
        <v>20841</v>
      </c>
      <c r="J342" t="s">
        <v>20840</v>
      </c>
      <c r="M342" t="b">
        <v>0</v>
      </c>
      <c r="T342" t="s">
        <v>4341</v>
      </c>
      <c r="U342" t="s">
        <v>4340</v>
      </c>
      <c r="V342" t="s">
        <v>19908</v>
      </c>
      <c r="W342">
        <v>2489</v>
      </c>
      <c r="X342" s="25" t="s">
        <v>21574</v>
      </c>
      <c r="Y342" t="s">
        <v>21434</v>
      </c>
      <c r="AA342" t="str">
        <f t="shared" si="5"/>
        <v>Application Layer Gateway (ALG) Security Requirements Guide (SRG) :: Version 1, Release: 2 Benchmark Date: 24 Jul 2015 AC-4;</v>
      </c>
    </row>
    <row r="343" spans="1:27" ht="409.5">
      <c r="A343" t="s">
        <v>20839</v>
      </c>
      <c r="B343" t="s">
        <v>4349</v>
      </c>
      <c r="C343" t="s">
        <v>20837</v>
      </c>
      <c r="D343" t="s">
        <v>20838</v>
      </c>
      <c r="E343" t="s">
        <v>20837</v>
      </c>
      <c r="F343" t="s">
        <v>20836</v>
      </c>
      <c r="G343" s="25" t="s">
        <v>20835</v>
      </c>
      <c r="I343" s="25" t="s">
        <v>20834</v>
      </c>
      <c r="J343" t="s">
        <v>20833</v>
      </c>
      <c r="M343" t="b">
        <v>0</v>
      </c>
      <c r="T343" t="s">
        <v>4341</v>
      </c>
      <c r="U343" t="s">
        <v>4340</v>
      </c>
      <c r="V343" t="s">
        <v>19908</v>
      </c>
      <c r="W343">
        <v>2489</v>
      </c>
      <c r="X343" s="25" t="s">
        <v>21574</v>
      </c>
      <c r="Y343" t="s">
        <v>21434</v>
      </c>
      <c r="AA343" t="str">
        <f t="shared" si="5"/>
        <v>Application Layer Gateway (ALG) Security Requirements Guide (SRG) :: Version 1, Release: 2 Benchmark Date: 24 Jul 2015 AC-4;</v>
      </c>
    </row>
    <row r="344" spans="1:27" ht="409.5">
      <c r="A344" t="s">
        <v>20832</v>
      </c>
      <c r="B344" t="s">
        <v>4349</v>
      </c>
      <c r="C344" t="s">
        <v>20830</v>
      </c>
      <c r="D344" t="s">
        <v>20831</v>
      </c>
      <c r="E344" t="s">
        <v>20830</v>
      </c>
      <c r="F344" t="s">
        <v>20829</v>
      </c>
      <c r="G344" s="25" t="s">
        <v>20828</v>
      </c>
      <c r="I344" s="25" t="s">
        <v>20827</v>
      </c>
      <c r="J344" t="s">
        <v>20826</v>
      </c>
      <c r="M344" t="b">
        <v>0</v>
      </c>
      <c r="T344" t="s">
        <v>4341</v>
      </c>
      <c r="U344" t="s">
        <v>4340</v>
      </c>
      <c r="V344" t="s">
        <v>19908</v>
      </c>
      <c r="W344">
        <v>2489</v>
      </c>
      <c r="X344" s="25" t="s">
        <v>21574</v>
      </c>
      <c r="Y344" t="s">
        <v>21434</v>
      </c>
      <c r="AA344" t="str">
        <f t="shared" si="5"/>
        <v>Application Layer Gateway (ALG) Security Requirements Guide (SRG) :: Version 1, Release: 2 Benchmark Date: 24 Jul 2015 AC-4;</v>
      </c>
    </row>
    <row r="345" spans="1:27" ht="409.5" hidden="1">
      <c r="A345" t="s">
        <v>19301</v>
      </c>
      <c r="B345" t="s">
        <v>4349</v>
      </c>
      <c r="C345" t="s">
        <v>4574</v>
      </c>
      <c r="D345" t="s">
        <v>19300</v>
      </c>
      <c r="E345" t="s">
        <v>19299</v>
      </c>
      <c r="F345" t="s">
        <v>19298</v>
      </c>
      <c r="G345" s="25" t="s">
        <v>19297</v>
      </c>
      <c r="I345" s="25" t="s">
        <v>19296</v>
      </c>
      <c r="J345" t="s">
        <v>19295</v>
      </c>
      <c r="M345" t="b">
        <v>0</v>
      </c>
      <c r="T345" t="s">
        <v>4341</v>
      </c>
      <c r="U345" t="s">
        <v>4340</v>
      </c>
      <c r="V345" t="s">
        <v>18918</v>
      </c>
      <c r="W345">
        <v>2900</v>
      </c>
      <c r="X345" s="25" t="s">
        <v>21592</v>
      </c>
      <c r="Y345" t="s">
        <v>21593</v>
      </c>
      <c r="Z345" t="s">
        <v>19294</v>
      </c>
      <c r="AA345" t="str">
        <f t="shared" si="5"/>
        <v>Application Server Security Requirements Guide :: Version 3, Release: 3 Benchmark Date: 27 Oct 2022 AC-6 (10);</v>
      </c>
    </row>
    <row r="346" spans="1:27" ht="409.5" hidden="1">
      <c r="A346" t="s">
        <v>17450</v>
      </c>
      <c r="B346" t="s">
        <v>4349</v>
      </c>
      <c r="C346" t="s">
        <v>4574</v>
      </c>
      <c r="D346" t="s">
        <v>17449</v>
      </c>
      <c r="E346" t="s">
        <v>17448</v>
      </c>
      <c r="F346" t="s">
        <v>17447</v>
      </c>
      <c r="G346" t="s">
        <v>17446</v>
      </c>
      <c r="I346" s="25" t="s">
        <v>17445</v>
      </c>
      <c r="J346" t="s">
        <v>17444</v>
      </c>
      <c r="M346" t="b">
        <v>0</v>
      </c>
      <c r="T346" t="s">
        <v>4341</v>
      </c>
      <c r="U346" t="s">
        <v>4340</v>
      </c>
      <c r="V346" t="s">
        <v>16942</v>
      </c>
      <c r="W346">
        <v>5239</v>
      </c>
      <c r="X346" s="25" t="s">
        <v>21592</v>
      </c>
      <c r="Y346" t="s">
        <v>21593</v>
      </c>
      <c r="AA346" t="str">
        <f t="shared" si="5"/>
        <v>Container Platform Security Requirements Guide :: Version 1, Release: 3 Benchmark Date: 27 Jan 2022 AC-6 (10);</v>
      </c>
    </row>
    <row r="347" spans="1:27" ht="409.5" hidden="1">
      <c r="A347" t="s">
        <v>16409</v>
      </c>
      <c r="B347" t="s">
        <v>4349</v>
      </c>
      <c r="C347" t="s">
        <v>4574</v>
      </c>
      <c r="D347" t="s">
        <v>16408</v>
      </c>
      <c r="E347" t="s">
        <v>16407</v>
      </c>
      <c r="F347" t="s">
        <v>16406</v>
      </c>
      <c r="G347" s="25" t="s">
        <v>16405</v>
      </c>
      <c r="I347" s="25" t="s">
        <v>16404</v>
      </c>
      <c r="J347" t="s">
        <v>16403</v>
      </c>
      <c r="M347" t="b">
        <v>0</v>
      </c>
      <c r="T347" t="s">
        <v>4341</v>
      </c>
      <c r="U347" t="s">
        <v>4340</v>
      </c>
      <c r="V347" t="s">
        <v>15953</v>
      </c>
      <c r="W347">
        <v>2902</v>
      </c>
      <c r="X347" s="25" t="s">
        <v>21592</v>
      </c>
      <c r="Y347" t="s">
        <v>21593</v>
      </c>
      <c r="Z347" t="s">
        <v>16402</v>
      </c>
      <c r="AA347" t="str">
        <f t="shared" si="5"/>
        <v>Database Security Requirements Guide :: Version 3, Release: 3 Benchmark Date: 27 Jul 2022 AC-6 (10);</v>
      </c>
    </row>
    <row r="348" spans="1:27" ht="409.5" hidden="1">
      <c r="A348" t="s">
        <v>14085</v>
      </c>
      <c r="B348" t="s">
        <v>4349</v>
      </c>
      <c r="C348" t="s">
        <v>14084</v>
      </c>
      <c r="D348" t="s">
        <v>14083</v>
      </c>
      <c r="E348" t="s">
        <v>14082</v>
      </c>
      <c r="F348" t="s">
        <v>14081</v>
      </c>
      <c r="G348" s="25" t="s">
        <v>7253</v>
      </c>
      <c r="I348" t="s">
        <v>14080</v>
      </c>
      <c r="J348" t="s">
        <v>14079</v>
      </c>
      <c r="M348" t="b">
        <v>0</v>
      </c>
      <c r="T348" t="s">
        <v>4341</v>
      </c>
      <c r="U348" t="s">
        <v>4340</v>
      </c>
      <c r="V348" t="s">
        <v>13339</v>
      </c>
      <c r="W348">
        <v>2895</v>
      </c>
      <c r="X348" s="25" t="s">
        <v>21592</v>
      </c>
      <c r="Y348" t="s">
        <v>21593</v>
      </c>
      <c r="Z348" t="s">
        <v>14078</v>
      </c>
      <c r="AA348" t="str">
        <f t="shared" si="5"/>
        <v>General Purpose Operating System Security Requirements Guide :: Version 2, Release: 4 Benchmark Date: 27 Jul 2022 AC-6 (10);</v>
      </c>
    </row>
    <row r="349" spans="1:27" ht="409.5" hidden="1">
      <c r="A349" t="s">
        <v>11873</v>
      </c>
      <c r="B349" t="s">
        <v>4349</v>
      </c>
      <c r="C349" t="s">
        <v>4574</v>
      </c>
      <c r="D349" t="s">
        <v>11872</v>
      </c>
      <c r="E349" t="s">
        <v>11871</v>
      </c>
      <c r="F349" t="s">
        <v>11870</v>
      </c>
      <c r="G349" s="25" t="s">
        <v>7253</v>
      </c>
      <c r="I349" s="25" t="s">
        <v>11869</v>
      </c>
      <c r="J349" s="25" t="s">
        <v>11868</v>
      </c>
      <c r="M349" t="b">
        <v>0</v>
      </c>
      <c r="T349" t="s">
        <v>4341</v>
      </c>
      <c r="U349" t="s">
        <v>4340</v>
      </c>
      <c r="V349" t="s">
        <v>11272</v>
      </c>
      <c r="W349">
        <v>2906</v>
      </c>
      <c r="X349" s="25" t="s">
        <v>21592</v>
      </c>
      <c r="Y349" t="s">
        <v>21593</v>
      </c>
      <c r="Z349" t="s">
        <v>11867</v>
      </c>
      <c r="AA349" t="str">
        <f t="shared" si="5"/>
        <v>Mainframe Product Security Requirements Guide :: Version 2, Release: 1 Benchmark Date: 27 Oct 2022 AC-6 (10);</v>
      </c>
    </row>
    <row r="350" spans="1:27" ht="409.5" hidden="1">
      <c r="A350" t="s">
        <v>10809</v>
      </c>
      <c r="B350" t="s">
        <v>4745</v>
      </c>
      <c r="C350" t="s">
        <v>4574</v>
      </c>
      <c r="D350" t="s">
        <v>10808</v>
      </c>
      <c r="E350" t="s">
        <v>10807</v>
      </c>
      <c r="F350" t="s">
        <v>10806</v>
      </c>
      <c r="G350" s="25" t="s">
        <v>10805</v>
      </c>
      <c r="I350" t="s">
        <v>10804</v>
      </c>
      <c r="J350" t="s">
        <v>10803</v>
      </c>
      <c r="M350" t="b">
        <v>0</v>
      </c>
      <c r="T350" t="s">
        <v>4341</v>
      </c>
      <c r="U350" t="s">
        <v>4340</v>
      </c>
      <c r="V350" t="s">
        <v>10511</v>
      </c>
      <c r="W350">
        <v>2890</v>
      </c>
      <c r="X350" s="25" t="s">
        <v>21592</v>
      </c>
      <c r="Y350" t="s">
        <v>21593</v>
      </c>
      <c r="Z350" t="s">
        <v>10802</v>
      </c>
      <c r="AA350" t="str">
        <f t="shared" si="5"/>
        <v>Network Device Management Security Requirements Guide :: Version 4, Release: 1 Benchmark Date: 23 Apr 2021 AC-6 (10);</v>
      </c>
    </row>
    <row r="351" spans="1:27" ht="409.5" hidden="1">
      <c r="A351" t="s">
        <v>7257</v>
      </c>
      <c r="B351" t="s">
        <v>4349</v>
      </c>
      <c r="C351" t="s">
        <v>4574</v>
      </c>
      <c r="D351" t="s">
        <v>7256</v>
      </c>
      <c r="E351" t="s">
        <v>7255</v>
      </c>
      <c r="F351" t="s">
        <v>7254</v>
      </c>
      <c r="G351" s="25" t="s">
        <v>7253</v>
      </c>
      <c r="I351" s="25" t="s">
        <v>7252</v>
      </c>
      <c r="J351" t="s">
        <v>7251</v>
      </c>
      <c r="M351" t="b">
        <v>0</v>
      </c>
      <c r="T351" t="s">
        <v>4341</v>
      </c>
      <c r="U351" t="s">
        <v>4340</v>
      </c>
      <c r="V351" t="s">
        <v>5162</v>
      </c>
      <c r="W351">
        <v>4093</v>
      </c>
      <c r="X351" s="25" t="s">
        <v>21592</v>
      </c>
      <c r="Y351" t="s">
        <v>21593</v>
      </c>
      <c r="Z351" t="s">
        <v>7250</v>
      </c>
      <c r="AA351" t="str">
        <f t="shared" si="5"/>
        <v>Application Security and Development Security Technical Implementation Guide :: Version 5, Release: 2 Benchmark Date: 27 Oct 2022 AC-6 (10);</v>
      </c>
    </row>
    <row r="352" spans="1:27" ht="409.5" hidden="1">
      <c r="A352" t="s">
        <v>4575</v>
      </c>
      <c r="B352" t="s">
        <v>4349</v>
      </c>
      <c r="C352" t="s">
        <v>4574</v>
      </c>
      <c r="D352" t="s">
        <v>4573</v>
      </c>
      <c r="E352" t="s">
        <v>4572</v>
      </c>
      <c r="F352" t="s">
        <v>4571</v>
      </c>
      <c r="G352" t="s">
        <v>4570</v>
      </c>
      <c r="I352" s="25" t="s">
        <v>4569</v>
      </c>
      <c r="J352" t="s">
        <v>4568</v>
      </c>
      <c r="M352" t="b">
        <v>0</v>
      </c>
      <c r="T352" t="s">
        <v>4341</v>
      </c>
      <c r="U352" t="s">
        <v>4340</v>
      </c>
      <c r="V352" t="s">
        <v>4339</v>
      </c>
      <c r="W352">
        <v>2910</v>
      </c>
      <c r="X352" s="25" t="s">
        <v>21592</v>
      </c>
      <c r="Y352" t="s">
        <v>21593</v>
      </c>
      <c r="Z352" t="s">
        <v>4567</v>
      </c>
      <c r="AA352" t="str">
        <f t="shared" si="5"/>
        <v>Web Server Security Requirements Guide :: Version 3, Release: 1 Benchmark Date: 27 Oct 2022 AC-6 (10);</v>
      </c>
    </row>
    <row r="353" spans="1:27" ht="409.5" hidden="1">
      <c r="A353" t="s">
        <v>5645</v>
      </c>
      <c r="B353" t="s">
        <v>4745</v>
      </c>
      <c r="C353" t="s">
        <v>4358</v>
      </c>
      <c r="D353" t="s">
        <v>5644</v>
      </c>
      <c r="E353" t="s">
        <v>5643</v>
      </c>
      <c r="F353" t="s">
        <v>5642</v>
      </c>
      <c r="G353" s="25" t="s">
        <v>5641</v>
      </c>
      <c r="I353" s="25" t="s">
        <v>5640</v>
      </c>
      <c r="J353" t="s">
        <v>5639</v>
      </c>
      <c r="M353" t="b">
        <v>0</v>
      </c>
      <c r="T353" t="s">
        <v>4341</v>
      </c>
      <c r="U353" t="s">
        <v>4340</v>
      </c>
      <c r="V353" t="s">
        <v>5162</v>
      </c>
      <c r="W353">
        <v>4093</v>
      </c>
      <c r="X353" s="25" t="s">
        <v>5638</v>
      </c>
      <c r="Y353" t="s">
        <v>21594</v>
      </c>
      <c r="Z353" t="s">
        <v>5637</v>
      </c>
      <c r="AA353" t="str">
        <f t="shared" si="5"/>
        <v>Application Security and Development Security Technical Implementation Guide :: Version 5, Release: 2 Benchmark Date: 27 Oct 2022 AC-6 (4);</v>
      </c>
    </row>
    <row r="354" spans="1:27" ht="409.5" hidden="1">
      <c r="A354" t="s">
        <v>17443</v>
      </c>
      <c r="B354" t="s">
        <v>4349</v>
      </c>
      <c r="C354" t="s">
        <v>7248</v>
      </c>
      <c r="D354" t="s">
        <v>17442</v>
      </c>
      <c r="E354" t="s">
        <v>17441</v>
      </c>
      <c r="F354" t="s">
        <v>17440</v>
      </c>
      <c r="G354" s="25" t="s">
        <v>17439</v>
      </c>
      <c r="I354" s="25" t="s">
        <v>17438</v>
      </c>
      <c r="J354" t="s">
        <v>17437</v>
      </c>
      <c r="M354" t="b">
        <v>0</v>
      </c>
      <c r="T354" t="s">
        <v>4341</v>
      </c>
      <c r="U354" t="s">
        <v>4340</v>
      </c>
      <c r="V354" t="s">
        <v>16942</v>
      </c>
      <c r="W354">
        <v>5239</v>
      </c>
      <c r="X354" s="25" t="s">
        <v>21596</v>
      </c>
      <c r="Y354" t="s">
        <v>21595</v>
      </c>
      <c r="AA354" t="str">
        <f t="shared" si="5"/>
        <v>Container Platform Security Requirements Guide :: Version 1, Release: 3 Benchmark Date: 27 Jan 2022 AC-6 (8);</v>
      </c>
    </row>
    <row r="355" spans="1:27" ht="409.5" hidden="1">
      <c r="A355" t="s">
        <v>16401</v>
      </c>
      <c r="B355" t="s">
        <v>4349</v>
      </c>
      <c r="C355" t="s">
        <v>7248</v>
      </c>
      <c r="D355" t="s">
        <v>16400</v>
      </c>
      <c r="E355" t="s">
        <v>16399</v>
      </c>
      <c r="F355" t="s">
        <v>16398</v>
      </c>
      <c r="G355" s="25" t="s">
        <v>16397</v>
      </c>
      <c r="I355" s="25" t="s">
        <v>16396</v>
      </c>
      <c r="J355" s="25" t="s">
        <v>16395</v>
      </c>
      <c r="M355" t="b">
        <v>0</v>
      </c>
      <c r="T355" t="s">
        <v>4341</v>
      </c>
      <c r="U355" t="s">
        <v>4340</v>
      </c>
      <c r="V355" t="s">
        <v>15953</v>
      </c>
      <c r="W355">
        <v>2902</v>
      </c>
      <c r="X355" s="25" t="s">
        <v>21596</v>
      </c>
      <c r="Y355" t="s">
        <v>21595</v>
      </c>
      <c r="Z355" t="s">
        <v>16394</v>
      </c>
      <c r="AA355" t="str">
        <f t="shared" si="5"/>
        <v>Database Security Requirements Guide :: Version 3, Release: 3 Benchmark Date: 27 Jul 2022 AC-6 (8);</v>
      </c>
    </row>
    <row r="356" spans="1:27" ht="409.5" hidden="1">
      <c r="A356" t="s">
        <v>14077</v>
      </c>
      <c r="B356" t="s">
        <v>4349</v>
      </c>
      <c r="C356" t="s">
        <v>14076</v>
      </c>
      <c r="D356" t="s">
        <v>14075</v>
      </c>
      <c r="E356" t="s">
        <v>14074</v>
      </c>
      <c r="F356" t="s">
        <v>14073</v>
      </c>
      <c r="G356" s="25" t="s">
        <v>14072</v>
      </c>
      <c r="I356" t="s">
        <v>14071</v>
      </c>
      <c r="J356" t="s">
        <v>14070</v>
      </c>
      <c r="M356" t="b">
        <v>0</v>
      </c>
      <c r="T356" t="s">
        <v>4341</v>
      </c>
      <c r="U356" t="s">
        <v>4340</v>
      </c>
      <c r="V356" t="s">
        <v>13339</v>
      </c>
      <c r="W356">
        <v>2895</v>
      </c>
      <c r="X356" s="25" t="s">
        <v>21596</v>
      </c>
      <c r="Y356" t="s">
        <v>21595</v>
      </c>
      <c r="Z356" t="s">
        <v>14069</v>
      </c>
      <c r="AA356" t="str">
        <f t="shared" si="5"/>
        <v>General Purpose Operating System Security Requirements Guide :: Version 2, Release: 4 Benchmark Date: 27 Jul 2022 AC-6 (8);</v>
      </c>
    </row>
    <row r="357" spans="1:27" ht="409.5" hidden="1">
      <c r="A357" t="s">
        <v>11866</v>
      </c>
      <c r="B357" t="s">
        <v>4349</v>
      </c>
      <c r="C357" t="s">
        <v>7248</v>
      </c>
      <c r="D357" t="s">
        <v>11865</v>
      </c>
      <c r="E357" t="s">
        <v>11864</v>
      </c>
      <c r="F357" t="s">
        <v>11863</v>
      </c>
      <c r="G357" t="s">
        <v>11862</v>
      </c>
      <c r="I357" s="25" t="s">
        <v>11861</v>
      </c>
      <c r="J357" t="s">
        <v>11860</v>
      </c>
      <c r="M357" t="b">
        <v>0</v>
      </c>
      <c r="T357" t="s">
        <v>4341</v>
      </c>
      <c r="U357" t="s">
        <v>4340</v>
      </c>
      <c r="V357" t="s">
        <v>11272</v>
      </c>
      <c r="W357">
        <v>2906</v>
      </c>
      <c r="X357" s="25" t="s">
        <v>21596</v>
      </c>
      <c r="Y357" t="s">
        <v>21595</v>
      </c>
      <c r="Z357" t="s">
        <v>11859</v>
      </c>
      <c r="AA357" t="str">
        <f t="shared" si="5"/>
        <v>Mainframe Product Security Requirements Guide :: Version 2, Release: 1 Benchmark Date: 27 Oct 2022 AC-6 (8);</v>
      </c>
    </row>
    <row r="358" spans="1:27" ht="409.5" hidden="1">
      <c r="A358" t="s">
        <v>7249</v>
      </c>
      <c r="B358" t="s">
        <v>4745</v>
      </c>
      <c r="C358" t="s">
        <v>7248</v>
      </c>
      <c r="D358" t="s">
        <v>7247</v>
      </c>
      <c r="E358" t="s">
        <v>7246</v>
      </c>
      <c r="F358" t="s">
        <v>7245</v>
      </c>
      <c r="G358" s="25" t="s">
        <v>7244</v>
      </c>
      <c r="I358" s="25" t="s">
        <v>7243</v>
      </c>
      <c r="J358" t="s">
        <v>7242</v>
      </c>
      <c r="M358" t="b">
        <v>0</v>
      </c>
      <c r="T358" t="s">
        <v>4341</v>
      </c>
      <c r="U358" t="s">
        <v>4340</v>
      </c>
      <c r="V358" t="s">
        <v>5162</v>
      </c>
      <c r="W358">
        <v>4093</v>
      </c>
      <c r="X358" s="25" t="s">
        <v>21596</v>
      </c>
      <c r="Y358" t="s">
        <v>21595</v>
      </c>
      <c r="Z358" t="s">
        <v>7241</v>
      </c>
      <c r="AA358" t="str">
        <f t="shared" si="5"/>
        <v>Application Security and Development Security Technical Implementation Guide :: Version 5, Release: 2 Benchmark Date: 27 Oct 2022 AC-6 (8);</v>
      </c>
    </row>
    <row r="359" spans="1:27" ht="409.5" hidden="1">
      <c r="A359" t="s">
        <v>19293</v>
      </c>
      <c r="B359" t="s">
        <v>4349</v>
      </c>
      <c r="C359" t="s">
        <v>7239</v>
      </c>
      <c r="D359" t="s">
        <v>19292</v>
      </c>
      <c r="E359" t="s">
        <v>19291</v>
      </c>
      <c r="F359" t="s">
        <v>19290</v>
      </c>
      <c r="G359" s="25" t="s">
        <v>19289</v>
      </c>
      <c r="I359" s="25" t="s">
        <v>19288</v>
      </c>
      <c r="J359" t="s">
        <v>19287</v>
      </c>
      <c r="M359" t="b">
        <v>0</v>
      </c>
      <c r="T359" t="s">
        <v>4341</v>
      </c>
      <c r="U359" t="s">
        <v>4340</v>
      </c>
      <c r="V359" t="s">
        <v>18918</v>
      </c>
      <c r="W359">
        <v>2900</v>
      </c>
      <c r="X359" s="25" t="s">
        <v>21597</v>
      </c>
      <c r="Y359" t="s">
        <v>21598</v>
      </c>
      <c r="Z359" t="s">
        <v>19286</v>
      </c>
      <c r="AA359" t="str">
        <f t="shared" si="5"/>
        <v>Application Server Security Requirements Guide :: Version 3, Release: 3 Benchmark Date: 27 Oct 2022 AC-6 (9);</v>
      </c>
    </row>
    <row r="360" spans="1:27" ht="409.5" hidden="1">
      <c r="A360" t="s">
        <v>17436</v>
      </c>
      <c r="B360" t="s">
        <v>4349</v>
      </c>
      <c r="C360" t="s">
        <v>7239</v>
      </c>
      <c r="D360" t="s">
        <v>17435</v>
      </c>
      <c r="E360" t="s">
        <v>17434</v>
      </c>
      <c r="F360" t="s">
        <v>17433</v>
      </c>
      <c r="G360" t="s">
        <v>17432</v>
      </c>
      <c r="I360" s="25" t="s">
        <v>17431</v>
      </c>
      <c r="J360" t="s">
        <v>17430</v>
      </c>
      <c r="M360" t="b">
        <v>0</v>
      </c>
      <c r="T360" t="s">
        <v>4341</v>
      </c>
      <c r="U360" t="s">
        <v>4340</v>
      </c>
      <c r="V360" t="s">
        <v>16942</v>
      </c>
      <c r="W360">
        <v>5239</v>
      </c>
      <c r="X360" s="25" t="s">
        <v>21597</v>
      </c>
      <c r="Y360" t="s">
        <v>21598</v>
      </c>
      <c r="AA360" t="str">
        <f t="shared" si="5"/>
        <v>Container Platform Security Requirements Guide :: Version 1, Release: 3 Benchmark Date: 27 Jan 2022 AC-6 (9);</v>
      </c>
    </row>
    <row r="361" spans="1:27" ht="315" hidden="1">
      <c r="A361" t="s">
        <v>14068</v>
      </c>
      <c r="B361" t="s">
        <v>4349</v>
      </c>
      <c r="C361" t="s">
        <v>14067</v>
      </c>
      <c r="D361" t="s">
        <v>14066</v>
      </c>
      <c r="E361" t="s">
        <v>14065</v>
      </c>
      <c r="F361" t="s">
        <v>14064</v>
      </c>
      <c r="G361" t="s">
        <v>10797</v>
      </c>
      <c r="I361" t="s">
        <v>14063</v>
      </c>
      <c r="J361" t="s">
        <v>14062</v>
      </c>
      <c r="M361" t="b">
        <v>0</v>
      </c>
      <c r="T361" t="s">
        <v>4341</v>
      </c>
      <c r="U361" t="s">
        <v>4340</v>
      </c>
      <c r="V361" t="s">
        <v>13339</v>
      </c>
      <c r="W361">
        <v>2895</v>
      </c>
      <c r="X361" s="25" t="s">
        <v>21597</v>
      </c>
      <c r="Y361" t="s">
        <v>21598</v>
      </c>
      <c r="Z361" t="s">
        <v>14061</v>
      </c>
      <c r="AA361" t="str">
        <f t="shared" si="5"/>
        <v>General Purpose Operating System Security Requirements Guide :: Version 2, Release: 4 Benchmark Date: 27 Jul 2022 AC-6 (9);</v>
      </c>
    </row>
    <row r="362" spans="1:27" ht="409.5" hidden="1">
      <c r="A362" t="s">
        <v>11858</v>
      </c>
      <c r="B362" t="s">
        <v>4349</v>
      </c>
      <c r="C362" t="s">
        <v>7239</v>
      </c>
      <c r="D362" t="s">
        <v>11857</v>
      </c>
      <c r="E362" t="s">
        <v>11856</v>
      </c>
      <c r="F362" t="s">
        <v>11855</v>
      </c>
      <c r="G362" t="s">
        <v>7235</v>
      </c>
      <c r="I362" s="25" t="s">
        <v>11854</v>
      </c>
      <c r="J362" t="s">
        <v>11853</v>
      </c>
      <c r="M362" t="b">
        <v>0</v>
      </c>
      <c r="T362" t="s">
        <v>4341</v>
      </c>
      <c r="U362" t="s">
        <v>4340</v>
      </c>
      <c r="V362" t="s">
        <v>11272</v>
      </c>
      <c r="W362">
        <v>2906</v>
      </c>
      <c r="X362" s="25" t="s">
        <v>21597</v>
      </c>
      <c r="Y362" t="s">
        <v>21598</v>
      </c>
      <c r="Z362" t="s">
        <v>11852</v>
      </c>
      <c r="AA362" t="str">
        <f t="shared" si="5"/>
        <v>Mainframe Product Security Requirements Guide :: Version 2, Release: 1 Benchmark Date: 27 Oct 2022 AC-6 (9);</v>
      </c>
    </row>
    <row r="363" spans="1:27" ht="315" hidden="1">
      <c r="A363" t="s">
        <v>10801</v>
      </c>
      <c r="B363" t="s">
        <v>4349</v>
      </c>
      <c r="C363" t="s">
        <v>7239</v>
      </c>
      <c r="D363" t="s">
        <v>10800</v>
      </c>
      <c r="E363" t="s">
        <v>10799</v>
      </c>
      <c r="F363" t="s">
        <v>10798</v>
      </c>
      <c r="G363" t="s">
        <v>10797</v>
      </c>
      <c r="I363" t="s">
        <v>10796</v>
      </c>
      <c r="J363" t="s">
        <v>10795</v>
      </c>
      <c r="M363" t="b">
        <v>0</v>
      </c>
      <c r="T363" t="s">
        <v>4341</v>
      </c>
      <c r="U363" t="s">
        <v>4340</v>
      </c>
      <c r="V363" t="s">
        <v>10511</v>
      </c>
      <c r="W363">
        <v>2890</v>
      </c>
      <c r="X363" s="25" t="s">
        <v>21597</v>
      </c>
      <c r="Y363" t="s">
        <v>21598</v>
      </c>
      <c r="Z363" t="s">
        <v>10794</v>
      </c>
      <c r="AA363" t="str">
        <f t="shared" si="5"/>
        <v>Network Device Management Security Requirements Guide :: Version 4, Release: 1 Benchmark Date: 23 Apr 2021 AC-6 (9);</v>
      </c>
    </row>
    <row r="364" spans="1:27" ht="409.5" hidden="1">
      <c r="A364" t="s">
        <v>8689</v>
      </c>
      <c r="B364" t="s">
        <v>4349</v>
      </c>
      <c r="C364" t="s">
        <v>7239</v>
      </c>
      <c r="D364" t="s">
        <v>8688</v>
      </c>
      <c r="E364" t="s">
        <v>8687</v>
      </c>
      <c r="F364" t="s">
        <v>8686</v>
      </c>
      <c r="G364" s="25" t="s">
        <v>8685</v>
      </c>
      <c r="I364" s="25" t="s">
        <v>8684</v>
      </c>
      <c r="J364" t="s">
        <v>8683</v>
      </c>
      <c r="M364" t="b">
        <v>0</v>
      </c>
      <c r="T364" t="s">
        <v>4341</v>
      </c>
      <c r="U364" t="s">
        <v>4340</v>
      </c>
      <c r="V364" t="s">
        <v>8332</v>
      </c>
      <c r="W364">
        <v>5269</v>
      </c>
      <c r="X364" s="25" t="s">
        <v>21597</v>
      </c>
      <c r="Y364" t="s">
        <v>21598</v>
      </c>
      <c r="AA364" t="str">
        <f t="shared" si="5"/>
        <v>Unified Endpoint Management Server Security Requirements Guide :: Version 1, Release: 1 Benchmark Date: 20 Nov 2020 AC-6 (9);</v>
      </c>
    </row>
    <row r="365" spans="1:27" ht="409.5" hidden="1">
      <c r="A365" t="s">
        <v>7240</v>
      </c>
      <c r="B365" t="s">
        <v>4349</v>
      </c>
      <c r="C365" t="s">
        <v>7239</v>
      </c>
      <c r="D365" t="s">
        <v>7238</v>
      </c>
      <c r="E365" t="s">
        <v>7237</v>
      </c>
      <c r="F365" t="s">
        <v>7236</v>
      </c>
      <c r="G365" t="s">
        <v>7235</v>
      </c>
      <c r="I365" s="25" t="s">
        <v>7234</v>
      </c>
      <c r="J365" t="s">
        <v>7233</v>
      </c>
      <c r="M365" t="b">
        <v>0</v>
      </c>
      <c r="T365" t="s">
        <v>4341</v>
      </c>
      <c r="U365" t="s">
        <v>4340</v>
      </c>
      <c r="V365" t="s">
        <v>5162</v>
      </c>
      <c r="W365">
        <v>4093</v>
      </c>
      <c r="X365" s="25" t="s">
        <v>21597</v>
      </c>
      <c r="Y365" t="s">
        <v>21598</v>
      </c>
      <c r="Z365" t="s">
        <v>7232</v>
      </c>
      <c r="AA365" t="str">
        <f t="shared" si="5"/>
        <v>Application Security and Development Security Technical Implementation Guide :: Version 5, Release: 2 Benchmark Date: 27 Oct 2022 AC-6 (9);</v>
      </c>
    </row>
    <row r="366" spans="1:27" ht="409.5" hidden="1">
      <c r="A366" t="s">
        <v>21277</v>
      </c>
      <c r="B366" t="s">
        <v>4349</v>
      </c>
      <c r="C366" t="s">
        <v>21275</v>
      </c>
      <c r="D366" t="s">
        <v>21276</v>
      </c>
      <c r="E366" t="s">
        <v>21275</v>
      </c>
      <c r="F366" t="s">
        <v>21274</v>
      </c>
      <c r="G366" t="s">
        <v>11847</v>
      </c>
      <c r="I366" s="25" t="s">
        <v>21273</v>
      </c>
      <c r="J366" t="s">
        <v>21272</v>
      </c>
      <c r="M366" t="b">
        <v>0</v>
      </c>
      <c r="T366" t="s">
        <v>4341</v>
      </c>
      <c r="U366" t="s">
        <v>4340</v>
      </c>
      <c r="V366" t="s">
        <v>20945</v>
      </c>
      <c r="W366">
        <v>3357</v>
      </c>
      <c r="X366" s="25" t="s">
        <v>21497</v>
      </c>
      <c r="Y366" t="s">
        <v>21483</v>
      </c>
      <c r="AA366" t="str">
        <f t="shared" si="5"/>
        <v>Authentication, Authorization, and Accounting Services (AAA) Security Requirements Guide :: Version 1, Release: 2 Benchmark Date: 24 Jan 2020 AC-7;</v>
      </c>
    </row>
    <row r="367" spans="1:27" ht="409.5" hidden="1">
      <c r="A367" t="s">
        <v>21271</v>
      </c>
      <c r="B367" t="s">
        <v>4349</v>
      </c>
      <c r="C367" t="s">
        <v>21269</v>
      </c>
      <c r="D367" t="s">
        <v>21270</v>
      </c>
      <c r="E367" t="s">
        <v>21269</v>
      </c>
      <c r="F367" t="s">
        <v>21268</v>
      </c>
      <c r="G367" t="s">
        <v>11847</v>
      </c>
      <c r="I367" s="25" t="s">
        <v>21267</v>
      </c>
      <c r="J367" t="s">
        <v>21266</v>
      </c>
      <c r="M367" t="b">
        <v>0</v>
      </c>
      <c r="T367" t="s">
        <v>4341</v>
      </c>
      <c r="U367" t="s">
        <v>4340</v>
      </c>
      <c r="V367" t="s">
        <v>20945</v>
      </c>
      <c r="W367">
        <v>3357</v>
      </c>
      <c r="X367" s="25" t="s">
        <v>21498</v>
      </c>
      <c r="Y367" t="s">
        <v>21483</v>
      </c>
      <c r="AA367" t="str">
        <f t="shared" si="5"/>
        <v>Authentication, Authorization, and Accounting Services (AAA) Security Requirements Guide :: Version 1, Release: 2 Benchmark Date: 24 Jan 2020 AC-7;</v>
      </c>
    </row>
    <row r="368" spans="1:27" ht="409.5" hidden="1">
      <c r="A368" t="s">
        <v>18341</v>
      </c>
      <c r="B368" t="s">
        <v>4349</v>
      </c>
      <c r="C368" t="s">
        <v>7230</v>
      </c>
      <c r="D368" t="s">
        <v>18340</v>
      </c>
      <c r="E368" t="s">
        <v>18339</v>
      </c>
      <c r="F368" t="s">
        <v>18338</v>
      </c>
      <c r="G368" t="s">
        <v>18337</v>
      </c>
      <c r="I368" s="25" t="s">
        <v>18336</v>
      </c>
      <c r="J368" t="s">
        <v>18335</v>
      </c>
      <c r="M368" t="b">
        <v>0</v>
      </c>
      <c r="T368" t="s">
        <v>4341</v>
      </c>
      <c r="U368" t="s">
        <v>4340</v>
      </c>
      <c r="V368" t="s">
        <v>18135</v>
      </c>
      <c r="W368">
        <v>2901</v>
      </c>
      <c r="X368" s="25" t="s">
        <v>21497</v>
      </c>
      <c r="Y368" t="s">
        <v>21483</v>
      </c>
      <c r="Z368" t="s">
        <v>18334</v>
      </c>
      <c r="AA368" t="str">
        <f t="shared" si="5"/>
        <v>Central Log Server Security Requirements Guide :: Version 2, Release: 2 Benchmark Date: 27 Oct 2022 AC-7;</v>
      </c>
    </row>
    <row r="369" spans="1:27" ht="409.5" hidden="1">
      <c r="A369" t="s">
        <v>18187</v>
      </c>
      <c r="B369" t="s">
        <v>4349</v>
      </c>
      <c r="C369" t="s">
        <v>7221</v>
      </c>
      <c r="D369" t="s">
        <v>18186</v>
      </c>
      <c r="E369" t="s">
        <v>18185</v>
      </c>
      <c r="F369" t="s">
        <v>18184</v>
      </c>
      <c r="G369" t="s">
        <v>17425</v>
      </c>
      <c r="I369" s="25" t="s">
        <v>18183</v>
      </c>
      <c r="J369" t="s">
        <v>18182</v>
      </c>
      <c r="M369" t="b">
        <v>0</v>
      </c>
      <c r="T369" t="s">
        <v>4341</v>
      </c>
      <c r="U369" t="s">
        <v>4340</v>
      </c>
      <c r="V369" t="s">
        <v>18135</v>
      </c>
      <c r="W369">
        <v>2901</v>
      </c>
      <c r="X369" s="25" t="s">
        <v>21498</v>
      </c>
      <c r="Y369" t="s">
        <v>21483</v>
      </c>
      <c r="Z369" t="s">
        <v>18181</v>
      </c>
      <c r="AA369" t="str">
        <f t="shared" si="5"/>
        <v>Central Log Server Security Requirements Guide :: Version 2, Release: 2 Benchmark Date: 27 Oct 2022 AC-7;</v>
      </c>
    </row>
    <row r="370" spans="1:27" ht="409.5" hidden="1">
      <c r="A370" t="s">
        <v>18035</v>
      </c>
      <c r="B370" t="s">
        <v>4349</v>
      </c>
      <c r="C370" t="s">
        <v>7230</v>
      </c>
      <c r="D370" t="s">
        <v>18034</v>
      </c>
      <c r="E370" t="s">
        <v>18033</v>
      </c>
      <c r="F370" t="s">
        <v>18032</v>
      </c>
      <c r="G370" t="s">
        <v>17425</v>
      </c>
      <c r="I370" s="25" t="s">
        <v>18031</v>
      </c>
      <c r="J370" t="s">
        <v>18030</v>
      </c>
      <c r="M370" t="b">
        <v>0</v>
      </c>
      <c r="T370" t="s">
        <v>4341</v>
      </c>
      <c r="U370" t="s">
        <v>4340</v>
      </c>
      <c r="V370" t="s">
        <v>16942</v>
      </c>
      <c r="W370">
        <v>5239</v>
      </c>
      <c r="X370" s="25" t="s">
        <v>21497</v>
      </c>
      <c r="Y370" t="s">
        <v>21483</v>
      </c>
      <c r="AA370" t="str">
        <f t="shared" si="5"/>
        <v>Container Platform Security Requirements Guide :: Version 1, Release: 3 Benchmark Date: 27 Jan 2022 AC-7;</v>
      </c>
    </row>
    <row r="371" spans="1:27" ht="409.5" hidden="1">
      <c r="A371" t="s">
        <v>17429</v>
      </c>
      <c r="B371" t="s">
        <v>4349</v>
      </c>
      <c r="C371" t="s">
        <v>7221</v>
      </c>
      <c r="D371" t="s">
        <v>17428</v>
      </c>
      <c r="E371" t="s">
        <v>17427</v>
      </c>
      <c r="F371" t="s">
        <v>17426</v>
      </c>
      <c r="G371" t="s">
        <v>17425</v>
      </c>
      <c r="I371" s="25" t="s">
        <v>17424</v>
      </c>
      <c r="J371" t="s">
        <v>17423</v>
      </c>
      <c r="M371" t="b">
        <v>0</v>
      </c>
      <c r="T371" t="s">
        <v>4341</v>
      </c>
      <c r="U371" t="s">
        <v>4340</v>
      </c>
      <c r="V371" t="s">
        <v>16942</v>
      </c>
      <c r="W371">
        <v>5239</v>
      </c>
      <c r="X371" s="25" t="s">
        <v>21498</v>
      </c>
      <c r="Y371" t="s">
        <v>21483</v>
      </c>
      <c r="AA371" t="str">
        <f t="shared" si="5"/>
        <v>Container Platform Security Requirements Guide :: Version 1, Release: 3 Benchmark Date: 27 Jan 2022 AC-7;</v>
      </c>
    </row>
    <row r="372" spans="1:27" ht="409.5" hidden="1">
      <c r="A372" t="s">
        <v>14981</v>
      </c>
      <c r="B372" t="s">
        <v>4349</v>
      </c>
      <c r="C372" t="s">
        <v>14980</v>
      </c>
      <c r="D372" t="s">
        <v>14979</v>
      </c>
      <c r="E372" t="s">
        <v>14978</v>
      </c>
      <c r="F372" t="s">
        <v>14977</v>
      </c>
      <c r="G372" t="s">
        <v>14976</v>
      </c>
      <c r="I372" t="s">
        <v>14975</v>
      </c>
      <c r="J372" t="s">
        <v>14974</v>
      </c>
      <c r="M372" t="b">
        <v>0</v>
      </c>
      <c r="T372" t="s">
        <v>4341</v>
      </c>
      <c r="U372" t="s">
        <v>4340</v>
      </c>
      <c r="V372" t="s">
        <v>13339</v>
      </c>
      <c r="W372">
        <v>2895</v>
      </c>
      <c r="X372" s="25" t="s">
        <v>21497</v>
      </c>
      <c r="Y372" t="s">
        <v>21483</v>
      </c>
      <c r="Z372" t="s">
        <v>14973</v>
      </c>
      <c r="AA372" t="str">
        <f t="shared" si="5"/>
        <v>General Purpose Operating System Security Requirements Guide :: Version 2, Release: 4 Benchmark Date: 27 Jul 2022 AC-7;</v>
      </c>
    </row>
    <row r="373" spans="1:27" ht="409.5" hidden="1">
      <c r="A373" t="s">
        <v>14060</v>
      </c>
      <c r="B373" t="s">
        <v>4349</v>
      </c>
      <c r="C373" t="s">
        <v>14059</v>
      </c>
      <c r="D373" t="s">
        <v>14058</v>
      </c>
      <c r="E373" t="s">
        <v>14057</v>
      </c>
      <c r="F373" t="s">
        <v>14056</v>
      </c>
      <c r="G373" t="s">
        <v>14055</v>
      </c>
      <c r="I373" t="s">
        <v>14054</v>
      </c>
      <c r="J373" t="s">
        <v>14053</v>
      </c>
      <c r="M373" t="b">
        <v>0</v>
      </c>
      <c r="T373" t="s">
        <v>4341</v>
      </c>
      <c r="U373" t="s">
        <v>4340</v>
      </c>
      <c r="V373" t="s">
        <v>13339</v>
      </c>
      <c r="W373">
        <v>2895</v>
      </c>
      <c r="X373" s="25" t="s">
        <v>21498</v>
      </c>
      <c r="Y373" t="s">
        <v>21483</v>
      </c>
      <c r="Z373" t="s">
        <v>14052</v>
      </c>
      <c r="AA373" t="str">
        <f t="shared" si="5"/>
        <v>General Purpose Operating System Security Requirements Guide :: Version 2, Release: 4 Benchmark Date: 27 Jul 2022 AC-7;</v>
      </c>
    </row>
    <row r="374" spans="1:27" ht="409.5" hidden="1">
      <c r="A374" t="s">
        <v>12571</v>
      </c>
      <c r="B374" t="s">
        <v>4349</v>
      </c>
      <c r="C374" t="s">
        <v>7230</v>
      </c>
      <c r="D374" t="s">
        <v>12570</v>
      </c>
      <c r="E374" t="s">
        <v>12569</v>
      </c>
      <c r="F374" t="s">
        <v>12568</v>
      </c>
      <c r="G374" t="s">
        <v>11847</v>
      </c>
      <c r="I374" s="25" t="s">
        <v>12567</v>
      </c>
      <c r="J374" t="s">
        <v>12566</v>
      </c>
      <c r="M374" t="b">
        <v>0</v>
      </c>
      <c r="T374" t="s">
        <v>4341</v>
      </c>
      <c r="U374" t="s">
        <v>4340</v>
      </c>
      <c r="V374" t="s">
        <v>11272</v>
      </c>
      <c r="W374">
        <v>2906</v>
      </c>
      <c r="X374" s="25" t="s">
        <v>21497</v>
      </c>
      <c r="Y374" t="s">
        <v>21483</v>
      </c>
      <c r="Z374" t="s">
        <v>12565</v>
      </c>
      <c r="AA374" t="str">
        <f t="shared" si="5"/>
        <v>Mainframe Product Security Requirements Guide :: Version 2, Release: 1 Benchmark Date: 27 Oct 2022 AC-7;</v>
      </c>
    </row>
    <row r="375" spans="1:27" ht="409.5" hidden="1">
      <c r="A375" t="s">
        <v>11851</v>
      </c>
      <c r="B375" t="s">
        <v>4349</v>
      </c>
      <c r="C375" t="s">
        <v>7221</v>
      </c>
      <c r="D375" t="s">
        <v>11850</v>
      </c>
      <c r="E375" t="s">
        <v>11849</v>
      </c>
      <c r="F375" t="s">
        <v>11848</v>
      </c>
      <c r="G375" t="s">
        <v>11847</v>
      </c>
      <c r="I375" s="25" t="s">
        <v>11846</v>
      </c>
      <c r="J375" t="s">
        <v>11845</v>
      </c>
      <c r="M375" t="b">
        <v>0</v>
      </c>
      <c r="T375" t="s">
        <v>4341</v>
      </c>
      <c r="U375" t="s">
        <v>4340</v>
      </c>
      <c r="V375" t="s">
        <v>11272</v>
      </c>
      <c r="W375">
        <v>2906</v>
      </c>
      <c r="X375" s="25" t="s">
        <v>21498</v>
      </c>
      <c r="Y375" t="s">
        <v>21483</v>
      </c>
      <c r="Z375" t="s">
        <v>11844</v>
      </c>
      <c r="AA375" t="str">
        <f t="shared" si="5"/>
        <v>Mainframe Product Security Requirements Guide :: Version 2, Release: 1 Benchmark Date: 27 Oct 2022 AC-7;</v>
      </c>
    </row>
    <row r="376" spans="1:27" ht="409.5" hidden="1">
      <c r="A376" t="s">
        <v>11190</v>
      </c>
      <c r="B376" t="s">
        <v>4349</v>
      </c>
      <c r="C376" t="s">
        <v>7230</v>
      </c>
      <c r="D376" t="s">
        <v>11189</v>
      </c>
      <c r="E376" t="s">
        <v>11188</v>
      </c>
      <c r="F376" t="s">
        <v>11187</v>
      </c>
      <c r="G376" t="s">
        <v>11186</v>
      </c>
      <c r="I376" s="25" t="s">
        <v>11185</v>
      </c>
      <c r="J376" t="s">
        <v>11184</v>
      </c>
      <c r="M376" t="b">
        <v>0</v>
      </c>
      <c r="T376" t="s">
        <v>4341</v>
      </c>
      <c r="U376" t="s">
        <v>4340</v>
      </c>
      <c r="V376" t="s">
        <v>10511</v>
      </c>
      <c r="W376">
        <v>2890</v>
      </c>
      <c r="X376" s="25" t="s">
        <v>21497</v>
      </c>
      <c r="Y376" t="s">
        <v>21483</v>
      </c>
      <c r="Z376" t="s">
        <v>11183</v>
      </c>
      <c r="AA376" t="str">
        <f t="shared" si="5"/>
        <v>Network Device Management Security Requirements Guide :: Version 4, Release: 1 Benchmark Date: 23 Apr 2021 AC-7;</v>
      </c>
    </row>
    <row r="377" spans="1:27" ht="409.5" hidden="1">
      <c r="A377" t="s">
        <v>9251</v>
      </c>
      <c r="B377" t="s">
        <v>4349</v>
      </c>
      <c r="C377" t="s">
        <v>7230</v>
      </c>
      <c r="D377" t="s">
        <v>9250</v>
      </c>
      <c r="E377" t="s">
        <v>9249</v>
      </c>
      <c r="F377" t="s">
        <v>9248</v>
      </c>
      <c r="G377" s="25" t="s">
        <v>9247</v>
      </c>
      <c r="I377" s="25" t="s">
        <v>9246</v>
      </c>
      <c r="J377" t="s">
        <v>9245</v>
      </c>
      <c r="M377" t="b">
        <v>0</v>
      </c>
      <c r="T377" t="s">
        <v>4341</v>
      </c>
      <c r="U377" t="s">
        <v>4340</v>
      </c>
      <c r="V377" t="s">
        <v>8332</v>
      </c>
      <c r="W377">
        <v>5269</v>
      </c>
      <c r="X377" s="25" t="s">
        <v>21497</v>
      </c>
      <c r="Y377" t="s">
        <v>21483</v>
      </c>
      <c r="AA377" t="str">
        <f t="shared" si="5"/>
        <v>Unified Endpoint Management Server Security Requirements Guide :: Version 1, Release: 1 Benchmark Date: 20 Nov 2020 AC-7;</v>
      </c>
    </row>
    <row r="378" spans="1:27" ht="409.5" hidden="1">
      <c r="A378" t="s">
        <v>8682</v>
      </c>
      <c r="B378" t="s">
        <v>4349</v>
      </c>
      <c r="C378" t="s">
        <v>7221</v>
      </c>
      <c r="D378" t="s">
        <v>8681</v>
      </c>
      <c r="E378" t="s">
        <v>8680</v>
      </c>
      <c r="F378" t="s">
        <v>8679</v>
      </c>
      <c r="G378" s="25" t="s">
        <v>8678</v>
      </c>
      <c r="I378" s="25" t="s">
        <v>8677</v>
      </c>
      <c r="J378" t="s">
        <v>8676</v>
      </c>
      <c r="M378" t="b">
        <v>0</v>
      </c>
      <c r="T378" t="s">
        <v>4341</v>
      </c>
      <c r="U378" t="s">
        <v>4340</v>
      </c>
      <c r="V378" t="s">
        <v>8332</v>
      </c>
      <c r="W378">
        <v>5269</v>
      </c>
      <c r="X378" s="25" t="s">
        <v>21498</v>
      </c>
      <c r="Y378" t="s">
        <v>21483</v>
      </c>
      <c r="AA378" t="str">
        <f t="shared" si="5"/>
        <v>Unified Endpoint Management Server Security Requirements Guide :: Version 1, Release: 1 Benchmark Date: 20 Nov 2020 AC-7;</v>
      </c>
    </row>
    <row r="379" spans="1:27" ht="409.5" hidden="1">
      <c r="A379" t="s">
        <v>7231</v>
      </c>
      <c r="B379" t="s">
        <v>4745</v>
      </c>
      <c r="C379" t="s">
        <v>7230</v>
      </c>
      <c r="D379" t="s">
        <v>7229</v>
      </c>
      <c r="E379" t="s">
        <v>7228</v>
      </c>
      <c r="F379" t="s">
        <v>7227</v>
      </c>
      <c r="G379" s="25" t="s">
        <v>7226</v>
      </c>
      <c r="I379" s="25" t="s">
        <v>7225</v>
      </c>
      <c r="J379" t="s">
        <v>7224</v>
      </c>
      <c r="M379" t="b">
        <v>0</v>
      </c>
      <c r="T379" t="s">
        <v>4341</v>
      </c>
      <c r="U379" t="s">
        <v>4340</v>
      </c>
      <c r="V379" t="s">
        <v>5162</v>
      </c>
      <c r="W379">
        <v>4093</v>
      </c>
      <c r="X379" s="25" t="s">
        <v>21497</v>
      </c>
      <c r="Y379" t="s">
        <v>21483</v>
      </c>
      <c r="Z379" t="s">
        <v>7223</v>
      </c>
      <c r="AA379" t="str">
        <f t="shared" si="5"/>
        <v>Application Security and Development Security Technical Implementation Guide :: Version 5, Release: 2 Benchmark Date: 27 Oct 2022 AC-7;</v>
      </c>
    </row>
    <row r="380" spans="1:27" ht="409.5" hidden="1">
      <c r="A380" t="s">
        <v>7222</v>
      </c>
      <c r="B380" t="s">
        <v>4349</v>
      </c>
      <c r="C380" t="s">
        <v>7221</v>
      </c>
      <c r="D380" t="s">
        <v>7220</v>
      </c>
      <c r="E380" t="s">
        <v>7219</v>
      </c>
      <c r="F380" t="s">
        <v>7218</v>
      </c>
      <c r="G380" s="25" t="s">
        <v>7217</v>
      </c>
      <c r="I380" s="25" t="s">
        <v>7216</v>
      </c>
      <c r="J380" s="25" t="s">
        <v>7215</v>
      </c>
      <c r="M380" t="b">
        <v>0</v>
      </c>
      <c r="T380" t="s">
        <v>4341</v>
      </c>
      <c r="U380" t="s">
        <v>4340</v>
      </c>
      <c r="V380" t="s">
        <v>5162</v>
      </c>
      <c r="W380">
        <v>4093</v>
      </c>
      <c r="X380" s="25" t="s">
        <v>21498</v>
      </c>
      <c r="Y380" t="s">
        <v>21483</v>
      </c>
      <c r="Z380" t="s">
        <v>7214</v>
      </c>
      <c r="AA380" t="str">
        <f t="shared" si="5"/>
        <v>Application Security and Development Security Technical Implementation Guide :: Version 5, Release: 2 Benchmark Date: 27 Oct 2022 AC-7;</v>
      </c>
    </row>
    <row r="381" spans="1:27" ht="409.5" hidden="1">
      <c r="A381" t="s">
        <v>19867</v>
      </c>
      <c r="B381" t="s">
        <v>4349</v>
      </c>
      <c r="C381" t="s">
        <v>7212</v>
      </c>
      <c r="D381" t="s">
        <v>19866</v>
      </c>
      <c r="E381" t="s">
        <v>19865</v>
      </c>
      <c r="F381" t="s">
        <v>19864</v>
      </c>
      <c r="G381" s="25" t="s">
        <v>19863</v>
      </c>
      <c r="I381" s="25" t="s">
        <v>19862</v>
      </c>
      <c r="J381" s="25" t="s">
        <v>19861</v>
      </c>
      <c r="M381" t="b">
        <v>0</v>
      </c>
      <c r="T381" t="s">
        <v>4341</v>
      </c>
      <c r="U381" t="s">
        <v>4340</v>
      </c>
      <c r="V381" t="s">
        <v>18918</v>
      </c>
      <c r="W381">
        <v>2900</v>
      </c>
      <c r="X381" s="25" t="s">
        <v>21599</v>
      </c>
      <c r="Y381" t="s">
        <v>21435</v>
      </c>
      <c r="Z381" t="s">
        <v>19860</v>
      </c>
      <c r="AA381" t="str">
        <f t="shared" si="5"/>
        <v>Application Server Security Requirements Guide :: Version 3, Release: 3 Benchmark Date: 27 Oct 2022 AC-8;</v>
      </c>
    </row>
    <row r="382" spans="1:27" ht="409.5" hidden="1">
      <c r="A382" t="s">
        <v>18333</v>
      </c>
      <c r="B382" t="s">
        <v>5187</v>
      </c>
      <c r="C382" t="s">
        <v>7212</v>
      </c>
      <c r="D382" t="s">
        <v>18332</v>
      </c>
      <c r="E382" t="s">
        <v>18331</v>
      </c>
      <c r="F382" t="s">
        <v>18330</v>
      </c>
      <c r="G382" s="25" t="s">
        <v>18329</v>
      </c>
      <c r="I382" s="25" t="s">
        <v>18328</v>
      </c>
      <c r="J382" t="s">
        <v>18327</v>
      </c>
      <c r="M382" t="b">
        <v>0</v>
      </c>
      <c r="T382" t="s">
        <v>4341</v>
      </c>
      <c r="U382" t="s">
        <v>4340</v>
      </c>
      <c r="V382" t="s">
        <v>18135</v>
      </c>
      <c r="W382">
        <v>2901</v>
      </c>
      <c r="X382" s="25" t="s">
        <v>21599</v>
      </c>
      <c r="Y382" t="s">
        <v>21435</v>
      </c>
      <c r="Z382" t="s">
        <v>18326</v>
      </c>
      <c r="AA382" t="str">
        <f t="shared" si="5"/>
        <v>Central Log Server Security Requirements Guide :: Version 2, Release: 2 Benchmark Date: 27 Oct 2022 AC-8;</v>
      </c>
    </row>
    <row r="383" spans="1:27" ht="409.5" hidden="1">
      <c r="A383" t="s">
        <v>18029</v>
      </c>
      <c r="B383" t="s">
        <v>5187</v>
      </c>
      <c r="C383" t="s">
        <v>7212</v>
      </c>
      <c r="D383" t="s">
        <v>18028</v>
      </c>
      <c r="E383" t="s">
        <v>18027</v>
      </c>
      <c r="F383" t="s">
        <v>18026</v>
      </c>
      <c r="G383" t="s">
        <v>18025</v>
      </c>
      <c r="I383" s="25" t="s">
        <v>18024</v>
      </c>
      <c r="J383" t="s">
        <v>18023</v>
      </c>
      <c r="M383" t="b">
        <v>0</v>
      </c>
      <c r="T383" t="s">
        <v>4341</v>
      </c>
      <c r="U383" t="s">
        <v>4340</v>
      </c>
      <c r="V383" t="s">
        <v>16942</v>
      </c>
      <c r="W383">
        <v>5239</v>
      </c>
      <c r="X383" s="25" t="s">
        <v>21599</v>
      </c>
      <c r="Y383" t="s">
        <v>21435</v>
      </c>
      <c r="AA383" t="str">
        <f t="shared" si="5"/>
        <v>Container Platform Security Requirements Guide :: Version 1, Release: 3 Benchmark Date: 27 Jan 2022 AC-8;</v>
      </c>
    </row>
    <row r="384" spans="1:27" ht="409.5" hidden="1">
      <c r="A384" t="s">
        <v>14972</v>
      </c>
      <c r="B384" t="s">
        <v>4349</v>
      </c>
      <c r="C384" t="s">
        <v>14971</v>
      </c>
      <c r="D384" t="s">
        <v>14970</v>
      </c>
      <c r="E384" t="s">
        <v>14969</v>
      </c>
      <c r="F384" t="s">
        <v>14968</v>
      </c>
      <c r="G384" s="25" t="s">
        <v>14967</v>
      </c>
      <c r="I384" s="25" t="s">
        <v>14966</v>
      </c>
      <c r="J384" s="25" t="s">
        <v>14965</v>
      </c>
      <c r="M384" t="b">
        <v>0</v>
      </c>
      <c r="T384" t="s">
        <v>4341</v>
      </c>
      <c r="U384" t="s">
        <v>4340</v>
      </c>
      <c r="V384" t="s">
        <v>13339</v>
      </c>
      <c r="W384">
        <v>2895</v>
      </c>
      <c r="X384" s="25" t="s">
        <v>21599</v>
      </c>
      <c r="Y384" t="s">
        <v>21435</v>
      </c>
      <c r="Z384" t="s">
        <v>14964</v>
      </c>
      <c r="AA384" t="str">
        <f t="shared" si="5"/>
        <v>General Purpose Operating System Security Requirements Guide :: Version 2, Release: 4 Benchmark Date: 27 Jul 2022 AC-8;</v>
      </c>
    </row>
    <row r="385" spans="1:27" ht="409.5" hidden="1">
      <c r="A385" t="s">
        <v>11182</v>
      </c>
      <c r="B385" t="s">
        <v>4349</v>
      </c>
      <c r="C385" t="s">
        <v>7212</v>
      </c>
      <c r="D385" t="s">
        <v>11181</v>
      </c>
      <c r="E385" t="s">
        <v>11180</v>
      </c>
      <c r="F385" t="s">
        <v>11179</v>
      </c>
      <c r="G385" s="25" t="s">
        <v>11178</v>
      </c>
      <c r="I385" s="25" t="s">
        <v>11177</v>
      </c>
      <c r="J385" t="s">
        <v>11176</v>
      </c>
      <c r="M385" t="b">
        <v>0</v>
      </c>
      <c r="T385" t="s">
        <v>4341</v>
      </c>
      <c r="U385" t="s">
        <v>4340</v>
      </c>
      <c r="V385" t="s">
        <v>10511</v>
      </c>
      <c r="W385">
        <v>2890</v>
      </c>
      <c r="X385" s="25" t="s">
        <v>21599</v>
      </c>
      <c r="Y385" t="s">
        <v>21435</v>
      </c>
      <c r="Z385" t="s">
        <v>11175</v>
      </c>
      <c r="AA385" t="str">
        <f t="shared" si="5"/>
        <v>Network Device Management Security Requirements Guide :: Version 4, Release: 1 Benchmark Date: 23 Apr 2021 AC-8;</v>
      </c>
    </row>
    <row r="386" spans="1:27" ht="409.5" hidden="1">
      <c r="A386" t="s">
        <v>9244</v>
      </c>
      <c r="B386" t="s">
        <v>4349</v>
      </c>
      <c r="C386" t="s">
        <v>7212</v>
      </c>
      <c r="D386" t="s">
        <v>9243</v>
      </c>
      <c r="E386" t="s">
        <v>9242</v>
      </c>
      <c r="F386" t="s">
        <v>9241</v>
      </c>
      <c r="G386" s="25" t="s">
        <v>9240</v>
      </c>
      <c r="I386" s="25" t="s">
        <v>9239</v>
      </c>
      <c r="J386" t="s">
        <v>9238</v>
      </c>
      <c r="M386" t="b">
        <v>0</v>
      </c>
      <c r="T386" t="s">
        <v>4341</v>
      </c>
      <c r="U386" t="s">
        <v>4340</v>
      </c>
      <c r="V386" t="s">
        <v>8332</v>
      </c>
      <c r="W386">
        <v>5269</v>
      </c>
      <c r="X386" s="25" t="s">
        <v>21599</v>
      </c>
      <c r="Y386" t="s">
        <v>21435</v>
      </c>
      <c r="AA386" t="str">
        <f t="shared" si="5"/>
        <v>Unified Endpoint Management Server Security Requirements Guide :: Version 1, Release: 1 Benchmark Date: 20 Nov 2020 AC-8;</v>
      </c>
    </row>
    <row r="387" spans="1:27" ht="409.5" hidden="1">
      <c r="A387" t="s">
        <v>8322</v>
      </c>
      <c r="B387" t="s">
        <v>4349</v>
      </c>
      <c r="C387" t="s">
        <v>8321</v>
      </c>
      <c r="D387" t="s">
        <v>8320</v>
      </c>
      <c r="E387" t="s">
        <v>8319</v>
      </c>
      <c r="F387" t="s">
        <v>8318</v>
      </c>
      <c r="G387" s="25" t="s">
        <v>8317</v>
      </c>
      <c r="I387" s="25" t="s">
        <v>8316</v>
      </c>
      <c r="J387" s="25" t="s">
        <v>8315</v>
      </c>
      <c r="M387" t="b">
        <v>0</v>
      </c>
      <c r="T387" t="s">
        <v>4341</v>
      </c>
      <c r="U387" t="s">
        <v>4340</v>
      </c>
      <c r="V387" t="s">
        <v>7613</v>
      </c>
      <c r="W387">
        <v>2920</v>
      </c>
      <c r="X387" s="25" t="s">
        <v>21599</v>
      </c>
      <c r="Y387" t="s">
        <v>21435</v>
      </c>
      <c r="Z387" t="s">
        <v>8314</v>
      </c>
      <c r="AA387" t="str">
        <f t="shared" si="5"/>
        <v>Virtual Private Network (VPN) Security Requirements Guide :: Version 2, Release: 4 Benchmark Date: 27 Oct 2021 AC-8;</v>
      </c>
    </row>
    <row r="388" spans="1:27" ht="409.5" hidden="1">
      <c r="A388" t="s">
        <v>7213</v>
      </c>
      <c r="B388" t="s">
        <v>5187</v>
      </c>
      <c r="C388" t="s">
        <v>7212</v>
      </c>
      <c r="D388" t="s">
        <v>7211</v>
      </c>
      <c r="E388" t="s">
        <v>7210</v>
      </c>
      <c r="F388" t="s">
        <v>7209</v>
      </c>
      <c r="G388" s="25" t="s">
        <v>7208</v>
      </c>
      <c r="I388" s="25" t="s">
        <v>7207</v>
      </c>
      <c r="J388" t="s">
        <v>7189</v>
      </c>
      <c r="M388" t="b">
        <v>0</v>
      </c>
      <c r="T388" t="s">
        <v>4341</v>
      </c>
      <c r="U388" t="s">
        <v>4340</v>
      </c>
      <c r="V388" t="s">
        <v>5162</v>
      </c>
      <c r="W388">
        <v>4093</v>
      </c>
      <c r="X388" s="25" t="s">
        <v>21599</v>
      </c>
      <c r="Y388" t="s">
        <v>21435</v>
      </c>
      <c r="Z388" t="s">
        <v>7206</v>
      </c>
      <c r="AA388" t="str">
        <f t="shared" ref="AA388:AA451" si="6">_xlfn.CONCAT(V388, " ", Y388)</f>
        <v>Application Security and Development Security Technical Implementation Guide :: Version 5, Release: 2 Benchmark Date: 27 Oct 2022 AC-8;</v>
      </c>
    </row>
    <row r="389" spans="1:27" ht="409.5" hidden="1">
      <c r="A389" t="s">
        <v>19859</v>
      </c>
      <c r="B389" t="s">
        <v>4349</v>
      </c>
      <c r="C389" t="s">
        <v>7204</v>
      </c>
      <c r="D389" t="s">
        <v>19858</v>
      </c>
      <c r="E389" t="s">
        <v>19857</v>
      </c>
      <c r="F389" t="s">
        <v>19856</v>
      </c>
      <c r="G389" t="s">
        <v>19855</v>
      </c>
      <c r="I389" s="25" t="s">
        <v>19854</v>
      </c>
      <c r="J389" t="s">
        <v>19853</v>
      </c>
      <c r="M389" t="b">
        <v>0</v>
      </c>
      <c r="T389" t="s">
        <v>4341</v>
      </c>
      <c r="U389" t="s">
        <v>4340</v>
      </c>
      <c r="V389" t="s">
        <v>18918</v>
      </c>
      <c r="W389">
        <v>2900</v>
      </c>
      <c r="X389" s="25" t="s">
        <v>21600</v>
      </c>
      <c r="Y389" t="s">
        <v>21435</v>
      </c>
      <c r="Z389" t="s">
        <v>19852</v>
      </c>
      <c r="AA389" t="str">
        <f t="shared" si="6"/>
        <v>Application Server Security Requirements Guide :: Version 3, Release: 3 Benchmark Date: 27 Oct 2022 AC-8;</v>
      </c>
    </row>
    <row r="390" spans="1:27" ht="409.5" hidden="1">
      <c r="A390" t="s">
        <v>18325</v>
      </c>
      <c r="B390" t="s">
        <v>5187</v>
      </c>
      <c r="C390" t="s">
        <v>7204</v>
      </c>
      <c r="D390" t="s">
        <v>18324</v>
      </c>
      <c r="E390" t="s">
        <v>18323</v>
      </c>
      <c r="F390" t="s">
        <v>18322</v>
      </c>
      <c r="G390" s="25" t="s">
        <v>18321</v>
      </c>
      <c r="I390" s="25" t="s">
        <v>18320</v>
      </c>
      <c r="J390" t="s">
        <v>18319</v>
      </c>
      <c r="M390" t="b">
        <v>0</v>
      </c>
      <c r="T390" t="s">
        <v>4341</v>
      </c>
      <c r="U390" t="s">
        <v>4340</v>
      </c>
      <c r="V390" t="s">
        <v>18135</v>
      </c>
      <c r="W390">
        <v>2901</v>
      </c>
      <c r="X390" s="25" t="s">
        <v>21600</v>
      </c>
      <c r="Y390" t="s">
        <v>21435</v>
      </c>
      <c r="Z390" t="s">
        <v>18318</v>
      </c>
      <c r="AA390" t="str">
        <f t="shared" si="6"/>
        <v>Central Log Server Security Requirements Guide :: Version 2, Release: 2 Benchmark Date: 27 Oct 2022 AC-8;</v>
      </c>
    </row>
    <row r="391" spans="1:27" ht="409.5" hidden="1">
      <c r="A391" t="s">
        <v>18022</v>
      </c>
      <c r="B391" t="s">
        <v>5187</v>
      </c>
      <c r="C391" t="s">
        <v>7204</v>
      </c>
      <c r="D391" t="s">
        <v>18021</v>
      </c>
      <c r="E391" t="s">
        <v>18020</v>
      </c>
      <c r="F391" t="s">
        <v>18019</v>
      </c>
      <c r="G391" s="25" t="s">
        <v>18018</v>
      </c>
      <c r="I391" s="25" t="s">
        <v>18017</v>
      </c>
      <c r="J391" t="s">
        <v>18016</v>
      </c>
      <c r="M391" t="b">
        <v>0</v>
      </c>
      <c r="T391" t="s">
        <v>4341</v>
      </c>
      <c r="U391" t="s">
        <v>4340</v>
      </c>
      <c r="V391" t="s">
        <v>16942</v>
      </c>
      <c r="W391">
        <v>5239</v>
      </c>
      <c r="X391" s="25" t="s">
        <v>21600</v>
      </c>
      <c r="Y391" t="s">
        <v>21435</v>
      </c>
      <c r="AA391" t="str">
        <f t="shared" si="6"/>
        <v>Container Platform Security Requirements Guide :: Version 1, Release: 3 Benchmark Date: 27 Jan 2022 AC-8;</v>
      </c>
    </row>
    <row r="392" spans="1:27" ht="409.5" hidden="1">
      <c r="A392" t="s">
        <v>14963</v>
      </c>
      <c r="B392" t="s">
        <v>4349</v>
      </c>
      <c r="C392" t="s">
        <v>14962</v>
      </c>
      <c r="D392" t="s">
        <v>14961</v>
      </c>
      <c r="E392" t="s">
        <v>14960</v>
      </c>
      <c r="F392" t="s">
        <v>14959</v>
      </c>
      <c r="G392" s="25" t="s">
        <v>14958</v>
      </c>
      <c r="I392" t="s">
        <v>14957</v>
      </c>
      <c r="J392" t="s">
        <v>14956</v>
      </c>
      <c r="M392" t="b">
        <v>0</v>
      </c>
      <c r="T392" t="s">
        <v>4341</v>
      </c>
      <c r="U392" t="s">
        <v>4340</v>
      </c>
      <c r="V392" t="s">
        <v>13339</v>
      </c>
      <c r="W392">
        <v>2895</v>
      </c>
      <c r="X392" s="25" t="s">
        <v>21600</v>
      </c>
      <c r="Y392" t="s">
        <v>21435</v>
      </c>
      <c r="Z392" t="s">
        <v>14955</v>
      </c>
      <c r="AA392" t="str">
        <f t="shared" si="6"/>
        <v>General Purpose Operating System Security Requirements Guide :: Version 2, Release: 4 Benchmark Date: 27 Jul 2022 AC-8;</v>
      </c>
    </row>
    <row r="393" spans="1:27" ht="409.5" hidden="1">
      <c r="A393" t="s">
        <v>11174</v>
      </c>
      <c r="B393" t="s">
        <v>4349</v>
      </c>
      <c r="C393" t="s">
        <v>7204</v>
      </c>
      <c r="D393" t="s">
        <v>11173</v>
      </c>
      <c r="E393" t="s">
        <v>11172</v>
      </c>
      <c r="F393" t="s">
        <v>11171</v>
      </c>
      <c r="G393" s="25" t="s">
        <v>11170</v>
      </c>
      <c r="I393" t="s">
        <v>11169</v>
      </c>
      <c r="J393" t="s">
        <v>11168</v>
      </c>
      <c r="M393" t="b">
        <v>0</v>
      </c>
      <c r="T393" t="s">
        <v>4341</v>
      </c>
      <c r="U393" t="s">
        <v>4340</v>
      </c>
      <c r="V393" t="s">
        <v>10511</v>
      </c>
      <c r="W393">
        <v>2890</v>
      </c>
      <c r="X393" s="25" t="s">
        <v>21600</v>
      </c>
      <c r="Y393" t="s">
        <v>21435</v>
      </c>
      <c r="Z393" t="s">
        <v>11167</v>
      </c>
      <c r="AA393" t="str">
        <f t="shared" si="6"/>
        <v>Network Device Management Security Requirements Guide :: Version 4, Release: 1 Benchmark Date: 23 Apr 2021 AC-8;</v>
      </c>
    </row>
    <row r="394" spans="1:27" ht="409.5" hidden="1">
      <c r="A394" t="s">
        <v>9237</v>
      </c>
      <c r="B394" t="s">
        <v>5187</v>
      </c>
      <c r="C394" t="s">
        <v>7204</v>
      </c>
      <c r="D394" t="s">
        <v>9236</v>
      </c>
      <c r="E394" t="s">
        <v>9235</v>
      </c>
      <c r="F394" t="s">
        <v>9234</v>
      </c>
      <c r="G394" s="25" t="s">
        <v>9233</v>
      </c>
      <c r="I394" s="25" t="s">
        <v>9232</v>
      </c>
      <c r="J394" t="s">
        <v>9231</v>
      </c>
      <c r="M394" t="b">
        <v>0</v>
      </c>
      <c r="T394" t="s">
        <v>4341</v>
      </c>
      <c r="U394" t="s">
        <v>4340</v>
      </c>
      <c r="V394" t="s">
        <v>8332</v>
      </c>
      <c r="W394">
        <v>5269</v>
      </c>
      <c r="X394" s="25" t="s">
        <v>21600</v>
      </c>
      <c r="Y394" t="s">
        <v>21435</v>
      </c>
      <c r="AA394" t="str">
        <f t="shared" si="6"/>
        <v>Unified Endpoint Management Server Security Requirements Guide :: Version 1, Release: 1 Benchmark Date: 20 Nov 2020 AC-8;</v>
      </c>
    </row>
    <row r="395" spans="1:27" ht="409.5" hidden="1">
      <c r="A395" t="s">
        <v>8313</v>
      </c>
      <c r="B395" t="s">
        <v>4349</v>
      </c>
      <c r="C395" t="s">
        <v>8312</v>
      </c>
      <c r="D395" t="s">
        <v>8311</v>
      </c>
      <c r="E395" t="s">
        <v>8310</v>
      </c>
      <c r="F395" t="s">
        <v>8309</v>
      </c>
      <c r="G395" s="25" t="s">
        <v>8308</v>
      </c>
      <c r="I395" s="25" t="s">
        <v>8307</v>
      </c>
      <c r="J395" t="s">
        <v>8306</v>
      </c>
      <c r="M395" t="b">
        <v>0</v>
      </c>
      <c r="T395" t="s">
        <v>4341</v>
      </c>
      <c r="U395" t="s">
        <v>4340</v>
      </c>
      <c r="V395" t="s">
        <v>7613</v>
      </c>
      <c r="W395">
        <v>2920</v>
      </c>
      <c r="X395" s="25" t="s">
        <v>21600</v>
      </c>
      <c r="Y395" t="s">
        <v>21435</v>
      </c>
      <c r="Z395" t="s">
        <v>8305</v>
      </c>
      <c r="AA395" t="str">
        <f t="shared" si="6"/>
        <v>Virtual Private Network (VPN) Security Requirements Guide :: Version 2, Release: 4 Benchmark Date: 27 Oct 2021 AC-8;</v>
      </c>
    </row>
    <row r="396" spans="1:27" ht="409.5" hidden="1">
      <c r="A396" t="s">
        <v>7205</v>
      </c>
      <c r="B396" t="s">
        <v>5187</v>
      </c>
      <c r="C396" t="s">
        <v>7204</v>
      </c>
      <c r="D396" t="s">
        <v>7203</v>
      </c>
      <c r="E396" t="s">
        <v>7202</v>
      </c>
      <c r="F396" t="s">
        <v>7201</v>
      </c>
      <c r="G396" s="25" t="s">
        <v>7200</v>
      </c>
      <c r="I396" s="25" t="s">
        <v>7199</v>
      </c>
      <c r="J396" t="s">
        <v>7198</v>
      </c>
      <c r="M396" t="b">
        <v>0</v>
      </c>
      <c r="T396" t="s">
        <v>4341</v>
      </c>
      <c r="U396" t="s">
        <v>4340</v>
      </c>
      <c r="V396" t="s">
        <v>5162</v>
      </c>
      <c r="W396">
        <v>4093</v>
      </c>
      <c r="X396" s="25" t="s">
        <v>21600</v>
      </c>
      <c r="Y396" t="s">
        <v>21435</v>
      </c>
      <c r="Z396" t="s">
        <v>7197</v>
      </c>
      <c r="AA396" t="str">
        <f t="shared" si="6"/>
        <v>Application Security and Development Security Technical Implementation Guide :: Version 5, Release: 2 Benchmark Date: 27 Oct 2022 AC-8;</v>
      </c>
    </row>
    <row r="397" spans="1:27" ht="409.5" hidden="1">
      <c r="A397" t="s">
        <v>14349</v>
      </c>
      <c r="B397" t="s">
        <v>4349</v>
      </c>
      <c r="C397" t="s">
        <v>14348</v>
      </c>
      <c r="D397" t="s">
        <v>14347</v>
      </c>
      <c r="E397" t="s">
        <v>14346</v>
      </c>
      <c r="F397" t="s">
        <v>14345</v>
      </c>
      <c r="G397" s="25" t="s">
        <v>14344</v>
      </c>
      <c r="I397" s="25" t="s">
        <v>14343</v>
      </c>
      <c r="J397" s="25" t="s">
        <v>14342</v>
      </c>
      <c r="M397" t="b">
        <v>0</v>
      </c>
      <c r="T397" t="s">
        <v>4341</v>
      </c>
      <c r="U397" t="s">
        <v>4340</v>
      </c>
      <c r="V397" t="s">
        <v>13339</v>
      </c>
      <c r="W397">
        <v>2895</v>
      </c>
      <c r="X397" s="25" t="s">
        <v>7188</v>
      </c>
      <c r="Y397" t="s">
        <v>7187</v>
      </c>
      <c r="Z397" t="s">
        <v>14341</v>
      </c>
      <c r="AA397" t="str">
        <f t="shared" si="6"/>
        <v>General Purpose Operating System Security Requirements Guide :: Version 2, Release: 4 Benchmark Date: 27 Jul 2022 AC-8 c 1;AC-8 c 2;AC-8 c 3</v>
      </c>
    </row>
    <row r="398" spans="1:27" ht="409.5" hidden="1">
      <c r="A398" t="s">
        <v>8304</v>
      </c>
      <c r="B398" t="s">
        <v>4349</v>
      </c>
      <c r="C398" t="s">
        <v>8303</v>
      </c>
      <c r="D398" t="s">
        <v>8302</v>
      </c>
      <c r="E398" t="s">
        <v>8301</v>
      </c>
      <c r="F398" t="s">
        <v>8300</v>
      </c>
      <c r="G398" s="25" t="s">
        <v>8299</v>
      </c>
      <c r="I398" s="25" t="s">
        <v>8298</v>
      </c>
      <c r="J398" t="s">
        <v>8297</v>
      </c>
      <c r="M398" t="b">
        <v>0</v>
      </c>
      <c r="T398" t="s">
        <v>4341</v>
      </c>
      <c r="U398" t="s">
        <v>4340</v>
      </c>
      <c r="V398" t="s">
        <v>7613</v>
      </c>
      <c r="W398">
        <v>2920</v>
      </c>
      <c r="X398" s="25" t="s">
        <v>7188</v>
      </c>
      <c r="Y398" t="s">
        <v>21435</v>
      </c>
      <c r="Z398" t="s">
        <v>8296</v>
      </c>
      <c r="AA398" t="str">
        <f t="shared" si="6"/>
        <v>Virtual Private Network (VPN) Security Requirements Guide :: Version 2, Release: 4 Benchmark Date: 27 Oct 2021 AC-8;</v>
      </c>
    </row>
    <row r="399" spans="1:27" ht="409.5" hidden="1">
      <c r="A399" t="s">
        <v>7196</v>
      </c>
      <c r="B399" t="s">
        <v>5187</v>
      </c>
      <c r="C399" t="s">
        <v>7195</v>
      </c>
      <c r="D399" t="s">
        <v>7194</v>
      </c>
      <c r="E399" t="s">
        <v>7193</v>
      </c>
      <c r="F399" t="s">
        <v>7192</v>
      </c>
      <c r="G399" s="25" t="s">
        <v>7191</v>
      </c>
      <c r="I399" s="25" t="s">
        <v>7190</v>
      </c>
      <c r="J399" t="s">
        <v>7189</v>
      </c>
      <c r="M399" t="b">
        <v>0</v>
      </c>
      <c r="T399" t="s">
        <v>4341</v>
      </c>
      <c r="U399" t="s">
        <v>4340</v>
      </c>
      <c r="V399" t="s">
        <v>5162</v>
      </c>
      <c r="W399">
        <v>4093</v>
      </c>
      <c r="X399" s="25" t="s">
        <v>7188</v>
      </c>
      <c r="Y399" t="s">
        <v>21435</v>
      </c>
      <c r="Z399" t="s">
        <v>7186</v>
      </c>
      <c r="AA399" t="str">
        <f t="shared" si="6"/>
        <v>Application Security and Development Security Technical Implementation Guide :: Version 5, Release: 2 Benchmark Date: 27 Oct 2022 AC-8;</v>
      </c>
    </row>
    <row r="400" spans="1:27" ht="409.5">
      <c r="A400" t="s">
        <v>20825</v>
      </c>
      <c r="B400" t="s">
        <v>4349</v>
      </c>
      <c r="C400" t="s">
        <v>20823</v>
      </c>
      <c r="D400" t="s">
        <v>20824</v>
      </c>
      <c r="E400" t="s">
        <v>20823</v>
      </c>
      <c r="F400" t="s">
        <v>20822</v>
      </c>
      <c r="G400" s="25" t="s">
        <v>20821</v>
      </c>
      <c r="I400" s="25" t="s">
        <v>20820</v>
      </c>
      <c r="J400" t="s">
        <v>20819</v>
      </c>
      <c r="M400" t="b">
        <v>0</v>
      </c>
      <c r="T400" t="s">
        <v>4341</v>
      </c>
      <c r="U400" t="s">
        <v>4340</v>
      </c>
      <c r="V400" t="s">
        <v>19908</v>
      </c>
      <c r="W400">
        <v>2489</v>
      </c>
      <c r="X400" s="25" t="s">
        <v>21599</v>
      </c>
      <c r="Y400" t="s">
        <v>21435</v>
      </c>
      <c r="AA400" t="str">
        <f t="shared" si="6"/>
        <v>Application Layer Gateway (ALG) Security Requirements Guide (SRG) :: Version 1, Release: 2 Benchmark Date: 24 Jul 2015 AC-8;</v>
      </c>
    </row>
    <row r="401" spans="1:27" ht="409.5">
      <c r="A401" t="s">
        <v>20818</v>
      </c>
      <c r="B401" t="s">
        <v>4349</v>
      </c>
      <c r="C401" t="s">
        <v>20816</v>
      </c>
      <c r="D401" t="s">
        <v>20817</v>
      </c>
      <c r="E401" t="s">
        <v>20816</v>
      </c>
      <c r="F401" t="s">
        <v>20815</v>
      </c>
      <c r="G401" s="25" t="s">
        <v>20814</v>
      </c>
      <c r="I401" s="25" t="s">
        <v>20813</v>
      </c>
      <c r="J401" t="s">
        <v>20812</v>
      </c>
      <c r="M401" t="b">
        <v>0</v>
      </c>
      <c r="T401" t="s">
        <v>4341</v>
      </c>
      <c r="U401" t="s">
        <v>4340</v>
      </c>
      <c r="V401" t="s">
        <v>19908</v>
      </c>
      <c r="W401">
        <v>2489</v>
      </c>
      <c r="X401" s="25" t="s">
        <v>21600</v>
      </c>
      <c r="Y401" t="s">
        <v>21435</v>
      </c>
      <c r="AA401" t="str">
        <f t="shared" si="6"/>
        <v>Application Layer Gateway (ALG) Security Requirements Guide (SRG) :: Version 1, Release: 2 Benchmark Date: 24 Jul 2015 AC-8;</v>
      </c>
    </row>
    <row r="402" spans="1:27" ht="409.5">
      <c r="A402" t="s">
        <v>20811</v>
      </c>
      <c r="B402" t="s">
        <v>4349</v>
      </c>
      <c r="C402" t="s">
        <v>20809</v>
      </c>
      <c r="D402" t="s">
        <v>20810</v>
      </c>
      <c r="E402" t="s">
        <v>20809</v>
      </c>
      <c r="F402" t="s">
        <v>20808</v>
      </c>
      <c r="G402" s="25" t="s">
        <v>20807</v>
      </c>
      <c r="I402" s="25" t="s">
        <v>20806</v>
      </c>
      <c r="J402" t="s">
        <v>20805</v>
      </c>
      <c r="M402" t="b">
        <v>0</v>
      </c>
      <c r="T402" t="s">
        <v>4341</v>
      </c>
      <c r="U402" t="s">
        <v>4340</v>
      </c>
      <c r="V402" t="s">
        <v>19908</v>
      </c>
      <c r="W402">
        <v>2489</v>
      </c>
      <c r="X402" s="25" t="s">
        <v>7188</v>
      </c>
      <c r="Y402" t="s">
        <v>21435</v>
      </c>
      <c r="AA402" t="str">
        <f t="shared" si="6"/>
        <v>Application Layer Gateway (ALG) Security Requirements Guide (SRG) :: Version 1, Release: 2 Benchmark Date: 24 Jul 2015 AC-8;</v>
      </c>
    </row>
    <row r="403" spans="1:27" ht="409.5" hidden="1">
      <c r="A403" t="s">
        <v>9230</v>
      </c>
      <c r="B403" t="s">
        <v>4349</v>
      </c>
      <c r="C403" t="s">
        <v>7184</v>
      </c>
      <c r="D403" t="s">
        <v>9229</v>
      </c>
      <c r="E403" t="s">
        <v>9228</v>
      </c>
      <c r="F403" t="s">
        <v>9227</v>
      </c>
      <c r="G403" s="25" t="s">
        <v>9226</v>
      </c>
      <c r="I403" s="25" t="s">
        <v>9225</v>
      </c>
      <c r="J403" t="s">
        <v>9224</v>
      </c>
      <c r="M403" t="b">
        <v>0</v>
      </c>
      <c r="T403" t="s">
        <v>4341</v>
      </c>
      <c r="U403" t="s">
        <v>4340</v>
      </c>
      <c r="V403" t="s">
        <v>8332</v>
      </c>
      <c r="W403">
        <v>5269</v>
      </c>
      <c r="X403" s="25" t="s">
        <v>7177</v>
      </c>
      <c r="Y403" t="s">
        <v>21601</v>
      </c>
      <c r="AA403" t="str">
        <f t="shared" si="6"/>
        <v>Unified Endpoint Management Server Security Requirements Guide :: Version 1, Release: 1 Benchmark Date: 20 Nov 2020 AC-9;</v>
      </c>
    </row>
    <row r="404" spans="1:27" ht="409.5" hidden="1">
      <c r="A404" t="s">
        <v>7185</v>
      </c>
      <c r="B404" t="s">
        <v>5187</v>
      </c>
      <c r="C404" t="s">
        <v>7184</v>
      </c>
      <c r="D404" t="s">
        <v>7183</v>
      </c>
      <c r="E404" t="s">
        <v>7182</v>
      </c>
      <c r="F404" t="s">
        <v>7181</v>
      </c>
      <c r="G404" s="25" t="s">
        <v>7180</v>
      </c>
      <c r="I404" s="25" t="s">
        <v>7179</v>
      </c>
      <c r="J404" t="s">
        <v>7178</v>
      </c>
      <c r="M404" t="b">
        <v>0</v>
      </c>
      <c r="T404" t="s">
        <v>4341</v>
      </c>
      <c r="U404" t="s">
        <v>4340</v>
      </c>
      <c r="V404" t="s">
        <v>5162</v>
      </c>
      <c r="W404">
        <v>4093</v>
      </c>
      <c r="X404" s="25" t="s">
        <v>7177</v>
      </c>
      <c r="Y404" t="s">
        <v>21601</v>
      </c>
      <c r="Z404" t="s">
        <v>7176</v>
      </c>
      <c r="AA404" t="str">
        <f t="shared" si="6"/>
        <v>Application Security and Development Security Technical Implementation Guide :: Version 5, Release: 2 Benchmark Date: 27 Oct 2022 AC-9;</v>
      </c>
    </row>
    <row r="405" spans="1:27" ht="409.5" hidden="1">
      <c r="A405" t="s">
        <v>9223</v>
      </c>
      <c r="B405" t="s">
        <v>4349</v>
      </c>
      <c r="C405" t="s">
        <v>9222</v>
      </c>
      <c r="D405" t="s">
        <v>9221</v>
      </c>
      <c r="E405" t="s">
        <v>9220</v>
      </c>
      <c r="F405" t="s">
        <v>9219</v>
      </c>
      <c r="G405" s="25" t="s">
        <v>9218</v>
      </c>
      <c r="I405" s="25" t="s">
        <v>9217</v>
      </c>
      <c r="J405" t="s">
        <v>9216</v>
      </c>
      <c r="M405" t="b">
        <v>0</v>
      </c>
      <c r="T405" t="s">
        <v>4341</v>
      </c>
      <c r="U405" t="s">
        <v>4340</v>
      </c>
      <c r="V405" t="s">
        <v>8332</v>
      </c>
      <c r="W405">
        <v>5269</v>
      </c>
      <c r="X405" s="25" t="s">
        <v>8287</v>
      </c>
      <c r="Y405" t="s">
        <v>21602</v>
      </c>
      <c r="AA405" t="str">
        <f t="shared" si="6"/>
        <v>Unified Endpoint Management Server Security Requirements Guide :: Version 1, Release: 1 Benchmark Date: 20 Nov 2020 AC-9 (1);</v>
      </c>
    </row>
    <row r="406" spans="1:27" ht="409.5" hidden="1">
      <c r="A406" t="s">
        <v>8295</v>
      </c>
      <c r="B406" t="s">
        <v>5187</v>
      </c>
      <c r="C406" t="s">
        <v>8294</v>
      </c>
      <c r="D406" t="s">
        <v>8293</v>
      </c>
      <c r="E406" t="s">
        <v>8292</v>
      </c>
      <c r="F406" t="s">
        <v>8291</v>
      </c>
      <c r="G406" s="25" t="s">
        <v>8290</v>
      </c>
      <c r="I406" s="25" t="s">
        <v>8289</v>
      </c>
      <c r="J406" t="s">
        <v>8288</v>
      </c>
      <c r="M406" t="b">
        <v>0</v>
      </c>
      <c r="T406" t="s">
        <v>4341</v>
      </c>
      <c r="U406" t="s">
        <v>4340</v>
      </c>
      <c r="V406" t="s">
        <v>7613</v>
      </c>
      <c r="W406">
        <v>2920</v>
      </c>
      <c r="X406" s="25" t="s">
        <v>8287</v>
      </c>
      <c r="Y406" t="s">
        <v>21602</v>
      </c>
      <c r="Z406" t="s">
        <v>8286</v>
      </c>
      <c r="AA406" t="str">
        <f t="shared" si="6"/>
        <v>Virtual Private Network (VPN) Security Requirements Guide :: Version 2, Release: 4 Benchmark Date: 27 Oct 2021 AC-9 (1);</v>
      </c>
    </row>
    <row r="407" spans="1:27" ht="409.5" hidden="1">
      <c r="A407" t="s">
        <v>7905</v>
      </c>
      <c r="B407" t="s">
        <v>5187</v>
      </c>
      <c r="C407" t="s">
        <v>7904</v>
      </c>
      <c r="D407" t="s">
        <v>7903</v>
      </c>
      <c r="E407" t="s">
        <v>7902</v>
      </c>
      <c r="F407" t="s">
        <v>7901</v>
      </c>
      <c r="G407" s="25" t="s">
        <v>7900</v>
      </c>
      <c r="I407" s="25" t="s">
        <v>7899</v>
      </c>
      <c r="J407" t="s">
        <v>7898</v>
      </c>
      <c r="M407" t="b">
        <v>0</v>
      </c>
      <c r="T407" t="s">
        <v>4341</v>
      </c>
      <c r="U407" t="s">
        <v>4340</v>
      </c>
      <c r="V407" t="s">
        <v>7613</v>
      </c>
      <c r="W407">
        <v>2920</v>
      </c>
      <c r="X407" s="25" t="s">
        <v>7897</v>
      </c>
      <c r="Y407" t="s">
        <v>21603</v>
      </c>
      <c r="Z407" t="s">
        <v>7896</v>
      </c>
      <c r="AA407" t="str">
        <f t="shared" si="6"/>
        <v>Virtual Private Network (VPN) Security Requirements Guide :: Version 2, Release: 4 Benchmark Date: 27 Oct 2021 AC-9 (4);</v>
      </c>
    </row>
    <row r="408" spans="1:27" ht="409.5" hidden="1">
      <c r="A408" t="s">
        <v>5178</v>
      </c>
      <c r="B408" t="s">
        <v>4349</v>
      </c>
      <c r="C408" t="s">
        <v>4358</v>
      </c>
      <c r="D408" t="s">
        <v>5177</v>
      </c>
      <c r="E408" t="s">
        <v>5176</v>
      </c>
      <c r="F408" t="s">
        <v>5175</v>
      </c>
      <c r="G408" s="25" t="s">
        <v>5174</v>
      </c>
      <c r="I408" s="25" t="s">
        <v>5173</v>
      </c>
      <c r="J408" t="s">
        <v>5172</v>
      </c>
      <c r="M408" t="b">
        <v>0</v>
      </c>
      <c r="T408" t="s">
        <v>4341</v>
      </c>
      <c r="U408" t="s">
        <v>4340</v>
      </c>
      <c r="V408" t="s">
        <v>5162</v>
      </c>
      <c r="W408">
        <v>4093</v>
      </c>
      <c r="X408" s="25" t="s">
        <v>5171</v>
      </c>
      <c r="Y408" t="s">
        <v>21604</v>
      </c>
      <c r="Z408" t="s">
        <v>5170</v>
      </c>
      <c r="AA408" t="str">
        <f t="shared" si="6"/>
        <v>Application Security and Development Security Technical Implementation Guide :: Version 5, Release: 2 Benchmark Date: 27 Oct 2022 AT-3 (3);</v>
      </c>
    </row>
    <row r="409" spans="1:27" ht="409.5" hidden="1">
      <c r="A409" t="s">
        <v>19851</v>
      </c>
      <c r="B409" t="s">
        <v>4349</v>
      </c>
      <c r="C409" t="s">
        <v>7174</v>
      </c>
      <c r="D409" t="s">
        <v>19850</v>
      </c>
      <c r="E409" t="s">
        <v>19849</v>
      </c>
      <c r="F409" t="s">
        <v>19848</v>
      </c>
      <c r="G409" s="25" t="s">
        <v>19847</v>
      </c>
      <c r="I409" s="25" t="s">
        <v>19846</v>
      </c>
      <c r="J409" s="25" t="s">
        <v>19845</v>
      </c>
      <c r="M409" t="b">
        <v>0</v>
      </c>
      <c r="T409" t="s">
        <v>4341</v>
      </c>
      <c r="U409" t="s">
        <v>4340</v>
      </c>
      <c r="V409" t="s">
        <v>18918</v>
      </c>
      <c r="W409">
        <v>2900</v>
      </c>
      <c r="X409" s="25" t="s">
        <v>21606</v>
      </c>
      <c r="Y409" t="s">
        <v>21605</v>
      </c>
      <c r="Z409" t="s">
        <v>19844</v>
      </c>
      <c r="AA409" t="str">
        <f t="shared" si="6"/>
        <v>Application Server Security Requirements Guide :: Version 3, Release: 3 Benchmark Date: 27 Oct 2022 AU-10;</v>
      </c>
    </row>
    <row r="410" spans="1:27" ht="409.5" hidden="1">
      <c r="A410" t="s">
        <v>18908</v>
      </c>
      <c r="B410" t="s">
        <v>4349</v>
      </c>
      <c r="C410" t="s">
        <v>7174</v>
      </c>
      <c r="D410" t="s">
        <v>18907</v>
      </c>
      <c r="E410" t="s">
        <v>18906</v>
      </c>
      <c r="F410" t="s">
        <v>18905</v>
      </c>
      <c r="G410" s="25" t="s">
        <v>18904</v>
      </c>
      <c r="I410" s="25" t="s">
        <v>18903</v>
      </c>
      <c r="J410" s="25" t="s">
        <v>18902</v>
      </c>
      <c r="M410" t="b">
        <v>0</v>
      </c>
      <c r="T410" t="s">
        <v>4341</v>
      </c>
      <c r="U410" t="s">
        <v>4340</v>
      </c>
      <c r="V410" t="s">
        <v>18135</v>
      </c>
      <c r="W410">
        <v>2901</v>
      </c>
      <c r="X410" s="25" t="s">
        <v>21606</v>
      </c>
      <c r="Y410" t="s">
        <v>21605</v>
      </c>
      <c r="Z410" t="s">
        <v>18901</v>
      </c>
      <c r="AA410" t="str">
        <f t="shared" si="6"/>
        <v>Central Log Server Security Requirements Guide :: Version 2, Release: 2 Benchmark Date: 27 Oct 2022 AU-10;</v>
      </c>
    </row>
    <row r="411" spans="1:27" ht="409.5" hidden="1">
      <c r="A411" t="s">
        <v>16917</v>
      </c>
      <c r="B411" t="s">
        <v>4349</v>
      </c>
      <c r="C411" t="s">
        <v>7174</v>
      </c>
      <c r="D411" t="s">
        <v>16916</v>
      </c>
      <c r="E411" t="s">
        <v>16915</v>
      </c>
      <c r="F411" t="s">
        <v>16914</v>
      </c>
      <c r="G411" s="25" t="s">
        <v>16913</v>
      </c>
      <c r="I411" s="25" t="s">
        <v>16912</v>
      </c>
      <c r="J411" s="25" t="s">
        <v>16911</v>
      </c>
      <c r="M411" t="b">
        <v>0</v>
      </c>
      <c r="T411" t="s">
        <v>4341</v>
      </c>
      <c r="U411" t="s">
        <v>4340</v>
      </c>
      <c r="V411" t="s">
        <v>15953</v>
      </c>
      <c r="W411">
        <v>2902</v>
      </c>
      <c r="X411" s="25" t="s">
        <v>21606</v>
      </c>
      <c r="Y411" t="s">
        <v>21605</v>
      </c>
      <c r="Z411" t="s">
        <v>16910</v>
      </c>
      <c r="AA411" t="str">
        <f t="shared" si="6"/>
        <v>Database Security Requirements Guide :: Version 3, Release: 3 Benchmark Date: 27 Jul 2022 AU-10;</v>
      </c>
    </row>
    <row r="412" spans="1:27" ht="409.5" hidden="1">
      <c r="A412" t="s">
        <v>12554</v>
      </c>
      <c r="B412" t="s">
        <v>4349</v>
      </c>
      <c r="C412" t="s">
        <v>7174</v>
      </c>
      <c r="D412" t="s">
        <v>12553</v>
      </c>
      <c r="E412" t="s">
        <v>12552</v>
      </c>
      <c r="F412" t="s">
        <v>12551</v>
      </c>
      <c r="G412" s="25" t="s">
        <v>12550</v>
      </c>
      <c r="I412" s="25" t="s">
        <v>12549</v>
      </c>
      <c r="J412" t="s">
        <v>12548</v>
      </c>
      <c r="M412" t="b">
        <v>0</v>
      </c>
      <c r="T412" t="s">
        <v>4341</v>
      </c>
      <c r="U412" t="s">
        <v>4340</v>
      </c>
      <c r="V412" t="s">
        <v>11272</v>
      </c>
      <c r="W412">
        <v>2906</v>
      </c>
      <c r="X412" s="25" t="s">
        <v>21606</v>
      </c>
      <c r="Y412" t="s">
        <v>21605</v>
      </c>
      <c r="Z412" t="s">
        <v>12547</v>
      </c>
      <c r="AA412" t="str">
        <f t="shared" si="6"/>
        <v>Mainframe Product Security Requirements Guide :: Version 2, Release: 1 Benchmark Date: 27 Oct 2022 AU-10;</v>
      </c>
    </row>
    <row r="413" spans="1:27" ht="409.5" hidden="1">
      <c r="A413" t="s">
        <v>11166</v>
      </c>
      <c r="B413" t="s">
        <v>4349</v>
      </c>
      <c r="C413" t="s">
        <v>7174</v>
      </c>
      <c r="D413" t="s">
        <v>11165</v>
      </c>
      <c r="E413" t="s">
        <v>11164</v>
      </c>
      <c r="F413" t="s">
        <v>11163</v>
      </c>
      <c r="G413" s="25" t="s">
        <v>11162</v>
      </c>
      <c r="I413" t="s">
        <v>11161</v>
      </c>
      <c r="J413" t="s">
        <v>11160</v>
      </c>
      <c r="M413" t="b">
        <v>0</v>
      </c>
      <c r="T413" t="s">
        <v>4341</v>
      </c>
      <c r="U413" t="s">
        <v>4340</v>
      </c>
      <c r="V413" t="s">
        <v>10511</v>
      </c>
      <c r="W413">
        <v>2890</v>
      </c>
      <c r="X413" s="25" t="s">
        <v>21606</v>
      </c>
      <c r="Y413" t="s">
        <v>21605</v>
      </c>
      <c r="Z413" t="s">
        <v>11159</v>
      </c>
      <c r="AA413" t="str">
        <f t="shared" si="6"/>
        <v>Network Device Management Security Requirements Guide :: Version 4, Release: 1 Benchmark Date: 23 Apr 2021 AU-10;</v>
      </c>
    </row>
    <row r="414" spans="1:27" ht="409.5" hidden="1">
      <c r="A414" t="s">
        <v>9215</v>
      </c>
      <c r="B414" t="s">
        <v>4349</v>
      </c>
      <c r="C414" t="s">
        <v>7174</v>
      </c>
      <c r="D414" t="s">
        <v>9214</v>
      </c>
      <c r="E414" t="s">
        <v>9213</v>
      </c>
      <c r="F414" t="s">
        <v>9212</v>
      </c>
      <c r="G414" s="25" t="s">
        <v>9211</v>
      </c>
      <c r="I414" s="25" t="s">
        <v>9210</v>
      </c>
      <c r="J414" t="s">
        <v>9209</v>
      </c>
      <c r="M414" t="b">
        <v>0</v>
      </c>
      <c r="T414" t="s">
        <v>4341</v>
      </c>
      <c r="U414" t="s">
        <v>4340</v>
      </c>
      <c r="V414" t="s">
        <v>8332</v>
      </c>
      <c r="W414">
        <v>5269</v>
      </c>
      <c r="X414" s="25" t="s">
        <v>21606</v>
      </c>
      <c r="Y414" t="s">
        <v>21605</v>
      </c>
      <c r="AA414" t="str">
        <f t="shared" si="6"/>
        <v>Unified Endpoint Management Server Security Requirements Guide :: Version 1, Release: 1 Benchmark Date: 20 Nov 2020 AU-10;</v>
      </c>
    </row>
    <row r="415" spans="1:27" ht="409.5" hidden="1">
      <c r="A415" t="s">
        <v>7175</v>
      </c>
      <c r="B415" t="s">
        <v>4349</v>
      </c>
      <c r="C415" t="s">
        <v>7174</v>
      </c>
      <c r="D415" t="s">
        <v>7173</v>
      </c>
      <c r="E415" t="s">
        <v>7172</v>
      </c>
      <c r="F415" t="s">
        <v>7171</v>
      </c>
      <c r="G415" s="25" t="s">
        <v>7170</v>
      </c>
      <c r="I415" s="25" t="s">
        <v>7169</v>
      </c>
      <c r="J415" t="s">
        <v>7168</v>
      </c>
      <c r="M415" t="b">
        <v>0</v>
      </c>
      <c r="T415" t="s">
        <v>4341</v>
      </c>
      <c r="U415" t="s">
        <v>4340</v>
      </c>
      <c r="V415" t="s">
        <v>5162</v>
      </c>
      <c r="W415">
        <v>4093</v>
      </c>
      <c r="X415" s="25" t="s">
        <v>21606</v>
      </c>
      <c r="Y415" t="s">
        <v>21605</v>
      </c>
      <c r="Z415" t="s">
        <v>7167</v>
      </c>
      <c r="AA415" t="str">
        <f t="shared" si="6"/>
        <v>Application Security and Development Security Technical Implementation Guide :: Version 5, Release: 2 Benchmark Date: 27 Oct 2022 AU-10;</v>
      </c>
    </row>
    <row r="416" spans="1:27" ht="409.5" hidden="1">
      <c r="A416" t="s">
        <v>15334</v>
      </c>
      <c r="B416" t="s">
        <v>4349</v>
      </c>
      <c r="C416" t="s">
        <v>15332</v>
      </c>
      <c r="D416" t="s">
        <v>15333</v>
      </c>
      <c r="E416" t="s">
        <v>15332</v>
      </c>
      <c r="F416" t="s">
        <v>15331</v>
      </c>
      <c r="G416" s="25" t="s">
        <v>15330</v>
      </c>
      <c r="I416" t="s">
        <v>15329</v>
      </c>
      <c r="J416" t="s">
        <v>15328</v>
      </c>
      <c r="M416" t="b">
        <v>0</v>
      </c>
      <c r="T416" t="s">
        <v>4341</v>
      </c>
      <c r="U416" t="s">
        <v>4340</v>
      </c>
      <c r="V416" t="s">
        <v>15278</v>
      </c>
      <c r="W416">
        <v>2355</v>
      </c>
      <c r="X416" s="25" t="s">
        <v>21607</v>
      </c>
      <c r="Y416" t="s">
        <v>21612</v>
      </c>
      <c r="AA416" t="str">
        <f t="shared" si="6"/>
        <v>Domain Name System (DNS) Security Requirements Guide :: Version 2, Release: 4 Benchmark Date: 23 Oct 2015 AU-10 (1);CM-6;</v>
      </c>
    </row>
    <row r="417" spans="1:27" ht="409.5" hidden="1">
      <c r="A417" t="s">
        <v>15327</v>
      </c>
      <c r="B417" t="s">
        <v>4349</v>
      </c>
      <c r="C417" t="s">
        <v>15325</v>
      </c>
      <c r="D417" t="s">
        <v>15326</v>
      </c>
      <c r="E417" t="s">
        <v>15325</v>
      </c>
      <c r="F417" t="s">
        <v>15324</v>
      </c>
      <c r="G417" s="25" t="s">
        <v>15323</v>
      </c>
      <c r="I417" t="s">
        <v>15322</v>
      </c>
      <c r="J417" t="s">
        <v>15321</v>
      </c>
      <c r="M417" t="b">
        <v>0</v>
      </c>
      <c r="T417" t="s">
        <v>4341</v>
      </c>
      <c r="U417" t="s">
        <v>4340</v>
      </c>
      <c r="V417" t="s">
        <v>15278</v>
      </c>
      <c r="W417">
        <v>2355</v>
      </c>
      <c r="X417" s="25" t="s">
        <v>21608</v>
      </c>
      <c r="Y417" t="s">
        <v>21612</v>
      </c>
      <c r="AA417" t="str">
        <f t="shared" si="6"/>
        <v>Domain Name System (DNS) Security Requirements Guide :: Version 2, Release: 4 Benchmark Date: 23 Oct 2015 AU-10 (1);CM-6;</v>
      </c>
    </row>
    <row r="418" spans="1:27" ht="409.5" hidden="1">
      <c r="A418" t="s">
        <v>15320</v>
      </c>
      <c r="B418" t="s">
        <v>4349</v>
      </c>
      <c r="C418" t="s">
        <v>15318</v>
      </c>
      <c r="D418" t="s">
        <v>15319</v>
      </c>
      <c r="E418" t="s">
        <v>15318</v>
      </c>
      <c r="F418" t="s">
        <v>15317</v>
      </c>
      <c r="G418" s="25" t="s">
        <v>15316</v>
      </c>
      <c r="I418" t="s">
        <v>15315</v>
      </c>
      <c r="J418" t="s">
        <v>15314</v>
      </c>
      <c r="M418" t="b">
        <v>0</v>
      </c>
      <c r="T418" t="s">
        <v>4341</v>
      </c>
      <c r="U418" t="s">
        <v>4340</v>
      </c>
      <c r="V418" t="s">
        <v>15278</v>
      </c>
      <c r="W418">
        <v>2355</v>
      </c>
      <c r="X418" s="25" t="s">
        <v>21609</v>
      </c>
      <c r="Y418" t="s">
        <v>21613</v>
      </c>
      <c r="AA418" t="str">
        <f t="shared" si="6"/>
        <v>Domain Name System (DNS) Security Requirements Guide :: Version 2, Release: 4 Benchmark Date: 23 Oct 2015 AU-10 (2) ;CM-6;</v>
      </c>
    </row>
    <row r="419" spans="1:27" ht="409.5" hidden="1">
      <c r="A419" t="s">
        <v>15313</v>
      </c>
      <c r="B419" t="s">
        <v>4349</v>
      </c>
      <c r="C419" t="s">
        <v>15311</v>
      </c>
      <c r="D419" t="s">
        <v>15312</v>
      </c>
      <c r="E419" t="s">
        <v>15311</v>
      </c>
      <c r="F419" t="s">
        <v>15310</v>
      </c>
      <c r="G419" s="25" t="s">
        <v>15309</v>
      </c>
      <c r="I419" s="25" t="s">
        <v>15308</v>
      </c>
      <c r="J419" t="s">
        <v>15307</v>
      </c>
      <c r="M419" t="b">
        <v>0</v>
      </c>
      <c r="T419" t="s">
        <v>4341</v>
      </c>
      <c r="U419" t="s">
        <v>4340</v>
      </c>
      <c r="V419" t="s">
        <v>15278</v>
      </c>
      <c r="W419">
        <v>2355</v>
      </c>
      <c r="X419" s="25" t="s">
        <v>21610</v>
      </c>
      <c r="Y419" t="s">
        <v>21614</v>
      </c>
      <c r="AA419" t="str">
        <f t="shared" si="6"/>
        <v>Domain Name System (DNS) Security Requirements Guide :: Version 2, Release: 4 Benchmark Date: 23 Oct 2015 AU-10 (2);CM-6;</v>
      </c>
    </row>
    <row r="420" spans="1:27" ht="409.5" hidden="1">
      <c r="A420" t="s">
        <v>10518</v>
      </c>
      <c r="B420" t="s">
        <v>4745</v>
      </c>
      <c r="C420" t="s">
        <v>6204</v>
      </c>
      <c r="D420" t="s">
        <v>10517</v>
      </c>
      <c r="E420" t="s">
        <v>10516</v>
      </c>
      <c r="F420" t="s">
        <v>10515</v>
      </c>
      <c r="G420" s="25" t="s">
        <v>10514</v>
      </c>
      <c r="I420" s="25" t="s">
        <v>10513</v>
      </c>
      <c r="J420" s="25" t="s">
        <v>10512</v>
      </c>
      <c r="M420" t="b">
        <v>0</v>
      </c>
      <c r="T420" t="s">
        <v>4341</v>
      </c>
      <c r="U420" t="s">
        <v>4340</v>
      </c>
      <c r="V420" t="s">
        <v>10511</v>
      </c>
      <c r="W420">
        <v>2890</v>
      </c>
      <c r="X420" s="25" t="s">
        <v>21751</v>
      </c>
      <c r="Y420" t="s">
        <v>21911</v>
      </c>
      <c r="AA420" t="str">
        <f t="shared" si="6"/>
        <v>Network Device Management Security Requirements Guide :: Version 4, Release: 1 Benchmark Date: 23 Apr 2021 AU-10;IA-2;IA-5 (2);</v>
      </c>
    </row>
    <row r="421" spans="1:27" ht="409.5" hidden="1">
      <c r="A421" t="s">
        <v>5636</v>
      </c>
      <c r="B421" t="s">
        <v>4349</v>
      </c>
      <c r="C421" t="s">
        <v>4358</v>
      </c>
      <c r="D421" t="s">
        <v>5635</v>
      </c>
      <c r="E421" t="s">
        <v>5634</v>
      </c>
      <c r="F421" t="s">
        <v>5633</v>
      </c>
      <c r="G421" t="s">
        <v>5632</v>
      </c>
      <c r="I421" s="25" t="s">
        <v>5631</v>
      </c>
      <c r="J421" t="s">
        <v>5630</v>
      </c>
      <c r="M421" t="b">
        <v>0</v>
      </c>
      <c r="T421" t="s">
        <v>4341</v>
      </c>
      <c r="U421" t="s">
        <v>4340</v>
      </c>
      <c r="V421" t="s">
        <v>5162</v>
      </c>
      <c r="W421">
        <v>4093</v>
      </c>
      <c r="X421" s="25" t="s">
        <v>5629</v>
      </c>
      <c r="Y421" t="s">
        <v>21615</v>
      </c>
      <c r="Z421" t="s">
        <v>5628</v>
      </c>
      <c r="AA421" t="str">
        <f t="shared" si="6"/>
        <v>Application Security and Development Security Technical Implementation Guide :: Version 5, Release: 2 Benchmark Date: 27 Oct 2022 AU-11;</v>
      </c>
    </row>
    <row r="422" spans="1:27" ht="409.5" hidden="1">
      <c r="A422" t="s">
        <v>19843</v>
      </c>
      <c r="B422" t="s">
        <v>4349</v>
      </c>
      <c r="C422" t="s">
        <v>7165</v>
      </c>
      <c r="D422" t="s">
        <v>19842</v>
      </c>
      <c r="E422" t="s">
        <v>19841</v>
      </c>
      <c r="F422" t="s">
        <v>19840</v>
      </c>
      <c r="G422" s="25" t="s">
        <v>19839</v>
      </c>
      <c r="I422" s="25" t="s">
        <v>19838</v>
      </c>
      <c r="J422" t="s">
        <v>19837</v>
      </c>
      <c r="M422" t="b">
        <v>0</v>
      </c>
      <c r="T422" t="s">
        <v>4341</v>
      </c>
      <c r="U422" t="s">
        <v>4340</v>
      </c>
      <c r="V422" t="s">
        <v>18918</v>
      </c>
      <c r="W422">
        <v>2900</v>
      </c>
      <c r="X422" s="25" t="s">
        <v>21617</v>
      </c>
      <c r="Y422" t="s">
        <v>21616</v>
      </c>
      <c r="Z422" t="s">
        <v>19836</v>
      </c>
      <c r="AA422" t="str">
        <f t="shared" si="6"/>
        <v>Application Server Security Requirements Guide :: Version 3, Release: 3 Benchmark Date: 27 Oct 2022 AU-12 (1);</v>
      </c>
    </row>
    <row r="423" spans="1:27" ht="409.5" hidden="1">
      <c r="A423" t="s">
        <v>18900</v>
      </c>
      <c r="B423" t="s">
        <v>5187</v>
      </c>
      <c r="C423" t="s">
        <v>7165</v>
      </c>
      <c r="D423" t="s">
        <v>18899</v>
      </c>
      <c r="E423" t="s">
        <v>18898</v>
      </c>
      <c r="F423" t="s">
        <v>18897</v>
      </c>
      <c r="G423" t="s">
        <v>18896</v>
      </c>
      <c r="I423" s="25" t="s">
        <v>18895</v>
      </c>
      <c r="J423" t="s">
        <v>18894</v>
      </c>
      <c r="M423" t="b">
        <v>0</v>
      </c>
      <c r="T423" t="s">
        <v>4341</v>
      </c>
      <c r="U423" t="s">
        <v>4340</v>
      </c>
      <c r="V423" t="s">
        <v>18135</v>
      </c>
      <c r="W423">
        <v>2901</v>
      </c>
      <c r="X423" s="25" t="s">
        <v>21617</v>
      </c>
      <c r="Y423" t="s">
        <v>21616</v>
      </c>
      <c r="Z423" t="s">
        <v>18893</v>
      </c>
      <c r="AA423" t="str">
        <f t="shared" si="6"/>
        <v>Central Log Server Security Requirements Guide :: Version 2, Release: 2 Benchmark Date: 27 Oct 2022 AU-12 (1);</v>
      </c>
    </row>
    <row r="424" spans="1:27" ht="409.5" hidden="1">
      <c r="A424" t="s">
        <v>18892</v>
      </c>
      <c r="B424" t="s">
        <v>5187</v>
      </c>
      <c r="C424" t="s">
        <v>7165</v>
      </c>
      <c r="D424" t="s">
        <v>18891</v>
      </c>
      <c r="E424" t="s">
        <v>18890</v>
      </c>
      <c r="F424" t="s">
        <v>18889</v>
      </c>
      <c r="G424" s="25" t="s">
        <v>18888</v>
      </c>
      <c r="I424" s="25" t="s">
        <v>18887</v>
      </c>
      <c r="J424" s="25" t="s">
        <v>18886</v>
      </c>
      <c r="M424" t="b">
        <v>0</v>
      </c>
      <c r="T424" t="s">
        <v>4341</v>
      </c>
      <c r="U424" t="s">
        <v>4340</v>
      </c>
      <c r="V424" t="s">
        <v>18135</v>
      </c>
      <c r="W424">
        <v>2901</v>
      </c>
      <c r="X424" s="25" t="s">
        <v>21617</v>
      </c>
      <c r="Y424" t="s">
        <v>21616</v>
      </c>
      <c r="Z424" t="s">
        <v>18885</v>
      </c>
      <c r="AA424" t="str">
        <f t="shared" si="6"/>
        <v>Central Log Server Security Requirements Guide :: Version 2, Release: 2 Benchmark Date: 27 Oct 2022 AU-12 (1);</v>
      </c>
    </row>
    <row r="425" spans="1:27" ht="409.5" hidden="1">
      <c r="A425" t="s">
        <v>18884</v>
      </c>
      <c r="B425" t="s">
        <v>4349</v>
      </c>
      <c r="C425" t="s">
        <v>7165</v>
      </c>
      <c r="D425" t="s">
        <v>18883</v>
      </c>
      <c r="E425" t="s">
        <v>18882</v>
      </c>
      <c r="F425" t="s">
        <v>18881</v>
      </c>
      <c r="G425" s="25" t="s">
        <v>18880</v>
      </c>
      <c r="I425" s="25" t="s">
        <v>18879</v>
      </c>
      <c r="J425" t="s">
        <v>18878</v>
      </c>
      <c r="M425" t="b">
        <v>0</v>
      </c>
      <c r="T425" t="s">
        <v>4341</v>
      </c>
      <c r="U425" t="s">
        <v>4340</v>
      </c>
      <c r="V425" t="s">
        <v>18135</v>
      </c>
      <c r="W425">
        <v>2901</v>
      </c>
      <c r="X425" s="25" t="s">
        <v>21617</v>
      </c>
      <c r="Y425" t="s">
        <v>21616</v>
      </c>
      <c r="Z425" t="s">
        <v>18877</v>
      </c>
      <c r="AA425" t="str">
        <f t="shared" si="6"/>
        <v>Central Log Server Security Requirements Guide :: Version 2, Release: 2 Benchmark Date: 27 Oct 2022 AU-12 (1);</v>
      </c>
    </row>
    <row r="426" spans="1:27" ht="409.5" hidden="1">
      <c r="A426" t="s">
        <v>12546</v>
      </c>
      <c r="B426" t="s">
        <v>4349</v>
      </c>
      <c r="C426" t="s">
        <v>7165</v>
      </c>
      <c r="D426" t="s">
        <v>12545</v>
      </c>
      <c r="E426" t="s">
        <v>12544</v>
      </c>
      <c r="F426" t="s">
        <v>12543</v>
      </c>
      <c r="G426" s="25" t="s">
        <v>12542</v>
      </c>
      <c r="I426" s="25" t="s">
        <v>12541</v>
      </c>
      <c r="J426" t="s">
        <v>12540</v>
      </c>
      <c r="M426" t="b">
        <v>0</v>
      </c>
      <c r="T426" t="s">
        <v>4341</v>
      </c>
      <c r="U426" t="s">
        <v>4340</v>
      </c>
      <c r="V426" t="s">
        <v>11272</v>
      </c>
      <c r="W426">
        <v>2906</v>
      </c>
      <c r="X426" s="25" t="s">
        <v>21617</v>
      </c>
      <c r="Y426" t="s">
        <v>21616</v>
      </c>
      <c r="Z426" t="s">
        <v>12539</v>
      </c>
      <c r="AA426" t="str">
        <f t="shared" si="6"/>
        <v>Mainframe Product Security Requirements Guide :: Version 2, Release: 1 Benchmark Date: 27 Oct 2022 AU-12 (1);</v>
      </c>
    </row>
    <row r="427" spans="1:27" ht="409.5" hidden="1">
      <c r="A427" t="s">
        <v>7166</v>
      </c>
      <c r="B427" t="s">
        <v>4349</v>
      </c>
      <c r="C427" t="s">
        <v>7165</v>
      </c>
      <c r="D427" t="s">
        <v>7164</v>
      </c>
      <c r="E427" t="s">
        <v>7163</v>
      </c>
      <c r="F427" t="s">
        <v>7162</v>
      </c>
      <c r="G427" s="25" t="s">
        <v>7161</v>
      </c>
      <c r="I427" s="25" t="s">
        <v>7160</v>
      </c>
      <c r="J427" t="s">
        <v>7159</v>
      </c>
      <c r="M427" t="b">
        <v>0</v>
      </c>
      <c r="T427" t="s">
        <v>4341</v>
      </c>
      <c r="U427" t="s">
        <v>4340</v>
      </c>
      <c r="V427" t="s">
        <v>5162</v>
      </c>
      <c r="W427">
        <v>4093</v>
      </c>
      <c r="X427" s="25" t="s">
        <v>21617</v>
      </c>
      <c r="Y427" t="s">
        <v>21616</v>
      </c>
      <c r="Z427" t="s">
        <v>7158</v>
      </c>
      <c r="AA427" t="str">
        <f t="shared" si="6"/>
        <v>Application Security and Development Security Technical Implementation Guide :: Version 5, Release: 2 Benchmark Date: 27 Oct 2022 AU-12 (1);</v>
      </c>
    </row>
    <row r="428" spans="1:27" ht="409.5" hidden="1">
      <c r="A428" t="s">
        <v>18876</v>
      </c>
      <c r="B428" t="s">
        <v>5187</v>
      </c>
      <c r="C428" t="s">
        <v>18875</v>
      </c>
      <c r="D428" t="s">
        <v>18874</v>
      </c>
      <c r="E428" t="s">
        <v>18873</v>
      </c>
      <c r="F428" t="s">
        <v>18872</v>
      </c>
      <c r="G428" s="25" t="s">
        <v>18871</v>
      </c>
      <c r="I428" s="25" t="s">
        <v>18870</v>
      </c>
      <c r="J428" t="s">
        <v>18869</v>
      </c>
      <c r="M428" t="b">
        <v>0</v>
      </c>
      <c r="T428" t="s">
        <v>4341</v>
      </c>
      <c r="U428" t="s">
        <v>4340</v>
      </c>
      <c r="V428" t="s">
        <v>18135</v>
      </c>
      <c r="W428">
        <v>2901</v>
      </c>
      <c r="X428" s="25" t="s">
        <v>18868</v>
      </c>
      <c r="Y428" t="s">
        <v>21618</v>
      </c>
      <c r="Z428" t="s">
        <v>18867</v>
      </c>
      <c r="AA428" t="str">
        <f t="shared" si="6"/>
        <v>Central Log Server Security Requirements Guide :: Version 2, Release: 2 Benchmark Date: 27 Oct 2022 AU-12 (2);</v>
      </c>
    </row>
    <row r="429" spans="1:27" ht="409.5" hidden="1">
      <c r="A429" t="s">
        <v>15705</v>
      </c>
      <c r="B429" t="s">
        <v>4349</v>
      </c>
      <c r="C429" t="s">
        <v>15703</v>
      </c>
      <c r="D429" t="s">
        <v>15704</v>
      </c>
      <c r="E429" t="s">
        <v>15703</v>
      </c>
      <c r="F429" t="s">
        <v>15702</v>
      </c>
      <c r="G429" s="25" t="s">
        <v>15701</v>
      </c>
      <c r="I429" s="25" t="s">
        <v>15700</v>
      </c>
      <c r="J429" t="s">
        <v>15699</v>
      </c>
      <c r="M429" t="b">
        <v>0</v>
      </c>
      <c r="T429" t="s">
        <v>4341</v>
      </c>
      <c r="U429" t="s">
        <v>4340</v>
      </c>
      <c r="V429" t="s">
        <v>15278</v>
      </c>
      <c r="W429">
        <v>2355</v>
      </c>
      <c r="X429" s="25" t="s">
        <v>21632</v>
      </c>
      <c r="Y429" t="s">
        <v>21619</v>
      </c>
      <c r="AA429" t="str">
        <f t="shared" si="6"/>
        <v>Domain Name System (DNS) Security Requirements Guide :: Version 2, Release: 4 Benchmark Date: 23 Oct 2015 AU-12 (3);</v>
      </c>
    </row>
    <row r="430" spans="1:27" ht="409.5" hidden="1">
      <c r="A430" t="s">
        <v>14051</v>
      </c>
      <c r="B430" t="s">
        <v>4349</v>
      </c>
      <c r="C430" t="s">
        <v>14050</v>
      </c>
      <c r="D430" t="s">
        <v>14049</v>
      </c>
      <c r="E430" t="s">
        <v>14048</v>
      </c>
      <c r="F430" t="s">
        <v>14047</v>
      </c>
      <c r="G430" s="25" t="s">
        <v>14046</v>
      </c>
      <c r="I430" t="s">
        <v>14045</v>
      </c>
      <c r="J430" t="s">
        <v>14044</v>
      </c>
      <c r="M430" t="b">
        <v>0</v>
      </c>
      <c r="T430" t="s">
        <v>4341</v>
      </c>
      <c r="U430" t="s">
        <v>4340</v>
      </c>
      <c r="V430" t="s">
        <v>13339</v>
      </c>
      <c r="W430">
        <v>2895</v>
      </c>
      <c r="X430" s="25" t="s">
        <v>21632</v>
      </c>
      <c r="Y430" t="s">
        <v>21619</v>
      </c>
      <c r="Z430" t="s">
        <v>14043</v>
      </c>
      <c r="AA430" t="str">
        <f t="shared" si="6"/>
        <v>General Purpose Operating System Security Requirements Guide :: Version 2, Release: 4 Benchmark Date: 27 Jul 2022 AU-12 (3);</v>
      </c>
    </row>
    <row r="431" spans="1:27" ht="409.5" hidden="1">
      <c r="A431" t="s">
        <v>18142</v>
      </c>
      <c r="B431" t="s">
        <v>5187</v>
      </c>
      <c r="C431" t="s">
        <v>4358</v>
      </c>
      <c r="D431" t="s">
        <v>18141</v>
      </c>
      <c r="E431" t="s">
        <v>18140</v>
      </c>
      <c r="F431" t="s">
        <v>18139</v>
      </c>
      <c r="G431" s="25" t="s">
        <v>18138</v>
      </c>
      <c r="I431" s="25" t="s">
        <v>18137</v>
      </c>
      <c r="J431" t="s">
        <v>18136</v>
      </c>
      <c r="M431" t="b">
        <v>0</v>
      </c>
      <c r="T431" t="s">
        <v>4341</v>
      </c>
      <c r="U431" t="s">
        <v>4340</v>
      </c>
      <c r="V431" t="s">
        <v>18135</v>
      </c>
      <c r="W431">
        <v>2901</v>
      </c>
      <c r="X431" s="25" t="s">
        <v>21633</v>
      </c>
      <c r="Y431" t="s">
        <v>21553</v>
      </c>
      <c r="Z431" t="s">
        <v>18134</v>
      </c>
      <c r="AA431" t="str">
        <f t="shared" si="6"/>
        <v>Central Log Server Security Requirements Guide :: Version 2, Release: 2 Benchmark Date: 27 Oct 2022 AU-12 (3);CM-6;</v>
      </c>
    </row>
    <row r="432" spans="1:27" ht="409.5" hidden="1">
      <c r="A432" t="s">
        <v>21161</v>
      </c>
      <c r="B432" t="s">
        <v>4349</v>
      </c>
      <c r="C432" t="s">
        <v>21159</v>
      </c>
      <c r="D432" t="s">
        <v>21160</v>
      </c>
      <c r="E432" t="s">
        <v>21159</v>
      </c>
      <c r="F432" t="s">
        <v>21158</v>
      </c>
      <c r="G432" s="25" t="s">
        <v>21157</v>
      </c>
      <c r="I432" s="25" t="s">
        <v>21156</v>
      </c>
      <c r="J432" t="s">
        <v>21155</v>
      </c>
      <c r="M432" t="b">
        <v>0</v>
      </c>
      <c r="T432" t="s">
        <v>4341</v>
      </c>
      <c r="U432" t="s">
        <v>4340</v>
      </c>
      <c r="V432" t="s">
        <v>20945</v>
      </c>
      <c r="W432">
        <v>3357</v>
      </c>
      <c r="X432" s="25" t="s">
        <v>21620</v>
      </c>
      <c r="Y432" t="s">
        <v>21436</v>
      </c>
      <c r="AA432" t="str">
        <f t="shared" si="6"/>
        <v>Authentication, Authorization, and Accounting Services (AAA) Security Requirements Guide :: Version 1, Release: 2 Benchmark Date: 24 Jan 2020 AU-12;</v>
      </c>
    </row>
    <row r="433" spans="1:27" ht="409.5" hidden="1">
      <c r="A433" t="s">
        <v>19835</v>
      </c>
      <c r="B433" t="s">
        <v>4349</v>
      </c>
      <c r="C433" t="s">
        <v>5106</v>
      </c>
      <c r="D433" t="s">
        <v>19834</v>
      </c>
      <c r="E433" t="s">
        <v>19833</v>
      </c>
      <c r="F433" t="s">
        <v>19832</v>
      </c>
      <c r="G433" s="25" t="s">
        <v>19831</v>
      </c>
      <c r="I433" s="25" t="s">
        <v>19830</v>
      </c>
      <c r="J433" t="s">
        <v>19829</v>
      </c>
      <c r="M433" t="b">
        <v>0</v>
      </c>
      <c r="T433" t="s">
        <v>4341</v>
      </c>
      <c r="U433" t="s">
        <v>4340</v>
      </c>
      <c r="V433" t="s">
        <v>18918</v>
      </c>
      <c r="W433">
        <v>2900</v>
      </c>
      <c r="X433" s="25" t="s">
        <v>21620</v>
      </c>
      <c r="Y433" t="s">
        <v>21436</v>
      </c>
      <c r="Z433" t="s">
        <v>19828</v>
      </c>
      <c r="AA433" t="str">
        <f t="shared" si="6"/>
        <v>Application Server Security Requirements Guide :: Version 3, Release: 3 Benchmark Date: 27 Oct 2022 AU-12;</v>
      </c>
    </row>
    <row r="434" spans="1:27" ht="409.5" hidden="1">
      <c r="A434" t="s">
        <v>18866</v>
      </c>
      <c r="B434" t="s">
        <v>4349</v>
      </c>
      <c r="C434" t="s">
        <v>5106</v>
      </c>
      <c r="D434" t="s">
        <v>18865</v>
      </c>
      <c r="E434" t="s">
        <v>18864</v>
      </c>
      <c r="F434" t="s">
        <v>18863</v>
      </c>
      <c r="G434" s="25" t="s">
        <v>18862</v>
      </c>
      <c r="I434" s="25" t="s">
        <v>18861</v>
      </c>
      <c r="J434" t="s">
        <v>18860</v>
      </c>
      <c r="M434" t="b">
        <v>0</v>
      </c>
      <c r="T434" t="s">
        <v>4341</v>
      </c>
      <c r="U434" t="s">
        <v>4340</v>
      </c>
      <c r="V434" t="s">
        <v>18135</v>
      </c>
      <c r="W434">
        <v>2901</v>
      </c>
      <c r="X434" s="25" t="s">
        <v>21620</v>
      </c>
      <c r="Y434" t="s">
        <v>21436</v>
      </c>
      <c r="Z434" t="s">
        <v>18859</v>
      </c>
      <c r="AA434" t="str">
        <f t="shared" si="6"/>
        <v>Central Log Server Security Requirements Guide :: Version 2, Release: 2 Benchmark Date: 27 Oct 2022 AU-12;</v>
      </c>
    </row>
    <row r="435" spans="1:27" ht="409.5" hidden="1">
      <c r="A435" t="s">
        <v>18015</v>
      </c>
      <c r="B435" t="s">
        <v>4349</v>
      </c>
      <c r="C435" t="s">
        <v>5106</v>
      </c>
      <c r="D435" t="s">
        <v>18014</v>
      </c>
      <c r="E435" t="s">
        <v>18013</v>
      </c>
      <c r="F435" t="s">
        <v>18012</v>
      </c>
      <c r="G435" t="s">
        <v>18011</v>
      </c>
      <c r="I435" s="25" t="s">
        <v>18010</v>
      </c>
      <c r="J435" t="s">
        <v>18009</v>
      </c>
      <c r="M435" t="b">
        <v>0</v>
      </c>
      <c r="T435" t="s">
        <v>4341</v>
      </c>
      <c r="U435" t="s">
        <v>4340</v>
      </c>
      <c r="V435" t="s">
        <v>16942</v>
      </c>
      <c r="W435">
        <v>5239</v>
      </c>
      <c r="X435" s="25" t="s">
        <v>21620</v>
      </c>
      <c r="Y435" t="s">
        <v>21436</v>
      </c>
      <c r="AA435" t="str">
        <f t="shared" si="6"/>
        <v>Container Platform Security Requirements Guide :: Version 1, Release: 3 Benchmark Date: 27 Jan 2022 AU-12;</v>
      </c>
    </row>
    <row r="436" spans="1:27" ht="409.5" hidden="1">
      <c r="A436" t="s">
        <v>16909</v>
      </c>
      <c r="B436" t="s">
        <v>4349</v>
      </c>
      <c r="C436" t="s">
        <v>5106</v>
      </c>
      <c r="D436" t="s">
        <v>16908</v>
      </c>
      <c r="E436" t="s">
        <v>16907</v>
      </c>
      <c r="F436" t="s">
        <v>16906</v>
      </c>
      <c r="G436" s="25" t="s">
        <v>16905</v>
      </c>
      <c r="I436" s="25" t="s">
        <v>16904</v>
      </c>
      <c r="J436" s="25" t="s">
        <v>16903</v>
      </c>
      <c r="M436" t="b">
        <v>0</v>
      </c>
      <c r="T436" t="s">
        <v>4341</v>
      </c>
      <c r="U436" t="s">
        <v>4340</v>
      </c>
      <c r="V436" t="s">
        <v>15953</v>
      </c>
      <c r="W436">
        <v>2902</v>
      </c>
      <c r="X436" s="25" t="s">
        <v>21620</v>
      </c>
      <c r="Y436" t="s">
        <v>21436</v>
      </c>
      <c r="Z436" t="s">
        <v>16902</v>
      </c>
      <c r="AA436" t="str">
        <f t="shared" si="6"/>
        <v>Database Security Requirements Guide :: Version 3, Release: 3 Benchmark Date: 27 Jul 2022 AU-12;</v>
      </c>
    </row>
    <row r="437" spans="1:27" ht="409.5" hidden="1">
      <c r="A437" t="s">
        <v>15945</v>
      </c>
      <c r="B437" t="s">
        <v>4349</v>
      </c>
      <c r="C437" t="s">
        <v>15943</v>
      </c>
      <c r="D437" t="s">
        <v>15944</v>
      </c>
      <c r="E437" t="s">
        <v>15943</v>
      </c>
      <c r="F437" t="s">
        <v>15937</v>
      </c>
      <c r="G437" s="25" t="s">
        <v>15936</v>
      </c>
      <c r="I437" s="25" t="s">
        <v>15942</v>
      </c>
      <c r="J437" t="s">
        <v>15941</v>
      </c>
      <c r="M437" t="b">
        <v>0</v>
      </c>
      <c r="T437" t="s">
        <v>4341</v>
      </c>
      <c r="U437" t="s">
        <v>4340</v>
      </c>
      <c r="V437" t="s">
        <v>15278</v>
      </c>
      <c r="W437">
        <v>2355</v>
      </c>
      <c r="X437" s="25" t="s">
        <v>21620</v>
      </c>
      <c r="Y437" t="s">
        <v>21436</v>
      </c>
      <c r="AA437" t="str">
        <f t="shared" si="6"/>
        <v>Domain Name System (DNS) Security Requirements Guide :: Version 2, Release: 4 Benchmark Date: 23 Oct 2015 AU-12;</v>
      </c>
    </row>
    <row r="438" spans="1:27" ht="409.5" hidden="1">
      <c r="A438" t="s">
        <v>15940</v>
      </c>
      <c r="B438" t="s">
        <v>4349</v>
      </c>
      <c r="C438" t="s">
        <v>15938</v>
      </c>
      <c r="D438" t="s">
        <v>15939</v>
      </c>
      <c r="E438" t="s">
        <v>15938</v>
      </c>
      <c r="F438" t="s">
        <v>15937</v>
      </c>
      <c r="G438" s="25" t="s">
        <v>15936</v>
      </c>
      <c r="I438" s="25" t="s">
        <v>15935</v>
      </c>
      <c r="J438" s="25" t="s">
        <v>15934</v>
      </c>
      <c r="M438" t="b">
        <v>0</v>
      </c>
      <c r="T438" t="s">
        <v>4341</v>
      </c>
      <c r="U438" t="s">
        <v>4340</v>
      </c>
      <c r="V438" t="s">
        <v>15278</v>
      </c>
      <c r="W438">
        <v>2355</v>
      </c>
      <c r="X438" s="25" t="s">
        <v>21620</v>
      </c>
      <c r="Y438" t="s">
        <v>21436</v>
      </c>
      <c r="AA438" t="str">
        <f t="shared" si="6"/>
        <v>Domain Name System (DNS) Security Requirements Guide :: Version 2, Release: 4 Benchmark Date: 23 Oct 2015 AU-12;</v>
      </c>
    </row>
    <row r="439" spans="1:27" ht="409.5" hidden="1">
      <c r="A439" t="s">
        <v>14758</v>
      </c>
      <c r="B439" t="s">
        <v>4349</v>
      </c>
      <c r="C439" t="s">
        <v>14757</v>
      </c>
      <c r="D439" t="s">
        <v>14756</v>
      </c>
      <c r="E439" t="s">
        <v>14755</v>
      </c>
      <c r="F439" t="s">
        <v>14754</v>
      </c>
      <c r="G439" s="25" t="s">
        <v>14753</v>
      </c>
      <c r="I439" s="25" t="s">
        <v>14752</v>
      </c>
      <c r="J439" s="25" t="s">
        <v>14751</v>
      </c>
      <c r="M439" t="b">
        <v>0</v>
      </c>
      <c r="T439" t="s">
        <v>4341</v>
      </c>
      <c r="U439" t="s">
        <v>4340</v>
      </c>
      <c r="V439" t="s">
        <v>13339</v>
      </c>
      <c r="W439">
        <v>2895</v>
      </c>
      <c r="X439" s="25" t="s">
        <v>21620</v>
      </c>
      <c r="Y439" t="s">
        <v>21436</v>
      </c>
      <c r="Z439" t="s">
        <v>14750</v>
      </c>
      <c r="AA439" t="str">
        <f t="shared" si="6"/>
        <v>General Purpose Operating System Security Requirements Guide :: Version 2, Release: 4 Benchmark Date: 27 Jul 2022 AU-12;</v>
      </c>
    </row>
    <row r="440" spans="1:27" ht="409.5" hidden="1">
      <c r="A440" t="s">
        <v>13281</v>
      </c>
      <c r="B440" t="s">
        <v>4349</v>
      </c>
      <c r="C440" t="s">
        <v>13279</v>
      </c>
      <c r="D440" t="s">
        <v>13280</v>
      </c>
      <c r="E440" t="s">
        <v>13279</v>
      </c>
      <c r="F440" t="s">
        <v>13278</v>
      </c>
      <c r="G440" s="25" t="s">
        <v>13277</v>
      </c>
      <c r="I440" s="25" t="s">
        <v>13276</v>
      </c>
      <c r="J440" t="s">
        <v>13275</v>
      </c>
      <c r="M440" t="b">
        <v>0</v>
      </c>
      <c r="T440" t="s">
        <v>4341</v>
      </c>
      <c r="U440" t="s">
        <v>4340</v>
      </c>
      <c r="V440" t="s">
        <v>12920</v>
      </c>
      <c r="W440">
        <v>2358</v>
      </c>
      <c r="X440" s="25" t="s">
        <v>21620</v>
      </c>
      <c r="Y440" t="s">
        <v>21436</v>
      </c>
      <c r="AA440" t="str">
        <f t="shared" si="6"/>
        <v>Intrusion Detection and Prevention Systems (IDPS) Security Requirements Guide :: Version 2, Release: 6 Benchmark Date: 24 Jul 2020 AU-12;</v>
      </c>
    </row>
    <row r="441" spans="1:27" ht="409.5" hidden="1">
      <c r="A441" t="s">
        <v>13211</v>
      </c>
      <c r="B441" t="s">
        <v>4349</v>
      </c>
      <c r="C441" t="s">
        <v>13209</v>
      </c>
      <c r="D441" t="s">
        <v>13210</v>
      </c>
      <c r="E441" t="s">
        <v>13209</v>
      </c>
      <c r="F441" t="s">
        <v>13208</v>
      </c>
      <c r="G441" s="25" t="s">
        <v>13207</v>
      </c>
      <c r="I441" s="25" t="s">
        <v>13206</v>
      </c>
      <c r="J441" t="s">
        <v>13205</v>
      </c>
      <c r="M441" t="b">
        <v>0</v>
      </c>
      <c r="T441" t="s">
        <v>4341</v>
      </c>
      <c r="U441" t="s">
        <v>4340</v>
      </c>
      <c r="V441" t="s">
        <v>12920</v>
      </c>
      <c r="W441">
        <v>2358</v>
      </c>
      <c r="X441" s="25" t="s">
        <v>21620</v>
      </c>
      <c r="Y441" t="s">
        <v>21436</v>
      </c>
      <c r="AA441" t="str">
        <f t="shared" si="6"/>
        <v>Intrusion Detection and Prevention Systems (IDPS) Security Requirements Guide :: Version 2, Release: 6 Benchmark Date: 24 Jul 2020 AU-12;</v>
      </c>
    </row>
    <row r="442" spans="1:27" ht="409.5" hidden="1">
      <c r="A442" t="s">
        <v>13204</v>
      </c>
      <c r="B442" t="s">
        <v>4349</v>
      </c>
      <c r="C442" t="s">
        <v>13202</v>
      </c>
      <c r="D442" t="s">
        <v>13203</v>
      </c>
      <c r="E442" t="s">
        <v>13202</v>
      </c>
      <c r="F442" t="s">
        <v>13201</v>
      </c>
      <c r="G442" s="25" t="s">
        <v>13200</v>
      </c>
      <c r="I442" s="25" t="s">
        <v>13199</v>
      </c>
      <c r="J442" t="s">
        <v>13198</v>
      </c>
      <c r="M442" t="b">
        <v>0</v>
      </c>
      <c r="T442" t="s">
        <v>4341</v>
      </c>
      <c r="U442" t="s">
        <v>4340</v>
      </c>
      <c r="V442" t="s">
        <v>12920</v>
      </c>
      <c r="W442">
        <v>2358</v>
      </c>
      <c r="X442" s="25" t="s">
        <v>21620</v>
      </c>
      <c r="Y442" t="s">
        <v>21436</v>
      </c>
      <c r="AA442" t="str">
        <f t="shared" si="6"/>
        <v>Intrusion Detection and Prevention Systems (IDPS) Security Requirements Guide :: Version 2, Release: 6 Benchmark Date: 24 Jul 2020 AU-12;</v>
      </c>
    </row>
    <row r="443" spans="1:27" ht="409.5" hidden="1">
      <c r="A443" t="s">
        <v>12538</v>
      </c>
      <c r="B443" t="s">
        <v>4349</v>
      </c>
      <c r="C443" t="s">
        <v>5106</v>
      </c>
      <c r="D443" t="s">
        <v>12537</v>
      </c>
      <c r="E443" t="s">
        <v>12536</v>
      </c>
      <c r="F443" t="s">
        <v>12535</v>
      </c>
      <c r="G443" s="25" t="s">
        <v>12534</v>
      </c>
      <c r="I443" s="25" t="s">
        <v>12533</v>
      </c>
      <c r="J443" t="s">
        <v>12532</v>
      </c>
      <c r="M443" t="b">
        <v>0</v>
      </c>
      <c r="T443" t="s">
        <v>4341</v>
      </c>
      <c r="U443" t="s">
        <v>4340</v>
      </c>
      <c r="V443" t="s">
        <v>11272</v>
      </c>
      <c r="W443">
        <v>2906</v>
      </c>
      <c r="X443" s="25" t="s">
        <v>21620</v>
      </c>
      <c r="Y443" t="s">
        <v>21436</v>
      </c>
      <c r="Z443" t="s">
        <v>12531</v>
      </c>
      <c r="AA443" t="str">
        <f t="shared" si="6"/>
        <v>Mainframe Product Security Requirements Guide :: Version 2, Release: 1 Benchmark Date: 27 Oct 2022 AU-12;</v>
      </c>
    </row>
    <row r="444" spans="1:27" ht="409.5" hidden="1">
      <c r="A444" t="s">
        <v>9445</v>
      </c>
      <c r="B444" t="s">
        <v>4349</v>
      </c>
      <c r="C444" t="s">
        <v>5106</v>
      </c>
      <c r="D444" t="s">
        <v>9444</v>
      </c>
      <c r="E444" t="s">
        <v>9443</v>
      </c>
      <c r="F444" s="25" t="s">
        <v>9442</v>
      </c>
      <c r="G444" s="25" t="s">
        <v>9441</v>
      </c>
      <c r="I444" s="25" t="s">
        <v>9440</v>
      </c>
      <c r="J444" s="25" t="s">
        <v>9439</v>
      </c>
      <c r="M444" t="b">
        <v>0</v>
      </c>
      <c r="T444" t="s">
        <v>4341</v>
      </c>
      <c r="U444" t="s">
        <v>4340</v>
      </c>
      <c r="V444" t="s">
        <v>9347</v>
      </c>
      <c r="W444">
        <v>5262</v>
      </c>
      <c r="X444" s="25" t="s">
        <v>21620</v>
      </c>
      <c r="Y444" t="s">
        <v>21436</v>
      </c>
      <c r="AA444" t="str">
        <f t="shared" si="6"/>
        <v>Unified Endpoint Management Agent Security Requirements Guide :: Version 1, Release: 1 Benchmark Date: 20 Nov 2020 AU-12;</v>
      </c>
    </row>
    <row r="445" spans="1:27" ht="409.5" hidden="1">
      <c r="A445" t="s">
        <v>9438</v>
      </c>
      <c r="B445" t="s">
        <v>4349</v>
      </c>
      <c r="C445" t="s">
        <v>5106</v>
      </c>
      <c r="D445" t="s">
        <v>9437</v>
      </c>
      <c r="E445" t="s">
        <v>9436</v>
      </c>
      <c r="F445" t="s">
        <v>9435</v>
      </c>
      <c r="G445" s="25" t="s">
        <v>9434</v>
      </c>
      <c r="I445" s="25" t="s">
        <v>9433</v>
      </c>
      <c r="J445" s="25" t="s">
        <v>9432</v>
      </c>
      <c r="M445" t="b">
        <v>0</v>
      </c>
      <c r="T445" t="s">
        <v>4341</v>
      </c>
      <c r="U445" t="s">
        <v>4340</v>
      </c>
      <c r="V445" t="s">
        <v>9347</v>
      </c>
      <c r="W445">
        <v>5262</v>
      </c>
      <c r="X445" s="25" t="s">
        <v>21620</v>
      </c>
      <c r="Y445" t="s">
        <v>21436</v>
      </c>
      <c r="AA445" t="str">
        <f t="shared" si="6"/>
        <v>Unified Endpoint Management Agent Security Requirements Guide :: Version 1, Release: 1 Benchmark Date: 20 Nov 2020 AU-12;</v>
      </c>
    </row>
    <row r="446" spans="1:27" ht="409.5" hidden="1">
      <c r="A446" t="s">
        <v>9431</v>
      </c>
      <c r="B446" t="s">
        <v>4349</v>
      </c>
      <c r="C446" t="s">
        <v>5106</v>
      </c>
      <c r="D446" t="s">
        <v>9430</v>
      </c>
      <c r="E446" t="s">
        <v>9429</v>
      </c>
      <c r="F446" t="s">
        <v>9428</v>
      </c>
      <c r="G446" s="25" t="s">
        <v>9427</v>
      </c>
      <c r="I446" s="25" t="s">
        <v>9426</v>
      </c>
      <c r="J446" t="s">
        <v>9425</v>
      </c>
      <c r="M446" t="b">
        <v>0</v>
      </c>
      <c r="T446" t="s">
        <v>4341</v>
      </c>
      <c r="U446" t="s">
        <v>4340</v>
      </c>
      <c r="V446" t="s">
        <v>9347</v>
      </c>
      <c r="W446">
        <v>5262</v>
      </c>
      <c r="X446" s="25" t="s">
        <v>21620</v>
      </c>
      <c r="Y446" t="s">
        <v>21436</v>
      </c>
      <c r="AA446" t="str">
        <f t="shared" si="6"/>
        <v>Unified Endpoint Management Agent Security Requirements Guide :: Version 1, Release: 1 Benchmark Date: 20 Nov 2020 AU-12;</v>
      </c>
    </row>
    <row r="447" spans="1:27" ht="409.5" hidden="1">
      <c r="A447" t="s">
        <v>9208</v>
      </c>
      <c r="B447" t="s">
        <v>4349</v>
      </c>
      <c r="C447" t="s">
        <v>5106</v>
      </c>
      <c r="D447" t="s">
        <v>9207</v>
      </c>
      <c r="E447" t="s">
        <v>9206</v>
      </c>
      <c r="F447" t="s">
        <v>9205</v>
      </c>
      <c r="G447" s="25" t="s">
        <v>9204</v>
      </c>
      <c r="I447" s="25" t="s">
        <v>9203</v>
      </c>
      <c r="J447" t="s">
        <v>9202</v>
      </c>
      <c r="M447" t="b">
        <v>0</v>
      </c>
      <c r="T447" t="s">
        <v>4341</v>
      </c>
      <c r="U447" t="s">
        <v>4340</v>
      </c>
      <c r="V447" t="s">
        <v>8332</v>
      </c>
      <c r="W447">
        <v>5269</v>
      </c>
      <c r="X447" s="25" t="s">
        <v>21620</v>
      </c>
      <c r="Y447" t="s">
        <v>21436</v>
      </c>
      <c r="AA447" t="str">
        <f t="shared" si="6"/>
        <v>Unified Endpoint Management Server Security Requirements Guide :: Version 1, Release: 1 Benchmark Date: 20 Nov 2020 AU-12;</v>
      </c>
    </row>
    <row r="448" spans="1:27" ht="409.5" hidden="1">
      <c r="A448" t="s">
        <v>9201</v>
      </c>
      <c r="B448" t="s">
        <v>4349</v>
      </c>
      <c r="C448" t="s">
        <v>5106</v>
      </c>
      <c r="D448" t="s">
        <v>9200</v>
      </c>
      <c r="E448" t="s">
        <v>9199</v>
      </c>
      <c r="F448" t="s">
        <v>9198</v>
      </c>
      <c r="G448" s="25" t="s">
        <v>9197</v>
      </c>
      <c r="I448" s="25" t="s">
        <v>9196</v>
      </c>
      <c r="J448" t="s">
        <v>9195</v>
      </c>
      <c r="M448" t="b">
        <v>0</v>
      </c>
      <c r="T448" t="s">
        <v>4341</v>
      </c>
      <c r="U448" t="s">
        <v>4340</v>
      </c>
      <c r="V448" t="s">
        <v>8332</v>
      </c>
      <c r="W448">
        <v>5269</v>
      </c>
      <c r="X448" s="25" t="s">
        <v>21620</v>
      </c>
      <c r="Y448" t="s">
        <v>21436</v>
      </c>
      <c r="AA448" t="str">
        <f t="shared" si="6"/>
        <v>Unified Endpoint Management Server Security Requirements Guide :: Version 1, Release: 1 Benchmark Date: 20 Nov 2020 AU-12;</v>
      </c>
    </row>
    <row r="449" spans="1:27" ht="409.5" hidden="1">
      <c r="A449" t="s">
        <v>7157</v>
      </c>
      <c r="B449" t="s">
        <v>4349</v>
      </c>
      <c r="C449" t="s">
        <v>5106</v>
      </c>
      <c r="D449" t="s">
        <v>7156</v>
      </c>
      <c r="E449" t="s">
        <v>7155</v>
      </c>
      <c r="F449" t="s">
        <v>7154</v>
      </c>
      <c r="G449" s="25" t="s">
        <v>7153</v>
      </c>
      <c r="I449" s="25" t="s">
        <v>7152</v>
      </c>
      <c r="J449" t="s">
        <v>7151</v>
      </c>
      <c r="M449" t="b">
        <v>0</v>
      </c>
      <c r="T449" t="s">
        <v>4341</v>
      </c>
      <c r="U449" t="s">
        <v>4340</v>
      </c>
      <c r="V449" t="s">
        <v>5162</v>
      </c>
      <c r="W449">
        <v>4093</v>
      </c>
      <c r="X449" s="25" t="s">
        <v>21620</v>
      </c>
      <c r="Y449" t="s">
        <v>21436</v>
      </c>
      <c r="Z449" t="s">
        <v>7150</v>
      </c>
      <c r="AA449" t="str">
        <f t="shared" si="6"/>
        <v>Application Security and Development Security Technical Implementation Guide :: Version 5, Release: 2 Benchmark Date: 27 Oct 2022 AU-12;</v>
      </c>
    </row>
    <row r="450" spans="1:27" ht="409.5" hidden="1">
      <c r="A450" t="s">
        <v>7149</v>
      </c>
      <c r="B450" t="s">
        <v>4349</v>
      </c>
      <c r="C450" t="s">
        <v>5106</v>
      </c>
      <c r="D450" t="s">
        <v>7148</v>
      </c>
      <c r="E450" t="s">
        <v>7147</v>
      </c>
      <c r="F450" t="s">
        <v>7146</v>
      </c>
      <c r="G450" s="25" t="s">
        <v>7145</v>
      </c>
      <c r="I450" s="25" t="s">
        <v>7144</v>
      </c>
      <c r="J450" t="s">
        <v>7143</v>
      </c>
      <c r="M450" t="b">
        <v>0</v>
      </c>
      <c r="T450" t="s">
        <v>4341</v>
      </c>
      <c r="U450" t="s">
        <v>4340</v>
      </c>
      <c r="V450" t="s">
        <v>5162</v>
      </c>
      <c r="W450">
        <v>4093</v>
      </c>
      <c r="X450" s="25" t="s">
        <v>21620</v>
      </c>
      <c r="Y450" t="s">
        <v>21436</v>
      </c>
      <c r="Z450" t="s">
        <v>7142</v>
      </c>
      <c r="AA450" t="str">
        <f t="shared" si="6"/>
        <v>Application Security and Development Security Technical Implementation Guide :: Version 5, Release: 2 Benchmark Date: 27 Oct 2022 AU-12;</v>
      </c>
    </row>
    <row r="451" spans="1:27" ht="409.5" hidden="1">
      <c r="A451" t="s">
        <v>7141</v>
      </c>
      <c r="B451" t="s">
        <v>4349</v>
      </c>
      <c r="C451" t="s">
        <v>5106</v>
      </c>
      <c r="D451" t="s">
        <v>7140</v>
      </c>
      <c r="E451" t="s">
        <v>7139</v>
      </c>
      <c r="F451" t="s">
        <v>7138</v>
      </c>
      <c r="G451" s="25" t="s">
        <v>7137</v>
      </c>
      <c r="I451" s="25" t="s">
        <v>7136</v>
      </c>
      <c r="J451" t="s">
        <v>7135</v>
      </c>
      <c r="M451" t="b">
        <v>0</v>
      </c>
      <c r="T451" t="s">
        <v>4341</v>
      </c>
      <c r="U451" t="s">
        <v>4340</v>
      </c>
      <c r="V451" t="s">
        <v>5162</v>
      </c>
      <c r="W451">
        <v>4093</v>
      </c>
      <c r="X451" s="25" t="s">
        <v>21620</v>
      </c>
      <c r="Y451" t="s">
        <v>21436</v>
      </c>
      <c r="Z451" t="s">
        <v>7134</v>
      </c>
      <c r="AA451" t="str">
        <f t="shared" si="6"/>
        <v>Application Security and Development Security Technical Implementation Guide :: Version 5, Release: 2 Benchmark Date: 27 Oct 2022 AU-12;</v>
      </c>
    </row>
    <row r="452" spans="1:27" ht="409.5" hidden="1">
      <c r="A452" t="s">
        <v>7133</v>
      </c>
      <c r="B452" t="s">
        <v>4349</v>
      </c>
      <c r="C452" t="s">
        <v>5106</v>
      </c>
      <c r="D452" t="s">
        <v>7132</v>
      </c>
      <c r="E452" t="s">
        <v>7131</v>
      </c>
      <c r="F452" t="s">
        <v>7130</v>
      </c>
      <c r="G452" s="25" t="s">
        <v>7129</v>
      </c>
      <c r="I452" s="25" t="s">
        <v>7128</v>
      </c>
      <c r="J452" t="s">
        <v>7127</v>
      </c>
      <c r="M452" t="b">
        <v>0</v>
      </c>
      <c r="T452" t="s">
        <v>4341</v>
      </c>
      <c r="U452" t="s">
        <v>4340</v>
      </c>
      <c r="V452" t="s">
        <v>5162</v>
      </c>
      <c r="W452">
        <v>4093</v>
      </c>
      <c r="X452" s="25" t="s">
        <v>21620</v>
      </c>
      <c r="Y452" t="s">
        <v>21436</v>
      </c>
      <c r="Z452" t="s">
        <v>7126</v>
      </c>
      <c r="AA452" t="str">
        <f t="shared" ref="AA452:AA515" si="7">_xlfn.CONCAT(V452, " ", Y452)</f>
        <v>Application Security and Development Security Technical Implementation Guide :: Version 5, Release: 2 Benchmark Date: 27 Oct 2022 AU-12;</v>
      </c>
    </row>
    <row r="453" spans="1:27" ht="409.5" hidden="1">
      <c r="A453" t="s">
        <v>7125</v>
      </c>
      <c r="B453" t="s">
        <v>4349</v>
      </c>
      <c r="C453" t="s">
        <v>5106</v>
      </c>
      <c r="D453" t="s">
        <v>7124</v>
      </c>
      <c r="E453" t="s">
        <v>7123</v>
      </c>
      <c r="F453" t="s">
        <v>7122</v>
      </c>
      <c r="G453" s="25" t="s">
        <v>7121</v>
      </c>
      <c r="I453" s="25" t="s">
        <v>7120</v>
      </c>
      <c r="J453" t="s">
        <v>7119</v>
      </c>
      <c r="M453" t="b">
        <v>0</v>
      </c>
      <c r="T453" t="s">
        <v>4341</v>
      </c>
      <c r="U453" t="s">
        <v>4340</v>
      </c>
      <c r="V453" t="s">
        <v>5162</v>
      </c>
      <c r="W453">
        <v>4093</v>
      </c>
      <c r="X453" s="25" t="s">
        <v>21620</v>
      </c>
      <c r="Y453" t="s">
        <v>21436</v>
      </c>
      <c r="Z453" t="s">
        <v>7118</v>
      </c>
      <c r="AA453" t="str">
        <f t="shared" si="7"/>
        <v>Application Security and Development Security Technical Implementation Guide :: Version 5, Release: 2 Benchmark Date: 27 Oct 2022 AU-12;</v>
      </c>
    </row>
    <row r="454" spans="1:27" ht="409.5" hidden="1">
      <c r="A454" t="s">
        <v>7117</v>
      </c>
      <c r="B454" t="s">
        <v>4349</v>
      </c>
      <c r="C454" t="s">
        <v>5106</v>
      </c>
      <c r="D454" t="s">
        <v>7116</v>
      </c>
      <c r="E454" t="s">
        <v>7115</v>
      </c>
      <c r="F454" t="s">
        <v>7114</v>
      </c>
      <c r="G454" t="s">
        <v>7113</v>
      </c>
      <c r="I454" s="25" t="s">
        <v>7112</v>
      </c>
      <c r="J454" t="s">
        <v>7111</v>
      </c>
      <c r="M454" t="b">
        <v>0</v>
      </c>
      <c r="T454" t="s">
        <v>4341</v>
      </c>
      <c r="U454" t="s">
        <v>4340</v>
      </c>
      <c r="V454" t="s">
        <v>5162</v>
      </c>
      <c r="W454">
        <v>4093</v>
      </c>
      <c r="X454" s="25" t="s">
        <v>21620</v>
      </c>
      <c r="Y454" t="s">
        <v>21436</v>
      </c>
      <c r="Z454" t="s">
        <v>7110</v>
      </c>
      <c r="AA454" t="str">
        <f t="shared" si="7"/>
        <v>Application Security and Development Security Technical Implementation Guide :: Version 5, Release: 2 Benchmark Date: 27 Oct 2022 AU-12;</v>
      </c>
    </row>
    <row r="455" spans="1:27" ht="409.5" hidden="1">
      <c r="A455" t="s">
        <v>7109</v>
      </c>
      <c r="B455" t="s">
        <v>4349</v>
      </c>
      <c r="C455" t="s">
        <v>5106</v>
      </c>
      <c r="D455" t="s">
        <v>7108</v>
      </c>
      <c r="E455" t="s">
        <v>7107</v>
      </c>
      <c r="F455" t="s">
        <v>7106</v>
      </c>
      <c r="G455" s="25" t="s">
        <v>7105</v>
      </c>
      <c r="I455" s="25" t="s">
        <v>7104</v>
      </c>
      <c r="J455" t="s">
        <v>7103</v>
      </c>
      <c r="M455" t="b">
        <v>0</v>
      </c>
      <c r="T455" t="s">
        <v>4341</v>
      </c>
      <c r="U455" t="s">
        <v>4340</v>
      </c>
      <c r="V455" t="s">
        <v>5162</v>
      </c>
      <c r="W455">
        <v>4093</v>
      </c>
      <c r="X455" s="25" t="s">
        <v>21620</v>
      </c>
      <c r="Y455" t="s">
        <v>21436</v>
      </c>
      <c r="Z455" t="s">
        <v>7102</v>
      </c>
      <c r="AA455" t="str">
        <f t="shared" si="7"/>
        <v>Application Security and Development Security Technical Implementation Guide :: Version 5, Release: 2 Benchmark Date: 27 Oct 2022 AU-12;</v>
      </c>
    </row>
    <row r="456" spans="1:27" ht="409.5" hidden="1">
      <c r="A456" t="s">
        <v>7101</v>
      </c>
      <c r="B456" t="s">
        <v>4349</v>
      </c>
      <c r="C456" t="s">
        <v>5106</v>
      </c>
      <c r="D456" t="s">
        <v>7100</v>
      </c>
      <c r="E456" t="s">
        <v>7099</v>
      </c>
      <c r="F456" t="s">
        <v>7098</v>
      </c>
      <c r="G456" s="25" t="s">
        <v>7097</v>
      </c>
      <c r="I456" s="25" t="s">
        <v>7096</v>
      </c>
      <c r="J456" t="s">
        <v>7095</v>
      </c>
      <c r="M456" t="b">
        <v>0</v>
      </c>
      <c r="T456" t="s">
        <v>4341</v>
      </c>
      <c r="U456" t="s">
        <v>4340</v>
      </c>
      <c r="V456" t="s">
        <v>5162</v>
      </c>
      <c r="W456">
        <v>4093</v>
      </c>
      <c r="X456" s="25" t="s">
        <v>21620</v>
      </c>
      <c r="Y456" t="s">
        <v>21436</v>
      </c>
      <c r="Z456" t="s">
        <v>7094</v>
      </c>
      <c r="AA456" t="str">
        <f t="shared" si="7"/>
        <v>Application Security and Development Security Technical Implementation Guide :: Version 5, Release: 2 Benchmark Date: 27 Oct 2022 AU-12;</v>
      </c>
    </row>
    <row r="457" spans="1:27" ht="409.5" hidden="1">
      <c r="A457" t="s">
        <v>7093</v>
      </c>
      <c r="B457" t="s">
        <v>4349</v>
      </c>
      <c r="C457" t="s">
        <v>5106</v>
      </c>
      <c r="D457" t="s">
        <v>7092</v>
      </c>
      <c r="E457" t="s">
        <v>7091</v>
      </c>
      <c r="F457" t="s">
        <v>7090</v>
      </c>
      <c r="G457" t="s">
        <v>7089</v>
      </c>
      <c r="I457" s="25" t="s">
        <v>7088</v>
      </c>
      <c r="J457" t="s">
        <v>7087</v>
      </c>
      <c r="M457" t="b">
        <v>0</v>
      </c>
      <c r="T457" t="s">
        <v>4341</v>
      </c>
      <c r="U457" t="s">
        <v>4340</v>
      </c>
      <c r="V457" t="s">
        <v>5162</v>
      </c>
      <c r="W457">
        <v>4093</v>
      </c>
      <c r="X457" s="25" t="s">
        <v>21620</v>
      </c>
      <c r="Y457" t="s">
        <v>21436</v>
      </c>
      <c r="Z457" t="s">
        <v>7086</v>
      </c>
      <c r="AA457" t="str">
        <f t="shared" si="7"/>
        <v>Application Security and Development Security Technical Implementation Guide :: Version 5, Release: 2 Benchmark Date: 27 Oct 2022 AU-12;</v>
      </c>
    </row>
    <row r="458" spans="1:27" ht="409.5" hidden="1">
      <c r="A458" t="s">
        <v>5107</v>
      </c>
      <c r="B458" t="s">
        <v>4349</v>
      </c>
      <c r="C458" t="s">
        <v>5106</v>
      </c>
      <c r="D458" t="s">
        <v>5105</v>
      </c>
      <c r="E458" t="s">
        <v>5104</v>
      </c>
      <c r="F458" t="s">
        <v>5103</v>
      </c>
      <c r="G458" s="25" t="s">
        <v>5102</v>
      </c>
      <c r="I458" s="25" t="s">
        <v>5101</v>
      </c>
      <c r="J458" t="s">
        <v>5100</v>
      </c>
      <c r="M458" t="b">
        <v>0</v>
      </c>
      <c r="T458" t="s">
        <v>4341</v>
      </c>
      <c r="U458" t="s">
        <v>4340</v>
      </c>
      <c r="V458" t="s">
        <v>4339</v>
      </c>
      <c r="W458">
        <v>2910</v>
      </c>
      <c r="X458" s="25" t="s">
        <v>21620</v>
      </c>
      <c r="Y458" t="s">
        <v>21436</v>
      </c>
      <c r="Z458" t="s">
        <v>5099</v>
      </c>
      <c r="AA458" t="str">
        <f t="shared" si="7"/>
        <v>Web Server Security Requirements Guide :: Version 3, Release: 1 Benchmark Date: 27 Oct 2022 AU-12;</v>
      </c>
    </row>
    <row r="459" spans="1:27" ht="409.5" hidden="1">
      <c r="A459" t="s">
        <v>10611</v>
      </c>
      <c r="B459" t="s">
        <v>4349</v>
      </c>
      <c r="C459" t="s">
        <v>4358</v>
      </c>
      <c r="D459" t="s">
        <v>10610</v>
      </c>
      <c r="E459" t="s">
        <v>10609</v>
      </c>
      <c r="F459" t="s">
        <v>10608</v>
      </c>
      <c r="G459" t="s">
        <v>10607</v>
      </c>
      <c r="I459" s="25" t="s">
        <v>10606</v>
      </c>
      <c r="J459" t="s">
        <v>10605</v>
      </c>
      <c r="M459" t="b">
        <v>0</v>
      </c>
      <c r="T459" t="s">
        <v>4341</v>
      </c>
      <c r="U459" t="s">
        <v>4340</v>
      </c>
      <c r="V459" t="s">
        <v>10511</v>
      </c>
      <c r="W459">
        <v>2890</v>
      </c>
      <c r="X459" s="25" t="s">
        <v>21621</v>
      </c>
      <c r="Y459" t="s">
        <v>21912</v>
      </c>
      <c r="Z459" t="s">
        <v>10604</v>
      </c>
      <c r="AA459" t="str">
        <f t="shared" si="7"/>
        <v>Network Device Management Security Requirements Guide :: Version 4, Release: 1 Benchmark Date: 23 Apr 2021 AU-12;CM-6;</v>
      </c>
    </row>
    <row r="460" spans="1:27" ht="409.5" hidden="1">
      <c r="A460" t="s">
        <v>19827</v>
      </c>
      <c r="B460" t="s">
        <v>4349</v>
      </c>
      <c r="C460" t="s">
        <v>9193</v>
      </c>
      <c r="D460" t="s">
        <v>19826</v>
      </c>
      <c r="E460" t="s">
        <v>19825</v>
      </c>
      <c r="F460" t="s">
        <v>19824</v>
      </c>
      <c r="G460" s="25" t="s">
        <v>19823</v>
      </c>
      <c r="I460" s="25" t="s">
        <v>19822</v>
      </c>
      <c r="J460" t="s">
        <v>19821</v>
      </c>
      <c r="M460" t="b">
        <v>0</v>
      </c>
      <c r="T460" t="s">
        <v>4341</v>
      </c>
      <c r="U460" t="s">
        <v>4340</v>
      </c>
      <c r="V460" t="s">
        <v>18918</v>
      </c>
      <c r="W460">
        <v>2900</v>
      </c>
      <c r="X460" s="25" t="s">
        <v>21622</v>
      </c>
      <c r="Y460" t="s">
        <v>21436</v>
      </c>
      <c r="Z460" t="s">
        <v>19820</v>
      </c>
      <c r="AA460" t="str">
        <f t="shared" si="7"/>
        <v>Application Server Security Requirements Guide :: Version 3, Release: 3 Benchmark Date: 27 Oct 2022 AU-12;</v>
      </c>
    </row>
    <row r="461" spans="1:27" ht="409.5" hidden="1">
      <c r="A461" t="s">
        <v>18858</v>
      </c>
      <c r="B461" t="s">
        <v>5187</v>
      </c>
      <c r="C461" t="s">
        <v>9193</v>
      </c>
      <c r="D461" t="s">
        <v>18857</v>
      </c>
      <c r="E461" t="s">
        <v>18856</v>
      </c>
      <c r="F461" t="s">
        <v>18855</v>
      </c>
      <c r="G461" s="25" t="s">
        <v>18854</v>
      </c>
      <c r="I461" s="25" t="s">
        <v>18853</v>
      </c>
      <c r="J461" t="s">
        <v>18852</v>
      </c>
      <c r="M461" t="b">
        <v>0</v>
      </c>
      <c r="T461" t="s">
        <v>4341</v>
      </c>
      <c r="U461" t="s">
        <v>4340</v>
      </c>
      <c r="V461" t="s">
        <v>18135</v>
      </c>
      <c r="W461">
        <v>2901</v>
      </c>
      <c r="X461" s="25" t="s">
        <v>21622</v>
      </c>
      <c r="Y461" t="s">
        <v>21436</v>
      </c>
      <c r="Z461" t="s">
        <v>18851</v>
      </c>
      <c r="AA461" t="str">
        <f t="shared" si="7"/>
        <v>Central Log Server Security Requirements Guide :: Version 2, Release: 2 Benchmark Date: 27 Oct 2022 AU-12;</v>
      </c>
    </row>
    <row r="462" spans="1:27" ht="409.5" hidden="1">
      <c r="A462" t="s">
        <v>18008</v>
      </c>
      <c r="B462" t="s">
        <v>4349</v>
      </c>
      <c r="C462" t="s">
        <v>9193</v>
      </c>
      <c r="D462" t="s">
        <v>18007</v>
      </c>
      <c r="E462" t="s">
        <v>18006</v>
      </c>
      <c r="F462" t="s">
        <v>18005</v>
      </c>
      <c r="G462" s="25" t="s">
        <v>18004</v>
      </c>
      <c r="I462" s="25" t="s">
        <v>18003</v>
      </c>
      <c r="J462" t="s">
        <v>18002</v>
      </c>
      <c r="M462" t="b">
        <v>0</v>
      </c>
      <c r="T462" t="s">
        <v>4341</v>
      </c>
      <c r="U462" t="s">
        <v>4340</v>
      </c>
      <c r="V462" t="s">
        <v>16942</v>
      </c>
      <c r="W462">
        <v>5239</v>
      </c>
      <c r="X462" s="25" t="s">
        <v>21622</v>
      </c>
      <c r="Y462" t="s">
        <v>21436</v>
      </c>
      <c r="AA462" t="str">
        <f t="shared" si="7"/>
        <v>Container Platform Security Requirements Guide :: Version 1, Release: 3 Benchmark Date: 27 Jan 2022 AU-12;</v>
      </c>
    </row>
    <row r="463" spans="1:27" ht="409.5" hidden="1">
      <c r="A463" t="s">
        <v>16901</v>
      </c>
      <c r="B463" t="s">
        <v>4349</v>
      </c>
      <c r="C463" t="s">
        <v>9193</v>
      </c>
      <c r="D463" t="s">
        <v>16900</v>
      </c>
      <c r="E463" t="s">
        <v>16899</v>
      </c>
      <c r="F463" t="s">
        <v>16898</v>
      </c>
      <c r="G463" s="25" t="s">
        <v>16897</v>
      </c>
      <c r="I463" s="25" t="s">
        <v>16896</v>
      </c>
      <c r="J463" t="s">
        <v>16895</v>
      </c>
      <c r="M463" t="b">
        <v>0</v>
      </c>
      <c r="T463" t="s">
        <v>4341</v>
      </c>
      <c r="U463" t="s">
        <v>4340</v>
      </c>
      <c r="V463" t="s">
        <v>15953</v>
      </c>
      <c r="W463">
        <v>2902</v>
      </c>
      <c r="X463" s="25" t="s">
        <v>21622</v>
      </c>
      <c r="Y463" t="s">
        <v>21436</v>
      </c>
      <c r="Z463" t="s">
        <v>16894</v>
      </c>
      <c r="AA463" t="str">
        <f t="shared" si="7"/>
        <v>Database Security Requirements Guide :: Version 3, Release: 3 Benchmark Date: 27 Jul 2022 AU-12;</v>
      </c>
    </row>
    <row r="464" spans="1:27" ht="409.5" hidden="1">
      <c r="A464" t="s">
        <v>14749</v>
      </c>
      <c r="B464" t="s">
        <v>4349</v>
      </c>
      <c r="C464" t="s">
        <v>14748</v>
      </c>
      <c r="D464" t="s">
        <v>14747</v>
      </c>
      <c r="E464" t="s">
        <v>14746</v>
      </c>
      <c r="F464" t="s">
        <v>14745</v>
      </c>
      <c r="G464" t="s">
        <v>14744</v>
      </c>
      <c r="I464" t="s">
        <v>14743</v>
      </c>
      <c r="J464" t="s">
        <v>14742</v>
      </c>
      <c r="M464" t="b">
        <v>0</v>
      </c>
      <c r="T464" t="s">
        <v>4341</v>
      </c>
      <c r="U464" t="s">
        <v>4340</v>
      </c>
      <c r="V464" t="s">
        <v>13339</v>
      </c>
      <c r="W464">
        <v>2895</v>
      </c>
      <c r="X464" s="25" t="s">
        <v>21622</v>
      </c>
      <c r="Y464" t="s">
        <v>21436</v>
      </c>
      <c r="Z464" t="s">
        <v>14741</v>
      </c>
      <c r="AA464" t="str">
        <f t="shared" si="7"/>
        <v>General Purpose Operating System Security Requirements Guide :: Version 2, Release: 4 Benchmark Date: 27 Jul 2022 AU-12;</v>
      </c>
    </row>
    <row r="465" spans="1:27" ht="409.5" hidden="1">
      <c r="A465" t="s">
        <v>12530</v>
      </c>
      <c r="B465" t="s">
        <v>4349</v>
      </c>
      <c r="C465" t="s">
        <v>9193</v>
      </c>
      <c r="D465" t="s">
        <v>12529</v>
      </c>
      <c r="E465" t="s">
        <v>12528</v>
      </c>
      <c r="F465" t="s">
        <v>12527</v>
      </c>
      <c r="G465" s="25" t="s">
        <v>12526</v>
      </c>
      <c r="I465" s="25" t="s">
        <v>12525</v>
      </c>
      <c r="J465" t="s">
        <v>12524</v>
      </c>
      <c r="M465" t="b">
        <v>0</v>
      </c>
      <c r="T465" t="s">
        <v>4341</v>
      </c>
      <c r="U465" t="s">
        <v>4340</v>
      </c>
      <c r="V465" t="s">
        <v>11272</v>
      </c>
      <c r="W465">
        <v>2906</v>
      </c>
      <c r="X465" s="25" t="s">
        <v>21622</v>
      </c>
      <c r="Y465" t="s">
        <v>21436</v>
      </c>
      <c r="Z465" t="s">
        <v>12523</v>
      </c>
      <c r="AA465" t="str">
        <f t="shared" si="7"/>
        <v>Mainframe Product Security Requirements Guide :: Version 2, Release: 1 Benchmark Date: 27 Oct 2022 AU-12;</v>
      </c>
    </row>
    <row r="466" spans="1:27" ht="409.5" hidden="1">
      <c r="A466" t="s">
        <v>9194</v>
      </c>
      <c r="B466" t="s">
        <v>4349</v>
      </c>
      <c r="C466" t="s">
        <v>9193</v>
      </c>
      <c r="D466" t="s">
        <v>9192</v>
      </c>
      <c r="E466" t="s">
        <v>9191</v>
      </c>
      <c r="F466" t="s">
        <v>9190</v>
      </c>
      <c r="G466" s="25" t="s">
        <v>9189</v>
      </c>
      <c r="I466" s="25" t="s">
        <v>9188</v>
      </c>
      <c r="J466" t="s">
        <v>9187</v>
      </c>
      <c r="M466" t="b">
        <v>0</v>
      </c>
      <c r="T466" t="s">
        <v>4341</v>
      </c>
      <c r="U466" t="s">
        <v>4340</v>
      </c>
      <c r="V466" t="s">
        <v>8332</v>
      </c>
      <c r="W466">
        <v>5269</v>
      </c>
      <c r="X466" s="25" t="s">
        <v>21622</v>
      </c>
      <c r="Y466" t="s">
        <v>21436</v>
      </c>
      <c r="AA466" t="str">
        <f t="shared" si="7"/>
        <v>Unified Endpoint Management Server Security Requirements Guide :: Version 1, Release: 1 Benchmark Date: 20 Nov 2020 AU-12;</v>
      </c>
    </row>
    <row r="467" spans="1:27" ht="409.5">
      <c r="A467" t="s">
        <v>20012</v>
      </c>
      <c r="B467" t="s">
        <v>4349</v>
      </c>
      <c r="C467" t="s">
        <v>20010</v>
      </c>
      <c r="D467" t="s">
        <v>20011</v>
      </c>
      <c r="E467" t="s">
        <v>20010</v>
      </c>
      <c r="F467" t="s">
        <v>20009</v>
      </c>
      <c r="G467" s="25" t="s">
        <v>20008</v>
      </c>
      <c r="I467" s="25" t="s">
        <v>20007</v>
      </c>
      <c r="J467" t="s">
        <v>20006</v>
      </c>
      <c r="M467" t="b">
        <v>0</v>
      </c>
      <c r="T467" t="s">
        <v>4341</v>
      </c>
      <c r="U467" t="s">
        <v>4340</v>
      </c>
      <c r="V467" t="s">
        <v>19908</v>
      </c>
      <c r="W467">
        <v>2489</v>
      </c>
      <c r="X467" s="25" t="s">
        <v>21623</v>
      </c>
      <c r="Y467" t="s">
        <v>21436</v>
      </c>
      <c r="AA467" t="str">
        <f t="shared" si="7"/>
        <v>Application Layer Gateway (ALG) Security Requirements Guide (SRG) :: Version 1, Release: 2 Benchmark Date: 24 Jul 2015 AU-12;</v>
      </c>
    </row>
    <row r="468" spans="1:27" ht="409.5">
      <c r="A468" t="s">
        <v>20005</v>
      </c>
      <c r="B468" t="s">
        <v>4349</v>
      </c>
      <c r="C468" t="s">
        <v>20003</v>
      </c>
      <c r="D468" t="s">
        <v>20004</v>
      </c>
      <c r="E468" t="s">
        <v>20003</v>
      </c>
      <c r="F468" t="s">
        <v>20002</v>
      </c>
      <c r="G468" s="25" t="s">
        <v>19995</v>
      </c>
      <c r="I468" s="25" t="s">
        <v>20001</v>
      </c>
      <c r="J468" t="s">
        <v>20000</v>
      </c>
      <c r="M468" t="b">
        <v>0</v>
      </c>
      <c r="T468" t="s">
        <v>4341</v>
      </c>
      <c r="U468" t="s">
        <v>4340</v>
      </c>
      <c r="V468" t="s">
        <v>19908</v>
      </c>
      <c r="W468">
        <v>2489</v>
      </c>
      <c r="X468" s="25" t="s">
        <v>21623</v>
      </c>
      <c r="Y468" t="s">
        <v>21436</v>
      </c>
      <c r="AA468" t="str">
        <f t="shared" si="7"/>
        <v>Application Layer Gateway (ALG) Security Requirements Guide (SRG) :: Version 1, Release: 2 Benchmark Date: 24 Jul 2015 AU-12;</v>
      </c>
    </row>
    <row r="469" spans="1:27" ht="409.5">
      <c r="A469" t="s">
        <v>19999</v>
      </c>
      <c r="B469" t="s">
        <v>4349</v>
      </c>
      <c r="C469" t="s">
        <v>19997</v>
      </c>
      <c r="D469" t="s">
        <v>19998</v>
      </c>
      <c r="E469" t="s">
        <v>19997</v>
      </c>
      <c r="F469" t="s">
        <v>19996</v>
      </c>
      <c r="G469" s="25" t="s">
        <v>19995</v>
      </c>
      <c r="I469" s="25" t="s">
        <v>19994</v>
      </c>
      <c r="J469" t="s">
        <v>19993</v>
      </c>
      <c r="M469" t="b">
        <v>0</v>
      </c>
      <c r="T469" t="s">
        <v>4341</v>
      </c>
      <c r="U469" t="s">
        <v>4340</v>
      </c>
      <c r="V469" t="s">
        <v>19908</v>
      </c>
      <c r="W469">
        <v>2489</v>
      </c>
      <c r="X469" s="25" t="s">
        <v>21623</v>
      </c>
      <c r="Y469" t="s">
        <v>21436</v>
      </c>
      <c r="AA469" t="str">
        <f t="shared" si="7"/>
        <v>Application Layer Gateway (ALG) Security Requirements Guide (SRG) :: Version 1, Release: 2 Benchmark Date: 24 Jul 2015 AU-12;</v>
      </c>
    </row>
    <row r="470" spans="1:27" ht="409.5" hidden="1">
      <c r="A470" t="s">
        <v>19819</v>
      </c>
      <c r="B470" t="s">
        <v>4349</v>
      </c>
      <c r="C470" t="s">
        <v>7084</v>
      </c>
      <c r="D470" t="s">
        <v>19818</v>
      </c>
      <c r="E470" t="s">
        <v>19817</v>
      </c>
      <c r="F470" t="s">
        <v>19816</v>
      </c>
      <c r="G470" s="25" t="s">
        <v>19815</v>
      </c>
      <c r="I470" s="25" t="s">
        <v>19814</v>
      </c>
      <c r="J470" t="s">
        <v>19813</v>
      </c>
      <c r="M470" t="b">
        <v>0</v>
      </c>
      <c r="T470" t="s">
        <v>4341</v>
      </c>
      <c r="U470" t="s">
        <v>4340</v>
      </c>
      <c r="V470" t="s">
        <v>18918</v>
      </c>
      <c r="W470">
        <v>2900</v>
      </c>
      <c r="X470" s="25" t="s">
        <v>21623</v>
      </c>
      <c r="Y470" t="s">
        <v>21436</v>
      </c>
      <c r="Z470" t="s">
        <v>19812</v>
      </c>
      <c r="AA470" t="str">
        <f t="shared" si="7"/>
        <v>Application Server Security Requirements Guide :: Version 3, Release: 3 Benchmark Date: 27 Oct 2022 AU-12;</v>
      </c>
    </row>
    <row r="471" spans="1:27" ht="409.5" hidden="1">
      <c r="A471" t="s">
        <v>19013</v>
      </c>
      <c r="B471" t="s">
        <v>4349</v>
      </c>
      <c r="C471" t="s">
        <v>7048</v>
      </c>
      <c r="D471" t="s">
        <v>19012</v>
      </c>
      <c r="E471" t="s">
        <v>19011</v>
      </c>
      <c r="F471" t="s">
        <v>19010</v>
      </c>
      <c r="G471" t="s">
        <v>19009</v>
      </c>
      <c r="I471" s="25" t="s">
        <v>19008</v>
      </c>
      <c r="J471" t="s">
        <v>19007</v>
      </c>
      <c r="M471" t="b">
        <v>0</v>
      </c>
      <c r="T471" t="s">
        <v>4341</v>
      </c>
      <c r="U471" t="s">
        <v>4340</v>
      </c>
      <c r="V471" t="s">
        <v>18918</v>
      </c>
      <c r="W471">
        <v>2900</v>
      </c>
      <c r="X471" s="25" t="s">
        <v>21623</v>
      </c>
      <c r="Y471" t="s">
        <v>21436</v>
      </c>
      <c r="Z471" t="s">
        <v>19006</v>
      </c>
      <c r="AA471" t="str">
        <f t="shared" si="7"/>
        <v>Application Server Security Requirements Guide :: Version 3, Release: 3 Benchmark Date: 27 Oct 2022 AU-12;</v>
      </c>
    </row>
    <row r="472" spans="1:27" ht="409.5" hidden="1">
      <c r="A472" t="s">
        <v>19005</v>
      </c>
      <c r="B472" t="s">
        <v>4349</v>
      </c>
      <c r="C472" t="s">
        <v>7015</v>
      </c>
      <c r="D472" t="s">
        <v>19004</v>
      </c>
      <c r="E472" t="s">
        <v>19003</v>
      </c>
      <c r="F472" t="s">
        <v>19002</v>
      </c>
      <c r="G472" t="s">
        <v>19001</v>
      </c>
      <c r="I472" s="25" t="s">
        <v>19000</v>
      </c>
      <c r="J472" t="s">
        <v>18999</v>
      </c>
      <c r="M472" t="b">
        <v>0</v>
      </c>
      <c r="T472" t="s">
        <v>4341</v>
      </c>
      <c r="U472" t="s">
        <v>4340</v>
      </c>
      <c r="V472" t="s">
        <v>18918</v>
      </c>
      <c r="W472">
        <v>2900</v>
      </c>
      <c r="X472" s="25" t="s">
        <v>21623</v>
      </c>
      <c r="Y472" t="s">
        <v>21436</v>
      </c>
      <c r="Z472" t="s">
        <v>18998</v>
      </c>
      <c r="AA472" t="str">
        <f t="shared" si="7"/>
        <v>Application Server Security Requirements Guide :: Version 3, Release: 3 Benchmark Date: 27 Oct 2022 AU-12;</v>
      </c>
    </row>
    <row r="473" spans="1:27" ht="409.5" hidden="1">
      <c r="A473" t="s">
        <v>18997</v>
      </c>
      <c r="B473" t="s">
        <v>4349</v>
      </c>
      <c r="C473" t="s">
        <v>6981</v>
      </c>
      <c r="D473" t="s">
        <v>18996</v>
      </c>
      <c r="E473" t="s">
        <v>18995</v>
      </c>
      <c r="F473" t="s">
        <v>18994</v>
      </c>
      <c r="G473" s="25" t="s">
        <v>18993</v>
      </c>
      <c r="I473" s="25" t="s">
        <v>18992</v>
      </c>
      <c r="J473" t="s">
        <v>18991</v>
      </c>
      <c r="M473" t="b">
        <v>0</v>
      </c>
      <c r="T473" t="s">
        <v>4341</v>
      </c>
      <c r="U473" t="s">
        <v>4340</v>
      </c>
      <c r="V473" t="s">
        <v>18918</v>
      </c>
      <c r="W473">
        <v>2900</v>
      </c>
      <c r="X473" s="25" t="s">
        <v>21623</v>
      </c>
      <c r="Y473" t="s">
        <v>21436</v>
      </c>
      <c r="Z473" t="s">
        <v>18990</v>
      </c>
      <c r="AA473" t="str">
        <f t="shared" si="7"/>
        <v>Application Server Security Requirements Guide :: Version 3, Release: 3 Benchmark Date: 27 Oct 2022 AU-12;</v>
      </c>
    </row>
    <row r="474" spans="1:27" ht="409.5" hidden="1">
      <c r="A474" t="s">
        <v>18989</v>
      </c>
      <c r="B474" t="s">
        <v>4349</v>
      </c>
      <c r="C474" t="s">
        <v>6972</v>
      </c>
      <c r="D474" t="s">
        <v>18988</v>
      </c>
      <c r="E474" t="s">
        <v>18987</v>
      </c>
      <c r="F474" t="s">
        <v>18986</v>
      </c>
      <c r="G474" s="25" t="s">
        <v>18985</v>
      </c>
      <c r="I474" s="25" t="s">
        <v>18984</v>
      </c>
      <c r="J474" t="s">
        <v>18983</v>
      </c>
      <c r="M474" t="b">
        <v>0</v>
      </c>
      <c r="T474" t="s">
        <v>4341</v>
      </c>
      <c r="U474" t="s">
        <v>4340</v>
      </c>
      <c r="V474" t="s">
        <v>18918</v>
      </c>
      <c r="W474">
        <v>2900</v>
      </c>
      <c r="X474" s="25" t="s">
        <v>21623</v>
      </c>
      <c r="Y474" t="s">
        <v>21436</v>
      </c>
      <c r="Z474" t="s">
        <v>18982</v>
      </c>
      <c r="AA474" t="str">
        <f t="shared" si="7"/>
        <v>Application Server Security Requirements Guide :: Version 3, Release: 3 Benchmark Date: 27 Oct 2022 AU-12;</v>
      </c>
    </row>
    <row r="475" spans="1:27" ht="409.5" hidden="1">
      <c r="A475" t="s">
        <v>18981</v>
      </c>
      <c r="B475" t="s">
        <v>4349</v>
      </c>
      <c r="C475" t="s">
        <v>6963</v>
      </c>
      <c r="D475" t="s">
        <v>18980</v>
      </c>
      <c r="E475" t="s">
        <v>18979</v>
      </c>
      <c r="F475" t="s">
        <v>18978</v>
      </c>
      <c r="G475" s="25" t="s">
        <v>18977</v>
      </c>
      <c r="I475" s="25" t="s">
        <v>18976</v>
      </c>
      <c r="J475" t="s">
        <v>18975</v>
      </c>
      <c r="M475" t="b">
        <v>0</v>
      </c>
      <c r="T475" t="s">
        <v>4341</v>
      </c>
      <c r="U475" t="s">
        <v>4340</v>
      </c>
      <c r="V475" t="s">
        <v>18918</v>
      </c>
      <c r="W475">
        <v>2900</v>
      </c>
      <c r="X475" s="25" t="s">
        <v>21623</v>
      </c>
      <c r="Y475" t="s">
        <v>21436</v>
      </c>
      <c r="Z475" t="s">
        <v>18974</v>
      </c>
      <c r="AA475" t="str">
        <f t="shared" si="7"/>
        <v>Application Server Security Requirements Guide :: Version 3, Release: 3 Benchmark Date: 27 Oct 2022 AU-12;</v>
      </c>
    </row>
    <row r="476" spans="1:27" ht="409.5" hidden="1">
      <c r="A476" t="s">
        <v>18973</v>
      </c>
      <c r="B476" t="s">
        <v>4349</v>
      </c>
      <c r="C476" t="s">
        <v>5186</v>
      </c>
      <c r="D476" t="s">
        <v>18972</v>
      </c>
      <c r="E476" t="s">
        <v>18971</v>
      </c>
      <c r="F476" t="s">
        <v>18970</v>
      </c>
      <c r="G476" s="25" t="s">
        <v>18969</v>
      </c>
      <c r="I476" s="25" t="s">
        <v>18968</v>
      </c>
      <c r="J476" t="s">
        <v>18967</v>
      </c>
      <c r="M476" t="b">
        <v>0</v>
      </c>
      <c r="T476" t="s">
        <v>4341</v>
      </c>
      <c r="U476" t="s">
        <v>4340</v>
      </c>
      <c r="V476" t="s">
        <v>18918</v>
      </c>
      <c r="W476">
        <v>2900</v>
      </c>
      <c r="X476" s="25" t="s">
        <v>21623</v>
      </c>
      <c r="Y476" t="s">
        <v>21436</v>
      </c>
      <c r="Z476" t="s">
        <v>18966</v>
      </c>
      <c r="AA476" t="str">
        <f t="shared" si="7"/>
        <v>Application Server Security Requirements Guide :: Version 3, Release: 3 Benchmark Date: 27 Oct 2022 AU-12;</v>
      </c>
    </row>
    <row r="477" spans="1:27" ht="409.5" hidden="1">
      <c r="A477" t="s">
        <v>18965</v>
      </c>
      <c r="B477" t="s">
        <v>4349</v>
      </c>
      <c r="C477" t="s">
        <v>6936</v>
      </c>
      <c r="D477" t="s">
        <v>18964</v>
      </c>
      <c r="E477" t="s">
        <v>18963</v>
      </c>
      <c r="F477" t="s">
        <v>18962</v>
      </c>
      <c r="G477" s="25" t="s">
        <v>18961</v>
      </c>
      <c r="I477" s="25" t="s">
        <v>18960</v>
      </c>
      <c r="J477" t="s">
        <v>18959</v>
      </c>
      <c r="M477" t="b">
        <v>0</v>
      </c>
      <c r="T477" t="s">
        <v>4341</v>
      </c>
      <c r="U477" t="s">
        <v>4340</v>
      </c>
      <c r="V477" t="s">
        <v>18918</v>
      </c>
      <c r="W477">
        <v>2900</v>
      </c>
      <c r="X477" s="25" t="s">
        <v>21623</v>
      </c>
      <c r="Y477" t="s">
        <v>21436</v>
      </c>
      <c r="Z477" t="s">
        <v>18958</v>
      </c>
      <c r="AA477" t="str">
        <f t="shared" si="7"/>
        <v>Application Server Security Requirements Guide :: Version 3, Release: 3 Benchmark Date: 27 Oct 2022 AU-12;</v>
      </c>
    </row>
    <row r="478" spans="1:27" ht="409.5" hidden="1">
      <c r="A478" t="s">
        <v>18165</v>
      </c>
      <c r="B478" t="s">
        <v>4349</v>
      </c>
      <c r="C478" t="s">
        <v>6981</v>
      </c>
      <c r="D478" t="s">
        <v>18164</v>
      </c>
      <c r="E478" t="s">
        <v>18163</v>
      </c>
      <c r="F478" t="s">
        <v>18162</v>
      </c>
      <c r="G478" s="25" t="s">
        <v>11330</v>
      </c>
      <c r="I478" s="25" t="s">
        <v>18161</v>
      </c>
      <c r="J478" t="s">
        <v>18160</v>
      </c>
      <c r="M478" t="b">
        <v>0</v>
      </c>
      <c r="T478" t="s">
        <v>4341</v>
      </c>
      <c r="U478" t="s">
        <v>4340</v>
      </c>
      <c r="V478" t="s">
        <v>18135</v>
      </c>
      <c r="W478">
        <v>2901</v>
      </c>
      <c r="X478" s="25" t="s">
        <v>21623</v>
      </c>
      <c r="Y478" t="s">
        <v>21436</v>
      </c>
      <c r="Z478" t="s">
        <v>18159</v>
      </c>
      <c r="AA478" t="str">
        <f t="shared" si="7"/>
        <v>Central Log Server Security Requirements Guide :: Version 2, Release: 2 Benchmark Date: 27 Oct 2022 AU-12;</v>
      </c>
    </row>
    <row r="479" spans="1:27" ht="409.5" hidden="1">
      <c r="A479" t="s">
        <v>18001</v>
      </c>
      <c r="B479" t="s">
        <v>4349</v>
      </c>
      <c r="C479" t="s">
        <v>7084</v>
      </c>
      <c r="D479" t="s">
        <v>18000</v>
      </c>
      <c r="E479" t="s">
        <v>17999</v>
      </c>
      <c r="F479" t="s">
        <v>17998</v>
      </c>
      <c r="G479" s="25" t="s">
        <v>6986</v>
      </c>
      <c r="I479" s="25" t="s">
        <v>17997</v>
      </c>
      <c r="J479" t="s">
        <v>17996</v>
      </c>
      <c r="M479" t="b">
        <v>0</v>
      </c>
      <c r="T479" t="s">
        <v>4341</v>
      </c>
      <c r="U479" t="s">
        <v>4340</v>
      </c>
      <c r="V479" t="s">
        <v>16942</v>
      </c>
      <c r="W479">
        <v>5239</v>
      </c>
      <c r="X479" s="25" t="s">
        <v>21623</v>
      </c>
      <c r="Y479" t="s">
        <v>21436</v>
      </c>
      <c r="AA479" t="str">
        <f t="shared" si="7"/>
        <v>Container Platform Security Requirements Guide :: Version 1, Release: 3 Benchmark Date: 27 Jan 2022 AU-12;</v>
      </c>
    </row>
    <row r="480" spans="1:27" ht="409.5" hidden="1">
      <c r="A480" t="s">
        <v>17134</v>
      </c>
      <c r="B480" t="s">
        <v>4349</v>
      </c>
      <c r="C480" t="s">
        <v>7075</v>
      </c>
      <c r="D480" t="s">
        <v>17133</v>
      </c>
      <c r="E480" t="s">
        <v>17132</v>
      </c>
      <c r="F480" t="s">
        <v>17131</v>
      </c>
      <c r="G480" s="25" t="s">
        <v>17130</v>
      </c>
      <c r="I480" s="25" t="s">
        <v>17129</v>
      </c>
      <c r="J480" t="s">
        <v>17128</v>
      </c>
      <c r="M480" t="b">
        <v>0</v>
      </c>
      <c r="T480" t="s">
        <v>4341</v>
      </c>
      <c r="U480" t="s">
        <v>4340</v>
      </c>
      <c r="V480" t="s">
        <v>16942</v>
      </c>
      <c r="W480">
        <v>5239</v>
      </c>
      <c r="X480" s="25" t="s">
        <v>21623</v>
      </c>
      <c r="Y480" t="s">
        <v>21436</v>
      </c>
      <c r="AA480" t="str">
        <f t="shared" si="7"/>
        <v>Container Platform Security Requirements Guide :: Version 1, Release: 3 Benchmark Date: 27 Jan 2022 AU-12;</v>
      </c>
    </row>
    <row r="481" spans="1:27" ht="409.5" hidden="1">
      <c r="A481" t="s">
        <v>17127</v>
      </c>
      <c r="B481" t="s">
        <v>4349</v>
      </c>
      <c r="C481" t="s">
        <v>7066</v>
      </c>
      <c r="D481" t="s">
        <v>17126</v>
      </c>
      <c r="E481" t="s">
        <v>17125</v>
      </c>
      <c r="F481" t="s">
        <v>17124</v>
      </c>
      <c r="G481" s="25" t="s">
        <v>17123</v>
      </c>
      <c r="I481" s="25" t="s">
        <v>17122</v>
      </c>
      <c r="J481" t="s">
        <v>17121</v>
      </c>
      <c r="M481" t="b">
        <v>0</v>
      </c>
      <c r="T481" t="s">
        <v>4341</v>
      </c>
      <c r="U481" t="s">
        <v>4340</v>
      </c>
      <c r="V481" t="s">
        <v>16942</v>
      </c>
      <c r="W481">
        <v>5239</v>
      </c>
      <c r="X481" s="25" t="s">
        <v>21623</v>
      </c>
      <c r="Y481" t="s">
        <v>21436</v>
      </c>
      <c r="AA481" t="str">
        <f t="shared" si="7"/>
        <v>Container Platform Security Requirements Guide :: Version 1, Release: 3 Benchmark Date: 27 Jan 2022 AU-12;</v>
      </c>
    </row>
    <row r="482" spans="1:27" ht="409.5" hidden="1">
      <c r="A482" t="s">
        <v>17120</v>
      </c>
      <c r="B482" t="s">
        <v>4349</v>
      </c>
      <c r="C482" t="s">
        <v>7057</v>
      </c>
      <c r="D482" t="s">
        <v>17119</v>
      </c>
      <c r="E482" t="s">
        <v>17118</v>
      </c>
      <c r="F482" t="s">
        <v>17117</v>
      </c>
      <c r="G482" s="25" t="s">
        <v>6986</v>
      </c>
      <c r="I482" s="25" t="s">
        <v>17116</v>
      </c>
      <c r="J482" t="s">
        <v>17115</v>
      </c>
      <c r="M482" t="b">
        <v>0</v>
      </c>
      <c r="T482" t="s">
        <v>4341</v>
      </c>
      <c r="U482" t="s">
        <v>4340</v>
      </c>
      <c r="V482" t="s">
        <v>16942</v>
      </c>
      <c r="W482">
        <v>5239</v>
      </c>
      <c r="X482" s="25" t="s">
        <v>21623</v>
      </c>
      <c r="Y482" t="s">
        <v>21436</v>
      </c>
      <c r="AA482" t="str">
        <f t="shared" si="7"/>
        <v>Container Platform Security Requirements Guide :: Version 1, Release: 3 Benchmark Date: 27 Jan 2022 AU-12;</v>
      </c>
    </row>
    <row r="483" spans="1:27" ht="409.5" hidden="1">
      <c r="A483" t="s">
        <v>17114</v>
      </c>
      <c r="B483" t="s">
        <v>4349</v>
      </c>
      <c r="C483" t="s">
        <v>7048</v>
      </c>
      <c r="D483" t="s">
        <v>17113</v>
      </c>
      <c r="E483" t="s">
        <v>17112</v>
      </c>
      <c r="F483" t="s">
        <v>17111</v>
      </c>
      <c r="G483" s="25" t="s">
        <v>6986</v>
      </c>
      <c r="I483" s="25" t="s">
        <v>17110</v>
      </c>
      <c r="J483" t="s">
        <v>17109</v>
      </c>
      <c r="M483" t="b">
        <v>0</v>
      </c>
      <c r="T483" t="s">
        <v>4341</v>
      </c>
      <c r="U483" t="s">
        <v>4340</v>
      </c>
      <c r="V483" t="s">
        <v>16942</v>
      </c>
      <c r="W483">
        <v>5239</v>
      </c>
      <c r="X483" s="25" t="s">
        <v>21623</v>
      </c>
      <c r="Y483" t="s">
        <v>21436</v>
      </c>
      <c r="AA483" t="str">
        <f t="shared" si="7"/>
        <v>Container Platform Security Requirements Guide :: Version 1, Release: 3 Benchmark Date: 27 Jan 2022 AU-12;</v>
      </c>
    </row>
    <row r="484" spans="1:27" ht="409.5" hidden="1">
      <c r="A484" t="s">
        <v>17108</v>
      </c>
      <c r="B484" t="s">
        <v>4349</v>
      </c>
      <c r="C484" t="s">
        <v>7040</v>
      </c>
      <c r="D484" t="s">
        <v>17107</v>
      </c>
      <c r="E484" t="s">
        <v>17106</v>
      </c>
      <c r="F484" t="s">
        <v>17105</v>
      </c>
      <c r="G484" s="25" t="s">
        <v>17104</v>
      </c>
      <c r="I484" s="25" t="s">
        <v>17103</v>
      </c>
      <c r="J484" t="s">
        <v>17102</v>
      </c>
      <c r="M484" t="b">
        <v>0</v>
      </c>
      <c r="T484" t="s">
        <v>4341</v>
      </c>
      <c r="U484" t="s">
        <v>4340</v>
      </c>
      <c r="V484" t="s">
        <v>16942</v>
      </c>
      <c r="W484">
        <v>5239</v>
      </c>
      <c r="X484" s="25" t="s">
        <v>21623</v>
      </c>
      <c r="Y484" t="s">
        <v>21436</v>
      </c>
      <c r="AA484" t="str">
        <f t="shared" si="7"/>
        <v>Container Platform Security Requirements Guide :: Version 1, Release: 3 Benchmark Date: 27 Jan 2022 AU-12;</v>
      </c>
    </row>
    <row r="485" spans="1:27" ht="409.5" hidden="1">
      <c r="A485" t="s">
        <v>17101</v>
      </c>
      <c r="B485" t="s">
        <v>4349</v>
      </c>
      <c r="C485" t="s">
        <v>7032</v>
      </c>
      <c r="D485" t="s">
        <v>17100</v>
      </c>
      <c r="E485" t="s">
        <v>17099</v>
      </c>
      <c r="F485" t="s">
        <v>17098</v>
      </c>
      <c r="G485" s="25" t="s">
        <v>17097</v>
      </c>
      <c r="I485" s="25" t="s">
        <v>17096</v>
      </c>
      <c r="J485" t="s">
        <v>17095</v>
      </c>
      <c r="M485" t="b">
        <v>0</v>
      </c>
      <c r="T485" t="s">
        <v>4341</v>
      </c>
      <c r="U485" t="s">
        <v>4340</v>
      </c>
      <c r="V485" t="s">
        <v>16942</v>
      </c>
      <c r="W485">
        <v>5239</v>
      </c>
      <c r="X485" s="25" t="s">
        <v>21623</v>
      </c>
      <c r="Y485" t="s">
        <v>21436</v>
      </c>
      <c r="AA485" t="str">
        <f t="shared" si="7"/>
        <v>Container Platform Security Requirements Guide :: Version 1, Release: 3 Benchmark Date: 27 Jan 2022 AU-12;</v>
      </c>
    </row>
    <row r="486" spans="1:27" ht="409.5" hidden="1">
      <c r="A486" t="s">
        <v>17094</v>
      </c>
      <c r="B486" t="s">
        <v>4349</v>
      </c>
      <c r="C486" t="s">
        <v>7023</v>
      </c>
      <c r="D486" t="s">
        <v>17093</v>
      </c>
      <c r="E486" t="s">
        <v>17092</v>
      </c>
      <c r="F486" t="s">
        <v>17091</v>
      </c>
      <c r="G486" s="25" t="s">
        <v>6986</v>
      </c>
      <c r="I486" s="25" t="s">
        <v>17090</v>
      </c>
      <c r="J486" t="s">
        <v>17089</v>
      </c>
      <c r="M486" t="b">
        <v>0</v>
      </c>
      <c r="T486" t="s">
        <v>4341</v>
      </c>
      <c r="U486" t="s">
        <v>4340</v>
      </c>
      <c r="V486" t="s">
        <v>16942</v>
      </c>
      <c r="W486">
        <v>5239</v>
      </c>
      <c r="X486" s="25" t="s">
        <v>21623</v>
      </c>
      <c r="Y486" t="s">
        <v>21436</v>
      </c>
      <c r="AA486" t="str">
        <f t="shared" si="7"/>
        <v>Container Platform Security Requirements Guide :: Version 1, Release: 3 Benchmark Date: 27 Jan 2022 AU-12;</v>
      </c>
    </row>
    <row r="487" spans="1:27" ht="409.5" hidden="1">
      <c r="A487" t="s">
        <v>17088</v>
      </c>
      <c r="B487" t="s">
        <v>4349</v>
      </c>
      <c r="C487" t="s">
        <v>7015</v>
      </c>
      <c r="D487" t="s">
        <v>17087</v>
      </c>
      <c r="E487" t="s">
        <v>17086</v>
      </c>
      <c r="F487" t="s">
        <v>17085</v>
      </c>
      <c r="G487" s="25" t="s">
        <v>6986</v>
      </c>
      <c r="I487" s="25" t="s">
        <v>17084</v>
      </c>
      <c r="J487" t="s">
        <v>17083</v>
      </c>
      <c r="M487" t="b">
        <v>0</v>
      </c>
      <c r="T487" t="s">
        <v>4341</v>
      </c>
      <c r="U487" t="s">
        <v>4340</v>
      </c>
      <c r="V487" t="s">
        <v>16942</v>
      </c>
      <c r="W487">
        <v>5239</v>
      </c>
      <c r="X487" s="25" t="s">
        <v>21623</v>
      </c>
      <c r="Y487" t="s">
        <v>21436</v>
      </c>
      <c r="AA487" t="str">
        <f t="shared" si="7"/>
        <v>Container Platform Security Requirements Guide :: Version 1, Release: 3 Benchmark Date: 27 Jan 2022 AU-12;</v>
      </c>
    </row>
    <row r="488" spans="1:27" ht="409.5" hidden="1">
      <c r="A488" t="s">
        <v>17082</v>
      </c>
      <c r="B488" t="s">
        <v>4349</v>
      </c>
      <c r="C488" t="s">
        <v>7007</v>
      </c>
      <c r="D488" t="s">
        <v>17081</v>
      </c>
      <c r="E488" t="s">
        <v>17080</v>
      </c>
      <c r="F488" t="s">
        <v>17079</v>
      </c>
      <c r="G488" s="25" t="s">
        <v>17078</v>
      </c>
      <c r="I488" s="25" t="s">
        <v>17077</v>
      </c>
      <c r="J488" t="s">
        <v>17076</v>
      </c>
      <c r="M488" t="b">
        <v>0</v>
      </c>
      <c r="T488" t="s">
        <v>4341</v>
      </c>
      <c r="U488" t="s">
        <v>4340</v>
      </c>
      <c r="V488" t="s">
        <v>16942</v>
      </c>
      <c r="W488">
        <v>5239</v>
      </c>
      <c r="X488" s="25" t="s">
        <v>21623</v>
      </c>
      <c r="Y488" t="s">
        <v>21436</v>
      </c>
      <c r="AA488" t="str">
        <f t="shared" si="7"/>
        <v>Container Platform Security Requirements Guide :: Version 1, Release: 3 Benchmark Date: 27 Jan 2022 AU-12;</v>
      </c>
    </row>
    <row r="489" spans="1:27" ht="409.5" hidden="1">
      <c r="A489" t="s">
        <v>17075</v>
      </c>
      <c r="B489" t="s">
        <v>4349</v>
      </c>
      <c r="C489" t="s">
        <v>6998</v>
      </c>
      <c r="D489" t="s">
        <v>17074</v>
      </c>
      <c r="E489" t="s">
        <v>17073</v>
      </c>
      <c r="F489" t="s">
        <v>17072</v>
      </c>
      <c r="G489" s="25" t="s">
        <v>17071</v>
      </c>
      <c r="I489" s="25" t="s">
        <v>17070</v>
      </c>
      <c r="J489" t="s">
        <v>17069</v>
      </c>
      <c r="M489" t="b">
        <v>0</v>
      </c>
      <c r="T489" t="s">
        <v>4341</v>
      </c>
      <c r="U489" t="s">
        <v>4340</v>
      </c>
      <c r="V489" t="s">
        <v>16942</v>
      </c>
      <c r="W489">
        <v>5239</v>
      </c>
      <c r="X489" s="25" t="s">
        <v>21623</v>
      </c>
      <c r="Y489" t="s">
        <v>21436</v>
      </c>
      <c r="AA489" t="str">
        <f t="shared" si="7"/>
        <v>Container Platform Security Requirements Guide :: Version 1, Release: 3 Benchmark Date: 27 Jan 2022 AU-12;</v>
      </c>
    </row>
    <row r="490" spans="1:27" ht="409.5" hidden="1">
      <c r="A490" t="s">
        <v>17068</v>
      </c>
      <c r="B490" t="s">
        <v>4349</v>
      </c>
      <c r="C490" t="s">
        <v>6990</v>
      </c>
      <c r="D490" t="s">
        <v>17067</v>
      </c>
      <c r="E490" t="s">
        <v>17066</v>
      </c>
      <c r="F490" t="s">
        <v>17065</v>
      </c>
      <c r="G490" s="25" t="s">
        <v>6986</v>
      </c>
      <c r="I490" s="25" t="s">
        <v>17064</v>
      </c>
      <c r="J490" t="s">
        <v>17063</v>
      </c>
      <c r="M490" t="b">
        <v>0</v>
      </c>
      <c r="T490" t="s">
        <v>4341</v>
      </c>
      <c r="U490" t="s">
        <v>4340</v>
      </c>
      <c r="V490" t="s">
        <v>16942</v>
      </c>
      <c r="W490">
        <v>5239</v>
      </c>
      <c r="X490" s="25" t="s">
        <v>21623</v>
      </c>
      <c r="Y490" t="s">
        <v>21436</v>
      </c>
      <c r="AA490" t="str">
        <f t="shared" si="7"/>
        <v>Container Platform Security Requirements Guide :: Version 1, Release: 3 Benchmark Date: 27 Jan 2022 AU-12;</v>
      </c>
    </row>
    <row r="491" spans="1:27" ht="409.5" hidden="1">
      <c r="A491" t="s">
        <v>17062</v>
      </c>
      <c r="B491" t="s">
        <v>4349</v>
      </c>
      <c r="C491" t="s">
        <v>6981</v>
      </c>
      <c r="D491" t="s">
        <v>17061</v>
      </c>
      <c r="E491" t="s">
        <v>17060</v>
      </c>
      <c r="F491" t="s">
        <v>17059</v>
      </c>
      <c r="G491" t="s">
        <v>17058</v>
      </c>
      <c r="I491" s="25" t="s">
        <v>17057</v>
      </c>
      <c r="J491" t="s">
        <v>17056</v>
      </c>
      <c r="M491" t="b">
        <v>0</v>
      </c>
      <c r="T491" t="s">
        <v>4341</v>
      </c>
      <c r="U491" t="s">
        <v>4340</v>
      </c>
      <c r="V491" t="s">
        <v>16942</v>
      </c>
      <c r="W491">
        <v>5239</v>
      </c>
      <c r="X491" s="25" t="s">
        <v>21623</v>
      </c>
      <c r="Y491" t="s">
        <v>21436</v>
      </c>
      <c r="AA491" t="str">
        <f t="shared" si="7"/>
        <v>Container Platform Security Requirements Guide :: Version 1, Release: 3 Benchmark Date: 27 Jan 2022 AU-12;</v>
      </c>
    </row>
    <row r="492" spans="1:27" ht="409.5" hidden="1">
      <c r="A492" t="s">
        <v>17055</v>
      </c>
      <c r="B492" t="s">
        <v>4349</v>
      </c>
      <c r="C492" t="s">
        <v>6972</v>
      </c>
      <c r="D492" t="s">
        <v>17054</v>
      </c>
      <c r="E492" t="s">
        <v>17053</v>
      </c>
      <c r="F492" t="s">
        <v>17052</v>
      </c>
      <c r="G492" t="s">
        <v>17051</v>
      </c>
      <c r="I492" s="25" t="s">
        <v>17050</v>
      </c>
      <c r="J492" t="s">
        <v>17049</v>
      </c>
      <c r="M492" t="b">
        <v>0</v>
      </c>
      <c r="T492" t="s">
        <v>4341</v>
      </c>
      <c r="U492" t="s">
        <v>4340</v>
      </c>
      <c r="V492" t="s">
        <v>16942</v>
      </c>
      <c r="W492">
        <v>5239</v>
      </c>
      <c r="X492" s="25" t="s">
        <v>21623</v>
      </c>
      <c r="Y492" t="s">
        <v>21436</v>
      </c>
      <c r="AA492" t="str">
        <f t="shared" si="7"/>
        <v>Container Platform Security Requirements Guide :: Version 1, Release: 3 Benchmark Date: 27 Jan 2022 AU-12;</v>
      </c>
    </row>
    <row r="493" spans="1:27" ht="409.5" hidden="1">
      <c r="A493" t="s">
        <v>17048</v>
      </c>
      <c r="B493" t="s">
        <v>4349</v>
      </c>
      <c r="C493" t="s">
        <v>6963</v>
      </c>
      <c r="D493" t="s">
        <v>17047</v>
      </c>
      <c r="E493" t="s">
        <v>17046</v>
      </c>
      <c r="F493" t="s">
        <v>17045</v>
      </c>
      <c r="G493" t="s">
        <v>17044</v>
      </c>
      <c r="I493" s="25" t="s">
        <v>17043</v>
      </c>
      <c r="J493" t="s">
        <v>17042</v>
      </c>
      <c r="M493" t="b">
        <v>0</v>
      </c>
      <c r="T493" t="s">
        <v>4341</v>
      </c>
      <c r="U493" t="s">
        <v>4340</v>
      </c>
      <c r="V493" t="s">
        <v>16942</v>
      </c>
      <c r="W493">
        <v>5239</v>
      </c>
      <c r="X493" s="25" t="s">
        <v>21623</v>
      </c>
      <c r="Y493" t="s">
        <v>21436</v>
      </c>
      <c r="AA493" t="str">
        <f t="shared" si="7"/>
        <v>Container Platform Security Requirements Guide :: Version 1, Release: 3 Benchmark Date: 27 Jan 2022 AU-12;</v>
      </c>
    </row>
    <row r="494" spans="1:27" ht="409.5" hidden="1">
      <c r="A494" t="s">
        <v>17041</v>
      </c>
      <c r="B494" t="s">
        <v>4349</v>
      </c>
      <c r="C494" t="s">
        <v>5186</v>
      </c>
      <c r="D494" t="s">
        <v>17040</v>
      </c>
      <c r="E494" t="s">
        <v>17039</v>
      </c>
      <c r="F494" t="s">
        <v>17038</v>
      </c>
      <c r="G494" t="s">
        <v>17037</v>
      </c>
      <c r="I494" s="25" t="s">
        <v>17036</v>
      </c>
      <c r="J494" t="s">
        <v>17035</v>
      </c>
      <c r="M494" t="b">
        <v>0</v>
      </c>
      <c r="T494" t="s">
        <v>4341</v>
      </c>
      <c r="U494" t="s">
        <v>4340</v>
      </c>
      <c r="V494" t="s">
        <v>16942</v>
      </c>
      <c r="W494">
        <v>5239</v>
      </c>
      <c r="X494" s="25" t="s">
        <v>21623</v>
      </c>
      <c r="Y494" t="s">
        <v>21436</v>
      </c>
      <c r="AA494" t="str">
        <f t="shared" si="7"/>
        <v>Container Platform Security Requirements Guide :: Version 1, Release: 3 Benchmark Date: 27 Jan 2022 AU-12;</v>
      </c>
    </row>
    <row r="495" spans="1:27" ht="409.5" hidden="1">
      <c r="A495" t="s">
        <v>17034</v>
      </c>
      <c r="B495" t="s">
        <v>4349</v>
      </c>
      <c r="C495" t="s">
        <v>6954</v>
      </c>
      <c r="D495" t="s">
        <v>17033</v>
      </c>
      <c r="E495" t="s">
        <v>17032</v>
      </c>
      <c r="F495" t="s">
        <v>17031</v>
      </c>
      <c r="G495" s="25" t="s">
        <v>17030</v>
      </c>
      <c r="I495" s="25" t="s">
        <v>17029</v>
      </c>
      <c r="J495" t="s">
        <v>17028</v>
      </c>
      <c r="M495" t="b">
        <v>0</v>
      </c>
      <c r="T495" t="s">
        <v>4341</v>
      </c>
      <c r="U495" t="s">
        <v>4340</v>
      </c>
      <c r="V495" t="s">
        <v>16942</v>
      </c>
      <c r="W495">
        <v>5239</v>
      </c>
      <c r="X495" s="25" t="s">
        <v>21623</v>
      </c>
      <c r="Y495" t="s">
        <v>21436</v>
      </c>
      <c r="AA495" t="str">
        <f t="shared" si="7"/>
        <v>Container Platform Security Requirements Guide :: Version 1, Release: 3 Benchmark Date: 27 Jan 2022 AU-12;</v>
      </c>
    </row>
    <row r="496" spans="1:27" ht="409.5" hidden="1">
      <c r="A496" t="s">
        <v>17027</v>
      </c>
      <c r="B496" t="s">
        <v>4349</v>
      </c>
      <c r="C496" t="s">
        <v>6945</v>
      </c>
      <c r="D496" t="s">
        <v>17026</v>
      </c>
      <c r="E496" t="s">
        <v>17025</v>
      </c>
      <c r="F496" t="s">
        <v>17024</v>
      </c>
      <c r="G496" t="s">
        <v>17023</v>
      </c>
      <c r="I496" s="25" t="s">
        <v>17022</v>
      </c>
      <c r="J496" t="s">
        <v>17021</v>
      </c>
      <c r="M496" t="b">
        <v>0</v>
      </c>
      <c r="T496" t="s">
        <v>4341</v>
      </c>
      <c r="U496" t="s">
        <v>4340</v>
      </c>
      <c r="V496" t="s">
        <v>16942</v>
      </c>
      <c r="W496">
        <v>5239</v>
      </c>
      <c r="X496" s="25" t="s">
        <v>21623</v>
      </c>
      <c r="Y496" t="s">
        <v>21436</v>
      </c>
      <c r="AA496" t="str">
        <f t="shared" si="7"/>
        <v>Container Platform Security Requirements Guide :: Version 1, Release: 3 Benchmark Date: 27 Jan 2022 AU-12;</v>
      </c>
    </row>
    <row r="497" spans="1:27" ht="409.5" hidden="1">
      <c r="A497" t="s">
        <v>17020</v>
      </c>
      <c r="B497" t="s">
        <v>4349</v>
      </c>
      <c r="C497" t="s">
        <v>6936</v>
      </c>
      <c r="D497" t="s">
        <v>17019</v>
      </c>
      <c r="E497" t="s">
        <v>17018</v>
      </c>
      <c r="F497" t="s">
        <v>17017</v>
      </c>
      <c r="G497" s="25" t="s">
        <v>6986</v>
      </c>
      <c r="I497" s="25" t="s">
        <v>17016</v>
      </c>
      <c r="J497" t="s">
        <v>17015</v>
      </c>
      <c r="M497" t="b">
        <v>0</v>
      </c>
      <c r="T497" t="s">
        <v>4341</v>
      </c>
      <c r="U497" t="s">
        <v>4340</v>
      </c>
      <c r="V497" t="s">
        <v>16942</v>
      </c>
      <c r="W497">
        <v>5239</v>
      </c>
      <c r="X497" s="25" t="s">
        <v>21623</v>
      </c>
      <c r="Y497" t="s">
        <v>21436</v>
      </c>
      <c r="AA497" t="str">
        <f t="shared" si="7"/>
        <v>Container Platform Security Requirements Guide :: Version 1, Release: 3 Benchmark Date: 27 Jan 2022 AU-12;</v>
      </c>
    </row>
    <row r="498" spans="1:27" ht="409.5" hidden="1">
      <c r="A498" t="s">
        <v>17014</v>
      </c>
      <c r="B498" t="s">
        <v>4349</v>
      </c>
      <c r="C498" t="s">
        <v>11334</v>
      </c>
      <c r="D498" t="s">
        <v>17013</v>
      </c>
      <c r="E498" t="s">
        <v>17012</v>
      </c>
      <c r="F498" t="s">
        <v>17011</v>
      </c>
      <c r="G498" t="s">
        <v>17010</v>
      </c>
      <c r="I498" s="25" t="s">
        <v>17009</v>
      </c>
      <c r="J498" t="s">
        <v>17008</v>
      </c>
      <c r="M498" t="b">
        <v>0</v>
      </c>
      <c r="T498" t="s">
        <v>4341</v>
      </c>
      <c r="U498" t="s">
        <v>4340</v>
      </c>
      <c r="V498" t="s">
        <v>16942</v>
      </c>
      <c r="W498">
        <v>5239</v>
      </c>
      <c r="X498" s="25" t="s">
        <v>21623</v>
      </c>
      <c r="Y498" t="s">
        <v>21436</v>
      </c>
      <c r="AA498" t="str">
        <f t="shared" si="7"/>
        <v>Container Platform Security Requirements Guide :: Version 1, Release: 3 Benchmark Date: 27 Jan 2022 AU-12;</v>
      </c>
    </row>
    <row r="499" spans="1:27" ht="409.5" hidden="1">
      <c r="A499" t="s">
        <v>16893</v>
      </c>
      <c r="B499" t="s">
        <v>4349</v>
      </c>
      <c r="C499" t="s">
        <v>7084</v>
      </c>
      <c r="D499" t="s">
        <v>16892</v>
      </c>
      <c r="E499" t="s">
        <v>16891</v>
      </c>
      <c r="F499" t="s">
        <v>16890</v>
      </c>
      <c r="G499" s="25" t="s">
        <v>16889</v>
      </c>
      <c r="I499" s="25" t="s">
        <v>16888</v>
      </c>
      <c r="J499" s="25" t="s">
        <v>16887</v>
      </c>
      <c r="M499" t="b">
        <v>0</v>
      </c>
      <c r="T499" t="s">
        <v>4341</v>
      </c>
      <c r="U499" t="s">
        <v>4340</v>
      </c>
      <c r="V499" t="s">
        <v>15953</v>
      </c>
      <c r="W499">
        <v>2902</v>
      </c>
      <c r="X499" s="25" t="s">
        <v>21623</v>
      </c>
      <c r="Y499" t="s">
        <v>21436</v>
      </c>
      <c r="Z499" t="s">
        <v>16886</v>
      </c>
      <c r="AA499" t="str">
        <f t="shared" si="7"/>
        <v>Database Security Requirements Guide :: Version 3, Release: 3 Benchmark Date: 27 Jul 2022 AU-12;</v>
      </c>
    </row>
    <row r="500" spans="1:27" ht="409.5" hidden="1">
      <c r="A500" t="s">
        <v>16885</v>
      </c>
      <c r="B500" t="s">
        <v>4349</v>
      </c>
      <c r="C500" t="s">
        <v>7084</v>
      </c>
      <c r="D500" t="s">
        <v>16884</v>
      </c>
      <c r="E500" t="s">
        <v>16883</v>
      </c>
      <c r="F500" t="s">
        <v>16882</v>
      </c>
      <c r="G500" s="25" t="s">
        <v>16881</v>
      </c>
      <c r="I500" s="25" t="s">
        <v>16880</v>
      </c>
      <c r="J500" s="25" t="s">
        <v>16879</v>
      </c>
      <c r="M500" t="b">
        <v>0</v>
      </c>
      <c r="T500" t="s">
        <v>4341</v>
      </c>
      <c r="U500" t="s">
        <v>4340</v>
      </c>
      <c r="V500" t="s">
        <v>15953</v>
      </c>
      <c r="W500">
        <v>2902</v>
      </c>
      <c r="X500" s="25" t="s">
        <v>21623</v>
      </c>
      <c r="Y500" t="s">
        <v>21436</v>
      </c>
      <c r="Z500" t="s">
        <v>16878</v>
      </c>
      <c r="AA500" t="str">
        <f t="shared" si="7"/>
        <v>Database Security Requirements Guide :: Version 3, Release: 3 Benchmark Date: 27 Jul 2022 AU-12;</v>
      </c>
    </row>
    <row r="501" spans="1:27" ht="409.5" hidden="1">
      <c r="A501" t="s">
        <v>16219</v>
      </c>
      <c r="B501" t="s">
        <v>4349</v>
      </c>
      <c r="C501" t="s">
        <v>7075</v>
      </c>
      <c r="D501" t="s">
        <v>16218</v>
      </c>
      <c r="E501" t="s">
        <v>16217</v>
      </c>
      <c r="F501" t="s">
        <v>16216</v>
      </c>
      <c r="G501" s="25" t="s">
        <v>16215</v>
      </c>
      <c r="I501" s="25" t="s">
        <v>16214</v>
      </c>
      <c r="J501" s="25" t="s">
        <v>16213</v>
      </c>
      <c r="M501" t="b">
        <v>0</v>
      </c>
      <c r="T501" t="s">
        <v>4341</v>
      </c>
      <c r="U501" t="s">
        <v>4340</v>
      </c>
      <c r="V501" t="s">
        <v>15953</v>
      </c>
      <c r="W501">
        <v>2902</v>
      </c>
      <c r="X501" s="25" t="s">
        <v>21623</v>
      </c>
      <c r="Y501" t="s">
        <v>21436</v>
      </c>
      <c r="Z501" t="s">
        <v>16212</v>
      </c>
      <c r="AA501" t="str">
        <f t="shared" si="7"/>
        <v>Database Security Requirements Guide :: Version 3, Release: 3 Benchmark Date: 27 Jul 2022 AU-12;</v>
      </c>
    </row>
    <row r="502" spans="1:27" ht="409.5" hidden="1">
      <c r="A502" t="s">
        <v>16211</v>
      </c>
      <c r="B502" t="s">
        <v>4349</v>
      </c>
      <c r="C502" t="s">
        <v>7075</v>
      </c>
      <c r="D502" t="s">
        <v>16210</v>
      </c>
      <c r="E502" t="s">
        <v>16209</v>
      </c>
      <c r="F502" t="s">
        <v>16208</v>
      </c>
      <c r="G502" s="25" t="s">
        <v>16207</v>
      </c>
      <c r="I502" s="25" t="s">
        <v>16206</v>
      </c>
      <c r="J502" s="25" t="s">
        <v>16205</v>
      </c>
      <c r="M502" t="b">
        <v>0</v>
      </c>
      <c r="T502" t="s">
        <v>4341</v>
      </c>
      <c r="U502" t="s">
        <v>4340</v>
      </c>
      <c r="V502" t="s">
        <v>15953</v>
      </c>
      <c r="W502">
        <v>2902</v>
      </c>
      <c r="X502" s="25" t="s">
        <v>21623</v>
      </c>
      <c r="Y502" t="s">
        <v>21436</v>
      </c>
      <c r="Z502" t="s">
        <v>16204</v>
      </c>
      <c r="AA502" t="str">
        <f t="shared" si="7"/>
        <v>Database Security Requirements Guide :: Version 3, Release: 3 Benchmark Date: 27 Jul 2022 AU-12;</v>
      </c>
    </row>
    <row r="503" spans="1:27" ht="409.5" hidden="1">
      <c r="A503" t="s">
        <v>16203</v>
      </c>
      <c r="B503" t="s">
        <v>4349</v>
      </c>
      <c r="C503" t="s">
        <v>7057</v>
      </c>
      <c r="D503" t="s">
        <v>16202</v>
      </c>
      <c r="E503" t="s">
        <v>16201</v>
      </c>
      <c r="F503" t="s">
        <v>16200</v>
      </c>
      <c r="G503" s="25" t="s">
        <v>16091</v>
      </c>
      <c r="I503" s="25" t="s">
        <v>16199</v>
      </c>
      <c r="J503" s="25" t="s">
        <v>16198</v>
      </c>
      <c r="M503" t="b">
        <v>0</v>
      </c>
      <c r="T503" t="s">
        <v>4341</v>
      </c>
      <c r="U503" t="s">
        <v>4340</v>
      </c>
      <c r="V503" t="s">
        <v>15953</v>
      </c>
      <c r="W503">
        <v>2902</v>
      </c>
      <c r="X503" s="25" t="s">
        <v>21623</v>
      </c>
      <c r="Y503" t="s">
        <v>21436</v>
      </c>
      <c r="Z503" t="s">
        <v>16197</v>
      </c>
      <c r="AA503" t="str">
        <f t="shared" si="7"/>
        <v>Database Security Requirements Guide :: Version 3, Release: 3 Benchmark Date: 27 Jul 2022 AU-12;</v>
      </c>
    </row>
    <row r="504" spans="1:27" ht="409.5" hidden="1">
      <c r="A504" t="s">
        <v>16196</v>
      </c>
      <c r="B504" t="s">
        <v>4349</v>
      </c>
      <c r="C504" t="s">
        <v>7057</v>
      </c>
      <c r="D504" t="s">
        <v>16195</v>
      </c>
      <c r="E504" t="s">
        <v>16194</v>
      </c>
      <c r="F504" t="s">
        <v>16193</v>
      </c>
      <c r="G504" s="25" t="s">
        <v>16083</v>
      </c>
      <c r="I504" s="25" t="s">
        <v>16192</v>
      </c>
      <c r="J504" s="25" t="s">
        <v>16191</v>
      </c>
      <c r="M504" t="b">
        <v>0</v>
      </c>
      <c r="T504" t="s">
        <v>4341</v>
      </c>
      <c r="U504" t="s">
        <v>4340</v>
      </c>
      <c r="V504" t="s">
        <v>15953</v>
      </c>
      <c r="W504">
        <v>2902</v>
      </c>
      <c r="X504" s="25" t="s">
        <v>21623</v>
      </c>
      <c r="Y504" t="s">
        <v>21436</v>
      </c>
      <c r="Z504" t="s">
        <v>16190</v>
      </c>
      <c r="AA504" t="str">
        <f t="shared" si="7"/>
        <v>Database Security Requirements Guide :: Version 3, Release: 3 Benchmark Date: 27 Jul 2022 AU-12;</v>
      </c>
    </row>
    <row r="505" spans="1:27" ht="409.5" hidden="1">
      <c r="A505" t="s">
        <v>16189</v>
      </c>
      <c r="B505" t="s">
        <v>4349</v>
      </c>
      <c r="C505" t="s">
        <v>7048</v>
      </c>
      <c r="D505" t="s">
        <v>16188</v>
      </c>
      <c r="E505" t="s">
        <v>16187</v>
      </c>
      <c r="F505" t="s">
        <v>16186</v>
      </c>
      <c r="G505" s="25" t="s">
        <v>16185</v>
      </c>
      <c r="I505" s="25" t="s">
        <v>16184</v>
      </c>
      <c r="J505" s="25" t="s">
        <v>16183</v>
      </c>
      <c r="M505" t="b">
        <v>0</v>
      </c>
      <c r="T505" t="s">
        <v>4341</v>
      </c>
      <c r="U505" t="s">
        <v>4340</v>
      </c>
      <c r="V505" t="s">
        <v>15953</v>
      </c>
      <c r="W505">
        <v>2902</v>
      </c>
      <c r="X505" s="25" t="s">
        <v>21623</v>
      </c>
      <c r="Y505" t="s">
        <v>21436</v>
      </c>
      <c r="Z505" t="s">
        <v>16182</v>
      </c>
      <c r="AA505" t="str">
        <f t="shared" si="7"/>
        <v>Database Security Requirements Guide :: Version 3, Release: 3 Benchmark Date: 27 Jul 2022 AU-12;</v>
      </c>
    </row>
    <row r="506" spans="1:27" ht="409.5" hidden="1">
      <c r="A506" t="s">
        <v>16181</v>
      </c>
      <c r="B506" t="s">
        <v>4349</v>
      </c>
      <c r="C506" t="s">
        <v>7048</v>
      </c>
      <c r="D506" t="s">
        <v>16180</v>
      </c>
      <c r="E506" t="s">
        <v>16179</v>
      </c>
      <c r="F506" t="s">
        <v>16178</v>
      </c>
      <c r="G506" s="25" t="s">
        <v>16177</v>
      </c>
      <c r="I506" s="25" t="s">
        <v>16176</v>
      </c>
      <c r="J506" s="25" t="s">
        <v>16175</v>
      </c>
      <c r="M506" t="b">
        <v>0</v>
      </c>
      <c r="T506" t="s">
        <v>4341</v>
      </c>
      <c r="U506" t="s">
        <v>4340</v>
      </c>
      <c r="V506" t="s">
        <v>15953</v>
      </c>
      <c r="W506">
        <v>2902</v>
      </c>
      <c r="X506" s="25" t="s">
        <v>21623</v>
      </c>
      <c r="Y506" t="s">
        <v>21436</v>
      </c>
      <c r="Z506" t="s">
        <v>16174</v>
      </c>
      <c r="AA506" t="str">
        <f t="shared" si="7"/>
        <v>Database Security Requirements Guide :: Version 3, Release: 3 Benchmark Date: 27 Jul 2022 AU-12;</v>
      </c>
    </row>
    <row r="507" spans="1:27" ht="409.5" hidden="1">
      <c r="A507" t="s">
        <v>16173</v>
      </c>
      <c r="B507" t="s">
        <v>4349</v>
      </c>
      <c r="C507" t="s">
        <v>7048</v>
      </c>
      <c r="D507" t="s">
        <v>16172</v>
      </c>
      <c r="E507" t="s">
        <v>16171</v>
      </c>
      <c r="F507" t="s">
        <v>16170</v>
      </c>
      <c r="G507" s="25" t="s">
        <v>16169</v>
      </c>
      <c r="I507" s="25" t="s">
        <v>16168</v>
      </c>
      <c r="J507" s="25" t="s">
        <v>16167</v>
      </c>
      <c r="M507" t="b">
        <v>0</v>
      </c>
      <c r="T507" t="s">
        <v>4341</v>
      </c>
      <c r="U507" t="s">
        <v>4340</v>
      </c>
      <c r="V507" t="s">
        <v>15953</v>
      </c>
      <c r="W507">
        <v>2902</v>
      </c>
      <c r="X507" s="25" t="s">
        <v>21623</v>
      </c>
      <c r="Y507" t="s">
        <v>21436</v>
      </c>
      <c r="Z507" t="s">
        <v>16166</v>
      </c>
      <c r="AA507" t="str">
        <f t="shared" si="7"/>
        <v>Database Security Requirements Guide :: Version 3, Release: 3 Benchmark Date: 27 Jul 2022 AU-12;</v>
      </c>
    </row>
    <row r="508" spans="1:27" ht="409.5" hidden="1">
      <c r="A508" t="s">
        <v>16165</v>
      </c>
      <c r="B508" t="s">
        <v>4349</v>
      </c>
      <c r="C508" t="s">
        <v>7048</v>
      </c>
      <c r="D508" t="s">
        <v>16164</v>
      </c>
      <c r="E508" t="s">
        <v>16163</v>
      </c>
      <c r="F508" t="s">
        <v>16162</v>
      </c>
      <c r="G508" s="25" t="s">
        <v>16161</v>
      </c>
      <c r="I508" s="25" t="s">
        <v>16160</v>
      </c>
      <c r="J508" s="25" t="s">
        <v>16159</v>
      </c>
      <c r="M508" t="b">
        <v>0</v>
      </c>
      <c r="T508" t="s">
        <v>4341</v>
      </c>
      <c r="U508" t="s">
        <v>4340</v>
      </c>
      <c r="V508" t="s">
        <v>15953</v>
      </c>
      <c r="W508">
        <v>2902</v>
      </c>
      <c r="X508" s="25" t="s">
        <v>21623</v>
      </c>
      <c r="Y508" t="s">
        <v>21436</v>
      </c>
      <c r="Z508" t="s">
        <v>16158</v>
      </c>
      <c r="AA508" t="str">
        <f t="shared" si="7"/>
        <v>Database Security Requirements Guide :: Version 3, Release: 3 Benchmark Date: 27 Jul 2022 AU-12;</v>
      </c>
    </row>
    <row r="509" spans="1:27" ht="409.5" hidden="1">
      <c r="A509" t="s">
        <v>16157</v>
      </c>
      <c r="B509" t="s">
        <v>4349</v>
      </c>
      <c r="C509" t="s">
        <v>7040</v>
      </c>
      <c r="D509" t="s">
        <v>16156</v>
      </c>
      <c r="E509" t="s">
        <v>16155</v>
      </c>
      <c r="F509" t="s">
        <v>16154</v>
      </c>
      <c r="G509" t="s">
        <v>16153</v>
      </c>
      <c r="I509" s="25" t="s">
        <v>16152</v>
      </c>
      <c r="J509" s="25" t="s">
        <v>16151</v>
      </c>
      <c r="M509" t="b">
        <v>0</v>
      </c>
      <c r="T509" t="s">
        <v>4341</v>
      </c>
      <c r="U509" t="s">
        <v>4340</v>
      </c>
      <c r="V509" t="s">
        <v>15953</v>
      </c>
      <c r="W509">
        <v>2902</v>
      </c>
      <c r="X509" s="25" t="s">
        <v>21623</v>
      </c>
      <c r="Y509" t="s">
        <v>21436</v>
      </c>
      <c r="Z509" t="s">
        <v>16150</v>
      </c>
      <c r="AA509" t="str">
        <f t="shared" si="7"/>
        <v>Database Security Requirements Guide :: Version 3, Release: 3 Benchmark Date: 27 Jul 2022 AU-12;</v>
      </c>
    </row>
    <row r="510" spans="1:27" ht="409.5" hidden="1">
      <c r="A510" t="s">
        <v>16149</v>
      </c>
      <c r="B510" t="s">
        <v>4349</v>
      </c>
      <c r="C510" t="s">
        <v>7040</v>
      </c>
      <c r="D510" t="s">
        <v>16148</v>
      </c>
      <c r="E510" t="s">
        <v>16147</v>
      </c>
      <c r="F510" t="s">
        <v>16146</v>
      </c>
      <c r="G510" s="25" t="s">
        <v>16145</v>
      </c>
      <c r="I510" s="25" t="s">
        <v>16144</v>
      </c>
      <c r="J510" s="25" t="s">
        <v>16143</v>
      </c>
      <c r="M510" t="b">
        <v>0</v>
      </c>
      <c r="T510" t="s">
        <v>4341</v>
      </c>
      <c r="U510" t="s">
        <v>4340</v>
      </c>
      <c r="V510" t="s">
        <v>15953</v>
      </c>
      <c r="W510">
        <v>2902</v>
      </c>
      <c r="X510" s="25" t="s">
        <v>21623</v>
      </c>
      <c r="Y510" t="s">
        <v>21436</v>
      </c>
      <c r="Z510" t="s">
        <v>16142</v>
      </c>
      <c r="AA510" t="str">
        <f t="shared" si="7"/>
        <v>Database Security Requirements Guide :: Version 3, Release: 3 Benchmark Date: 27 Jul 2022 AU-12;</v>
      </c>
    </row>
    <row r="511" spans="1:27" ht="409.5" hidden="1">
      <c r="A511" t="s">
        <v>16141</v>
      </c>
      <c r="B511" t="s">
        <v>4349</v>
      </c>
      <c r="C511" t="s">
        <v>7023</v>
      </c>
      <c r="D511" t="s">
        <v>16140</v>
      </c>
      <c r="E511" t="s">
        <v>16139</v>
      </c>
      <c r="F511" t="s">
        <v>16138</v>
      </c>
      <c r="G511" s="25" t="s">
        <v>16091</v>
      </c>
      <c r="I511" s="25" t="s">
        <v>16137</v>
      </c>
      <c r="J511" s="25" t="s">
        <v>16136</v>
      </c>
      <c r="M511" t="b">
        <v>0</v>
      </c>
      <c r="T511" t="s">
        <v>4341</v>
      </c>
      <c r="U511" t="s">
        <v>4340</v>
      </c>
      <c r="V511" t="s">
        <v>15953</v>
      </c>
      <c r="W511">
        <v>2902</v>
      </c>
      <c r="X511" s="25" t="s">
        <v>21623</v>
      </c>
      <c r="Y511" t="s">
        <v>21436</v>
      </c>
      <c r="Z511" t="s">
        <v>16135</v>
      </c>
      <c r="AA511" t="str">
        <f t="shared" si="7"/>
        <v>Database Security Requirements Guide :: Version 3, Release: 3 Benchmark Date: 27 Jul 2022 AU-12;</v>
      </c>
    </row>
    <row r="512" spans="1:27" ht="409.5" hidden="1">
      <c r="A512" t="s">
        <v>16134</v>
      </c>
      <c r="B512" t="s">
        <v>4349</v>
      </c>
      <c r="C512" t="s">
        <v>7023</v>
      </c>
      <c r="D512" t="s">
        <v>16133</v>
      </c>
      <c r="E512" t="s">
        <v>16132</v>
      </c>
      <c r="F512" t="s">
        <v>16131</v>
      </c>
      <c r="G512" s="25" t="s">
        <v>16083</v>
      </c>
      <c r="I512" s="25" t="s">
        <v>16130</v>
      </c>
      <c r="J512" s="25" t="s">
        <v>16129</v>
      </c>
      <c r="M512" t="b">
        <v>0</v>
      </c>
      <c r="T512" t="s">
        <v>4341</v>
      </c>
      <c r="U512" t="s">
        <v>4340</v>
      </c>
      <c r="V512" t="s">
        <v>15953</v>
      </c>
      <c r="W512">
        <v>2902</v>
      </c>
      <c r="X512" s="25" t="s">
        <v>21623</v>
      </c>
      <c r="Y512" t="s">
        <v>21436</v>
      </c>
      <c r="Z512" t="s">
        <v>16128</v>
      </c>
      <c r="AA512" t="str">
        <f t="shared" si="7"/>
        <v>Database Security Requirements Guide :: Version 3, Release: 3 Benchmark Date: 27 Jul 2022 AU-12;</v>
      </c>
    </row>
    <row r="513" spans="1:27" ht="409.5" hidden="1">
      <c r="A513" t="s">
        <v>16127</v>
      </c>
      <c r="B513" t="s">
        <v>4349</v>
      </c>
      <c r="C513" t="s">
        <v>7015</v>
      </c>
      <c r="D513" t="s">
        <v>16126</v>
      </c>
      <c r="E513" t="s">
        <v>16125</v>
      </c>
      <c r="F513" t="s">
        <v>16124</v>
      </c>
      <c r="G513" s="25" t="s">
        <v>16123</v>
      </c>
      <c r="I513" s="25" t="s">
        <v>16122</v>
      </c>
      <c r="J513" s="25" t="s">
        <v>16121</v>
      </c>
      <c r="M513" t="b">
        <v>0</v>
      </c>
      <c r="T513" t="s">
        <v>4341</v>
      </c>
      <c r="U513" t="s">
        <v>4340</v>
      </c>
      <c r="V513" t="s">
        <v>15953</v>
      </c>
      <c r="W513">
        <v>2902</v>
      </c>
      <c r="X513" s="25" t="s">
        <v>21623</v>
      </c>
      <c r="Y513" t="s">
        <v>21436</v>
      </c>
      <c r="Z513" t="s">
        <v>16120</v>
      </c>
      <c r="AA513" t="str">
        <f t="shared" si="7"/>
        <v>Database Security Requirements Guide :: Version 3, Release: 3 Benchmark Date: 27 Jul 2022 AU-12;</v>
      </c>
    </row>
    <row r="514" spans="1:27" ht="409.5" hidden="1">
      <c r="A514" t="s">
        <v>16119</v>
      </c>
      <c r="B514" t="s">
        <v>4349</v>
      </c>
      <c r="C514" t="s">
        <v>7015</v>
      </c>
      <c r="D514" t="s">
        <v>16118</v>
      </c>
      <c r="E514" t="s">
        <v>16117</v>
      </c>
      <c r="F514" t="s">
        <v>16116</v>
      </c>
      <c r="G514" s="25" t="s">
        <v>16115</v>
      </c>
      <c r="I514" s="25" t="s">
        <v>16114</v>
      </c>
      <c r="J514" s="25" t="s">
        <v>16113</v>
      </c>
      <c r="M514" t="b">
        <v>0</v>
      </c>
      <c r="T514" t="s">
        <v>4341</v>
      </c>
      <c r="U514" t="s">
        <v>4340</v>
      </c>
      <c r="V514" t="s">
        <v>15953</v>
      </c>
      <c r="W514">
        <v>2902</v>
      </c>
      <c r="X514" s="25" t="s">
        <v>21623</v>
      </c>
      <c r="Y514" t="s">
        <v>21436</v>
      </c>
      <c r="Z514" t="s">
        <v>16112</v>
      </c>
      <c r="AA514" t="str">
        <f t="shared" si="7"/>
        <v>Database Security Requirements Guide :: Version 3, Release: 3 Benchmark Date: 27 Jul 2022 AU-12;</v>
      </c>
    </row>
    <row r="515" spans="1:27" ht="409.5" hidden="1">
      <c r="A515" t="s">
        <v>16111</v>
      </c>
      <c r="B515" t="s">
        <v>4349</v>
      </c>
      <c r="C515" t="s">
        <v>6998</v>
      </c>
      <c r="D515" t="s">
        <v>16110</v>
      </c>
      <c r="E515" t="s">
        <v>16109</v>
      </c>
      <c r="F515" t="s">
        <v>16108</v>
      </c>
      <c r="G515" t="s">
        <v>16107</v>
      </c>
      <c r="I515" s="25" t="s">
        <v>16106</v>
      </c>
      <c r="J515" s="25" t="s">
        <v>16105</v>
      </c>
      <c r="M515" t="b">
        <v>0</v>
      </c>
      <c r="T515" t="s">
        <v>4341</v>
      </c>
      <c r="U515" t="s">
        <v>4340</v>
      </c>
      <c r="V515" t="s">
        <v>15953</v>
      </c>
      <c r="W515">
        <v>2902</v>
      </c>
      <c r="X515" s="25" t="s">
        <v>21623</v>
      </c>
      <c r="Y515" t="s">
        <v>21436</v>
      </c>
      <c r="Z515" t="s">
        <v>16104</v>
      </c>
      <c r="AA515" t="str">
        <f t="shared" si="7"/>
        <v>Database Security Requirements Guide :: Version 3, Release: 3 Benchmark Date: 27 Jul 2022 AU-12;</v>
      </c>
    </row>
    <row r="516" spans="1:27" ht="409.5" hidden="1">
      <c r="A516" t="s">
        <v>16103</v>
      </c>
      <c r="B516" t="s">
        <v>4349</v>
      </c>
      <c r="C516" t="s">
        <v>6998</v>
      </c>
      <c r="D516" t="s">
        <v>16102</v>
      </c>
      <c r="E516" t="s">
        <v>16101</v>
      </c>
      <c r="F516" t="s">
        <v>16100</v>
      </c>
      <c r="G516" s="25" t="s">
        <v>16099</v>
      </c>
      <c r="I516" s="25" t="s">
        <v>16098</v>
      </c>
      <c r="J516" s="25" t="s">
        <v>16097</v>
      </c>
      <c r="M516" t="b">
        <v>0</v>
      </c>
      <c r="T516" t="s">
        <v>4341</v>
      </c>
      <c r="U516" t="s">
        <v>4340</v>
      </c>
      <c r="V516" t="s">
        <v>15953</v>
      </c>
      <c r="W516">
        <v>2902</v>
      </c>
      <c r="X516" s="25" t="s">
        <v>21623</v>
      </c>
      <c r="Y516" t="s">
        <v>21436</v>
      </c>
      <c r="Z516" t="s">
        <v>16096</v>
      </c>
      <c r="AA516" t="str">
        <f t="shared" ref="AA516:AA579" si="8">_xlfn.CONCAT(V516, " ", Y516)</f>
        <v>Database Security Requirements Guide :: Version 3, Release: 3 Benchmark Date: 27 Jul 2022 AU-12;</v>
      </c>
    </row>
    <row r="517" spans="1:27" ht="409.5" hidden="1">
      <c r="A517" t="s">
        <v>16095</v>
      </c>
      <c r="B517" t="s">
        <v>4349</v>
      </c>
      <c r="C517" t="s">
        <v>6990</v>
      </c>
      <c r="D517" t="s">
        <v>16094</v>
      </c>
      <c r="E517" t="s">
        <v>16093</v>
      </c>
      <c r="F517" t="s">
        <v>16092</v>
      </c>
      <c r="G517" s="25" t="s">
        <v>16091</v>
      </c>
      <c r="I517" s="25" t="s">
        <v>16090</v>
      </c>
      <c r="J517" s="25" t="s">
        <v>16089</v>
      </c>
      <c r="M517" t="b">
        <v>0</v>
      </c>
      <c r="T517" t="s">
        <v>4341</v>
      </c>
      <c r="U517" t="s">
        <v>4340</v>
      </c>
      <c r="V517" t="s">
        <v>15953</v>
      </c>
      <c r="W517">
        <v>2902</v>
      </c>
      <c r="X517" s="25" t="s">
        <v>21623</v>
      </c>
      <c r="Y517" t="s">
        <v>21436</v>
      </c>
      <c r="Z517" t="s">
        <v>16088</v>
      </c>
      <c r="AA517" t="str">
        <f t="shared" si="8"/>
        <v>Database Security Requirements Guide :: Version 3, Release: 3 Benchmark Date: 27 Jul 2022 AU-12;</v>
      </c>
    </row>
    <row r="518" spans="1:27" ht="409.5" hidden="1">
      <c r="A518" t="s">
        <v>16087</v>
      </c>
      <c r="B518" t="s">
        <v>4349</v>
      </c>
      <c r="C518" t="s">
        <v>6990</v>
      </c>
      <c r="D518" t="s">
        <v>16086</v>
      </c>
      <c r="E518" t="s">
        <v>16085</v>
      </c>
      <c r="F518" t="s">
        <v>16084</v>
      </c>
      <c r="G518" s="25" t="s">
        <v>16083</v>
      </c>
      <c r="I518" s="25" t="s">
        <v>16082</v>
      </c>
      <c r="J518" s="25" t="s">
        <v>16081</v>
      </c>
      <c r="M518" t="b">
        <v>0</v>
      </c>
      <c r="T518" t="s">
        <v>4341</v>
      </c>
      <c r="U518" t="s">
        <v>4340</v>
      </c>
      <c r="V518" t="s">
        <v>15953</v>
      </c>
      <c r="W518">
        <v>2902</v>
      </c>
      <c r="X518" s="25" t="s">
        <v>21623</v>
      </c>
      <c r="Y518" t="s">
        <v>21436</v>
      </c>
      <c r="Z518" t="s">
        <v>16080</v>
      </c>
      <c r="AA518" t="str">
        <f t="shared" si="8"/>
        <v>Database Security Requirements Guide :: Version 3, Release: 3 Benchmark Date: 27 Jul 2022 AU-12;</v>
      </c>
    </row>
    <row r="519" spans="1:27" ht="409.5" hidden="1">
      <c r="A519" t="s">
        <v>16079</v>
      </c>
      <c r="B519" t="s">
        <v>4349</v>
      </c>
      <c r="C519" t="s">
        <v>6981</v>
      </c>
      <c r="D519" t="s">
        <v>16078</v>
      </c>
      <c r="E519" t="s">
        <v>16077</v>
      </c>
      <c r="F519" t="s">
        <v>16076</v>
      </c>
      <c r="G519" t="s">
        <v>16075</v>
      </c>
      <c r="I519" t="s">
        <v>16074</v>
      </c>
      <c r="J519" t="s">
        <v>16073</v>
      </c>
      <c r="M519" t="b">
        <v>0</v>
      </c>
      <c r="T519" t="s">
        <v>4341</v>
      </c>
      <c r="U519" t="s">
        <v>4340</v>
      </c>
      <c r="V519" t="s">
        <v>15953</v>
      </c>
      <c r="W519">
        <v>2902</v>
      </c>
      <c r="X519" s="25" t="s">
        <v>21623</v>
      </c>
      <c r="Y519" t="s">
        <v>21436</v>
      </c>
      <c r="Z519" t="s">
        <v>16072</v>
      </c>
      <c r="AA519" t="str">
        <f t="shared" si="8"/>
        <v>Database Security Requirements Guide :: Version 3, Release: 3 Benchmark Date: 27 Jul 2022 AU-12;</v>
      </c>
    </row>
    <row r="520" spans="1:27" ht="409.5" hidden="1">
      <c r="A520" t="s">
        <v>16071</v>
      </c>
      <c r="B520" t="s">
        <v>4349</v>
      </c>
      <c r="C520" t="s">
        <v>6981</v>
      </c>
      <c r="D520" t="s">
        <v>16070</v>
      </c>
      <c r="E520" t="s">
        <v>16069</v>
      </c>
      <c r="F520" t="s">
        <v>16068</v>
      </c>
      <c r="G520" t="s">
        <v>16067</v>
      </c>
      <c r="I520" t="s">
        <v>16066</v>
      </c>
      <c r="J520" s="25" t="s">
        <v>16065</v>
      </c>
      <c r="M520" t="b">
        <v>0</v>
      </c>
      <c r="T520" t="s">
        <v>4341</v>
      </c>
      <c r="U520" t="s">
        <v>4340</v>
      </c>
      <c r="V520" t="s">
        <v>15953</v>
      </c>
      <c r="W520">
        <v>2902</v>
      </c>
      <c r="X520" s="25" t="s">
        <v>21623</v>
      </c>
      <c r="Y520" t="s">
        <v>21436</v>
      </c>
      <c r="Z520" t="s">
        <v>16064</v>
      </c>
      <c r="AA520" t="str">
        <f t="shared" si="8"/>
        <v>Database Security Requirements Guide :: Version 3, Release: 3 Benchmark Date: 27 Jul 2022 AU-12;</v>
      </c>
    </row>
    <row r="521" spans="1:27" ht="409.5" hidden="1">
      <c r="A521" t="s">
        <v>16063</v>
      </c>
      <c r="B521" t="s">
        <v>4349</v>
      </c>
      <c r="C521" t="s">
        <v>6972</v>
      </c>
      <c r="D521" t="s">
        <v>16062</v>
      </c>
      <c r="E521" t="s">
        <v>16061</v>
      </c>
      <c r="F521" t="s">
        <v>16060</v>
      </c>
      <c r="G521" s="25" t="s">
        <v>16059</v>
      </c>
      <c r="I521" s="25" t="s">
        <v>16058</v>
      </c>
      <c r="J521" s="25" t="s">
        <v>16057</v>
      </c>
      <c r="M521" t="b">
        <v>0</v>
      </c>
      <c r="T521" t="s">
        <v>4341</v>
      </c>
      <c r="U521" t="s">
        <v>4340</v>
      </c>
      <c r="V521" t="s">
        <v>15953</v>
      </c>
      <c r="W521">
        <v>2902</v>
      </c>
      <c r="X521" s="25" t="s">
        <v>21623</v>
      </c>
      <c r="Y521" t="s">
        <v>21436</v>
      </c>
      <c r="Z521" t="s">
        <v>16056</v>
      </c>
      <c r="AA521" t="str">
        <f t="shared" si="8"/>
        <v>Database Security Requirements Guide :: Version 3, Release: 3 Benchmark Date: 27 Jul 2022 AU-12;</v>
      </c>
    </row>
    <row r="522" spans="1:27" ht="409.5" hidden="1">
      <c r="A522" t="s">
        <v>16055</v>
      </c>
      <c r="B522" t="s">
        <v>4349</v>
      </c>
      <c r="C522" t="s">
        <v>6972</v>
      </c>
      <c r="D522" t="s">
        <v>16054</v>
      </c>
      <c r="E522" t="s">
        <v>16053</v>
      </c>
      <c r="F522" t="s">
        <v>16052</v>
      </c>
      <c r="G522" s="25" t="s">
        <v>16051</v>
      </c>
      <c r="I522" s="25" t="s">
        <v>16050</v>
      </c>
      <c r="J522" s="25" t="s">
        <v>16049</v>
      </c>
      <c r="M522" t="b">
        <v>0</v>
      </c>
      <c r="T522" t="s">
        <v>4341</v>
      </c>
      <c r="U522" t="s">
        <v>4340</v>
      </c>
      <c r="V522" t="s">
        <v>15953</v>
      </c>
      <c r="W522">
        <v>2902</v>
      </c>
      <c r="X522" s="25" t="s">
        <v>21623</v>
      </c>
      <c r="Y522" t="s">
        <v>21436</v>
      </c>
      <c r="Z522" t="s">
        <v>16048</v>
      </c>
      <c r="AA522" t="str">
        <f t="shared" si="8"/>
        <v>Database Security Requirements Guide :: Version 3, Release: 3 Benchmark Date: 27 Jul 2022 AU-12;</v>
      </c>
    </row>
    <row r="523" spans="1:27" ht="409.5" hidden="1">
      <c r="A523" t="s">
        <v>16047</v>
      </c>
      <c r="B523" t="s">
        <v>4349</v>
      </c>
      <c r="C523" t="s">
        <v>6963</v>
      </c>
      <c r="D523" t="s">
        <v>16046</v>
      </c>
      <c r="E523" t="s">
        <v>16045</v>
      </c>
      <c r="F523" t="s">
        <v>16044</v>
      </c>
      <c r="G523" s="25" t="s">
        <v>16043</v>
      </c>
      <c r="I523" t="s">
        <v>16042</v>
      </c>
      <c r="J523" s="25" t="s">
        <v>16041</v>
      </c>
      <c r="M523" t="b">
        <v>0</v>
      </c>
      <c r="T523" t="s">
        <v>4341</v>
      </c>
      <c r="U523" t="s">
        <v>4340</v>
      </c>
      <c r="V523" t="s">
        <v>15953</v>
      </c>
      <c r="W523">
        <v>2902</v>
      </c>
      <c r="X523" s="25" t="s">
        <v>21623</v>
      </c>
      <c r="Y523" t="s">
        <v>21436</v>
      </c>
      <c r="Z523" t="s">
        <v>16040</v>
      </c>
      <c r="AA523" t="str">
        <f t="shared" si="8"/>
        <v>Database Security Requirements Guide :: Version 3, Release: 3 Benchmark Date: 27 Jul 2022 AU-12;</v>
      </c>
    </row>
    <row r="524" spans="1:27" ht="409.5" hidden="1">
      <c r="A524" t="s">
        <v>16039</v>
      </c>
      <c r="B524" t="s">
        <v>4349</v>
      </c>
      <c r="C524" t="s">
        <v>5186</v>
      </c>
      <c r="D524" t="s">
        <v>16038</v>
      </c>
      <c r="E524" t="s">
        <v>16037</v>
      </c>
      <c r="F524" t="s">
        <v>16036</v>
      </c>
      <c r="G524" s="25" t="s">
        <v>16035</v>
      </c>
      <c r="I524" s="25" t="s">
        <v>16034</v>
      </c>
      <c r="J524" t="s">
        <v>16033</v>
      </c>
      <c r="M524" t="b">
        <v>0</v>
      </c>
      <c r="T524" t="s">
        <v>4341</v>
      </c>
      <c r="U524" t="s">
        <v>4340</v>
      </c>
      <c r="V524" t="s">
        <v>15953</v>
      </c>
      <c r="W524">
        <v>2902</v>
      </c>
      <c r="X524" s="25" t="s">
        <v>21623</v>
      </c>
      <c r="Y524" t="s">
        <v>21436</v>
      </c>
      <c r="Z524" t="s">
        <v>16032</v>
      </c>
      <c r="AA524" t="str">
        <f t="shared" si="8"/>
        <v>Database Security Requirements Guide :: Version 3, Release: 3 Benchmark Date: 27 Jul 2022 AU-12;</v>
      </c>
    </row>
    <row r="525" spans="1:27" ht="409.5" hidden="1">
      <c r="A525" t="s">
        <v>16031</v>
      </c>
      <c r="B525" t="s">
        <v>4349</v>
      </c>
      <c r="C525" t="s">
        <v>6954</v>
      </c>
      <c r="D525" t="s">
        <v>16030</v>
      </c>
      <c r="E525" t="s">
        <v>16029</v>
      </c>
      <c r="F525" t="s">
        <v>16028</v>
      </c>
      <c r="G525" s="25" t="s">
        <v>16027</v>
      </c>
      <c r="I525" s="25" t="s">
        <v>16026</v>
      </c>
      <c r="J525" s="25" t="s">
        <v>16025</v>
      </c>
      <c r="M525" t="b">
        <v>0</v>
      </c>
      <c r="T525" t="s">
        <v>4341</v>
      </c>
      <c r="U525" t="s">
        <v>4340</v>
      </c>
      <c r="V525" t="s">
        <v>15953</v>
      </c>
      <c r="W525">
        <v>2902</v>
      </c>
      <c r="X525" s="25" t="s">
        <v>21623</v>
      </c>
      <c r="Y525" t="s">
        <v>21436</v>
      </c>
      <c r="Z525" t="s">
        <v>16024</v>
      </c>
      <c r="AA525" t="str">
        <f t="shared" si="8"/>
        <v>Database Security Requirements Guide :: Version 3, Release: 3 Benchmark Date: 27 Jul 2022 AU-12;</v>
      </c>
    </row>
    <row r="526" spans="1:27" ht="409.5" hidden="1">
      <c r="A526" t="s">
        <v>16023</v>
      </c>
      <c r="B526" t="s">
        <v>4349</v>
      </c>
      <c r="C526" t="s">
        <v>6954</v>
      </c>
      <c r="D526" t="s">
        <v>16022</v>
      </c>
      <c r="E526" t="s">
        <v>16021</v>
      </c>
      <c r="F526" t="s">
        <v>16020</v>
      </c>
      <c r="G526" s="25" t="s">
        <v>16019</v>
      </c>
      <c r="I526" s="25" t="s">
        <v>16018</v>
      </c>
      <c r="J526" s="25" t="s">
        <v>16017</v>
      </c>
      <c r="M526" t="b">
        <v>0</v>
      </c>
      <c r="T526" t="s">
        <v>4341</v>
      </c>
      <c r="U526" t="s">
        <v>4340</v>
      </c>
      <c r="V526" t="s">
        <v>15953</v>
      </c>
      <c r="W526">
        <v>2902</v>
      </c>
      <c r="X526" s="25" t="s">
        <v>21623</v>
      </c>
      <c r="Y526" t="s">
        <v>21436</v>
      </c>
      <c r="Z526" t="s">
        <v>16016</v>
      </c>
      <c r="AA526" t="str">
        <f t="shared" si="8"/>
        <v>Database Security Requirements Guide :: Version 3, Release: 3 Benchmark Date: 27 Jul 2022 AU-12;</v>
      </c>
    </row>
    <row r="527" spans="1:27" ht="409.5" hidden="1">
      <c r="A527" t="s">
        <v>16015</v>
      </c>
      <c r="B527" t="s">
        <v>4349</v>
      </c>
      <c r="C527" t="s">
        <v>6945</v>
      </c>
      <c r="D527" t="s">
        <v>16014</v>
      </c>
      <c r="E527" t="s">
        <v>16013</v>
      </c>
      <c r="F527" t="s">
        <v>16012</v>
      </c>
      <c r="G527" t="s">
        <v>16011</v>
      </c>
      <c r="I527" t="s">
        <v>16010</v>
      </c>
      <c r="J527" t="s">
        <v>16009</v>
      </c>
      <c r="M527" t="b">
        <v>0</v>
      </c>
      <c r="T527" t="s">
        <v>4341</v>
      </c>
      <c r="U527" t="s">
        <v>4340</v>
      </c>
      <c r="V527" t="s">
        <v>15953</v>
      </c>
      <c r="W527">
        <v>2902</v>
      </c>
      <c r="X527" s="25" t="s">
        <v>21623</v>
      </c>
      <c r="Y527" t="s">
        <v>21436</v>
      </c>
      <c r="Z527" t="s">
        <v>16008</v>
      </c>
      <c r="AA527" t="str">
        <f t="shared" si="8"/>
        <v>Database Security Requirements Guide :: Version 3, Release: 3 Benchmark Date: 27 Jul 2022 AU-12;</v>
      </c>
    </row>
    <row r="528" spans="1:27" ht="409.5" hidden="1">
      <c r="A528" t="s">
        <v>15540</v>
      </c>
      <c r="B528" t="s">
        <v>4349</v>
      </c>
      <c r="C528" t="s">
        <v>15538</v>
      </c>
      <c r="D528" t="s">
        <v>15539</v>
      </c>
      <c r="E528" t="s">
        <v>15538</v>
      </c>
      <c r="F528" t="s">
        <v>15537</v>
      </c>
      <c r="G528" t="s">
        <v>15536</v>
      </c>
      <c r="I528" t="s">
        <v>15535</v>
      </c>
      <c r="J528" t="s">
        <v>15534</v>
      </c>
      <c r="M528" t="b">
        <v>0</v>
      </c>
      <c r="T528" t="s">
        <v>4341</v>
      </c>
      <c r="U528" t="s">
        <v>4340</v>
      </c>
      <c r="V528" t="s">
        <v>15278</v>
      </c>
      <c r="W528">
        <v>2355</v>
      </c>
      <c r="X528" s="25" t="s">
        <v>21623</v>
      </c>
      <c r="Y528" t="s">
        <v>21436</v>
      </c>
      <c r="AA528" t="str">
        <f t="shared" si="8"/>
        <v>Domain Name System (DNS) Security Requirements Guide :: Version 2, Release: 4 Benchmark Date: 23 Oct 2015 AU-12;</v>
      </c>
    </row>
    <row r="529" spans="1:27" ht="409.5" hidden="1">
      <c r="A529" t="s">
        <v>15533</v>
      </c>
      <c r="B529" t="s">
        <v>4349</v>
      </c>
      <c r="C529" t="s">
        <v>15531</v>
      </c>
      <c r="D529" t="s">
        <v>15532</v>
      </c>
      <c r="E529" t="s">
        <v>15531</v>
      </c>
      <c r="F529" t="s">
        <v>15530</v>
      </c>
      <c r="G529" t="s">
        <v>15529</v>
      </c>
      <c r="I529" s="25" t="s">
        <v>15528</v>
      </c>
      <c r="J529" t="s">
        <v>15527</v>
      </c>
      <c r="M529" t="b">
        <v>0</v>
      </c>
      <c r="T529" t="s">
        <v>4341</v>
      </c>
      <c r="U529" t="s">
        <v>4340</v>
      </c>
      <c r="V529" t="s">
        <v>15278</v>
      </c>
      <c r="W529">
        <v>2355</v>
      </c>
      <c r="X529" s="25" t="s">
        <v>21623</v>
      </c>
      <c r="Y529" t="s">
        <v>21436</v>
      </c>
      <c r="AA529" t="str">
        <f t="shared" si="8"/>
        <v>Domain Name System (DNS) Security Requirements Guide :: Version 2, Release: 4 Benchmark Date: 23 Oct 2015 AU-12;</v>
      </c>
    </row>
    <row r="530" spans="1:27" ht="409.5" hidden="1">
      <c r="A530" t="s">
        <v>15049</v>
      </c>
      <c r="B530" t="s">
        <v>4349</v>
      </c>
      <c r="C530" t="s">
        <v>7759</v>
      </c>
      <c r="D530" t="s">
        <v>15048</v>
      </c>
      <c r="E530" t="s">
        <v>15047</v>
      </c>
      <c r="F530" t="s">
        <v>15046</v>
      </c>
      <c r="G530" s="25" t="s">
        <v>15045</v>
      </c>
      <c r="I530" s="25" t="s">
        <v>15044</v>
      </c>
      <c r="J530" t="s">
        <v>15043</v>
      </c>
      <c r="M530" t="b">
        <v>0</v>
      </c>
      <c r="T530" t="s">
        <v>4341</v>
      </c>
      <c r="U530" t="s">
        <v>4340</v>
      </c>
      <c r="V530" t="s">
        <v>15010</v>
      </c>
      <c r="W530">
        <v>2912</v>
      </c>
      <c r="X530" s="25" t="s">
        <v>21623</v>
      </c>
      <c r="Y530" t="s">
        <v>21436</v>
      </c>
      <c r="Z530" t="s">
        <v>15042</v>
      </c>
      <c r="AA530" t="str">
        <f t="shared" si="8"/>
        <v>Firewall Security Requirements Guide :: Version 2, Release: 3 Benchmark Date: 27 Oct 2022 AU-12;</v>
      </c>
    </row>
    <row r="531" spans="1:27" ht="409.5" hidden="1">
      <c r="A531" t="s">
        <v>15041</v>
      </c>
      <c r="B531" t="s">
        <v>4349</v>
      </c>
      <c r="C531" t="s">
        <v>15040</v>
      </c>
      <c r="D531" t="s">
        <v>15039</v>
      </c>
      <c r="E531" t="s">
        <v>15038</v>
      </c>
      <c r="F531" t="s">
        <v>15037</v>
      </c>
      <c r="G531" s="25" t="s">
        <v>15036</v>
      </c>
      <c r="I531" s="25" t="s">
        <v>15035</v>
      </c>
      <c r="J531" t="s">
        <v>15034</v>
      </c>
      <c r="M531" t="b">
        <v>0</v>
      </c>
      <c r="T531" t="s">
        <v>4341</v>
      </c>
      <c r="U531" t="s">
        <v>4340</v>
      </c>
      <c r="V531" t="s">
        <v>15010</v>
      </c>
      <c r="W531">
        <v>2912</v>
      </c>
      <c r="X531" s="25" t="s">
        <v>21623</v>
      </c>
      <c r="Y531" t="s">
        <v>21436</v>
      </c>
      <c r="Z531" t="s">
        <v>15033</v>
      </c>
      <c r="AA531" t="str">
        <f t="shared" si="8"/>
        <v>Firewall Security Requirements Guide :: Version 2, Release: 3 Benchmark Date: 27 Oct 2022 AU-12;</v>
      </c>
    </row>
    <row r="532" spans="1:27" ht="409.5" hidden="1">
      <c r="A532" t="s">
        <v>14740</v>
      </c>
      <c r="B532" t="s">
        <v>4349</v>
      </c>
      <c r="C532" t="s">
        <v>14739</v>
      </c>
      <c r="D532" t="s">
        <v>14738</v>
      </c>
      <c r="E532" t="s">
        <v>14737</v>
      </c>
      <c r="F532" t="s">
        <v>14736</v>
      </c>
      <c r="G532" s="25" t="s">
        <v>13425</v>
      </c>
      <c r="I532" t="s">
        <v>14735</v>
      </c>
      <c r="J532" t="s">
        <v>14734</v>
      </c>
      <c r="M532" t="b">
        <v>0</v>
      </c>
      <c r="T532" t="s">
        <v>4341</v>
      </c>
      <c r="U532" t="s">
        <v>4340</v>
      </c>
      <c r="V532" t="s">
        <v>13339</v>
      </c>
      <c r="W532">
        <v>2895</v>
      </c>
      <c r="X532" s="25" t="s">
        <v>21623</v>
      </c>
      <c r="Y532" t="s">
        <v>21436</v>
      </c>
      <c r="Z532" t="s">
        <v>14733</v>
      </c>
      <c r="AA532" t="str">
        <f t="shared" si="8"/>
        <v>General Purpose Operating System Security Requirements Guide :: Version 2, Release: 4 Benchmark Date: 27 Jul 2022 AU-12;</v>
      </c>
    </row>
    <row r="533" spans="1:27" ht="409.5" hidden="1">
      <c r="A533" t="s">
        <v>13557</v>
      </c>
      <c r="B533" t="s">
        <v>4349</v>
      </c>
      <c r="C533" t="s">
        <v>13556</v>
      </c>
      <c r="D533" t="s">
        <v>13555</v>
      </c>
      <c r="E533" t="s">
        <v>13554</v>
      </c>
      <c r="F533" t="s">
        <v>13553</v>
      </c>
      <c r="G533" s="25" t="s">
        <v>13425</v>
      </c>
      <c r="I533" t="s">
        <v>13552</v>
      </c>
      <c r="J533" t="s">
        <v>13551</v>
      </c>
      <c r="M533" t="b">
        <v>0</v>
      </c>
      <c r="T533" t="s">
        <v>4341</v>
      </c>
      <c r="U533" t="s">
        <v>4340</v>
      </c>
      <c r="V533" t="s">
        <v>13339</v>
      </c>
      <c r="W533">
        <v>2895</v>
      </c>
      <c r="X533" s="25" t="s">
        <v>21623</v>
      </c>
      <c r="Y533" t="s">
        <v>21436</v>
      </c>
      <c r="Z533" t="s">
        <v>13550</v>
      </c>
      <c r="AA533" t="str">
        <f t="shared" si="8"/>
        <v>General Purpose Operating System Security Requirements Guide :: Version 2, Release: 4 Benchmark Date: 27 Jul 2022 AU-12;</v>
      </c>
    </row>
    <row r="534" spans="1:27" ht="409.5" hidden="1">
      <c r="A534" t="s">
        <v>13549</v>
      </c>
      <c r="B534" t="s">
        <v>4349</v>
      </c>
      <c r="C534" t="s">
        <v>13548</v>
      </c>
      <c r="D534" t="s">
        <v>13547</v>
      </c>
      <c r="E534" t="s">
        <v>13546</v>
      </c>
      <c r="F534" t="s">
        <v>13545</v>
      </c>
      <c r="G534" s="25" t="s">
        <v>13425</v>
      </c>
      <c r="I534" t="s">
        <v>13544</v>
      </c>
      <c r="J534" t="s">
        <v>13543</v>
      </c>
      <c r="M534" t="b">
        <v>0</v>
      </c>
      <c r="T534" t="s">
        <v>4341</v>
      </c>
      <c r="U534" t="s">
        <v>4340</v>
      </c>
      <c r="V534" t="s">
        <v>13339</v>
      </c>
      <c r="W534">
        <v>2895</v>
      </c>
      <c r="X534" s="25" t="s">
        <v>21623</v>
      </c>
      <c r="Y534" t="s">
        <v>21436</v>
      </c>
      <c r="Z534" t="s">
        <v>13542</v>
      </c>
      <c r="AA534" t="str">
        <f t="shared" si="8"/>
        <v>General Purpose Operating System Security Requirements Guide :: Version 2, Release: 4 Benchmark Date: 27 Jul 2022 AU-12;</v>
      </c>
    </row>
    <row r="535" spans="1:27" ht="409.5" hidden="1">
      <c r="A535" t="s">
        <v>13541</v>
      </c>
      <c r="B535" t="s">
        <v>4349</v>
      </c>
      <c r="C535" t="s">
        <v>13540</v>
      </c>
      <c r="D535" t="s">
        <v>13539</v>
      </c>
      <c r="E535" t="s">
        <v>13538</v>
      </c>
      <c r="F535" t="s">
        <v>13537</v>
      </c>
      <c r="G535" s="25" t="s">
        <v>13425</v>
      </c>
      <c r="I535" t="s">
        <v>13536</v>
      </c>
      <c r="J535" t="s">
        <v>13535</v>
      </c>
      <c r="M535" t="b">
        <v>0</v>
      </c>
      <c r="T535" t="s">
        <v>4341</v>
      </c>
      <c r="U535" t="s">
        <v>4340</v>
      </c>
      <c r="V535" t="s">
        <v>13339</v>
      </c>
      <c r="W535">
        <v>2895</v>
      </c>
      <c r="X535" s="25" t="s">
        <v>21623</v>
      </c>
      <c r="Y535" t="s">
        <v>21436</v>
      </c>
      <c r="Z535" t="s">
        <v>13534</v>
      </c>
      <c r="AA535" t="str">
        <f t="shared" si="8"/>
        <v>General Purpose Operating System Security Requirements Guide :: Version 2, Release: 4 Benchmark Date: 27 Jul 2022 AU-12;</v>
      </c>
    </row>
    <row r="536" spans="1:27" ht="409.5" hidden="1">
      <c r="A536" t="s">
        <v>13533</v>
      </c>
      <c r="B536" t="s">
        <v>4349</v>
      </c>
      <c r="C536" t="s">
        <v>13532</v>
      </c>
      <c r="D536" t="s">
        <v>13531</v>
      </c>
      <c r="E536" t="s">
        <v>13530</v>
      </c>
      <c r="F536" t="s">
        <v>13529</v>
      </c>
      <c r="G536" s="25" t="s">
        <v>13425</v>
      </c>
      <c r="I536" t="s">
        <v>13528</v>
      </c>
      <c r="J536" t="s">
        <v>13527</v>
      </c>
      <c r="M536" t="b">
        <v>0</v>
      </c>
      <c r="T536" t="s">
        <v>4341</v>
      </c>
      <c r="U536" t="s">
        <v>4340</v>
      </c>
      <c r="V536" t="s">
        <v>13339</v>
      </c>
      <c r="W536">
        <v>2895</v>
      </c>
      <c r="X536" s="25" t="s">
        <v>21623</v>
      </c>
      <c r="Y536" t="s">
        <v>21436</v>
      </c>
      <c r="Z536" t="s">
        <v>13526</v>
      </c>
      <c r="AA536" t="str">
        <f t="shared" si="8"/>
        <v>General Purpose Operating System Security Requirements Guide :: Version 2, Release: 4 Benchmark Date: 27 Jul 2022 AU-12;</v>
      </c>
    </row>
    <row r="537" spans="1:27" ht="409.5" hidden="1">
      <c r="A537" t="s">
        <v>13525</v>
      </c>
      <c r="B537" t="s">
        <v>4349</v>
      </c>
      <c r="C537" t="s">
        <v>13524</v>
      </c>
      <c r="D537" t="s">
        <v>13523</v>
      </c>
      <c r="E537" t="s">
        <v>13522</v>
      </c>
      <c r="F537" t="s">
        <v>13521</v>
      </c>
      <c r="G537" s="25" t="s">
        <v>13425</v>
      </c>
      <c r="I537" t="s">
        <v>13520</v>
      </c>
      <c r="J537" t="s">
        <v>13519</v>
      </c>
      <c r="M537" t="b">
        <v>0</v>
      </c>
      <c r="T537" t="s">
        <v>4341</v>
      </c>
      <c r="U537" t="s">
        <v>4340</v>
      </c>
      <c r="V537" t="s">
        <v>13339</v>
      </c>
      <c r="W537">
        <v>2895</v>
      </c>
      <c r="X537" s="25" t="s">
        <v>21623</v>
      </c>
      <c r="Y537" t="s">
        <v>21436</v>
      </c>
      <c r="Z537" t="s">
        <v>13518</v>
      </c>
      <c r="AA537" t="str">
        <f t="shared" si="8"/>
        <v>General Purpose Operating System Security Requirements Guide :: Version 2, Release: 4 Benchmark Date: 27 Jul 2022 AU-12;</v>
      </c>
    </row>
    <row r="538" spans="1:27" ht="409.5" hidden="1">
      <c r="A538" t="s">
        <v>13517</v>
      </c>
      <c r="B538" t="s">
        <v>4349</v>
      </c>
      <c r="C538" t="s">
        <v>13516</v>
      </c>
      <c r="D538" t="s">
        <v>13515</v>
      </c>
      <c r="E538" t="s">
        <v>13514</v>
      </c>
      <c r="F538" t="s">
        <v>13513</v>
      </c>
      <c r="G538" s="25" t="s">
        <v>13425</v>
      </c>
      <c r="I538" t="s">
        <v>13512</v>
      </c>
      <c r="J538" t="s">
        <v>13511</v>
      </c>
      <c r="M538" t="b">
        <v>0</v>
      </c>
      <c r="T538" t="s">
        <v>4341</v>
      </c>
      <c r="U538" t="s">
        <v>4340</v>
      </c>
      <c r="V538" t="s">
        <v>13339</v>
      </c>
      <c r="W538">
        <v>2895</v>
      </c>
      <c r="X538" s="25" t="s">
        <v>21623</v>
      </c>
      <c r="Y538" t="s">
        <v>21436</v>
      </c>
      <c r="Z538" t="s">
        <v>13510</v>
      </c>
      <c r="AA538" t="str">
        <f t="shared" si="8"/>
        <v>General Purpose Operating System Security Requirements Guide :: Version 2, Release: 4 Benchmark Date: 27 Jul 2022 AU-12;</v>
      </c>
    </row>
    <row r="539" spans="1:27" ht="409.5" hidden="1">
      <c r="A539" t="s">
        <v>13509</v>
      </c>
      <c r="B539" t="s">
        <v>4349</v>
      </c>
      <c r="C539" t="s">
        <v>13508</v>
      </c>
      <c r="D539" t="s">
        <v>13507</v>
      </c>
      <c r="E539" t="s">
        <v>13506</v>
      </c>
      <c r="F539" t="s">
        <v>13505</v>
      </c>
      <c r="G539" s="25" t="s">
        <v>13425</v>
      </c>
      <c r="I539" t="s">
        <v>13504</v>
      </c>
      <c r="J539" t="s">
        <v>13503</v>
      </c>
      <c r="M539" t="b">
        <v>0</v>
      </c>
      <c r="T539" t="s">
        <v>4341</v>
      </c>
      <c r="U539" t="s">
        <v>4340</v>
      </c>
      <c r="V539" t="s">
        <v>13339</v>
      </c>
      <c r="W539">
        <v>2895</v>
      </c>
      <c r="X539" s="25" t="s">
        <v>21623</v>
      </c>
      <c r="Y539" t="s">
        <v>21436</v>
      </c>
      <c r="Z539" t="s">
        <v>13502</v>
      </c>
      <c r="AA539" t="str">
        <f t="shared" si="8"/>
        <v>General Purpose Operating System Security Requirements Guide :: Version 2, Release: 4 Benchmark Date: 27 Jul 2022 AU-12;</v>
      </c>
    </row>
    <row r="540" spans="1:27" ht="409.5" hidden="1">
      <c r="A540" t="s">
        <v>13501</v>
      </c>
      <c r="B540" t="s">
        <v>4349</v>
      </c>
      <c r="C540" t="s">
        <v>13500</v>
      </c>
      <c r="D540" t="s">
        <v>13499</v>
      </c>
      <c r="E540" t="s">
        <v>13498</v>
      </c>
      <c r="F540" t="s">
        <v>13497</v>
      </c>
      <c r="G540" s="25" t="s">
        <v>13425</v>
      </c>
      <c r="I540" t="s">
        <v>13496</v>
      </c>
      <c r="J540" t="s">
        <v>13495</v>
      </c>
      <c r="M540" t="b">
        <v>0</v>
      </c>
      <c r="T540" t="s">
        <v>4341</v>
      </c>
      <c r="U540" t="s">
        <v>4340</v>
      </c>
      <c r="V540" t="s">
        <v>13339</v>
      </c>
      <c r="W540">
        <v>2895</v>
      </c>
      <c r="X540" s="25" t="s">
        <v>21623</v>
      </c>
      <c r="Y540" t="s">
        <v>21436</v>
      </c>
      <c r="Z540" t="s">
        <v>13494</v>
      </c>
      <c r="AA540" t="str">
        <f t="shared" si="8"/>
        <v>General Purpose Operating System Security Requirements Guide :: Version 2, Release: 4 Benchmark Date: 27 Jul 2022 AU-12;</v>
      </c>
    </row>
    <row r="541" spans="1:27" ht="409.5" hidden="1">
      <c r="A541" t="s">
        <v>13493</v>
      </c>
      <c r="B541" t="s">
        <v>4349</v>
      </c>
      <c r="C541" t="s">
        <v>13492</v>
      </c>
      <c r="D541" t="s">
        <v>13491</v>
      </c>
      <c r="E541" t="s">
        <v>13490</v>
      </c>
      <c r="F541" t="s">
        <v>13489</v>
      </c>
      <c r="G541" s="25" t="s">
        <v>13425</v>
      </c>
      <c r="I541" t="s">
        <v>13488</v>
      </c>
      <c r="J541" t="s">
        <v>13487</v>
      </c>
      <c r="M541" t="b">
        <v>0</v>
      </c>
      <c r="T541" t="s">
        <v>4341</v>
      </c>
      <c r="U541" t="s">
        <v>4340</v>
      </c>
      <c r="V541" t="s">
        <v>13339</v>
      </c>
      <c r="W541">
        <v>2895</v>
      </c>
      <c r="X541" s="25" t="s">
        <v>21623</v>
      </c>
      <c r="Y541" t="s">
        <v>21436</v>
      </c>
      <c r="Z541" t="s">
        <v>13486</v>
      </c>
      <c r="AA541" t="str">
        <f t="shared" si="8"/>
        <v>General Purpose Operating System Security Requirements Guide :: Version 2, Release: 4 Benchmark Date: 27 Jul 2022 AU-12;</v>
      </c>
    </row>
    <row r="542" spans="1:27" ht="409.5" hidden="1">
      <c r="A542" t="s">
        <v>13485</v>
      </c>
      <c r="B542" t="s">
        <v>4349</v>
      </c>
      <c r="C542" t="s">
        <v>13477</v>
      </c>
      <c r="D542" t="s">
        <v>13484</v>
      </c>
      <c r="E542" t="s">
        <v>13483</v>
      </c>
      <c r="F542" t="s">
        <v>13482</v>
      </c>
      <c r="G542" s="25" t="s">
        <v>13425</v>
      </c>
      <c r="I542" t="s">
        <v>13481</v>
      </c>
      <c r="J542" t="s">
        <v>13480</v>
      </c>
      <c r="M542" t="b">
        <v>0</v>
      </c>
      <c r="T542" t="s">
        <v>4341</v>
      </c>
      <c r="U542" t="s">
        <v>4340</v>
      </c>
      <c r="V542" t="s">
        <v>13339</v>
      </c>
      <c r="W542">
        <v>2895</v>
      </c>
      <c r="X542" s="25" t="s">
        <v>21623</v>
      </c>
      <c r="Y542" t="s">
        <v>21436</v>
      </c>
      <c r="Z542" t="s">
        <v>13479</v>
      </c>
      <c r="AA542" t="str">
        <f t="shared" si="8"/>
        <v>General Purpose Operating System Security Requirements Guide :: Version 2, Release: 4 Benchmark Date: 27 Jul 2022 AU-12;</v>
      </c>
    </row>
    <row r="543" spans="1:27" ht="409.5" hidden="1">
      <c r="A543" t="s">
        <v>13478</v>
      </c>
      <c r="B543" t="s">
        <v>4349</v>
      </c>
      <c r="C543" t="s">
        <v>13477</v>
      </c>
      <c r="D543" t="s">
        <v>13476</v>
      </c>
      <c r="E543" t="s">
        <v>13475</v>
      </c>
      <c r="F543" t="s">
        <v>13474</v>
      </c>
      <c r="G543" s="25" t="s">
        <v>11146</v>
      </c>
      <c r="I543" t="s">
        <v>13473</v>
      </c>
      <c r="J543" t="s">
        <v>13472</v>
      </c>
      <c r="M543" t="b">
        <v>0</v>
      </c>
      <c r="T543" t="s">
        <v>4341</v>
      </c>
      <c r="U543" t="s">
        <v>4340</v>
      </c>
      <c r="V543" t="s">
        <v>13339</v>
      </c>
      <c r="W543">
        <v>2895</v>
      </c>
      <c r="X543" s="25" t="s">
        <v>21623</v>
      </c>
      <c r="Y543" t="s">
        <v>21436</v>
      </c>
      <c r="Z543" t="s">
        <v>13471</v>
      </c>
      <c r="AA543" t="str">
        <f t="shared" si="8"/>
        <v>General Purpose Operating System Security Requirements Guide :: Version 2, Release: 4 Benchmark Date: 27 Jul 2022 AU-12;</v>
      </c>
    </row>
    <row r="544" spans="1:27" ht="409.5" hidden="1">
      <c r="A544" t="s">
        <v>13470</v>
      </c>
      <c r="B544" t="s">
        <v>4349</v>
      </c>
      <c r="C544" t="s">
        <v>13469</v>
      </c>
      <c r="D544" t="s">
        <v>13468</v>
      </c>
      <c r="E544" t="s">
        <v>13467</v>
      </c>
      <c r="F544" t="s">
        <v>13466</v>
      </c>
      <c r="G544" s="25" t="s">
        <v>13425</v>
      </c>
      <c r="I544" t="s">
        <v>13465</v>
      </c>
      <c r="J544" t="s">
        <v>13464</v>
      </c>
      <c r="M544" t="b">
        <v>0</v>
      </c>
      <c r="T544" t="s">
        <v>4341</v>
      </c>
      <c r="U544" t="s">
        <v>4340</v>
      </c>
      <c r="V544" t="s">
        <v>13339</v>
      </c>
      <c r="W544">
        <v>2895</v>
      </c>
      <c r="X544" s="25" t="s">
        <v>21623</v>
      </c>
      <c r="Y544" t="s">
        <v>21436</v>
      </c>
      <c r="Z544" t="s">
        <v>13463</v>
      </c>
      <c r="AA544" t="str">
        <f t="shared" si="8"/>
        <v>General Purpose Operating System Security Requirements Guide :: Version 2, Release: 4 Benchmark Date: 27 Jul 2022 AU-12;</v>
      </c>
    </row>
    <row r="545" spans="1:27" ht="409.5" hidden="1">
      <c r="A545" t="s">
        <v>13462</v>
      </c>
      <c r="B545" t="s">
        <v>4349</v>
      </c>
      <c r="C545" t="s">
        <v>13461</v>
      </c>
      <c r="D545" t="s">
        <v>13460</v>
      </c>
      <c r="E545" t="s">
        <v>13459</v>
      </c>
      <c r="F545" t="s">
        <v>13458</v>
      </c>
      <c r="G545" s="25" t="s">
        <v>13425</v>
      </c>
      <c r="I545" t="s">
        <v>13457</v>
      </c>
      <c r="J545" t="s">
        <v>13456</v>
      </c>
      <c r="M545" t="b">
        <v>0</v>
      </c>
      <c r="T545" t="s">
        <v>4341</v>
      </c>
      <c r="U545" t="s">
        <v>4340</v>
      </c>
      <c r="V545" t="s">
        <v>13339</v>
      </c>
      <c r="W545">
        <v>2895</v>
      </c>
      <c r="X545" s="25" t="s">
        <v>21623</v>
      </c>
      <c r="Y545" t="s">
        <v>21436</v>
      </c>
      <c r="Z545" t="s">
        <v>13455</v>
      </c>
      <c r="AA545" t="str">
        <f t="shared" si="8"/>
        <v>General Purpose Operating System Security Requirements Guide :: Version 2, Release: 4 Benchmark Date: 27 Jul 2022 AU-12;</v>
      </c>
    </row>
    <row r="546" spans="1:27" ht="409.5" hidden="1">
      <c r="A546" t="s">
        <v>13454</v>
      </c>
      <c r="B546" t="s">
        <v>4349</v>
      </c>
      <c r="C546" t="s">
        <v>13453</v>
      </c>
      <c r="D546" t="s">
        <v>13452</v>
      </c>
      <c r="E546" t="s">
        <v>13451</v>
      </c>
      <c r="F546" t="s">
        <v>13450</v>
      </c>
      <c r="G546" s="25" t="s">
        <v>13425</v>
      </c>
      <c r="I546" t="s">
        <v>13449</v>
      </c>
      <c r="J546" t="s">
        <v>13448</v>
      </c>
      <c r="M546" t="b">
        <v>0</v>
      </c>
      <c r="T546" t="s">
        <v>4341</v>
      </c>
      <c r="U546" t="s">
        <v>4340</v>
      </c>
      <c r="V546" t="s">
        <v>13339</v>
      </c>
      <c r="W546">
        <v>2895</v>
      </c>
      <c r="X546" s="25" t="s">
        <v>21623</v>
      </c>
      <c r="Y546" t="s">
        <v>21436</v>
      </c>
      <c r="Z546" t="s">
        <v>13447</v>
      </c>
      <c r="AA546" t="str">
        <f t="shared" si="8"/>
        <v>General Purpose Operating System Security Requirements Guide :: Version 2, Release: 4 Benchmark Date: 27 Jul 2022 AU-12;</v>
      </c>
    </row>
    <row r="547" spans="1:27" ht="409.5" hidden="1">
      <c r="A547" t="s">
        <v>13446</v>
      </c>
      <c r="B547" t="s">
        <v>4349</v>
      </c>
      <c r="C547" t="s">
        <v>13445</v>
      </c>
      <c r="D547" t="s">
        <v>13444</v>
      </c>
      <c r="E547" t="s">
        <v>13443</v>
      </c>
      <c r="F547" t="s">
        <v>13442</v>
      </c>
      <c r="G547" s="25" t="s">
        <v>13425</v>
      </c>
      <c r="I547" t="s">
        <v>13441</v>
      </c>
      <c r="J547" t="s">
        <v>13440</v>
      </c>
      <c r="M547" t="b">
        <v>0</v>
      </c>
      <c r="T547" t="s">
        <v>4341</v>
      </c>
      <c r="U547" t="s">
        <v>4340</v>
      </c>
      <c r="V547" t="s">
        <v>13339</v>
      </c>
      <c r="W547">
        <v>2895</v>
      </c>
      <c r="X547" s="25" t="s">
        <v>21623</v>
      </c>
      <c r="Y547" t="s">
        <v>21436</v>
      </c>
      <c r="Z547" t="s">
        <v>13439</v>
      </c>
      <c r="AA547" t="str">
        <f t="shared" si="8"/>
        <v>General Purpose Operating System Security Requirements Guide :: Version 2, Release: 4 Benchmark Date: 27 Jul 2022 AU-12;</v>
      </c>
    </row>
    <row r="548" spans="1:27" ht="409.5" hidden="1">
      <c r="A548" t="s">
        <v>13438</v>
      </c>
      <c r="B548" t="s">
        <v>4349</v>
      </c>
      <c r="C548" t="s">
        <v>13437</v>
      </c>
      <c r="D548" t="s">
        <v>13436</v>
      </c>
      <c r="E548" t="s">
        <v>13435</v>
      </c>
      <c r="F548" t="s">
        <v>13434</v>
      </c>
      <c r="G548" s="25" t="s">
        <v>13425</v>
      </c>
      <c r="I548" t="s">
        <v>13433</v>
      </c>
      <c r="J548" t="s">
        <v>13432</v>
      </c>
      <c r="M548" t="b">
        <v>0</v>
      </c>
      <c r="T548" t="s">
        <v>4341</v>
      </c>
      <c r="U548" t="s">
        <v>4340</v>
      </c>
      <c r="V548" t="s">
        <v>13339</v>
      </c>
      <c r="W548">
        <v>2895</v>
      </c>
      <c r="X548" s="25" t="s">
        <v>21623</v>
      </c>
      <c r="Y548" t="s">
        <v>21436</v>
      </c>
      <c r="Z548" t="s">
        <v>13431</v>
      </c>
      <c r="AA548" t="str">
        <f t="shared" si="8"/>
        <v>General Purpose Operating System Security Requirements Guide :: Version 2, Release: 4 Benchmark Date: 27 Jul 2022 AU-12;</v>
      </c>
    </row>
    <row r="549" spans="1:27" ht="409.5" hidden="1">
      <c r="A549" t="s">
        <v>13430</v>
      </c>
      <c r="B549" t="s">
        <v>4349</v>
      </c>
      <c r="C549" t="s">
        <v>13429</v>
      </c>
      <c r="D549" t="s">
        <v>13428</v>
      </c>
      <c r="E549" t="s">
        <v>13427</v>
      </c>
      <c r="F549" t="s">
        <v>13426</v>
      </c>
      <c r="G549" s="25" t="s">
        <v>13425</v>
      </c>
      <c r="I549" t="s">
        <v>13424</v>
      </c>
      <c r="J549" t="s">
        <v>13423</v>
      </c>
      <c r="M549" t="b">
        <v>0</v>
      </c>
      <c r="T549" t="s">
        <v>4341</v>
      </c>
      <c r="U549" t="s">
        <v>4340</v>
      </c>
      <c r="V549" t="s">
        <v>13339</v>
      </c>
      <c r="W549">
        <v>2895</v>
      </c>
      <c r="X549" s="25" t="s">
        <v>21623</v>
      </c>
      <c r="Y549" t="s">
        <v>21436</v>
      </c>
      <c r="Z549" t="s">
        <v>13422</v>
      </c>
      <c r="AA549" t="str">
        <f t="shared" si="8"/>
        <v>General Purpose Operating System Security Requirements Guide :: Version 2, Release: 4 Benchmark Date: 27 Jul 2022 AU-12;</v>
      </c>
    </row>
    <row r="550" spans="1:27" ht="409.5" hidden="1">
      <c r="A550" t="s">
        <v>12522</v>
      </c>
      <c r="B550" t="s">
        <v>4349</v>
      </c>
      <c r="C550" t="s">
        <v>7084</v>
      </c>
      <c r="D550" t="s">
        <v>12521</v>
      </c>
      <c r="E550" t="s">
        <v>12520</v>
      </c>
      <c r="F550" t="s">
        <v>12519</v>
      </c>
      <c r="G550" s="25" t="s">
        <v>6986</v>
      </c>
      <c r="I550" s="25" t="s">
        <v>12518</v>
      </c>
      <c r="J550" t="s">
        <v>12517</v>
      </c>
      <c r="M550" t="b">
        <v>0</v>
      </c>
      <c r="T550" t="s">
        <v>4341</v>
      </c>
      <c r="U550" t="s">
        <v>4340</v>
      </c>
      <c r="V550" t="s">
        <v>11272</v>
      </c>
      <c r="W550">
        <v>2906</v>
      </c>
      <c r="X550" s="25" t="s">
        <v>21623</v>
      </c>
      <c r="Y550" t="s">
        <v>21436</v>
      </c>
      <c r="Z550" t="s">
        <v>12516</v>
      </c>
      <c r="AA550" t="str">
        <f t="shared" si="8"/>
        <v>Mainframe Product Security Requirements Guide :: Version 2, Release: 1 Benchmark Date: 27 Oct 2022 AU-12;</v>
      </c>
    </row>
    <row r="551" spans="1:27" ht="409.5" hidden="1">
      <c r="A551" t="s">
        <v>11461</v>
      </c>
      <c r="B551" t="s">
        <v>4349</v>
      </c>
      <c r="C551" t="s">
        <v>7075</v>
      </c>
      <c r="D551" t="s">
        <v>11460</v>
      </c>
      <c r="E551" t="s">
        <v>11459</v>
      </c>
      <c r="F551" t="s">
        <v>11458</v>
      </c>
      <c r="G551" s="25" t="s">
        <v>11330</v>
      </c>
      <c r="I551" s="25" t="s">
        <v>11457</v>
      </c>
      <c r="J551" t="s">
        <v>11456</v>
      </c>
      <c r="M551" t="b">
        <v>0</v>
      </c>
      <c r="T551" t="s">
        <v>4341</v>
      </c>
      <c r="U551" t="s">
        <v>4340</v>
      </c>
      <c r="V551" t="s">
        <v>11272</v>
      </c>
      <c r="W551">
        <v>2906</v>
      </c>
      <c r="X551" s="25" t="s">
        <v>21623</v>
      </c>
      <c r="Y551" t="s">
        <v>21436</v>
      </c>
      <c r="Z551" t="s">
        <v>11455</v>
      </c>
      <c r="AA551" t="str">
        <f t="shared" si="8"/>
        <v>Mainframe Product Security Requirements Guide :: Version 2, Release: 1 Benchmark Date: 27 Oct 2022 AU-12;</v>
      </c>
    </row>
    <row r="552" spans="1:27" ht="409.5" hidden="1">
      <c r="A552" t="s">
        <v>11454</v>
      </c>
      <c r="B552" t="s">
        <v>4349</v>
      </c>
      <c r="C552" t="s">
        <v>7066</v>
      </c>
      <c r="D552" t="s">
        <v>11453</v>
      </c>
      <c r="E552" t="s">
        <v>11452</v>
      </c>
      <c r="F552" t="s">
        <v>11451</v>
      </c>
      <c r="G552" s="25" t="s">
        <v>11330</v>
      </c>
      <c r="I552" s="25" t="s">
        <v>11450</v>
      </c>
      <c r="J552" t="s">
        <v>11449</v>
      </c>
      <c r="M552" t="b">
        <v>0</v>
      </c>
      <c r="T552" t="s">
        <v>4341</v>
      </c>
      <c r="U552" t="s">
        <v>4340</v>
      </c>
      <c r="V552" t="s">
        <v>11272</v>
      </c>
      <c r="W552">
        <v>2906</v>
      </c>
      <c r="X552" s="25" t="s">
        <v>21623</v>
      </c>
      <c r="Y552" t="s">
        <v>21436</v>
      </c>
      <c r="Z552" t="s">
        <v>11448</v>
      </c>
      <c r="AA552" t="str">
        <f t="shared" si="8"/>
        <v>Mainframe Product Security Requirements Guide :: Version 2, Release: 1 Benchmark Date: 27 Oct 2022 AU-12;</v>
      </c>
    </row>
    <row r="553" spans="1:27" ht="409.5" hidden="1">
      <c r="A553" t="s">
        <v>11447</v>
      </c>
      <c r="B553" t="s">
        <v>4349</v>
      </c>
      <c r="C553" t="s">
        <v>7057</v>
      </c>
      <c r="D553" t="s">
        <v>11446</v>
      </c>
      <c r="E553" t="s">
        <v>11445</v>
      </c>
      <c r="F553" t="s">
        <v>11444</v>
      </c>
      <c r="G553" s="25" t="s">
        <v>11330</v>
      </c>
      <c r="I553" s="25" t="s">
        <v>11443</v>
      </c>
      <c r="J553" t="s">
        <v>11442</v>
      </c>
      <c r="M553" t="b">
        <v>0</v>
      </c>
      <c r="T553" t="s">
        <v>4341</v>
      </c>
      <c r="U553" t="s">
        <v>4340</v>
      </c>
      <c r="V553" t="s">
        <v>11272</v>
      </c>
      <c r="W553">
        <v>2906</v>
      </c>
      <c r="X553" s="25" t="s">
        <v>21623</v>
      </c>
      <c r="Y553" t="s">
        <v>21436</v>
      </c>
      <c r="Z553" t="s">
        <v>11441</v>
      </c>
      <c r="AA553" t="str">
        <f t="shared" si="8"/>
        <v>Mainframe Product Security Requirements Guide :: Version 2, Release: 1 Benchmark Date: 27 Oct 2022 AU-12;</v>
      </c>
    </row>
    <row r="554" spans="1:27" ht="409.5" hidden="1">
      <c r="A554" t="s">
        <v>11440</v>
      </c>
      <c r="B554" t="s">
        <v>4349</v>
      </c>
      <c r="C554" t="s">
        <v>7048</v>
      </c>
      <c r="D554" t="s">
        <v>11439</v>
      </c>
      <c r="E554" t="s">
        <v>11438</v>
      </c>
      <c r="F554" t="s">
        <v>11437</v>
      </c>
      <c r="G554" s="25" t="s">
        <v>11330</v>
      </c>
      <c r="I554" s="25" t="s">
        <v>11436</v>
      </c>
      <c r="J554" t="s">
        <v>11435</v>
      </c>
      <c r="M554" t="b">
        <v>0</v>
      </c>
      <c r="T554" t="s">
        <v>4341</v>
      </c>
      <c r="U554" t="s">
        <v>4340</v>
      </c>
      <c r="V554" t="s">
        <v>11272</v>
      </c>
      <c r="W554">
        <v>2906</v>
      </c>
      <c r="X554" s="25" t="s">
        <v>21623</v>
      </c>
      <c r="Y554" t="s">
        <v>21436</v>
      </c>
      <c r="Z554" t="s">
        <v>11434</v>
      </c>
      <c r="AA554" t="str">
        <f t="shared" si="8"/>
        <v>Mainframe Product Security Requirements Guide :: Version 2, Release: 1 Benchmark Date: 27 Oct 2022 AU-12;</v>
      </c>
    </row>
    <row r="555" spans="1:27" ht="409.5" hidden="1">
      <c r="A555" t="s">
        <v>11433</v>
      </c>
      <c r="B555" t="s">
        <v>4349</v>
      </c>
      <c r="C555" t="s">
        <v>7040</v>
      </c>
      <c r="D555" t="s">
        <v>11432</v>
      </c>
      <c r="E555" t="s">
        <v>11431</v>
      </c>
      <c r="F555" t="s">
        <v>11430</v>
      </c>
      <c r="G555" s="25" t="s">
        <v>6986</v>
      </c>
      <c r="I555" s="25" t="s">
        <v>11429</v>
      </c>
      <c r="J555" t="s">
        <v>11428</v>
      </c>
      <c r="M555" t="b">
        <v>0</v>
      </c>
      <c r="T555" t="s">
        <v>4341</v>
      </c>
      <c r="U555" t="s">
        <v>4340</v>
      </c>
      <c r="V555" t="s">
        <v>11272</v>
      </c>
      <c r="W555">
        <v>2906</v>
      </c>
      <c r="X555" s="25" t="s">
        <v>21623</v>
      </c>
      <c r="Y555" t="s">
        <v>21436</v>
      </c>
      <c r="Z555" t="s">
        <v>11427</v>
      </c>
      <c r="AA555" t="str">
        <f t="shared" si="8"/>
        <v>Mainframe Product Security Requirements Guide :: Version 2, Release: 1 Benchmark Date: 27 Oct 2022 AU-12;</v>
      </c>
    </row>
    <row r="556" spans="1:27" ht="409.5" hidden="1">
      <c r="A556" t="s">
        <v>11426</v>
      </c>
      <c r="B556" t="s">
        <v>4349</v>
      </c>
      <c r="C556" t="s">
        <v>7032</v>
      </c>
      <c r="D556" t="s">
        <v>11425</v>
      </c>
      <c r="E556" t="s">
        <v>11424</v>
      </c>
      <c r="F556" t="s">
        <v>11423</v>
      </c>
      <c r="G556" s="25" t="s">
        <v>6986</v>
      </c>
      <c r="I556" s="25" t="s">
        <v>11422</v>
      </c>
      <c r="J556" t="s">
        <v>11421</v>
      </c>
      <c r="M556" t="b">
        <v>0</v>
      </c>
      <c r="T556" t="s">
        <v>4341</v>
      </c>
      <c r="U556" t="s">
        <v>4340</v>
      </c>
      <c r="V556" t="s">
        <v>11272</v>
      </c>
      <c r="W556">
        <v>2906</v>
      </c>
      <c r="X556" s="25" t="s">
        <v>21623</v>
      </c>
      <c r="Y556" t="s">
        <v>21436</v>
      </c>
      <c r="Z556" t="s">
        <v>11420</v>
      </c>
      <c r="AA556" t="str">
        <f t="shared" si="8"/>
        <v>Mainframe Product Security Requirements Guide :: Version 2, Release: 1 Benchmark Date: 27 Oct 2022 AU-12;</v>
      </c>
    </row>
    <row r="557" spans="1:27" ht="409.5" hidden="1">
      <c r="A557" t="s">
        <v>11419</v>
      </c>
      <c r="B557" t="s">
        <v>4349</v>
      </c>
      <c r="C557" t="s">
        <v>7023</v>
      </c>
      <c r="D557" t="s">
        <v>11418</v>
      </c>
      <c r="E557" t="s">
        <v>11417</v>
      </c>
      <c r="F557" t="s">
        <v>11416</v>
      </c>
      <c r="G557" s="25" t="s">
        <v>6986</v>
      </c>
      <c r="I557" s="25" t="s">
        <v>11415</v>
      </c>
      <c r="J557" t="s">
        <v>11414</v>
      </c>
      <c r="M557" t="b">
        <v>0</v>
      </c>
      <c r="T557" t="s">
        <v>4341</v>
      </c>
      <c r="U557" t="s">
        <v>4340</v>
      </c>
      <c r="V557" t="s">
        <v>11272</v>
      </c>
      <c r="W557">
        <v>2906</v>
      </c>
      <c r="X557" s="25" t="s">
        <v>21623</v>
      </c>
      <c r="Y557" t="s">
        <v>21436</v>
      </c>
      <c r="Z557" t="s">
        <v>11413</v>
      </c>
      <c r="AA557" t="str">
        <f t="shared" si="8"/>
        <v>Mainframe Product Security Requirements Guide :: Version 2, Release: 1 Benchmark Date: 27 Oct 2022 AU-12;</v>
      </c>
    </row>
    <row r="558" spans="1:27" ht="409.5" hidden="1">
      <c r="A558" t="s">
        <v>11412</v>
      </c>
      <c r="B558" t="s">
        <v>4349</v>
      </c>
      <c r="C558" t="s">
        <v>7015</v>
      </c>
      <c r="D558" t="s">
        <v>11411</v>
      </c>
      <c r="E558" t="s">
        <v>11410</v>
      </c>
      <c r="F558" t="s">
        <v>11409</v>
      </c>
      <c r="G558" s="25" t="s">
        <v>6986</v>
      </c>
      <c r="I558" s="25" t="s">
        <v>11408</v>
      </c>
      <c r="J558" t="s">
        <v>11407</v>
      </c>
      <c r="M558" t="b">
        <v>0</v>
      </c>
      <c r="T558" t="s">
        <v>4341</v>
      </c>
      <c r="U558" t="s">
        <v>4340</v>
      </c>
      <c r="V558" t="s">
        <v>11272</v>
      </c>
      <c r="W558">
        <v>2906</v>
      </c>
      <c r="X558" s="25" t="s">
        <v>21623</v>
      </c>
      <c r="Y558" t="s">
        <v>21436</v>
      </c>
      <c r="Z558" t="s">
        <v>11406</v>
      </c>
      <c r="AA558" t="str">
        <f t="shared" si="8"/>
        <v>Mainframe Product Security Requirements Guide :: Version 2, Release: 1 Benchmark Date: 27 Oct 2022 AU-12;</v>
      </c>
    </row>
    <row r="559" spans="1:27" ht="409.5" hidden="1">
      <c r="A559" t="s">
        <v>11405</v>
      </c>
      <c r="B559" t="s">
        <v>4349</v>
      </c>
      <c r="C559" t="s">
        <v>7007</v>
      </c>
      <c r="D559" t="s">
        <v>11404</v>
      </c>
      <c r="E559" t="s">
        <v>11403</v>
      </c>
      <c r="F559" t="s">
        <v>11402</v>
      </c>
      <c r="G559" s="25" t="s">
        <v>6986</v>
      </c>
      <c r="I559" s="25" t="s">
        <v>11401</v>
      </c>
      <c r="J559" t="s">
        <v>11400</v>
      </c>
      <c r="M559" t="b">
        <v>0</v>
      </c>
      <c r="T559" t="s">
        <v>4341</v>
      </c>
      <c r="U559" t="s">
        <v>4340</v>
      </c>
      <c r="V559" t="s">
        <v>11272</v>
      </c>
      <c r="W559">
        <v>2906</v>
      </c>
      <c r="X559" s="25" t="s">
        <v>21623</v>
      </c>
      <c r="Y559" t="s">
        <v>21436</v>
      </c>
      <c r="Z559" t="s">
        <v>11399</v>
      </c>
      <c r="AA559" t="str">
        <f t="shared" si="8"/>
        <v>Mainframe Product Security Requirements Guide :: Version 2, Release: 1 Benchmark Date: 27 Oct 2022 AU-12;</v>
      </c>
    </row>
    <row r="560" spans="1:27" ht="409.5" hidden="1">
      <c r="A560" t="s">
        <v>11398</v>
      </c>
      <c r="B560" t="s">
        <v>4349</v>
      </c>
      <c r="C560" t="s">
        <v>6998</v>
      </c>
      <c r="D560" t="s">
        <v>11397</v>
      </c>
      <c r="E560" t="s">
        <v>11396</v>
      </c>
      <c r="F560" t="s">
        <v>11395</v>
      </c>
      <c r="G560" s="25" t="s">
        <v>6986</v>
      </c>
      <c r="I560" s="25" t="s">
        <v>11394</v>
      </c>
      <c r="J560" t="s">
        <v>11393</v>
      </c>
      <c r="M560" t="b">
        <v>0</v>
      </c>
      <c r="T560" t="s">
        <v>4341</v>
      </c>
      <c r="U560" t="s">
        <v>4340</v>
      </c>
      <c r="V560" t="s">
        <v>11272</v>
      </c>
      <c r="W560">
        <v>2906</v>
      </c>
      <c r="X560" s="25" t="s">
        <v>21623</v>
      </c>
      <c r="Y560" t="s">
        <v>21436</v>
      </c>
      <c r="Z560" t="s">
        <v>11392</v>
      </c>
      <c r="AA560" t="str">
        <f t="shared" si="8"/>
        <v>Mainframe Product Security Requirements Guide :: Version 2, Release: 1 Benchmark Date: 27 Oct 2022 AU-12;</v>
      </c>
    </row>
    <row r="561" spans="1:27" ht="409.5" hidden="1">
      <c r="A561" t="s">
        <v>11391</v>
      </c>
      <c r="B561" t="s">
        <v>4349</v>
      </c>
      <c r="C561" t="s">
        <v>6990</v>
      </c>
      <c r="D561" t="s">
        <v>11390</v>
      </c>
      <c r="E561" t="s">
        <v>11389</v>
      </c>
      <c r="F561" t="s">
        <v>11388</v>
      </c>
      <c r="G561" s="25" t="s">
        <v>6986</v>
      </c>
      <c r="I561" s="25" t="s">
        <v>11387</v>
      </c>
      <c r="J561" t="s">
        <v>11386</v>
      </c>
      <c r="M561" t="b">
        <v>0</v>
      </c>
      <c r="T561" t="s">
        <v>4341</v>
      </c>
      <c r="U561" t="s">
        <v>4340</v>
      </c>
      <c r="V561" t="s">
        <v>11272</v>
      </c>
      <c r="W561">
        <v>2906</v>
      </c>
      <c r="X561" s="25" t="s">
        <v>21623</v>
      </c>
      <c r="Y561" t="s">
        <v>21436</v>
      </c>
      <c r="Z561" t="s">
        <v>11385</v>
      </c>
      <c r="AA561" t="str">
        <f t="shared" si="8"/>
        <v>Mainframe Product Security Requirements Guide :: Version 2, Release: 1 Benchmark Date: 27 Oct 2022 AU-12;</v>
      </c>
    </row>
    <row r="562" spans="1:27" ht="409.5" hidden="1">
      <c r="A562" t="s">
        <v>11384</v>
      </c>
      <c r="B562" t="s">
        <v>4349</v>
      </c>
      <c r="C562" t="s">
        <v>6981</v>
      </c>
      <c r="D562" t="s">
        <v>11383</v>
      </c>
      <c r="E562" t="s">
        <v>11382</v>
      </c>
      <c r="F562" t="s">
        <v>11381</v>
      </c>
      <c r="G562" s="25" t="s">
        <v>11330</v>
      </c>
      <c r="I562" s="25" t="s">
        <v>11380</v>
      </c>
      <c r="J562" t="s">
        <v>11379</v>
      </c>
      <c r="M562" t="b">
        <v>0</v>
      </c>
      <c r="T562" t="s">
        <v>4341</v>
      </c>
      <c r="U562" t="s">
        <v>4340</v>
      </c>
      <c r="V562" t="s">
        <v>11272</v>
      </c>
      <c r="W562">
        <v>2906</v>
      </c>
      <c r="X562" s="25" t="s">
        <v>21623</v>
      </c>
      <c r="Y562" t="s">
        <v>21436</v>
      </c>
      <c r="Z562" t="s">
        <v>11378</v>
      </c>
      <c r="AA562" t="str">
        <f t="shared" si="8"/>
        <v>Mainframe Product Security Requirements Guide :: Version 2, Release: 1 Benchmark Date: 27 Oct 2022 AU-12;</v>
      </c>
    </row>
    <row r="563" spans="1:27" ht="409.5" hidden="1">
      <c r="A563" t="s">
        <v>11377</v>
      </c>
      <c r="B563" t="s">
        <v>4349</v>
      </c>
      <c r="C563" t="s">
        <v>6972</v>
      </c>
      <c r="D563" t="s">
        <v>11376</v>
      </c>
      <c r="E563" t="s">
        <v>11375</v>
      </c>
      <c r="F563" t="s">
        <v>11374</v>
      </c>
      <c r="G563" s="25" t="s">
        <v>6986</v>
      </c>
      <c r="I563" s="25" t="s">
        <v>11373</v>
      </c>
      <c r="J563" t="s">
        <v>11372</v>
      </c>
      <c r="M563" t="b">
        <v>0</v>
      </c>
      <c r="T563" t="s">
        <v>4341</v>
      </c>
      <c r="U563" t="s">
        <v>4340</v>
      </c>
      <c r="V563" t="s">
        <v>11272</v>
      </c>
      <c r="W563">
        <v>2906</v>
      </c>
      <c r="X563" s="25" t="s">
        <v>21623</v>
      </c>
      <c r="Y563" t="s">
        <v>21436</v>
      </c>
      <c r="Z563" t="s">
        <v>11371</v>
      </c>
      <c r="AA563" t="str">
        <f t="shared" si="8"/>
        <v>Mainframe Product Security Requirements Guide :: Version 2, Release: 1 Benchmark Date: 27 Oct 2022 AU-12;</v>
      </c>
    </row>
    <row r="564" spans="1:27" ht="409.5" hidden="1">
      <c r="A564" t="s">
        <v>11370</v>
      </c>
      <c r="B564" t="s">
        <v>4349</v>
      </c>
      <c r="C564" t="s">
        <v>6963</v>
      </c>
      <c r="D564" t="s">
        <v>11369</v>
      </c>
      <c r="E564" t="s">
        <v>11368</v>
      </c>
      <c r="F564" t="s">
        <v>11367</v>
      </c>
      <c r="G564" s="25" t="s">
        <v>6986</v>
      </c>
      <c r="I564" s="25" t="s">
        <v>11366</v>
      </c>
      <c r="J564" t="s">
        <v>11365</v>
      </c>
      <c r="M564" t="b">
        <v>0</v>
      </c>
      <c r="T564" t="s">
        <v>4341</v>
      </c>
      <c r="U564" t="s">
        <v>4340</v>
      </c>
      <c r="V564" t="s">
        <v>11272</v>
      </c>
      <c r="W564">
        <v>2906</v>
      </c>
      <c r="X564" s="25" t="s">
        <v>21623</v>
      </c>
      <c r="Y564" t="s">
        <v>21436</v>
      </c>
      <c r="Z564" t="s">
        <v>11364</v>
      </c>
      <c r="AA564" t="str">
        <f t="shared" si="8"/>
        <v>Mainframe Product Security Requirements Guide :: Version 2, Release: 1 Benchmark Date: 27 Oct 2022 AU-12;</v>
      </c>
    </row>
    <row r="565" spans="1:27" ht="409.5" hidden="1">
      <c r="A565" t="s">
        <v>11363</v>
      </c>
      <c r="B565" t="s">
        <v>4349</v>
      </c>
      <c r="C565" t="s">
        <v>5186</v>
      </c>
      <c r="D565" t="s">
        <v>11362</v>
      </c>
      <c r="E565" t="s">
        <v>11361</v>
      </c>
      <c r="F565" t="s">
        <v>11360</v>
      </c>
      <c r="G565" s="25" t="s">
        <v>6986</v>
      </c>
      <c r="I565" s="25" t="s">
        <v>11359</v>
      </c>
      <c r="J565" t="s">
        <v>11358</v>
      </c>
      <c r="M565" t="b">
        <v>0</v>
      </c>
      <c r="T565" t="s">
        <v>4341</v>
      </c>
      <c r="U565" t="s">
        <v>4340</v>
      </c>
      <c r="V565" t="s">
        <v>11272</v>
      </c>
      <c r="W565">
        <v>2906</v>
      </c>
      <c r="X565" s="25" t="s">
        <v>21623</v>
      </c>
      <c r="Y565" t="s">
        <v>21436</v>
      </c>
      <c r="Z565" t="s">
        <v>11357</v>
      </c>
      <c r="AA565" t="str">
        <f t="shared" si="8"/>
        <v>Mainframe Product Security Requirements Guide :: Version 2, Release: 1 Benchmark Date: 27 Oct 2022 AU-12;</v>
      </c>
    </row>
    <row r="566" spans="1:27" ht="409.5" hidden="1">
      <c r="A566" t="s">
        <v>11356</v>
      </c>
      <c r="B566" t="s">
        <v>4349</v>
      </c>
      <c r="C566" t="s">
        <v>6954</v>
      </c>
      <c r="D566" t="s">
        <v>11355</v>
      </c>
      <c r="E566" t="s">
        <v>11354</v>
      </c>
      <c r="F566" t="s">
        <v>11353</v>
      </c>
      <c r="G566" s="25" t="s">
        <v>11330</v>
      </c>
      <c r="I566" s="25" t="s">
        <v>11352</v>
      </c>
      <c r="J566" t="s">
        <v>11351</v>
      </c>
      <c r="M566" t="b">
        <v>0</v>
      </c>
      <c r="T566" t="s">
        <v>4341</v>
      </c>
      <c r="U566" t="s">
        <v>4340</v>
      </c>
      <c r="V566" t="s">
        <v>11272</v>
      </c>
      <c r="W566">
        <v>2906</v>
      </c>
      <c r="X566" s="25" t="s">
        <v>21623</v>
      </c>
      <c r="Y566" t="s">
        <v>21436</v>
      </c>
      <c r="Z566" t="s">
        <v>11350</v>
      </c>
      <c r="AA566" t="str">
        <f t="shared" si="8"/>
        <v>Mainframe Product Security Requirements Guide :: Version 2, Release: 1 Benchmark Date: 27 Oct 2022 AU-12;</v>
      </c>
    </row>
    <row r="567" spans="1:27" ht="409.5" hidden="1">
      <c r="A567" t="s">
        <v>11349</v>
      </c>
      <c r="B567" t="s">
        <v>4349</v>
      </c>
      <c r="C567" t="s">
        <v>6945</v>
      </c>
      <c r="D567" t="s">
        <v>11348</v>
      </c>
      <c r="E567" t="s">
        <v>11347</v>
      </c>
      <c r="F567" t="s">
        <v>11346</v>
      </c>
      <c r="G567" s="25" t="s">
        <v>6986</v>
      </c>
      <c r="I567" s="25" t="s">
        <v>11345</v>
      </c>
      <c r="J567" t="s">
        <v>11344</v>
      </c>
      <c r="M567" t="b">
        <v>0</v>
      </c>
      <c r="T567" t="s">
        <v>4341</v>
      </c>
      <c r="U567" t="s">
        <v>4340</v>
      </c>
      <c r="V567" t="s">
        <v>11272</v>
      </c>
      <c r="W567">
        <v>2906</v>
      </c>
      <c r="X567" s="25" t="s">
        <v>21623</v>
      </c>
      <c r="Y567" t="s">
        <v>21436</v>
      </c>
      <c r="Z567" t="s">
        <v>11343</v>
      </c>
      <c r="AA567" t="str">
        <f t="shared" si="8"/>
        <v>Mainframe Product Security Requirements Guide :: Version 2, Release: 1 Benchmark Date: 27 Oct 2022 AU-12;</v>
      </c>
    </row>
    <row r="568" spans="1:27" ht="409.5" hidden="1">
      <c r="A568" t="s">
        <v>11342</v>
      </c>
      <c r="B568" t="s">
        <v>4349</v>
      </c>
      <c r="C568" t="s">
        <v>6936</v>
      </c>
      <c r="D568" t="s">
        <v>11341</v>
      </c>
      <c r="E568" t="s">
        <v>11340</v>
      </c>
      <c r="F568" t="s">
        <v>11339</v>
      </c>
      <c r="G568" s="25" t="s">
        <v>6986</v>
      </c>
      <c r="I568" s="25" t="s">
        <v>11338</v>
      </c>
      <c r="J568" t="s">
        <v>11337</v>
      </c>
      <c r="M568" t="b">
        <v>0</v>
      </c>
      <c r="T568" t="s">
        <v>4341</v>
      </c>
      <c r="U568" t="s">
        <v>4340</v>
      </c>
      <c r="V568" t="s">
        <v>11272</v>
      </c>
      <c r="W568">
        <v>2906</v>
      </c>
      <c r="X568" s="25" t="s">
        <v>21623</v>
      </c>
      <c r="Y568" t="s">
        <v>21436</v>
      </c>
      <c r="Z568" t="s">
        <v>11336</v>
      </c>
      <c r="AA568" t="str">
        <f t="shared" si="8"/>
        <v>Mainframe Product Security Requirements Guide :: Version 2, Release: 1 Benchmark Date: 27 Oct 2022 AU-12;</v>
      </c>
    </row>
    <row r="569" spans="1:27" ht="409.5" hidden="1">
      <c r="A569" t="s">
        <v>11335</v>
      </c>
      <c r="B569" t="s">
        <v>4349</v>
      </c>
      <c r="C569" t="s">
        <v>11334</v>
      </c>
      <c r="D569" t="s">
        <v>11333</v>
      </c>
      <c r="E569" t="s">
        <v>11332</v>
      </c>
      <c r="F569" t="s">
        <v>11331</v>
      </c>
      <c r="G569" s="25" t="s">
        <v>11330</v>
      </c>
      <c r="I569" s="25" t="s">
        <v>11329</v>
      </c>
      <c r="J569" t="s">
        <v>11328</v>
      </c>
      <c r="M569" t="b">
        <v>0</v>
      </c>
      <c r="T569" t="s">
        <v>4341</v>
      </c>
      <c r="U569" t="s">
        <v>4340</v>
      </c>
      <c r="V569" t="s">
        <v>11272</v>
      </c>
      <c r="W569">
        <v>2906</v>
      </c>
      <c r="X569" s="25" t="s">
        <v>21623</v>
      </c>
      <c r="Y569" t="s">
        <v>21436</v>
      </c>
      <c r="Z569" t="s">
        <v>11327</v>
      </c>
      <c r="AA569" t="str">
        <f t="shared" si="8"/>
        <v>Mainframe Product Security Requirements Guide :: Version 2, Release: 1 Benchmark Date: 27 Oct 2022 AU-12;</v>
      </c>
    </row>
    <row r="570" spans="1:27" ht="409.5" hidden="1">
      <c r="A570" t="s">
        <v>11150</v>
      </c>
      <c r="B570" t="s">
        <v>4349</v>
      </c>
      <c r="C570" t="s">
        <v>7084</v>
      </c>
      <c r="D570" t="s">
        <v>11149</v>
      </c>
      <c r="E570" t="s">
        <v>11148</v>
      </c>
      <c r="F570" t="s">
        <v>11147</v>
      </c>
      <c r="G570" s="25" t="s">
        <v>11146</v>
      </c>
      <c r="I570" t="s">
        <v>11145</v>
      </c>
      <c r="J570" t="s">
        <v>11144</v>
      </c>
      <c r="M570" t="b">
        <v>0</v>
      </c>
      <c r="T570" t="s">
        <v>4341</v>
      </c>
      <c r="U570" t="s">
        <v>4340</v>
      </c>
      <c r="V570" t="s">
        <v>10511</v>
      </c>
      <c r="W570">
        <v>2890</v>
      </c>
      <c r="X570" s="25" t="s">
        <v>21623</v>
      </c>
      <c r="Y570" t="s">
        <v>21436</v>
      </c>
      <c r="Z570" t="s">
        <v>11143</v>
      </c>
      <c r="AA570" t="str">
        <f t="shared" si="8"/>
        <v>Network Device Management Security Requirements Guide :: Version 4, Release: 1 Benchmark Date: 23 Apr 2021 AU-12;</v>
      </c>
    </row>
    <row r="571" spans="1:27" ht="409.5" hidden="1">
      <c r="A571" t="s">
        <v>10663</v>
      </c>
      <c r="B571" t="s">
        <v>4349</v>
      </c>
      <c r="C571" t="s">
        <v>7048</v>
      </c>
      <c r="D571" t="s">
        <v>10662</v>
      </c>
      <c r="E571" t="s">
        <v>10661</v>
      </c>
      <c r="F571" t="s">
        <v>10660</v>
      </c>
      <c r="G571" s="25" t="s">
        <v>10623</v>
      </c>
      <c r="I571" s="25" t="s">
        <v>10659</v>
      </c>
      <c r="J571" t="s">
        <v>10658</v>
      </c>
      <c r="M571" t="b">
        <v>0</v>
      </c>
      <c r="T571" t="s">
        <v>4341</v>
      </c>
      <c r="U571" t="s">
        <v>4340</v>
      </c>
      <c r="V571" t="s">
        <v>10511</v>
      </c>
      <c r="W571">
        <v>2890</v>
      </c>
      <c r="X571" s="25" t="s">
        <v>21623</v>
      </c>
      <c r="Y571" t="s">
        <v>21436</v>
      </c>
      <c r="Z571" t="s">
        <v>10657</v>
      </c>
      <c r="AA571" t="str">
        <f t="shared" si="8"/>
        <v>Network Device Management Security Requirements Guide :: Version 4, Release: 1 Benchmark Date: 23 Apr 2021 AU-12;</v>
      </c>
    </row>
    <row r="572" spans="1:27" ht="409.5" hidden="1">
      <c r="A572" t="s">
        <v>10656</v>
      </c>
      <c r="B572" t="s">
        <v>4349</v>
      </c>
      <c r="C572" t="s">
        <v>7015</v>
      </c>
      <c r="D572" t="s">
        <v>10655</v>
      </c>
      <c r="E572" t="s">
        <v>10654</v>
      </c>
      <c r="F572" t="s">
        <v>10653</v>
      </c>
      <c r="G572" s="25" t="s">
        <v>10623</v>
      </c>
      <c r="I572" s="25" t="s">
        <v>10652</v>
      </c>
      <c r="J572" t="s">
        <v>10651</v>
      </c>
      <c r="M572" t="b">
        <v>0</v>
      </c>
      <c r="T572" t="s">
        <v>4341</v>
      </c>
      <c r="U572" t="s">
        <v>4340</v>
      </c>
      <c r="V572" t="s">
        <v>10511</v>
      </c>
      <c r="W572">
        <v>2890</v>
      </c>
      <c r="X572" s="25" t="s">
        <v>21623</v>
      </c>
      <c r="Y572" t="s">
        <v>21436</v>
      </c>
      <c r="Z572" t="s">
        <v>10650</v>
      </c>
      <c r="AA572" t="str">
        <f t="shared" si="8"/>
        <v>Network Device Management Security Requirements Guide :: Version 4, Release: 1 Benchmark Date: 23 Apr 2021 AU-12;</v>
      </c>
    </row>
    <row r="573" spans="1:27" ht="409.5" hidden="1">
      <c r="A573" t="s">
        <v>10649</v>
      </c>
      <c r="B573" t="s">
        <v>4349</v>
      </c>
      <c r="C573" t="s">
        <v>6981</v>
      </c>
      <c r="D573" t="s">
        <v>10648</v>
      </c>
      <c r="E573" t="s">
        <v>10647</v>
      </c>
      <c r="F573" t="s">
        <v>10646</v>
      </c>
      <c r="G573" s="25" t="s">
        <v>10623</v>
      </c>
      <c r="I573" s="25" t="s">
        <v>10645</v>
      </c>
      <c r="J573" t="s">
        <v>10644</v>
      </c>
      <c r="M573" t="b">
        <v>0</v>
      </c>
      <c r="T573" t="s">
        <v>4341</v>
      </c>
      <c r="U573" t="s">
        <v>4340</v>
      </c>
      <c r="V573" t="s">
        <v>10511</v>
      </c>
      <c r="W573">
        <v>2890</v>
      </c>
      <c r="X573" s="25" t="s">
        <v>21623</v>
      </c>
      <c r="Y573" t="s">
        <v>21436</v>
      </c>
      <c r="Z573" t="s">
        <v>10643</v>
      </c>
      <c r="AA573" t="str">
        <f t="shared" si="8"/>
        <v>Network Device Management Security Requirements Guide :: Version 4, Release: 1 Benchmark Date: 23 Apr 2021 AU-12;</v>
      </c>
    </row>
    <row r="574" spans="1:27" ht="409.5" hidden="1">
      <c r="A574" t="s">
        <v>10642</v>
      </c>
      <c r="B574" t="s">
        <v>4349</v>
      </c>
      <c r="C574" t="s">
        <v>6972</v>
      </c>
      <c r="D574" t="s">
        <v>10641</v>
      </c>
      <c r="E574" t="s">
        <v>10640</v>
      </c>
      <c r="F574" t="s">
        <v>10639</v>
      </c>
      <c r="G574" s="25" t="s">
        <v>10623</v>
      </c>
      <c r="I574" s="25" t="s">
        <v>10638</v>
      </c>
      <c r="J574" t="s">
        <v>10637</v>
      </c>
      <c r="M574" t="b">
        <v>0</v>
      </c>
      <c r="T574" t="s">
        <v>4341</v>
      </c>
      <c r="U574" t="s">
        <v>4340</v>
      </c>
      <c r="V574" t="s">
        <v>10511</v>
      </c>
      <c r="W574">
        <v>2890</v>
      </c>
      <c r="X574" s="25" t="s">
        <v>21623</v>
      </c>
      <c r="Y574" t="s">
        <v>21436</v>
      </c>
      <c r="Z574" t="s">
        <v>10636</v>
      </c>
      <c r="AA574" t="str">
        <f t="shared" si="8"/>
        <v>Network Device Management Security Requirements Guide :: Version 4, Release: 1 Benchmark Date: 23 Apr 2021 AU-12;</v>
      </c>
    </row>
    <row r="575" spans="1:27" ht="409.5" hidden="1">
      <c r="A575" t="s">
        <v>10635</v>
      </c>
      <c r="B575" t="s">
        <v>4349</v>
      </c>
      <c r="C575" t="s">
        <v>6963</v>
      </c>
      <c r="D575" t="s">
        <v>10634</v>
      </c>
      <c r="E575" t="s">
        <v>10633</v>
      </c>
      <c r="F575" t="s">
        <v>10632</v>
      </c>
      <c r="G575" s="25" t="s">
        <v>10631</v>
      </c>
      <c r="I575" s="25" t="s">
        <v>10630</v>
      </c>
      <c r="J575" t="s">
        <v>10629</v>
      </c>
      <c r="M575" t="b">
        <v>0</v>
      </c>
      <c r="T575" t="s">
        <v>4341</v>
      </c>
      <c r="U575" t="s">
        <v>4340</v>
      </c>
      <c r="V575" t="s">
        <v>10511</v>
      </c>
      <c r="W575">
        <v>2890</v>
      </c>
      <c r="X575" s="25" t="s">
        <v>21623</v>
      </c>
      <c r="Y575" t="s">
        <v>21436</v>
      </c>
      <c r="Z575" t="s">
        <v>10628</v>
      </c>
      <c r="AA575" t="str">
        <f t="shared" si="8"/>
        <v>Network Device Management Security Requirements Guide :: Version 4, Release: 1 Benchmark Date: 23 Apr 2021 AU-12;</v>
      </c>
    </row>
    <row r="576" spans="1:27" ht="409.5" hidden="1">
      <c r="A576" t="s">
        <v>10627</v>
      </c>
      <c r="B576" t="s">
        <v>4349</v>
      </c>
      <c r="C576" t="s">
        <v>5186</v>
      </c>
      <c r="D576" t="s">
        <v>10626</v>
      </c>
      <c r="E576" t="s">
        <v>10625</v>
      </c>
      <c r="F576" t="s">
        <v>10624</v>
      </c>
      <c r="G576" s="25" t="s">
        <v>10623</v>
      </c>
      <c r="I576" s="25" t="s">
        <v>10622</v>
      </c>
      <c r="J576" t="s">
        <v>10621</v>
      </c>
      <c r="M576" t="b">
        <v>0</v>
      </c>
      <c r="T576" t="s">
        <v>4341</v>
      </c>
      <c r="U576" t="s">
        <v>4340</v>
      </c>
      <c r="V576" t="s">
        <v>10511</v>
      </c>
      <c r="W576">
        <v>2890</v>
      </c>
      <c r="X576" s="25" t="s">
        <v>21623</v>
      </c>
      <c r="Y576" t="s">
        <v>21436</v>
      </c>
      <c r="Z576" t="s">
        <v>10620</v>
      </c>
      <c r="AA576" t="str">
        <f t="shared" si="8"/>
        <v>Network Device Management Security Requirements Guide :: Version 4, Release: 1 Benchmark Date: 23 Apr 2021 AU-12;</v>
      </c>
    </row>
    <row r="577" spans="1:27" ht="409.5" hidden="1">
      <c r="A577" t="s">
        <v>9186</v>
      </c>
      <c r="B577" t="s">
        <v>4349</v>
      </c>
      <c r="C577" t="s">
        <v>7084</v>
      </c>
      <c r="D577" t="s">
        <v>9185</v>
      </c>
      <c r="E577" t="s">
        <v>9184</v>
      </c>
      <c r="F577" t="s">
        <v>9183</v>
      </c>
      <c r="G577" s="25" t="s">
        <v>9182</v>
      </c>
      <c r="I577" s="25" t="s">
        <v>9181</v>
      </c>
      <c r="J577" t="s">
        <v>9180</v>
      </c>
      <c r="M577" t="b">
        <v>0</v>
      </c>
      <c r="T577" t="s">
        <v>4341</v>
      </c>
      <c r="U577" t="s">
        <v>4340</v>
      </c>
      <c r="V577" t="s">
        <v>8332</v>
      </c>
      <c r="W577">
        <v>5269</v>
      </c>
      <c r="X577" s="25" t="s">
        <v>21623</v>
      </c>
      <c r="Y577" t="s">
        <v>21436</v>
      </c>
      <c r="AA577" t="str">
        <f t="shared" si="8"/>
        <v>Unified Endpoint Management Server Security Requirements Guide :: Version 1, Release: 1 Benchmark Date: 20 Nov 2020 AU-12;</v>
      </c>
    </row>
    <row r="578" spans="1:27" ht="409.5" hidden="1">
      <c r="A578" t="s">
        <v>8482</v>
      </c>
      <c r="B578" t="s">
        <v>4349</v>
      </c>
      <c r="C578" t="s">
        <v>7075</v>
      </c>
      <c r="D578" t="s">
        <v>8481</v>
      </c>
      <c r="E578" t="s">
        <v>8480</v>
      </c>
      <c r="F578" t="s">
        <v>8479</v>
      </c>
      <c r="G578" s="25" t="s">
        <v>8478</v>
      </c>
      <c r="I578" s="25" t="s">
        <v>8477</v>
      </c>
      <c r="J578" t="s">
        <v>8476</v>
      </c>
      <c r="M578" t="b">
        <v>0</v>
      </c>
      <c r="T578" t="s">
        <v>4341</v>
      </c>
      <c r="U578" t="s">
        <v>4340</v>
      </c>
      <c r="V578" t="s">
        <v>8332</v>
      </c>
      <c r="W578">
        <v>5269</v>
      </c>
      <c r="X578" s="25" t="s">
        <v>21623</v>
      </c>
      <c r="Y578" t="s">
        <v>21436</v>
      </c>
      <c r="AA578" t="str">
        <f t="shared" si="8"/>
        <v>Unified Endpoint Management Server Security Requirements Guide :: Version 1, Release: 1 Benchmark Date: 20 Nov 2020 AU-12;</v>
      </c>
    </row>
    <row r="579" spans="1:27" ht="409.5" hidden="1">
      <c r="A579" t="s">
        <v>8475</v>
      </c>
      <c r="B579" t="s">
        <v>4349</v>
      </c>
      <c r="C579" t="s">
        <v>7048</v>
      </c>
      <c r="D579" t="s">
        <v>8474</v>
      </c>
      <c r="E579" t="s">
        <v>8473</v>
      </c>
      <c r="F579" t="s">
        <v>8472</v>
      </c>
      <c r="G579" s="25" t="s">
        <v>8411</v>
      </c>
      <c r="I579" s="25" t="s">
        <v>8471</v>
      </c>
      <c r="J579" t="s">
        <v>8470</v>
      </c>
      <c r="M579" t="b">
        <v>0</v>
      </c>
      <c r="T579" t="s">
        <v>4341</v>
      </c>
      <c r="U579" t="s">
        <v>4340</v>
      </c>
      <c r="V579" t="s">
        <v>8332</v>
      </c>
      <c r="W579">
        <v>5269</v>
      </c>
      <c r="X579" s="25" t="s">
        <v>21623</v>
      </c>
      <c r="Y579" t="s">
        <v>21436</v>
      </c>
      <c r="AA579" t="str">
        <f t="shared" si="8"/>
        <v>Unified Endpoint Management Server Security Requirements Guide :: Version 1, Release: 1 Benchmark Date: 20 Nov 2020 AU-12;</v>
      </c>
    </row>
    <row r="580" spans="1:27" ht="409.5" hidden="1">
      <c r="A580" t="s">
        <v>8469</v>
      </c>
      <c r="B580" t="s">
        <v>4349</v>
      </c>
      <c r="C580" t="s">
        <v>7040</v>
      </c>
      <c r="D580" t="s">
        <v>8468</v>
      </c>
      <c r="E580" t="s">
        <v>8467</v>
      </c>
      <c r="F580" t="s">
        <v>8466</v>
      </c>
      <c r="G580" s="25" t="s">
        <v>8411</v>
      </c>
      <c r="I580" s="25" t="s">
        <v>8465</v>
      </c>
      <c r="J580" t="s">
        <v>8464</v>
      </c>
      <c r="M580" t="b">
        <v>0</v>
      </c>
      <c r="T580" t="s">
        <v>4341</v>
      </c>
      <c r="U580" t="s">
        <v>4340</v>
      </c>
      <c r="V580" t="s">
        <v>8332</v>
      </c>
      <c r="W580">
        <v>5269</v>
      </c>
      <c r="X580" s="25" t="s">
        <v>21623</v>
      </c>
      <c r="Y580" t="s">
        <v>21436</v>
      </c>
      <c r="AA580" t="str">
        <f t="shared" ref="AA580:AA643" si="9">_xlfn.CONCAT(V580, " ", Y580)</f>
        <v>Unified Endpoint Management Server Security Requirements Guide :: Version 1, Release: 1 Benchmark Date: 20 Nov 2020 AU-12;</v>
      </c>
    </row>
    <row r="581" spans="1:27" ht="409.5" hidden="1">
      <c r="A581" t="s">
        <v>8463</v>
      </c>
      <c r="B581" t="s">
        <v>4349</v>
      </c>
      <c r="C581" t="s">
        <v>7015</v>
      </c>
      <c r="D581" t="s">
        <v>8462</v>
      </c>
      <c r="E581" t="s">
        <v>8461</v>
      </c>
      <c r="F581" t="s">
        <v>8460</v>
      </c>
      <c r="G581" s="25" t="s">
        <v>8411</v>
      </c>
      <c r="I581" s="25" t="s">
        <v>8459</v>
      </c>
      <c r="J581" t="s">
        <v>8458</v>
      </c>
      <c r="M581" t="b">
        <v>0</v>
      </c>
      <c r="T581" t="s">
        <v>4341</v>
      </c>
      <c r="U581" t="s">
        <v>4340</v>
      </c>
      <c r="V581" t="s">
        <v>8332</v>
      </c>
      <c r="W581">
        <v>5269</v>
      </c>
      <c r="X581" s="25" t="s">
        <v>21623</v>
      </c>
      <c r="Y581" t="s">
        <v>21436</v>
      </c>
      <c r="AA581" t="str">
        <f t="shared" si="9"/>
        <v>Unified Endpoint Management Server Security Requirements Guide :: Version 1, Release: 1 Benchmark Date: 20 Nov 2020 AU-12;</v>
      </c>
    </row>
    <row r="582" spans="1:27" ht="409.5" hidden="1">
      <c r="A582" t="s">
        <v>8457</v>
      </c>
      <c r="B582" t="s">
        <v>4349</v>
      </c>
      <c r="C582" t="s">
        <v>6998</v>
      </c>
      <c r="D582" t="s">
        <v>8456</v>
      </c>
      <c r="E582" t="s">
        <v>8455</v>
      </c>
      <c r="F582" t="s">
        <v>8454</v>
      </c>
      <c r="G582" s="25" t="s">
        <v>8411</v>
      </c>
      <c r="I582" s="25" t="s">
        <v>8453</v>
      </c>
      <c r="J582" t="s">
        <v>8452</v>
      </c>
      <c r="M582" t="b">
        <v>0</v>
      </c>
      <c r="T582" t="s">
        <v>4341</v>
      </c>
      <c r="U582" t="s">
        <v>4340</v>
      </c>
      <c r="V582" t="s">
        <v>8332</v>
      </c>
      <c r="W582">
        <v>5269</v>
      </c>
      <c r="X582" s="25" t="s">
        <v>21623</v>
      </c>
      <c r="Y582" t="s">
        <v>21436</v>
      </c>
      <c r="AA582" t="str">
        <f t="shared" si="9"/>
        <v>Unified Endpoint Management Server Security Requirements Guide :: Version 1, Release: 1 Benchmark Date: 20 Nov 2020 AU-12;</v>
      </c>
    </row>
    <row r="583" spans="1:27" ht="409.5" hidden="1">
      <c r="A583" t="s">
        <v>8451</v>
      </c>
      <c r="B583" t="s">
        <v>4349</v>
      </c>
      <c r="C583" t="s">
        <v>6981</v>
      </c>
      <c r="D583" t="s">
        <v>8450</v>
      </c>
      <c r="E583" t="s">
        <v>8449</v>
      </c>
      <c r="F583" t="s">
        <v>8448</v>
      </c>
      <c r="G583" s="25" t="s">
        <v>8411</v>
      </c>
      <c r="I583" s="25" t="s">
        <v>8447</v>
      </c>
      <c r="J583" t="s">
        <v>8446</v>
      </c>
      <c r="M583" t="b">
        <v>0</v>
      </c>
      <c r="T583" t="s">
        <v>4341</v>
      </c>
      <c r="U583" t="s">
        <v>4340</v>
      </c>
      <c r="V583" t="s">
        <v>8332</v>
      </c>
      <c r="W583">
        <v>5269</v>
      </c>
      <c r="X583" s="25" t="s">
        <v>21623</v>
      </c>
      <c r="Y583" t="s">
        <v>21436</v>
      </c>
      <c r="AA583" t="str">
        <f t="shared" si="9"/>
        <v>Unified Endpoint Management Server Security Requirements Guide :: Version 1, Release: 1 Benchmark Date: 20 Nov 2020 AU-12;</v>
      </c>
    </row>
    <row r="584" spans="1:27" ht="409.5" hidden="1">
      <c r="A584" t="s">
        <v>8445</v>
      </c>
      <c r="B584" t="s">
        <v>4349</v>
      </c>
      <c r="C584" t="s">
        <v>6972</v>
      </c>
      <c r="D584" t="s">
        <v>8444</v>
      </c>
      <c r="E584" t="s">
        <v>8443</v>
      </c>
      <c r="F584" t="s">
        <v>8442</v>
      </c>
      <c r="G584" s="25" t="s">
        <v>8411</v>
      </c>
      <c r="I584" s="25" t="s">
        <v>8441</v>
      </c>
      <c r="J584" t="s">
        <v>8440</v>
      </c>
      <c r="M584" t="b">
        <v>0</v>
      </c>
      <c r="T584" t="s">
        <v>4341</v>
      </c>
      <c r="U584" t="s">
        <v>4340</v>
      </c>
      <c r="V584" t="s">
        <v>8332</v>
      </c>
      <c r="W584">
        <v>5269</v>
      </c>
      <c r="X584" s="25" t="s">
        <v>21623</v>
      </c>
      <c r="Y584" t="s">
        <v>21436</v>
      </c>
      <c r="AA584" t="str">
        <f t="shared" si="9"/>
        <v>Unified Endpoint Management Server Security Requirements Guide :: Version 1, Release: 1 Benchmark Date: 20 Nov 2020 AU-12;</v>
      </c>
    </row>
    <row r="585" spans="1:27" ht="409.5" hidden="1">
      <c r="A585" t="s">
        <v>8439</v>
      </c>
      <c r="B585" t="s">
        <v>4349</v>
      </c>
      <c r="C585" t="s">
        <v>6963</v>
      </c>
      <c r="D585" t="s">
        <v>8438</v>
      </c>
      <c r="E585" t="s">
        <v>8437</v>
      </c>
      <c r="F585" t="s">
        <v>8436</v>
      </c>
      <c r="G585" s="25" t="s">
        <v>8411</v>
      </c>
      <c r="I585" s="25" t="s">
        <v>8435</v>
      </c>
      <c r="J585" t="s">
        <v>8434</v>
      </c>
      <c r="M585" t="b">
        <v>0</v>
      </c>
      <c r="T585" t="s">
        <v>4341</v>
      </c>
      <c r="U585" t="s">
        <v>4340</v>
      </c>
      <c r="V585" t="s">
        <v>8332</v>
      </c>
      <c r="W585">
        <v>5269</v>
      </c>
      <c r="X585" s="25" t="s">
        <v>21623</v>
      </c>
      <c r="Y585" t="s">
        <v>21436</v>
      </c>
      <c r="AA585" t="str">
        <f t="shared" si="9"/>
        <v>Unified Endpoint Management Server Security Requirements Guide :: Version 1, Release: 1 Benchmark Date: 20 Nov 2020 AU-12;</v>
      </c>
    </row>
    <row r="586" spans="1:27" ht="409.5" hidden="1">
      <c r="A586" t="s">
        <v>8433</v>
      </c>
      <c r="B586" t="s">
        <v>4349</v>
      </c>
      <c r="C586" t="s">
        <v>5186</v>
      </c>
      <c r="D586" t="s">
        <v>8432</v>
      </c>
      <c r="E586" t="s">
        <v>8431</v>
      </c>
      <c r="F586" t="s">
        <v>8430</v>
      </c>
      <c r="G586" s="25" t="s">
        <v>8411</v>
      </c>
      <c r="I586" s="25" t="s">
        <v>8429</v>
      </c>
      <c r="J586" t="s">
        <v>8428</v>
      </c>
      <c r="M586" t="b">
        <v>0</v>
      </c>
      <c r="T586" t="s">
        <v>4341</v>
      </c>
      <c r="U586" t="s">
        <v>4340</v>
      </c>
      <c r="V586" t="s">
        <v>8332</v>
      </c>
      <c r="W586">
        <v>5269</v>
      </c>
      <c r="X586" s="25" t="s">
        <v>21623</v>
      </c>
      <c r="Y586" t="s">
        <v>21436</v>
      </c>
      <c r="AA586" t="str">
        <f t="shared" si="9"/>
        <v>Unified Endpoint Management Server Security Requirements Guide :: Version 1, Release: 1 Benchmark Date: 20 Nov 2020 AU-12;</v>
      </c>
    </row>
    <row r="587" spans="1:27" ht="409.5" hidden="1">
      <c r="A587" t="s">
        <v>8427</v>
      </c>
      <c r="B587" t="s">
        <v>4349</v>
      </c>
      <c r="C587" t="s">
        <v>6954</v>
      </c>
      <c r="D587" t="s">
        <v>8426</v>
      </c>
      <c r="E587" t="s">
        <v>8425</v>
      </c>
      <c r="F587" t="s">
        <v>8424</v>
      </c>
      <c r="G587" s="25" t="s">
        <v>8411</v>
      </c>
      <c r="I587" s="25" t="s">
        <v>8423</v>
      </c>
      <c r="J587" t="s">
        <v>8422</v>
      </c>
      <c r="M587" t="b">
        <v>0</v>
      </c>
      <c r="T587" t="s">
        <v>4341</v>
      </c>
      <c r="U587" t="s">
        <v>4340</v>
      </c>
      <c r="V587" t="s">
        <v>8332</v>
      </c>
      <c r="W587">
        <v>5269</v>
      </c>
      <c r="X587" s="25" t="s">
        <v>21623</v>
      </c>
      <c r="Y587" t="s">
        <v>21436</v>
      </c>
      <c r="AA587" t="str">
        <f t="shared" si="9"/>
        <v>Unified Endpoint Management Server Security Requirements Guide :: Version 1, Release: 1 Benchmark Date: 20 Nov 2020 AU-12;</v>
      </c>
    </row>
    <row r="588" spans="1:27" ht="409.5" hidden="1">
      <c r="A588" t="s">
        <v>8421</v>
      </c>
      <c r="B588" t="s">
        <v>4349</v>
      </c>
      <c r="C588" t="s">
        <v>6945</v>
      </c>
      <c r="D588" t="s">
        <v>8420</v>
      </c>
      <c r="E588" t="s">
        <v>8419</v>
      </c>
      <c r="F588" t="s">
        <v>8418</v>
      </c>
      <c r="G588" s="25" t="s">
        <v>8411</v>
      </c>
      <c r="I588" s="25" t="s">
        <v>8417</v>
      </c>
      <c r="J588" t="s">
        <v>8416</v>
      </c>
      <c r="M588" t="b">
        <v>0</v>
      </c>
      <c r="T588" t="s">
        <v>4341</v>
      </c>
      <c r="U588" t="s">
        <v>4340</v>
      </c>
      <c r="V588" t="s">
        <v>8332</v>
      </c>
      <c r="W588">
        <v>5269</v>
      </c>
      <c r="X588" s="25" t="s">
        <v>21623</v>
      </c>
      <c r="Y588" t="s">
        <v>21436</v>
      </c>
      <c r="AA588" t="str">
        <f t="shared" si="9"/>
        <v>Unified Endpoint Management Server Security Requirements Guide :: Version 1, Release: 1 Benchmark Date: 20 Nov 2020 AU-12;</v>
      </c>
    </row>
    <row r="589" spans="1:27" ht="409.5" hidden="1">
      <c r="A589" t="s">
        <v>8415</v>
      </c>
      <c r="B589" t="s">
        <v>4349</v>
      </c>
      <c r="C589" t="s">
        <v>6936</v>
      </c>
      <c r="D589" t="s">
        <v>8414</v>
      </c>
      <c r="E589" t="s">
        <v>8413</v>
      </c>
      <c r="F589" t="s">
        <v>8412</v>
      </c>
      <c r="G589" s="25" t="s">
        <v>8411</v>
      </c>
      <c r="I589" s="25" t="s">
        <v>8410</v>
      </c>
      <c r="J589" t="s">
        <v>8409</v>
      </c>
      <c r="M589" t="b">
        <v>0</v>
      </c>
      <c r="T589" t="s">
        <v>4341</v>
      </c>
      <c r="U589" t="s">
        <v>4340</v>
      </c>
      <c r="V589" t="s">
        <v>8332</v>
      </c>
      <c r="W589">
        <v>5269</v>
      </c>
      <c r="X589" s="25" t="s">
        <v>21623</v>
      </c>
      <c r="Y589" t="s">
        <v>21436</v>
      </c>
      <c r="AA589" t="str">
        <f t="shared" si="9"/>
        <v>Unified Endpoint Management Server Security Requirements Guide :: Version 1, Release: 1 Benchmark Date: 20 Nov 2020 AU-12;</v>
      </c>
    </row>
    <row r="590" spans="1:27" ht="409.5" hidden="1">
      <c r="A590" t="s">
        <v>7760</v>
      </c>
      <c r="B590" t="s">
        <v>4349</v>
      </c>
      <c r="C590" t="s">
        <v>7759</v>
      </c>
      <c r="D590" t="s">
        <v>7758</v>
      </c>
      <c r="E590" t="s">
        <v>7757</v>
      </c>
      <c r="F590" t="s">
        <v>7756</v>
      </c>
      <c r="G590" s="25" t="s">
        <v>7755</v>
      </c>
      <c r="I590" s="25" t="s">
        <v>7754</v>
      </c>
      <c r="J590" t="s">
        <v>7753</v>
      </c>
      <c r="M590" t="b">
        <v>0</v>
      </c>
      <c r="T590" t="s">
        <v>4341</v>
      </c>
      <c r="U590" t="s">
        <v>4340</v>
      </c>
      <c r="V590" t="s">
        <v>7613</v>
      </c>
      <c r="W590">
        <v>2920</v>
      </c>
      <c r="X590" s="25" t="s">
        <v>21623</v>
      </c>
      <c r="Y590" t="s">
        <v>21436</v>
      </c>
      <c r="Z590" t="s">
        <v>7752</v>
      </c>
      <c r="AA590" t="str">
        <f t="shared" si="9"/>
        <v>Virtual Private Network (VPN) Security Requirements Guide :: Version 2, Release: 4 Benchmark Date: 27 Oct 2021 AU-12;</v>
      </c>
    </row>
    <row r="591" spans="1:27" ht="409.5" hidden="1">
      <c r="A591" t="s">
        <v>7085</v>
      </c>
      <c r="B591" t="s">
        <v>4349</v>
      </c>
      <c r="C591" t="s">
        <v>7084</v>
      </c>
      <c r="D591" t="s">
        <v>7083</v>
      </c>
      <c r="E591" t="s">
        <v>7082</v>
      </c>
      <c r="F591" t="s">
        <v>7081</v>
      </c>
      <c r="G591" s="25" t="s">
        <v>7080</v>
      </c>
      <c r="I591" s="25" t="s">
        <v>7079</v>
      </c>
      <c r="J591" t="s">
        <v>7078</v>
      </c>
      <c r="M591" t="b">
        <v>0</v>
      </c>
      <c r="T591" t="s">
        <v>4341</v>
      </c>
      <c r="U591" t="s">
        <v>4340</v>
      </c>
      <c r="V591" t="s">
        <v>5162</v>
      </c>
      <c r="W591">
        <v>4093</v>
      </c>
      <c r="X591" s="25" t="s">
        <v>21623</v>
      </c>
      <c r="Y591" t="s">
        <v>21436</v>
      </c>
      <c r="Z591" t="s">
        <v>7077</v>
      </c>
      <c r="AA591" t="str">
        <f t="shared" si="9"/>
        <v>Application Security and Development Security Technical Implementation Guide :: Version 5, Release: 2 Benchmark Date: 27 Oct 2022 AU-12;</v>
      </c>
    </row>
    <row r="592" spans="1:27" ht="409.5" hidden="1">
      <c r="A592" t="s">
        <v>7076</v>
      </c>
      <c r="B592" t="s">
        <v>4349</v>
      </c>
      <c r="C592" t="s">
        <v>7075</v>
      </c>
      <c r="D592" t="s">
        <v>7074</v>
      </c>
      <c r="E592" t="s">
        <v>7073</v>
      </c>
      <c r="F592" t="s">
        <v>7072</v>
      </c>
      <c r="G592" s="25" t="s">
        <v>7071</v>
      </c>
      <c r="I592" s="25" t="s">
        <v>7070</v>
      </c>
      <c r="J592" t="s">
        <v>7069</v>
      </c>
      <c r="M592" t="b">
        <v>0</v>
      </c>
      <c r="T592" t="s">
        <v>4341</v>
      </c>
      <c r="U592" t="s">
        <v>4340</v>
      </c>
      <c r="V592" t="s">
        <v>5162</v>
      </c>
      <c r="W592">
        <v>4093</v>
      </c>
      <c r="X592" s="25" t="s">
        <v>21623</v>
      </c>
      <c r="Y592" t="s">
        <v>21436</v>
      </c>
      <c r="Z592" t="s">
        <v>7068</v>
      </c>
      <c r="AA592" t="str">
        <f t="shared" si="9"/>
        <v>Application Security and Development Security Technical Implementation Guide :: Version 5, Release: 2 Benchmark Date: 27 Oct 2022 AU-12;</v>
      </c>
    </row>
    <row r="593" spans="1:27" ht="409.5" hidden="1">
      <c r="A593" t="s">
        <v>7067</v>
      </c>
      <c r="B593" t="s">
        <v>4349</v>
      </c>
      <c r="C593" t="s">
        <v>7066</v>
      </c>
      <c r="D593" t="s">
        <v>7065</v>
      </c>
      <c r="E593" t="s">
        <v>7064</v>
      </c>
      <c r="F593" t="s">
        <v>7063</v>
      </c>
      <c r="G593" s="25" t="s">
        <v>7062</v>
      </c>
      <c r="I593" s="25" t="s">
        <v>7061</v>
      </c>
      <c r="J593" t="s">
        <v>7060</v>
      </c>
      <c r="M593" t="b">
        <v>0</v>
      </c>
      <c r="T593" t="s">
        <v>4341</v>
      </c>
      <c r="U593" t="s">
        <v>4340</v>
      </c>
      <c r="V593" t="s">
        <v>5162</v>
      </c>
      <c r="W593">
        <v>4093</v>
      </c>
      <c r="X593" s="25" t="s">
        <v>21623</v>
      </c>
      <c r="Y593" t="s">
        <v>21436</v>
      </c>
      <c r="Z593" t="s">
        <v>7059</v>
      </c>
      <c r="AA593" t="str">
        <f t="shared" si="9"/>
        <v>Application Security and Development Security Technical Implementation Guide :: Version 5, Release: 2 Benchmark Date: 27 Oct 2022 AU-12;</v>
      </c>
    </row>
    <row r="594" spans="1:27" ht="409.5" hidden="1">
      <c r="A594" t="s">
        <v>7058</v>
      </c>
      <c r="B594" t="s">
        <v>4349</v>
      </c>
      <c r="C594" t="s">
        <v>7057</v>
      </c>
      <c r="D594" t="s">
        <v>7056</v>
      </c>
      <c r="E594" t="s">
        <v>7055</v>
      </c>
      <c r="F594" t="s">
        <v>7054</v>
      </c>
      <c r="G594" s="25" t="s">
        <v>7053</v>
      </c>
      <c r="I594" s="25" t="s">
        <v>7052</v>
      </c>
      <c r="J594" t="s">
        <v>7051</v>
      </c>
      <c r="M594" t="b">
        <v>0</v>
      </c>
      <c r="T594" t="s">
        <v>4341</v>
      </c>
      <c r="U594" t="s">
        <v>4340</v>
      </c>
      <c r="V594" t="s">
        <v>5162</v>
      </c>
      <c r="W594">
        <v>4093</v>
      </c>
      <c r="X594" s="25" t="s">
        <v>21623</v>
      </c>
      <c r="Y594" t="s">
        <v>21436</v>
      </c>
      <c r="Z594" t="s">
        <v>7050</v>
      </c>
      <c r="AA594" t="str">
        <f t="shared" si="9"/>
        <v>Application Security and Development Security Technical Implementation Guide :: Version 5, Release: 2 Benchmark Date: 27 Oct 2022 AU-12;</v>
      </c>
    </row>
    <row r="595" spans="1:27" ht="409.5" hidden="1">
      <c r="A595" t="s">
        <v>7049</v>
      </c>
      <c r="B595" t="s">
        <v>4349</v>
      </c>
      <c r="C595" t="s">
        <v>7048</v>
      </c>
      <c r="D595" t="s">
        <v>7047</v>
      </c>
      <c r="E595" t="s">
        <v>7046</v>
      </c>
      <c r="F595" t="s">
        <v>7045</v>
      </c>
      <c r="G595" s="25" t="s">
        <v>6986</v>
      </c>
      <c r="I595" s="25" t="s">
        <v>7044</v>
      </c>
      <c r="J595" t="s">
        <v>7043</v>
      </c>
      <c r="M595" t="b">
        <v>0</v>
      </c>
      <c r="T595" t="s">
        <v>4341</v>
      </c>
      <c r="U595" t="s">
        <v>4340</v>
      </c>
      <c r="V595" t="s">
        <v>5162</v>
      </c>
      <c r="W595">
        <v>4093</v>
      </c>
      <c r="X595" s="25" t="s">
        <v>21623</v>
      </c>
      <c r="Y595" t="s">
        <v>21436</v>
      </c>
      <c r="Z595" t="s">
        <v>7042</v>
      </c>
      <c r="AA595" t="str">
        <f t="shared" si="9"/>
        <v>Application Security and Development Security Technical Implementation Guide :: Version 5, Release: 2 Benchmark Date: 27 Oct 2022 AU-12;</v>
      </c>
    </row>
    <row r="596" spans="1:27" ht="409.5" hidden="1">
      <c r="A596" t="s">
        <v>7041</v>
      </c>
      <c r="B596" t="s">
        <v>4349</v>
      </c>
      <c r="C596" t="s">
        <v>7040</v>
      </c>
      <c r="D596" t="s">
        <v>7039</v>
      </c>
      <c r="E596" t="s">
        <v>7038</v>
      </c>
      <c r="F596" t="s">
        <v>7037</v>
      </c>
      <c r="G596" s="25" t="s">
        <v>6986</v>
      </c>
      <c r="I596" s="25" t="s">
        <v>7036</v>
      </c>
      <c r="J596" t="s">
        <v>7035</v>
      </c>
      <c r="M596" t="b">
        <v>0</v>
      </c>
      <c r="T596" t="s">
        <v>4341</v>
      </c>
      <c r="U596" t="s">
        <v>4340</v>
      </c>
      <c r="V596" t="s">
        <v>5162</v>
      </c>
      <c r="W596">
        <v>4093</v>
      </c>
      <c r="X596" s="25" t="s">
        <v>21623</v>
      </c>
      <c r="Y596" t="s">
        <v>21436</v>
      </c>
      <c r="Z596" t="s">
        <v>7034</v>
      </c>
      <c r="AA596" t="str">
        <f t="shared" si="9"/>
        <v>Application Security and Development Security Technical Implementation Guide :: Version 5, Release: 2 Benchmark Date: 27 Oct 2022 AU-12;</v>
      </c>
    </row>
    <row r="597" spans="1:27" ht="409.5" hidden="1">
      <c r="A597" t="s">
        <v>7033</v>
      </c>
      <c r="B597" t="s">
        <v>4349</v>
      </c>
      <c r="C597" t="s">
        <v>7032</v>
      </c>
      <c r="D597" t="s">
        <v>7031</v>
      </c>
      <c r="E597" t="s">
        <v>7030</v>
      </c>
      <c r="F597" t="s">
        <v>7029</v>
      </c>
      <c r="G597" s="25" t="s">
        <v>7028</v>
      </c>
      <c r="I597" s="25" t="s">
        <v>7027</v>
      </c>
      <c r="J597" t="s">
        <v>7026</v>
      </c>
      <c r="M597" t="b">
        <v>0</v>
      </c>
      <c r="T597" t="s">
        <v>4341</v>
      </c>
      <c r="U597" t="s">
        <v>4340</v>
      </c>
      <c r="V597" t="s">
        <v>5162</v>
      </c>
      <c r="W597">
        <v>4093</v>
      </c>
      <c r="X597" s="25" t="s">
        <v>21623</v>
      </c>
      <c r="Y597" t="s">
        <v>21436</v>
      </c>
      <c r="Z597" t="s">
        <v>7025</v>
      </c>
      <c r="AA597" t="str">
        <f t="shared" si="9"/>
        <v>Application Security and Development Security Technical Implementation Guide :: Version 5, Release: 2 Benchmark Date: 27 Oct 2022 AU-12;</v>
      </c>
    </row>
    <row r="598" spans="1:27" ht="409.5" hidden="1">
      <c r="A598" t="s">
        <v>7024</v>
      </c>
      <c r="B598" t="s">
        <v>4349</v>
      </c>
      <c r="C598" t="s">
        <v>7023</v>
      </c>
      <c r="D598" t="s">
        <v>7022</v>
      </c>
      <c r="E598" t="s">
        <v>7021</v>
      </c>
      <c r="F598" t="s">
        <v>7020</v>
      </c>
      <c r="G598" s="25" t="s">
        <v>6986</v>
      </c>
      <c r="I598" s="25" t="s">
        <v>7019</v>
      </c>
      <c r="J598" t="s">
        <v>7018</v>
      </c>
      <c r="M598" t="b">
        <v>0</v>
      </c>
      <c r="T598" t="s">
        <v>4341</v>
      </c>
      <c r="U598" t="s">
        <v>4340</v>
      </c>
      <c r="V598" t="s">
        <v>5162</v>
      </c>
      <c r="W598">
        <v>4093</v>
      </c>
      <c r="X598" s="25" t="s">
        <v>21623</v>
      </c>
      <c r="Y598" t="s">
        <v>21436</v>
      </c>
      <c r="Z598" t="s">
        <v>7017</v>
      </c>
      <c r="AA598" t="str">
        <f t="shared" si="9"/>
        <v>Application Security and Development Security Technical Implementation Guide :: Version 5, Release: 2 Benchmark Date: 27 Oct 2022 AU-12;</v>
      </c>
    </row>
    <row r="599" spans="1:27" ht="409.5" hidden="1">
      <c r="A599" t="s">
        <v>7016</v>
      </c>
      <c r="B599" t="s">
        <v>4349</v>
      </c>
      <c r="C599" t="s">
        <v>7015</v>
      </c>
      <c r="D599" t="s">
        <v>7014</v>
      </c>
      <c r="E599" t="s">
        <v>7013</v>
      </c>
      <c r="F599" t="s">
        <v>7012</v>
      </c>
      <c r="G599" s="25" t="s">
        <v>6986</v>
      </c>
      <c r="I599" s="25" t="s">
        <v>7011</v>
      </c>
      <c r="J599" t="s">
        <v>7010</v>
      </c>
      <c r="M599" t="b">
        <v>0</v>
      </c>
      <c r="T599" t="s">
        <v>4341</v>
      </c>
      <c r="U599" t="s">
        <v>4340</v>
      </c>
      <c r="V599" t="s">
        <v>5162</v>
      </c>
      <c r="W599">
        <v>4093</v>
      </c>
      <c r="X599" s="25" t="s">
        <v>21623</v>
      </c>
      <c r="Y599" t="s">
        <v>21436</v>
      </c>
      <c r="Z599" t="s">
        <v>7009</v>
      </c>
      <c r="AA599" t="str">
        <f t="shared" si="9"/>
        <v>Application Security and Development Security Technical Implementation Guide :: Version 5, Release: 2 Benchmark Date: 27 Oct 2022 AU-12;</v>
      </c>
    </row>
    <row r="600" spans="1:27" ht="409.5" hidden="1">
      <c r="A600" t="s">
        <v>7008</v>
      </c>
      <c r="B600" t="s">
        <v>4349</v>
      </c>
      <c r="C600" t="s">
        <v>7007</v>
      </c>
      <c r="D600" t="s">
        <v>7006</v>
      </c>
      <c r="E600" t="s">
        <v>7005</v>
      </c>
      <c r="F600" t="s">
        <v>7004</v>
      </c>
      <c r="G600" s="25" t="s">
        <v>7003</v>
      </c>
      <c r="I600" s="25" t="s">
        <v>7002</v>
      </c>
      <c r="J600" t="s">
        <v>7001</v>
      </c>
      <c r="M600" t="b">
        <v>0</v>
      </c>
      <c r="T600" t="s">
        <v>4341</v>
      </c>
      <c r="U600" t="s">
        <v>4340</v>
      </c>
      <c r="V600" t="s">
        <v>5162</v>
      </c>
      <c r="W600">
        <v>4093</v>
      </c>
      <c r="X600" s="25" t="s">
        <v>21623</v>
      </c>
      <c r="Y600" t="s">
        <v>21436</v>
      </c>
      <c r="Z600" t="s">
        <v>7000</v>
      </c>
      <c r="AA600" t="str">
        <f t="shared" si="9"/>
        <v>Application Security and Development Security Technical Implementation Guide :: Version 5, Release: 2 Benchmark Date: 27 Oct 2022 AU-12;</v>
      </c>
    </row>
    <row r="601" spans="1:27" ht="409.5" hidden="1">
      <c r="A601" t="s">
        <v>6999</v>
      </c>
      <c r="B601" t="s">
        <v>4349</v>
      </c>
      <c r="C601" t="s">
        <v>6998</v>
      </c>
      <c r="D601" t="s">
        <v>6997</v>
      </c>
      <c r="E601" t="s">
        <v>6996</v>
      </c>
      <c r="F601" t="s">
        <v>6995</v>
      </c>
      <c r="G601" s="25" t="s">
        <v>6986</v>
      </c>
      <c r="I601" s="25" t="s">
        <v>6994</v>
      </c>
      <c r="J601" t="s">
        <v>6993</v>
      </c>
      <c r="M601" t="b">
        <v>0</v>
      </c>
      <c r="T601" t="s">
        <v>4341</v>
      </c>
      <c r="U601" t="s">
        <v>4340</v>
      </c>
      <c r="V601" t="s">
        <v>5162</v>
      </c>
      <c r="W601">
        <v>4093</v>
      </c>
      <c r="X601" s="25" t="s">
        <v>21623</v>
      </c>
      <c r="Y601" t="s">
        <v>21436</v>
      </c>
      <c r="Z601" t="s">
        <v>6992</v>
      </c>
      <c r="AA601" t="str">
        <f t="shared" si="9"/>
        <v>Application Security and Development Security Technical Implementation Guide :: Version 5, Release: 2 Benchmark Date: 27 Oct 2022 AU-12;</v>
      </c>
    </row>
    <row r="602" spans="1:27" ht="409.5" hidden="1">
      <c r="A602" t="s">
        <v>6991</v>
      </c>
      <c r="B602" t="s">
        <v>4349</v>
      </c>
      <c r="C602" t="s">
        <v>6990</v>
      </c>
      <c r="D602" t="s">
        <v>6989</v>
      </c>
      <c r="E602" t="s">
        <v>6988</v>
      </c>
      <c r="F602" t="s">
        <v>6987</v>
      </c>
      <c r="G602" s="25" t="s">
        <v>6986</v>
      </c>
      <c r="I602" s="25" t="s">
        <v>6985</v>
      </c>
      <c r="J602" t="s">
        <v>6984</v>
      </c>
      <c r="M602" t="b">
        <v>0</v>
      </c>
      <c r="T602" t="s">
        <v>4341</v>
      </c>
      <c r="U602" t="s">
        <v>4340</v>
      </c>
      <c r="V602" t="s">
        <v>5162</v>
      </c>
      <c r="W602">
        <v>4093</v>
      </c>
      <c r="X602" s="25" t="s">
        <v>21623</v>
      </c>
      <c r="Y602" t="s">
        <v>21436</v>
      </c>
      <c r="Z602" t="s">
        <v>6983</v>
      </c>
      <c r="AA602" t="str">
        <f t="shared" si="9"/>
        <v>Application Security and Development Security Technical Implementation Guide :: Version 5, Release: 2 Benchmark Date: 27 Oct 2022 AU-12;</v>
      </c>
    </row>
    <row r="603" spans="1:27" ht="409.5" hidden="1">
      <c r="A603" t="s">
        <v>6982</v>
      </c>
      <c r="B603" t="s">
        <v>4349</v>
      </c>
      <c r="C603" t="s">
        <v>6981</v>
      </c>
      <c r="D603" t="s">
        <v>6980</v>
      </c>
      <c r="E603" t="s">
        <v>6979</v>
      </c>
      <c r="F603" t="s">
        <v>6978</v>
      </c>
      <c r="G603" s="25" t="s">
        <v>6977</v>
      </c>
      <c r="I603" s="25" t="s">
        <v>6976</v>
      </c>
      <c r="J603" t="s">
        <v>6975</v>
      </c>
      <c r="M603" t="b">
        <v>0</v>
      </c>
      <c r="T603" t="s">
        <v>4341</v>
      </c>
      <c r="U603" t="s">
        <v>4340</v>
      </c>
      <c r="V603" t="s">
        <v>5162</v>
      </c>
      <c r="W603">
        <v>4093</v>
      </c>
      <c r="X603" s="25" t="s">
        <v>21623</v>
      </c>
      <c r="Y603" t="s">
        <v>21436</v>
      </c>
      <c r="Z603" t="s">
        <v>6974</v>
      </c>
      <c r="AA603" t="str">
        <f t="shared" si="9"/>
        <v>Application Security and Development Security Technical Implementation Guide :: Version 5, Release: 2 Benchmark Date: 27 Oct 2022 AU-12;</v>
      </c>
    </row>
    <row r="604" spans="1:27" ht="409.5" hidden="1">
      <c r="A604" t="s">
        <v>6973</v>
      </c>
      <c r="B604" t="s">
        <v>4349</v>
      </c>
      <c r="C604" t="s">
        <v>6972</v>
      </c>
      <c r="D604" t="s">
        <v>6971</v>
      </c>
      <c r="E604" t="s">
        <v>6970</v>
      </c>
      <c r="F604" t="s">
        <v>6969</v>
      </c>
      <c r="G604" s="25" t="s">
        <v>6968</v>
      </c>
      <c r="I604" s="25" t="s">
        <v>6967</v>
      </c>
      <c r="J604" t="s">
        <v>6966</v>
      </c>
      <c r="M604" t="b">
        <v>0</v>
      </c>
      <c r="T604" t="s">
        <v>4341</v>
      </c>
      <c r="U604" t="s">
        <v>4340</v>
      </c>
      <c r="V604" t="s">
        <v>5162</v>
      </c>
      <c r="W604">
        <v>4093</v>
      </c>
      <c r="X604" s="25" t="s">
        <v>21623</v>
      </c>
      <c r="Y604" t="s">
        <v>21436</v>
      </c>
      <c r="Z604" t="s">
        <v>6965</v>
      </c>
      <c r="AA604" t="str">
        <f t="shared" si="9"/>
        <v>Application Security and Development Security Technical Implementation Guide :: Version 5, Release: 2 Benchmark Date: 27 Oct 2022 AU-12;</v>
      </c>
    </row>
    <row r="605" spans="1:27" ht="409.5" hidden="1">
      <c r="A605" t="s">
        <v>6964</v>
      </c>
      <c r="B605" t="s">
        <v>4349</v>
      </c>
      <c r="C605" t="s">
        <v>6963</v>
      </c>
      <c r="D605" t="s">
        <v>6962</v>
      </c>
      <c r="E605" t="s">
        <v>6961</v>
      </c>
      <c r="F605" t="s">
        <v>6960</v>
      </c>
      <c r="G605" t="s">
        <v>6959</v>
      </c>
      <c r="I605" s="25" t="s">
        <v>6958</v>
      </c>
      <c r="J605" t="s">
        <v>6957</v>
      </c>
      <c r="M605" t="b">
        <v>0</v>
      </c>
      <c r="T605" t="s">
        <v>4341</v>
      </c>
      <c r="U605" t="s">
        <v>4340</v>
      </c>
      <c r="V605" t="s">
        <v>5162</v>
      </c>
      <c r="W605">
        <v>4093</v>
      </c>
      <c r="X605" s="25" t="s">
        <v>21623</v>
      </c>
      <c r="Y605" t="s">
        <v>21436</v>
      </c>
      <c r="Z605" t="s">
        <v>6956</v>
      </c>
      <c r="AA605" t="str">
        <f t="shared" si="9"/>
        <v>Application Security and Development Security Technical Implementation Guide :: Version 5, Release: 2 Benchmark Date: 27 Oct 2022 AU-12;</v>
      </c>
    </row>
    <row r="606" spans="1:27" ht="409.5" hidden="1">
      <c r="A606" t="s">
        <v>6955</v>
      </c>
      <c r="B606" t="s">
        <v>4349</v>
      </c>
      <c r="C606" t="s">
        <v>6954</v>
      </c>
      <c r="D606" t="s">
        <v>6953</v>
      </c>
      <c r="E606" t="s">
        <v>6952</v>
      </c>
      <c r="F606" t="s">
        <v>6951</v>
      </c>
      <c r="G606" s="25" t="s">
        <v>6950</v>
      </c>
      <c r="I606" s="25" t="s">
        <v>6949</v>
      </c>
      <c r="J606" t="s">
        <v>6948</v>
      </c>
      <c r="M606" t="b">
        <v>0</v>
      </c>
      <c r="T606" t="s">
        <v>4341</v>
      </c>
      <c r="U606" t="s">
        <v>4340</v>
      </c>
      <c r="V606" t="s">
        <v>5162</v>
      </c>
      <c r="W606">
        <v>4093</v>
      </c>
      <c r="X606" s="25" t="s">
        <v>21623</v>
      </c>
      <c r="Y606" t="s">
        <v>21436</v>
      </c>
      <c r="Z606" t="s">
        <v>6947</v>
      </c>
      <c r="AA606" t="str">
        <f t="shared" si="9"/>
        <v>Application Security and Development Security Technical Implementation Guide :: Version 5, Release: 2 Benchmark Date: 27 Oct 2022 AU-12;</v>
      </c>
    </row>
    <row r="607" spans="1:27" ht="409.5" hidden="1">
      <c r="A607" t="s">
        <v>6946</v>
      </c>
      <c r="B607" t="s">
        <v>4349</v>
      </c>
      <c r="C607" t="s">
        <v>6945</v>
      </c>
      <c r="D607" t="s">
        <v>6944</v>
      </c>
      <c r="E607" t="s">
        <v>6943</v>
      </c>
      <c r="F607" t="s">
        <v>6942</v>
      </c>
      <c r="G607" s="25" t="s">
        <v>6941</v>
      </c>
      <c r="I607" s="25" t="s">
        <v>6940</v>
      </c>
      <c r="J607" t="s">
        <v>6939</v>
      </c>
      <c r="M607" t="b">
        <v>0</v>
      </c>
      <c r="T607" t="s">
        <v>4341</v>
      </c>
      <c r="U607" t="s">
        <v>4340</v>
      </c>
      <c r="V607" t="s">
        <v>5162</v>
      </c>
      <c r="W607">
        <v>4093</v>
      </c>
      <c r="X607" s="25" t="s">
        <v>21623</v>
      </c>
      <c r="Y607" t="s">
        <v>21436</v>
      </c>
      <c r="Z607" t="s">
        <v>6938</v>
      </c>
      <c r="AA607" t="str">
        <f t="shared" si="9"/>
        <v>Application Security and Development Security Technical Implementation Guide :: Version 5, Release: 2 Benchmark Date: 27 Oct 2022 AU-12;</v>
      </c>
    </row>
    <row r="608" spans="1:27" ht="409.5" hidden="1">
      <c r="A608" t="s">
        <v>6937</v>
      </c>
      <c r="B608" t="s">
        <v>4349</v>
      </c>
      <c r="C608" t="s">
        <v>6936</v>
      </c>
      <c r="D608" t="s">
        <v>6935</v>
      </c>
      <c r="E608" t="s">
        <v>6934</v>
      </c>
      <c r="F608" t="s">
        <v>6933</v>
      </c>
      <c r="G608" s="25" t="s">
        <v>6932</v>
      </c>
      <c r="I608" s="25" t="s">
        <v>6931</v>
      </c>
      <c r="J608" t="s">
        <v>6930</v>
      </c>
      <c r="M608" t="b">
        <v>0</v>
      </c>
      <c r="T608" t="s">
        <v>4341</v>
      </c>
      <c r="U608" t="s">
        <v>4340</v>
      </c>
      <c r="V608" t="s">
        <v>5162</v>
      </c>
      <c r="W608">
        <v>4093</v>
      </c>
      <c r="X608" s="25" t="s">
        <v>21623</v>
      </c>
      <c r="Y608" t="s">
        <v>21436</v>
      </c>
      <c r="Z608" t="s">
        <v>6929</v>
      </c>
      <c r="AA608" t="str">
        <f t="shared" si="9"/>
        <v>Application Security and Development Security Technical Implementation Guide :: Version 5, Release: 2 Benchmark Date: 27 Oct 2022 AU-12;</v>
      </c>
    </row>
    <row r="609" spans="1:27" ht="409.5" hidden="1">
      <c r="A609" t="s">
        <v>5188</v>
      </c>
      <c r="B609" t="s">
        <v>5187</v>
      </c>
      <c r="C609" t="s">
        <v>5186</v>
      </c>
      <c r="D609" t="s">
        <v>5185</v>
      </c>
      <c r="E609" t="s">
        <v>5184</v>
      </c>
      <c r="F609" t="s">
        <v>5183</v>
      </c>
      <c r="G609" s="25" t="s">
        <v>5182</v>
      </c>
      <c r="I609" s="25" t="s">
        <v>5181</v>
      </c>
      <c r="J609" t="s">
        <v>5180</v>
      </c>
      <c r="M609" t="b">
        <v>0</v>
      </c>
      <c r="T609" t="s">
        <v>4341</v>
      </c>
      <c r="U609" t="s">
        <v>4340</v>
      </c>
      <c r="V609" t="s">
        <v>5162</v>
      </c>
      <c r="W609">
        <v>4093</v>
      </c>
      <c r="X609" s="25" t="s">
        <v>21623</v>
      </c>
      <c r="Y609" t="s">
        <v>21436</v>
      </c>
      <c r="Z609" t="s">
        <v>5179</v>
      </c>
      <c r="AA609" t="str">
        <f t="shared" si="9"/>
        <v>Application Security and Development Security Technical Implementation Guide :: Version 5, Release: 2 Benchmark Date: 27 Oct 2022 AU-12;</v>
      </c>
    </row>
    <row r="610" spans="1:27" ht="409.5">
      <c r="A610" t="s">
        <v>20804</v>
      </c>
      <c r="B610" t="s">
        <v>4349</v>
      </c>
      <c r="C610" t="s">
        <v>20802</v>
      </c>
      <c r="D610" t="s">
        <v>20803</v>
      </c>
      <c r="E610" t="s">
        <v>20802</v>
      </c>
      <c r="F610" t="s">
        <v>20801</v>
      </c>
      <c r="G610" s="25" t="s">
        <v>20008</v>
      </c>
      <c r="I610" s="25" t="s">
        <v>20800</v>
      </c>
      <c r="J610" t="s">
        <v>20799</v>
      </c>
      <c r="M610" t="b">
        <v>0</v>
      </c>
      <c r="T610" t="s">
        <v>4341</v>
      </c>
      <c r="U610" t="s">
        <v>4340</v>
      </c>
      <c r="V610" t="s">
        <v>19908</v>
      </c>
      <c r="W610">
        <v>2489</v>
      </c>
      <c r="X610" s="25" t="s">
        <v>21623</v>
      </c>
      <c r="Y610" t="s">
        <v>21436</v>
      </c>
      <c r="AA610" t="str">
        <f t="shared" si="9"/>
        <v>Application Layer Gateway (ALG) Security Requirements Guide (SRG) :: Version 1, Release: 2 Benchmark Date: 24 Jul 2015 AU-12;</v>
      </c>
    </row>
    <row r="611" spans="1:27" ht="409.5">
      <c r="A611" t="s">
        <v>20798</v>
      </c>
      <c r="B611" t="s">
        <v>4349</v>
      </c>
      <c r="C611" t="s">
        <v>20796</v>
      </c>
      <c r="D611" t="s">
        <v>20797</v>
      </c>
      <c r="E611" t="s">
        <v>20796</v>
      </c>
      <c r="F611" t="s">
        <v>20795</v>
      </c>
      <c r="G611" s="25" t="s">
        <v>20794</v>
      </c>
      <c r="I611" s="25" t="s">
        <v>20793</v>
      </c>
      <c r="J611" t="s">
        <v>20792</v>
      </c>
      <c r="M611" t="b">
        <v>0</v>
      </c>
      <c r="T611" t="s">
        <v>4341</v>
      </c>
      <c r="U611" t="s">
        <v>4340</v>
      </c>
      <c r="V611" t="s">
        <v>19908</v>
      </c>
      <c r="W611">
        <v>2489</v>
      </c>
      <c r="X611" s="25" t="s">
        <v>21623</v>
      </c>
      <c r="Y611" t="s">
        <v>21436</v>
      </c>
      <c r="AA611" t="str">
        <f t="shared" si="9"/>
        <v>Application Layer Gateway (ALG) Security Requirements Guide (SRG) :: Version 1, Release: 2 Benchmark Date: 24 Jul 2015 AU-12;</v>
      </c>
    </row>
    <row r="612" spans="1:27" ht="409.5">
      <c r="A612" t="s">
        <v>20791</v>
      </c>
      <c r="B612" t="s">
        <v>4349</v>
      </c>
      <c r="C612" t="s">
        <v>20789</v>
      </c>
      <c r="D612" t="s">
        <v>20790</v>
      </c>
      <c r="E612" t="s">
        <v>20789</v>
      </c>
      <c r="F612" t="s">
        <v>20788</v>
      </c>
      <c r="G612" s="25" t="s">
        <v>20745</v>
      </c>
      <c r="I612" s="25" t="s">
        <v>20787</v>
      </c>
      <c r="J612" t="s">
        <v>20786</v>
      </c>
      <c r="M612" t="b">
        <v>0</v>
      </c>
      <c r="T612" t="s">
        <v>4341</v>
      </c>
      <c r="U612" t="s">
        <v>4340</v>
      </c>
      <c r="V612" t="s">
        <v>19908</v>
      </c>
      <c r="W612">
        <v>2489</v>
      </c>
      <c r="X612" s="25" t="s">
        <v>21623</v>
      </c>
      <c r="Y612" t="s">
        <v>21436</v>
      </c>
      <c r="AA612" t="str">
        <f t="shared" si="9"/>
        <v>Application Layer Gateway (ALG) Security Requirements Guide (SRG) :: Version 1, Release: 2 Benchmark Date: 24 Jul 2015 AU-12;</v>
      </c>
    </row>
    <row r="613" spans="1:27" ht="409.5">
      <c r="A613" t="s">
        <v>20785</v>
      </c>
      <c r="B613" t="s">
        <v>4349</v>
      </c>
      <c r="C613" t="s">
        <v>20783</v>
      </c>
      <c r="D613" t="s">
        <v>20784</v>
      </c>
      <c r="E613" t="s">
        <v>20783</v>
      </c>
      <c r="F613" t="s">
        <v>20782</v>
      </c>
      <c r="G613" s="25" t="s">
        <v>19995</v>
      </c>
      <c r="I613" s="25" t="s">
        <v>20781</v>
      </c>
      <c r="J613" t="s">
        <v>20780</v>
      </c>
      <c r="M613" t="b">
        <v>0</v>
      </c>
      <c r="T613" t="s">
        <v>4341</v>
      </c>
      <c r="U613" t="s">
        <v>4340</v>
      </c>
      <c r="V613" t="s">
        <v>19908</v>
      </c>
      <c r="W613">
        <v>2489</v>
      </c>
      <c r="X613" s="25" t="s">
        <v>21623</v>
      </c>
      <c r="Y613" t="s">
        <v>21436</v>
      </c>
      <c r="AA613" t="str">
        <f t="shared" si="9"/>
        <v>Application Layer Gateway (ALG) Security Requirements Guide (SRG) :: Version 1, Release: 2 Benchmark Date: 24 Jul 2015 AU-12;</v>
      </c>
    </row>
    <row r="614" spans="1:27" ht="409.5">
      <c r="A614" t="s">
        <v>20779</v>
      </c>
      <c r="B614" t="s">
        <v>4349</v>
      </c>
      <c r="C614" t="s">
        <v>20777</v>
      </c>
      <c r="D614" t="s">
        <v>20778</v>
      </c>
      <c r="E614" t="s">
        <v>20777</v>
      </c>
      <c r="F614" t="s">
        <v>20776</v>
      </c>
      <c r="G614" s="25" t="s">
        <v>19995</v>
      </c>
      <c r="I614" s="25" t="s">
        <v>20775</v>
      </c>
      <c r="J614" t="s">
        <v>20774</v>
      </c>
      <c r="M614" t="b">
        <v>0</v>
      </c>
      <c r="T614" t="s">
        <v>4341</v>
      </c>
      <c r="U614" t="s">
        <v>4340</v>
      </c>
      <c r="V614" t="s">
        <v>19908</v>
      </c>
      <c r="W614">
        <v>2489</v>
      </c>
      <c r="X614" s="25" t="s">
        <v>21623</v>
      </c>
      <c r="Y614" t="s">
        <v>21436</v>
      </c>
      <c r="AA614" t="str">
        <f t="shared" si="9"/>
        <v>Application Layer Gateway (ALG) Security Requirements Guide (SRG) :: Version 1, Release: 2 Benchmark Date: 24 Jul 2015 AU-12;</v>
      </c>
    </row>
    <row r="615" spans="1:27" ht="409.5">
      <c r="A615" t="s">
        <v>20773</v>
      </c>
      <c r="B615" t="s">
        <v>4349</v>
      </c>
      <c r="C615" t="s">
        <v>20771</v>
      </c>
      <c r="D615" t="s">
        <v>20772</v>
      </c>
      <c r="E615" t="s">
        <v>20771</v>
      </c>
      <c r="F615" t="s">
        <v>20770</v>
      </c>
      <c r="G615" s="25" t="s">
        <v>20008</v>
      </c>
      <c r="I615" s="25" t="s">
        <v>20769</v>
      </c>
      <c r="J615" t="s">
        <v>20768</v>
      </c>
      <c r="M615" t="b">
        <v>0</v>
      </c>
      <c r="T615" t="s">
        <v>4341</v>
      </c>
      <c r="U615" t="s">
        <v>4340</v>
      </c>
      <c r="V615" t="s">
        <v>19908</v>
      </c>
      <c r="W615">
        <v>2489</v>
      </c>
      <c r="X615" s="25" t="s">
        <v>21623</v>
      </c>
      <c r="Y615" t="s">
        <v>21436</v>
      </c>
      <c r="AA615" t="str">
        <f t="shared" si="9"/>
        <v>Application Layer Gateway (ALG) Security Requirements Guide (SRG) :: Version 1, Release: 2 Benchmark Date: 24 Jul 2015 AU-12;</v>
      </c>
    </row>
    <row r="616" spans="1:27" ht="409.5">
      <c r="A616" t="s">
        <v>20767</v>
      </c>
      <c r="B616" t="s">
        <v>4349</v>
      </c>
      <c r="C616" t="s">
        <v>20765</v>
      </c>
      <c r="D616" t="s">
        <v>20766</v>
      </c>
      <c r="E616" t="s">
        <v>20765</v>
      </c>
      <c r="F616" t="s">
        <v>20764</v>
      </c>
      <c r="G616" s="25" t="s">
        <v>20745</v>
      </c>
      <c r="I616" s="25" t="s">
        <v>20763</v>
      </c>
      <c r="J616" t="s">
        <v>20762</v>
      </c>
      <c r="M616" t="b">
        <v>0</v>
      </c>
      <c r="T616" t="s">
        <v>4341</v>
      </c>
      <c r="U616" t="s">
        <v>4340</v>
      </c>
      <c r="V616" t="s">
        <v>19908</v>
      </c>
      <c r="W616">
        <v>2489</v>
      </c>
      <c r="X616" s="25" t="s">
        <v>21623</v>
      </c>
      <c r="Y616" t="s">
        <v>21436</v>
      </c>
      <c r="AA616" t="str">
        <f t="shared" si="9"/>
        <v>Application Layer Gateway (ALG) Security Requirements Guide (SRG) :: Version 1, Release: 2 Benchmark Date: 24 Jul 2015 AU-12;</v>
      </c>
    </row>
    <row r="617" spans="1:27" ht="409.5">
      <c r="A617" t="s">
        <v>20761</v>
      </c>
      <c r="B617" t="s">
        <v>4349</v>
      </c>
      <c r="C617" t="s">
        <v>20759</v>
      </c>
      <c r="D617" t="s">
        <v>20760</v>
      </c>
      <c r="E617" t="s">
        <v>20759</v>
      </c>
      <c r="F617" t="s">
        <v>20758</v>
      </c>
      <c r="G617" s="25" t="s">
        <v>19995</v>
      </c>
      <c r="I617" s="25" t="s">
        <v>20757</v>
      </c>
      <c r="J617" t="s">
        <v>20756</v>
      </c>
      <c r="M617" t="b">
        <v>0</v>
      </c>
      <c r="T617" t="s">
        <v>4341</v>
      </c>
      <c r="U617" t="s">
        <v>4340</v>
      </c>
      <c r="V617" t="s">
        <v>19908</v>
      </c>
      <c r="W617">
        <v>2489</v>
      </c>
      <c r="X617" s="25" t="s">
        <v>21623</v>
      </c>
      <c r="Y617" t="s">
        <v>21436</v>
      </c>
      <c r="AA617" t="str">
        <f t="shared" si="9"/>
        <v>Application Layer Gateway (ALG) Security Requirements Guide (SRG) :: Version 1, Release: 2 Benchmark Date: 24 Jul 2015 AU-12;</v>
      </c>
    </row>
    <row r="618" spans="1:27" ht="409.5">
      <c r="A618" t="s">
        <v>20755</v>
      </c>
      <c r="B618" t="s">
        <v>4349</v>
      </c>
      <c r="C618" t="s">
        <v>20753</v>
      </c>
      <c r="D618" t="s">
        <v>20754</v>
      </c>
      <c r="E618" t="s">
        <v>20753</v>
      </c>
      <c r="F618" t="s">
        <v>20752</v>
      </c>
      <c r="G618" s="25" t="s">
        <v>19995</v>
      </c>
      <c r="I618" s="25" t="s">
        <v>20751</v>
      </c>
      <c r="J618" t="s">
        <v>20750</v>
      </c>
      <c r="M618" t="b">
        <v>0</v>
      </c>
      <c r="T618" t="s">
        <v>4341</v>
      </c>
      <c r="U618" t="s">
        <v>4340</v>
      </c>
      <c r="V618" t="s">
        <v>19908</v>
      </c>
      <c r="W618">
        <v>2489</v>
      </c>
      <c r="X618" s="25" t="s">
        <v>21623</v>
      </c>
      <c r="Y618" t="s">
        <v>21436</v>
      </c>
      <c r="AA618" t="str">
        <f t="shared" si="9"/>
        <v>Application Layer Gateway (ALG) Security Requirements Guide (SRG) :: Version 1, Release: 2 Benchmark Date: 24 Jul 2015 AU-12;</v>
      </c>
    </row>
    <row r="619" spans="1:27" ht="409.5">
      <c r="A619" t="s">
        <v>20749</v>
      </c>
      <c r="B619" t="s">
        <v>4349</v>
      </c>
      <c r="C619" t="s">
        <v>20747</v>
      </c>
      <c r="D619" t="s">
        <v>20748</v>
      </c>
      <c r="E619" t="s">
        <v>20747</v>
      </c>
      <c r="F619" t="s">
        <v>20746</v>
      </c>
      <c r="G619" s="25" t="s">
        <v>20745</v>
      </c>
      <c r="I619" s="25" t="s">
        <v>20744</v>
      </c>
      <c r="J619" t="s">
        <v>20743</v>
      </c>
      <c r="M619" t="b">
        <v>0</v>
      </c>
      <c r="T619" t="s">
        <v>4341</v>
      </c>
      <c r="U619" t="s">
        <v>4340</v>
      </c>
      <c r="V619" t="s">
        <v>19908</v>
      </c>
      <c r="W619">
        <v>2489</v>
      </c>
      <c r="X619" s="25" t="s">
        <v>21623</v>
      </c>
      <c r="Y619" t="s">
        <v>21436</v>
      </c>
      <c r="AA619" t="str">
        <f t="shared" si="9"/>
        <v>Application Layer Gateway (ALG) Security Requirements Guide (SRG) :: Version 1, Release: 2 Benchmark Date: 24 Jul 2015 AU-12;</v>
      </c>
    </row>
    <row r="620" spans="1:27" ht="409.5">
      <c r="A620" t="s">
        <v>20742</v>
      </c>
      <c r="B620" t="s">
        <v>4349</v>
      </c>
      <c r="C620" t="s">
        <v>20740</v>
      </c>
      <c r="D620" t="s">
        <v>20741</v>
      </c>
      <c r="E620" t="s">
        <v>20740</v>
      </c>
      <c r="F620" t="s">
        <v>20739</v>
      </c>
      <c r="G620" s="25" t="s">
        <v>19995</v>
      </c>
      <c r="I620" s="25" t="s">
        <v>20738</v>
      </c>
      <c r="J620" t="s">
        <v>20737</v>
      </c>
      <c r="M620" t="b">
        <v>0</v>
      </c>
      <c r="T620" t="s">
        <v>4341</v>
      </c>
      <c r="U620" t="s">
        <v>4340</v>
      </c>
      <c r="V620" t="s">
        <v>19908</v>
      </c>
      <c r="W620">
        <v>2489</v>
      </c>
      <c r="X620" s="25" t="s">
        <v>21623</v>
      </c>
      <c r="Y620" t="s">
        <v>21436</v>
      </c>
      <c r="AA620" t="str">
        <f t="shared" si="9"/>
        <v>Application Layer Gateway (ALG) Security Requirements Guide (SRG) :: Version 1, Release: 2 Benchmark Date: 24 Jul 2015 AU-12;</v>
      </c>
    </row>
    <row r="621" spans="1:27" ht="409.5">
      <c r="A621" t="s">
        <v>19992</v>
      </c>
      <c r="B621" t="s">
        <v>4349</v>
      </c>
      <c r="C621" t="s">
        <v>19990</v>
      </c>
      <c r="D621" t="s">
        <v>19991</v>
      </c>
      <c r="E621" t="s">
        <v>19990</v>
      </c>
      <c r="F621" t="s">
        <v>19989</v>
      </c>
      <c r="G621" s="25" t="s">
        <v>19988</v>
      </c>
      <c r="I621" s="25" t="s">
        <v>19987</v>
      </c>
      <c r="J621" t="s">
        <v>19986</v>
      </c>
      <c r="M621" t="b">
        <v>0</v>
      </c>
      <c r="T621" t="s">
        <v>4341</v>
      </c>
      <c r="U621" t="s">
        <v>4340</v>
      </c>
      <c r="V621" t="s">
        <v>19908</v>
      </c>
      <c r="W621">
        <v>2489</v>
      </c>
      <c r="X621" s="25" t="s">
        <v>11290</v>
      </c>
      <c r="Y621" t="s">
        <v>21624</v>
      </c>
      <c r="AA621" t="str">
        <f t="shared" si="9"/>
        <v>Application Layer Gateway (ALG) Security Requirements Guide (SRG) :: Version 1, Release: 2 Benchmark Date: 24 Jul 2015 AU-14;</v>
      </c>
    </row>
    <row r="622" spans="1:27" ht="409.5" hidden="1">
      <c r="A622" t="s">
        <v>12880</v>
      </c>
      <c r="B622" t="s">
        <v>4349</v>
      </c>
      <c r="C622" t="s">
        <v>12879</v>
      </c>
      <c r="D622" t="s">
        <v>12878</v>
      </c>
      <c r="E622" t="s">
        <v>12877</v>
      </c>
      <c r="F622" t="s">
        <v>12876</v>
      </c>
      <c r="G622" t="s">
        <v>12875</v>
      </c>
      <c r="I622" s="25" t="s">
        <v>12874</v>
      </c>
      <c r="J622" t="s">
        <v>12865</v>
      </c>
      <c r="M622" t="b">
        <v>0</v>
      </c>
      <c r="T622" t="s">
        <v>4341</v>
      </c>
      <c r="U622" t="s">
        <v>4340</v>
      </c>
      <c r="V622" t="s">
        <v>12698</v>
      </c>
      <c r="W622">
        <v>2913</v>
      </c>
      <c r="X622" s="25" t="s">
        <v>11290</v>
      </c>
      <c r="Y622" t="s">
        <v>21624</v>
      </c>
      <c r="Z622" t="s">
        <v>12873</v>
      </c>
      <c r="AA622" t="str">
        <f t="shared" si="9"/>
        <v>Layer 2 Switch Security Requirements Guide :: Version 2, Release: 1 Benchmark Date: 18 May 2021 AU-14;</v>
      </c>
    </row>
    <row r="623" spans="1:27" ht="409.5" hidden="1">
      <c r="A623" t="s">
        <v>11297</v>
      </c>
      <c r="B623" t="s">
        <v>4349</v>
      </c>
      <c r="C623" t="s">
        <v>4358</v>
      </c>
      <c r="D623" t="s">
        <v>11296</v>
      </c>
      <c r="E623" t="s">
        <v>11295</v>
      </c>
      <c r="F623" t="s">
        <v>11294</v>
      </c>
      <c r="G623" s="25" t="s">
        <v>11293</v>
      </c>
      <c r="I623" s="25" t="s">
        <v>11292</v>
      </c>
      <c r="J623" s="25" t="s">
        <v>11291</v>
      </c>
      <c r="M623" t="b">
        <v>0</v>
      </c>
      <c r="T623" t="s">
        <v>4341</v>
      </c>
      <c r="U623" t="s">
        <v>4340</v>
      </c>
      <c r="V623" t="s">
        <v>11272</v>
      </c>
      <c r="W623">
        <v>2906</v>
      </c>
      <c r="X623" s="25" t="s">
        <v>11290</v>
      </c>
      <c r="Y623" t="s">
        <v>21624</v>
      </c>
      <c r="Z623" t="s">
        <v>11289</v>
      </c>
      <c r="AA623" t="str">
        <f t="shared" si="9"/>
        <v>Mainframe Product Security Requirements Guide :: Version 2, Release: 1 Benchmark Date: 27 Oct 2022 AU-14;</v>
      </c>
    </row>
    <row r="624" spans="1:27" ht="409.5" hidden="1">
      <c r="A624" t="s">
        <v>19811</v>
      </c>
      <c r="B624" t="s">
        <v>4349</v>
      </c>
      <c r="C624" t="s">
        <v>5097</v>
      </c>
      <c r="D624" t="s">
        <v>19810</v>
      </c>
      <c r="E624" t="s">
        <v>19809</v>
      </c>
      <c r="F624" t="s">
        <v>19808</v>
      </c>
      <c r="G624" t="s">
        <v>19807</v>
      </c>
      <c r="I624" s="25" t="s">
        <v>19806</v>
      </c>
      <c r="J624" t="s">
        <v>19805</v>
      </c>
      <c r="M624" t="b">
        <v>0</v>
      </c>
      <c r="T624" t="s">
        <v>4341</v>
      </c>
      <c r="U624" t="s">
        <v>4340</v>
      </c>
      <c r="V624" t="s">
        <v>18918</v>
      </c>
      <c r="W624">
        <v>2900</v>
      </c>
      <c r="X624" s="25" t="s">
        <v>21626</v>
      </c>
      <c r="Y624" t="s">
        <v>21625</v>
      </c>
      <c r="Z624" t="s">
        <v>19804</v>
      </c>
      <c r="AA624" t="str">
        <f t="shared" si="9"/>
        <v>Application Server Security Requirements Guide :: Version 3, Release: 3 Benchmark Date: 27 Oct 2022 AU-14 (1);</v>
      </c>
    </row>
    <row r="625" spans="1:27" ht="409.5" hidden="1">
      <c r="A625" t="s">
        <v>18317</v>
      </c>
      <c r="B625" t="s">
        <v>5187</v>
      </c>
      <c r="C625" t="s">
        <v>5097</v>
      </c>
      <c r="D625" t="s">
        <v>18316</v>
      </c>
      <c r="E625" t="s">
        <v>18315</v>
      </c>
      <c r="F625" t="s">
        <v>18314</v>
      </c>
      <c r="G625" t="s">
        <v>11138</v>
      </c>
      <c r="I625" s="25" t="s">
        <v>18313</v>
      </c>
      <c r="J625" t="s">
        <v>18312</v>
      </c>
      <c r="M625" t="b">
        <v>0</v>
      </c>
      <c r="T625" t="s">
        <v>4341</v>
      </c>
      <c r="U625" t="s">
        <v>4340</v>
      </c>
      <c r="V625" t="s">
        <v>18135</v>
      </c>
      <c r="W625">
        <v>2901</v>
      </c>
      <c r="X625" s="25" t="s">
        <v>21626</v>
      </c>
      <c r="Y625" t="s">
        <v>21625</v>
      </c>
      <c r="Z625" t="s">
        <v>18311</v>
      </c>
      <c r="AA625" t="str">
        <f t="shared" si="9"/>
        <v>Central Log Server Security Requirements Guide :: Version 2, Release: 2 Benchmark Date: 27 Oct 2022 AU-14 (1);</v>
      </c>
    </row>
    <row r="626" spans="1:27" ht="409.5" hidden="1">
      <c r="A626" t="s">
        <v>17995</v>
      </c>
      <c r="B626" t="s">
        <v>4349</v>
      </c>
      <c r="C626" t="s">
        <v>5097</v>
      </c>
      <c r="D626" t="s">
        <v>17994</v>
      </c>
      <c r="E626" t="s">
        <v>17993</v>
      </c>
      <c r="F626" t="s">
        <v>17992</v>
      </c>
      <c r="G626" t="s">
        <v>17991</v>
      </c>
      <c r="I626" s="25" t="s">
        <v>17990</v>
      </c>
      <c r="J626" t="s">
        <v>17989</v>
      </c>
      <c r="M626" t="b">
        <v>0</v>
      </c>
      <c r="T626" t="s">
        <v>4341</v>
      </c>
      <c r="U626" t="s">
        <v>4340</v>
      </c>
      <c r="V626" t="s">
        <v>16942</v>
      </c>
      <c r="W626">
        <v>5239</v>
      </c>
      <c r="X626" s="25" t="s">
        <v>21626</v>
      </c>
      <c r="Y626" t="s">
        <v>21625</v>
      </c>
      <c r="AA626" t="str">
        <f t="shared" si="9"/>
        <v>Container Platform Security Requirements Guide :: Version 1, Release: 3 Benchmark Date: 27 Jan 2022 AU-14 (1);</v>
      </c>
    </row>
    <row r="627" spans="1:27" ht="409.5" hidden="1">
      <c r="A627" t="s">
        <v>16877</v>
      </c>
      <c r="B627" t="s">
        <v>4349</v>
      </c>
      <c r="C627" t="s">
        <v>5097</v>
      </c>
      <c r="D627" t="s">
        <v>16876</v>
      </c>
      <c r="E627" t="s">
        <v>16875</v>
      </c>
      <c r="F627" t="s">
        <v>16874</v>
      </c>
      <c r="G627" t="s">
        <v>16873</v>
      </c>
      <c r="I627" s="25" t="s">
        <v>16872</v>
      </c>
      <c r="J627" s="25" t="s">
        <v>16871</v>
      </c>
      <c r="M627" t="b">
        <v>0</v>
      </c>
      <c r="T627" t="s">
        <v>4341</v>
      </c>
      <c r="U627" t="s">
        <v>4340</v>
      </c>
      <c r="V627" t="s">
        <v>15953</v>
      </c>
      <c r="W627">
        <v>2902</v>
      </c>
      <c r="X627" s="25" t="s">
        <v>21626</v>
      </c>
      <c r="Y627" t="s">
        <v>21625</v>
      </c>
      <c r="Z627" t="s">
        <v>16870</v>
      </c>
      <c r="AA627" t="str">
        <f t="shared" si="9"/>
        <v>Database Security Requirements Guide :: Version 3, Release: 3 Benchmark Date: 27 Jul 2022 AU-14 (1);</v>
      </c>
    </row>
    <row r="628" spans="1:27" ht="390" hidden="1">
      <c r="A628" t="s">
        <v>14304</v>
      </c>
      <c r="B628" t="s">
        <v>4349</v>
      </c>
      <c r="C628" t="s">
        <v>14303</v>
      </c>
      <c r="D628" t="s">
        <v>14302</v>
      </c>
      <c r="E628" t="s">
        <v>14301</v>
      </c>
      <c r="F628" t="s">
        <v>14300</v>
      </c>
      <c r="G628" t="s">
        <v>12511</v>
      </c>
      <c r="I628" t="s">
        <v>14299</v>
      </c>
      <c r="J628" t="s">
        <v>14298</v>
      </c>
      <c r="M628" t="b">
        <v>0</v>
      </c>
      <c r="T628" t="s">
        <v>4341</v>
      </c>
      <c r="U628" t="s">
        <v>4340</v>
      </c>
      <c r="V628" t="s">
        <v>13339</v>
      </c>
      <c r="W628">
        <v>2895</v>
      </c>
      <c r="X628" s="25" t="s">
        <v>21626</v>
      </c>
      <c r="Y628" t="s">
        <v>21625</v>
      </c>
      <c r="Z628" t="s">
        <v>14297</v>
      </c>
      <c r="AA628" t="str">
        <f t="shared" si="9"/>
        <v>General Purpose Operating System Security Requirements Guide :: Version 2, Release: 4 Benchmark Date: 27 Jul 2022 AU-14 (1);</v>
      </c>
    </row>
    <row r="629" spans="1:27" ht="409.5" hidden="1">
      <c r="A629" t="s">
        <v>12515</v>
      </c>
      <c r="B629" t="s">
        <v>4349</v>
      </c>
      <c r="C629" t="s">
        <v>5097</v>
      </c>
      <c r="D629" t="s">
        <v>12514</v>
      </c>
      <c r="E629" t="s">
        <v>12513</v>
      </c>
      <c r="F629" t="s">
        <v>12512</v>
      </c>
      <c r="G629" t="s">
        <v>12511</v>
      </c>
      <c r="I629" s="25" t="s">
        <v>12510</v>
      </c>
      <c r="J629" t="s">
        <v>12509</v>
      </c>
      <c r="M629" t="b">
        <v>0</v>
      </c>
      <c r="T629" t="s">
        <v>4341</v>
      </c>
      <c r="U629" t="s">
        <v>4340</v>
      </c>
      <c r="V629" t="s">
        <v>11272</v>
      </c>
      <c r="W629">
        <v>2906</v>
      </c>
      <c r="X629" s="25" t="s">
        <v>21626</v>
      </c>
      <c r="Y629" t="s">
        <v>21625</v>
      </c>
      <c r="Z629" t="s">
        <v>12508</v>
      </c>
      <c r="AA629" t="str">
        <f t="shared" si="9"/>
        <v>Mainframe Product Security Requirements Guide :: Version 2, Release: 1 Benchmark Date: 27 Oct 2022 AU-14 (1);</v>
      </c>
    </row>
    <row r="630" spans="1:27" ht="390" hidden="1">
      <c r="A630" t="s">
        <v>11142</v>
      </c>
      <c r="B630" t="s">
        <v>4349</v>
      </c>
      <c r="C630" t="s">
        <v>5097</v>
      </c>
      <c r="D630" t="s">
        <v>11141</v>
      </c>
      <c r="E630" t="s">
        <v>11140</v>
      </c>
      <c r="F630" t="s">
        <v>11139</v>
      </c>
      <c r="G630" t="s">
        <v>11138</v>
      </c>
      <c r="I630" t="s">
        <v>11137</v>
      </c>
      <c r="J630" t="s">
        <v>11136</v>
      </c>
      <c r="M630" t="b">
        <v>0</v>
      </c>
      <c r="T630" t="s">
        <v>4341</v>
      </c>
      <c r="U630" t="s">
        <v>4340</v>
      </c>
      <c r="V630" t="s">
        <v>10511</v>
      </c>
      <c r="W630">
        <v>2890</v>
      </c>
      <c r="X630" s="25" t="s">
        <v>21626</v>
      </c>
      <c r="Y630" t="s">
        <v>21625</v>
      </c>
      <c r="Z630" t="s">
        <v>11135</v>
      </c>
      <c r="AA630" t="str">
        <f t="shared" si="9"/>
        <v>Network Device Management Security Requirements Guide :: Version 4, Release: 1 Benchmark Date: 23 Apr 2021 AU-14 (1);</v>
      </c>
    </row>
    <row r="631" spans="1:27" ht="409.5" hidden="1">
      <c r="A631" t="s">
        <v>9179</v>
      </c>
      <c r="B631" t="s">
        <v>4349</v>
      </c>
      <c r="C631" t="s">
        <v>5097</v>
      </c>
      <c r="D631" t="s">
        <v>9178</v>
      </c>
      <c r="E631" t="s">
        <v>9177</v>
      </c>
      <c r="F631" t="s">
        <v>9176</v>
      </c>
      <c r="G631" s="25" t="s">
        <v>9175</v>
      </c>
      <c r="I631" s="25" t="s">
        <v>9174</v>
      </c>
      <c r="J631" t="s">
        <v>9173</v>
      </c>
      <c r="M631" t="b">
        <v>0</v>
      </c>
      <c r="T631" t="s">
        <v>4341</v>
      </c>
      <c r="U631" t="s">
        <v>4340</v>
      </c>
      <c r="V631" t="s">
        <v>8332</v>
      </c>
      <c r="W631">
        <v>5269</v>
      </c>
      <c r="X631" s="25" t="s">
        <v>21626</v>
      </c>
      <c r="Y631" t="s">
        <v>21625</v>
      </c>
      <c r="AA631" t="str">
        <f t="shared" si="9"/>
        <v>Unified Endpoint Management Server Security Requirements Guide :: Version 1, Release: 1 Benchmark Date: 20 Nov 2020 AU-14 (1);</v>
      </c>
    </row>
    <row r="632" spans="1:27" ht="409.5" hidden="1">
      <c r="A632" t="s">
        <v>6928</v>
      </c>
      <c r="B632" t="s">
        <v>4349</v>
      </c>
      <c r="C632" t="s">
        <v>5097</v>
      </c>
      <c r="D632" t="s">
        <v>6927</v>
      </c>
      <c r="E632" t="s">
        <v>6926</v>
      </c>
      <c r="F632" t="s">
        <v>6925</v>
      </c>
      <c r="G632" t="s">
        <v>6924</v>
      </c>
      <c r="I632" s="25" t="s">
        <v>6923</v>
      </c>
      <c r="J632" t="s">
        <v>6922</v>
      </c>
      <c r="M632" t="b">
        <v>0</v>
      </c>
      <c r="T632" t="s">
        <v>4341</v>
      </c>
      <c r="U632" t="s">
        <v>4340</v>
      </c>
      <c r="V632" t="s">
        <v>5162</v>
      </c>
      <c r="W632">
        <v>4093</v>
      </c>
      <c r="X632" s="25" t="s">
        <v>21626</v>
      </c>
      <c r="Y632" t="s">
        <v>21625</v>
      </c>
      <c r="Z632" t="s">
        <v>6921</v>
      </c>
      <c r="AA632" t="str">
        <f t="shared" si="9"/>
        <v>Application Security and Development Security Technical Implementation Guide :: Version 5, Release: 2 Benchmark Date: 27 Oct 2022 AU-14 (1);</v>
      </c>
    </row>
    <row r="633" spans="1:27" ht="409.5" hidden="1">
      <c r="A633" t="s">
        <v>5098</v>
      </c>
      <c r="B633" t="s">
        <v>4349</v>
      </c>
      <c r="C633" t="s">
        <v>5097</v>
      </c>
      <c r="D633" t="s">
        <v>5096</v>
      </c>
      <c r="E633" t="s">
        <v>5095</v>
      </c>
      <c r="F633" t="s">
        <v>5094</v>
      </c>
      <c r="G633" t="s">
        <v>5093</v>
      </c>
      <c r="I633" s="25" t="s">
        <v>5092</v>
      </c>
      <c r="J633" t="s">
        <v>5091</v>
      </c>
      <c r="M633" t="b">
        <v>0</v>
      </c>
      <c r="T633" t="s">
        <v>4341</v>
      </c>
      <c r="U633" t="s">
        <v>4340</v>
      </c>
      <c r="V633" t="s">
        <v>4339</v>
      </c>
      <c r="W633">
        <v>2910</v>
      </c>
      <c r="X633" s="25" t="s">
        <v>21626</v>
      </c>
      <c r="Y633" t="s">
        <v>21625</v>
      </c>
      <c r="Z633" t="s">
        <v>5090</v>
      </c>
      <c r="AA633" t="str">
        <f t="shared" si="9"/>
        <v>Web Server Security Requirements Guide :: Version 3, Release: 1 Benchmark Date: 27 Oct 2022 AU-14 (1);</v>
      </c>
    </row>
    <row r="634" spans="1:27" ht="409.5">
      <c r="A634" t="s">
        <v>19985</v>
      </c>
      <c r="B634" t="s">
        <v>4349</v>
      </c>
      <c r="C634" t="s">
        <v>19983</v>
      </c>
      <c r="D634" t="s">
        <v>19984</v>
      </c>
      <c r="E634" t="s">
        <v>19983</v>
      </c>
      <c r="F634" t="s">
        <v>19982</v>
      </c>
      <c r="G634" s="25" t="s">
        <v>19981</v>
      </c>
      <c r="I634" s="25" t="s">
        <v>19980</v>
      </c>
      <c r="J634" t="s">
        <v>19979</v>
      </c>
      <c r="M634" t="b">
        <v>0</v>
      </c>
      <c r="T634" t="s">
        <v>4341</v>
      </c>
      <c r="U634" t="s">
        <v>4340</v>
      </c>
      <c r="V634" t="s">
        <v>19908</v>
      </c>
      <c r="W634">
        <v>2489</v>
      </c>
      <c r="X634" s="25" t="s">
        <v>15051</v>
      </c>
      <c r="Y634" t="s">
        <v>21628</v>
      </c>
      <c r="AA634" t="str">
        <f t="shared" si="9"/>
        <v>Application Layer Gateway (ALG) Security Requirements Guide (SRG) :: Version 1, Release: 2 Benchmark Date: 24 Jul 2015 AU-14 (2);</v>
      </c>
    </row>
    <row r="635" spans="1:27" ht="409.5" hidden="1">
      <c r="A635" t="s">
        <v>15059</v>
      </c>
      <c r="B635" t="s">
        <v>4349</v>
      </c>
      <c r="C635" t="s">
        <v>15058</v>
      </c>
      <c r="D635" t="s">
        <v>15057</v>
      </c>
      <c r="E635" t="s">
        <v>15056</v>
      </c>
      <c r="F635" t="s">
        <v>15055</v>
      </c>
      <c r="G635" s="25" t="s">
        <v>15054</v>
      </c>
      <c r="I635" s="25" t="s">
        <v>15053</v>
      </c>
      <c r="J635" t="s">
        <v>15052</v>
      </c>
      <c r="M635" t="b">
        <v>0</v>
      </c>
      <c r="T635" t="s">
        <v>4341</v>
      </c>
      <c r="U635" t="s">
        <v>4340</v>
      </c>
      <c r="V635" t="s">
        <v>15010</v>
      </c>
      <c r="W635">
        <v>2912</v>
      </c>
      <c r="X635" s="25" t="s">
        <v>15051</v>
      </c>
      <c r="Y635" t="s">
        <v>21628</v>
      </c>
      <c r="Z635" t="s">
        <v>15050</v>
      </c>
      <c r="AA635" t="str">
        <f t="shared" si="9"/>
        <v>Firewall Security Requirements Guide :: Version 2, Release: 3 Benchmark Date: 27 Oct 2022 AU-14 (2);</v>
      </c>
    </row>
    <row r="636" spans="1:27" ht="409.5" hidden="1">
      <c r="A636" t="s">
        <v>12872</v>
      </c>
      <c r="B636" t="s">
        <v>4349</v>
      </c>
      <c r="C636" t="s">
        <v>12871</v>
      </c>
      <c r="D636" t="s">
        <v>12870</v>
      </c>
      <c r="E636" t="s">
        <v>12869</v>
      </c>
      <c r="F636" t="s">
        <v>12868</v>
      </c>
      <c r="G636" t="s">
        <v>12867</v>
      </c>
      <c r="I636" s="25" t="s">
        <v>12866</v>
      </c>
      <c r="J636" t="s">
        <v>12865</v>
      </c>
      <c r="M636" t="b">
        <v>0</v>
      </c>
      <c r="T636" t="s">
        <v>4341</v>
      </c>
      <c r="U636" t="s">
        <v>4340</v>
      </c>
      <c r="V636" t="s">
        <v>12698</v>
      </c>
      <c r="W636">
        <v>2913</v>
      </c>
      <c r="X636" s="25" t="s">
        <v>11281</v>
      </c>
      <c r="Y636" t="s">
        <v>21627</v>
      </c>
      <c r="Z636" t="s">
        <v>12864</v>
      </c>
      <c r="AA636" t="str">
        <f t="shared" si="9"/>
        <v>Layer 2 Switch Security Requirements Guide :: Version 2, Release: 1 Benchmark Date: 18 May 2021 AU-14 (3);</v>
      </c>
    </row>
    <row r="637" spans="1:27" ht="409.5" hidden="1">
      <c r="A637" t="s">
        <v>11288</v>
      </c>
      <c r="B637" t="s">
        <v>4349</v>
      </c>
      <c r="C637" t="s">
        <v>4358</v>
      </c>
      <c r="D637" t="s">
        <v>11287</v>
      </c>
      <c r="E637" t="s">
        <v>11286</v>
      </c>
      <c r="F637" t="s">
        <v>11285</v>
      </c>
      <c r="G637" s="25" t="s">
        <v>11284</v>
      </c>
      <c r="I637" s="25" t="s">
        <v>11283</v>
      </c>
      <c r="J637" s="25" t="s">
        <v>11282</v>
      </c>
      <c r="M637" t="b">
        <v>0</v>
      </c>
      <c r="T637" t="s">
        <v>4341</v>
      </c>
      <c r="U637" t="s">
        <v>4340</v>
      </c>
      <c r="V637" t="s">
        <v>11272</v>
      </c>
      <c r="W637">
        <v>2906</v>
      </c>
      <c r="X637" s="25" t="s">
        <v>11281</v>
      </c>
      <c r="Y637" t="s">
        <v>21627</v>
      </c>
      <c r="Z637" t="s">
        <v>11280</v>
      </c>
      <c r="AA637" t="str">
        <f t="shared" si="9"/>
        <v>Mainframe Product Security Requirements Guide :: Version 2, Release: 1 Benchmark Date: 27 Oct 2022 AU-14 (3);</v>
      </c>
    </row>
    <row r="638" spans="1:27" ht="409.5" hidden="1">
      <c r="A638" t="s">
        <v>21265</v>
      </c>
      <c r="B638" t="s">
        <v>4349</v>
      </c>
      <c r="C638" t="s">
        <v>21263</v>
      </c>
      <c r="D638" t="s">
        <v>21264</v>
      </c>
      <c r="E638" t="s">
        <v>21263</v>
      </c>
      <c r="F638" t="s">
        <v>21262</v>
      </c>
      <c r="G638" s="25" t="s">
        <v>12503</v>
      </c>
      <c r="I638" s="25" t="s">
        <v>21261</v>
      </c>
      <c r="J638" t="s">
        <v>21260</v>
      </c>
      <c r="M638" t="b">
        <v>0</v>
      </c>
      <c r="T638" t="s">
        <v>4341</v>
      </c>
      <c r="U638" t="s">
        <v>4340</v>
      </c>
      <c r="V638" t="s">
        <v>20945</v>
      </c>
      <c r="W638">
        <v>3357</v>
      </c>
      <c r="X638" s="25" t="s">
        <v>21499</v>
      </c>
      <c r="Y638" t="s">
        <v>21437</v>
      </c>
      <c r="AA638" t="str">
        <f t="shared" si="9"/>
        <v>Authentication, Authorization, and Accounting Services (AAA) Security Requirements Guide :: Version 1, Release: 2 Benchmark Date: 24 Jan 2020 AU-3;</v>
      </c>
    </row>
    <row r="639" spans="1:27" ht="409.5" hidden="1">
      <c r="A639" t="s">
        <v>21259</v>
      </c>
      <c r="B639" t="s">
        <v>4349</v>
      </c>
      <c r="C639" t="s">
        <v>21257</v>
      </c>
      <c r="D639" t="s">
        <v>21258</v>
      </c>
      <c r="E639" t="s">
        <v>21257</v>
      </c>
      <c r="F639" t="s">
        <v>21256</v>
      </c>
      <c r="G639" s="25" t="s">
        <v>12495</v>
      </c>
      <c r="I639" s="25" t="s">
        <v>21255</v>
      </c>
      <c r="J639" t="s">
        <v>21254</v>
      </c>
      <c r="M639" t="b">
        <v>0</v>
      </c>
      <c r="T639" t="s">
        <v>4341</v>
      </c>
      <c r="U639" t="s">
        <v>4340</v>
      </c>
      <c r="V639" t="s">
        <v>20945</v>
      </c>
      <c r="W639">
        <v>3357</v>
      </c>
      <c r="X639" s="25" t="s">
        <v>21500</v>
      </c>
      <c r="Y639" t="s">
        <v>21437</v>
      </c>
      <c r="AA639" t="str">
        <f t="shared" si="9"/>
        <v>Authentication, Authorization, and Accounting Services (AAA) Security Requirements Guide :: Version 1, Release: 2 Benchmark Date: 24 Jan 2020 AU-3;</v>
      </c>
    </row>
    <row r="640" spans="1:27" ht="409.5" hidden="1">
      <c r="A640" t="s">
        <v>21253</v>
      </c>
      <c r="B640" t="s">
        <v>4349</v>
      </c>
      <c r="C640" t="s">
        <v>21251</v>
      </c>
      <c r="D640" t="s">
        <v>21252</v>
      </c>
      <c r="E640" t="s">
        <v>21251</v>
      </c>
      <c r="F640" t="s">
        <v>21250</v>
      </c>
      <c r="G640" s="25" t="s">
        <v>21249</v>
      </c>
      <c r="I640" s="25" t="s">
        <v>21248</v>
      </c>
      <c r="J640" t="s">
        <v>21247</v>
      </c>
      <c r="M640" t="b">
        <v>0</v>
      </c>
      <c r="T640" t="s">
        <v>4341</v>
      </c>
      <c r="U640" t="s">
        <v>4340</v>
      </c>
      <c r="V640" t="s">
        <v>20945</v>
      </c>
      <c r="W640">
        <v>3357</v>
      </c>
      <c r="X640" s="25" t="s">
        <v>21501</v>
      </c>
      <c r="Y640" t="s">
        <v>21437</v>
      </c>
      <c r="AA640" t="str">
        <f t="shared" si="9"/>
        <v>Authentication, Authorization, and Accounting Services (AAA) Security Requirements Guide :: Version 1, Release: 2 Benchmark Date: 24 Jan 2020 AU-3;</v>
      </c>
    </row>
    <row r="641" spans="1:27" ht="409.5" hidden="1">
      <c r="A641" t="s">
        <v>21246</v>
      </c>
      <c r="B641" t="s">
        <v>4349</v>
      </c>
      <c r="C641" t="s">
        <v>21244</v>
      </c>
      <c r="D641" t="s">
        <v>21245</v>
      </c>
      <c r="E641" t="s">
        <v>21244</v>
      </c>
      <c r="F641" t="s">
        <v>21243</v>
      </c>
      <c r="G641" s="25" t="s">
        <v>12479</v>
      </c>
      <c r="I641" s="25" t="s">
        <v>21242</v>
      </c>
      <c r="J641" t="s">
        <v>21241</v>
      </c>
      <c r="M641" t="b">
        <v>0</v>
      </c>
      <c r="T641" t="s">
        <v>4341</v>
      </c>
      <c r="U641" t="s">
        <v>4340</v>
      </c>
      <c r="V641" t="s">
        <v>20945</v>
      </c>
      <c r="W641">
        <v>3357</v>
      </c>
      <c r="X641" s="25" t="s">
        <v>21502</v>
      </c>
      <c r="Y641" t="s">
        <v>21437</v>
      </c>
      <c r="AA641" t="str">
        <f t="shared" si="9"/>
        <v>Authentication, Authorization, and Accounting Services (AAA) Security Requirements Guide :: Version 1, Release: 2 Benchmark Date: 24 Jan 2020 AU-3;</v>
      </c>
    </row>
    <row r="642" spans="1:27" ht="409.5" hidden="1">
      <c r="A642" t="s">
        <v>21240</v>
      </c>
      <c r="B642" t="s">
        <v>4349</v>
      </c>
      <c r="C642" t="s">
        <v>21238</v>
      </c>
      <c r="D642" t="s">
        <v>21239</v>
      </c>
      <c r="E642" t="s">
        <v>21238</v>
      </c>
      <c r="F642" t="s">
        <v>21237</v>
      </c>
      <c r="G642" s="25" t="s">
        <v>12471</v>
      </c>
      <c r="I642" s="25" t="s">
        <v>21236</v>
      </c>
      <c r="J642" t="s">
        <v>21235</v>
      </c>
      <c r="M642" t="b">
        <v>0</v>
      </c>
      <c r="T642" t="s">
        <v>4341</v>
      </c>
      <c r="U642" t="s">
        <v>4340</v>
      </c>
      <c r="V642" t="s">
        <v>20945</v>
      </c>
      <c r="W642">
        <v>3357</v>
      </c>
      <c r="X642" s="25" t="s">
        <v>21503</v>
      </c>
      <c r="Y642" t="s">
        <v>21437</v>
      </c>
      <c r="AA642" t="str">
        <f t="shared" si="9"/>
        <v>Authentication, Authorization, and Accounting Services (AAA) Security Requirements Guide :: Version 1, Release: 2 Benchmark Date: 24 Jan 2020 AU-3;</v>
      </c>
    </row>
    <row r="643" spans="1:27" ht="409.5" hidden="1">
      <c r="A643" t="s">
        <v>21234</v>
      </c>
      <c r="B643" t="s">
        <v>4349</v>
      </c>
      <c r="C643" t="s">
        <v>21232</v>
      </c>
      <c r="D643" t="s">
        <v>21233</v>
      </c>
      <c r="E643" t="s">
        <v>21232</v>
      </c>
      <c r="F643" t="s">
        <v>21231</v>
      </c>
      <c r="G643" s="25" t="s">
        <v>6852</v>
      </c>
      <c r="I643" s="25" t="s">
        <v>21230</v>
      </c>
      <c r="J643" t="s">
        <v>21229</v>
      </c>
      <c r="M643" t="b">
        <v>0</v>
      </c>
      <c r="T643" t="s">
        <v>4341</v>
      </c>
      <c r="U643" t="s">
        <v>4340</v>
      </c>
      <c r="V643" t="s">
        <v>20945</v>
      </c>
      <c r="W643">
        <v>3357</v>
      </c>
      <c r="X643" s="25" t="s">
        <v>21504</v>
      </c>
      <c r="Y643" t="s">
        <v>21437</v>
      </c>
      <c r="AA643" t="str">
        <f t="shared" si="9"/>
        <v>Authentication, Authorization, and Accounting Services (AAA) Security Requirements Guide :: Version 1, Release: 2 Benchmark Date: 24 Jan 2020 AU-3;</v>
      </c>
    </row>
    <row r="644" spans="1:27" ht="409.5" hidden="1">
      <c r="A644" t="s">
        <v>19803</v>
      </c>
      <c r="B644" t="s">
        <v>4349</v>
      </c>
      <c r="C644" t="s">
        <v>5088</v>
      </c>
      <c r="D644" t="s">
        <v>19802</v>
      </c>
      <c r="E644" t="s">
        <v>19801</v>
      </c>
      <c r="F644" t="s">
        <v>19800</v>
      </c>
      <c r="G644" s="25" t="s">
        <v>19799</v>
      </c>
      <c r="I644" s="25" t="s">
        <v>19798</v>
      </c>
      <c r="J644" t="s">
        <v>19797</v>
      </c>
      <c r="M644" t="b">
        <v>0</v>
      </c>
      <c r="T644" t="s">
        <v>4341</v>
      </c>
      <c r="U644" t="s">
        <v>4340</v>
      </c>
      <c r="V644" t="s">
        <v>18918</v>
      </c>
      <c r="W644">
        <v>2900</v>
      </c>
      <c r="X644" s="25" t="s">
        <v>21499</v>
      </c>
      <c r="Y644" t="s">
        <v>21437</v>
      </c>
      <c r="Z644" t="s">
        <v>19796</v>
      </c>
      <c r="AA644" t="str">
        <f t="shared" ref="AA644:AA707" si="10">_xlfn.CONCAT(V644, " ", Y644)</f>
        <v>Application Server Security Requirements Guide :: Version 3, Release: 3 Benchmark Date: 27 Oct 2022 AU-3;</v>
      </c>
    </row>
    <row r="645" spans="1:27" ht="409.5" hidden="1">
      <c r="A645" t="s">
        <v>19795</v>
      </c>
      <c r="B645" t="s">
        <v>4349</v>
      </c>
      <c r="C645" t="s">
        <v>5079</v>
      </c>
      <c r="D645" t="s">
        <v>19794</v>
      </c>
      <c r="E645" t="s">
        <v>19793</v>
      </c>
      <c r="F645" t="s">
        <v>19792</v>
      </c>
      <c r="G645" s="25" t="s">
        <v>19791</v>
      </c>
      <c r="I645" s="25" t="s">
        <v>19790</v>
      </c>
      <c r="J645" t="s">
        <v>19789</v>
      </c>
      <c r="M645" t="b">
        <v>0</v>
      </c>
      <c r="T645" t="s">
        <v>4341</v>
      </c>
      <c r="U645" t="s">
        <v>4340</v>
      </c>
      <c r="V645" t="s">
        <v>18918</v>
      </c>
      <c r="W645">
        <v>2900</v>
      </c>
      <c r="X645" s="25" t="s">
        <v>21500</v>
      </c>
      <c r="Y645" t="s">
        <v>21437</v>
      </c>
      <c r="Z645" t="s">
        <v>19788</v>
      </c>
      <c r="AA645" t="str">
        <f t="shared" si="10"/>
        <v>Application Server Security Requirements Guide :: Version 3, Release: 3 Benchmark Date: 27 Oct 2022 AU-3;</v>
      </c>
    </row>
    <row r="646" spans="1:27" ht="409.5" hidden="1">
      <c r="A646" t="s">
        <v>19787</v>
      </c>
      <c r="B646" t="s">
        <v>4349</v>
      </c>
      <c r="C646" t="s">
        <v>5070</v>
      </c>
      <c r="D646" t="s">
        <v>19786</v>
      </c>
      <c r="E646" t="s">
        <v>19785</v>
      </c>
      <c r="F646" t="s">
        <v>19784</v>
      </c>
      <c r="G646" s="25" t="s">
        <v>19783</v>
      </c>
      <c r="I646" s="25" t="s">
        <v>19782</v>
      </c>
      <c r="J646" t="s">
        <v>19781</v>
      </c>
      <c r="M646" t="b">
        <v>0</v>
      </c>
      <c r="T646" t="s">
        <v>4341</v>
      </c>
      <c r="U646" t="s">
        <v>4340</v>
      </c>
      <c r="V646" t="s">
        <v>18918</v>
      </c>
      <c r="W646">
        <v>2900</v>
      </c>
      <c r="X646" s="25" t="s">
        <v>21501</v>
      </c>
      <c r="Y646" t="s">
        <v>21437</v>
      </c>
      <c r="Z646" t="s">
        <v>19780</v>
      </c>
      <c r="AA646" t="str">
        <f t="shared" si="10"/>
        <v>Application Server Security Requirements Guide :: Version 3, Release: 3 Benchmark Date: 27 Oct 2022 AU-3;</v>
      </c>
    </row>
    <row r="647" spans="1:27" ht="409.5" hidden="1">
      <c r="A647" t="s">
        <v>19779</v>
      </c>
      <c r="B647" t="s">
        <v>4349</v>
      </c>
      <c r="C647" t="s">
        <v>5053</v>
      </c>
      <c r="D647" t="s">
        <v>19778</v>
      </c>
      <c r="E647" t="s">
        <v>19777</v>
      </c>
      <c r="F647" t="s">
        <v>19776</v>
      </c>
      <c r="G647" s="25" t="s">
        <v>19775</v>
      </c>
      <c r="I647" s="25" t="s">
        <v>19774</v>
      </c>
      <c r="J647" t="s">
        <v>19773</v>
      </c>
      <c r="M647" t="b">
        <v>0</v>
      </c>
      <c r="T647" t="s">
        <v>4341</v>
      </c>
      <c r="U647" t="s">
        <v>4340</v>
      </c>
      <c r="V647" t="s">
        <v>18918</v>
      </c>
      <c r="W647">
        <v>2900</v>
      </c>
      <c r="X647" s="25" t="s">
        <v>21502</v>
      </c>
      <c r="Y647" t="s">
        <v>21437</v>
      </c>
      <c r="Z647" t="s">
        <v>19772</v>
      </c>
      <c r="AA647" t="str">
        <f t="shared" si="10"/>
        <v>Application Server Security Requirements Guide :: Version 3, Release: 3 Benchmark Date: 27 Oct 2022 AU-3;</v>
      </c>
    </row>
    <row r="648" spans="1:27" ht="409.5" hidden="1">
      <c r="A648" t="s">
        <v>19771</v>
      </c>
      <c r="B648" t="s">
        <v>4349</v>
      </c>
      <c r="C648" t="s">
        <v>5044</v>
      </c>
      <c r="D648" t="s">
        <v>19770</v>
      </c>
      <c r="E648" t="s">
        <v>19769</v>
      </c>
      <c r="F648" t="s">
        <v>19768</v>
      </c>
      <c r="G648" s="25" t="s">
        <v>19767</v>
      </c>
      <c r="I648" s="25" t="s">
        <v>19766</v>
      </c>
      <c r="J648" t="s">
        <v>19765</v>
      </c>
      <c r="M648" t="b">
        <v>0</v>
      </c>
      <c r="T648" t="s">
        <v>4341</v>
      </c>
      <c r="U648" t="s">
        <v>4340</v>
      </c>
      <c r="V648" t="s">
        <v>18918</v>
      </c>
      <c r="W648">
        <v>2900</v>
      </c>
      <c r="X648" s="25" t="s">
        <v>21503</v>
      </c>
      <c r="Y648" t="s">
        <v>21437</v>
      </c>
      <c r="Z648" t="s">
        <v>19764</v>
      </c>
      <c r="AA648" t="str">
        <f t="shared" si="10"/>
        <v>Application Server Security Requirements Guide :: Version 3, Release: 3 Benchmark Date: 27 Oct 2022 AU-3;</v>
      </c>
    </row>
    <row r="649" spans="1:27" ht="409.5" hidden="1">
      <c r="A649" t="s">
        <v>19763</v>
      </c>
      <c r="B649" t="s">
        <v>4349</v>
      </c>
      <c r="C649" t="s">
        <v>5035</v>
      </c>
      <c r="D649" t="s">
        <v>19762</v>
      </c>
      <c r="E649" t="s">
        <v>19761</v>
      </c>
      <c r="F649" t="s">
        <v>19760</v>
      </c>
      <c r="G649" s="25" t="s">
        <v>19759</v>
      </c>
      <c r="I649" s="25" t="s">
        <v>19758</v>
      </c>
      <c r="J649" t="s">
        <v>19757</v>
      </c>
      <c r="M649" t="b">
        <v>0</v>
      </c>
      <c r="T649" t="s">
        <v>4341</v>
      </c>
      <c r="U649" t="s">
        <v>4340</v>
      </c>
      <c r="V649" t="s">
        <v>18918</v>
      </c>
      <c r="W649">
        <v>2900</v>
      </c>
      <c r="X649" s="25" t="s">
        <v>21504</v>
      </c>
      <c r="Y649" t="s">
        <v>21437</v>
      </c>
      <c r="Z649" t="s">
        <v>19756</v>
      </c>
      <c r="AA649" t="str">
        <f t="shared" si="10"/>
        <v>Application Server Security Requirements Guide :: Version 3, Release: 3 Benchmark Date: 27 Oct 2022 AU-3;</v>
      </c>
    </row>
    <row r="650" spans="1:27" ht="409.5" hidden="1">
      <c r="A650" t="s">
        <v>18310</v>
      </c>
      <c r="B650" t="s">
        <v>5187</v>
      </c>
      <c r="C650" t="s">
        <v>5088</v>
      </c>
      <c r="D650" t="s">
        <v>18309</v>
      </c>
      <c r="E650" t="s">
        <v>18308</v>
      </c>
      <c r="F650" t="s">
        <v>18307</v>
      </c>
      <c r="G650" s="25" t="s">
        <v>12503</v>
      </c>
      <c r="I650" s="25" t="s">
        <v>18306</v>
      </c>
      <c r="J650" t="s">
        <v>18305</v>
      </c>
      <c r="M650" t="b">
        <v>0</v>
      </c>
      <c r="T650" t="s">
        <v>4341</v>
      </c>
      <c r="U650" t="s">
        <v>4340</v>
      </c>
      <c r="V650" t="s">
        <v>18135</v>
      </c>
      <c r="W650">
        <v>2901</v>
      </c>
      <c r="X650" s="25" t="s">
        <v>21499</v>
      </c>
      <c r="Y650" t="s">
        <v>21437</v>
      </c>
      <c r="Z650" t="s">
        <v>18304</v>
      </c>
      <c r="AA650" t="str">
        <f t="shared" si="10"/>
        <v>Central Log Server Security Requirements Guide :: Version 2, Release: 2 Benchmark Date: 27 Oct 2022 AU-3;</v>
      </c>
    </row>
    <row r="651" spans="1:27" ht="409.5" hidden="1">
      <c r="A651" t="s">
        <v>18303</v>
      </c>
      <c r="B651" t="s">
        <v>5187</v>
      </c>
      <c r="C651" t="s">
        <v>5079</v>
      </c>
      <c r="D651" t="s">
        <v>18302</v>
      </c>
      <c r="E651" t="s">
        <v>18301</v>
      </c>
      <c r="F651" t="s">
        <v>18300</v>
      </c>
      <c r="G651" s="25" t="s">
        <v>12495</v>
      </c>
      <c r="I651" s="25" t="s">
        <v>18299</v>
      </c>
      <c r="J651" t="s">
        <v>18298</v>
      </c>
      <c r="M651" t="b">
        <v>0</v>
      </c>
      <c r="T651" t="s">
        <v>4341</v>
      </c>
      <c r="U651" t="s">
        <v>4340</v>
      </c>
      <c r="V651" t="s">
        <v>18135</v>
      </c>
      <c r="W651">
        <v>2901</v>
      </c>
      <c r="X651" s="25" t="s">
        <v>21500</v>
      </c>
      <c r="Y651" t="s">
        <v>21437</v>
      </c>
      <c r="Z651" t="s">
        <v>18297</v>
      </c>
      <c r="AA651" t="str">
        <f t="shared" si="10"/>
        <v>Central Log Server Security Requirements Guide :: Version 2, Release: 2 Benchmark Date: 27 Oct 2022 AU-3;</v>
      </c>
    </row>
    <row r="652" spans="1:27" ht="409.5" hidden="1">
      <c r="A652" t="s">
        <v>18296</v>
      </c>
      <c r="B652" t="s">
        <v>5187</v>
      </c>
      <c r="C652" t="s">
        <v>5070</v>
      </c>
      <c r="D652" t="s">
        <v>18295</v>
      </c>
      <c r="E652" t="s">
        <v>18294</v>
      </c>
      <c r="F652" t="s">
        <v>18293</v>
      </c>
      <c r="G652" s="25" t="s">
        <v>18292</v>
      </c>
      <c r="I652" s="25" t="s">
        <v>18291</v>
      </c>
      <c r="J652" t="s">
        <v>18290</v>
      </c>
      <c r="M652" t="b">
        <v>0</v>
      </c>
      <c r="T652" t="s">
        <v>4341</v>
      </c>
      <c r="U652" t="s">
        <v>4340</v>
      </c>
      <c r="V652" t="s">
        <v>18135</v>
      </c>
      <c r="W652">
        <v>2901</v>
      </c>
      <c r="X652" s="25" t="s">
        <v>21501</v>
      </c>
      <c r="Y652" t="s">
        <v>21437</v>
      </c>
      <c r="Z652" t="s">
        <v>18289</v>
      </c>
      <c r="AA652" t="str">
        <f t="shared" si="10"/>
        <v>Central Log Server Security Requirements Guide :: Version 2, Release: 2 Benchmark Date: 27 Oct 2022 AU-3;</v>
      </c>
    </row>
    <row r="653" spans="1:27" ht="409.5" hidden="1">
      <c r="A653" t="s">
        <v>18288</v>
      </c>
      <c r="B653" t="s">
        <v>5187</v>
      </c>
      <c r="C653" t="s">
        <v>5053</v>
      </c>
      <c r="D653" t="s">
        <v>18287</v>
      </c>
      <c r="E653" t="s">
        <v>18286</v>
      </c>
      <c r="F653" t="s">
        <v>18285</v>
      </c>
      <c r="G653" s="25" t="s">
        <v>18284</v>
      </c>
      <c r="I653" s="25" t="s">
        <v>18283</v>
      </c>
      <c r="J653" t="s">
        <v>18282</v>
      </c>
      <c r="M653" t="b">
        <v>0</v>
      </c>
      <c r="T653" t="s">
        <v>4341</v>
      </c>
      <c r="U653" t="s">
        <v>4340</v>
      </c>
      <c r="V653" t="s">
        <v>18135</v>
      </c>
      <c r="W653">
        <v>2901</v>
      </c>
      <c r="X653" s="25" t="s">
        <v>21502</v>
      </c>
      <c r="Y653" t="s">
        <v>21437</v>
      </c>
      <c r="Z653" t="s">
        <v>18281</v>
      </c>
      <c r="AA653" t="str">
        <f t="shared" si="10"/>
        <v>Central Log Server Security Requirements Guide :: Version 2, Release: 2 Benchmark Date: 27 Oct 2022 AU-3;</v>
      </c>
    </row>
    <row r="654" spans="1:27" ht="409.5" hidden="1">
      <c r="A654" t="s">
        <v>18280</v>
      </c>
      <c r="B654" t="s">
        <v>5187</v>
      </c>
      <c r="C654" t="s">
        <v>5044</v>
      </c>
      <c r="D654" t="s">
        <v>18279</v>
      </c>
      <c r="E654" t="s">
        <v>18278</v>
      </c>
      <c r="F654" t="s">
        <v>18277</v>
      </c>
      <c r="G654" s="25" t="s">
        <v>12471</v>
      </c>
      <c r="I654" s="25" t="s">
        <v>18276</v>
      </c>
      <c r="J654" t="s">
        <v>18275</v>
      </c>
      <c r="M654" t="b">
        <v>0</v>
      </c>
      <c r="T654" t="s">
        <v>4341</v>
      </c>
      <c r="U654" t="s">
        <v>4340</v>
      </c>
      <c r="V654" t="s">
        <v>18135</v>
      </c>
      <c r="W654">
        <v>2901</v>
      </c>
      <c r="X654" s="25" t="s">
        <v>21503</v>
      </c>
      <c r="Y654" t="s">
        <v>21437</v>
      </c>
      <c r="Z654" t="s">
        <v>18274</v>
      </c>
      <c r="AA654" t="str">
        <f t="shared" si="10"/>
        <v>Central Log Server Security Requirements Guide :: Version 2, Release: 2 Benchmark Date: 27 Oct 2022 AU-3;</v>
      </c>
    </row>
    <row r="655" spans="1:27" ht="409.5" hidden="1">
      <c r="A655" t="s">
        <v>18273</v>
      </c>
      <c r="B655" t="s">
        <v>5187</v>
      </c>
      <c r="C655" t="s">
        <v>5035</v>
      </c>
      <c r="D655" t="s">
        <v>18272</v>
      </c>
      <c r="E655" t="s">
        <v>18271</v>
      </c>
      <c r="F655" t="s">
        <v>18270</v>
      </c>
      <c r="G655" s="25" t="s">
        <v>6852</v>
      </c>
      <c r="I655" t="s">
        <v>18270</v>
      </c>
      <c r="J655" t="s">
        <v>18269</v>
      </c>
      <c r="M655" t="b">
        <v>0</v>
      </c>
      <c r="T655" t="s">
        <v>4341</v>
      </c>
      <c r="U655" t="s">
        <v>4340</v>
      </c>
      <c r="V655" t="s">
        <v>18135</v>
      </c>
      <c r="W655">
        <v>2901</v>
      </c>
      <c r="X655" s="25" t="s">
        <v>21504</v>
      </c>
      <c r="Y655" t="s">
        <v>21437</v>
      </c>
      <c r="Z655" t="s">
        <v>18268</v>
      </c>
      <c r="AA655" t="str">
        <f t="shared" si="10"/>
        <v>Central Log Server Security Requirements Guide :: Version 2, Release: 2 Benchmark Date: 27 Oct 2022 AU-3;</v>
      </c>
    </row>
    <row r="656" spans="1:27" ht="409.5" hidden="1">
      <c r="A656" t="s">
        <v>17988</v>
      </c>
      <c r="B656" t="s">
        <v>4349</v>
      </c>
      <c r="C656" t="s">
        <v>5088</v>
      </c>
      <c r="D656" t="s">
        <v>17987</v>
      </c>
      <c r="E656" t="s">
        <v>17986</v>
      </c>
      <c r="F656" t="s">
        <v>17985</v>
      </c>
      <c r="G656" t="s">
        <v>17984</v>
      </c>
      <c r="I656" s="25" t="s">
        <v>17983</v>
      </c>
      <c r="J656" t="s">
        <v>17982</v>
      </c>
      <c r="M656" t="b">
        <v>0</v>
      </c>
      <c r="T656" t="s">
        <v>4341</v>
      </c>
      <c r="U656" t="s">
        <v>4340</v>
      </c>
      <c r="V656" t="s">
        <v>16942</v>
      </c>
      <c r="W656">
        <v>5239</v>
      </c>
      <c r="X656" s="25" t="s">
        <v>21499</v>
      </c>
      <c r="Y656" t="s">
        <v>21437</v>
      </c>
      <c r="AA656" t="str">
        <f t="shared" si="10"/>
        <v>Container Platform Security Requirements Guide :: Version 1, Release: 3 Benchmark Date: 27 Jan 2022 AU-3;</v>
      </c>
    </row>
    <row r="657" spans="1:27" ht="409.5" hidden="1">
      <c r="A657" t="s">
        <v>17981</v>
      </c>
      <c r="B657" t="s">
        <v>4349</v>
      </c>
      <c r="C657" t="s">
        <v>5079</v>
      </c>
      <c r="D657" t="s">
        <v>17980</v>
      </c>
      <c r="E657" t="s">
        <v>17979</v>
      </c>
      <c r="F657" t="s">
        <v>17978</v>
      </c>
      <c r="G657" t="s">
        <v>17977</v>
      </c>
      <c r="I657" s="25" t="s">
        <v>17976</v>
      </c>
      <c r="J657" t="s">
        <v>17975</v>
      </c>
      <c r="M657" t="b">
        <v>0</v>
      </c>
      <c r="T657" t="s">
        <v>4341</v>
      </c>
      <c r="U657" t="s">
        <v>4340</v>
      </c>
      <c r="V657" t="s">
        <v>16942</v>
      </c>
      <c r="W657">
        <v>5239</v>
      </c>
      <c r="X657" s="25" t="s">
        <v>21500</v>
      </c>
      <c r="Y657" t="s">
        <v>21437</v>
      </c>
      <c r="AA657" t="str">
        <f t="shared" si="10"/>
        <v>Container Platform Security Requirements Guide :: Version 1, Release: 3 Benchmark Date: 27 Jan 2022 AU-3;</v>
      </c>
    </row>
    <row r="658" spans="1:27" ht="409.5" hidden="1">
      <c r="A658" t="s">
        <v>17974</v>
      </c>
      <c r="B658" t="s">
        <v>4349</v>
      </c>
      <c r="C658" t="s">
        <v>5070</v>
      </c>
      <c r="D658" t="s">
        <v>17973</v>
      </c>
      <c r="E658" t="s">
        <v>17972</v>
      </c>
      <c r="F658" t="s">
        <v>17971</v>
      </c>
      <c r="G658" t="s">
        <v>17970</v>
      </c>
      <c r="I658" s="25" t="s">
        <v>17969</v>
      </c>
      <c r="J658" t="s">
        <v>17968</v>
      </c>
      <c r="M658" t="b">
        <v>0</v>
      </c>
      <c r="T658" t="s">
        <v>4341</v>
      </c>
      <c r="U658" t="s">
        <v>4340</v>
      </c>
      <c r="V658" t="s">
        <v>16942</v>
      </c>
      <c r="W658">
        <v>5239</v>
      </c>
      <c r="X658" s="25" t="s">
        <v>21501</v>
      </c>
      <c r="Y658" t="s">
        <v>21437</v>
      </c>
      <c r="AA658" t="str">
        <f t="shared" si="10"/>
        <v>Container Platform Security Requirements Guide :: Version 1, Release: 3 Benchmark Date: 27 Jan 2022 AU-3;</v>
      </c>
    </row>
    <row r="659" spans="1:27" ht="409.5" hidden="1">
      <c r="A659" t="s">
        <v>17967</v>
      </c>
      <c r="B659" t="s">
        <v>4349</v>
      </c>
      <c r="C659" t="s">
        <v>5053</v>
      </c>
      <c r="D659" t="s">
        <v>17966</v>
      </c>
      <c r="E659" t="s">
        <v>17965</v>
      </c>
      <c r="F659" t="s">
        <v>17964</v>
      </c>
      <c r="G659" t="s">
        <v>17963</v>
      </c>
      <c r="I659" s="25" t="s">
        <v>17962</v>
      </c>
      <c r="J659" t="s">
        <v>17961</v>
      </c>
      <c r="M659" t="b">
        <v>0</v>
      </c>
      <c r="T659" t="s">
        <v>4341</v>
      </c>
      <c r="U659" t="s">
        <v>4340</v>
      </c>
      <c r="V659" t="s">
        <v>16942</v>
      </c>
      <c r="W659">
        <v>5239</v>
      </c>
      <c r="X659" s="25" t="s">
        <v>21502</v>
      </c>
      <c r="Y659" t="s">
        <v>21437</v>
      </c>
      <c r="AA659" t="str">
        <f t="shared" si="10"/>
        <v>Container Platform Security Requirements Guide :: Version 1, Release: 3 Benchmark Date: 27 Jan 2022 AU-3;</v>
      </c>
    </row>
    <row r="660" spans="1:27" ht="409.5" hidden="1">
      <c r="A660" t="s">
        <v>17960</v>
      </c>
      <c r="B660" t="s">
        <v>4349</v>
      </c>
      <c r="C660" t="s">
        <v>5044</v>
      </c>
      <c r="D660" t="s">
        <v>17959</v>
      </c>
      <c r="E660" t="s">
        <v>17958</v>
      </c>
      <c r="F660" t="s">
        <v>17957</v>
      </c>
      <c r="G660" t="s">
        <v>17956</v>
      </c>
      <c r="I660" s="25" t="s">
        <v>17955</v>
      </c>
      <c r="J660" t="s">
        <v>17954</v>
      </c>
      <c r="M660" t="b">
        <v>0</v>
      </c>
      <c r="T660" t="s">
        <v>4341</v>
      </c>
      <c r="U660" t="s">
        <v>4340</v>
      </c>
      <c r="V660" t="s">
        <v>16942</v>
      </c>
      <c r="W660">
        <v>5239</v>
      </c>
      <c r="X660" s="25" t="s">
        <v>21503</v>
      </c>
      <c r="Y660" t="s">
        <v>21437</v>
      </c>
      <c r="AA660" t="str">
        <f t="shared" si="10"/>
        <v>Container Platform Security Requirements Guide :: Version 1, Release: 3 Benchmark Date: 27 Jan 2022 AU-3;</v>
      </c>
    </row>
    <row r="661" spans="1:27" ht="409.5" hidden="1">
      <c r="A661" t="s">
        <v>17953</v>
      </c>
      <c r="B661" t="s">
        <v>4349</v>
      </c>
      <c r="C661" t="s">
        <v>5035</v>
      </c>
      <c r="D661" t="s">
        <v>17952</v>
      </c>
      <c r="E661" t="s">
        <v>17951</v>
      </c>
      <c r="F661" t="s">
        <v>17950</v>
      </c>
      <c r="G661" t="s">
        <v>17949</v>
      </c>
      <c r="I661" s="25" t="s">
        <v>17948</v>
      </c>
      <c r="J661" t="s">
        <v>17947</v>
      </c>
      <c r="M661" t="b">
        <v>0</v>
      </c>
      <c r="T661" t="s">
        <v>4341</v>
      </c>
      <c r="U661" t="s">
        <v>4340</v>
      </c>
      <c r="V661" t="s">
        <v>16942</v>
      </c>
      <c r="W661">
        <v>5239</v>
      </c>
      <c r="X661" s="25" t="s">
        <v>21504</v>
      </c>
      <c r="Y661" t="s">
        <v>21437</v>
      </c>
      <c r="AA661" t="str">
        <f t="shared" si="10"/>
        <v>Container Platform Security Requirements Guide :: Version 1, Release: 3 Benchmark Date: 27 Jan 2022 AU-3;</v>
      </c>
    </row>
    <row r="662" spans="1:27" ht="409.5" hidden="1">
      <c r="A662" t="s">
        <v>17946</v>
      </c>
      <c r="B662" t="s">
        <v>4349</v>
      </c>
      <c r="C662" t="s">
        <v>5035</v>
      </c>
      <c r="D662" t="s">
        <v>17945</v>
      </c>
      <c r="E662" t="s">
        <v>17944</v>
      </c>
      <c r="F662" t="s">
        <v>17943</v>
      </c>
      <c r="G662" t="s">
        <v>17942</v>
      </c>
      <c r="I662" s="25" t="s">
        <v>17941</v>
      </c>
      <c r="J662" t="s">
        <v>17940</v>
      </c>
      <c r="M662" t="b">
        <v>0</v>
      </c>
      <c r="T662" t="s">
        <v>4341</v>
      </c>
      <c r="U662" t="s">
        <v>4340</v>
      </c>
      <c r="V662" t="s">
        <v>16942</v>
      </c>
      <c r="W662">
        <v>5239</v>
      </c>
      <c r="X662" s="25" t="s">
        <v>21504</v>
      </c>
      <c r="Y662" t="s">
        <v>21437</v>
      </c>
      <c r="AA662" t="str">
        <f t="shared" si="10"/>
        <v>Container Platform Security Requirements Guide :: Version 1, Release: 3 Benchmark Date: 27 Jan 2022 AU-3;</v>
      </c>
    </row>
    <row r="663" spans="1:27" ht="409.5" hidden="1">
      <c r="A663" t="s">
        <v>16869</v>
      </c>
      <c r="B663" t="s">
        <v>4349</v>
      </c>
      <c r="C663" t="s">
        <v>5088</v>
      </c>
      <c r="D663" t="s">
        <v>16868</v>
      </c>
      <c r="E663" t="s">
        <v>16867</v>
      </c>
      <c r="F663" t="s">
        <v>16866</v>
      </c>
      <c r="G663" s="25" t="s">
        <v>16865</v>
      </c>
      <c r="I663" s="25" t="s">
        <v>16864</v>
      </c>
      <c r="J663" t="s">
        <v>16863</v>
      </c>
      <c r="M663" t="b">
        <v>0</v>
      </c>
      <c r="T663" t="s">
        <v>4341</v>
      </c>
      <c r="U663" t="s">
        <v>4340</v>
      </c>
      <c r="V663" t="s">
        <v>15953</v>
      </c>
      <c r="W663">
        <v>2902</v>
      </c>
      <c r="X663" s="25" t="s">
        <v>21499</v>
      </c>
      <c r="Y663" t="s">
        <v>21437</v>
      </c>
      <c r="Z663" t="s">
        <v>16862</v>
      </c>
      <c r="AA663" t="str">
        <f t="shared" si="10"/>
        <v>Database Security Requirements Guide :: Version 3, Release: 3 Benchmark Date: 27 Jul 2022 AU-3;</v>
      </c>
    </row>
    <row r="664" spans="1:27" ht="409.5" hidden="1">
      <c r="A664" t="s">
        <v>16861</v>
      </c>
      <c r="B664" t="s">
        <v>4349</v>
      </c>
      <c r="C664" t="s">
        <v>5079</v>
      </c>
      <c r="D664" t="s">
        <v>16860</v>
      </c>
      <c r="E664" t="s">
        <v>16859</v>
      </c>
      <c r="F664" t="s">
        <v>16858</v>
      </c>
      <c r="G664" s="25" t="s">
        <v>16857</v>
      </c>
      <c r="I664" s="25" t="s">
        <v>16856</v>
      </c>
      <c r="J664" t="s">
        <v>16855</v>
      </c>
      <c r="M664" t="b">
        <v>0</v>
      </c>
      <c r="T664" t="s">
        <v>4341</v>
      </c>
      <c r="U664" t="s">
        <v>4340</v>
      </c>
      <c r="V664" t="s">
        <v>15953</v>
      </c>
      <c r="W664">
        <v>2902</v>
      </c>
      <c r="X664" s="25" t="s">
        <v>21500</v>
      </c>
      <c r="Y664" t="s">
        <v>21437</v>
      </c>
      <c r="Z664" t="s">
        <v>16854</v>
      </c>
      <c r="AA664" t="str">
        <f t="shared" si="10"/>
        <v>Database Security Requirements Guide :: Version 3, Release: 3 Benchmark Date: 27 Jul 2022 AU-3;</v>
      </c>
    </row>
    <row r="665" spans="1:27" ht="409.5" hidden="1">
      <c r="A665" t="s">
        <v>16853</v>
      </c>
      <c r="B665" t="s">
        <v>4349</v>
      </c>
      <c r="C665" t="s">
        <v>5070</v>
      </c>
      <c r="D665" t="s">
        <v>16852</v>
      </c>
      <c r="E665" t="s">
        <v>16851</v>
      </c>
      <c r="F665" t="s">
        <v>16850</v>
      </c>
      <c r="G665" s="25" t="s">
        <v>16849</v>
      </c>
      <c r="I665" s="25" t="s">
        <v>16848</v>
      </c>
      <c r="J665" t="s">
        <v>16847</v>
      </c>
      <c r="M665" t="b">
        <v>0</v>
      </c>
      <c r="T665" t="s">
        <v>4341</v>
      </c>
      <c r="U665" t="s">
        <v>4340</v>
      </c>
      <c r="V665" t="s">
        <v>15953</v>
      </c>
      <c r="W665">
        <v>2902</v>
      </c>
      <c r="X665" s="25" t="s">
        <v>21501</v>
      </c>
      <c r="Y665" t="s">
        <v>21437</v>
      </c>
      <c r="Z665" t="s">
        <v>16846</v>
      </c>
      <c r="AA665" t="str">
        <f t="shared" si="10"/>
        <v>Database Security Requirements Guide :: Version 3, Release: 3 Benchmark Date: 27 Jul 2022 AU-3;</v>
      </c>
    </row>
    <row r="666" spans="1:27" ht="409.5" hidden="1">
      <c r="A666" t="s">
        <v>16845</v>
      </c>
      <c r="B666" t="s">
        <v>4349</v>
      </c>
      <c r="C666" t="s">
        <v>5053</v>
      </c>
      <c r="D666" t="s">
        <v>16844</v>
      </c>
      <c r="E666" t="s">
        <v>16843</v>
      </c>
      <c r="F666" t="s">
        <v>16842</v>
      </c>
      <c r="G666" s="25" t="s">
        <v>16841</v>
      </c>
      <c r="I666" s="25" t="s">
        <v>16840</v>
      </c>
      <c r="J666" t="s">
        <v>16839</v>
      </c>
      <c r="M666" t="b">
        <v>0</v>
      </c>
      <c r="T666" t="s">
        <v>4341</v>
      </c>
      <c r="U666" t="s">
        <v>4340</v>
      </c>
      <c r="V666" t="s">
        <v>15953</v>
      </c>
      <c r="W666">
        <v>2902</v>
      </c>
      <c r="X666" s="25" t="s">
        <v>21502</v>
      </c>
      <c r="Y666" t="s">
        <v>21437</v>
      </c>
      <c r="Z666" t="s">
        <v>16838</v>
      </c>
      <c r="AA666" t="str">
        <f t="shared" si="10"/>
        <v>Database Security Requirements Guide :: Version 3, Release: 3 Benchmark Date: 27 Jul 2022 AU-3;</v>
      </c>
    </row>
    <row r="667" spans="1:27" ht="409.5" hidden="1">
      <c r="A667" t="s">
        <v>16837</v>
      </c>
      <c r="B667" t="s">
        <v>4349</v>
      </c>
      <c r="C667" t="s">
        <v>5044</v>
      </c>
      <c r="D667" t="s">
        <v>16836</v>
      </c>
      <c r="E667" t="s">
        <v>16835</v>
      </c>
      <c r="F667" t="s">
        <v>16834</v>
      </c>
      <c r="G667" s="25" t="s">
        <v>16833</v>
      </c>
      <c r="I667" s="25" t="s">
        <v>16832</v>
      </c>
      <c r="J667" t="s">
        <v>16831</v>
      </c>
      <c r="M667" t="b">
        <v>0</v>
      </c>
      <c r="T667" t="s">
        <v>4341</v>
      </c>
      <c r="U667" t="s">
        <v>4340</v>
      </c>
      <c r="V667" t="s">
        <v>15953</v>
      </c>
      <c r="W667">
        <v>2902</v>
      </c>
      <c r="X667" s="25" t="s">
        <v>21503</v>
      </c>
      <c r="Y667" t="s">
        <v>21437</v>
      </c>
      <c r="Z667" t="s">
        <v>16830</v>
      </c>
      <c r="AA667" t="str">
        <f t="shared" si="10"/>
        <v>Database Security Requirements Guide :: Version 3, Release: 3 Benchmark Date: 27 Jul 2022 AU-3;</v>
      </c>
    </row>
    <row r="668" spans="1:27" ht="409.5" hidden="1">
      <c r="A668" t="s">
        <v>16829</v>
      </c>
      <c r="B668" t="s">
        <v>4349</v>
      </c>
      <c r="C668" t="s">
        <v>5035</v>
      </c>
      <c r="D668" t="s">
        <v>16828</v>
      </c>
      <c r="E668" t="s">
        <v>16827</v>
      </c>
      <c r="F668" t="s">
        <v>16826</v>
      </c>
      <c r="G668" s="25" t="s">
        <v>16825</v>
      </c>
      <c r="I668" t="s">
        <v>16824</v>
      </c>
      <c r="J668" t="s">
        <v>16823</v>
      </c>
      <c r="M668" t="b">
        <v>0</v>
      </c>
      <c r="T668" t="s">
        <v>4341</v>
      </c>
      <c r="U668" t="s">
        <v>4340</v>
      </c>
      <c r="V668" t="s">
        <v>15953</v>
      </c>
      <c r="W668">
        <v>2902</v>
      </c>
      <c r="X668" s="25" t="s">
        <v>21504</v>
      </c>
      <c r="Y668" t="s">
        <v>21437</v>
      </c>
      <c r="Z668" t="s">
        <v>16822</v>
      </c>
      <c r="AA668" t="str">
        <f t="shared" si="10"/>
        <v>Database Security Requirements Guide :: Version 3, Release: 3 Benchmark Date: 27 Jul 2022 AU-3;</v>
      </c>
    </row>
    <row r="669" spans="1:27" ht="409.5" hidden="1">
      <c r="A669" t="s">
        <v>15933</v>
      </c>
      <c r="B669" t="s">
        <v>4349</v>
      </c>
      <c r="C669" t="s">
        <v>15931</v>
      </c>
      <c r="D669" t="s">
        <v>15932</v>
      </c>
      <c r="E669" t="s">
        <v>15931</v>
      </c>
      <c r="F669" t="s">
        <v>15930</v>
      </c>
      <c r="G669" t="s">
        <v>15929</v>
      </c>
      <c r="I669" s="25" t="s">
        <v>15928</v>
      </c>
      <c r="J669" t="s">
        <v>15927</v>
      </c>
      <c r="M669" t="b">
        <v>0</v>
      </c>
      <c r="T669" t="s">
        <v>4341</v>
      </c>
      <c r="U669" t="s">
        <v>4340</v>
      </c>
      <c r="V669" t="s">
        <v>15278</v>
      </c>
      <c r="W669">
        <v>2355</v>
      </c>
      <c r="X669" s="25" t="s">
        <v>21499</v>
      </c>
      <c r="Y669" t="s">
        <v>21437</v>
      </c>
      <c r="AA669" t="str">
        <f t="shared" si="10"/>
        <v>Domain Name System (DNS) Security Requirements Guide :: Version 2, Release: 4 Benchmark Date: 23 Oct 2015 AU-3;</v>
      </c>
    </row>
    <row r="670" spans="1:27" ht="409.5" hidden="1">
      <c r="A670" t="s">
        <v>15926</v>
      </c>
      <c r="B670" t="s">
        <v>4349</v>
      </c>
      <c r="C670" t="s">
        <v>15924</v>
      </c>
      <c r="D670" t="s">
        <v>15925</v>
      </c>
      <c r="E670" t="s">
        <v>15924</v>
      </c>
      <c r="F670" t="s">
        <v>15923</v>
      </c>
      <c r="G670" t="s">
        <v>15922</v>
      </c>
      <c r="I670" s="25" t="s">
        <v>15921</v>
      </c>
      <c r="J670" s="25" t="s">
        <v>15920</v>
      </c>
      <c r="M670" t="b">
        <v>0</v>
      </c>
      <c r="T670" t="s">
        <v>4341</v>
      </c>
      <c r="U670" t="s">
        <v>4340</v>
      </c>
      <c r="V670" t="s">
        <v>15278</v>
      </c>
      <c r="W670">
        <v>2355</v>
      </c>
      <c r="X670" s="25" t="s">
        <v>21501</v>
      </c>
      <c r="Y670" t="s">
        <v>21437</v>
      </c>
      <c r="AA670" t="str">
        <f t="shared" si="10"/>
        <v>Domain Name System (DNS) Security Requirements Guide :: Version 2, Release: 4 Benchmark Date: 23 Oct 2015 AU-3;</v>
      </c>
    </row>
    <row r="671" spans="1:27" ht="409.5" hidden="1">
      <c r="A671" t="s">
        <v>15919</v>
      </c>
      <c r="B671" t="s">
        <v>4349</v>
      </c>
      <c r="C671" t="s">
        <v>15917</v>
      </c>
      <c r="D671" t="s">
        <v>15918</v>
      </c>
      <c r="E671" t="s">
        <v>15917</v>
      </c>
      <c r="F671" t="s">
        <v>15916</v>
      </c>
      <c r="G671" s="25" t="s">
        <v>15915</v>
      </c>
      <c r="I671" s="25" t="s">
        <v>15914</v>
      </c>
      <c r="J671" s="25" t="s">
        <v>15913</v>
      </c>
      <c r="M671" t="b">
        <v>0</v>
      </c>
      <c r="T671" t="s">
        <v>4341</v>
      </c>
      <c r="U671" t="s">
        <v>4340</v>
      </c>
      <c r="V671" t="s">
        <v>15278</v>
      </c>
      <c r="W671">
        <v>2355</v>
      </c>
      <c r="X671" s="25" t="s">
        <v>21502</v>
      </c>
      <c r="Y671" t="s">
        <v>21437</v>
      </c>
      <c r="AA671" t="str">
        <f t="shared" si="10"/>
        <v>Domain Name System (DNS) Security Requirements Guide :: Version 2, Release: 4 Benchmark Date: 23 Oct 2015 AU-3;</v>
      </c>
    </row>
    <row r="672" spans="1:27" ht="409.5" hidden="1">
      <c r="A672" t="s">
        <v>15912</v>
      </c>
      <c r="B672" t="s">
        <v>4349</v>
      </c>
      <c r="C672" t="s">
        <v>15910</v>
      </c>
      <c r="D672" t="s">
        <v>15911</v>
      </c>
      <c r="E672" t="s">
        <v>15910</v>
      </c>
      <c r="F672" t="s">
        <v>15909</v>
      </c>
      <c r="G672" s="25" t="s">
        <v>15908</v>
      </c>
      <c r="I672" s="25" t="s">
        <v>15907</v>
      </c>
      <c r="J672" s="25" t="s">
        <v>15906</v>
      </c>
      <c r="M672" t="b">
        <v>0</v>
      </c>
      <c r="T672" t="s">
        <v>4341</v>
      </c>
      <c r="U672" t="s">
        <v>4340</v>
      </c>
      <c r="V672" t="s">
        <v>15278</v>
      </c>
      <c r="W672">
        <v>2355</v>
      </c>
      <c r="X672" s="25" t="s">
        <v>21503</v>
      </c>
      <c r="Y672" t="s">
        <v>21437</v>
      </c>
      <c r="AA672" t="str">
        <f t="shared" si="10"/>
        <v>Domain Name System (DNS) Security Requirements Guide :: Version 2, Release: 4 Benchmark Date: 23 Oct 2015 AU-3;</v>
      </c>
    </row>
    <row r="673" spans="1:27" ht="409.5" hidden="1">
      <c r="A673" t="s">
        <v>15905</v>
      </c>
      <c r="B673" t="s">
        <v>4349</v>
      </c>
      <c r="C673" t="s">
        <v>15903</v>
      </c>
      <c r="D673" t="s">
        <v>15904</v>
      </c>
      <c r="E673" t="s">
        <v>15903</v>
      </c>
      <c r="F673" t="s">
        <v>15902</v>
      </c>
      <c r="G673" s="25" t="s">
        <v>6852</v>
      </c>
      <c r="I673" s="25" t="s">
        <v>15901</v>
      </c>
      <c r="J673" t="s">
        <v>15900</v>
      </c>
      <c r="M673" t="b">
        <v>0</v>
      </c>
      <c r="T673" t="s">
        <v>4341</v>
      </c>
      <c r="U673" t="s">
        <v>4340</v>
      </c>
      <c r="V673" t="s">
        <v>15278</v>
      </c>
      <c r="W673">
        <v>2355</v>
      </c>
      <c r="X673" s="25" t="s">
        <v>21504</v>
      </c>
      <c r="Y673" t="s">
        <v>21437</v>
      </c>
      <c r="AA673" t="str">
        <f t="shared" si="10"/>
        <v>Domain Name System (DNS) Security Requirements Guide :: Version 2, Release: 4 Benchmark Date: 23 Oct 2015 AU-3;</v>
      </c>
    </row>
    <row r="674" spans="1:27" ht="409.5" hidden="1">
      <c r="A674" t="s">
        <v>15299</v>
      </c>
      <c r="B674" t="s">
        <v>4349</v>
      </c>
      <c r="C674" t="s">
        <v>15297</v>
      </c>
      <c r="D674" t="s">
        <v>15298</v>
      </c>
      <c r="E674" t="s">
        <v>15297</v>
      </c>
      <c r="F674" t="s">
        <v>15296</v>
      </c>
      <c r="G674" s="25" t="s">
        <v>15295</v>
      </c>
      <c r="I674" s="25" t="s">
        <v>15294</v>
      </c>
      <c r="J674" s="25" t="s">
        <v>15293</v>
      </c>
      <c r="M674" t="b">
        <v>0</v>
      </c>
      <c r="T674" t="s">
        <v>4341</v>
      </c>
      <c r="U674" t="s">
        <v>4340</v>
      </c>
      <c r="V674" t="s">
        <v>15278</v>
      </c>
      <c r="W674">
        <v>2355</v>
      </c>
      <c r="X674" s="25" t="s">
        <v>21500</v>
      </c>
      <c r="Y674" t="s">
        <v>21437</v>
      </c>
      <c r="AA674" t="str">
        <f t="shared" si="10"/>
        <v>Domain Name System (DNS) Security Requirements Guide :: Version 2, Release: 4 Benchmark Date: 23 Oct 2015 AU-3;</v>
      </c>
    </row>
    <row r="675" spans="1:27" ht="409.5" hidden="1">
      <c r="A675" t="s">
        <v>15252</v>
      </c>
      <c r="B675" t="s">
        <v>4349</v>
      </c>
      <c r="C675" t="s">
        <v>8249</v>
      </c>
      <c r="D675" t="s">
        <v>15251</v>
      </c>
      <c r="E675" t="s">
        <v>15250</v>
      </c>
      <c r="F675" t="s">
        <v>15249</v>
      </c>
      <c r="G675" s="25" t="s">
        <v>15248</v>
      </c>
      <c r="I675" s="25" t="s">
        <v>15247</v>
      </c>
      <c r="J675" t="s">
        <v>15246</v>
      </c>
      <c r="M675" t="b">
        <v>0</v>
      </c>
      <c r="T675" t="s">
        <v>4341</v>
      </c>
      <c r="U675" t="s">
        <v>4340</v>
      </c>
      <c r="V675" t="s">
        <v>15010</v>
      </c>
      <c r="W675">
        <v>2912</v>
      </c>
      <c r="X675" s="25" t="s">
        <v>21499</v>
      </c>
      <c r="Y675" t="s">
        <v>21437</v>
      </c>
      <c r="Z675" t="s">
        <v>15245</v>
      </c>
      <c r="AA675" t="str">
        <f t="shared" si="10"/>
        <v>Firewall Security Requirements Guide :: Version 2, Release: 3 Benchmark Date: 27 Oct 2022 AU-3;</v>
      </c>
    </row>
    <row r="676" spans="1:27" ht="409.5" hidden="1">
      <c r="A676" t="s">
        <v>15244</v>
      </c>
      <c r="B676" t="s">
        <v>4349</v>
      </c>
      <c r="C676" t="s">
        <v>8240</v>
      </c>
      <c r="D676" t="s">
        <v>15243</v>
      </c>
      <c r="E676" t="s">
        <v>15242</v>
      </c>
      <c r="F676" t="s">
        <v>15241</v>
      </c>
      <c r="G676" s="25" t="s">
        <v>15240</v>
      </c>
      <c r="I676" s="25" t="s">
        <v>15239</v>
      </c>
      <c r="J676" t="s">
        <v>15238</v>
      </c>
      <c r="M676" t="b">
        <v>0</v>
      </c>
      <c r="T676" t="s">
        <v>4341</v>
      </c>
      <c r="U676" t="s">
        <v>4340</v>
      </c>
      <c r="V676" t="s">
        <v>15010</v>
      </c>
      <c r="W676">
        <v>2912</v>
      </c>
      <c r="X676" s="25" t="s">
        <v>21500</v>
      </c>
      <c r="Y676" t="s">
        <v>21437</v>
      </c>
      <c r="Z676" t="s">
        <v>15237</v>
      </c>
      <c r="AA676" t="str">
        <f t="shared" si="10"/>
        <v>Firewall Security Requirements Guide :: Version 2, Release: 3 Benchmark Date: 27 Oct 2022 AU-3;</v>
      </c>
    </row>
    <row r="677" spans="1:27" ht="409.5" hidden="1">
      <c r="A677" t="s">
        <v>15236</v>
      </c>
      <c r="B677" t="s">
        <v>4349</v>
      </c>
      <c r="C677" t="s">
        <v>9639</v>
      </c>
      <c r="D677" t="s">
        <v>15235</v>
      </c>
      <c r="E677" t="s">
        <v>15234</v>
      </c>
      <c r="F677" t="s">
        <v>15233</v>
      </c>
      <c r="G677" s="25" t="s">
        <v>15232</v>
      </c>
      <c r="I677" s="25" t="s">
        <v>15231</v>
      </c>
      <c r="J677" t="s">
        <v>15230</v>
      </c>
      <c r="M677" t="b">
        <v>0</v>
      </c>
      <c r="T677" t="s">
        <v>4341</v>
      </c>
      <c r="U677" t="s">
        <v>4340</v>
      </c>
      <c r="V677" t="s">
        <v>15010</v>
      </c>
      <c r="W677">
        <v>2912</v>
      </c>
      <c r="X677" s="25" t="s">
        <v>21501</v>
      </c>
      <c r="Y677" t="s">
        <v>21437</v>
      </c>
      <c r="Z677" t="s">
        <v>15229</v>
      </c>
      <c r="AA677" t="str">
        <f t="shared" si="10"/>
        <v>Firewall Security Requirements Guide :: Version 2, Release: 3 Benchmark Date: 27 Oct 2022 AU-3;</v>
      </c>
    </row>
    <row r="678" spans="1:27" ht="409.5" hidden="1">
      <c r="A678" t="s">
        <v>15228</v>
      </c>
      <c r="B678" t="s">
        <v>5187</v>
      </c>
      <c r="C678" t="s">
        <v>8231</v>
      </c>
      <c r="D678" t="s">
        <v>15227</v>
      </c>
      <c r="E678" t="s">
        <v>15226</v>
      </c>
      <c r="F678" t="s">
        <v>15225</v>
      </c>
      <c r="G678" s="25" t="s">
        <v>15224</v>
      </c>
      <c r="I678" s="25" t="s">
        <v>15223</v>
      </c>
      <c r="J678" t="s">
        <v>15222</v>
      </c>
      <c r="M678" t="b">
        <v>0</v>
      </c>
      <c r="T678" t="s">
        <v>4341</v>
      </c>
      <c r="U678" t="s">
        <v>4340</v>
      </c>
      <c r="V678" t="s">
        <v>15010</v>
      </c>
      <c r="W678">
        <v>2912</v>
      </c>
      <c r="X678" s="25" t="s">
        <v>21502</v>
      </c>
      <c r="Y678" t="s">
        <v>21437</v>
      </c>
      <c r="Z678" t="s">
        <v>15221</v>
      </c>
      <c r="AA678" t="str">
        <f t="shared" si="10"/>
        <v>Firewall Security Requirements Guide :: Version 2, Release: 3 Benchmark Date: 27 Oct 2022 AU-3;</v>
      </c>
    </row>
    <row r="679" spans="1:27" ht="409.5" hidden="1">
      <c r="A679" t="s">
        <v>15220</v>
      </c>
      <c r="B679" t="s">
        <v>4349</v>
      </c>
      <c r="C679" t="s">
        <v>8222</v>
      </c>
      <c r="D679" t="s">
        <v>15219</v>
      </c>
      <c r="E679" t="s">
        <v>15218</v>
      </c>
      <c r="F679" t="s">
        <v>15217</v>
      </c>
      <c r="G679" s="25" t="s">
        <v>15216</v>
      </c>
      <c r="I679" s="25" t="s">
        <v>15215</v>
      </c>
      <c r="J679" t="s">
        <v>15214</v>
      </c>
      <c r="M679" t="b">
        <v>0</v>
      </c>
      <c r="T679" t="s">
        <v>4341</v>
      </c>
      <c r="U679" t="s">
        <v>4340</v>
      </c>
      <c r="V679" t="s">
        <v>15010</v>
      </c>
      <c r="W679">
        <v>2912</v>
      </c>
      <c r="X679" s="25" t="s">
        <v>21503</v>
      </c>
      <c r="Y679" t="s">
        <v>21437</v>
      </c>
      <c r="Z679" t="s">
        <v>15213</v>
      </c>
      <c r="AA679" t="str">
        <f t="shared" si="10"/>
        <v>Firewall Security Requirements Guide :: Version 2, Release: 3 Benchmark Date: 27 Oct 2022 AU-3;</v>
      </c>
    </row>
    <row r="680" spans="1:27" ht="409.5" hidden="1">
      <c r="A680" t="s">
        <v>14891</v>
      </c>
      <c r="B680" t="s">
        <v>4349</v>
      </c>
      <c r="C680" t="s">
        <v>14890</v>
      </c>
      <c r="D680" t="s">
        <v>14889</v>
      </c>
      <c r="E680" t="s">
        <v>14888</v>
      </c>
      <c r="F680" t="s">
        <v>14887</v>
      </c>
      <c r="G680" s="25" t="s">
        <v>14886</v>
      </c>
      <c r="I680" t="s">
        <v>14885</v>
      </c>
      <c r="J680" t="s">
        <v>14884</v>
      </c>
      <c r="M680" t="b">
        <v>0</v>
      </c>
      <c r="T680" t="s">
        <v>4341</v>
      </c>
      <c r="U680" t="s">
        <v>4340</v>
      </c>
      <c r="V680" t="s">
        <v>13339</v>
      </c>
      <c r="W680">
        <v>2895</v>
      </c>
      <c r="X680" s="25" t="s">
        <v>21499</v>
      </c>
      <c r="Y680" t="s">
        <v>21437</v>
      </c>
      <c r="Z680" t="s">
        <v>14883</v>
      </c>
      <c r="AA680" t="str">
        <f t="shared" si="10"/>
        <v>General Purpose Operating System Security Requirements Guide :: Version 2, Release: 4 Benchmark Date: 27 Jul 2022 AU-3;</v>
      </c>
    </row>
    <row r="681" spans="1:27" ht="409.5" hidden="1">
      <c r="A681" t="s">
        <v>14882</v>
      </c>
      <c r="B681" t="s">
        <v>4349</v>
      </c>
      <c r="C681" t="s">
        <v>14881</v>
      </c>
      <c r="D681" t="s">
        <v>14880</v>
      </c>
      <c r="E681" t="s">
        <v>14879</v>
      </c>
      <c r="F681" t="s">
        <v>14878</v>
      </c>
      <c r="G681" s="25" t="s">
        <v>14877</v>
      </c>
      <c r="I681" t="s">
        <v>14876</v>
      </c>
      <c r="J681" t="s">
        <v>14875</v>
      </c>
      <c r="M681" t="b">
        <v>0</v>
      </c>
      <c r="T681" t="s">
        <v>4341</v>
      </c>
      <c r="U681" t="s">
        <v>4340</v>
      </c>
      <c r="V681" t="s">
        <v>13339</v>
      </c>
      <c r="W681">
        <v>2895</v>
      </c>
      <c r="X681" s="25" t="s">
        <v>21500</v>
      </c>
      <c r="Y681" t="s">
        <v>21437</v>
      </c>
      <c r="Z681" t="s">
        <v>14874</v>
      </c>
      <c r="AA681" t="str">
        <f t="shared" si="10"/>
        <v>General Purpose Operating System Security Requirements Guide :: Version 2, Release: 4 Benchmark Date: 27 Jul 2022 AU-3;</v>
      </c>
    </row>
    <row r="682" spans="1:27" ht="409.5" hidden="1">
      <c r="A682" t="s">
        <v>14873</v>
      </c>
      <c r="B682" t="s">
        <v>4349</v>
      </c>
      <c r="C682" t="s">
        <v>14872</v>
      </c>
      <c r="D682" t="s">
        <v>14871</v>
      </c>
      <c r="E682" t="s">
        <v>14870</v>
      </c>
      <c r="F682" t="s">
        <v>14869</v>
      </c>
      <c r="G682" s="25" t="s">
        <v>14868</v>
      </c>
      <c r="I682" t="s">
        <v>14867</v>
      </c>
      <c r="J682" t="s">
        <v>14866</v>
      </c>
      <c r="M682" t="b">
        <v>0</v>
      </c>
      <c r="T682" t="s">
        <v>4341</v>
      </c>
      <c r="U682" t="s">
        <v>4340</v>
      </c>
      <c r="V682" t="s">
        <v>13339</v>
      </c>
      <c r="W682">
        <v>2895</v>
      </c>
      <c r="X682" s="25" t="s">
        <v>21501</v>
      </c>
      <c r="Y682" t="s">
        <v>21437</v>
      </c>
      <c r="Z682" t="s">
        <v>14865</v>
      </c>
      <c r="AA682" t="str">
        <f t="shared" si="10"/>
        <v>General Purpose Operating System Security Requirements Guide :: Version 2, Release: 4 Benchmark Date: 27 Jul 2022 AU-3;</v>
      </c>
    </row>
    <row r="683" spans="1:27" ht="409.5" hidden="1">
      <c r="A683" t="s">
        <v>14864</v>
      </c>
      <c r="B683" t="s">
        <v>4349</v>
      </c>
      <c r="C683" t="s">
        <v>14863</v>
      </c>
      <c r="D683" t="s">
        <v>14862</v>
      </c>
      <c r="E683" t="s">
        <v>14861</v>
      </c>
      <c r="F683" t="s">
        <v>14860</v>
      </c>
      <c r="G683" s="25" t="s">
        <v>14859</v>
      </c>
      <c r="I683" t="s">
        <v>14858</v>
      </c>
      <c r="J683" t="s">
        <v>14857</v>
      </c>
      <c r="M683" t="b">
        <v>0</v>
      </c>
      <c r="T683" t="s">
        <v>4341</v>
      </c>
      <c r="U683" t="s">
        <v>4340</v>
      </c>
      <c r="V683" t="s">
        <v>13339</v>
      </c>
      <c r="W683">
        <v>2895</v>
      </c>
      <c r="X683" s="25" t="s">
        <v>21502</v>
      </c>
      <c r="Y683" t="s">
        <v>21437</v>
      </c>
      <c r="Z683" t="s">
        <v>14856</v>
      </c>
      <c r="AA683" t="str">
        <f t="shared" si="10"/>
        <v>General Purpose Operating System Security Requirements Guide :: Version 2, Release: 4 Benchmark Date: 27 Jul 2022 AU-3;</v>
      </c>
    </row>
    <row r="684" spans="1:27" ht="409.5" hidden="1">
      <c r="A684" t="s">
        <v>14855</v>
      </c>
      <c r="B684" t="s">
        <v>4349</v>
      </c>
      <c r="C684" t="s">
        <v>14854</v>
      </c>
      <c r="D684" t="s">
        <v>14853</v>
      </c>
      <c r="E684" t="s">
        <v>14852</v>
      </c>
      <c r="F684" t="s">
        <v>14851</v>
      </c>
      <c r="G684" s="25" t="s">
        <v>12471</v>
      </c>
      <c r="I684" t="s">
        <v>14850</v>
      </c>
      <c r="J684" t="s">
        <v>14849</v>
      </c>
      <c r="M684" t="b">
        <v>0</v>
      </c>
      <c r="T684" t="s">
        <v>4341</v>
      </c>
      <c r="U684" t="s">
        <v>4340</v>
      </c>
      <c r="V684" t="s">
        <v>13339</v>
      </c>
      <c r="W684">
        <v>2895</v>
      </c>
      <c r="X684" s="25" t="s">
        <v>21503</v>
      </c>
      <c r="Y684" t="s">
        <v>21437</v>
      </c>
      <c r="Z684" t="s">
        <v>14848</v>
      </c>
      <c r="AA684" t="str">
        <f t="shared" si="10"/>
        <v>General Purpose Operating System Security Requirements Guide :: Version 2, Release: 4 Benchmark Date: 27 Jul 2022 AU-3;</v>
      </c>
    </row>
    <row r="685" spans="1:27" ht="409.5" hidden="1">
      <c r="A685" t="s">
        <v>14296</v>
      </c>
      <c r="B685" t="s">
        <v>4349</v>
      </c>
      <c r="C685" t="s">
        <v>14295</v>
      </c>
      <c r="D685" t="s">
        <v>14294</v>
      </c>
      <c r="E685" t="s">
        <v>14293</v>
      </c>
      <c r="F685" t="s">
        <v>14292</v>
      </c>
      <c r="G685" t="s">
        <v>8209</v>
      </c>
      <c r="I685" t="s">
        <v>14291</v>
      </c>
      <c r="J685" t="s">
        <v>14290</v>
      </c>
      <c r="M685" t="b">
        <v>0</v>
      </c>
      <c r="T685" t="s">
        <v>4341</v>
      </c>
      <c r="U685" t="s">
        <v>4340</v>
      </c>
      <c r="V685" t="s">
        <v>13339</v>
      </c>
      <c r="W685">
        <v>2895</v>
      </c>
      <c r="X685" s="25" t="s">
        <v>21504</v>
      </c>
      <c r="Y685" t="s">
        <v>21437</v>
      </c>
      <c r="Z685" t="s">
        <v>14289</v>
      </c>
      <c r="AA685" t="str">
        <f t="shared" si="10"/>
        <v>General Purpose Operating System Security Requirements Guide :: Version 2, Release: 4 Benchmark Date: 27 Jul 2022 AU-3;</v>
      </c>
    </row>
    <row r="686" spans="1:27" ht="409.5" hidden="1">
      <c r="A686" t="s">
        <v>13323</v>
      </c>
      <c r="B686" t="s">
        <v>4349</v>
      </c>
      <c r="C686" t="s">
        <v>13321</v>
      </c>
      <c r="D686" t="s">
        <v>13322</v>
      </c>
      <c r="E686" t="s">
        <v>13321</v>
      </c>
      <c r="F686" t="s">
        <v>13320</v>
      </c>
      <c r="G686" s="25" t="s">
        <v>13319</v>
      </c>
      <c r="I686" s="25" t="s">
        <v>13318</v>
      </c>
      <c r="J686" t="s">
        <v>13317</v>
      </c>
      <c r="M686" t="b">
        <v>0</v>
      </c>
      <c r="T686" t="s">
        <v>4341</v>
      </c>
      <c r="U686" t="s">
        <v>4340</v>
      </c>
      <c r="V686" t="s">
        <v>12920</v>
      </c>
      <c r="W686">
        <v>2358</v>
      </c>
      <c r="X686" s="25" t="s">
        <v>21499</v>
      </c>
      <c r="Y686" t="s">
        <v>21437</v>
      </c>
      <c r="AA686" t="str">
        <f t="shared" si="10"/>
        <v>Intrusion Detection and Prevention Systems (IDPS) Security Requirements Guide :: Version 2, Release: 6 Benchmark Date: 24 Jul 2020 AU-3;</v>
      </c>
    </row>
    <row r="687" spans="1:27" ht="409.5" hidden="1">
      <c r="A687" t="s">
        <v>13316</v>
      </c>
      <c r="B687" t="s">
        <v>4349</v>
      </c>
      <c r="C687" t="s">
        <v>13314</v>
      </c>
      <c r="D687" t="s">
        <v>13315</v>
      </c>
      <c r="E687" t="s">
        <v>13314</v>
      </c>
      <c r="F687" t="s">
        <v>13313</v>
      </c>
      <c r="G687" s="25" t="s">
        <v>13312</v>
      </c>
      <c r="I687" s="25" t="s">
        <v>13311</v>
      </c>
      <c r="J687" t="s">
        <v>13310</v>
      </c>
      <c r="M687" t="b">
        <v>0</v>
      </c>
      <c r="T687" t="s">
        <v>4341</v>
      </c>
      <c r="U687" t="s">
        <v>4340</v>
      </c>
      <c r="V687" t="s">
        <v>12920</v>
      </c>
      <c r="W687">
        <v>2358</v>
      </c>
      <c r="X687" s="25" t="s">
        <v>21500</v>
      </c>
      <c r="Y687" t="s">
        <v>21437</v>
      </c>
      <c r="AA687" t="str">
        <f t="shared" si="10"/>
        <v>Intrusion Detection and Prevention Systems (IDPS) Security Requirements Guide :: Version 2, Release: 6 Benchmark Date: 24 Jul 2020 AU-3;</v>
      </c>
    </row>
    <row r="688" spans="1:27" ht="409.5" hidden="1">
      <c r="A688" t="s">
        <v>13309</v>
      </c>
      <c r="B688" t="s">
        <v>4349</v>
      </c>
      <c r="C688" t="s">
        <v>13307</v>
      </c>
      <c r="D688" t="s">
        <v>13308</v>
      </c>
      <c r="E688" t="s">
        <v>13307</v>
      </c>
      <c r="F688" t="s">
        <v>13306</v>
      </c>
      <c r="G688" s="25" t="s">
        <v>13305</v>
      </c>
      <c r="I688" s="25" t="s">
        <v>13304</v>
      </c>
      <c r="J688" t="s">
        <v>13303</v>
      </c>
      <c r="M688" t="b">
        <v>0</v>
      </c>
      <c r="T688" t="s">
        <v>4341</v>
      </c>
      <c r="U688" t="s">
        <v>4340</v>
      </c>
      <c r="V688" t="s">
        <v>12920</v>
      </c>
      <c r="W688">
        <v>2358</v>
      </c>
      <c r="X688" s="25" t="s">
        <v>21501</v>
      </c>
      <c r="Y688" t="s">
        <v>21437</v>
      </c>
      <c r="AA688" t="str">
        <f t="shared" si="10"/>
        <v>Intrusion Detection and Prevention Systems (IDPS) Security Requirements Guide :: Version 2, Release: 6 Benchmark Date: 24 Jul 2020 AU-3;</v>
      </c>
    </row>
    <row r="689" spans="1:27" ht="409.5" hidden="1">
      <c r="A689" t="s">
        <v>13302</v>
      </c>
      <c r="B689" t="s">
        <v>4349</v>
      </c>
      <c r="C689" t="s">
        <v>13300</v>
      </c>
      <c r="D689" t="s">
        <v>13301</v>
      </c>
      <c r="E689" t="s">
        <v>13300</v>
      </c>
      <c r="F689" t="s">
        <v>13299</v>
      </c>
      <c r="G689" s="25" t="s">
        <v>13298</v>
      </c>
      <c r="I689" s="25" t="s">
        <v>13297</v>
      </c>
      <c r="J689" t="s">
        <v>13296</v>
      </c>
      <c r="M689" t="b">
        <v>0</v>
      </c>
      <c r="T689" t="s">
        <v>4341</v>
      </c>
      <c r="U689" t="s">
        <v>4340</v>
      </c>
      <c r="V689" t="s">
        <v>12920</v>
      </c>
      <c r="W689">
        <v>2358</v>
      </c>
      <c r="X689" s="25" t="s">
        <v>21502</v>
      </c>
      <c r="Y689" t="s">
        <v>21437</v>
      </c>
      <c r="AA689" t="str">
        <f t="shared" si="10"/>
        <v>Intrusion Detection and Prevention Systems (IDPS) Security Requirements Guide :: Version 2, Release: 6 Benchmark Date: 24 Jul 2020 AU-3;</v>
      </c>
    </row>
    <row r="690" spans="1:27" ht="409.5" hidden="1">
      <c r="A690" t="s">
        <v>13295</v>
      </c>
      <c r="B690" t="s">
        <v>4349</v>
      </c>
      <c r="C690" t="s">
        <v>13293</v>
      </c>
      <c r="D690" t="s">
        <v>13294</v>
      </c>
      <c r="E690" t="s">
        <v>13293</v>
      </c>
      <c r="F690" t="s">
        <v>13292</v>
      </c>
      <c r="G690" s="25" t="s">
        <v>13291</v>
      </c>
      <c r="I690" s="25" t="s">
        <v>13290</v>
      </c>
      <c r="J690" t="s">
        <v>13289</v>
      </c>
      <c r="M690" t="b">
        <v>0</v>
      </c>
      <c r="T690" t="s">
        <v>4341</v>
      </c>
      <c r="U690" t="s">
        <v>4340</v>
      </c>
      <c r="V690" t="s">
        <v>12920</v>
      </c>
      <c r="W690">
        <v>2358</v>
      </c>
      <c r="X690" s="25" t="s">
        <v>21503</v>
      </c>
      <c r="Y690" t="s">
        <v>21437</v>
      </c>
      <c r="AA690" t="str">
        <f t="shared" si="10"/>
        <v>Intrusion Detection and Prevention Systems (IDPS) Security Requirements Guide :: Version 2, Release: 6 Benchmark Date: 24 Jul 2020 AU-3;</v>
      </c>
    </row>
    <row r="691" spans="1:27" ht="409.5" hidden="1">
      <c r="A691" t="s">
        <v>12507</v>
      </c>
      <c r="B691" t="s">
        <v>4349</v>
      </c>
      <c r="C691" t="s">
        <v>5088</v>
      </c>
      <c r="D691" t="s">
        <v>12506</v>
      </c>
      <c r="E691" t="s">
        <v>12505</v>
      </c>
      <c r="F691" t="s">
        <v>12504</v>
      </c>
      <c r="G691" s="25" t="s">
        <v>12503</v>
      </c>
      <c r="I691" s="25" t="s">
        <v>12502</v>
      </c>
      <c r="J691" t="s">
        <v>12501</v>
      </c>
      <c r="M691" t="b">
        <v>0</v>
      </c>
      <c r="T691" t="s">
        <v>4341</v>
      </c>
      <c r="U691" t="s">
        <v>4340</v>
      </c>
      <c r="V691" t="s">
        <v>11272</v>
      </c>
      <c r="W691">
        <v>2906</v>
      </c>
      <c r="X691" s="25" t="s">
        <v>21499</v>
      </c>
      <c r="Y691" t="s">
        <v>21437</v>
      </c>
      <c r="Z691" t="s">
        <v>12500</v>
      </c>
      <c r="AA691" t="str">
        <f t="shared" si="10"/>
        <v>Mainframe Product Security Requirements Guide :: Version 2, Release: 1 Benchmark Date: 27 Oct 2022 AU-3;</v>
      </c>
    </row>
    <row r="692" spans="1:27" ht="409.5" hidden="1">
      <c r="A692" t="s">
        <v>12499</v>
      </c>
      <c r="B692" t="s">
        <v>4349</v>
      </c>
      <c r="C692" t="s">
        <v>5079</v>
      </c>
      <c r="D692" t="s">
        <v>12498</v>
      </c>
      <c r="E692" t="s">
        <v>12497</v>
      </c>
      <c r="F692" t="s">
        <v>12496</v>
      </c>
      <c r="G692" s="25" t="s">
        <v>12495</v>
      </c>
      <c r="I692" s="25" t="s">
        <v>12494</v>
      </c>
      <c r="J692" t="s">
        <v>12493</v>
      </c>
      <c r="M692" t="b">
        <v>0</v>
      </c>
      <c r="T692" t="s">
        <v>4341</v>
      </c>
      <c r="U692" t="s">
        <v>4340</v>
      </c>
      <c r="V692" t="s">
        <v>11272</v>
      </c>
      <c r="W692">
        <v>2906</v>
      </c>
      <c r="X692" s="25" t="s">
        <v>21500</v>
      </c>
      <c r="Y692" t="s">
        <v>21437</v>
      </c>
      <c r="Z692" t="s">
        <v>12492</v>
      </c>
      <c r="AA692" t="str">
        <f t="shared" si="10"/>
        <v>Mainframe Product Security Requirements Guide :: Version 2, Release: 1 Benchmark Date: 27 Oct 2022 AU-3;</v>
      </c>
    </row>
    <row r="693" spans="1:27" ht="409.5" hidden="1">
      <c r="A693" t="s">
        <v>12491</v>
      </c>
      <c r="B693" t="s">
        <v>4349</v>
      </c>
      <c r="C693" t="s">
        <v>5070</v>
      </c>
      <c r="D693" t="s">
        <v>12490</v>
      </c>
      <c r="E693" t="s">
        <v>12489</v>
      </c>
      <c r="F693" t="s">
        <v>12488</v>
      </c>
      <c r="G693" s="25" t="s">
        <v>12487</v>
      </c>
      <c r="I693" s="25" t="s">
        <v>12486</v>
      </c>
      <c r="J693" t="s">
        <v>12485</v>
      </c>
      <c r="M693" t="b">
        <v>0</v>
      </c>
      <c r="T693" t="s">
        <v>4341</v>
      </c>
      <c r="U693" t="s">
        <v>4340</v>
      </c>
      <c r="V693" t="s">
        <v>11272</v>
      </c>
      <c r="W693">
        <v>2906</v>
      </c>
      <c r="X693" s="25" t="s">
        <v>21501</v>
      </c>
      <c r="Y693" t="s">
        <v>21437</v>
      </c>
      <c r="Z693" t="s">
        <v>12484</v>
      </c>
      <c r="AA693" t="str">
        <f t="shared" si="10"/>
        <v>Mainframe Product Security Requirements Guide :: Version 2, Release: 1 Benchmark Date: 27 Oct 2022 AU-3;</v>
      </c>
    </row>
    <row r="694" spans="1:27" ht="409.5" hidden="1">
      <c r="A694" t="s">
        <v>12483</v>
      </c>
      <c r="B694" t="s">
        <v>4349</v>
      </c>
      <c r="C694" t="s">
        <v>5053</v>
      </c>
      <c r="D694" t="s">
        <v>12482</v>
      </c>
      <c r="E694" t="s">
        <v>12481</v>
      </c>
      <c r="F694" t="s">
        <v>12480</v>
      </c>
      <c r="G694" s="25" t="s">
        <v>12479</v>
      </c>
      <c r="I694" s="25" t="s">
        <v>12478</v>
      </c>
      <c r="J694" t="s">
        <v>12477</v>
      </c>
      <c r="M694" t="b">
        <v>0</v>
      </c>
      <c r="T694" t="s">
        <v>4341</v>
      </c>
      <c r="U694" t="s">
        <v>4340</v>
      </c>
      <c r="V694" t="s">
        <v>11272</v>
      </c>
      <c r="W694">
        <v>2906</v>
      </c>
      <c r="X694" s="25" t="s">
        <v>21502</v>
      </c>
      <c r="Y694" t="s">
        <v>21437</v>
      </c>
      <c r="Z694" t="s">
        <v>12476</v>
      </c>
      <c r="AA694" t="str">
        <f t="shared" si="10"/>
        <v>Mainframe Product Security Requirements Guide :: Version 2, Release: 1 Benchmark Date: 27 Oct 2022 AU-3;</v>
      </c>
    </row>
    <row r="695" spans="1:27" ht="409.5" hidden="1">
      <c r="A695" t="s">
        <v>12475</v>
      </c>
      <c r="B695" t="s">
        <v>4349</v>
      </c>
      <c r="C695" t="s">
        <v>5044</v>
      </c>
      <c r="D695" t="s">
        <v>12474</v>
      </c>
      <c r="E695" t="s">
        <v>12473</v>
      </c>
      <c r="F695" t="s">
        <v>12472</v>
      </c>
      <c r="G695" s="25" t="s">
        <v>12471</v>
      </c>
      <c r="I695" s="25" t="s">
        <v>12470</v>
      </c>
      <c r="J695" t="s">
        <v>12469</v>
      </c>
      <c r="M695" t="b">
        <v>0</v>
      </c>
      <c r="T695" t="s">
        <v>4341</v>
      </c>
      <c r="U695" t="s">
        <v>4340</v>
      </c>
      <c r="V695" t="s">
        <v>11272</v>
      </c>
      <c r="W695">
        <v>2906</v>
      </c>
      <c r="X695" s="25" t="s">
        <v>21503</v>
      </c>
      <c r="Y695" t="s">
        <v>21437</v>
      </c>
      <c r="Z695" t="s">
        <v>12468</v>
      </c>
      <c r="AA695" t="str">
        <f t="shared" si="10"/>
        <v>Mainframe Product Security Requirements Guide :: Version 2, Release: 1 Benchmark Date: 27 Oct 2022 AU-3;</v>
      </c>
    </row>
    <row r="696" spans="1:27" ht="409.5" hidden="1">
      <c r="A696" t="s">
        <v>12467</v>
      </c>
      <c r="B696" t="s">
        <v>4349</v>
      </c>
      <c r="C696" t="s">
        <v>5035</v>
      </c>
      <c r="D696" t="s">
        <v>12466</v>
      </c>
      <c r="E696" t="s">
        <v>12465</v>
      </c>
      <c r="F696" t="s">
        <v>12464</v>
      </c>
      <c r="G696" s="25" t="s">
        <v>6852</v>
      </c>
      <c r="I696" s="25" t="s">
        <v>12463</v>
      </c>
      <c r="J696" t="s">
        <v>12462</v>
      </c>
      <c r="M696" t="b">
        <v>0</v>
      </c>
      <c r="T696" t="s">
        <v>4341</v>
      </c>
      <c r="U696" t="s">
        <v>4340</v>
      </c>
      <c r="V696" t="s">
        <v>11272</v>
      </c>
      <c r="W696">
        <v>2906</v>
      </c>
      <c r="X696" s="25" t="s">
        <v>21504</v>
      </c>
      <c r="Y696" t="s">
        <v>21437</v>
      </c>
      <c r="Z696" t="s">
        <v>12461</v>
      </c>
      <c r="AA696" t="str">
        <f t="shared" si="10"/>
        <v>Mainframe Product Security Requirements Guide :: Version 2, Release: 1 Benchmark Date: 27 Oct 2022 AU-3;</v>
      </c>
    </row>
    <row r="697" spans="1:27" ht="409.5" hidden="1">
      <c r="A697" t="s">
        <v>11134</v>
      </c>
      <c r="B697" t="s">
        <v>4349</v>
      </c>
      <c r="C697" t="s">
        <v>5088</v>
      </c>
      <c r="D697" t="s">
        <v>11133</v>
      </c>
      <c r="E697" t="s">
        <v>11132</v>
      </c>
      <c r="F697" t="s">
        <v>11131</v>
      </c>
      <c r="G697" t="s">
        <v>11130</v>
      </c>
      <c r="I697" t="s">
        <v>11129</v>
      </c>
      <c r="J697" t="s">
        <v>11128</v>
      </c>
      <c r="M697" t="b">
        <v>0</v>
      </c>
      <c r="T697" t="s">
        <v>4341</v>
      </c>
      <c r="U697" t="s">
        <v>4340</v>
      </c>
      <c r="V697" t="s">
        <v>10511</v>
      </c>
      <c r="W697">
        <v>2890</v>
      </c>
      <c r="X697" s="25" t="s">
        <v>21499</v>
      </c>
      <c r="Y697" t="s">
        <v>21437</v>
      </c>
      <c r="Z697" t="s">
        <v>11127</v>
      </c>
      <c r="AA697" t="str">
        <f t="shared" si="10"/>
        <v>Network Device Management Security Requirements Guide :: Version 4, Release: 1 Benchmark Date: 23 Apr 2021 AU-3;</v>
      </c>
    </row>
    <row r="698" spans="1:27" ht="409.5" hidden="1">
      <c r="A698" t="s">
        <v>11126</v>
      </c>
      <c r="B698" t="s">
        <v>4349</v>
      </c>
      <c r="C698" t="s">
        <v>5079</v>
      </c>
      <c r="D698" t="s">
        <v>11125</v>
      </c>
      <c r="E698" t="s">
        <v>11124</v>
      </c>
      <c r="F698" t="s">
        <v>11123</v>
      </c>
      <c r="G698" t="s">
        <v>11122</v>
      </c>
      <c r="I698" t="s">
        <v>11121</v>
      </c>
      <c r="J698" t="s">
        <v>11120</v>
      </c>
      <c r="M698" t="b">
        <v>0</v>
      </c>
      <c r="T698" t="s">
        <v>4341</v>
      </c>
      <c r="U698" t="s">
        <v>4340</v>
      </c>
      <c r="V698" t="s">
        <v>10511</v>
      </c>
      <c r="W698">
        <v>2890</v>
      </c>
      <c r="X698" s="25" t="s">
        <v>21500</v>
      </c>
      <c r="Y698" t="s">
        <v>21437</v>
      </c>
      <c r="Z698" t="s">
        <v>11119</v>
      </c>
      <c r="AA698" t="str">
        <f t="shared" si="10"/>
        <v>Network Device Management Security Requirements Guide :: Version 4, Release: 1 Benchmark Date: 23 Apr 2021 AU-3;</v>
      </c>
    </row>
    <row r="699" spans="1:27" ht="409.5" hidden="1">
      <c r="A699" t="s">
        <v>11118</v>
      </c>
      <c r="B699" t="s">
        <v>4349</v>
      </c>
      <c r="C699" t="s">
        <v>5070</v>
      </c>
      <c r="D699" t="s">
        <v>11117</v>
      </c>
      <c r="E699" t="s">
        <v>11116</v>
      </c>
      <c r="F699" t="s">
        <v>11115</v>
      </c>
      <c r="G699" s="25" t="s">
        <v>11114</v>
      </c>
      <c r="I699" t="s">
        <v>11113</v>
      </c>
      <c r="J699" t="s">
        <v>11112</v>
      </c>
      <c r="M699" t="b">
        <v>0</v>
      </c>
      <c r="T699" t="s">
        <v>4341</v>
      </c>
      <c r="U699" t="s">
        <v>4340</v>
      </c>
      <c r="V699" t="s">
        <v>10511</v>
      </c>
      <c r="W699">
        <v>2890</v>
      </c>
      <c r="X699" s="25" t="s">
        <v>21501</v>
      </c>
      <c r="Y699" t="s">
        <v>21437</v>
      </c>
      <c r="Z699" t="s">
        <v>11111</v>
      </c>
      <c r="AA699" t="str">
        <f t="shared" si="10"/>
        <v>Network Device Management Security Requirements Guide :: Version 4, Release: 1 Benchmark Date: 23 Apr 2021 AU-3;</v>
      </c>
    </row>
    <row r="700" spans="1:27" ht="409.5" hidden="1">
      <c r="A700" t="s">
        <v>11110</v>
      </c>
      <c r="B700" t="s">
        <v>4349</v>
      </c>
      <c r="C700" t="s">
        <v>5053</v>
      </c>
      <c r="D700" t="s">
        <v>11109</v>
      </c>
      <c r="E700" t="s">
        <v>11108</v>
      </c>
      <c r="F700" t="s">
        <v>11107</v>
      </c>
      <c r="G700" s="25" t="s">
        <v>11106</v>
      </c>
      <c r="I700" t="s">
        <v>11105</v>
      </c>
      <c r="J700" t="s">
        <v>11104</v>
      </c>
      <c r="M700" t="b">
        <v>0</v>
      </c>
      <c r="T700" t="s">
        <v>4341</v>
      </c>
      <c r="U700" t="s">
        <v>4340</v>
      </c>
      <c r="V700" t="s">
        <v>10511</v>
      </c>
      <c r="W700">
        <v>2890</v>
      </c>
      <c r="X700" s="25" t="s">
        <v>21502</v>
      </c>
      <c r="Y700" t="s">
        <v>21437</v>
      </c>
      <c r="Z700" t="s">
        <v>11103</v>
      </c>
      <c r="AA700" t="str">
        <f t="shared" si="10"/>
        <v>Network Device Management Security Requirements Guide :: Version 4, Release: 1 Benchmark Date: 23 Apr 2021 AU-3;</v>
      </c>
    </row>
    <row r="701" spans="1:27" ht="409.5" hidden="1">
      <c r="A701" t="s">
        <v>11102</v>
      </c>
      <c r="B701" t="s">
        <v>4349</v>
      </c>
      <c r="C701" t="s">
        <v>5044</v>
      </c>
      <c r="D701" t="s">
        <v>11101</v>
      </c>
      <c r="E701" t="s">
        <v>11100</v>
      </c>
      <c r="F701" t="s">
        <v>11099</v>
      </c>
      <c r="G701" s="25" t="s">
        <v>11098</v>
      </c>
      <c r="I701" t="s">
        <v>11097</v>
      </c>
      <c r="J701" t="s">
        <v>11096</v>
      </c>
      <c r="M701" t="b">
        <v>0</v>
      </c>
      <c r="T701" t="s">
        <v>4341</v>
      </c>
      <c r="U701" t="s">
        <v>4340</v>
      </c>
      <c r="V701" t="s">
        <v>10511</v>
      </c>
      <c r="W701">
        <v>2890</v>
      </c>
      <c r="X701" s="25" t="s">
        <v>21503</v>
      </c>
      <c r="Y701" t="s">
        <v>21437</v>
      </c>
      <c r="Z701" t="s">
        <v>11095</v>
      </c>
      <c r="AA701" t="str">
        <f t="shared" si="10"/>
        <v>Network Device Management Security Requirements Guide :: Version 4, Release: 1 Benchmark Date: 23 Apr 2021 AU-3;</v>
      </c>
    </row>
    <row r="702" spans="1:27" ht="409.5" hidden="1">
      <c r="A702" t="s">
        <v>11094</v>
      </c>
      <c r="B702" t="s">
        <v>4349</v>
      </c>
      <c r="C702" t="s">
        <v>5035</v>
      </c>
      <c r="D702" t="s">
        <v>11093</v>
      </c>
      <c r="E702" t="s">
        <v>11092</v>
      </c>
      <c r="F702" t="s">
        <v>11091</v>
      </c>
      <c r="G702" s="25" t="s">
        <v>11090</v>
      </c>
      <c r="I702" t="s">
        <v>11089</v>
      </c>
      <c r="J702" t="s">
        <v>11088</v>
      </c>
      <c r="M702" t="b">
        <v>0</v>
      </c>
      <c r="T702" t="s">
        <v>4341</v>
      </c>
      <c r="U702" t="s">
        <v>4340</v>
      </c>
      <c r="V702" t="s">
        <v>10511</v>
      </c>
      <c r="W702">
        <v>2890</v>
      </c>
      <c r="X702" s="25" t="s">
        <v>21504</v>
      </c>
      <c r="Y702" t="s">
        <v>21437</v>
      </c>
      <c r="Z702" t="s">
        <v>11087</v>
      </c>
      <c r="AA702" t="str">
        <f t="shared" si="10"/>
        <v>Network Device Management Security Requirements Guide :: Version 4, Release: 1 Benchmark Date: 23 Apr 2021 AU-3;</v>
      </c>
    </row>
    <row r="703" spans="1:27" ht="409.5" hidden="1">
      <c r="A703" t="s">
        <v>10326</v>
      </c>
      <c r="B703" t="s">
        <v>4349</v>
      </c>
      <c r="C703" t="s">
        <v>9639</v>
      </c>
      <c r="D703" t="s">
        <v>10325</v>
      </c>
      <c r="E703" t="s">
        <v>10324</v>
      </c>
      <c r="F703" t="s">
        <v>10323</v>
      </c>
      <c r="G703" s="25" t="s">
        <v>10322</v>
      </c>
      <c r="I703" s="25" t="s">
        <v>10321</v>
      </c>
      <c r="J703" t="s">
        <v>10320</v>
      </c>
      <c r="M703" t="b">
        <v>0</v>
      </c>
      <c r="T703" t="s">
        <v>4341</v>
      </c>
      <c r="U703" t="s">
        <v>4340</v>
      </c>
      <c r="V703" t="s">
        <v>9672</v>
      </c>
      <c r="W703">
        <v>2917</v>
      </c>
      <c r="X703" s="25" t="s">
        <v>21501</v>
      </c>
      <c r="Y703" t="s">
        <v>21437</v>
      </c>
      <c r="Z703" t="s">
        <v>10319</v>
      </c>
      <c r="AA703" t="str">
        <f t="shared" si="10"/>
        <v>Router Security Requirements Guide :: Version 4, Release: 2 Benchmark Date: 23 Apr 2021 AU-3;</v>
      </c>
    </row>
    <row r="704" spans="1:27" ht="409.5" hidden="1">
      <c r="A704" t="s">
        <v>10318</v>
      </c>
      <c r="B704" t="s">
        <v>4349</v>
      </c>
      <c r="C704" t="s">
        <v>8231</v>
      </c>
      <c r="D704" t="s">
        <v>10317</v>
      </c>
      <c r="E704" t="s">
        <v>10316</v>
      </c>
      <c r="F704" t="s">
        <v>10315</v>
      </c>
      <c r="G704" s="25" t="s">
        <v>10314</v>
      </c>
      <c r="I704" s="25" t="s">
        <v>10313</v>
      </c>
      <c r="J704" t="s">
        <v>10312</v>
      </c>
      <c r="M704" t="b">
        <v>0</v>
      </c>
      <c r="T704" t="s">
        <v>4341</v>
      </c>
      <c r="U704" t="s">
        <v>4340</v>
      </c>
      <c r="V704" t="s">
        <v>9672</v>
      </c>
      <c r="W704">
        <v>2917</v>
      </c>
      <c r="X704" s="25" t="s">
        <v>21502</v>
      </c>
      <c r="Y704" t="s">
        <v>21437</v>
      </c>
      <c r="Z704" t="s">
        <v>10311</v>
      </c>
      <c r="AA704" t="str">
        <f t="shared" si="10"/>
        <v>Router Security Requirements Guide :: Version 4, Release: 2 Benchmark Date: 23 Apr 2021 AU-3;</v>
      </c>
    </row>
    <row r="705" spans="1:27" ht="409.5" hidden="1">
      <c r="A705" t="s">
        <v>10310</v>
      </c>
      <c r="B705" t="s">
        <v>5187</v>
      </c>
      <c r="C705" t="s">
        <v>8222</v>
      </c>
      <c r="D705" t="s">
        <v>10309</v>
      </c>
      <c r="E705" t="s">
        <v>10308</v>
      </c>
      <c r="F705" t="s">
        <v>10307</v>
      </c>
      <c r="G705" t="s">
        <v>10306</v>
      </c>
      <c r="I705" s="25" t="s">
        <v>10305</v>
      </c>
      <c r="J705" t="s">
        <v>10304</v>
      </c>
      <c r="M705" t="b">
        <v>0</v>
      </c>
      <c r="T705" t="s">
        <v>4341</v>
      </c>
      <c r="U705" t="s">
        <v>4340</v>
      </c>
      <c r="V705" t="s">
        <v>9672</v>
      </c>
      <c r="W705">
        <v>2917</v>
      </c>
      <c r="X705" s="25" t="s">
        <v>21503</v>
      </c>
      <c r="Y705" t="s">
        <v>21437</v>
      </c>
      <c r="Z705" t="s">
        <v>10303</v>
      </c>
      <c r="AA705" t="str">
        <f t="shared" si="10"/>
        <v>Router Security Requirements Guide :: Version 4, Release: 2 Benchmark Date: 23 Apr 2021 AU-3;</v>
      </c>
    </row>
    <row r="706" spans="1:27" ht="409.5" hidden="1">
      <c r="A706" t="s">
        <v>9654</v>
      </c>
      <c r="B706" t="s">
        <v>4349</v>
      </c>
      <c r="C706" t="s">
        <v>8249</v>
      </c>
      <c r="D706" t="s">
        <v>9653</v>
      </c>
      <c r="E706" t="s">
        <v>9652</v>
      </c>
      <c r="F706" t="s">
        <v>9651</v>
      </c>
      <c r="G706" s="25" t="s">
        <v>9650</v>
      </c>
      <c r="I706" s="25" t="s">
        <v>9649</v>
      </c>
      <c r="J706" t="s">
        <v>9648</v>
      </c>
      <c r="M706" t="b">
        <v>0</v>
      </c>
      <c r="T706" t="s">
        <v>4341</v>
      </c>
      <c r="U706" t="s">
        <v>4340</v>
      </c>
      <c r="V706" t="s">
        <v>9446</v>
      </c>
      <c r="W706">
        <v>3333</v>
      </c>
      <c r="X706" s="25" t="s">
        <v>21499</v>
      </c>
      <c r="Y706" t="s">
        <v>21437</v>
      </c>
      <c r="AA706" t="str">
        <f t="shared" si="10"/>
        <v>SDN Controller Security Requirements Guide :: Version 1, Release: 2 Benchmark Date: 24 Apr 2020 AU-3;</v>
      </c>
    </row>
    <row r="707" spans="1:27" ht="409.5" hidden="1">
      <c r="A707" t="s">
        <v>9647</v>
      </c>
      <c r="B707" t="s">
        <v>4349</v>
      </c>
      <c r="C707" t="s">
        <v>8240</v>
      </c>
      <c r="D707" t="s">
        <v>9646</v>
      </c>
      <c r="E707" t="s">
        <v>9645</v>
      </c>
      <c r="F707" t="s">
        <v>9644</v>
      </c>
      <c r="G707" t="s">
        <v>9643</v>
      </c>
      <c r="I707" s="25" t="s">
        <v>9642</v>
      </c>
      <c r="J707" t="s">
        <v>9641</v>
      </c>
      <c r="M707" t="b">
        <v>0</v>
      </c>
      <c r="T707" t="s">
        <v>4341</v>
      </c>
      <c r="U707" t="s">
        <v>4340</v>
      </c>
      <c r="V707" t="s">
        <v>9446</v>
      </c>
      <c r="W707">
        <v>3333</v>
      </c>
      <c r="X707" s="25" t="s">
        <v>21500</v>
      </c>
      <c r="Y707" t="s">
        <v>21437</v>
      </c>
      <c r="AA707" t="str">
        <f t="shared" si="10"/>
        <v>SDN Controller Security Requirements Guide :: Version 1, Release: 2 Benchmark Date: 24 Apr 2020 AU-3;</v>
      </c>
    </row>
    <row r="708" spans="1:27" ht="409.5" hidden="1">
      <c r="A708" t="s">
        <v>9640</v>
      </c>
      <c r="B708" t="s">
        <v>4349</v>
      </c>
      <c r="C708" t="s">
        <v>9639</v>
      </c>
      <c r="D708" t="s">
        <v>9638</v>
      </c>
      <c r="E708" t="s">
        <v>9637</v>
      </c>
      <c r="F708" t="s">
        <v>9636</v>
      </c>
      <c r="G708" t="s">
        <v>9635</v>
      </c>
      <c r="I708" s="25" t="s">
        <v>9634</v>
      </c>
      <c r="J708" t="s">
        <v>9633</v>
      </c>
      <c r="M708" t="b">
        <v>0</v>
      </c>
      <c r="T708" t="s">
        <v>4341</v>
      </c>
      <c r="U708" t="s">
        <v>4340</v>
      </c>
      <c r="V708" t="s">
        <v>9446</v>
      </c>
      <c r="W708">
        <v>3333</v>
      </c>
      <c r="X708" s="25" t="s">
        <v>21501</v>
      </c>
      <c r="Y708" t="s">
        <v>21437</v>
      </c>
      <c r="AA708" t="str">
        <f t="shared" ref="AA708:AA771" si="11">_xlfn.CONCAT(V708, " ", Y708)</f>
        <v>SDN Controller Security Requirements Guide :: Version 1, Release: 2 Benchmark Date: 24 Apr 2020 AU-3;</v>
      </c>
    </row>
    <row r="709" spans="1:27" ht="409.5" hidden="1">
      <c r="A709" t="s">
        <v>9632</v>
      </c>
      <c r="B709" t="s">
        <v>4349</v>
      </c>
      <c r="C709" t="s">
        <v>8231</v>
      </c>
      <c r="D709" t="s">
        <v>9631</v>
      </c>
      <c r="E709" t="s">
        <v>9630</v>
      </c>
      <c r="F709" t="s">
        <v>9629</v>
      </c>
      <c r="G709" t="s">
        <v>9628</v>
      </c>
      <c r="I709" s="25" t="s">
        <v>9627</v>
      </c>
      <c r="J709" t="s">
        <v>9626</v>
      </c>
      <c r="M709" t="b">
        <v>0</v>
      </c>
      <c r="T709" t="s">
        <v>4341</v>
      </c>
      <c r="U709" t="s">
        <v>4340</v>
      </c>
      <c r="V709" t="s">
        <v>9446</v>
      </c>
      <c r="W709">
        <v>3333</v>
      </c>
      <c r="X709" s="25" t="s">
        <v>21502</v>
      </c>
      <c r="Y709" t="s">
        <v>21437</v>
      </c>
      <c r="AA709" t="str">
        <f t="shared" si="11"/>
        <v>SDN Controller Security Requirements Guide :: Version 1, Release: 2 Benchmark Date: 24 Apr 2020 AU-3;</v>
      </c>
    </row>
    <row r="710" spans="1:27" ht="409.5" hidden="1">
      <c r="A710" t="s">
        <v>9625</v>
      </c>
      <c r="B710" t="s">
        <v>4349</v>
      </c>
      <c r="C710" t="s">
        <v>8222</v>
      </c>
      <c r="D710" t="s">
        <v>9624</v>
      </c>
      <c r="E710" t="s">
        <v>9623</v>
      </c>
      <c r="F710" t="s">
        <v>9622</v>
      </c>
      <c r="G710" t="s">
        <v>9621</v>
      </c>
      <c r="I710" s="25" t="s">
        <v>9620</v>
      </c>
      <c r="J710" t="s">
        <v>9619</v>
      </c>
      <c r="M710" t="b">
        <v>0</v>
      </c>
      <c r="T710" t="s">
        <v>4341</v>
      </c>
      <c r="U710" t="s">
        <v>4340</v>
      </c>
      <c r="V710" t="s">
        <v>9446</v>
      </c>
      <c r="W710">
        <v>3333</v>
      </c>
      <c r="X710" s="25" t="s">
        <v>21503</v>
      </c>
      <c r="Y710" t="s">
        <v>21437</v>
      </c>
      <c r="AA710" t="str">
        <f t="shared" si="11"/>
        <v>SDN Controller Security Requirements Guide :: Version 1, Release: 2 Benchmark Date: 24 Apr 2020 AU-3;</v>
      </c>
    </row>
    <row r="711" spans="1:27" ht="409.5" hidden="1">
      <c r="A711" t="s">
        <v>9618</v>
      </c>
      <c r="B711" t="s">
        <v>4349</v>
      </c>
      <c r="C711" t="s">
        <v>8213</v>
      </c>
      <c r="D711" t="s">
        <v>9617</v>
      </c>
      <c r="E711" t="s">
        <v>9616</v>
      </c>
      <c r="F711" t="s">
        <v>9615</v>
      </c>
      <c r="G711" t="s">
        <v>8209</v>
      </c>
      <c r="I711" s="25" t="s">
        <v>9614</v>
      </c>
      <c r="J711" t="s">
        <v>9613</v>
      </c>
      <c r="M711" t="b">
        <v>0</v>
      </c>
      <c r="T711" t="s">
        <v>4341</v>
      </c>
      <c r="U711" t="s">
        <v>4340</v>
      </c>
      <c r="V711" t="s">
        <v>9446</v>
      </c>
      <c r="W711">
        <v>3333</v>
      </c>
      <c r="X711" s="25" t="s">
        <v>21504</v>
      </c>
      <c r="Y711" t="s">
        <v>21437</v>
      </c>
      <c r="AA711" t="str">
        <f t="shared" si="11"/>
        <v>SDN Controller Security Requirements Guide :: Version 1, Release: 2 Benchmark Date: 24 Apr 2020 AU-3;</v>
      </c>
    </row>
    <row r="712" spans="1:27" ht="409.5" hidden="1">
      <c r="A712" t="s">
        <v>9424</v>
      </c>
      <c r="B712" t="s">
        <v>4349</v>
      </c>
      <c r="C712" t="s">
        <v>5070</v>
      </c>
      <c r="D712" t="s">
        <v>9423</v>
      </c>
      <c r="E712" t="s">
        <v>9422</v>
      </c>
      <c r="F712" s="25" t="s">
        <v>9421</v>
      </c>
      <c r="G712" s="25" t="s">
        <v>9420</v>
      </c>
      <c r="I712" s="25" t="s">
        <v>9419</v>
      </c>
      <c r="J712" s="25" t="s">
        <v>9418</v>
      </c>
      <c r="M712" t="b">
        <v>0</v>
      </c>
      <c r="T712" t="s">
        <v>4341</v>
      </c>
      <c r="U712" t="s">
        <v>4340</v>
      </c>
      <c r="V712" t="s">
        <v>9347</v>
      </c>
      <c r="W712">
        <v>5262</v>
      </c>
      <c r="X712" s="25" t="s">
        <v>21501</v>
      </c>
      <c r="Y712" t="s">
        <v>21437</v>
      </c>
      <c r="AA712" t="str">
        <f t="shared" si="11"/>
        <v>Unified Endpoint Management Agent Security Requirements Guide :: Version 1, Release: 1 Benchmark Date: 20 Nov 2020 AU-3;</v>
      </c>
    </row>
    <row r="713" spans="1:27" ht="409.5" hidden="1">
      <c r="A713" t="s">
        <v>9172</v>
      </c>
      <c r="B713" t="s">
        <v>4349</v>
      </c>
      <c r="C713" t="s">
        <v>5088</v>
      </c>
      <c r="D713" t="s">
        <v>9171</v>
      </c>
      <c r="E713" t="s">
        <v>9170</v>
      </c>
      <c r="F713" t="s">
        <v>9169</v>
      </c>
      <c r="G713" s="25" t="s">
        <v>9168</v>
      </c>
      <c r="I713" s="25" t="s">
        <v>9167</v>
      </c>
      <c r="J713" t="s">
        <v>9166</v>
      </c>
      <c r="M713" t="b">
        <v>0</v>
      </c>
      <c r="T713" t="s">
        <v>4341</v>
      </c>
      <c r="U713" t="s">
        <v>4340</v>
      </c>
      <c r="V713" t="s">
        <v>8332</v>
      </c>
      <c r="W713">
        <v>5269</v>
      </c>
      <c r="X713" s="25" t="s">
        <v>21499</v>
      </c>
      <c r="Y713" t="s">
        <v>21437</v>
      </c>
      <c r="AA713" t="str">
        <f t="shared" si="11"/>
        <v>Unified Endpoint Management Server Security Requirements Guide :: Version 1, Release: 1 Benchmark Date: 20 Nov 2020 AU-3;</v>
      </c>
    </row>
    <row r="714" spans="1:27" ht="409.5" hidden="1">
      <c r="A714" t="s">
        <v>9165</v>
      </c>
      <c r="B714" t="s">
        <v>4349</v>
      </c>
      <c r="C714" t="s">
        <v>5079</v>
      </c>
      <c r="D714" t="s">
        <v>9164</v>
      </c>
      <c r="E714" t="s">
        <v>9163</v>
      </c>
      <c r="F714" t="s">
        <v>9162</v>
      </c>
      <c r="G714" s="25" t="s">
        <v>9161</v>
      </c>
      <c r="I714" s="25" t="s">
        <v>9160</v>
      </c>
      <c r="J714" t="s">
        <v>9159</v>
      </c>
      <c r="M714" t="b">
        <v>0</v>
      </c>
      <c r="T714" t="s">
        <v>4341</v>
      </c>
      <c r="U714" t="s">
        <v>4340</v>
      </c>
      <c r="V714" t="s">
        <v>8332</v>
      </c>
      <c r="W714">
        <v>5269</v>
      </c>
      <c r="X714" s="25" t="s">
        <v>21500</v>
      </c>
      <c r="Y714" t="s">
        <v>21437</v>
      </c>
      <c r="AA714" t="str">
        <f t="shared" si="11"/>
        <v>Unified Endpoint Management Server Security Requirements Guide :: Version 1, Release: 1 Benchmark Date: 20 Nov 2020 AU-3;</v>
      </c>
    </row>
    <row r="715" spans="1:27" ht="409.5" hidden="1">
      <c r="A715" t="s">
        <v>9158</v>
      </c>
      <c r="B715" t="s">
        <v>4349</v>
      </c>
      <c r="C715" t="s">
        <v>5070</v>
      </c>
      <c r="D715" t="s">
        <v>9157</v>
      </c>
      <c r="E715" t="s">
        <v>9156</v>
      </c>
      <c r="F715" t="s">
        <v>9155</v>
      </c>
      <c r="G715" s="25" t="s">
        <v>9154</v>
      </c>
      <c r="I715" s="25" t="s">
        <v>9153</v>
      </c>
      <c r="J715" t="s">
        <v>9152</v>
      </c>
      <c r="M715" t="b">
        <v>0</v>
      </c>
      <c r="T715" t="s">
        <v>4341</v>
      </c>
      <c r="U715" t="s">
        <v>4340</v>
      </c>
      <c r="V715" t="s">
        <v>8332</v>
      </c>
      <c r="W715">
        <v>5269</v>
      </c>
      <c r="X715" s="25" t="s">
        <v>21501</v>
      </c>
      <c r="Y715" t="s">
        <v>21437</v>
      </c>
      <c r="AA715" t="str">
        <f t="shared" si="11"/>
        <v>Unified Endpoint Management Server Security Requirements Guide :: Version 1, Release: 1 Benchmark Date: 20 Nov 2020 AU-3;</v>
      </c>
    </row>
    <row r="716" spans="1:27" ht="409.5" hidden="1">
      <c r="A716" t="s">
        <v>9151</v>
      </c>
      <c r="B716" t="s">
        <v>4349</v>
      </c>
      <c r="C716" t="s">
        <v>5053</v>
      </c>
      <c r="D716" t="s">
        <v>9150</v>
      </c>
      <c r="E716" t="s">
        <v>9149</v>
      </c>
      <c r="F716" t="s">
        <v>9148</v>
      </c>
      <c r="G716" s="25" t="s">
        <v>9147</v>
      </c>
      <c r="I716" s="25" t="s">
        <v>9146</v>
      </c>
      <c r="J716" t="s">
        <v>9145</v>
      </c>
      <c r="M716" t="b">
        <v>0</v>
      </c>
      <c r="T716" t="s">
        <v>4341</v>
      </c>
      <c r="U716" t="s">
        <v>4340</v>
      </c>
      <c r="V716" t="s">
        <v>8332</v>
      </c>
      <c r="W716">
        <v>5269</v>
      </c>
      <c r="X716" s="25" t="s">
        <v>21502</v>
      </c>
      <c r="Y716" t="s">
        <v>21437</v>
      </c>
      <c r="AA716" t="str">
        <f t="shared" si="11"/>
        <v>Unified Endpoint Management Server Security Requirements Guide :: Version 1, Release: 1 Benchmark Date: 20 Nov 2020 AU-3;</v>
      </c>
    </row>
    <row r="717" spans="1:27" ht="409.5" hidden="1">
      <c r="A717" t="s">
        <v>9144</v>
      </c>
      <c r="B717" t="s">
        <v>4349</v>
      </c>
      <c r="C717" t="s">
        <v>5044</v>
      </c>
      <c r="D717" t="s">
        <v>9143</v>
      </c>
      <c r="E717" t="s">
        <v>9142</v>
      </c>
      <c r="F717" t="s">
        <v>9141</v>
      </c>
      <c r="G717" s="25" t="s">
        <v>9140</v>
      </c>
      <c r="I717" s="25" t="s">
        <v>9139</v>
      </c>
      <c r="J717" t="s">
        <v>9138</v>
      </c>
      <c r="M717" t="b">
        <v>0</v>
      </c>
      <c r="T717" t="s">
        <v>4341</v>
      </c>
      <c r="U717" t="s">
        <v>4340</v>
      </c>
      <c r="V717" t="s">
        <v>8332</v>
      </c>
      <c r="W717">
        <v>5269</v>
      </c>
      <c r="X717" s="25" t="s">
        <v>21503</v>
      </c>
      <c r="Y717" t="s">
        <v>21437</v>
      </c>
      <c r="AA717" t="str">
        <f t="shared" si="11"/>
        <v>Unified Endpoint Management Server Security Requirements Guide :: Version 1, Release: 1 Benchmark Date: 20 Nov 2020 AU-3;</v>
      </c>
    </row>
    <row r="718" spans="1:27" ht="409.5" hidden="1">
      <c r="A718" t="s">
        <v>9137</v>
      </c>
      <c r="B718" t="s">
        <v>4349</v>
      </c>
      <c r="C718" t="s">
        <v>5035</v>
      </c>
      <c r="D718" t="s">
        <v>9136</v>
      </c>
      <c r="E718" t="s">
        <v>9135</v>
      </c>
      <c r="F718" t="s">
        <v>9134</v>
      </c>
      <c r="G718" s="25" t="s">
        <v>9133</v>
      </c>
      <c r="I718" s="25" t="s">
        <v>9132</v>
      </c>
      <c r="J718" t="s">
        <v>9131</v>
      </c>
      <c r="M718" t="b">
        <v>0</v>
      </c>
      <c r="T718" t="s">
        <v>4341</v>
      </c>
      <c r="U718" t="s">
        <v>4340</v>
      </c>
      <c r="V718" t="s">
        <v>8332</v>
      </c>
      <c r="W718">
        <v>5269</v>
      </c>
      <c r="X718" s="25" t="s">
        <v>21504</v>
      </c>
      <c r="Y718" t="s">
        <v>21437</v>
      </c>
      <c r="AA718" t="str">
        <f t="shared" si="11"/>
        <v>Unified Endpoint Management Server Security Requirements Guide :: Version 1, Release: 1 Benchmark Date: 20 Nov 2020 AU-3;</v>
      </c>
    </row>
    <row r="719" spans="1:27" ht="409.5" hidden="1">
      <c r="A719" t="s">
        <v>8232</v>
      </c>
      <c r="B719" t="s">
        <v>5187</v>
      </c>
      <c r="C719" t="s">
        <v>8231</v>
      </c>
      <c r="D719" t="s">
        <v>8230</v>
      </c>
      <c r="E719" t="s">
        <v>8229</v>
      </c>
      <c r="F719" t="s">
        <v>8228</v>
      </c>
      <c r="G719" s="25" t="s">
        <v>8227</v>
      </c>
      <c r="I719" s="25" t="s">
        <v>8226</v>
      </c>
      <c r="J719" t="s">
        <v>8225</v>
      </c>
      <c r="M719" t="b">
        <v>0</v>
      </c>
      <c r="T719" t="s">
        <v>4341</v>
      </c>
      <c r="U719" t="s">
        <v>4340</v>
      </c>
      <c r="V719" t="s">
        <v>7613</v>
      </c>
      <c r="W719">
        <v>2920</v>
      </c>
      <c r="X719" s="25" t="s">
        <v>21499</v>
      </c>
      <c r="Y719" t="s">
        <v>21437</v>
      </c>
      <c r="Z719" t="s">
        <v>8224</v>
      </c>
      <c r="AA719" t="str">
        <f t="shared" si="11"/>
        <v>Virtual Private Network (VPN) Security Requirements Guide :: Version 2, Release: 4 Benchmark Date: 27 Oct 2021 AU-3;</v>
      </c>
    </row>
    <row r="720" spans="1:27" ht="409.5" hidden="1">
      <c r="A720" t="s">
        <v>8223</v>
      </c>
      <c r="B720" t="s">
        <v>5187</v>
      </c>
      <c r="C720" t="s">
        <v>8222</v>
      </c>
      <c r="D720" t="s">
        <v>8221</v>
      </c>
      <c r="E720" t="s">
        <v>8220</v>
      </c>
      <c r="F720" t="s">
        <v>8219</v>
      </c>
      <c r="G720" s="25" t="s">
        <v>8218</v>
      </c>
      <c r="I720" s="25" t="s">
        <v>8217</v>
      </c>
      <c r="J720" t="s">
        <v>8216</v>
      </c>
      <c r="M720" t="b">
        <v>0</v>
      </c>
      <c r="T720" t="s">
        <v>4341</v>
      </c>
      <c r="U720" t="s">
        <v>4340</v>
      </c>
      <c r="V720" t="s">
        <v>7613</v>
      </c>
      <c r="W720">
        <v>2920</v>
      </c>
      <c r="X720" s="25" t="s">
        <v>21500</v>
      </c>
      <c r="Y720" t="s">
        <v>21437</v>
      </c>
      <c r="Z720" t="s">
        <v>8215</v>
      </c>
      <c r="AA720" t="str">
        <f t="shared" si="11"/>
        <v>Virtual Private Network (VPN) Security Requirements Guide :: Version 2, Release: 4 Benchmark Date: 27 Oct 2021 AU-3;</v>
      </c>
    </row>
    <row r="721" spans="1:27" ht="409.5" hidden="1">
      <c r="A721" t="s">
        <v>8214</v>
      </c>
      <c r="B721" t="s">
        <v>4349</v>
      </c>
      <c r="C721" t="s">
        <v>8213</v>
      </c>
      <c r="D721" t="s">
        <v>8212</v>
      </c>
      <c r="E721" t="s">
        <v>8211</v>
      </c>
      <c r="F721" t="s">
        <v>8210</v>
      </c>
      <c r="G721" t="s">
        <v>8209</v>
      </c>
      <c r="I721" s="25" t="s">
        <v>8208</v>
      </c>
      <c r="J721" t="s">
        <v>8207</v>
      </c>
      <c r="M721" t="b">
        <v>0</v>
      </c>
      <c r="T721" t="s">
        <v>4341</v>
      </c>
      <c r="U721" t="s">
        <v>4340</v>
      </c>
      <c r="V721" t="s">
        <v>7613</v>
      </c>
      <c r="W721">
        <v>2920</v>
      </c>
      <c r="X721" s="25" t="s">
        <v>21504</v>
      </c>
      <c r="Y721" t="s">
        <v>21437</v>
      </c>
      <c r="Z721" t="s">
        <v>8206</v>
      </c>
      <c r="AA721" t="str">
        <f t="shared" si="11"/>
        <v>Virtual Private Network (VPN) Security Requirements Guide :: Version 2, Release: 4 Benchmark Date: 27 Oct 2021 AU-3;</v>
      </c>
    </row>
    <row r="722" spans="1:27" ht="409.5" hidden="1">
      <c r="A722" t="s">
        <v>8205</v>
      </c>
      <c r="B722" t="s">
        <v>4349</v>
      </c>
      <c r="C722" t="s">
        <v>8204</v>
      </c>
      <c r="D722" t="s">
        <v>8203</v>
      </c>
      <c r="E722" t="s">
        <v>8202</v>
      </c>
      <c r="F722" t="s">
        <v>8201</v>
      </c>
      <c r="G722" s="25" t="s">
        <v>8200</v>
      </c>
      <c r="I722" s="25" t="s">
        <v>8199</v>
      </c>
      <c r="J722" t="s">
        <v>8198</v>
      </c>
      <c r="M722" t="b">
        <v>0</v>
      </c>
      <c r="T722" t="s">
        <v>4341</v>
      </c>
      <c r="U722" t="s">
        <v>4340</v>
      </c>
      <c r="V722" t="s">
        <v>7613</v>
      </c>
      <c r="W722">
        <v>2920</v>
      </c>
      <c r="X722" s="25" t="s">
        <v>21501</v>
      </c>
      <c r="Y722" t="s">
        <v>21437</v>
      </c>
      <c r="Z722" t="s">
        <v>8197</v>
      </c>
      <c r="AA722" t="str">
        <f t="shared" si="11"/>
        <v>Virtual Private Network (VPN) Security Requirements Guide :: Version 2, Release: 4 Benchmark Date: 27 Oct 2021 AU-3;</v>
      </c>
    </row>
    <row r="723" spans="1:27" ht="409.5" hidden="1">
      <c r="A723" t="s">
        <v>8196</v>
      </c>
      <c r="B723" t="s">
        <v>5187</v>
      </c>
      <c r="C723" t="s">
        <v>8195</v>
      </c>
      <c r="D723" t="s">
        <v>8194</v>
      </c>
      <c r="E723" t="s">
        <v>8193</v>
      </c>
      <c r="F723" t="s">
        <v>8192</v>
      </c>
      <c r="G723" s="25" t="s">
        <v>8191</v>
      </c>
      <c r="I723" s="25" t="s">
        <v>8190</v>
      </c>
      <c r="J723" t="s">
        <v>8189</v>
      </c>
      <c r="M723" t="b">
        <v>0</v>
      </c>
      <c r="T723" t="s">
        <v>4341</v>
      </c>
      <c r="U723" t="s">
        <v>4340</v>
      </c>
      <c r="V723" t="s">
        <v>7613</v>
      </c>
      <c r="W723">
        <v>2920</v>
      </c>
      <c r="X723" s="25" t="s">
        <v>21502</v>
      </c>
      <c r="Y723" t="s">
        <v>21437</v>
      </c>
      <c r="Z723" t="s">
        <v>8188</v>
      </c>
      <c r="AA723" t="str">
        <f t="shared" si="11"/>
        <v>Virtual Private Network (VPN) Security Requirements Guide :: Version 2, Release: 4 Benchmark Date: 27 Oct 2021 AU-3;</v>
      </c>
    </row>
    <row r="724" spans="1:27" ht="409.5" hidden="1">
      <c r="A724" t="s">
        <v>8187</v>
      </c>
      <c r="B724" t="s">
        <v>4349</v>
      </c>
      <c r="C724" t="s">
        <v>8186</v>
      </c>
      <c r="D724" t="s">
        <v>8185</v>
      </c>
      <c r="E724" t="s">
        <v>8184</v>
      </c>
      <c r="F724" t="s">
        <v>8183</v>
      </c>
      <c r="G724" s="25" t="s">
        <v>8182</v>
      </c>
      <c r="I724" s="25" t="s">
        <v>8181</v>
      </c>
      <c r="J724" t="s">
        <v>8180</v>
      </c>
      <c r="M724" t="b">
        <v>0</v>
      </c>
      <c r="T724" t="s">
        <v>4341</v>
      </c>
      <c r="U724" t="s">
        <v>4340</v>
      </c>
      <c r="V724" t="s">
        <v>7613</v>
      </c>
      <c r="W724">
        <v>2920</v>
      </c>
      <c r="X724" s="25" t="s">
        <v>21503</v>
      </c>
      <c r="Y724" t="s">
        <v>21437</v>
      </c>
      <c r="Z724" t="s">
        <v>8179</v>
      </c>
      <c r="AA724" t="str">
        <f t="shared" si="11"/>
        <v>Virtual Private Network (VPN) Security Requirements Guide :: Version 2, Release: 4 Benchmark Date: 27 Oct 2021 AU-3;</v>
      </c>
    </row>
    <row r="725" spans="1:27" ht="409.5" hidden="1">
      <c r="A725" t="s">
        <v>6920</v>
      </c>
      <c r="B725" t="s">
        <v>4349</v>
      </c>
      <c r="C725" t="s">
        <v>5088</v>
      </c>
      <c r="D725" t="s">
        <v>6919</v>
      </c>
      <c r="E725" t="s">
        <v>6918</v>
      </c>
      <c r="F725" t="s">
        <v>6917</v>
      </c>
      <c r="G725" s="25" t="s">
        <v>6916</v>
      </c>
      <c r="I725" s="25" t="s">
        <v>6915</v>
      </c>
      <c r="J725" t="s">
        <v>6914</v>
      </c>
      <c r="M725" t="b">
        <v>0</v>
      </c>
      <c r="T725" t="s">
        <v>4341</v>
      </c>
      <c r="U725" t="s">
        <v>4340</v>
      </c>
      <c r="V725" t="s">
        <v>5162</v>
      </c>
      <c r="W725">
        <v>4093</v>
      </c>
      <c r="X725" s="25" t="s">
        <v>21499</v>
      </c>
      <c r="Y725" t="s">
        <v>21437</v>
      </c>
      <c r="Z725" t="s">
        <v>6913</v>
      </c>
      <c r="AA725" t="str">
        <f t="shared" si="11"/>
        <v>Application Security and Development Security Technical Implementation Guide :: Version 5, Release: 2 Benchmark Date: 27 Oct 2022 AU-3;</v>
      </c>
    </row>
    <row r="726" spans="1:27" ht="409.5" hidden="1">
      <c r="A726" t="s">
        <v>6912</v>
      </c>
      <c r="B726" t="s">
        <v>4349</v>
      </c>
      <c r="C726" t="s">
        <v>5088</v>
      </c>
      <c r="D726" t="s">
        <v>6911</v>
      </c>
      <c r="E726" t="s">
        <v>6910</v>
      </c>
      <c r="F726" t="s">
        <v>6909</v>
      </c>
      <c r="G726" t="s">
        <v>6908</v>
      </c>
      <c r="I726" s="25" t="s">
        <v>6907</v>
      </c>
      <c r="J726" t="s">
        <v>6906</v>
      </c>
      <c r="M726" t="b">
        <v>0</v>
      </c>
      <c r="T726" t="s">
        <v>4341</v>
      </c>
      <c r="U726" t="s">
        <v>4340</v>
      </c>
      <c r="V726" t="s">
        <v>5162</v>
      </c>
      <c r="W726">
        <v>4093</v>
      </c>
      <c r="X726" s="25" t="s">
        <v>21499</v>
      </c>
      <c r="Y726" t="s">
        <v>21437</v>
      </c>
      <c r="Z726" t="s">
        <v>6905</v>
      </c>
      <c r="AA726" t="str">
        <f t="shared" si="11"/>
        <v>Application Security and Development Security Technical Implementation Guide :: Version 5, Release: 2 Benchmark Date: 27 Oct 2022 AU-3;</v>
      </c>
    </row>
    <row r="727" spans="1:27" ht="409.5" hidden="1">
      <c r="A727" t="s">
        <v>6904</v>
      </c>
      <c r="B727" t="s">
        <v>4349</v>
      </c>
      <c r="C727" t="s">
        <v>5088</v>
      </c>
      <c r="D727" t="s">
        <v>6903</v>
      </c>
      <c r="E727" t="s">
        <v>6902</v>
      </c>
      <c r="F727" t="s">
        <v>6901</v>
      </c>
      <c r="G727" s="25" t="s">
        <v>6900</v>
      </c>
      <c r="I727" s="25" t="s">
        <v>6899</v>
      </c>
      <c r="J727" t="s">
        <v>6898</v>
      </c>
      <c r="M727" t="b">
        <v>0</v>
      </c>
      <c r="T727" t="s">
        <v>4341</v>
      </c>
      <c r="U727" t="s">
        <v>4340</v>
      </c>
      <c r="V727" t="s">
        <v>5162</v>
      </c>
      <c r="W727">
        <v>4093</v>
      </c>
      <c r="X727" s="25" t="s">
        <v>21499</v>
      </c>
      <c r="Y727" t="s">
        <v>21437</v>
      </c>
      <c r="Z727" t="s">
        <v>6897</v>
      </c>
      <c r="AA727" t="str">
        <f t="shared" si="11"/>
        <v>Application Security and Development Security Technical Implementation Guide :: Version 5, Release: 2 Benchmark Date: 27 Oct 2022 AU-3;</v>
      </c>
    </row>
    <row r="728" spans="1:27" ht="409.5" hidden="1">
      <c r="A728" t="s">
        <v>6896</v>
      </c>
      <c r="B728" t="s">
        <v>4349</v>
      </c>
      <c r="C728" t="s">
        <v>5088</v>
      </c>
      <c r="D728" t="s">
        <v>6895</v>
      </c>
      <c r="E728" t="s">
        <v>6894</v>
      </c>
      <c r="F728" t="s">
        <v>6893</v>
      </c>
      <c r="G728" s="25" t="s">
        <v>6892</v>
      </c>
      <c r="I728" s="25" t="s">
        <v>6891</v>
      </c>
      <c r="J728" t="s">
        <v>6890</v>
      </c>
      <c r="M728" t="b">
        <v>0</v>
      </c>
      <c r="T728" t="s">
        <v>4341</v>
      </c>
      <c r="U728" t="s">
        <v>4340</v>
      </c>
      <c r="V728" t="s">
        <v>5162</v>
      </c>
      <c r="W728">
        <v>4093</v>
      </c>
      <c r="X728" s="25" t="s">
        <v>21499</v>
      </c>
      <c r="Y728" t="s">
        <v>21437</v>
      </c>
      <c r="Z728" t="s">
        <v>6889</v>
      </c>
      <c r="AA728" t="str">
        <f t="shared" si="11"/>
        <v>Application Security and Development Security Technical Implementation Guide :: Version 5, Release: 2 Benchmark Date: 27 Oct 2022 AU-3;</v>
      </c>
    </row>
    <row r="729" spans="1:27" ht="409.5" hidden="1">
      <c r="A729" t="s">
        <v>6888</v>
      </c>
      <c r="B729" t="s">
        <v>4349</v>
      </c>
      <c r="C729" t="s">
        <v>5079</v>
      </c>
      <c r="D729" t="s">
        <v>6887</v>
      </c>
      <c r="E729" t="s">
        <v>6886</v>
      </c>
      <c r="F729" t="s">
        <v>6885</v>
      </c>
      <c r="G729" s="25" t="s">
        <v>6884</v>
      </c>
      <c r="I729" s="25" t="s">
        <v>6883</v>
      </c>
      <c r="J729" t="s">
        <v>6882</v>
      </c>
      <c r="M729" t="b">
        <v>0</v>
      </c>
      <c r="T729" t="s">
        <v>4341</v>
      </c>
      <c r="U729" t="s">
        <v>4340</v>
      </c>
      <c r="V729" t="s">
        <v>5162</v>
      </c>
      <c r="W729">
        <v>4093</v>
      </c>
      <c r="X729" s="25" t="s">
        <v>21500</v>
      </c>
      <c r="Y729" t="s">
        <v>21437</v>
      </c>
      <c r="Z729" t="s">
        <v>6881</v>
      </c>
      <c r="AA729" t="str">
        <f t="shared" si="11"/>
        <v>Application Security and Development Security Technical Implementation Guide :: Version 5, Release: 2 Benchmark Date: 27 Oct 2022 AU-3;</v>
      </c>
    </row>
    <row r="730" spans="1:27" ht="409.5" hidden="1">
      <c r="A730" t="s">
        <v>6880</v>
      </c>
      <c r="B730" t="s">
        <v>4349</v>
      </c>
      <c r="C730" t="s">
        <v>5070</v>
      </c>
      <c r="D730" t="s">
        <v>6879</v>
      </c>
      <c r="E730" t="s">
        <v>6878</v>
      </c>
      <c r="F730" t="s">
        <v>6877</v>
      </c>
      <c r="G730" s="25" t="s">
        <v>6876</v>
      </c>
      <c r="I730" s="25" t="s">
        <v>6875</v>
      </c>
      <c r="J730" t="s">
        <v>6874</v>
      </c>
      <c r="M730" t="b">
        <v>0</v>
      </c>
      <c r="T730" t="s">
        <v>4341</v>
      </c>
      <c r="U730" t="s">
        <v>4340</v>
      </c>
      <c r="V730" t="s">
        <v>5162</v>
      </c>
      <c r="W730">
        <v>4093</v>
      </c>
      <c r="X730" s="25" t="s">
        <v>21501</v>
      </c>
      <c r="Y730" t="s">
        <v>21437</v>
      </c>
      <c r="Z730" t="s">
        <v>6873</v>
      </c>
      <c r="AA730" t="str">
        <f t="shared" si="11"/>
        <v>Application Security and Development Security Technical Implementation Guide :: Version 5, Release: 2 Benchmark Date: 27 Oct 2022 AU-3;</v>
      </c>
    </row>
    <row r="731" spans="1:27" ht="409.5" hidden="1">
      <c r="A731" t="s">
        <v>6872</v>
      </c>
      <c r="B731" t="s">
        <v>4349</v>
      </c>
      <c r="C731" t="s">
        <v>5053</v>
      </c>
      <c r="D731" t="s">
        <v>6871</v>
      </c>
      <c r="E731" t="s">
        <v>6870</v>
      </c>
      <c r="F731" t="s">
        <v>6869</v>
      </c>
      <c r="G731" s="25" t="s">
        <v>6868</v>
      </c>
      <c r="I731" s="25" t="s">
        <v>6867</v>
      </c>
      <c r="J731" t="s">
        <v>6866</v>
      </c>
      <c r="M731" t="b">
        <v>0</v>
      </c>
      <c r="T731" t="s">
        <v>4341</v>
      </c>
      <c r="U731" t="s">
        <v>4340</v>
      </c>
      <c r="V731" t="s">
        <v>5162</v>
      </c>
      <c r="W731">
        <v>4093</v>
      </c>
      <c r="X731" s="25" t="s">
        <v>21502</v>
      </c>
      <c r="Y731" t="s">
        <v>21437</v>
      </c>
      <c r="Z731" t="s">
        <v>6865</v>
      </c>
      <c r="AA731" t="str">
        <f t="shared" si="11"/>
        <v>Application Security and Development Security Technical Implementation Guide :: Version 5, Release: 2 Benchmark Date: 27 Oct 2022 AU-3;</v>
      </c>
    </row>
    <row r="732" spans="1:27" ht="409.5" hidden="1">
      <c r="A732" t="s">
        <v>6864</v>
      </c>
      <c r="B732" t="s">
        <v>4349</v>
      </c>
      <c r="C732" t="s">
        <v>5044</v>
      </c>
      <c r="D732" t="s">
        <v>6863</v>
      </c>
      <c r="E732" t="s">
        <v>6862</v>
      </c>
      <c r="F732" t="s">
        <v>6861</v>
      </c>
      <c r="G732" s="25" t="s">
        <v>6860</v>
      </c>
      <c r="I732" s="25" t="s">
        <v>6859</v>
      </c>
      <c r="J732" t="s">
        <v>6858</v>
      </c>
      <c r="M732" t="b">
        <v>0</v>
      </c>
      <c r="T732" t="s">
        <v>4341</v>
      </c>
      <c r="U732" t="s">
        <v>4340</v>
      </c>
      <c r="V732" t="s">
        <v>5162</v>
      </c>
      <c r="W732">
        <v>4093</v>
      </c>
      <c r="X732" s="25" t="s">
        <v>21503</v>
      </c>
      <c r="Y732" t="s">
        <v>21437</v>
      </c>
      <c r="Z732" t="s">
        <v>6857</v>
      </c>
      <c r="AA732" t="str">
        <f t="shared" si="11"/>
        <v>Application Security and Development Security Technical Implementation Guide :: Version 5, Release: 2 Benchmark Date: 27 Oct 2022 AU-3;</v>
      </c>
    </row>
    <row r="733" spans="1:27" ht="409.5" hidden="1">
      <c r="A733" t="s">
        <v>6856</v>
      </c>
      <c r="B733" t="s">
        <v>4349</v>
      </c>
      <c r="C733" t="s">
        <v>5035</v>
      </c>
      <c r="D733" t="s">
        <v>6855</v>
      </c>
      <c r="E733" t="s">
        <v>6854</v>
      </c>
      <c r="F733" t="s">
        <v>6853</v>
      </c>
      <c r="G733" s="25" t="s">
        <v>6852</v>
      </c>
      <c r="I733" s="25" t="s">
        <v>6851</v>
      </c>
      <c r="J733" t="s">
        <v>6850</v>
      </c>
      <c r="M733" t="b">
        <v>0</v>
      </c>
      <c r="T733" t="s">
        <v>4341</v>
      </c>
      <c r="U733" t="s">
        <v>4340</v>
      </c>
      <c r="V733" t="s">
        <v>5162</v>
      </c>
      <c r="W733">
        <v>4093</v>
      </c>
      <c r="X733" s="25" t="s">
        <v>21504</v>
      </c>
      <c r="Y733" t="s">
        <v>21437</v>
      </c>
      <c r="Z733" t="s">
        <v>6849</v>
      </c>
      <c r="AA733" t="str">
        <f t="shared" si="11"/>
        <v>Application Security and Development Security Technical Implementation Guide :: Version 5, Release: 2 Benchmark Date: 27 Oct 2022 AU-3;</v>
      </c>
    </row>
    <row r="734" spans="1:27" ht="409.5" hidden="1">
      <c r="A734" t="s">
        <v>5089</v>
      </c>
      <c r="B734" t="s">
        <v>4349</v>
      </c>
      <c r="C734" t="s">
        <v>5088</v>
      </c>
      <c r="D734" t="s">
        <v>5087</v>
      </c>
      <c r="E734" t="s">
        <v>5086</v>
      </c>
      <c r="F734" t="s">
        <v>5085</v>
      </c>
      <c r="G734" s="25" t="s">
        <v>5084</v>
      </c>
      <c r="I734" s="25" t="s">
        <v>5083</v>
      </c>
      <c r="J734" t="s">
        <v>5082</v>
      </c>
      <c r="M734" t="b">
        <v>0</v>
      </c>
      <c r="T734" t="s">
        <v>4341</v>
      </c>
      <c r="U734" t="s">
        <v>4340</v>
      </c>
      <c r="V734" t="s">
        <v>4339</v>
      </c>
      <c r="W734">
        <v>2910</v>
      </c>
      <c r="X734" s="25" t="s">
        <v>21499</v>
      </c>
      <c r="Y734" t="s">
        <v>21437</v>
      </c>
      <c r="Z734" t="s">
        <v>5081</v>
      </c>
      <c r="AA734" t="str">
        <f t="shared" si="11"/>
        <v>Web Server Security Requirements Guide :: Version 3, Release: 1 Benchmark Date: 27 Oct 2022 AU-3;</v>
      </c>
    </row>
    <row r="735" spans="1:27" ht="409.5" hidden="1">
      <c r="A735" t="s">
        <v>5080</v>
      </c>
      <c r="B735" t="s">
        <v>4349</v>
      </c>
      <c r="C735" t="s">
        <v>5079</v>
      </c>
      <c r="D735" t="s">
        <v>5078</v>
      </c>
      <c r="E735" t="s">
        <v>5077</v>
      </c>
      <c r="F735" t="s">
        <v>5076</v>
      </c>
      <c r="G735" s="25" t="s">
        <v>5075</v>
      </c>
      <c r="I735" s="25" t="s">
        <v>5074</v>
      </c>
      <c r="J735" t="s">
        <v>5073</v>
      </c>
      <c r="M735" t="b">
        <v>0</v>
      </c>
      <c r="T735" t="s">
        <v>4341</v>
      </c>
      <c r="U735" t="s">
        <v>4340</v>
      </c>
      <c r="V735" t="s">
        <v>4339</v>
      </c>
      <c r="W735">
        <v>2910</v>
      </c>
      <c r="X735" s="25" t="s">
        <v>21500</v>
      </c>
      <c r="Y735" t="s">
        <v>21437</v>
      </c>
      <c r="Z735" t="s">
        <v>5072</v>
      </c>
      <c r="AA735" t="str">
        <f t="shared" si="11"/>
        <v>Web Server Security Requirements Guide :: Version 3, Release: 1 Benchmark Date: 27 Oct 2022 AU-3;</v>
      </c>
    </row>
    <row r="736" spans="1:27" ht="409.5" hidden="1">
      <c r="A736" t="s">
        <v>5071</v>
      </c>
      <c r="B736" t="s">
        <v>4349</v>
      </c>
      <c r="C736" t="s">
        <v>5070</v>
      </c>
      <c r="D736" t="s">
        <v>5069</v>
      </c>
      <c r="E736" t="s">
        <v>5068</v>
      </c>
      <c r="F736" t="s">
        <v>5067</v>
      </c>
      <c r="G736" s="25" t="s">
        <v>5066</v>
      </c>
      <c r="I736" s="25" t="s">
        <v>5065</v>
      </c>
      <c r="J736" t="s">
        <v>5064</v>
      </c>
      <c r="M736" t="b">
        <v>0</v>
      </c>
      <c r="T736" t="s">
        <v>4341</v>
      </c>
      <c r="U736" t="s">
        <v>4340</v>
      </c>
      <c r="V736" t="s">
        <v>4339</v>
      </c>
      <c r="W736">
        <v>2910</v>
      </c>
      <c r="X736" s="25" t="s">
        <v>21501</v>
      </c>
      <c r="Y736" t="s">
        <v>21437</v>
      </c>
      <c r="Z736" t="s">
        <v>5063</v>
      </c>
      <c r="AA736" t="str">
        <f t="shared" si="11"/>
        <v>Web Server Security Requirements Guide :: Version 3, Release: 1 Benchmark Date: 27 Oct 2022 AU-3;</v>
      </c>
    </row>
    <row r="737" spans="1:27" ht="409.5" hidden="1">
      <c r="A737" t="s">
        <v>5062</v>
      </c>
      <c r="B737" t="s">
        <v>4349</v>
      </c>
      <c r="C737" t="s">
        <v>5053</v>
      </c>
      <c r="D737" t="s">
        <v>5061</v>
      </c>
      <c r="E737" t="s">
        <v>5060</v>
      </c>
      <c r="F737" t="s">
        <v>5059</v>
      </c>
      <c r="G737" s="25" t="s">
        <v>5058</v>
      </c>
      <c r="I737" s="25" t="s">
        <v>5057</v>
      </c>
      <c r="J737" t="s">
        <v>5056</v>
      </c>
      <c r="M737" t="b">
        <v>0</v>
      </c>
      <c r="T737" t="s">
        <v>4341</v>
      </c>
      <c r="U737" t="s">
        <v>4340</v>
      </c>
      <c r="V737" t="s">
        <v>4339</v>
      </c>
      <c r="W737">
        <v>2910</v>
      </c>
      <c r="X737" s="25" t="s">
        <v>21502</v>
      </c>
      <c r="Y737" t="s">
        <v>21437</v>
      </c>
      <c r="Z737" t="s">
        <v>5055</v>
      </c>
      <c r="AA737" t="str">
        <f t="shared" si="11"/>
        <v>Web Server Security Requirements Guide :: Version 3, Release: 1 Benchmark Date: 27 Oct 2022 AU-3;</v>
      </c>
    </row>
    <row r="738" spans="1:27" ht="409.5" hidden="1">
      <c r="A738" t="s">
        <v>5054</v>
      </c>
      <c r="B738" t="s">
        <v>4349</v>
      </c>
      <c r="C738" t="s">
        <v>5053</v>
      </c>
      <c r="D738" t="s">
        <v>5052</v>
      </c>
      <c r="E738" t="s">
        <v>5051</v>
      </c>
      <c r="F738" t="s">
        <v>5050</v>
      </c>
      <c r="G738" s="25" t="s">
        <v>5049</v>
      </c>
      <c r="I738" s="25" t="s">
        <v>5048</v>
      </c>
      <c r="J738" t="s">
        <v>5047</v>
      </c>
      <c r="M738" t="b">
        <v>0</v>
      </c>
      <c r="T738" t="s">
        <v>4341</v>
      </c>
      <c r="U738" t="s">
        <v>4340</v>
      </c>
      <c r="V738" t="s">
        <v>4339</v>
      </c>
      <c r="W738">
        <v>2910</v>
      </c>
      <c r="X738" s="25" t="s">
        <v>21502</v>
      </c>
      <c r="Y738" t="s">
        <v>21437</v>
      </c>
      <c r="Z738" t="s">
        <v>5046</v>
      </c>
      <c r="AA738" t="str">
        <f t="shared" si="11"/>
        <v>Web Server Security Requirements Guide :: Version 3, Release: 1 Benchmark Date: 27 Oct 2022 AU-3;</v>
      </c>
    </row>
    <row r="739" spans="1:27" ht="409.5" hidden="1">
      <c r="A739" t="s">
        <v>5045</v>
      </c>
      <c r="B739" t="s">
        <v>4349</v>
      </c>
      <c r="C739" t="s">
        <v>5044</v>
      </c>
      <c r="D739" t="s">
        <v>5043</v>
      </c>
      <c r="E739" t="s">
        <v>5042</v>
      </c>
      <c r="F739" t="s">
        <v>5041</v>
      </c>
      <c r="G739" s="25" t="s">
        <v>5040</v>
      </c>
      <c r="I739" s="25" t="s">
        <v>5039</v>
      </c>
      <c r="J739" t="s">
        <v>5038</v>
      </c>
      <c r="M739" t="b">
        <v>0</v>
      </c>
      <c r="T739" t="s">
        <v>4341</v>
      </c>
      <c r="U739" t="s">
        <v>4340</v>
      </c>
      <c r="V739" t="s">
        <v>4339</v>
      </c>
      <c r="W739">
        <v>2910</v>
      </c>
      <c r="X739" s="25" t="s">
        <v>21503</v>
      </c>
      <c r="Y739" t="s">
        <v>21437</v>
      </c>
      <c r="Z739" t="s">
        <v>5037</v>
      </c>
      <c r="AA739" t="str">
        <f t="shared" si="11"/>
        <v>Web Server Security Requirements Guide :: Version 3, Release: 1 Benchmark Date: 27 Oct 2022 AU-3;</v>
      </c>
    </row>
    <row r="740" spans="1:27" ht="409.5" hidden="1">
      <c r="A740" t="s">
        <v>5036</v>
      </c>
      <c r="B740" t="s">
        <v>4349</v>
      </c>
      <c r="C740" t="s">
        <v>5035</v>
      </c>
      <c r="D740" t="s">
        <v>5034</v>
      </c>
      <c r="E740" t="s">
        <v>5033</v>
      </c>
      <c r="F740" t="s">
        <v>5032</v>
      </c>
      <c r="G740" s="25" t="s">
        <v>5031</v>
      </c>
      <c r="I740" s="25" t="s">
        <v>5030</v>
      </c>
      <c r="J740" t="s">
        <v>5029</v>
      </c>
      <c r="M740" t="b">
        <v>0</v>
      </c>
      <c r="T740" t="s">
        <v>4341</v>
      </c>
      <c r="U740" t="s">
        <v>4340</v>
      </c>
      <c r="V740" t="s">
        <v>4339</v>
      </c>
      <c r="W740">
        <v>2910</v>
      </c>
      <c r="X740" s="25" t="s">
        <v>21504</v>
      </c>
      <c r="Y740" t="s">
        <v>21437</v>
      </c>
      <c r="Z740" t="s">
        <v>5028</v>
      </c>
      <c r="AA740" t="str">
        <f t="shared" si="11"/>
        <v>Web Server Security Requirements Guide :: Version 3, Release: 1 Benchmark Date: 27 Oct 2022 AU-3;</v>
      </c>
    </row>
    <row r="741" spans="1:27" ht="409.5" hidden="1">
      <c r="A741" t="s">
        <v>19755</v>
      </c>
      <c r="B741" t="s">
        <v>4349</v>
      </c>
      <c r="C741" t="s">
        <v>6839</v>
      </c>
      <c r="D741" t="s">
        <v>19754</v>
      </c>
      <c r="E741" t="s">
        <v>19753</v>
      </c>
      <c r="F741" t="s">
        <v>19752</v>
      </c>
      <c r="G741" s="25" t="s">
        <v>19751</v>
      </c>
      <c r="I741" s="25" t="s">
        <v>19750</v>
      </c>
      <c r="J741" t="s">
        <v>19749</v>
      </c>
      <c r="M741" t="b">
        <v>0</v>
      </c>
      <c r="T741" t="s">
        <v>4341</v>
      </c>
      <c r="U741" t="s">
        <v>4340</v>
      </c>
      <c r="V741" t="s">
        <v>18918</v>
      </c>
      <c r="W741">
        <v>2900</v>
      </c>
      <c r="X741" s="25" t="s">
        <v>21629</v>
      </c>
      <c r="Y741" t="s">
        <v>21630</v>
      </c>
      <c r="Z741" t="s">
        <v>19748</v>
      </c>
      <c r="AA741" t="str">
        <f t="shared" si="11"/>
        <v>Application Server Security Requirements Guide :: Version 3, Release: 3 Benchmark Date: 27 Oct 2022 AU-3 (1);</v>
      </c>
    </row>
    <row r="742" spans="1:27" ht="409.5" hidden="1">
      <c r="A742" t="s">
        <v>17939</v>
      </c>
      <c r="B742" t="s">
        <v>4349</v>
      </c>
      <c r="C742" t="s">
        <v>6839</v>
      </c>
      <c r="D742" t="s">
        <v>17938</v>
      </c>
      <c r="E742" t="s">
        <v>17937</v>
      </c>
      <c r="F742" t="s">
        <v>17936</v>
      </c>
      <c r="G742" t="s">
        <v>17935</v>
      </c>
      <c r="I742" s="25" t="s">
        <v>17934</v>
      </c>
      <c r="J742" t="s">
        <v>17933</v>
      </c>
      <c r="M742" t="b">
        <v>0</v>
      </c>
      <c r="T742" t="s">
        <v>4341</v>
      </c>
      <c r="U742" t="s">
        <v>4340</v>
      </c>
      <c r="V742" t="s">
        <v>16942</v>
      </c>
      <c r="W742">
        <v>5239</v>
      </c>
      <c r="X742" s="25" t="s">
        <v>21629</v>
      </c>
      <c r="Y742" t="s">
        <v>21630</v>
      </c>
      <c r="AA742" t="str">
        <f t="shared" si="11"/>
        <v>Container Platform Security Requirements Guide :: Version 1, Release: 3 Benchmark Date: 27 Jan 2022 AU-3 (1);</v>
      </c>
    </row>
    <row r="743" spans="1:27" ht="409.5" hidden="1">
      <c r="A743" t="s">
        <v>16821</v>
      </c>
      <c r="B743" t="s">
        <v>4349</v>
      </c>
      <c r="C743" t="s">
        <v>6839</v>
      </c>
      <c r="D743" t="s">
        <v>16820</v>
      </c>
      <c r="E743" t="s">
        <v>16819</v>
      </c>
      <c r="F743" t="s">
        <v>16818</v>
      </c>
      <c r="G743" s="25" t="s">
        <v>16817</v>
      </c>
      <c r="I743" s="25" t="s">
        <v>16816</v>
      </c>
      <c r="J743" t="s">
        <v>16815</v>
      </c>
      <c r="M743" t="b">
        <v>0</v>
      </c>
      <c r="T743" t="s">
        <v>4341</v>
      </c>
      <c r="U743" t="s">
        <v>4340</v>
      </c>
      <c r="V743" t="s">
        <v>15953</v>
      </c>
      <c r="W743">
        <v>2902</v>
      </c>
      <c r="X743" s="25" t="s">
        <v>21629</v>
      </c>
      <c r="Y743" t="s">
        <v>21630</v>
      </c>
      <c r="Z743" t="s">
        <v>16814</v>
      </c>
      <c r="AA743" t="str">
        <f t="shared" si="11"/>
        <v>Database Security Requirements Guide :: Version 3, Release: 3 Benchmark Date: 27 Jul 2022 AU-3 (1);</v>
      </c>
    </row>
    <row r="744" spans="1:27" ht="409.5" hidden="1">
      <c r="A744" t="s">
        <v>14847</v>
      </c>
      <c r="B744" t="s">
        <v>4349</v>
      </c>
      <c r="C744" t="s">
        <v>14838</v>
      </c>
      <c r="D744" t="s">
        <v>14846</v>
      </c>
      <c r="E744" t="s">
        <v>14845</v>
      </c>
      <c r="F744" t="s">
        <v>14844</v>
      </c>
      <c r="G744" s="25" t="s">
        <v>14843</v>
      </c>
      <c r="I744" t="s">
        <v>14842</v>
      </c>
      <c r="J744" t="s">
        <v>14841</v>
      </c>
      <c r="M744" t="b">
        <v>0</v>
      </c>
      <c r="T744" t="s">
        <v>4341</v>
      </c>
      <c r="U744" t="s">
        <v>4340</v>
      </c>
      <c r="V744" t="s">
        <v>13339</v>
      </c>
      <c r="W744">
        <v>2895</v>
      </c>
      <c r="X744" s="25" t="s">
        <v>21629</v>
      </c>
      <c r="Y744" t="s">
        <v>21630</v>
      </c>
      <c r="Z744" t="s">
        <v>14840</v>
      </c>
      <c r="AA744" t="str">
        <f t="shared" si="11"/>
        <v>General Purpose Operating System Security Requirements Guide :: Version 2, Release: 4 Benchmark Date: 27 Jul 2022 AU-3 (1);</v>
      </c>
    </row>
    <row r="745" spans="1:27" ht="409.5" hidden="1">
      <c r="A745" t="s">
        <v>14839</v>
      </c>
      <c r="B745" t="s">
        <v>4349</v>
      </c>
      <c r="C745" t="s">
        <v>14838</v>
      </c>
      <c r="D745" t="s">
        <v>14837</v>
      </c>
      <c r="E745" t="s">
        <v>14836</v>
      </c>
      <c r="F745" t="s">
        <v>14835</v>
      </c>
      <c r="G745" s="25" t="s">
        <v>14834</v>
      </c>
      <c r="I745" t="s">
        <v>14833</v>
      </c>
      <c r="J745" t="s">
        <v>14832</v>
      </c>
      <c r="M745" t="b">
        <v>0</v>
      </c>
      <c r="T745" t="s">
        <v>4341</v>
      </c>
      <c r="U745" t="s">
        <v>4340</v>
      </c>
      <c r="V745" t="s">
        <v>13339</v>
      </c>
      <c r="W745">
        <v>2895</v>
      </c>
      <c r="X745" s="25" t="s">
        <v>21629</v>
      </c>
      <c r="Y745" t="s">
        <v>21630</v>
      </c>
      <c r="Z745" t="s">
        <v>14831</v>
      </c>
      <c r="AA745" t="str">
        <f t="shared" si="11"/>
        <v>General Purpose Operating System Security Requirements Guide :: Version 2, Release: 4 Benchmark Date: 27 Jul 2022 AU-3 (1);</v>
      </c>
    </row>
    <row r="746" spans="1:27" ht="409.5" hidden="1">
      <c r="A746" t="s">
        <v>12460</v>
      </c>
      <c r="B746" t="s">
        <v>4349</v>
      </c>
      <c r="C746" t="s">
        <v>6839</v>
      </c>
      <c r="D746" t="s">
        <v>12459</v>
      </c>
      <c r="E746" t="s">
        <v>12458</v>
      </c>
      <c r="F746" t="s">
        <v>12457</v>
      </c>
      <c r="G746" s="25" t="s">
        <v>12456</v>
      </c>
      <c r="I746" s="25" t="s">
        <v>12455</v>
      </c>
      <c r="J746" t="s">
        <v>12454</v>
      </c>
      <c r="M746" t="b">
        <v>0</v>
      </c>
      <c r="T746" t="s">
        <v>4341</v>
      </c>
      <c r="U746" t="s">
        <v>4340</v>
      </c>
      <c r="V746" t="s">
        <v>11272</v>
      </c>
      <c r="W746">
        <v>2906</v>
      </c>
      <c r="X746" s="25" t="s">
        <v>21629</v>
      </c>
      <c r="Y746" t="s">
        <v>21630</v>
      </c>
      <c r="Z746" t="s">
        <v>12453</v>
      </c>
      <c r="AA746" t="str">
        <f t="shared" si="11"/>
        <v>Mainframe Product Security Requirements Guide :: Version 2, Release: 1 Benchmark Date: 27 Oct 2022 AU-3 (1);</v>
      </c>
    </row>
    <row r="747" spans="1:27" ht="409.5" hidden="1">
      <c r="A747" t="s">
        <v>11086</v>
      </c>
      <c r="B747" t="s">
        <v>4349</v>
      </c>
      <c r="C747" t="s">
        <v>6839</v>
      </c>
      <c r="D747" t="s">
        <v>11085</v>
      </c>
      <c r="E747" t="s">
        <v>11084</v>
      </c>
      <c r="F747" t="s">
        <v>11083</v>
      </c>
      <c r="G747" s="25" t="s">
        <v>11082</v>
      </c>
      <c r="I747" t="s">
        <v>11081</v>
      </c>
      <c r="J747" t="s">
        <v>11080</v>
      </c>
      <c r="M747" t="b">
        <v>0</v>
      </c>
      <c r="T747" t="s">
        <v>4341</v>
      </c>
      <c r="U747" t="s">
        <v>4340</v>
      </c>
      <c r="V747" t="s">
        <v>10511</v>
      </c>
      <c r="W747">
        <v>2890</v>
      </c>
      <c r="X747" s="25" t="s">
        <v>21629</v>
      </c>
      <c r="Y747" t="s">
        <v>21630</v>
      </c>
      <c r="Z747" t="s">
        <v>11079</v>
      </c>
      <c r="AA747" t="str">
        <f t="shared" si="11"/>
        <v>Network Device Management Security Requirements Guide :: Version 4, Release: 1 Benchmark Date: 23 Apr 2021 AU-3 (1);</v>
      </c>
    </row>
    <row r="748" spans="1:27" ht="409.5" hidden="1">
      <c r="A748" t="s">
        <v>9130</v>
      </c>
      <c r="B748" t="s">
        <v>4349</v>
      </c>
      <c r="C748" t="s">
        <v>6839</v>
      </c>
      <c r="D748" t="s">
        <v>9129</v>
      </c>
      <c r="E748" t="s">
        <v>9128</v>
      </c>
      <c r="F748" t="s">
        <v>9127</v>
      </c>
      <c r="G748" s="25" t="s">
        <v>9126</v>
      </c>
      <c r="I748" s="25" t="s">
        <v>9125</v>
      </c>
      <c r="J748" t="s">
        <v>9124</v>
      </c>
      <c r="M748" t="b">
        <v>0</v>
      </c>
      <c r="T748" t="s">
        <v>4341</v>
      </c>
      <c r="U748" t="s">
        <v>4340</v>
      </c>
      <c r="V748" t="s">
        <v>8332</v>
      </c>
      <c r="W748">
        <v>5269</v>
      </c>
      <c r="X748" s="25" t="s">
        <v>21629</v>
      </c>
      <c r="Y748" t="s">
        <v>21630</v>
      </c>
      <c r="AA748" t="str">
        <f t="shared" si="11"/>
        <v>Unified Endpoint Management Server Security Requirements Guide :: Version 1, Release: 1 Benchmark Date: 20 Nov 2020 AU-3 (1);</v>
      </c>
    </row>
    <row r="749" spans="1:27" ht="409.5" hidden="1">
      <c r="A749" t="s">
        <v>6848</v>
      </c>
      <c r="B749" t="s">
        <v>4349</v>
      </c>
      <c r="C749" t="s">
        <v>6839</v>
      </c>
      <c r="D749" t="s">
        <v>6847</v>
      </c>
      <c r="E749" t="s">
        <v>6846</v>
      </c>
      <c r="F749" t="s">
        <v>6845</v>
      </c>
      <c r="G749" s="25" t="s">
        <v>6844</v>
      </c>
      <c r="I749" s="25" t="s">
        <v>6843</v>
      </c>
      <c r="J749" t="s">
        <v>6842</v>
      </c>
      <c r="M749" t="b">
        <v>0</v>
      </c>
      <c r="T749" t="s">
        <v>4341</v>
      </c>
      <c r="U749" t="s">
        <v>4340</v>
      </c>
      <c r="V749" t="s">
        <v>5162</v>
      </c>
      <c r="W749">
        <v>4093</v>
      </c>
      <c r="X749" s="25" t="s">
        <v>21629</v>
      </c>
      <c r="Y749" t="s">
        <v>21630</v>
      </c>
      <c r="Z749" t="s">
        <v>6841</v>
      </c>
      <c r="AA749" t="str">
        <f t="shared" si="11"/>
        <v>Application Security and Development Security Technical Implementation Guide :: Version 5, Release: 2 Benchmark Date: 27 Oct 2022 AU-3 (1);</v>
      </c>
    </row>
    <row r="750" spans="1:27" ht="409.5" hidden="1">
      <c r="A750" t="s">
        <v>6840</v>
      </c>
      <c r="B750" t="s">
        <v>4349</v>
      </c>
      <c r="C750" t="s">
        <v>6839</v>
      </c>
      <c r="D750" t="s">
        <v>6838</v>
      </c>
      <c r="E750" t="s">
        <v>6837</v>
      </c>
      <c r="F750" t="s">
        <v>6836</v>
      </c>
      <c r="G750" s="25" t="s">
        <v>6835</v>
      </c>
      <c r="I750" s="25" t="s">
        <v>6834</v>
      </c>
      <c r="J750" t="s">
        <v>6833</v>
      </c>
      <c r="M750" t="b">
        <v>0</v>
      </c>
      <c r="T750" t="s">
        <v>4341</v>
      </c>
      <c r="U750" t="s">
        <v>4340</v>
      </c>
      <c r="V750" t="s">
        <v>5162</v>
      </c>
      <c r="W750">
        <v>4093</v>
      </c>
      <c r="X750" s="25" t="s">
        <v>21629</v>
      </c>
      <c r="Y750" t="s">
        <v>21630</v>
      </c>
      <c r="Z750" t="s">
        <v>6832</v>
      </c>
      <c r="AA750" t="str">
        <f t="shared" si="11"/>
        <v>Application Security and Development Security Technical Implementation Guide :: Version 5, Release: 2 Benchmark Date: 27 Oct 2022 AU-3 (1);</v>
      </c>
    </row>
    <row r="751" spans="1:27" ht="409.5" hidden="1">
      <c r="A751" t="s">
        <v>19285</v>
      </c>
      <c r="B751" t="s">
        <v>4349</v>
      </c>
      <c r="C751" t="s">
        <v>4565</v>
      </c>
      <c r="D751" t="s">
        <v>19284</v>
      </c>
      <c r="E751" t="s">
        <v>19283</v>
      </c>
      <c r="F751" t="s">
        <v>19282</v>
      </c>
      <c r="G751" s="25" t="s">
        <v>19281</v>
      </c>
      <c r="I751" s="25" t="s">
        <v>19280</v>
      </c>
      <c r="J751" t="s">
        <v>19279</v>
      </c>
      <c r="M751" t="b">
        <v>0</v>
      </c>
      <c r="T751" t="s">
        <v>4341</v>
      </c>
      <c r="U751" t="s">
        <v>4340</v>
      </c>
      <c r="V751" t="s">
        <v>18918</v>
      </c>
      <c r="W751">
        <v>2900</v>
      </c>
      <c r="X751" s="25" t="s">
        <v>21631</v>
      </c>
      <c r="Y751" t="s">
        <v>21438</v>
      </c>
      <c r="Z751" t="s">
        <v>19278</v>
      </c>
      <c r="AA751" t="str">
        <f t="shared" si="11"/>
        <v>Application Server Security Requirements Guide :: Version 3, Release: 3 Benchmark Date: 27 Oct 2022 AU-3 (2);</v>
      </c>
    </row>
    <row r="752" spans="1:27" ht="409.5" hidden="1">
      <c r="A752" t="s">
        <v>18606</v>
      </c>
      <c r="B752" t="s">
        <v>5187</v>
      </c>
      <c r="C752" t="s">
        <v>4565</v>
      </c>
      <c r="D752" t="s">
        <v>18605</v>
      </c>
      <c r="E752" t="s">
        <v>18604</v>
      </c>
      <c r="F752" t="s">
        <v>18603</v>
      </c>
      <c r="G752" s="25" t="s">
        <v>18602</v>
      </c>
      <c r="I752" s="25" t="s">
        <v>18601</v>
      </c>
      <c r="J752" s="25" t="s">
        <v>18600</v>
      </c>
      <c r="M752" t="b">
        <v>0</v>
      </c>
      <c r="T752" t="s">
        <v>4341</v>
      </c>
      <c r="U752" t="s">
        <v>4340</v>
      </c>
      <c r="V752" t="s">
        <v>18135</v>
      </c>
      <c r="W752">
        <v>2901</v>
      </c>
      <c r="X752" s="25" t="s">
        <v>21631</v>
      </c>
      <c r="Y752" t="s">
        <v>21438</v>
      </c>
      <c r="Z752" t="s">
        <v>18599</v>
      </c>
      <c r="AA752" t="str">
        <f t="shared" si="11"/>
        <v>Central Log Server Security Requirements Guide :: Version 2, Release: 2 Benchmark Date: 27 Oct 2022 AU-3 (2);</v>
      </c>
    </row>
    <row r="753" spans="1:27" ht="409.5" hidden="1">
      <c r="A753" t="s">
        <v>16393</v>
      </c>
      <c r="B753" t="s">
        <v>4349</v>
      </c>
      <c r="C753" t="s">
        <v>4565</v>
      </c>
      <c r="D753" t="s">
        <v>16392</v>
      </c>
      <c r="E753" t="s">
        <v>16391</v>
      </c>
      <c r="F753" t="s">
        <v>16390</v>
      </c>
      <c r="G753" s="25" t="s">
        <v>16389</v>
      </c>
      <c r="I753" s="25" t="s">
        <v>16388</v>
      </c>
      <c r="J753" t="s">
        <v>16387</v>
      </c>
      <c r="M753" t="b">
        <v>0</v>
      </c>
      <c r="T753" t="s">
        <v>4341</v>
      </c>
      <c r="U753" t="s">
        <v>4340</v>
      </c>
      <c r="V753" t="s">
        <v>15953</v>
      </c>
      <c r="W753">
        <v>2902</v>
      </c>
      <c r="X753" s="25" t="s">
        <v>21631</v>
      </c>
      <c r="Y753" t="s">
        <v>21438</v>
      </c>
      <c r="Z753" t="s">
        <v>16386</v>
      </c>
      <c r="AA753" t="str">
        <f t="shared" si="11"/>
        <v>Database Security Requirements Guide :: Version 3, Release: 3 Benchmark Date: 27 Jul 2022 AU-3 (2);</v>
      </c>
    </row>
    <row r="754" spans="1:27" ht="409.5" hidden="1">
      <c r="A754" t="s">
        <v>16385</v>
      </c>
      <c r="B754" t="s">
        <v>4349</v>
      </c>
      <c r="C754" t="s">
        <v>4565</v>
      </c>
      <c r="D754" t="s">
        <v>16384</v>
      </c>
      <c r="E754" t="s">
        <v>16383</v>
      </c>
      <c r="F754" t="s">
        <v>16382</v>
      </c>
      <c r="G754" s="25" t="s">
        <v>16381</v>
      </c>
      <c r="I754" s="25" t="s">
        <v>16380</v>
      </c>
      <c r="J754" t="s">
        <v>16379</v>
      </c>
      <c r="M754" t="b">
        <v>0</v>
      </c>
      <c r="T754" t="s">
        <v>4341</v>
      </c>
      <c r="U754" t="s">
        <v>4340</v>
      </c>
      <c r="V754" t="s">
        <v>15953</v>
      </c>
      <c r="W754">
        <v>2902</v>
      </c>
      <c r="X754" s="25" t="s">
        <v>21631</v>
      </c>
      <c r="Y754" t="s">
        <v>21438</v>
      </c>
      <c r="Z754" t="s">
        <v>16378</v>
      </c>
      <c r="AA754" t="str">
        <f t="shared" si="11"/>
        <v>Database Security Requirements Guide :: Version 3, Release: 3 Benchmark Date: 27 Jul 2022 AU-3 (2);</v>
      </c>
    </row>
    <row r="755" spans="1:27" ht="409.5" hidden="1">
      <c r="A755" t="s">
        <v>13197</v>
      </c>
      <c r="B755" t="s">
        <v>4349</v>
      </c>
      <c r="C755" t="s">
        <v>13195</v>
      </c>
      <c r="D755" t="s">
        <v>13196</v>
      </c>
      <c r="E755" t="s">
        <v>13195</v>
      </c>
      <c r="F755" t="s">
        <v>13194</v>
      </c>
      <c r="G755" s="25" t="s">
        <v>13193</v>
      </c>
      <c r="I755" s="25" t="s">
        <v>13192</v>
      </c>
      <c r="J755" t="s">
        <v>13191</v>
      </c>
      <c r="M755" t="b">
        <v>0</v>
      </c>
      <c r="T755" t="s">
        <v>4341</v>
      </c>
      <c r="U755" t="s">
        <v>4340</v>
      </c>
      <c r="V755" t="s">
        <v>12920</v>
      </c>
      <c r="W755">
        <v>2358</v>
      </c>
      <c r="X755" s="25" t="s">
        <v>21631</v>
      </c>
      <c r="Y755" t="s">
        <v>21438</v>
      </c>
      <c r="AA755" t="str">
        <f t="shared" si="11"/>
        <v>Intrusion Detection and Prevention Systems (IDPS) Security Requirements Guide :: Version 2, Release: 6 Benchmark Date: 24 Jul 2020 AU-3 (2);</v>
      </c>
    </row>
    <row r="756" spans="1:27" ht="409.5" hidden="1">
      <c r="A756" t="s">
        <v>11843</v>
      </c>
      <c r="B756" t="s">
        <v>4349</v>
      </c>
      <c r="C756" t="s">
        <v>4565</v>
      </c>
      <c r="D756" t="s">
        <v>11842</v>
      </c>
      <c r="E756" t="s">
        <v>11841</v>
      </c>
      <c r="F756" t="s">
        <v>11840</v>
      </c>
      <c r="G756" s="25" t="s">
        <v>6827</v>
      </c>
      <c r="I756" s="25" t="s">
        <v>11839</v>
      </c>
      <c r="J756" t="s">
        <v>11838</v>
      </c>
      <c r="M756" t="b">
        <v>0</v>
      </c>
      <c r="T756" t="s">
        <v>4341</v>
      </c>
      <c r="U756" t="s">
        <v>4340</v>
      </c>
      <c r="V756" t="s">
        <v>11272</v>
      </c>
      <c r="W756">
        <v>2906</v>
      </c>
      <c r="X756" s="25" t="s">
        <v>21631</v>
      </c>
      <c r="Y756" t="s">
        <v>21438</v>
      </c>
      <c r="Z756" t="s">
        <v>11837</v>
      </c>
      <c r="AA756" t="str">
        <f t="shared" si="11"/>
        <v>Mainframe Product Security Requirements Guide :: Version 2, Release: 1 Benchmark Date: 27 Oct 2022 AU-3 (2);</v>
      </c>
    </row>
    <row r="757" spans="1:27" ht="409.5" hidden="1">
      <c r="A757" t="s">
        <v>7895</v>
      </c>
      <c r="B757" t="s">
        <v>4349</v>
      </c>
      <c r="C757" t="s">
        <v>7894</v>
      </c>
      <c r="D757" t="s">
        <v>7893</v>
      </c>
      <c r="E757" t="s">
        <v>7892</v>
      </c>
      <c r="F757" t="s">
        <v>7891</v>
      </c>
      <c r="G757" s="25" t="s">
        <v>7890</v>
      </c>
      <c r="I757" s="25" t="s">
        <v>7889</v>
      </c>
      <c r="J757" t="s">
        <v>7888</v>
      </c>
      <c r="M757" t="b">
        <v>0</v>
      </c>
      <c r="T757" t="s">
        <v>4341</v>
      </c>
      <c r="U757" t="s">
        <v>4340</v>
      </c>
      <c r="V757" t="s">
        <v>7613</v>
      </c>
      <c r="W757">
        <v>2920</v>
      </c>
      <c r="X757" s="25" t="s">
        <v>21631</v>
      </c>
      <c r="Y757" t="s">
        <v>21438</v>
      </c>
      <c r="Z757" t="s">
        <v>7887</v>
      </c>
      <c r="AA757" t="str">
        <f t="shared" si="11"/>
        <v>Virtual Private Network (VPN) Security Requirements Guide :: Version 2, Release: 4 Benchmark Date: 27 Oct 2021 AU-3 (2);</v>
      </c>
    </row>
    <row r="758" spans="1:27" ht="409.5" hidden="1">
      <c r="A758" t="s">
        <v>6831</v>
      </c>
      <c r="B758" t="s">
        <v>4349</v>
      </c>
      <c r="C758" t="s">
        <v>4565</v>
      </c>
      <c r="D758" t="s">
        <v>6830</v>
      </c>
      <c r="E758" t="s">
        <v>6829</v>
      </c>
      <c r="F758" t="s">
        <v>6828</v>
      </c>
      <c r="G758" s="25" t="s">
        <v>6827</v>
      </c>
      <c r="I758" s="25" t="s">
        <v>6826</v>
      </c>
      <c r="J758" t="s">
        <v>6825</v>
      </c>
      <c r="M758" t="b">
        <v>0</v>
      </c>
      <c r="T758" t="s">
        <v>4341</v>
      </c>
      <c r="U758" t="s">
        <v>4340</v>
      </c>
      <c r="V758" t="s">
        <v>5162</v>
      </c>
      <c r="W758">
        <v>4093</v>
      </c>
      <c r="X758" s="25" t="s">
        <v>21631</v>
      </c>
      <c r="Y758" t="s">
        <v>21438</v>
      </c>
      <c r="Z758" t="s">
        <v>6824</v>
      </c>
      <c r="AA758" t="str">
        <f t="shared" si="11"/>
        <v>Application Security and Development Security Technical Implementation Guide :: Version 5, Release: 2 Benchmark Date: 27 Oct 2022 AU-3 (2);</v>
      </c>
    </row>
    <row r="759" spans="1:27" ht="409.5" hidden="1">
      <c r="A759" t="s">
        <v>4566</v>
      </c>
      <c r="B759" t="s">
        <v>4349</v>
      </c>
      <c r="C759" t="s">
        <v>4565</v>
      </c>
      <c r="D759" t="s">
        <v>4564</v>
      </c>
      <c r="E759" t="s">
        <v>4563</v>
      </c>
      <c r="F759" t="s">
        <v>4562</v>
      </c>
      <c r="G759" t="s">
        <v>4561</v>
      </c>
      <c r="I759" s="25" t="s">
        <v>4560</v>
      </c>
      <c r="J759" t="s">
        <v>4559</v>
      </c>
      <c r="M759" t="b">
        <v>0</v>
      </c>
      <c r="T759" t="s">
        <v>4341</v>
      </c>
      <c r="U759" t="s">
        <v>4340</v>
      </c>
      <c r="V759" t="s">
        <v>4339</v>
      </c>
      <c r="W759">
        <v>2910</v>
      </c>
      <c r="X759" s="25" t="s">
        <v>21631</v>
      </c>
      <c r="Y759" t="s">
        <v>21438</v>
      </c>
      <c r="Z759" t="s">
        <v>4558</v>
      </c>
      <c r="AA759" t="str">
        <f t="shared" si="11"/>
        <v>Web Server Security Requirements Guide :: Version 3, Release: 1 Benchmark Date: 27 Oct 2022 AU-3 (2);</v>
      </c>
    </row>
    <row r="760" spans="1:27" ht="409.5">
      <c r="A760" t="s">
        <v>20694</v>
      </c>
      <c r="B760" t="s">
        <v>4349</v>
      </c>
      <c r="C760" t="s">
        <v>20692</v>
      </c>
      <c r="D760" t="s">
        <v>20693</v>
      </c>
      <c r="E760" t="s">
        <v>20692</v>
      </c>
      <c r="F760" t="s">
        <v>20691</v>
      </c>
      <c r="G760" s="25" t="s">
        <v>20690</v>
      </c>
      <c r="I760" s="25" t="s">
        <v>20689</v>
      </c>
      <c r="J760" t="s">
        <v>20688</v>
      </c>
      <c r="M760" t="b">
        <v>0</v>
      </c>
      <c r="T760" t="s">
        <v>4341</v>
      </c>
      <c r="U760" t="s">
        <v>4340</v>
      </c>
      <c r="V760" t="s">
        <v>19908</v>
      </c>
      <c r="W760">
        <v>2489</v>
      </c>
      <c r="X760" s="25" t="s">
        <v>21631</v>
      </c>
      <c r="Y760" t="s">
        <v>21438</v>
      </c>
      <c r="AA760" t="str">
        <f t="shared" si="11"/>
        <v>Application Layer Gateway (ALG) Security Requirements Guide (SRG) :: Version 1, Release: 2 Benchmark Date: 24 Jul 2015 AU-3 (2);</v>
      </c>
    </row>
    <row r="761" spans="1:27" ht="409.5">
      <c r="A761" t="s">
        <v>20736</v>
      </c>
      <c r="B761" t="s">
        <v>4349</v>
      </c>
      <c r="C761" t="s">
        <v>20734</v>
      </c>
      <c r="D761" t="s">
        <v>20735</v>
      </c>
      <c r="E761" t="s">
        <v>20734</v>
      </c>
      <c r="F761" t="s">
        <v>20733</v>
      </c>
      <c r="G761" s="25" t="s">
        <v>20732</v>
      </c>
      <c r="I761" s="25" t="s">
        <v>20731</v>
      </c>
      <c r="J761" t="s">
        <v>20730</v>
      </c>
      <c r="M761" t="b">
        <v>0</v>
      </c>
      <c r="T761" t="s">
        <v>4341</v>
      </c>
      <c r="U761" t="s">
        <v>4340</v>
      </c>
      <c r="V761" t="s">
        <v>19908</v>
      </c>
      <c r="W761">
        <v>2489</v>
      </c>
      <c r="X761" s="25" t="s">
        <v>21499</v>
      </c>
      <c r="Y761" t="s">
        <v>21437</v>
      </c>
      <c r="AA761" t="str">
        <f t="shared" si="11"/>
        <v>Application Layer Gateway (ALG) Security Requirements Guide (SRG) :: Version 1, Release: 2 Benchmark Date: 24 Jul 2015 AU-3;</v>
      </c>
    </row>
    <row r="762" spans="1:27" ht="409.5">
      <c r="A762" t="s">
        <v>20729</v>
      </c>
      <c r="B762" t="s">
        <v>4349</v>
      </c>
      <c r="C762" t="s">
        <v>20727</v>
      </c>
      <c r="D762" t="s">
        <v>20728</v>
      </c>
      <c r="E762" t="s">
        <v>20727</v>
      </c>
      <c r="F762" t="s">
        <v>20726</v>
      </c>
      <c r="G762" s="25" t="s">
        <v>20725</v>
      </c>
      <c r="I762" s="25" t="s">
        <v>20724</v>
      </c>
      <c r="J762" t="s">
        <v>20723</v>
      </c>
      <c r="M762" t="b">
        <v>0</v>
      </c>
      <c r="T762" t="s">
        <v>4341</v>
      </c>
      <c r="U762" t="s">
        <v>4340</v>
      </c>
      <c r="V762" t="s">
        <v>19908</v>
      </c>
      <c r="W762">
        <v>2489</v>
      </c>
      <c r="X762" s="25" t="s">
        <v>21500</v>
      </c>
      <c r="Y762" t="s">
        <v>21437</v>
      </c>
      <c r="AA762" t="str">
        <f t="shared" si="11"/>
        <v>Application Layer Gateway (ALG) Security Requirements Guide (SRG) :: Version 1, Release: 2 Benchmark Date: 24 Jul 2015 AU-3;</v>
      </c>
    </row>
    <row r="763" spans="1:27" ht="409.5">
      <c r="A763" t="s">
        <v>20722</v>
      </c>
      <c r="B763" t="s">
        <v>4349</v>
      </c>
      <c r="C763" t="s">
        <v>20720</v>
      </c>
      <c r="D763" t="s">
        <v>20721</v>
      </c>
      <c r="E763" t="s">
        <v>20720</v>
      </c>
      <c r="F763" t="s">
        <v>20719</v>
      </c>
      <c r="G763" s="25" t="s">
        <v>20718</v>
      </c>
      <c r="I763" s="25" t="s">
        <v>20717</v>
      </c>
      <c r="J763" t="s">
        <v>20716</v>
      </c>
      <c r="M763" t="b">
        <v>0</v>
      </c>
      <c r="T763" t="s">
        <v>4341</v>
      </c>
      <c r="U763" t="s">
        <v>4340</v>
      </c>
      <c r="V763" t="s">
        <v>19908</v>
      </c>
      <c r="W763">
        <v>2489</v>
      </c>
      <c r="X763" s="25" t="s">
        <v>21501</v>
      </c>
      <c r="Y763" t="s">
        <v>21437</v>
      </c>
      <c r="AA763" t="str">
        <f t="shared" si="11"/>
        <v>Application Layer Gateway (ALG) Security Requirements Guide (SRG) :: Version 1, Release: 2 Benchmark Date: 24 Jul 2015 AU-3;</v>
      </c>
    </row>
    <row r="764" spans="1:27" ht="409.5">
      <c r="A764" t="s">
        <v>20715</v>
      </c>
      <c r="B764" t="s">
        <v>4349</v>
      </c>
      <c r="C764" t="s">
        <v>20713</v>
      </c>
      <c r="D764" t="s">
        <v>20714</v>
      </c>
      <c r="E764" t="s">
        <v>20713</v>
      </c>
      <c r="F764" t="s">
        <v>20712</v>
      </c>
      <c r="G764" s="25" t="s">
        <v>20711</v>
      </c>
      <c r="I764" s="25" t="s">
        <v>20710</v>
      </c>
      <c r="J764" t="s">
        <v>20709</v>
      </c>
      <c r="M764" t="b">
        <v>0</v>
      </c>
      <c r="T764" t="s">
        <v>4341</v>
      </c>
      <c r="U764" t="s">
        <v>4340</v>
      </c>
      <c r="V764" t="s">
        <v>19908</v>
      </c>
      <c r="W764">
        <v>2489</v>
      </c>
      <c r="X764" s="25" t="s">
        <v>21502</v>
      </c>
      <c r="Y764" t="s">
        <v>21437</v>
      </c>
      <c r="AA764" t="str">
        <f t="shared" si="11"/>
        <v>Application Layer Gateway (ALG) Security Requirements Guide (SRG) :: Version 1, Release: 2 Benchmark Date: 24 Jul 2015 AU-3;</v>
      </c>
    </row>
    <row r="765" spans="1:27" ht="409.5">
      <c r="A765" t="s">
        <v>20708</v>
      </c>
      <c r="B765" t="s">
        <v>4349</v>
      </c>
      <c r="C765" t="s">
        <v>20706</v>
      </c>
      <c r="D765" t="s">
        <v>20707</v>
      </c>
      <c r="E765" t="s">
        <v>20706</v>
      </c>
      <c r="F765" t="s">
        <v>20705</v>
      </c>
      <c r="G765" s="25" t="s">
        <v>20704</v>
      </c>
      <c r="I765" s="25" t="s">
        <v>20703</v>
      </c>
      <c r="J765" t="s">
        <v>20702</v>
      </c>
      <c r="M765" t="b">
        <v>0</v>
      </c>
      <c r="T765" t="s">
        <v>4341</v>
      </c>
      <c r="U765" t="s">
        <v>4340</v>
      </c>
      <c r="V765" t="s">
        <v>19908</v>
      </c>
      <c r="W765">
        <v>2489</v>
      </c>
      <c r="X765" s="25" t="s">
        <v>21503</v>
      </c>
      <c r="Y765" t="s">
        <v>21437</v>
      </c>
      <c r="AA765" t="str">
        <f t="shared" si="11"/>
        <v>Application Layer Gateway (ALG) Security Requirements Guide (SRG) :: Version 1, Release: 2 Benchmark Date: 24 Jul 2015 AU-3;</v>
      </c>
    </row>
    <row r="766" spans="1:27" ht="409.5">
      <c r="A766" t="s">
        <v>20701</v>
      </c>
      <c r="B766" t="s">
        <v>4349</v>
      </c>
      <c r="C766" t="s">
        <v>20699</v>
      </c>
      <c r="D766" t="s">
        <v>20700</v>
      </c>
      <c r="E766" t="s">
        <v>20699</v>
      </c>
      <c r="F766" t="s">
        <v>20698</v>
      </c>
      <c r="G766" s="25" t="s">
        <v>20697</v>
      </c>
      <c r="I766" s="25" t="s">
        <v>20696</v>
      </c>
      <c r="J766" t="s">
        <v>20695</v>
      </c>
      <c r="M766" t="b">
        <v>0</v>
      </c>
      <c r="T766" t="s">
        <v>4341</v>
      </c>
      <c r="U766" t="s">
        <v>4340</v>
      </c>
      <c r="V766" t="s">
        <v>19908</v>
      </c>
      <c r="W766">
        <v>2489</v>
      </c>
      <c r="X766" s="25" t="s">
        <v>21504</v>
      </c>
      <c r="Y766" t="s">
        <v>21437</v>
      </c>
      <c r="AA766" t="str">
        <f t="shared" si="11"/>
        <v>Application Layer Gateway (ALG) Security Requirements Guide (SRG) :: Version 1, Release: 2 Benchmark Date: 24 Jul 2015 AU-3;</v>
      </c>
    </row>
    <row r="767" spans="1:27" ht="409.5" hidden="1">
      <c r="A767" t="s">
        <v>18150</v>
      </c>
      <c r="B767" t="s">
        <v>5187</v>
      </c>
      <c r="C767" t="s">
        <v>5088</v>
      </c>
      <c r="D767" t="s">
        <v>18149</v>
      </c>
      <c r="E767" t="s">
        <v>18148</v>
      </c>
      <c r="F767" t="s">
        <v>18147</v>
      </c>
      <c r="G767" s="25" t="s">
        <v>18146</v>
      </c>
      <c r="I767" s="25" t="s">
        <v>18145</v>
      </c>
      <c r="J767" s="25" t="s">
        <v>18144</v>
      </c>
      <c r="M767" t="b">
        <v>0</v>
      </c>
      <c r="T767" t="s">
        <v>4341</v>
      </c>
      <c r="U767" t="s">
        <v>4340</v>
      </c>
      <c r="V767" t="s">
        <v>18135</v>
      </c>
      <c r="W767">
        <v>2901</v>
      </c>
      <c r="X767" s="25" t="s">
        <v>21634</v>
      </c>
      <c r="Y767" t="s">
        <v>21913</v>
      </c>
      <c r="Z767" t="s">
        <v>18143</v>
      </c>
      <c r="AA767" t="str">
        <f t="shared" si="11"/>
        <v>Central Log Server Security Requirements Guide :: Version 2, Release: 2 Benchmark Date: 27 Oct 2022 AU-3;AU-12 (3);</v>
      </c>
    </row>
    <row r="768" spans="1:27" ht="409.5" hidden="1">
      <c r="A768" t="s">
        <v>19277</v>
      </c>
      <c r="B768" t="s">
        <v>4349</v>
      </c>
      <c r="C768" t="s">
        <v>4556</v>
      </c>
      <c r="D768" t="s">
        <v>19276</v>
      </c>
      <c r="E768" t="s">
        <v>19275</v>
      </c>
      <c r="F768" t="s">
        <v>19274</v>
      </c>
      <c r="G768" s="25" t="s">
        <v>19273</v>
      </c>
      <c r="I768" s="25" t="s">
        <v>19272</v>
      </c>
      <c r="J768" t="s">
        <v>19271</v>
      </c>
      <c r="M768" t="b">
        <v>0</v>
      </c>
      <c r="T768" t="s">
        <v>4341</v>
      </c>
      <c r="U768" t="s">
        <v>4340</v>
      </c>
      <c r="V768" t="s">
        <v>18918</v>
      </c>
      <c r="W768">
        <v>2900</v>
      </c>
      <c r="X768" s="25" t="s">
        <v>21635</v>
      </c>
      <c r="Y768" t="s">
        <v>21636</v>
      </c>
      <c r="Z768" t="s">
        <v>19270</v>
      </c>
      <c r="AA768" t="str">
        <f t="shared" si="11"/>
        <v>Application Server Security Requirements Guide :: Version 3, Release: 3 Benchmark Date: 27 Oct 2022 AU-4;</v>
      </c>
    </row>
    <row r="769" spans="1:27" ht="409.5" hidden="1">
      <c r="A769" t="s">
        <v>17415</v>
      </c>
      <c r="B769" t="s">
        <v>4349</v>
      </c>
      <c r="C769" t="s">
        <v>4556</v>
      </c>
      <c r="D769" t="s">
        <v>17414</v>
      </c>
      <c r="E769" t="s">
        <v>17413</v>
      </c>
      <c r="F769" t="s">
        <v>17412</v>
      </c>
      <c r="G769" s="25" t="s">
        <v>17411</v>
      </c>
      <c r="I769" s="25" t="s">
        <v>17410</v>
      </c>
      <c r="J769" t="s">
        <v>17409</v>
      </c>
      <c r="M769" t="b">
        <v>0</v>
      </c>
      <c r="T769" t="s">
        <v>4341</v>
      </c>
      <c r="U769" t="s">
        <v>4340</v>
      </c>
      <c r="V769" t="s">
        <v>16942</v>
      </c>
      <c r="W769">
        <v>5239</v>
      </c>
      <c r="X769" s="25" t="s">
        <v>21635</v>
      </c>
      <c r="Y769" t="s">
        <v>21636</v>
      </c>
      <c r="AA769" t="str">
        <f t="shared" si="11"/>
        <v>Container Platform Security Requirements Guide :: Version 1, Release: 3 Benchmark Date: 27 Jan 2022 AU-4;</v>
      </c>
    </row>
    <row r="770" spans="1:27" ht="409.5" hidden="1">
      <c r="A770" t="s">
        <v>16377</v>
      </c>
      <c r="B770" t="s">
        <v>4349</v>
      </c>
      <c r="C770" t="s">
        <v>4556</v>
      </c>
      <c r="D770" t="s">
        <v>16376</v>
      </c>
      <c r="E770" t="s">
        <v>16375</v>
      </c>
      <c r="F770" t="s">
        <v>16374</v>
      </c>
      <c r="G770" s="25" t="s">
        <v>16373</v>
      </c>
      <c r="I770" s="25" t="s">
        <v>16372</v>
      </c>
      <c r="J770" t="s">
        <v>16371</v>
      </c>
      <c r="M770" t="b">
        <v>0</v>
      </c>
      <c r="T770" t="s">
        <v>4341</v>
      </c>
      <c r="U770" t="s">
        <v>4340</v>
      </c>
      <c r="V770" t="s">
        <v>15953</v>
      </c>
      <c r="W770">
        <v>2902</v>
      </c>
      <c r="X770" s="25" t="s">
        <v>21635</v>
      </c>
      <c r="Y770" t="s">
        <v>21636</v>
      </c>
      <c r="Z770" t="s">
        <v>16370</v>
      </c>
      <c r="AA770" t="str">
        <f t="shared" si="11"/>
        <v>Database Security Requirements Guide :: Version 3, Release: 3 Benchmark Date: 27 Jul 2022 AU-4;</v>
      </c>
    </row>
    <row r="771" spans="1:27" ht="409.5" hidden="1">
      <c r="A771" t="s">
        <v>14042</v>
      </c>
      <c r="B771" t="s">
        <v>4349</v>
      </c>
      <c r="C771" t="s">
        <v>14041</v>
      </c>
      <c r="D771" t="s">
        <v>14040</v>
      </c>
      <c r="E771" t="s">
        <v>14039</v>
      </c>
      <c r="F771" t="s">
        <v>14038</v>
      </c>
      <c r="G771" s="25" t="s">
        <v>14037</v>
      </c>
      <c r="I771" t="s">
        <v>14036</v>
      </c>
      <c r="J771" t="s">
        <v>14035</v>
      </c>
      <c r="M771" t="b">
        <v>0</v>
      </c>
      <c r="T771" t="s">
        <v>4341</v>
      </c>
      <c r="U771" t="s">
        <v>4340</v>
      </c>
      <c r="V771" t="s">
        <v>13339</v>
      </c>
      <c r="W771">
        <v>2895</v>
      </c>
      <c r="X771" s="25" t="s">
        <v>21635</v>
      </c>
      <c r="Y771" t="s">
        <v>21636</v>
      </c>
      <c r="Z771" t="s">
        <v>14034</v>
      </c>
      <c r="AA771" t="str">
        <f t="shared" si="11"/>
        <v>General Purpose Operating System Security Requirements Guide :: Version 2, Release: 4 Benchmark Date: 27 Jul 2022 AU-4;</v>
      </c>
    </row>
    <row r="772" spans="1:27" ht="409.5" hidden="1">
      <c r="A772" t="s">
        <v>11836</v>
      </c>
      <c r="B772" t="s">
        <v>4349</v>
      </c>
      <c r="C772" t="s">
        <v>4556</v>
      </c>
      <c r="D772" t="s">
        <v>11835</v>
      </c>
      <c r="E772" t="s">
        <v>11834</v>
      </c>
      <c r="F772" t="s">
        <v>11833</v>
      </c>
      <c r="G772" s="25" t="s">
        <v>11832</v>
      </c>
      <c r="I772" s="25" t="s">
        <v>11831</v>
      </c>
      <c r="J772" t="s">
        <v>11830</v>
      </c>
      <c r="M772" t="b">
        <v>0</v>
      </c>
      <c r="T772" t="s">
        <v>4341</v>
      </c>
      <c r="U772" t="s">
        <v>4340</v>
      </c>
      <c r="V772" t="s">
        <v>11272</v>
      </c>
      <c r="W772">
        <v>2906</v>
      </c>
      <c r="X772" s="25" t="s">
        <v>21635</v>
      </c>
      <c r="Y772" t="s">
        <v>21636</v>
      </c>
      <c r="Z772" t="s">
        <v>11829</v>
      </c>
      <c r="AA772" t="str">
        <f t="shared" ref="AA772:AA835" si="12">_xlfn.CONCAT(V772, " ", Y772)</f>
        <v>Mainframe Product Security Requirements Guide :: Version 2, Release: 1 Benchmark Date: 27 Oct 2022 AU-4;</v>
      </c>
    </row>
    <row r="773" spans="1:27" ht="409.5" hidden="1">
      <c r="A773" t="s">
        <v>10793</v>
      </c>
      <c r="B773" t="s">
        <v>4349</v>
      </c>
      <c r="C773" t="s">
        <v>4556</v>
      </c>
      <c r="D773" t="s">
        <v>10792</v>
      </c>
      <c r="E773" t="s">
        <v>10791</v>
      </c>
      <c r="F773" t="s">
        <v>10790</v>
      </c>
      <c r="G773" s="25" t="s">
        <v>10789</v>
      </c>
      <c r="I773" s="25" t="s">
        <v>10788</v>
      </c>
      <c r="J773" t="s">
        <v>10787</v>
      </c>
      <c r="M773" t="b">
        <v>0</v>
      </c>
      <c r="T773" t="s">
        <v>4341</v>
      </c>
      <c r="U773" t="s">
        <v>4340</v>
      </c>
      <c r="V773" t="s">
        <v>10511</v>
      </c>
      <c r="W773">
        <v>2890</v>
      </c>
      <c r="X773" s="25" t="s">
        <v>21635</v>
      </c>
      <c r="Y773" t="s">
        <v>21636</v>
      </c>
      <c r="Z773" t="s">
        <v>10786</v>
      </c>
      <c r="AA773" t="str">
        <f t="shared" si="12"/>
        <v>Network Device Management Security Requirements Guide :: Version 4, Release: 1 Benchmark Date: 23 Apr 2021 AU-4;</v>
      </c>
    </row>
    <row r="774" spans="1:27" ht="409.5" hidden="1">
      <c r="A774" t="s">
        <v>4557</v>
      </c>
      <c r="B774" t="s">
        <v>4349</v>
      </c>
      <c r="C774" t="s">
        <v>4556</v>
      </c>
      <c r="D774" t="s">
        <v>4555</v>
      </c>
      <c r="E774" t="s">
        <v>4554</v>
      </c>
      <c r="F774" t="s">
        <v>4553</v>
      </c>
      <c r="G774" s="25" t="s">
        <v>4552</v>
      </c>
      <c r="I774" s="25" t="s">
        <v>4551</v>
      </c>
      <c r="J774" t="s">
        <v>4550</v>
      </c>
      <c r="M774" t="b">
        <v>0</v>
      </c>
      <c r="T774" t="s">
        <v>4341</v>
      </c>
      <c r="U774" t="s">
        <v>4340</v>
      </c>
      <c r="V774" t="s">
        <v>4339</v>
      </c>
      <c r="W774">
        <v>2910</v>
      </c>
      <c r="X774" s="25" t="s">
        <v>21635</v>
      </c>
      <c r="Y774" t="s">
        <v>21636</v>
      </c>
      <c r="Z774" t="s">
        <v>4549</v>
      </c>
      <c r="AA774" t="str">
        <f t="shared" si="12"/>
        <v>Web Server Security Requirements Guide :: Version 3, Release: 1 Benchmark Date: 27 Oct 2022 AU-4;</v>
      </c>
    </row>
    <row r="775" spans="1:27" ht="409.5" hidden="1">
      <c r="A775" t="s">
        <v>21228</v>
      </c>
      <c r="B775" t="s">
        <v>4349</v>
      </c>
      <c r="C775" t="s">
        <v>21226</v>
      </c>
      <c r="D775" t="s">
        <v>21227</v>
      </c>
      <c r="E775" t="s">
        <v>21226</v>
      </c>
      <c r="F775" t="s">
        <v>21225</v>
      </c>
      <c r="G775" s="25" t="s">
        <v>10615</v>
      </c>
      <c r="I775" s="25" t="s">
        <v>21224</v>
      </c>
      <c r="J775" t="s">
        <v>21223</v>
      </c>
      <c r="M775" t="b">
        <v>0</v>
      </c>
      <c r="T775" t="s">
        <v>4341</v>
      </c>
      <c r="U775" t="s">
        <v>4340</v>
      </c>
      <c r="V775" t="s">
        <v>20945</v>
      </c>
      <c r="W775">
        <v>3357</v>
      </c>
      <c r="X775" s="25" t="s">
        <v>21505</v>
      </c>
      <c r="Y775" t="s">
        <v>21439</v>
      </c>
      <c r="AA775" t="str">
        <f t="shared" si="12"/>
        <v>Authentication, Authorization, and Accounting Services (AAA) Security Requirements Guide :: Version 1, Release: 2 Benchmark Date: 24 Jan 2020 AU-4 (1);</v>
      </c>
    </row>
    <row r="776" spans="1:27" ht="409.5" hidden="1">
      <c r="A776" t="s">
        <v>19269</v>
      </c>
      <c r="B776" t="s">
        <v>4349</v>
      </c>
      <c r="C776" t="s">
        <v>4539</v>
      </c>
      <c r="D776" t="s">
        <v>19268</v>
      </c>
      <c r="E776" t="s">
        <v>19267</v>
      </c>
      <c r="F776" t="s">
        <v>19266</v>
      </c>
      <c r="G776" s="25" t="s">
        <v>19265</v>
      </c>
      <c r="I776" s="25" t="s">
        <v>19264</v>
      </c>
      <c r="J776" t="s">
        <v>19263</v>
      </c>
      <c r="M776" t="b">
        <v>0</v>
      </c>
      <c r="T776" t="s">
        <v>4341</v>
      </c>
      <c r="U776" t="s">
        <v>4340</v>
      </c>
      <c r="V776" t="s">
        <v>18918</v>
      </c>
      <c r="W776">
        <v>2900</v>
      </c>
      <c r="X776" s="25" t="s">
        <v>21505</v>
      </c>
      <c r="Y776" t="s">
        <v>21439</v>
      </c>
      <c r="Z776" t="s">
        <v>19262</v>
      </c>
      <c r="AA776" t="str">
        <f t="shared" si="12"/>
        <v>Application Server Security Requirements Guide :: Version 3, Release: 3 Benchmark Date: 27 Oct 2022 AU-4 (1);</v>
      </c>
    </row>
    <row r="777" spans="1:27" ht="409.5" hidden="1">
      <c r="A777" t="s">
        <v>18941</v>
      </c>
      <c r="B777" t="s">
        <v>4349</v>
      </c>
      <c r="C777" t="s">
        <v>6814</v>
      </c>
      <c r="D777" t="s">
        <v>18940</v>
      </c>
      <c r="E777" t="s">
        <v>18939</v>
      </c>
      <c r="F777" t="s">
        <v>18938</v>
      </c>
      <c r="G777" s="25" t="s">
        <v>18937</v>
      </c>
      <c r="I777" s="25" t="s">
        <v>18936</v>
      </c>
      <c r="J777" t="s">
        <v>18935</v>
      </c>
      <c r="M777" t="b">
        <v>0</v>
      </c>
      <c r="T777" t="s">
        <v>4341</v>
      </c>
      <c r="U777" t="s">
        <v>4340</v>
      </c>
      <c r="V777" t="s">
        <v>18918</v>
      </c>
      <c r="W777">
        <v>2900</v>
      </c>
      <c r="X777" s="25" t="s">
        <v>21505</v>
      </c>
      <c r="Y777" t="s">
        <v>21439</v>
      </c>
      <c r="Z777" t="s">
        <v>18934</v>
      </c>
      <c r="AA777" t="str">
        <f t="shared" si="12"/>
        <v>Application Server Security Requirements Guide :: Version 3, Release: 3 Benchmark Date: 27 Oct 2022 AU-4 (1);</v>
      </c>
    </row>
    <row r="778" spans="1:27" ht="409.5" hidden="1">
      <c r="A778" t="s">
        <v>18598</v>
      </c>
      <c r="B778" t="s">
        <v>4349</v>
      </c>
      <c r="C778" t="s">
        <v>4539</v>
      </c>
      <c r="D778" t="s">
        <v>18597</v>
      </c>
      <c r="E778" t="s">
        <v>18596</v>
      </c>
      <c r="F778" t="s">
        <v>18595</v>
      </c>
      <c r="G778" s="25" t="s">
        <v>18431</v>
      </c>
      <c r="I778" s="25" t="s">
        <v>18594</v>
      </c>
      <c r="J778" t="s">
        <v>18593</v>
      </c>
      <c r="M778" t="b">
        <v>0</v>
      </c>
      <c r="T778" t="s">
        <v>4341</v>
      </c>
      <c r="U778" t="s">
        <v>4340</v>
      </c>
      <c r="V778" t="s">
        <v>18135</v>
      </c>
      <c r="W778">
        <v>2901</v>
      </c>
      <c r="X778" s="25" t="s">
        <v>21505</v>
      </c>
      <c r="Y778" t="s">
        <v>21439</v>
      </c>
      <c r="Z778" t="s">
        <v>18592</v>
      </c>
      <c r="AA778" t="str">
        <f t="shared" si="12"/>
        <v>Central Log Server Security Requirements Guide :: Version 2, Release: 2 Benchmark Date: 27 Oct 2022 AU-4 (1);</v>
      </c>
    </row>
    <row r="779" spans="1:27" ht="409.5" hidden="1">
      <c r="A779" t="s">
        <v>18435</v>
      </c>
      <c r="B779" t="s">
        <v>5187</v>
      </c>
      <c r="C779" t="s">
        <v>6814</v>
      </c>
      <c r="D779" t="s">
        <v>18434</v>
      </c>
      <c r="E779" t="s">
        <v>18433</v>
      </c>
      <c r="F779" t="s">
        <v>18432</v>
      </c>
      <c r="G779" s="25" t="s">
        <v>18431</v>
      </c>
      <c r="I779" s="25" t="s">
        <v>18430</v>
      </c>
      <c r="J779" t="s">
        <v>18429</v>
      </c>
      <c r="M779" t="b">
        <v>0</v>
      </c>
      <c r="T779" t="s">
        <v>4341</v>
      </c>
      <c r="U779" t="s">
        <v>4340</v>
      </c>
      <c r="V779" t="s">
        <v>18135</v>
      </c>
      <c r="W779">
        <v>2901</v>
      </c>
      <c r="X779" s="25" t="s">
        <v>21505</v>
      </c>
      <c r="Y779" t="s">
        <v>21439</v>
      </c>
      <c r="Z779" t="s">
        <v>18428</v>
      </c>
      <c r="AA779" t="str">
        <f t="shared" si="12"/>
        <v>Central Log Server Security Requirements Guide :: Version 2, Release: 2 Benchmark Date: 27 Oct 2022 AU-4 (1);</v>
      </c>
    </row>
    <row r="780" spans="1:27" ht="409.5" hidden="1">
      <c r="A780" t="s">
        <v>17408</v>
      </c>
      <c r="B780" t="s">
        <v>4349</v>
      </c>
      <c r="C780" t="s">
        <v>4539</v>
      </c>
      <c r="D780" t="s">
        <v>17407</v>
      </c>
      <c r="E780" t="s">
        <v>17406</v>
      </c>
      <c r="F780" t="s">
        <v>17405</v>
      </c>
      <c r="G780" t="s">
        <v>17404</v>
      </c>
      <c r="I780" s="25" t="s">
        <v>17403</v>
      </c>
      <c r="J780" t="s">
        <v>17402</v>
      </c>
      <c r="M780" t="b">
        <v>0</v>
      </c>
      <c r="T780" t="s">
        <v>4341</v>
      </c>
      <c r="U780" t="s">
        <v>4340</v>
      </c>
      <c r="V780" t="s">
        <v>16942</v>
      </c>
      <c r="W780">
        <v>5239</v>
      </c>
      <c r="X780" s="25" t="s">
        <v>21505</v>
      </c>
      <c r="Y780" t="s">
        <v>21439</v>
      </c>
      <c r="AA780" t="str">
        <f t="shared" si="12"/>
        <v>Container Platform Security Requirements Guide :: Version 1, Release: 3 Benchmark Date: 27 Jan 2022 AU-4 (1);</v>
      </c>
    </row>
    <row r="781" spans="1:27" ht="409.5" hidden="1">
      <c r="A781" t="s">
        <v>15984</v>
      </c>
      <c r="B781" t="s">
        <v>4349</v>
      </c>
      <c r="C781" t="s">
        <v>6814</v>
      </c>
      <c r="D781" t="s">
        <v>15983</v>
      </c>
      <c r="E781" t="s">
        <v>15982</v>
      </c>
      <c r="F781" t="s">
        <v>15981</v>
      </c>
      <c r="G781" s="25" t="s">
        <v>15980</v>
      </c>
      <c r="I781" s="25" t="s">
        <v>15979</v>
      </c>
      <c r="J781" t="s">
        <v>15978</v>
      </c>
      <c r="M781" t="b">
        <v>0</v>
      </c>
      <c r="T781" t="s">
        <v>4341</v>
      </c>
      <c r="U781" t="s">
        <v>4340</v>
      </c>
      <c r="V781" t="s">
        <v>15953</v>
      </c>
      <c r="W781">
        <v>2902</v>
      </c>
      <c r="X781" s="25" t="s">
        <v>21505</v>
      </c>
      <c r="Y781" t="s">
        <v>21439</v>
      </c>
      <c r="Z781" t="s">
        <v>15977</v>
      </c>
      <c r="AA781" t="str">
        <f t="shared" si="12"/>
        <v>Database Security Requirements Guide :: Version 3, Release: 3 Benchmark Date: 27 Jul 2022 AU-4 (1);</v>
      </c>
    </row>
    <row r="782" spans="1:27" ht="409.5" hidden="1">
      <c r="A782" t="s">
        <v>15124</v>
      </c>
      <c r="B782" t="s">
        <v>4349</v>
      </c>
      <c r="C782" t="s">
        <v>7894</v>
      </c>
      <c r="D782" t="s">
        <v>15123</v>
      </c>
      <c r="E782" t="s">
        <v>15122</v>
      </c>
      <c r="F782" t="s">
        <v>15121</v>
      </c>
      <c r="G782" s="25" t="s">
        <v>15120</v>
      </c>
      <c r="I782" s="25" t="s">
        <v>15119</v>
      </c>
      <c r="J782" t="s">
        <v>15118</v>
      </c>
      <c r="M782" t="b">
        <v>0</v>
      </c>
      <c r="T782" t="s">
        <v>4341</v>
      </c>
      <c r="U782" t="s">
        <v>4340</v>
      </c>
      <c r="V782" t="s">
        <v>15010</v>
      </c>
      <c r="W782">
        <v>2912</v>
      </c>
      <c r="X782" s="25" t="s">
        <v>21505</v>
      </c>
      <c r="Y782" t="s">
        <v>21439</v>
      </c>
      <c r="Z782" t="s">
        <v>15117</v>
      </c>
      <c r="AA782" t="str">
        <f t="shared" si="12"/>
        <v>Firewall Security Requirements Guide :: Version 2, Release: 3 Benchmark Date: 27 Oct 2022 AU-4 (1);</v>
      </c>
    </row>
    <row r="783" spans="1:27" ht="409.5" hidden="1">
      <c r="A783" t="s">
        <v>14033</v>
      </c>
      <c r="B783" t="s">
        <v>4349</v>
      </c>
      <c r="C783" t="s">
        <v>14032</v>
      </c>
      <c r="D783" t="s">
        <v>14031</v>
      </c>
      <c r="E783" t="s">
        <v>14030</v>
      </c>
      <c r="F783" t="s">
        <v>14029</v>
      </c>
      <c r="G783" s="25" t="s">
        <v>10615</v>
      </c>
      <c r="I783" t="s">
        <v>14028</v>
      </c>
      <c r="J783" t="s">
        <v>14027</v>
      </c>
      <c r="M783" t="b">
        <v>0</v>
      </c>
      <c r="T783" t="s">
        <v>4341</v>
      </c>
      <c r="U783" t="s">
        <v>4340</v>
      </c>
      <c r="V783" t="s">
        <v>13339</v>
      </c>
      <c r="W783">
        <v>2895</v>
      </c>
      <c r="X783" s="25" t="s">
        <v>21505</v>
      </c>
      <c r="Y783" t="s">
        <v>21439</v>
      </c>
      <c r="Z783" t="s">
        <v>14026</v>
      </c>
      <c r="AA783" t="str">
        <f t="shared" si="12"/>
        <v>General Purpose Operating System Security Requirements Guide :: Version 2, Release: 4 Benchmark Date: 27 Jul 2022 AU-4 (1);</v>
      </c>
    </row>
    <row r="784" spans="1:27" ht="409.5" hidden="1">
      <c r="A784" t="s">
        <v>13412</v>
      </c>
      <c r="B784" t="s">
        <v>4349</v>
      </c>
      <c r="C784" t="s">
        <v>13411</v>
      </c>
      <c r="D784" t="s">
        <v>13410</v>
      </c>
      <c r="E784" t="s">
        <v>13409</v>
      </c>
      <c r="F784" t="s">
        <v>13408</v>
      </c>
      <c r="G784" s="25" t="s">
        <v>10615</v>
      </c>
      <c r="I784" t="s">
        <v>13407</v>
      </c>
      <c r="J784" t="s">
        <v>13406</v>
      </c>
      <c r="M784" t="b">
        <v>0</v>
      </c>
      <c r="T784" t="s">
        <v>4341</v>
      </c>
      <c r="U784" t="s">
        <v>4340</v>
      </c>
      <c r="V784" t="s">
        <v>13339</v>
      </c>
      <c r="W784">
        <v>2895</v>
      </c>
      <c r="X784" s="25" t="s">
        <v>21505</v>
      </c>
      <c r="Y784" t="s">
        <v>21439</v>
      </c>
      <c r="Z784" t="s">
        <v>13405</v>
      </c>
      <c r="AA784" t="str">
        <f t="shared" si="12"/>
        <v>General Purpose Operating System Security Requirements Guide :: Version 2, Release: 4 Benchmark Date: 27 Jul 2022 AU-4 (1);</v>
      </c>
    </row>
    <row r="785" spans="1:27" ht="409.5" hidden="1">
      <c r="A785" t="s">
        <v>13190</v>
      </c>
      <c r="B785" t="s">
        <v>4349</v>
      </c>
      <c r="C785" t="s">
        <v>13188</v>
      </c>
      <c r="D785" t="s">
        <v>13189</v>
      </c>
      <c r="E785" t="s">
        <v>13188</v>
      </c>
      <c r="F785" t="s">
        <v>13187</v>
      </c>
      <c r="G785" s="25" t="s">
        <v>13186</v>
      </c>
      <c r="I785" s="25" t="s">
        <v>13185</v>
      </c>
      <c r="J785" t="s">
        <v>13184</v>
      </c>
      <c r="M785" t="b">
        <v>0</v>
      </c>
      <c r="T785" t="s">
        <v>4341</v>
      </c>
      <c r="U785" t="s">
        <v>4340</v>
      </c>
      <c r="V785" t="s">
        <v>12920</v>
      </c>
      <c r="W785">
        <v>2358</v>
      </c>
      <c r="X785" s="25" t="s">
        <v>21505</v>
      </c>
      <c r="Y785" t="s">
        <v>21439</v>
      </c>
      <c r="AA785" t="str">
        <f t="shared" si="12"/>
        <v>Intrusion Detection and Prevention Systems (IDPS) Security Requirements Guide :: Version 2, Release: 6 Benchmark Date: 24 Jul 2020 AU-4 (1);</v>
      </c>
    </row>
    <row r="786" spans="1:27" ht="409.5" hidden="1">
      <c r="A786" t="s">
        <v>13183</v>
      </c>
      <c r="B786" t="s">
        <v>4349</v>
      </c>
      <c r="C786" t="s">
        <v>13181</v>
      </c>
      <c r="D786" t="s">
        <v>13182</v>
      </c>
      <c r="E786" t="s">
        <v>13181</v>
      </c>
      <c r="F786" t="s">
        <v>13180</v>
      </c>
      <c r="G786" s="25" t="s">
        <v>13179</v>
      </c>
      <c r="I786" s="25" t="s">
        <v>13178</v>
      </c>
      <c r="J786" t="s">
        <v>13177</v>
      </c>
      <c r="M786" t="b">
        <v>0</v>
      </c>
      <c r="T786" t="s">
        <v>4341</v>
      </c>
      <c r="U786" t="s">
        <v>4340</v>
      </c>
      <c r="V786" t="s">
        <v>12920</v>
      </c>
      <c r="W786">
        <v>2358</v>
      </c>
      <c r="X786" s="25" t="s">
        <v>21505</v>
      </c>
      <c r="Y786" t="s">
        <v>21439</v>
      </c>
      <c r="AA786" t="str">
        <f t="shared" si="12"/>
        <v>Intrusion Detection and Prevention Systems (IDPS) Security Requirements Guide :: Version 2, Release: 6 Benchmark Date: 24 Jul 2020 AU-4 (1);</v>
      </c>
    </row>
    <row r="787" spans="1:27" ht="409.5" hidden="1">
      <c r="A787" t="s">
        <v>11828</v>
      </c>
      <c r="B787" t="s">
        <v>4349</v>
      </c>
      <c r="C787" t="s">
        <v>4539</v>
      </c>
      <c r="D787" t="s">
        <v>11827</v>
      </c>
      <c r="E787" t="s">
        <v>11826</v>
      </c>
      <c r="F787" t="s">
        <v>11825</v>
      </c>
      <c r="G787" s="25" t="s">
        <v>10615</v>
      </c>
      <c r="I787" s="25" t="s">
        <v>11824</v>
      </c>
      <c r="J787" t="s">
        <v>11823</v>
      </c>
      <c r="M787" t="b">
        <v>0</v>
      </c>
      <c r="T787" t="s">
        <v>4341</v>
      </c>
      <c r="U787" t="s">
        <v>4340</v>
      </c>
      <c r="V787" t="s">
        <v>11272</v>
      </c>
      <c r="W787">
        <v>2906</v>
      </c>
      <c r="X787" s="25" t="s">
        <v>21505</v>
      </c>
      <c r="Y787" t="s">
        <v>21439</v>
      </c>
      <c r="Z787" t="s">
        <v>11822</v>
      </c>
      <c r="AA787" t="str">
        <f t="shared" si="12"/>
        <v>Mainframe Product Security Requirements Guide :: Version 2, Release: 1 Benchmark Date: 27 Oct 2022 AU-4 (1);</v>
      </c>
    </row>
    <row r="788" spans="1:27" ht="409.5" hidden="1">
      <c r="A788" t="s">
        <v>10619</v>
      </c>
      <c r="B788" t="s">
        <v>4349</v>
      </c>
      <c r="C788" t="s">
        <v>6814</v>
      </c>
      <c r="D788" t="s">
        <v>10618</v>
      </c>
      <c r="E788" t="s">
        <v>10617</v>
      </c>
      <c r="F788" t="s">
        <v>10616</v>
      </c>
      <c r="G788" s="25" t="s">
        <v>10615</v>
      </c>
      <c r="I788" s="25" t="s">
        <v>10614</v>
      </c>
      <c r="J788" t="s">
        <v>10613</v>
      </c>
      <c r="M788" t="b">
        <v>0</v>
      </c>
      <c r="T788" t="s">
        <v>4341</v>
      </c>
      <c r="U788" t="s">
        <v>4340</v>
      </c>
      <c r="V788" t="s">
        <v>10511</v>
      </c>
      <c r="W788">
        <v>2890</v>
      </c>
      <c r="X788" s="25" t="s">
        <v>21505</v>
      </c>
      <c r="Y788" t="s">
        <v>21439</v>
      </c>
      <c r="Z788" t="s">
        <v>10612</v>
      </c>
      <c r="AA788" t="str">
        <f t="shared" si="12"/>
        <v>Network Device Management Security Requirements Guide :: Version 4, Release: 1 Benchmark Date: 23 Apr 2021 AU-4 (1);</v>
      </c>
    </row>
    <row r="789" spans="1:27" ht="409.5" hidden="1">
      <c r="A789" t="s">
        <v>9403</v>
      </c>
      <c r="B789" t="s">
        <v>4349</v>
      </c>
      <c r="C789" t="s">
        <v>4539</v>
      </c>
      <c r="D789" t="s">
        <v>9402</v>
      </c>
      <c r="E789" t="s">
        <v>9401</v>
      </c>
      <c r="F789" t="s">
        <v>9400</v>
      </c>
      <c r="G789" s="25" t="s">
        <v>9399</v>
      </c>
      <c r="I789" s="25" t="s">
        <v>9398</v>
      </c>
      <c r="J789" t="s">
        <v>9397</v>
      </c>
      <c r="M789" t="b">
        <v>0</v>
      </c>
      <c r="T789" t="s">
        <v>4341</v>
      </c>
      <c r="U789" t="s">
        <v>4340</v>
      </c>
      <c r="V789" t="s">
        <v>9347</v>
      </c>
      <c r="W789">
        <v>5262</v>
      </c>
      <c r="X789" s="25" t="s">
        <v>21505</v>
      </c>
      <c r="Y789" t="s">
        <v>21439</v>
      </c>
      <c r="AA789" t="str">
        <f t="shared" si="12"/>
        <v>Unified Endpoint Management Agent Security Requirements Guide :: Version 1, Release: 1 Benchmark Date: 20 Nov 2020 AU-4 (1);</v>
      </c>
    </row>
    <row r="790" spans="1:27" ht="409.5" hidden="1">
      <c r="A790" t="s">
        <v>9396</v>
      </c>
      <c r="B790" t="s">
        <v>4349</v>
      </c>
      <c r="C790" t="s">
        <v>4539</v>
      </c>
      <c r="D790" t="s">
        <v>9395</v>
      </c>
      <c r="E790" t="s">
        <v>9394</v>
      </c>
      <c r="F790" t="s">
        <v>9393</v>
      </c>
      <c r="G790" s="25" t="s">
        <v>9392</v>
      </c>
      <c r="I790" s="25" t="s">
        <v>9391</v>
      </c>
      <c r="J790" t="s">
        <v>9390</v>
      </c>
      <c r="M790" t="b">
        <v>0</v>
      </c>
      <c r="T790" t="s">
        <v>4341</v>
      </c>
      <c r="U790" t="s">
        <v>4340</v>
      </c>
      <c r="V790" t="s">
        <v>9347</v>
      </c>
      <c r="W790">
        <v>5262</v>
      </c>
      <c r="X790" s="25" t="s">
        <v>21505</v>
      </c>
      <c r="Y790" t="s">
        <v>21439</v>
      </c>
      <c r="AA790" t="str">
        <f t="shared" si="12"/>
        <v>Unified Endpoint Management Agent Security Requirements Guide :: Version 1, Release: 1 Benchmark Date: 20 Nov 2020 AU-4 (1);</v>
      </c>
    </row>
    <row r="791" spans="1:27" ht="409.5" hidden="1">
      <c r="A791" t="s">
        <v>8675</v>
      </c>
      <c r="B791" t="s">
        <v>4349</v>
      </c>
      <c r="C791" t="s">
        <v>4539</v>
      </c>
      <c r="D791" t="s">
        <v>8674</v>
      </c>
      <c r="E791" t="s">
        <v>8673</v>
      </c>
      <c r="F791" t="s">
        <v>8672</v>
      </c>
      <c r="G791" s="25" t="s">
        <v>8671</v>
      </c>
      <c r="I791" s="25" t="s">
        <v>8670</v>
      </c>
      <c r="J791" s="25" t="s">
        <v>8669</v>
      </c>
      <c r="M791" t="b">
        <v>0</v>
      </c>
      <c r="T791" t="s">
        <v>4341</v>
      </c>
      <c r="U791" t="s">
        <v>4340</v>
      </c>
      <c r="V791" t="s">
        <v>8332</v>
      </c>
      <c r="W791">
        <v>5269</v>
      </c>
      <c r="X791" s="25" t="s">
        <v>21505</v>
      </c>
      <c r="Y791" t="s">
        <v>21439</v>
      </c>
      <c r="AA791" t="str">
        <f t="shared" si="12"/>
        <v>Unified Endpoint Management Server Security Requirements Guide :: Version 1, Release: 1 Benchmark Date: 20 Nov 2020 AU-4 (1);</v>
      </c>
    </row>
    <row r="792" spans="1:27" ht="409.5" hidden="1">
      <c r="A792" t="s">
        <v>8401</v>
      </c>
      <c r="B792" t="s">
        <v>4349</v>
      </c>
      <c r="C792" t="s">
        <v>6814</v>
      </c>
      <c r="D792" t="s">
        <v>8400</v>
      </c>
      <c r="E792" t="s">
        <v>8399</v>
      </c>
      <c r="F792" t="s">
        <v>8398</v>
      </c>
      <c r="G792" s="25" t="s">
        <v>8397</v>
      </c>
      <c r="I792" s="25" t="s">
        <v>8396</v>
      </c>
      <c r="J792" t="s">
        <v>8395</v>
      </c>
      <c r="M792" t="b">
        <v>0</v>
      </c>
      <c r="T792" t="s">
        <v>4341</v>
      </c>
      <c r="U792" t="s">
        <v>4340</v>
      </c>
      <c r="V792" t="s">
        <v>8332</v>
      </c>
      <c r="W792">
        <v>5269</v>
      </c>
      <c r="X792" s="25" t="s">
        <v>21505</v>
      </c>
      <c r="Y792" t="s">
        <v>21439</v>
      </c>
      <c r="AA792" t="str">
        <f t="shared" si="12"/>
        <v>Unified Endpoint Management Server Security Requirements Guide :: Version 1, Release: 1 Benchmark Date: 20 Nov 2020 AU-4 (1);</v>
      </c>
    </row>
    <row r="793" spans="1:27" ht="409.5" hidden="1">
      <c r="A793" t="s">
        <v>7886</v>
      </c>
      <c r="B793" t="s">
        <v>4349</v>
      </c>
      <c r="C793" t="s">
        <v>7885</v>
      </c>
      <c r="D793" t="s">
        <v>7884</v>
      </c>
      <c r="E793" t="s">
        <v>7883</v>
      </c>
      <c r="F793" t="s">
        <v>7882</v>
      </c>
      <c r="G793" s="25" t="s">
        <v>7881</v>
      </c>
      <c r="I793" s="25" t="s">
        <v>7880</v>
      </c>
      <c r="J793" t="s">
        <v>7879</v>
      </c>
      <c r="M793" t="b">
        <v>0</v>
      </c>
      <c r="T793" t="s">
        <v>4341</v>
      </c>
      <c r="U793" t="s">
        <v>4340</v>
      </c>
      <c r="V793" t="s">
        <v>7613</v>
      </c>
      <c r="W793">
        <v>2920</v>
      </c>
      <c r="X793" s="25" t="s">
        <v>21505</v>
      </c>
      <c r="Y793" t="s">
        <v>21439</v>
      </c>
      <c r="Z793" t="s">
        <v>7878</v>
      </c>
      <c r="AA793" t="str">
        <f t="shared" si="12"/>
        <v>Virtual Private Network (VPN) Security Requirements Guide :: Version 2, Release: 4 Benchmark Date: 27 Oct 2021 AU-4 (1);</v>
      </c>
    </row>
    <row r="794" spans="1:27" ht="409.5" hidden="1">
      <c r="A794" t="s">
        <v>6823</v>
      </c>
      <c r="B794" t="s">
        <v>4349</v>
      </c>
      <c r="C794" t="s">
        <v>4539</v>
      </c>
      <c r="D794" t="s">
        <v>6822</v>
      </c>
      <c r="E794" t="s">
        <v>6821</v>
      </c>
      <c r="F794" t="s">
        <v>6820</v>
      </c>
      <c r="G794" s="25" t="s">
        <v>6819</v>
      </c>
      <c r="I794" s="25" t="s">
        <v>6818</v>
      </c>
      <c r="J794" t="s">
        <v>6817</v>
      </c>
      <c r="M794" t="b">
        <v>0</v>
      </c>
      <c r="T794" t="s">
        <v>4341</v>
      </c>
      <c r="U794" t="s">
        <v>4340</v>
      </c>
      <c r="V794" t="s">
        <v>5162</v>
      </c>
      <c r="W794">
        <v>4093</v>
      </c>
      <c r="X794" s="25" t="s">
        <v>21505</v>
      </c>
      <c r="Y794" t="s">
        <v>21439</v>
      </c>
      <c r="Z794" t="s">
        <v>6816</v>
      </c>
      <c r="AA794" t="str">
        <f t="shared" si="12"/>
        <v>Application Security and Development Security Technical Implementation Guide :: Version 5, Release: 2 Benchmark Date: 27 Oct 2022 AU-4 (1);</v>
      </c>
    </row>
    <row r="795" spans="1:27" ht="409.5" hidden="1">
      <c r="A795" t="s">
        <v>6815</v>
      </c>
      <c r="B795" t="s">
        <v>4349</v>
      </c>
      <c r="C795" t="s">
        <v>6814</v>
      </c>
      <c r="D795" t="s">
        <v>6813</v>
      </c>
      <c r="E795" t="s">
        <v>6812</v>
      </c>
      <c r="F795" t="s">
        <v>6811</v>
      </c>
      <c r="G795" s="25" t="s">
        <v>6810</v>
      </c>
      <c r="I795" s="25" t="s">
        <v>6809</v>
      </c>
      <c r="J795" t="s">
        <v>6808</v>
      </c>
      <c r="M795" t="b">
        <v>0</v>
      </c>
      <c r="T795" t="s">
        <v>4341</v>
      </c>
      <c r="U795" t="s">
        <v>4340</v>
      </c>
      <c r="V795" t="s">
        <v>5162</v>
      </c>
      <c r="W795">
        <v>4093</v>
      </c>
      <c r="X795" s="25" t="s">
        <v>21505</v>
      </c>
      <c r="Y795" t="s">
        <v>21439</v>
      </c>
      <c r="Z795" t="s">
        <v>6807</v>
      </c>
      <c r="AA795" t="str">
        <f t="shared" si="12"/>
        <v>Application Security and Development Security Technical Implementation Guide :: Version 5, Release: 2 Benchmark Date: 27 Oct 2022 AU-4 (1);</v>
      </c>
    </row>
    <row r="796" spans="1:27" ht="409.5" hidden="1">
      <c r="A796" t="s">
        <v>4548</v>
      </c>
      <c r="B796" t="s">
        <v>4349</v>
      </c>
      <c r="C796" t="s">
        <v>4539</v>
      </c>
      <c r="D796" t="s">
        <v>4547</v>
      </c>
      <c r="E796" t="s">
        <v>4546</v>
      </c>
      <c r="F796" t="s">
        <v>4545</v>
      </c>
      <c r="G796" t="s">
        <v>4544</v>
      </c>
      <c r="I796" s="25" t="s">
        <v>4543</v>
      </c>
      <c r="J796" t="s">
        <v>4542</v>
      </c>
      <c r="M796" t="b">
        <v>0</v>
      </c>
      <c r="T796" t="s">
        <v>4341</v>
      </c>
      <c r="U796" t="s">
        <v>4340</v>
      </c>
      <c r="V796" t="s">
        <v>4339</v>
      </c>
      <c r="W796">
        <v>2910</v>
      </c>
      <c r="X796" s="25" t="s">
        <v>21505</v>
      </c>
      <c r="Y796" t="s">
        <v>21439</v>
      </c>
      <c r="Z796" t="s">
        <v>4541</v>
      </c>
      <c r="AA796" t="str">
        <f t="shared" si="12"/>
        <v>Web Server Security Requirements Guide :: Version 3, Release: 1 Benchmark Date: 27 Oct 2022 AU-4 (1);</v>
      </c>
    </row>
    <row r="797" spans="1:27" ht="409.5" hidden="1">
      <c r="A797" t="s">
        <v>4540</v>
      </c>
      <c r="B797" t="s">
        <v>4349</v>
      </c>
      <c r="C797" t="s">
        <v>4539</v>
      </c>
      <c r="D797" t="s">
        <v>4538</v>
      </c>
      <c r="E797" t="s">
        <v>4537</v>
      </c>
      <c r="F797" t="s">
        <v>4536</v>
      </c>
      <c r="G797" s="25" t="s">
        <v>4535</v>
      </c>
      <c r="I797" s="25" t="s">
        <v>4534</v>
      </c>
      <c r="J797" t="s">
        <v>4533</v>
      </c>
      <c r="M797" t="b">
        <v>0</v>
      </c>
      <c r="T797" t="s">
        <v>4341</v>
      </c>
      <c r="U797" t="s">
        <v>4340</v>
      </c>
      <c r="V797" t="s">
        <v>4339</v>
      </c>
      <c r="W797">
        <v>2910</v>
      </c>
      <c r="X797" s="25" t="s">
        <v>21505</v>
      </c>
      <c r="Y797" t="s">
        <v>21439</v>
      </c>
      <c r="Z797" t="s">
        <v>4532</v>
      </c>
      <c r="AA797" t="str">
        <f t="shared" si="12"/>
        <v>Web Server Security Requirements Guide :: Version 3, Release: 1 Benchmark Date: 27 Oct 2022 AU-4 (1);</v>
      </c>
    </row>
    <row r="798" spans="1:27" ht="409.5">
      <c r="A798" t="s">
        <v>20687</v>
      </c>
      <c r="B798" t="s">
        <v>4349</v>
      </c>
      <c r="C798" t="s">
        <v>20685</v>
      </c>
      <c r="D798" t="s">
        <v>20686</v>
      </c>
      <c r="E798" t="s">
        <v>20685</v>
      </c>
      <c r="F798" t="s">
        <v>20684</v>
      </c>
      <c r="G798" s="25" t="s">
        <v>20683</v>
      </c>
      <c r="I798" s="25" t="s">
        <v>20682</v>
      </c>
      <c r="J798" t="s">
        <v>20681</v>
      </c>
      <c r="M798" t="b">
        <v>0</v>
      </c>
      <c r="T798" t="s">
        <v>4341</v>
      </c>
      <c r="U798" t="s">
        <v>4340</v>
      </c>
      <c r="V798" t="s">
        <v>19908</v>
      </c>
      <c r="W798">
        <v>2489</v>
      </c>
      <c r="X798" s="25" t="s">
        <v>21505</v>
      </c>
      <c r="Y798" t="s">
        <v>21439</v>
      </c>
      <c r="AA798" t="str">
        <f t="shared" si="12"/>
        <v>Application Layer Gateway (ALG) Security Requirements Guide (SRG) :: Version 1, Release: 2 Benchmark Date: 24 Jul 2015 AU-4 (1);</v>
      </c>
    </row>
    <row r="799" spans="1:27" ht="409.5">
      <c r="A799" t="s">
        <v>20680</v>
      </c>
      <c r="B799" t="s">
        <v>4349</v>
      </c>
      <c r="C799" t="s">
        <v>20678</v>
      </c>
      <c r="D799" t="s">
        <v>20679</v>
      </c>
      <c r="E799" t="s">
        <v>20678</v>
      </c>
      <c r="F799" t="s">
        <v>20677</v>
      </c>
      <c r="G799" s="25" t="s">
        <v>20676</v>
      </c>
      <c r="I799" s="25" t="s">
        <v>20675</v>
      </c>
      <c r="J799" t="s">
        <v>20674</v>
      </c>
      <c r="M799" t="b">
        <v>0</v>
      </c>
      <c r="T799" t="s">
        <v>4341</v>
      </c>
      <c r="U799" t="s">
        <v>4340</v>
      </c>
      <c r="V799" t="s">
        <v>19908</v>
      </c>
      <c r="W799">
        <v>2489</v>
      </c>
      <c r="X799" s="25" t="s">
        <v>21505</v>
      </c>
      <c r="Y799" t="s">
        <v>21439</v>
      </c>
      <c r="AA799" t="str">
        <f t="shared" si="12"/>
        <v>Application Layer Gateway (ALG) Security Requirements Guide (SRG) :: Version 1, Release: 2 Benchmark Date: 24 Jul 2015 AU-4 (1);</v>
      </c>
    </row>
    <row r="800" spans="1:27" ht="409.5">
      <c r="A800" t="s">
        <v>20673</v>
      </c>
      <c r="B800" t="s">
        <v>4349</v>
      </c>
      <c r="C800" t="s">
        <v>20671</v>
      </c>
      <c r="D800" t="s">
        <v>20672</v>
      </c>
      <c r="E800" t="s">
        <v>20671</v>
      </c>
      <c r="F800" t="s">
        <v>20670</v>
      </c>
      <c r="G800" s="25" t="s">
        <v>20669</v>
      </c>
      <c r="I800" s="25" t="s">
        <v>20668</v>
      </c>
      <c r="J800" t="s">
        <v>20667</v>
      </c>
      <c r="M800" t="b">
        <v>0</v>
      </c>
      <c r="T800" t="s">
        <v>4341</v>
      </c>
      <c r="U800" t="s">
        <v>4340</v>
      </c>
      <c r="V800" t="s">
        <v>19908</v>
      </c>
      <c r="W800">
        <v>2489</v>
      </c>
      <c r="X800" s="25" t="s">
        <v>21505</v>
      </c>
      <c r="Y800" t="s">
        <v>21439</v>
      </c>
      <c r="AA800" t="str">
        <f t="shared" si="12"/>
        <v>Application Layer Gateway (ALG) Security Requirements Guide (SRG) :: Version 1, Release: 2 Benchmark Date: 24 Jul 2015 AU-4 (1);</v>
      </c>
    </row>
    <row r="801" spans="1:27" ht="409.5" hidden="1">
      <c r="A801" t="s">
        <v>19261</v>
      </c>
      <c r="B801" t="s">
        <v>4349</v>
      </c>
      <c r="C801" t="s">
        <v>4530</v>
      </c>
      <c r="D801" t="s">
        <v>19260</v>
      </c>
      <c r="E801" t="s">
        <v>19259</v>
      </c>
      <c r="F801" t="s">
        <v>19258</v>
      </c>
      <c r="G801" t="s">
        <v>19257</v>
      </c>
      <c r="I801" s="25" t="s">
        <v>19256</v>
      </c>
      <c r="J801" t="s">
        <v>19255</v>
      </c>
      <c r="M801" t="b">
        <v>0</v>
      </c>
      <c r="T801" t="s">
        <v>4341</v>
      </c>
      <c r="U801" t="s">
        <v>4340</v>
      </c>
      <c r="V801" t="s">
        <v>18918</v>
      </c>
      <c r="W801">
        <v>2900</v>
      </c>
      <c r="X801" s="25" t="s">
        <v>21637</v>
      </c>
      <c r="Y801" t="s">
        <v>21638</v>
      </c>
      <c r="Z801" t="s">
        <v>19254</v>
      </c>
      <c r="AA801" t="str">
        <f t="shared" si="12"/>
        <v>Application Server Security Requirements Guide :: Version 3, Release: 3 Benchmark Date: 27 Oct 2022 AU-5 (1);</v>
      </c>
    </row>
    <row r="802" spans="1:27" ht="409.5" hidden="1">
      <c r="A802" t="s">
        <v>18591</v>
      </c>
      <c r="B802" t="s">
        <v>5187</v>
      </c>
      <c r="C802" t="s">
        <v>4530</v>
      </c>
      <c r="D802" t="s">
        <v>18590</v>
      </c>
      <c r="E802" t="s">
        <v>18589</v>
      </c>
      <c r="F802" t="s">
        <v>18588</v>
      </c>
      <c r="G802" s="25" t="s">
        <v>18587</v>
      </c>
      <c r="I802" s="25" t="s">
        <v>18586</v>
      </c>
      <c r="J802" t="s">
        <v>18585</v>
      </c>
      <c r="M802" t="b">
        <v>0</v>
      </c>
      <c r="T802" t="s">
        <v>4341</v>
      </c>
      <c r="U802" t="s">
        <v>4340</v>
      </c>
      <c r="V802" t="s">
        <v>18135</v>
      </c>
      <c r="W802">
        <v>2901</v>
      </c>
      <c r="X802" s="25" t="s">
        <v>21637</v>
      </c>
      <c r="Y802" t="s">
        <v>21638</v>
      </c>
      <c r="Z802" t="s">
        <v>18584</v>
      </c>
      <c r="AA802" t="str">
        <f t="shared" si="12"/>
        <v>Central Log Server Security Requirements Guide :: Version 2, Release: 2 Benchmark Date: 27 Oct 2022 AU-5 (1);</v>
      </c>
    </row>
    <row r="803" spans="1:27" ht="409.5" hidden="1">
      <c r="A803" t="s">
        <v>17401</v>
      </c>
      <c r="B803" t="s">
        <v>4349</v>
      </c>
      <c r="C803" t="s">
        <v>4530</v>
      </c>
      <c r="D803" t="s">
        <v>17400</v>
      </c>
      <c r="E803" t="s">
        <v>17399</v>
      </c>
      <c r="F803" t="s">
        <v>17398</v>
      </c>
      <c r="G803" t="s">
        <v>11817</v>
      </c>
      <c r="I803" s="25" t="s">
        <v>17397</v>
      </c>
      <c r="J803" t="s">
        <v>17396</v>
      </c>
      <c r="M803" t="b">
        <v>0</v>
      </c>
      <c r="T803" t="s">
        <v>4341</v>
      </c>
      <c r="U803" t="s">
        <v>4340</v>
      </c>
      <c r="V803" t="s">
        <v>16942</v>
      </c>
      <c r="W803">
        <v>5239</v>
      </c>
      <c r="X803" s="25" t="s">
        <v>21637</v>
      </c>
      <c r="Y803" t="s">
        <v>21638</v>
      </c>
      <c r="AA803" t="str">
        <f t="shared" si="12"/>
        <v>Container Platform Security Requirements Guide :: Version 1, Release: 3 Benchmark Date: 27 Jan 2022 AU-5 (1);</v>
      </c>
    </row>
    <row r="804" spans="1:27" ht="409.5" hidden="1">
      <c r="A804" t="s">
        <v>16369</v>
      </c>
      <c r="B804" t="s">
        <v>4349</v>
      </c>
      <c r="C804" t="s">
        <v>4530</v>
      </c>
      <c r="D804" t="s">
        <v>16368</v>
      </c>
      <c r="E804" t="s">
        <v>16367</v>
      </c>
      <c r="F804" t="s">
        <v>16366</v>
      </c>
      <c r="G804" s="25" t="s">
        <v>16365</v>
      </c>
      <c r="I804" s="25" t="s">
        <v>16364</v>
      </c>
      <c r="J804" t="s">
        <v>16363</v>
      </c>
      <c r="M804" t="b">
        <v>0</v>
      </c>
      <c r="T804" t="s">
        <v>4341</v>
      </c>
      <c r="U804" t="s">
        <v>4340</v>
      </c>
      <c r="V804" t="s">
        <v>15953</v>
      </c>
      <c r="W804">
        <v>2902</v>
      </c>
      <c r="X804" s="25" t="s">
        <v>21637</v>
      </c>
      <c r="Y804" t="s">
        <v>21638</v>
      </c>
      <c r="Z804" t="s">
        <v>16362</v>
      </c>
      <c r="AA804" t="str">
        <f t="shared" si="12"/>
        <v>Database Security Requirements Guide :: Version 3, Release: 3 Benchmark Date: 27 Jul 2022 AU-5 (1);</v>
      </c>
    </row>
    <row r="805" spans="1:27" ht="409.5" hidden="1">
      <c r="A805" t="s">
        <v>14025</v>
      </c>
      <c r="B805" t="s">
        <v>4349</v>
      </c>
      <c r="C805" t="s">
        <v>14024</v>
      </c>
      <c r="D805" t="s">
        <v>14023</v>
      </c>
      <c r="E805" t="s">
        <v>14022</v>
      </c>
      <c r="F805" t="s">
        <v>14021</v>
      </c>
      <c r="G805" t="s">
        <v>14020</v>
      </c>
      <c r="I805" t="s">
        <v>14019</v>
      </c>
      <c r="J805" t="s">
        <v>14018</v>
      </c>
      <c r="M805" t="b">
        <v>0</v>
      </c>
      <c r="T805" t="s">
        <v>4341</v>
      </c>
      <c r="U805" t="s">
        <v>4340</v>
      </c>
      <c r="V805" t="s">
        <v>13339</v>
      </c>
      <c r="W805">
        <v>2895</v>
      </c>
      <c r="X805" s="25" t="s">
        <v>21637</v>
      </c>
      <c r="Y805" t="s">
        <v>21638</v>
      </c>
      <c r="Z805" t="s">
        <v>14017</v>
      </c>
      <c r="AA805" t="str">
        <f t="shared" si="12"/>
        <v>General Purpose Operating System Security Requirements Guide :: Version 2, Release: 4 Benchmark Date: 27 Jul 2022 AU-5 (1);</v>
      </c>
    </row>
    <row r="806" spans="1:27" ht="409.5" hidden="1">
      <c r="A806" t="s">
        <v>11821</v>
      </c>
      <c r="B806" t="s">
        <v>4349</v>
      </c>
      <c r="C806" t="s">
        <v>4530</v>
      </c>
      <c r="D806" t="s">
        <v>11820</v>
      </c>
      <c r="E806" t="s">
        <v>11819</v>
      </c>
      <c r="F806" t="s">
        <v>11818</v>
      </c>
      <c r="G806" t="s">
        <v>11817</v>
      </c>
      <c r="I806" s="25" t="s">
        <v>11816</v>
      </c>
      <c r="J806" t="s">
        <v>11815</v>
      </c>
      <c r="M806" t="b">
        <v>0</v>
      </c>
      <c r="T806" t="s">
        <v>4341</v>
      </c>
      <c r="U806" t="s">
        <v>4340</v>
      </c>
      <c r="V806" t="s">
        <v>11272</v>
      </c>
      <c r="W806">
        <v>2906</v>
      </c>
      <c r="X806" s="25" t="s">
        <v>21637</v>
      </c>
      <c r="Y806" t="s">
        <v>21638</v>
      </c>
      <c r="Z806" t="s">
        <v>11814</v>
      </c>
      <c r="AA806" t="str">
        <f t="shared" si="12"/>
        <v>Mainframe Product Security Requirements Guide :: Version 2, Release: 1 Benchmark Date: 27 Oct 2022 AU-5 (1);</v>
      </c>
    </row>
    <row r="807" spans="1:27" ht="409.5" hidden="1">
      <c r="A807" t="s">
        <v>6806</v>
      </c>
      <c r="B807" t="s">
        <v>4349</v>
      </c>
      <c r="C807" t="s">
        <v>4530</v>
      </c>
      <c r="D807" t="s">
        <v>6805</v>
      </c>
      <c r="E807" t="s">
        <v>6804</v>
      </c>
      <c r="F807" t="s">
        <v>6803</v>
      </c>
      <c r="G807" s="25" t="s">
        <v>6802</v>
      </c>
      <c r="I807" s="25" t="s">
        <v>6801</v>
      </c>
      <c r="J807" t="s">
        <v>6800</v>
      </c>
      <c r="M807" t="b">
        <v>0</v>
      </c>
      <c r="T807" t="s">
        <v>4341</v>
      </c>
      <c r="U807" t="s">
        <v>4340</v>
      </c>
      <c r="V807" t="s">
        <v>5162</v>
      </c>
      <c r="W807">
        <v>4093</v>
      </c>
      <c r="X807" s="25" t="s">
        <v>21637</v>
      </c>
      <c r="Y807" t="s">
        <v>21638</v>
      </c>
      <c r="Z807" t="s">
        <v>6799</v>
      </c>
      <c r="AA807" t="str">
        <f t="shared" si="12"/>
        <v>Application Security and Development Security Technical Implementation Guide :: Version 5, Release: 2 Benchmark Date: 27 Oct 2022 AU-5 (1);</v>
      </c>
    </row>
    <row r="808" spans="1:27" ht="409.5" hidden="1">
      <c r="A808" t="s">
        <v>4531</v>
      </c>
      <c r="B808" t="s">
        <v>4349</v>
      </c>
      <c r="C808" t="s">
        <v>4530</v>
      </c>
      <c r="D808" t="s">
        <v>4529</v>
      </c>
      <c r="E808" t="s">
        <v>4528</v>
      </c>
      <c r="F808" t="s">
        <v>4527</v>
      </c>
      <c r="G808" s="25" t="s">
        <v>4526</v>
      </c>
      <c r="I808" s="25" t="s">
        <v>4525</v>
      </c>
      <c r="J808" t="s">
        <v>4524</v>
      </c>
      <c r="M808" t="b">
        <v>0</v>
      </c>
      <c r="T808" t="s">
        <v>4341</v>
      </c>
      <c r="U808" t="s">
        <v>4340</v>
      </c>
      <c r="V808" t="s">
        <v>4339</v>
      </c>
      <c r="W808">
        <v>2910</v>
      </c>
      <c r="X808" s="25" t="s">
        <v>21637</v>
      </c>
      <c r="Y808" t="s">
        <v>21638</v>
      </c>
      <c r="Z808" t="s">
        <v>4523</v>
      </c>
      <c r="AA808" t="str">
        <f t="shared" si="12"/>
        <v>Web Server Security Requirements Guide :: Version 3, Release: 1 Benchmark Date: 27 Oct 2022 AU-5 (1);</v>
      </c>
    </row>
    <row r="809" spans="1:27" ht="409.5" hidden="1">
      <c r="A809" t="s">
        <v>19253</v>
      </c>
      <c r="B809" t="s">
        <v>4349</v>
      </c>
      <c r="C809" t="s">
        <v>6797</v>
      </c>
      <c r="D809" t="s">
        <v>19252</v>
      </c>
      <c r="E809" t="s">
        <v>19251</v>
      </c>
      <c r="F809" t="s">
        <v>19250</v>
      </c>
      <c r="G809" t="s">
        <v>19249</v>
      </c>
      <c r="I809" s="25" t="s">
        <v>19248</v>
      </c>
      <c r="J809" t="s">
        <v>19247</v>
      </c>
      <c r="M809" t="b">
        <v>0</v>
      </c>
      <c r="T809" t="s">
        <v>4341</v>
      </c>
      <c r="U809" t="s">
        <v>4340</v>
      </c>
      <c r="V809" t="s">
        <v>18918</v>
      </c>
      <c r="W809">
        <v>2900</v>
      </c>
      <c r="X809" s="25" t="s">
        <v>21639</v>
      </c>
      <c r="Y809" t="s">
        <v>21440</v>
      </c>
      <c r="Z809" t="s">
        <v>19246</v>
      </c>
      <c r="AA809" t="str">
        <f t="shared" si="12"/>
        <v>Application Server Security Requirements Guide :: Version 3, Release: 3 Benchmark Date: 27 Oct 2022 AU-5 (2);</v>
      </c>
    </row>
    <row r="810" spans="1:27" ht="409.5" hidden="1">
      <c r="A810" t="s">
        <v>18583</v>
      </c>
      <c r="B810" t="s">
        <v>5187</v>
      </c>
      <c r="C810" t="s">
        <v>6797</v>
      </c>
      <c r="D810" t="s">
        <v>18582</v>
      </c>
      <c r="E810" t="s">
        <v>18581</v>
      </c>
      <c r="F810" t="s">
        <v>18580</v>
      </c>
      <c r="G810" s="25" t="s">
        <v>18579</v>
      </c>
      <c r="I810" s="25" t="s">
        <v>18578</v>
      </c>
      <c r="J810" t="s">
        <v>18577</v>
      </c>
      <c r="M810" t="b">
        <v>0</v>
      </c>
      <c r="T810" t="s">
        <v>4341</v>
      </c>
      <c r="U810" t="s">
        <v>4340</v>
      </c>
      <c r="V810" t="s">
        <v>18135</v>
      </c>
      <c r="W810">
        <v>2901</v>
      </c>
      <c r="X810" s="25" t="s">
        <v>21639</v>
      </c>
      <c r="Y810" t="s">
        <v>21440</v>
      </c>
      <c r="Z810" t="s">
        <v>18576</v>
      </c>
      <c r="AA810" t="str">
        <f t="shared" si="12"/>
        <v>Central Log Server Security Requirements Guide :: Version 2, Release: 2 Benchmark Date: 27 Oct 2022 AU-5 (2);</v>
      </c>
    </row>
    <row r="811" spans="1:27" ht="409.5" hidden="1">
      <c r="A811" t="s">
        <v>17395</v>
      </c>
      <c r="B811" t="s">
        <v>4349</v>
      </c>
      <c r="C811" t="s">
        <v>6797</v>
      </c>
      <c r="D811" t="s">
        <v>17394</v>
      </c>
      <c r="E811" t="s">
        <v>17393</v>
      </c>
      <c r="F811" t="s">
        <v>17392</v>
      </c>
      <c r="G811" s="25" t="s">
        <v>14011</v>
      </c>
      <c r="I811" s="25" t="s">
        <v>17391</v>
      </c>
      <c r="J811" t="s">
        <v>17390</v>
      </c>
      <c r="M811" t="b">
        <v>0</v>
      </c>
      <c r="T811" t="s">
        <v>4341</v>
      </c>
      <c r="U811" t="s">
        <v>4340</v>
      </c>
      <c r="V811" t="s">
        <v>16942</v>
      </c>
      <c r="W811">
        <v>5239</v>
      </c>
      <c r="X811" s="25" t="s">
        <v>21639</v>
      </c>
      <c r="Y811" t="s">
        <v>21440</v>
      </c>
      <c r="AA811" t="str">
        <f t="shared" si="12"/>
        <v>Container Platform Security Requirements Guide :: Version 1, Release: 3 Benchmark Date: 27 Jan 2022 AU-5 (2);</v>
      </c>
    </row>
    <row r="812" spans="1:27" ht="409.5" hidden="1">
      <c r="A812" t="s">
        <v>16361</v>
      </c>
      <c r="B812" t="s">
        <v>4349</v>
      </c>
      <c r="C812" t="s">
        <v>6797</v>
      </c>
      <c r="D812" t="s">
        <v>16360</v>
      </c>
      <c r="E812" t="s">
        <v>16359</v>
      </c>
      <c r="F812" t="s">
        <v>16358</v>
      </c>
      <c r="G812" s="25" t="s">
        <v>16357</v>
      </c>
      <c r="I812" s="25" t="s">
        <v>16356</v>
      </c>
      <c r="J812" t="s">
        <v>16355</v>
      </c>
      <c r="M812" t="b">
        <v>0</v>
      </c>
      <c r="T812" t="s">
        <v>4341</v>
      </c>
      <c r="U812" t="s">
        <v>4340</v>
      </c>
      <c r="V812" t="s">
        <v>15953</v>
      </c>
      <c r="W812">
        <v>2902</v>
      </c>
      <c r="X812" s="25" t="s">
        <v>21639</v>
      </c>
      <c r="Y812" t="s">
        <v>21440</v>
      </c>
      <c r="Z812" t="s">
        <v>16354</v>
      </c>
      <c r="AA812" t="str">
        <f t="shared" si="12"/>
        <v>Database Security Requirements Guide :: Version 3, Release: 3 Benchmark Date: 27 Jul 2022 AU-5 (2);</v>
      </c>
    </row>
    <row r="813" spans="1:27" ht="409.5" hidden="1">
      <c r="A813" t="s">
        <v>15116</v>
      </c>
      <c r="B813" t="s">
        <v>4349</v>
      </c>
      <c r="C813" t="s">
        <v>7876</v>
      </c>
      <c r="D813" t="s">
        <v>15115</v>
      </c>
      <c r="E813" t="s">
        <v>15114</v>
      </c>
      <c r="F813" t="s">
        <v>15113</v>
      </c>
      <c r="G813" s="25" t="s">
        <v>15112</v>
      </c>
      <c r="I813" s="25" t="s">
        <v>15111</v>
      </c>
      <c r="J813" t="s">
        <v>15110</v>
      </c>
      <c r="M813" t="b">
        <v>0</v>
      </c>
      <c r="T813" t="s">
        <v>4341</v>
      </c>
      <c r="U813" t="s">
        <v>4340</v>
      </c>
      <c r="V813" t="s">
        <v>15010</v>
      </c>
      <c r="W813">
        <v>2912</v>
      </c>
      <c r="X813" s="25" t="s">
        <v>21639</v>
      </c>
      <c r="Y813" t="s">
        <v>21440</v>
      </c>
      <c r="Z813" t="s">
        <v>15109</v>
      </c>
      <c r="AA813" t="str">
        <f t="shared" si="12"/>
        <v>Firewall Security Requirements Guide :: Version 2, Release: 3 Benchmark Date: 27 Oct 2022 AU-5 (2);</v>
      </c>
    </row>
    <row r="814" spans="1:27" ht="409.5" hidden="1">
      <c r="A814" t="s">
        <v>14016</v>
      </c>
      <c r="B814" t="s">
        <v>4349</v>
      </c>
      <c r="C814" t="s">
        <v>14015</v>
      </c>
      <c r="D814" t="s">
        <v>14014</v>
      </c>
      <c r="E814" t="s">
        <v>14013</v>
      </c>
      <c r="F814" t="s">
        <v>14012</v>
      </c>
      <c r="G814" s="25" t="s">
        <v>14011</v>
      </c>
      <c r="I814" t="s">
        <v>14010</v>
      </c>
      <c r="J814" t="s">
        <v>14009</v>
      </c>
      <c r="M814" t="b">
        <v>0</v>
      </c>
      <c r="T814" t="s">
        <v>4341</v>
      </c>
      <c r="U814" t="s">
        <v>4340</v>
      </c>
      <c r="V814" t="s">
        <v>13339</v>
      </c>
      <c r="W814">
        <v>2895</v>
      </c>
      <c r="X814" s="25" t="s">
        <v>21639</v>
      </c>
      <c r="Y814" t="s">
        <v>21440</v>
      </c>
      <c r="Z814" t="s">
        <v>14008</v>
      </c>
      <c r="AA814" t="str">
        <f t="shared" si="12"/>
        <v>General Purpose Operating System Security Requirements Guide :: Version 2, Release: 4 Benchmark Date: 27 Jul 2022 AU-5 (2);</v>
      </c>
    </row>
    <row r="815" spans="1:27" ht="409.5" hidden="1">
      <c r="A815" t="s">
        <v>13176</v>
      </c>
      <c r="B815" t="s">
        <v>4349</v>
      </c>
      <c r="C815" t="s">
        <v>13174</v>
      </c>
      <c r="D815" t="s">
        <v>13175</v>
      </c>
      <c r="E815" t="s">
        <v>13174</v>
      </c>
      <c r="F815" t="s">
        <v>13173</v>
      </c>
      <c r="G815" s="25" t="s">
        <v>13172</v>
      </c>
      <c r="I815" s="25" t="s">
        <v>13171</v>
      </c>
      <c r="J815" t="s">
        <v>13170</v>
      </c>
      <c r="M815" t="b">
        <v>0</v>
      </c>
      <c r="T815" t="s">
        <v>4341</v>
      </c>
      <c r="U815" t="s">
        <v>4340</v>
      </c>
      <c r="V815" t="s">
        <v>12920</v>
      </c>
      <c r="W815">
        <v>2358</v>
      </c>
      <c r="X815" s="25" t="s">
        <v>21639</v>
      </c>
      <c r="Y815" t="s">
        <v>21440</v>
      </c>
      <c r="AA815" t="str">
        <f t="shared" si="12"/>
        <v>Intrusion Detection and Prevention Systems (IDPS) Security Requirements Guide :: Version 2, Release: 6 Benchmark Date: 24 Jul 2020 AU-5 (2);</v>
      </c>
    </row>
    <row r="816" spans="1:27" ht="409.5" hidden="1">
      <c r="A816" t="s">
        <v>13169</v>
      </c>
      <c r="B816" t="s">
        <v>4349</v>
      </c>
      <c r="C816" t="s">
        <v>13167</v>
      </c>
      <c r="D816" t="s">
        <v>13168</v>
      </c>
      <c r="E816" t="s">
        <v>13167</v>
      </c>
      <c r="F816" t="s">
        <v>13166</v>
      </c>
      <c r="G816" s="25" t="s">
        <v>13165</v>
      </c>
      <c r="I816" s="25" t="s">
        <v>13164</v>
      </c>
      <c r="J816" t="s">
        <v>13163</v>
      </c>
      <c r="M816" t="b">
        <v>0</v>
      </c>
      <c r="T816" t="s">
        <v>4341</v>
      </c>
      <c r="U816" t="s">
        <v>4340</v>
      </c>
      <c r="V816" t="s">
        <v>12920</v>
      </c>
      <c r="W816">
        <v>2358</v>
      </c>
      <c r="X816" s="25" t="s">
        <v>21639</v>
      </c>
      <c r="Y816" t="s">
        <v>21440</v>
      </c>
      <c r="AA816" t="str">
        <f t="shared" si="12"/>
        <v>Intrusion Detection and Prevention Systems (IDPS) Security Requirements Guide :: Version 2, Release: 6 Benchmark Date: 24 Jul 2020 AU-5 (2);</v>
      </c>
    </row>
    <row r="817" spans="1:27" ht="409.5" hidden="1">
      <c r="A817" t="s">
        <v>11813</v>
      </c>
      <c r="B817" t="s">
        <v>4349</v>
      </c>
      <c r="C817" t="s">
        <v>6797</v>
      </c>
      <c r="D817" t="s">
        <v>11812</v>
      </c>
      <c r="E817" t="s">
        <v>11811</v>
      </c>
      <c r="F817" t="s">
        <v>11810</v>
      </c>
      <c r="G817" s="25" t="s">
        <v>10781</v>
      </c>
      <c r="I817" s="25" t="s">
        <v>11809</v>
      </c>
      <c r="J817" t="s">
        <v>11808</v>
      </c>
      <c r="M817" t="b">
        <v>0</v>
      </c>
      <c r="T817" t="s">
        <v>4341</v>
      </c>
      <c r="U817" t="s">
        <v>4340</v>
      </c>
      <c r="V817" t="s">
        <v>11272</v>
      </c>
      <c r="W817">
        <v>2906</v>
      </c>
      <c r="X817" s="25" t="s">
        <v>21639</v>
      </c>
      <c r="Y817" t="s">
        <v>21440</v>
      </c>
      <c r="Z817" t="s">
        <v>11807</v>
      </c>
      <c r="AA817" t="str">
        <f t="shared" si="12"/>
        <v>Mainframe Product Security Requirements Guide :: Version 2, Release: 1 Benchmark Date: 27 Oct 2022 AU-5 (2);</v>
      </c>
    </row>
    <row r="818" spans="1:27" ht="409.5" hidden="1">
      <c r="A818" t="s">
        <v>10785</v>
      </c>
      <c r="B818" t="s">
        <v>4349</v>
      </c>
      <c r="C818" t="s">
        <v>6797</v>
      </c>
      <c r="D818" t="s">
        <v>10784</v>
      </c>
      <c r="E818" t="s">
        <v>10783</v>
      </c>
      <c r="F818" t="s">
        <v>10782</v>
      </c>
      <c r="G818" s="25" t="s">
        <v>10781</v>
      </c>
      <c r="I818" s="25" t="s">
        <v>10780</v>
      </c>
      <c r="J818" t="s">
        <v>10779</v>
      </c>
      <c r="M818" t="b">
        <v>0</v>
      </c>
      <c r="T818" t="s">
        <v>4341</v>
      </c>
      <c r="U818" t="s">
        <v>4340</v>
      </c>
      <c r="V818" t="s">
        <v>10511</v>
      </c>
      <c r="W818">
        <v>2890</v>
      </c>
      <c r="X818" s="25" t="s">
        <v>21639</v>
      </c>
      <c r="Y818" t="s">
        <v>21440</v>
      </c>
      <c r="Z818" t="s">
        <v>10778</v>
      </c>
      <c r="AA818" t="str">
        <f t="shared" si="12"/>
        <v>Network Device Management Security Requirements Guide :: Version 4, Release: 1 Benchmark Date: 23 Apr 2021 AU-5 (2);</v>
      </c>
    </row>
    <row r="819" spans="1:27" ht="409.5" hidden="1">
      <c r="A819" t="s">
        <v>7877</v>
      </c>
      <c r="B819" t="s">
        <v>4349</v>
      </c>
      <c r="C819" t="s">
        <v>7876</v>
      </c>
      <c r="D819" t="s">
        <v>7875</v>
      </c>
      <c r="E819" t="s">
        <v>7874</v>
      </c>
      <c r="F819" t="s">
        <v>7873</v>
      </c>
      <c r="G819" s="25" t="s">
        <v>7872</v>
      </c>
      <c r="I819" s="25" t="s">
        <v>7871</v>
      </c>
      <c r="J819" t="s">
        <v>7870</v>
      </c>
      <c r="M819" t="b">
        <v>0</v>
      </c>
      <c r="T819" t="s">
        <v>4341</v>
      </c>
      <c r="U819" t="s">
        <v>4340</v>
      </c>
      <c r="V819" t="s">
        <v>7613</v>
      </c>
      <c r="W819">
        <v>2920</v>
      </c>
      <c r="X819" s="25" t="s">
        <v>21639</v>
      </c>
      <c r="Y819" t="s">
        <v>21440</v>
      </c>
      <c r="Z819" t="s">
        <v>7869</v>
      </c>
      <c r="AA819" t="str">
        <f t="shared" si="12"/>
        <v>Virtual Private Network (VPN) Security Requirements Guide :: Version 2, Release: 4 Benchmark Date: 27 Oct 2021 AU-5 (2);</v>
      </c>
    </row>
    <row r="820" spans="1:27" ht="409.5" hidden="1">
      <c r="A820" t="s">
        <v>6798</v>
      </c>
      <c r="B820" t="s">
        <v>4349</v>
      </c>
      <c r="C820" t="s">
        <v>6797</v>
      </c>
      <c r="D820" t="s">
        <v>6796</v>
      </c>
      <c r="E820" t="s">
        <v>6795</v>
      </c>
      <c r="F820" t="s">
        <v>6794</v>
      </c>
      <c r="G820" s="25" t="s">
        <v>6793</v>
      </c>
      <c r="I820" s="25" t="s">
        <v>6792</v>
      </c>
      <c r="J820" s="25" t="s">
        <v>6791</v>
      </c>
      <c r="M820" t="b">
        <v>0</v>
      </c>
      <c r="T820" t="s">
        <v>4341</v>
      </c>
      <c r="U820" t="s">
        <v>4340</v>
      </c>
      <c r="V820" t="s">
        <v>5162</v>
      </c>
      <c r="W820">
        <v>4093</v>
      </c>
      <c r="X820" s="25" t="s">
        <v>21639</v>
      </c>
      <c r="Y820" t="s">
        <v>21440</v>
      </c>
      <c r="Z820" t="s">
        <v>6790</v>
      </c>
      <c r="AA820" t="str">
        <f t="shared" si="12"/>
        <v>Application Security and Development Security Technical Implementation Guide :: Version 5, Release: 2 Benchmark Date: 27 Oct 2022 AU-5 (2);</v>
      </c>
    </row>
    <row r="821" spans="1:27" ht="409.5">
      <c r="A821" t="s">
        <v>20666</v>
      </c>
      <c r="B821" t="s">
        <v>4349</v>
      </c>
      <c r="C821" t="s">
        <v>20664</v>
      </c>
      <c r="D821" t="s">
        <v>20665</v>
      </c>
      <c r="E821" t="s">
        <v>20664</v>
      </c>
      <c r="F821" t="s">
        <v>20663</v>
      </c>
      <c r="G821" s="25" t="s">
        <v>20662</v>
      </c>
      <c r="I821" s="25" t="s">
        <v>20661</v>
      </c>
      <c r="J821" t="s">
        <v>20660</v>
      </c>
      <c r="M821" t="b">
        <v>0</v>
      </c>
      <c r="T821" t="s">
        <v>4341</v>
      </c>
      <c r="U821" t="s">
        <v>4340</v>
      </c>
      <c r="V821" t="s">
        <v>19908</v>
      </c>
      <c r="W821">
        <v>2489</v>
      </c>
      <c r="X821" s="25" t="s">
        <v>21639</v>
      </c>
      <c r="Y821" t="s">
        <v>21440</v>
      </c>
      <c r="AA821" t="str">
        <f t="shared" si="12"/>
        <v>Application Layer Gateway (ALG) Security Requirements Guide (SRG) :: Version 1, Release: 2 Benchmark Date: 24 Jul 2015 AU-5 (2);</v>
      </c>
    </row>
    <row r="822" spans="1:27" ht="409.5" hidden="1">
      <c r="A822" t="s">
        <v>18575</v>
      </c>
      <c r="B822" t="s">
        <v>5187</v>
      </c>
      <c r="C822" t="s">
        <v>18574</v>
      </c>
      <c r="D822" t="s">
        <v>18573</v>
      </c>
      <c r="E822" t="s">
        <v>18572</v>
      </c>
      <c r="F822" t="s">
        <v>18571</v>
      </c>
      <c r="G822" s="25" t="s">
        <v>18570</v>
      </c>
      <c r="I822" s="25" t="s">
        <v>18569</v>
      </c>
      <c r="J822" t="s">
        <v>18568</v>
      </c>
      <c r="M822" t="b">
        <v>0</v>
      </c>
      <c r="T822" t="s">
        <v>4341</v>
      </c>
      <c r="U822" t="s">
        <v>4340</v>
      </c>
      <c r="V822" t="s">
        <v>18135</v>
      </c>
      <c r="W822">
        <v>2901</v>
      </c>
      <c r="X822" s="25" t="s">
        <v>7860</v>
      </c>
      <c r="Y822" t="s">
        <v>21640</v>
      </c>
      <c r="Z822" t="s">
        <v>18567</v>
      </c>
      <c r="AA822" t="str">
        <f t="shared" si="12"/>
        <v>Central Log Server Security Requirements Guide :: Version 2, Release: 2 Benchmark Date: 27 Oct 2022 AU-5 (4);</v>
      </c>
    </row>
    <row r="823" spans="1:27" ht="409.5" hidden="1">
      <c r="A823" t="s">
        <v>7868</v>
      </c>
      <c r="B823" t="s">
        <v>4349</v>
      </c>
      <c r="C823" t="s">
        <v>7867</v>
      </c>
      <c r="D823" t="s">
        <v>7866</v>
      </c>
      <c r="E823" t="s">
        <v>7865</v>
      </c>
      <c r="F823" t="s">
        <v>7864</v>
      </c>
      <c r="G823" s="25" t="s">
        <v>7863</v>
      </c>
      <c r="I823" s="25" t="s">
        <v>7862</v>
      </c>
      <c r="J823" t="s">
        <v>7861</v>
      </c>
      <c r="M823" t="b">
        <v>0</v>
      </c>
      <c r="T823" t="s">
        <v>4341</v>
      </c>
      <c r="U823" t="s">
        <v>4340</v>
      </c>
      <c r="V823" t="s">
        <v>7613</v>
      </c>
      <c r="W823">
        <v>2920</v>
      </c>
      <c r="X823" s="25" t="s">
        <v>7860</v>
      </c>
      <c r="Y823" t="s">
        <v>21640</v>
      </c>
      <c r="Z823" t="s">
        <v>7859</v>
      </c>
      <c r="AA823" t="str">
        <f t="shared" si="12"/>
        <v>Virtual Private Network (VPN) Security Requirements Guide :: Version 2, Release: 4 Benchmark Date: 27 Oct 2021 AU-5 (4);</v>
      </c>
    </row>
    <row r="824" spans="1:27" ht="409.5" hidden="1">
      <c r="A824" t="s">
        <v>21222</v>
      </c>
      <c r="B824" t="s">
        <v>4349</v>
      </c>
      <c r="C824" t="s">
        <v>21220</v>
      </c>
      <c r="D824" t="s">
        <v>21221</v>
      </c>
      <c r="E824" t="s">
        <v>21220</v>
      </c>
      <c r="F824" t="s">
        <v>21219</v>
      </c>
      <c r="G824" s="25" t="s">
        <v>6785</v>
      </c>
      <c r="I824" s="25" t="s">
        <v>21218</v>
      </c>
      <c r="J824" t="s">
        <v>21217</v>
      </c>
      <c r="M824" t="b">
        <v>0</v>
      </c>
      <c r="T824" t="s">
        <v>4341</v>
      </c>
      <c r="U824" t="s">
        <v>4340</v>
      </c>
      <c r="V824" t="s">
        <v>20945</v>
      </c>
      <c r="W824">
        <v>3357</v>
      </c>
      <c r="X824" s="25" t="s">
        <v>21641</v>
      </c>
      <c r="Y824" t="s">
        <v>21441</v>
      </c>
      <c r="AA824" t="str">
        <f t="shared" si="12"/>
        <v>Authentication, Authorization, and Accounting Services (AAA) Security Requirements Guide :: Version 1, Release: 2 Benchmark Date: 24 Jan 2020 AU-5;</v>
      </c>
    </row>
    <row r="825" spans="1:27" ht="409.5" hidden="1">
      <c r="A825" t="s">
        <v>19747</v>
      </c>
      <c r="B825" t="s">
        <v>4349</v>
      </c>
      <c r="C825" t="s">
        <v>5026</v>
      </c>
      <c r="D825" t="s">
        <v>19746</v>
      </c>
      <c r="E825" t="s">
        <v>19745</v>
      </c>
      <c r="F825" t="s">
        <v>19744</v>
      </c>
      <c r="G825" s="25" t="s">
        <v>19743</v>
      </c>
      <c r="I825" s="25" t="s">
        <v>19742</v>
      </c>
      <c r="J825" t="s">
        <v>19741</v>
      </c>
      <c r="M825" t="b">
        <v>0</v>
      </c>
      <c r="T825" t="s">
        <v>4341</v>
      </c>
      <c r="U825" t="s">
        <v>4340</v>
      </c>
      <c r="V825" t="s">
        <v>18918</v>
      </c>
      <c r="W825">
        <v>2900</v>
      </c>
      <c r="X825" s="25" t="s">
        <v>21641</v>
      </c>
      <c r="Y825" t="s">
        <v>21441</v>
      </c>
      <c r="Z825" t="s">
        <v>19740</v>
      </c>
      <c r="AA825" t="str">
        <f t="shared" si="12"/>
        <v>Application Server Security Requirements Guide :: Version 3, Release: 3 Benchmark Date: 27 Oct 2022 AU-5;</v>
      </c>
    </row>
    <row r="826" spans="1:27" ht="409.5" hidden="1">
      <c r="A826" t="s">
        <v>14830</v>
      </c>
      <c r="B826" t="s">
        <v>4349</v>
      </c>
      <c r="C826" t="s">
        <v>14829</v>
      </c>
      <c r="D826" t="s">
        <v>14828</v>
      </c>
      <c r="E826" t="s">
        <v>14827</v>
      </c>
      <c r="F826" t="s">
        <v>14826</v>
      </c>
      <c r="G826" s="25" t="s">
        <v>14825</v>
      </c>
      <c r="I826" t="s">
        <v>14824</v>
      </c>
      <c r="J826" t="s">
        <v>14823</v>
      </c>
      <c r="M826" t="b">
        <v>0</v>
      </c>
      <c r="T826" t="s">
        <v>4341</v>
      </c>
      <c r="U826" t="s">
        <v>4340</v>
      </c>
      <c r="V826" t="s">
        <v>13339</v>
      </c>
      <c r="W826">
        <v>2895</v>
      </c>
      <c r="X826" s="25" t="s">
        <v>21641</v>
      </c>
      <c r="Y826" t="s">
        <v>21441</v>
      </c>
      <c r="Z826" t="s">
        <v>14822</v>
      </c>
      <c r="AA826" t="str">
        <f t="shared" si="12"/>
        <v>General Purpose Operating System Security Requirements Guide :: Version 2, Release: 4 Benchmark Date: 27 Jul 2022 AU-5;</v>
      </c>
    </row>
    <row r="827" spans="1:27" ht="409.5" hidden="1">
      <c r="A827" t="s">
        <v>12452</v>
      </c>
      <c r="B827" t="s">
        <v>4349</v>
      </c>
      <c r="C827" t="s">
        <v>5026</v>
      </c>
      <c r="D827" t="s">
        <v>12451</v>
      </c>
      <c r="E827" t="s">
        <v>12450</v>
      </c>
      <c r="F827" t="s">
        <v>12449</v>
      </c>
      <c r="G827" s="25" t="s">
        <v>6785</v>
      </c>
      <c r="I827" s="25" t="s">
        <v>12448</v>
      </c>
      <c r="J827" t="s">
        <v>12447</v>
      </c>
      <c r="M827" t="b">
        <v>0</v>
      </c>
      <c r="T827" t="s">
        <v>4341</v>
      </c>
      <c r="U827" t="s">
        <v>4340</v>
      </c>
      <c r="V827" t="s">
        <v>11272</v>
      </c>
      <c r="W827">
        <v>2906</v>
      </c>
      <c r="X827" s="25" t="s">
        <v>21641</v>
      </c>
      <c r="Y827" t="s">
        <v>21441</v>
      </c>
      <c r="Z827" t="s">
        <v>12446</v>
      </c>
      <c r="AA827" t="str">
        <f t="shared" si="12"/>
        <v>Mainframe Product Security Requirements Guide :: Version 2, Release: 1 Benchmark Date: 27 Oct 2022 AU-5;</v>
      </c>
    </row>
    <row r="828" spans="1:27" ht="409.5" hidden="1">
      <c r="A828" t="s">
        <v>9123</v>
      </c>
      <c r="B828" t="s">
        <v>4349</v>
      </c>
      <c r="C828" t="s">
        <v>5026</v>
      </c>
      <c r="D828" t="s">
        <v>9122</v>
      </c>
      <c r="E828" t="s">
        <v>9121</v>
      </c>
      <c r="F828" t="s">
        <v>9120</v>
      </c>
      <c r="G828" s="25" t="s">
        <v>9119</v>
      </c>
      <c r="I828" s="25" t="s">
        <v>9118</v>
      </c>
      <c r="J828" t="s">
        <v>9117</v>
      </c>
      <c r="M828" t="b">
        <v>0</v>
      </c>
      <c r="T828" t="s">
        <v>4341</v>
      </c>
      <c r="U828" t="s">
        <v>4340</v>
      </c>
      <c r="V828" t="s">
        <v>8332</v>
      </c>
      <c r="W828">
        <v>5269</v>
      </c>
      <c r="X828" s="25" t="s">
        <v>21641</v>
      </c>
      <c r="Y828" t="s">
        <v>21441</v>
      </c>
      <c r="AA828" t="str">
        <f t="shared" si="12"/>
        <v>Unified Endpoint Management Server Security Requirements Guide :: Version 1, Release: 1 Benchmark Date: 20 Nov 2020 AU-5;</v>
      </c>
    </row>
    <row r="829" spans="1:27" ht="409.5" hidden="1">
      <c r="A829" t="s">
        <v>6789</v>
      </c>
      <c r="B829" t="s">
        <v>4349</v>
      </c>
      <c r="C829" t="s">
        <v>5026</v>
      </c>
      <c r="D829" t="s">
        <v>6788</v>
      </c>
      <c r="E829" t="s">
        <v>6787</v>
      </c>
      <c r="F829" t="s">
        <v>6786</v>
      </c>
      <c r="G829" s="25" t="s">
        <v>6785</v>
      </c>
      <c r="I829" s="25" t="s">
        <v>6784</v>
      </c>
      <c r="J829" t="s">
        <v>6783</v>
      </c>
      <c r="M829" t="b">
        <v>0</v>
      </c>
      <c r="T829" t="s">
        <v>4341</v>
      </c>
      <c r="U829" t="s">
        <v>4340</v>
      </c>
      <c r="V829" t="s">
        <v>5162</v>
      </c>
      <c r="W829">
        <v>4093</v>
      </c>
      <c r="X829" s="25" t="s">
        <v>21641</v>
      </c>
      <c r="Y829" t="s">
        <v>21441</v>
      </c>
      <c r="Z829" t="s">
        <v>6782</v>
      </c>
      <c r="AA829" t="str">
        <f t="shared" si="12"/>
        <v>Application Security and Development Security Technical Implementation Guide :: Version 5, Release: 2 Benchmark Date: 27 Oct 2022 AU-5;</v>
      </c>
    </row>
    <row r="830" spans="1:27" ht="409.5" hidden="1">
      <c r="A830" t="s">
        <v>5027</v>
      </c>
      <c r="B830" t="s">
        <v>4349</v>
      </c>
      <c r="C830" t="s">
        <v>5026</v>
      </c>
      <c r="D830" t="s">
        <v>5025</v>
      </c>
      <c r="E830" t="s">
        <v>5024</v>
      </c>
      <c r="F830" t="s">
        <v>5023</v>
      </c>
      <c r="G830" s="25" t="s">
        <v>5022</v>
      </c>
      <c r="I830" s="25" t="s">
        <v>5021</v>
      </c>
      <c r="J830" s="25" t="s">
        <v>5020</v>
      </c>
      <c r="M830" t="b">
        <v>0</v>
      </c>
      <c r="T830" t="s">
        <v>4341</v>
      </c>
      <c r="U830" t="s">
        <v>4340</v>
      </c>
      <c r="V830" t="s">
        <v>4339</v>
      </c>
      <c r="W830">
        <v>2910</v>
      </c>
      <c r="X830" s="25" t="s">
        <v>21641</v>
      </c>
      <c r="Y830" t="s">
        <v>21441</v>
      </c>
      <c r="Z830" t="s">
        <v>5019</v>
      </c>
      <c r="AA830" t="str">
        <f t="shared" si="12"/>
        <v>Web Server Security Requirements Guide :: Version 3, Release: 1 Benchmark Date: 27 Oct 2022 AU-5;</v>
      </c>
    </row>
    <row r="831" spans="1:27" ht="409.5" hidden="1">
      <c r="A831" t="s">
        <v>21216</v>
      </c>
      <c r="B831" t="s">
        <v>4349</v>
      </c>
      <c r="C831" t="s">
        <v>21214</v>
      </c>
      <c r="D831" t="s">
        <v>21215</v>
      </c>
      <c r="E831" t="s">
        <v>21214</v>
      </c>
      <c r="F831" t="s">
        <v>21213</v>
      </c>
      <c r="G831" s="25" t="s">
        <v>21212</v>
      </c>
      <c r="I831" s="25" t="s">
        <v>21211</v>
      </c>
      <c r="J831" t="s">
        <v>21210</v>
      </c>
      <c r="M831" t="b">
        <v>0</v>
      </c>
      <c r="T831" t="s">
        <v>4341</v>
      </c>
      <c r="U831" t="s">
        <v>4340</v>
      </c>
      <c r="V831" t="s">
        <v>20945</v>
      </c>
      <c r="W831">
        <v>3357</v>
      </c>
      <c r="X831" s="25" t="s">
        <v>21642</v>
      </c>
      <c r="Y831" t="s">
        <v>21441</v>
      </c>
      <c r="AA831" t="str">
        <f t="shared" si="12"/>
        <v>Authentication, Authorization, and Accounting Services (AAA) Security Requirements Guide :: Version 1, Release: 2 Benchmark Date: 24 Jan 2020 AU-5;</v>
      </c>
    </row>
    <row r="832" spans="1:27" ht="409.5" hidden="1">
      <c r="A832" t="s">
        <v>21209</v>
      </c>
      <c r="B832" t="s">
        <v>4349</v>
      </c>
      <c r="C832" t="s">
        <v>21207</v>
      </c>
      <c r="D832" t="s">
        <v>21208</v>
      </c>
      <c r="E832" t="s">
        <v>21207</v>
      </c>
      <c r="F832" t="s">
        <v>21206</v>
      </c>
      <c r="G832" s="25" t="s">
        <v>21205</v>
      </c>
      <c r="I832" s="25" t="s">
        <v>21204</v>
      </c>
      <c r="J832" t="s">
        <v>21203</v>
      </c>
      <c r="M832" t="b">
        <v>0</v>
      </c>
      <c r="T832" t="s">
        <v>4341</v>
      </c>
      <c r="U832" t="s">
        <v>4340</v>
      </c>
      <c r="V832" t="s">
        <v>20945</v>
      </c>
      <c r="W832">
        <v>3357</v>
      </c>
      <c r="X832" s="25" t="s">
        <v>21642</v>
      </c>
      <c r="Y832" t="s">
        <v>21441</v>
      </c>
      <c r="AA832" t="str">
        <f t="shared" si="12"/>
        <v>Authentication, Authorization, and Accounting Services (AAA) Security Requirements Guide :: Version 1, Release: 2 Benchmark Date: 24 Jan 2020 AU-5;</v>
      </c>
    </row>
    <row r="833" spans="1:27" ht="409.5" hidden="1">
      <c r="A833" t="s">
        <v>19739</v>
      </c>
      <c r="B833" t="s">
        <v>4349</v>
      </c>
      <c r="C833" t="s">
        <v>6780</v>
      </c>
      <c r="D833" t="s">
        <v>19738</v>
      </c>
      <c r="E833" t="s">
        <v>19737</v>
      </c>
      <c r="F833" t="s">
        <v>19736</v>
      </c>
      <c r="G833" s="25" t="s">
        <v>19735</v>
      </c>
      <c r="I833" s="25" t="s">
        <v>19734</v>
      </c>
      <c r="J833" s="25" t="s">
        <v>19733</v>
      </c>
      <c r="M833" t="b">
        <v>0</v>
      </c>
      <c r="T833" t="s">
        <v>4341</v>
      </c>
      <c r="U833" t="s">
        <v>4340</v>
      </c>
      <c r="V833" t="s">
        <v>18918</v>
      </c>
      <c r="W833">
        <v>2900</v>
      </c>
      <c r="X833" s="25" t="s">
        <v>21642</v>
      </c>
      <c r="Y833" t="s">
        <v>21441</v>
      </c>
      <c r="Z833" t="s">
        <v>19732</v>
      </c>
      <c r="AA833" t="str">
        <f t="shared" si="12"/>
        <v>Application Server Security Requirements Guide :: Version 3, Release: 3 Benchmark Date: 27 Oct 2022 AU-5;</v>
      </c>
    </row>
    <row r="834" spans="1:27" ht="409.5" hidden="1">
      <c r="A834" t="s">
        <v>19731</v>
      </c>
      <c r="B834" t="s">
        <v>4349</v>
      </c>
      <c r="C834" t="s">
        <v>6780</v>
      </c>
      <c r="D834" t="s">
        <v>19730</v>
      </c>
      <c r="E834" t="s">
        <v>19729</v>
      </c>
      <c r="F834" t="s">
        <v>19728</v>
      </c>
      <c r="G834" s="25" t="s">
        <v>19727</v>
      </c>
      <c r="I834" s="25" t="s">
        <v>19726</v>
      </c>
      <c r="J834" s="25" t="s">
        <v>19725</v>
      </c>
      <c r="M834" t="b">
        <v>0</v>
      </c>
      <c r="T834" t="s">
        <v>4341</v>
      </c>
      <c r="U834" t="s">
        <v>4340</v>
      </c>
      <c r="V834" t="s">
        <v>18918</v>
      </c>
      <c r="W834">
        <v>2900</v>
      </c>
      <c r="X834" s="25" t="s">
        <v>21642</v>
      </c>
      <c r="Y834" t="s">
        <v>21441</v>
      </c>
      <c r="Z834" t="s">
        <v>19724</v>
      </c>
      <c r="AA834" t="str">
        <f t="shared" si="12"/>
        <v>Application Server Security Requirements Guide :: Version 3, Release: 3 Benchmark Date: 27 Oct 2022 AU-5;</v>
      </c>
    </row>
    <row r="835" spans="1:27" ht="409.5" hidden="1">
      <c r="A835" t="s">
        <v>17932</v>
      </c>
      <c r="B835" t="s">
        <v>4349</v>
      </c>
      <c r="C835" t="s">
        <v>6780</v>
      </c>
      <c r="D835" t="s">
        <v>17931</v>
      </c>
      <c r="E835" t="s">
        <v>17930</v>
      </c>
      <c r="F835" t="s">
        <v>17929</v>
      </c>
      <c r="G835" s="25" t="s">
        <v>17928</v>
      </c>
      <c r="I835" s="25" t="s">
        <v>17927</v>
      </c>
      <c r="J835" t="s">
        <v>17926</v>
      </c>
      <c r="M835" t="b">
        <v>0</v>
      </c>
      <c r="T835" t="s">
        <v>4341</v>
      </c>
      <c r="U835" t="s">
        <v>4340</v>
      </c>
      <c r="V835" t="s">
        <v>16942</v>
      </c>
      <c r="W835">
        <v>5239</v>
      </c>
      <c r="X835" s="25" t="s">
        <v>21642</v>
      </c>
      <c r="Y835" t="s">
        <v>21441</v>
      </c>
      <c r="AA835" t="str">
        <f t="shared" si="12"/>
        <v>Container Platform Security Requirements Guide :: Version 1, Release: 3 Benchmark Date: 27 Jan 2022 AU-5;</v>
      </c>
    </row>
    <row r="836" spans="1:27" ht="409.5" hidden="1">
      <c r="A836" t="s">
        <v>16813</v>
      </c>
      <c r="B836" t="s">
        <v>4349</v>
      </c>
      <c r="C836" t="s">
        <v>6780</v>
      </c>
      <c r="D836" t="s">
        <v>16812</v>
      </c>
      <c r="E836" t="s">
        <v>16811</v>
      </c>
      <c r="F836" t="s">
        <v>16810</v>
      </c>
      <c r="G836" s="25" t="s">
        <v>16809</v>
      </c>
      <c r="I836" s="25" t="s">
        <v>16808</v>
      </c>
      <c r="J836" t="s">
        <v>16807</v>
      </c>
      <c r="M836" t="b">
        <v>0</v>
      </c>
      <c r="T836" t="s">
        <v>4341</v>
      </c>
      <c r="U836" t="s">
        <v>4340</v>
      </c>
      <c r="V836" t="s">
        <v>15953</v>
      </c>
      <c r="W836">
        <v>2902</v>
      </c>
      <c r="X836" s="25" t="s">
        <v>21642</v>
      </c>
      <c r="Y836" t="s">
        <v>21441</v>
      </c>
      <c r="Z836" t="s">
        <v>16806</v>
      </c>
      <c r="AA836" t="str">
        <f t="shared" ref="AA836:AA899" si="13">_xlfn.CONCAT(V836, " ", Y836)</f>
        <v>Database Security Requirements Guide :: Version 3, Release: 3 Benchmark Date: 27 Jul 2022 AU-5;</v>
      </c>
    </row>
    <row r="837" spans="1:27" ht="409.5" hidden="1">
      <c r="A837" t="s">
        <v>16805</v>
      </c>
      <c r="B837" t="s">
        <v>4349</v>
      </c>
      <c r="C837" t="s">
        <v>6780</v>
      </c>
      <c r="D837" t="s">
        <v>16804</v>
      </c>
      <c r="E837" t="s">
        <v>16803</v>
      </c>
      <c r="F837" t="s">
        <v>16802</v>
      </c>
      <c r="G837" s="25" t="s">
        <v>16801</v>
      </c>
      <c r="I837" s="25" t="s">
        <v>16800</v>
      </c>
      <c r="J837" s="25" t="s">
        <v>16799</v>
      </c>
      <c r="M837" t="b">
        <v>0</v>
      </c>
      <c r="T837" t="s">
        <v>4341</v>
      </c>
      <c r="U837" t="s">
        <v>4340</v>
      </c>
      <c r="V837" t="s">
        <v>15953</v>
      </c>
      <c r="W837">
        <v>2902</v>
      </c>
      <c r="X837" s="25" t="s">
        <v>21642</v>
      </c>
      <c r="Y837" t="s">
        <v>21441</v>
      </c>
      <c r="Z837" t="s">
        <v>16798</v>
      </c>
      <c r="AA837" t="str">
        <f t="shared" si="13"/>
        <v>Database Security Requirements Guide :: Version 3, Release: 3 Benchmark Date: 27 Jul 2022 AU-5;</v>
      </c>
    </row>
    <row r="838" spans="1:27" ht="409.5" hidden="1">
      <c r="A838" t="s">
        <v>15212</v>
      </c>
      <c r="B838" t="s">
        <v>4349</v>
      </c>
      <c r="C838" t="s">
        <v>8195</v>
      </c>
      <c r="D838" t="s">
        <v>15211</v>
      </c>
      <c r="E838" t="s">
        <v>15210</v>
      </c>
      <c r="F838" t="s">
        <v>15209</v>
      </c>
      <c r="G838" s="25" t="s">
        <v>15208</v>
      </c>
      <c r="I838" s="25" t="s">
        <v>15207</v>
      </c>
      <c r="J838" t="s">
        <v>15206</v>
      </c>
      <c r="M838" t="b">
        <v>0</v>
      </c>
      <c r="T838" t="s">
        <v>4341</v>
      </c>
      <c r="U838" t="s">
        <v>4340</v>
      </c>
      <c r="V838" t="s">
        <v>15010</v>
      </c>
      <c r="W838">
        <v>2912</v>
      </c>
      <c r="X838" s="25" t="s">
        <v>21642</v>
      </c>
      <c r="Y838" t="s">
        <v>21441</v>
      </c>
      <c r="Z838" t="s">
        <v>15205</v>
      </c>
      <c r="AA838" t="str">
        <f t="shared" si="13"/>
        <v>Firewall Security Requirements Guide :: Version 2, Release: 3 Benchmark Date: 27 Oct 2022 AU-5;</v>
      </c>
    </row>
    <row r="839" spans="1:27" ht="409.5" hidden="1">
      <c r="A839" t="s">
        <v>14821</v>
      </c>
      <c r="B839" t="s">
        <v>4349</v>
      </c>
      <c r="C839" t="s">
        <v>14820</v>
      </c>
      <c r="D839" t="s">
        <v>14819</v>
      </c>
      <c r="E839" t="s">
        <v>14818</v>
      </c>
      <c r="F839" t="s">
        <v>14817</v>
      </c>
      <c r="G839" s="25" t="s">
        <v>14816</v>
      </c>
      <c r="I839" t="s">
        <v>14815</v>
      </c>
      <c r="J839" t="s">
        <v>14814</v>
      </c>
      <c r="M839" t="b">
        <v>0</v>
      </c>
      <c r="T839" t="s">
        <v>4341</v>
      </c>
      <c r="U839" t="s">
        <v>4340</v>
      </c>
      <c r="V839" t="s">
        <v>13339</v>
      </c>
      <c r="W839">
        <v>2895</v>
      </c>
      <c r="X839" s="25" t="s">
        <v>21642</v>
      </c>
      <c r="Y839" t="s">
        <v>21441</v>
      </c>
      <c r="Z839" t="s">
        <v>14813</v>
      </c>
      <c r="AA839" t="str">
        <f t="shared" si="13"/>
        <v>General Purpose Operating System Security Requirements Guide :: Version 2, Release: 4 Benchmark Date: 27 Jul 2022 AU-5;</v>
      </c>
    </row>
    <row r="840" spans="1:27" ht="409.5" hidden="1">
      <c r="A840" t="s">
        <v>13288</v>
      </c>
      <c r="B840" t="s">
        <v>4349</v>
      </c>
      <c r="C840" t="s">
        <v>13286</v>
      </c>
      <c r="D840" t="s">
        <v>13287</v>
      </c>
      <c r="E840" t="s">
        <v>13286</v>
      </c>
      <c r="F840" t="s">
        <v>13285</v>
      </c>
      <c r="G840" s="25" t="s">
        <v>13284</v>
      </c>
      <c r="I840" s="25" t="s">
        <v>13283</v>
      </c>
      <c r="J840" t="s">
        <v>13282</v>
      </c>
      <c r="M840" t="b">
        <v>0</v>
      </c>
      <c r="T840" t="s">
        <v>4341</v>
      </c>
      <c r="U840" t="s">
        <v>4340</v>
      </c>
      <c r="V840" t="s">
        <v>12920</v>
      </c>
      <c r="W840">
        <v>2358</v>
      </c>
      <c r="X840" s="25" t="s">
        <v>21642</v>
      </c>
      <c r="Y840" t="s">
        <v>21441</v>
      </c>
      <c r="AA840" t="str">
        <f t="shared" si="13"/>
        <v>Intrusion Detection and Prevention Systems (IDPS) Security Requirements Guide :: Version 2, Release: 6 Benchmark Date: 24 Jul 2020 AU-5;</v>
      </c>
    </row>
    <row r="841" spans="1:27" ht="409.5" hidden="1">
      <c r="A841" t="s">
        <v>13162</v>
      </c>
      <c r="B841" t="s">
        <v>4349</v>
      </c>
      <c r="C841" t="s">
        <v>13160</v>
      </c>
      <c r="D841" t="s">
        <v>13161</v>
      </c>
      <c r="E841" t="s">
        <v>13160</v>
      </c>
      <c r="F841" t="s">
        <v>13159</v>
      </c>
      <c r="G841" s="25" t="s">
        <v>13158</v>
      </c>
      <c r="I841" s="25" t="s">
        <v>13157</v>
      </c>
      <c r="J841" t="s">
        <v>13156</v>
      </c>
      <c r="M841" t="b">
        <v>0</v>
      </c>
      <c r="T841" t="s">
        <v>4341</v>
      </c>
      <c r="U841" t="s">
        <v>4340</v>
      </c>
      <c r="V841" t="s">
        <v>12920</v>
      </c>
      <c r="W841">
        <v>2358</v>
      </c>
      <c r="X841" s="25" t="s">
        <v>21642</v>
      </c>
      <c r="Y841" t="s">
        <v>21441</v>
      </c>
      <c r="AA841" t="str">
        <f t="shared" si="13"/>
        <v>Intrusion Detection and Prevention Systems (IDPS) Security Requirements Guide :: Version 2, Release: 6 Benchmark Date: 24 Jul 2020 AU-5;</v>
      </c>
    </row>
    <row r="842" spans="1:27" ht="409.5" hidden="1">
      <c r="A842" t="s">
        <v>12445</v>
      </c>
      <c r="B842" t="s">
        <v>4349</v>
      </c>
      <c r="C842" t="s">
        <v>6780</v>
      </c>
      <c r="D842" t="s">
        <v>12444</v>
      </c>
      <c r="E842" t="s">
        <v>12443</v>
      </c>
      <c r="F842" t="s">
        <v>12442</v>
      </c>
      <c r="G842" s="25" t="s">
        <v>12441</v>
      </c>
      <c r="I842" s="25" t="s">
        <v>12440</v>
      </c>
      <c r="J842" t="s">
        <v>12439</v>
      </c>
      <c r="M842" t="b">
        <v>0</v>
      </c>
      <c r="T842" t="s">
        <v>4341</v>
      </c>
      <c r="U842" t="s">
        <v>4340</v>
      </c>
      <c r="V842" t="s">
        <v>11272</v>
      </c>
      <c r="W842">
        <v>2906</v>
      </c>
      <c r="X842" s="25" t="s">
        <v>21642</v>
      </c>
      <c r="Y842" t="s">
        <v>21441</v>
      </c>
      <c r="Z842" t="s">
        <v>12438</v>
      </c>
      <c r="AA842" t="str">
        <f t="shared" si="13"/>
        <v>Mainframe Product Security Requirements Guide :: Version 2, Release: 1 Benchmark Date: 27 Oct 2022 AU-5;</v>
      </c>
    </row>
    <row r="843" spans="1:27" ht="409.5" hidden="1">
      <c r="A843" t="s">
        <v>6781</v>
      </c>
      <c r="B843" t="s">
        <v>4349</v>
      </c>
      <c r="C843" t="s">
        <v>6780</v>
      </c>
      <c r="D843" t="s">
        <v>6779</v>
      </c>
      <c r="E843" t="s">
        <v>6778</v>
      </c>
      <c r="F843" t="s">
        <v>6777</v>
      </c>
      <c r="G843" s="25" t="s">
        <v>6776</v>
      </c>
      <c r="I843" s="25" t="s">
        <v>6775</v>
      </c>
      <c r="J843" t="s">
        <v>6774</v>
      </c>
      <c r="M843" t="b">
        <v>0</v>
      </c>
      <c r="T843" t="s">
        <v>4341</v>
      </c>
      <c r="U843" t="s">
        <v>4340</v>
      </c>
      <c r="V843" t="s">
        <v>5162</v>
      </c>
      <c r="W843">
        <v>4093</v>
      </c>
      <c r="X843" s="25" t="s">
        <v>21642</v>
      </c>
      <c r="Y843" t="s">
        <v>21441</v>
      </c>
      <c r="Z843" t="s">
        <v>6773</v>
      </c>
      <c r="AA843" t="str">
        <f t="shared" si="13"/>
        <v>Application Security and Development Security Technical Implementation Guide :: Version 5, Release: 2 Benchmark Date: 27 Oct 2022 AU-5;</v>
      </c>
    </row>
    <row r="844" spans="1:27" ht="409.5">
      <c r="A844" t="s">
        <v>20659</v>
      </c>
      <c r="B844" t="s">
        <v>4349</v>
      </c>
      <c r="C844" t="s">
        <v>20657</v>
      </c>
      <c r="D844" t="s">
        <v>20658</v>
      </c>
      <c r="E844" t="s">
        <v>20657</v>
      </c>
      <c r="F844" t="s">
        <v>20656</v>
      </c>
      <c r="G844" s="25" t="s">
        <v>20655</v>
      </c>
      <c r="I844" s="25" t="s">
        <v>20654</v>
      </c>
      <c r="J844" t="s">
        <v>20653</v>
      </c>
      <c r="M844" t="b">
        <v>0</v>
      </c>
      <c r="T844" t="s">
        <v>4341</v>
      </c>
      <c r="U844" t="s">
        <v>4340</v>
      </c>
      <c r="V844" t="s">
        <v>19908</v>
      </c>
      <c r="W844">
        <v>2489</v>
      </c>
      <c r="X844" s="25" t="s">
        <v>21641</v>
      </c>
      <c r="Y844" t="s">
        <v>21441</v>
      </c>
      <c r="AA844" t="str">
        <f t="shared" si="13"/>
        <v>Application Layer Gateway (ALG) Security Requirements Guide (SRG) :: Version 1, Release: 2 Benchmark Date: 24 Jul 2015 AU-5;</v>
      </c>
    </row>
    <row r="845" spans="1:27" ht="409.5">
      <c r="A845" t="s">
        <v>20652</v>
      </c>
      <c r="B845" t="s">
        <v>4349</v>
      </c>
      <c r="C845" t="s">
        <v>20650</v>
      </c>
      <c r="D845" t="s">
        <v>20651</v>
      </c>
      <c r="E845" t="s">
        <v>20650</v>
      </c>
      <c r="F845" t="s">
        <v>20649</v>
      </c>
      <c r="G845" s="25" t="s">
        <v>20648</v>
      </c>
      <c r="I845" s="25" t="s">
        <v>20647</v>
      </c>
      <c r="J845" t="s">
        <v>20646</v>
      </c>
      <c r="M845" t="b">
        <v>0</v>
      </c>
      <c r="T845" t="s">
        <v>4341</v>
      </c>
      <c r="U845" t="s">
        <v>4340</v>
      </c>
      <c r="V845" t="s">
        <v>19908</v>
      </c>
      <c r="W845">
        <v>2489</v>
      </c>
      <c r="X845" s="25" t="s">
        <v>21642</v>
      </c>
      <c r="Y845" t="s">
        <v>21441</v>
      </c>
      <c r="AA845" t="str">
        <f t="shared" si="13"/>
        <v>Application Layer Gateway (ALG) Security Requirements Guide (SRG) :: Version 1, Release: 2 Benchmark Date: 24 Jul 2015 AU-5;</v>
      </c>
    </row>
    <row r="846" spans="1:27" ht="409.5" hidden="1">
      <c r="A846" t="s">
        <v>5627</v>
      </c>
      <c r="B846" t="s">
        <v>4349</v>
      </c>
      <c r="C846" t="s">
        <v>4358</v>
      </c>
      <c r="D846" t="s">
        <v>5626</v>
      </c>
      <c r="E846" t="s">
        <v>5625</v>
      </c>
      <c r="F846" t="s">
        <v>5624</v>
      </c>
      <c r="G846" t="s">
        <v>5623</v>
      </c>
      <c r="I846" s="25" t="s">
        <v>5622</v>
      </c>
      <c r="J846" s="25" t="s">
        <v>5621</v>
      </c>
      <c r="M846" t="b">
        <v>0</v>
      </c>
      <c r="T846" t="s">
        <v>4341</v>
      </c>
      <c r="U846" t="s">
        <v>4340</v>
      </c>
      <c r="V846" t="s">
        <v>5162</v>
      </c>
      <c r="W846">
        <v>4093</v>
      </c>
      <c r="X846" s="25" t="s">
        <v>5620</v>
      </c>
      <c r="Y846" t="s">
        <v>21643</v>
      </c>
      <c r="Z846" t="s">
        <v>5619</v>
      </c>
      <c r="AA846" t="str">
        <f t="shared" si="13"/>
        <v>Application Security and Development Security Technical Implementation Guide :: Version 5, Release: 2 Benchmark Date: 27 Oct 2022 AU-6 (10);</v>
      </c>
    </row>
    <row r="847" spans="1:27" ht="409.5" hidden="1">
      <c r="A847" t="s">
        <v>18850</v>
      </c>
      <c r="B847" t="s">
        <v>5187</v>
      </c>
      <c r="C847" t="s">
        <v>6771</v>
      </c>
      <c r="D847" t="s">
        <v>18849</v>
      </c>
      <c r="E847" t="s">
        <v>18848</v>
      </c>
      <c r="F847" t="s">
        <v>18847</v>
      </c>
      <c r="G847" s="25" t="s">
        <v>18846</v>
      </c>
      <c r="I847" s="25" t="s">
        <v>18845</v>
      </c>
      <c r="J847" t="s">
        <v>18844</v>
      </c>
      <c r="M847" t="b">
        <v>0</v>
      </c>
      <c r="T847" t="s">
        <v>4341</v>
      </c>
      <c r="U847" t="s">
        <v>4340</v>
      </c>
      <c r="V847" t="s">
        <v>18135</v>
      </c>
      <c r="W847">
        <v>2901</v>
      </c>
      <c r="X847" s="25" t="s">
        <v>6764</v>
      </c>
      <c r="Y847" t="s">
        <v>21644</v>
      </c>
      <c r="Z847" t="s">
        <v>18843</v>
      </c>
      <c r="AA847" t="str">
        <f t="shared" si="13"/>
        <v>Central Log Server Security Requirements Guide :: Version 2, Release: 2 Benchmark Date: 27 Oct 2022 AU-6 (4);</v>
      </c>
    </row>
    <row r="848" spans="1:27" ht="409.5" hidden="1">
      <c r="A848" t="s">
        <v>17925</v>
      </c>
      <c r="B848" t="s">
        <v>4349</v>
      </c>
      <c r="C848" t="s">
        <v>6771</v>
      </c>
      <c r="D848" t="s">
        <v>17924</v>
      </c>
      <c r="E848" t="s">
        <v>17923</v>
      </c>
      <c r="F848" t="s">
        <v>17922</v>
      </c>
      <c r="G848" t="s">
        <v>17921</v>
      </c>
      <c r="I848" s="25" t="s">
        <v>17920</v>
      </c>
      <c r="J848" t="s">
        <v>17919</v>
      </c>
      <c r="M848" t="b">
        <v>0</v>
      </c>
      <c r="T848" t="s">
        <v>4341</v>
      </c>
      <c r="U848" t="s">
        <v>4340</v>
      </c>
      <c r="V848" t="s">
        <v>16942</v>
      </c>
      <c r="W848">
        <v>5239</v>
      </c>
      <c r="X848" s="25" t="s">
        <v>6764</v>
      </c>
      <c r="Y848" t="s">
        <v>21644</v>
      </c>
      <c r="AA848" t="str">
        <f t="shared" si="13"/>
        <v>Container Platform Security Requirements Guide :: Version 1, Release: 3 Benchmark Date: 27 Jan 2022 AU-6 (4);</v>
      </c>
    </row>
    <row r="849" spans="1:27" ht="409.5" hidden="1">
      <c r="A849" t="s">
        <v>14812</v>
      </c>
      <c r="B849" t="s">
        <v>4349</v>
      </c>
      <c r="C849" t="s">
        <v>14811</v>
      </c>
      <c r="D849" t="s">
        <v>14810</v>
      </c>
      <c r="E849" t="s">
        <v>14809</v>
      </c>
      <c r="F849" t="s">
        <v>14808</v>
      </c>
      <c r="G849" s="25" t="s">
        <v>14807</v>
      </c>
      <c r="I849" t="s">
        <v>14806</v>
      </c>
      <c r="J849" t="s">
        <v>14805</v>
      </c>
      <c r="M849" t="b">
        <v>0</v>
      </c>
      <c r="T849" t="s">
        <v>4341</v>
      </c>
      <c r="U849" t="s">
        <v>4340</v>
      </c>
      <c r="V849" t="s">
        <v>13339</v>
      </c>
      <c r="W849">
        <v>2895</v>
      </c>
      <c r="X849" s="25" t="s">
        <v>6764</v>
      </c>
      <c r="Y849" t="s">
        <v>21644</v>
      </c>
      <c r="Z849" t="s">
        <v>14804</v>
      </c>
      <c r="AA849" t="str">
        <f t="shared" si="13"/>
        <v>General Purpose Operating System Security Requirements Guide :: Version 2, Release: 4 Benchmark Date: 27 Jul 2022 AU-6 (4);</v>
      </c>
    </row>
    <row r="850" spans="1:27" ht="409.5" hidden="1">
      <c r="A850" t="s">
        <v>13155</v>
      </c>
      <c r="B850" t="s">
        <v>4349</v>
      </c>
      <c r="C850" t="s">
        <v>13153</v>
      </c>
      <c r="D850" t="s">
        <v>13154</v>
      </c>
      <c r="E850" t="s">
        <v>13153</v>
      </c>
      <c r="F850" t="s">
        <v>13152</v>
      </c>
      <c r="G850" s="25" t="s">
        <v>13151</v>
      </c>
      <c r="I850" s="25" t="s">
        <v>13150</v>
      </c>
      <c r="J850" t="s">
        <v>13149</v>
      </c>
      <c r="M850" t="b">
        <v>0</v>
      </c>
      <c r="T850" t="s">
        <v>4341</v>
      </c>
      <c r="U850" t="s">
        <v>4340</v>
      </c>
      <c r="V850" t="s">
        <v>12920</v>
      </c>
      <c r="W850">
        <v>2358</v>
      </c>
      <c r="X850" s="25" t="s">
        <v>6764</v>
      </c>
      <c r="Y850" t="s">
        <v>21644</v>
      </c>
      <c r="AA850" t="str">
        <f t="shared" si="13"/>
        <v>Intrusion Detection and Prevention Systems (IDPS) Security Requirements Guide :: Version 2, Release: 6 Benchmark Date: 24 Jul 2020 AU-6 (4);</v>
      </c>
    </row>
    <row r="851" spans="1:27" ht="409.5" hidden="1">
      <c r="A851" t="s">
        <v>12437</v>
      </c>
      <c r="B851" t="s">
        <v>4349</v>
      </c>
      <c r="C851" t="s">
        <v>6771</v>
      </c>
      <c r="D851" t="s">
        <v>12436</v>
      </c>
      <c r="E851" t="s">
        <v>12435</v>
      </c>
      <c r="F851" t="s">
        <v>12434</v>
      </c>
      <c r="G851" s="25" t="s">
        <v>12433</v>
      </c>
      <c r="I851" s="25" t="s">
        <v>12432</v>
      </c>
      <c r="J851" t="s">
        <v>12431</v>
      </c>
      <c r="M851" t="b">
        <v>0</v>
      </c>
      <c r="T851" t="s">
        <v>4341</v>
      </c>
      <c r="U851" t="s">
        <v>4340</v>
      </c>
      <c r="V851" t="s">
        <v>11272</v>
      </c>
      <c r="W851">
        <v>2906</v>
      </c>
      <c r="X851" s="25" t="s">
        <v>6764</v>
      </c>
      <c r="Y851" t="s">
        <v>21644</v>
      </c>
      <c r="Z851" t="s">
        <v>12430</v>
      </c>
      <c r="AA851" t="str">
        <f t="shared" si="13"/>
        <v>Mainframe Product Security Requirements Guide :: Version 2, Release: 1 Benchmark Date: 27 Oct 2022 AU-6 (4);</v>
      </c>
    </row>
    <row r="852" spans="1:27" ht="409.5" hidden="1">
      <c r="A852" t="s">
        <v>6772</v>
      </c>
      <c r="B852" t="s">
        <v>4349</v>
      </c>
      <c r="C852" t="s">
        <v>6771</v>
      </c>
      <c r="D852" t="s">
        <v>6770</v>
      </c>
      <c r="E852" t="s">
        <v>6769</v>
      </c>
      <c r="F852" t="s">
        <v>6768</v>
      </c>
      <c r="G852" s="25" t="s">
        <v>6767</v>
      </c>
      <c r="I852" s="25" t="s">
        <v>6766</v>
      </c>
      <c r="J852" t="s">
        <v>6765</v>
      </c>
      <c r="M852" t="b">
        <v>0</v>
      </c>
      <c r="T852" t="s">
        <v>4341</v>
      </c>
      <c r="U852" t="s">
        <v>4340</v>
      </c>
      <c r="V852" t="s">
        <v>5162</v>
      </c>
      <c r="W852">
        <v>4093</v>
      </c>
      <c r="X852" s="25" t="s">
        <v>6764</v>
      </c>
      <c r="Y852" t="s">
        <v>21644</v>
      </c>
      <c r="Z852" t="s">
        <v>6763</v>
      </c>
      <c r="AA852" t="str">
        <f t="shared" si="13"/>
        <v>Application Security and Development Security Technical Implementation Guide :: Version 5, Release: 2 Benchmark Date: 27 Oct 2022 AU-6 (4);</v>
      </c>
    </row>
    <row r="853" spans="1:27" ht="409.5" hidden="1">
      <c r="A853" t="s">
        <v>5618</v>
      </c>
      <c r="B853" t="s">
        <v>4349</v>
      </c>
      <c r="C853" t="s">
        <v>4358</v>
      </c>
      <c r="D853" t="s">
        <v>5617</v>
      </c>
      <c r="E853" t="s">
        <v>5616</v>
      </c>
      <c r="F853" t="s">
        <v>5615</v>
      </c>
      <c r="G853" t="s">
        <v>5614</v>
      </c>
      <c r="I853" s="25" t="s">
        <v>5613</v>
      </c>
      <c r="J853" t="s">
        <v>5612</v>
      </c>
      <c r="M853" t="b">
        <v>0</v>
      </c>
      <c r="T853" t="s">
        <v>4341</v>
      </c>
      <c r="U853" t="s">
        <v>4340</v>
      </c>
      <c r="V853" t="s">
        <v>5162</v>
      </c>
      <c r="W853">
        <v>4093</v>
      </c>
      <c r="X853" s="25" t="s">
        <v>5611</v>
      </c>
      <c r="Y853" t="s">
        <v>21645</v>
      </c>
      <c r="Z853" t="s">
        <v>5610</v>
      </c>
      <c r="AA853" t="str">
        <f t="shared" si="13"/>
        <v>Application Security and Development Security Technical Implementation Guide :: Version 5, Release: 2 Benchmark Date: 27 Oct 2022 AU-6;</v>
      </c>
    </row>
    <row r="854" spans="1:27" ht="409.5" hidden="1">
      <c r="A854" t="s">
        <v>18842</v>
      </c>
      <c r="B854" t="s">
        <v>5187</v>
      </c>
      <c r="C854" t="s">
        <v>6761</v>
      </c>
      <c r="D854" t="s">
        <v>18841</v>
      </c>
      <c r="E854" t="s">
        <v>18840</v>
      </c>
      <c r="F854" t="s">
        <v>18839</v>
      </c>
      <c r="G854" s="25" t="s">
        <v>18838</v>
      </c>
      <c r="I854" s="25" t="s">
        <v>18837</v>
      </c>
      <c r="J854" t="s">
        <v>18836</v>
      </c>
      <c r="M854" t="b">
        <v>0</v>
      </c>
      <c r="T854" t="s">
        <v>4341</v>
      </c>
      <c r="U854" t="s">
        <v>4340</v>
      </c>
      <c r="V854" t="s">
        <v>18135</v>
      </c>
      <c r="W854">
        <v>2901</v>
      </c>
      <c r="X854" s="25" t="s">
        <v>6754</v>
      </c>
      <c r="Y854" t="s">
        <v>21646</v>
      </c>
      <c r="Z854" t="s">
        <v>18835</v>
      </c>
      <c r="AA854" t="str">
        <f t="shared" si="13"/>
        <v>Central Log Server Security Requirements Guide :: Version 2, Release: 2 Benchmark Date: 27 Oct 2022 AU-7 (1);</v>
      </c>
    </row>
    <row r="855" spans="1:27" ht="409.5" hidden="1">
      <c r="A855" t="s">
        <v>14803</v>
      </c>
      <c r="B855" t="s">
        <v>4349</v>
      </c>
      <c r="C855" t="s">
        <v>14802</v>
      </c>
      <c r="D855" t="s">
        <v>14801</v>
      </c>
      <c r="E855" t="s">
        <v>14800</v>
      </c>
      <c r="F855" t="s">
        <v>14799</v>
      </c>
      <c r="G855" s="25" t="s">
        <v>14798</v>
      </c>
      <c r="I855" t="s">
        <v>14797</v>
      </c>
      <c r="J855" t="s">
        <v>14796</v>
      </c>
      <c r="M855" t="b">
        <v>0</v>
      </c>
      <c r="T855" t="s">
        <v>4341</v>
      </c>
      <c r="U855" t="s">
        <v>4340</v>
      </c>
      <c r="V855" t="s">
        <v>13339</v>
      </c>
      <c r="W855">
        <v>2895</v>
      </c>
      <c r="X855" s="25" t="s">
        <v>6754</v>
      </c>
      <c r="Y855" t="s">
        <v>21646</v>
      </c>
      <c r="Z855" t="s">
        <v>14795</v>
      </c>
      <c r="AA855" t="str">
        <f t="shared" si="13"/>
        <v>General Purpose Operating System Security Requirements Guide :: Version 2, Release: 4 Benchmark Date: 27 Jul 2022 AU-7 (1);</v>
      </c>
    </row>
    <row r="856" spans="1:27" ht="409.5" hidden="1">
      <c r="A856" t="s">
        <v>12420</v>
      </c>
      <c r="B856" t="s">
        <v>4349</v>
      </c>
      <c r="C856" t="s">
        <v>6761</v>
      </c>
      <c r="D856" t="s">
        <v>12419</v>
      </c>
      <c r="E856" t="s">
        <v>12418</v>
      </c>
      <c r="F856" t="s">
        <v>12417</v>
      </c>
      <c r="G856" s="25" t="s">
        <v>12416</v>
      </c>
      <c r="I856" s="25" t="s">
        <v>12415</v>
      </c>
      <c r="J856" t="s">
        <v>12414</v>
      </c>
      <c r="M856" t="b">
        <v>0</v>
      </c>
      <c r="T856" t="s">
        <v>4341</v>
      </c>
      <c r="U856" t="s">
        <v>4340</v>
      </c>
      <c r="V856" t="s">
        <v>11272</v>
      </c>
      <c r="W856">
        <v>2906</v>
      </c>
      <c r="X856" s="25" t="s">
        <v>6754</v>
      </c>
      <c r="Y856" t="s">
        <v>21646</v>
      </c>
      <c r="Z856" t="s">
        <v>12413</v>
      </c>
      <c r="AA856" t="str">
        <f t="shared" si="13"/>
        <v>Mainframe Product Security Requirements Guide :: Version 2, Release: 1 Benchmark Date: 27 Oct 2022 AU-7 (1);</v>
      </c>
    </row>
    <row r="857" spans="1:27" ht="409.5" hidden="1">
      <c r="A857" t="s">
        <v>6762</v>
      </c>
      <c r="B857" t="s">
        <v>4349</v>
      </c>
      <c r="C857" t="s">
        <v>6761</v>
      </c>
      <c r="D857" t="s">
        <v>6760</v>
      </c>
      <c r="E857" t="s">
        <v>6759</v>
      </c>
      <c r="F857" t="s">
        <v>6758</v>
      </c>
      <c r="G857" s="25" t="s">
        <v>6757</v>
      </c>
      <c r="I857" s="25" t="s">
        <v>6756</v>
      </c>
      <c r="J857" t="s">
        <v>6755</v>
      </c>
      <c r="M857" t="b">
        <v>0</v>
      </c>
      <c r="T857" t="s">
        <v>4341</v>
      </c>
      <c r="U857" t="s">
        <v>4340</v>
      </c>
      <c r="V857" t="s">
        <v>5162</v>
      </c>
      <c r="W857">
        <v>4093</v>
      </c>
      <c r="X857" s="25" t="s">
        <v>6754</v>
      </c>
      <c r="Y857" t="s">
        <v>21646</v>
      </c>
      <c r="Z857" t="s">
        <v>6753</v>
      </c>
      <c r="AA857" t="str">
        <f t="shared" si="13"/>
        <v>Application Security and Development Security Technical Implementation Guide :: Version 5, Release: 2 Benchmark Date: 27 Oct 2022 AU-7 (1);</v>
      </c>
    </row>
    <row r="858" spans="1:27" ht="409.5" hidden="1">
      <c r="A858" t="s">
        <v>18566</v>
      </c>
      <c r="B858" t="s">
        <v>5187</v>
      </c>
      <c r="C858" t="s">
        <v>18565</v>
      </c>
      <c r="D858" t="s">
        <v>18564</v>
      </c>
      <c r="E858" t="s">
        <v>18563</v>
      </c>
      <c r="F858" t="s">
        <v>18562</v>
      </c>
      <c r="G858" s="25" t="s">
        <v>18561</v>
      </c>
      <c r="I858" s="25" t="s">
        <v>18560</v>
      </c>
      <c r="J858" t="s">
        <v>18559</v>
      </c>
      <c r="M858" t="b">
        <v>0</v>
      </c>
      <c r="T858" t="s">
        <v>4341</v>
      </c>
      <c r="U858" t="s">
        <v>4340</v>
      </c>
      <c r="V858" t="s">
        <v>18135</v>
      </c>
      <c r="W858">
        <v>2901</v>
      </c>
      <c r="X858" s="25" t="s">
        <v>18558</v>
      </c>
      <c r="Y858" t="s">
        <v>21647</v>
      </c>
      <c r="Z858" t="s">
        <v>18557</v>
      </c>
      <c r="AA858" t="str">
        <f t="shared" si="13"/>
        <v>Central Log Server Security Requirements Guide :: Version 2, Release: 2 Benchmark Date: 27 Oct 2022 AU-7 (2);</v>
      </c>
    </row>
    <row r="859" spans="1:27" ht="409.5" hidden="1">
      <c r="A859" t="s">
        <v>18556</v>
      </c>
      <c r="B859" t="s">
        <v>5187</v>
      </c>
      <c r="C859" t="s">
        <v>18555</v>
      </c>
      <c r="D859" t="s">
        <v>18554</v>
      </c>
      <c r="E859" t="s">
        <v>18553</v>
      </c>
      <c r="F859" t="s">
        <v>18552</v>
      </c>
      <c r="G859" s="25" t="s">
        <v>18551</v>
      </c>
      <c r="I859" s="25" t="s">
        <v>18550</v>
      </c>
      <c r="J859" t="s">
        <v>18549</v>
      </c>
      <c r="M859" t="b">
        <v>0</v>
      </c>
      <c r="T859" t="s">
        <v>4341</v>
      </c>
      <c r="U859" t="s">
        <v>4340</v>
      </c>
      <c r="V859" t="s">
        <v>18135</v>
      </c>
      <c r="W859">
        <v>2901</v>
      </c>
      <c r="X859" s="25" t="s">
        <v>18548</v>
      </c>
      <c r="Y859" t="s">
        <v>21647</v>
      </c>
      <c r="Z859" t="s">
        <v>18547</v>
      </c>
      <c r="AA859" t="str">
        <f t="shared" si="13"/>
        <v>Central Log Server Security Requirements Guide :: Version 2, Release: 2 Benchmark Date: 27 Oct 2022 AU-7 (2);</v>
      </c>
    </row>
    <row r="860" spans="1:27" ht="409.5" hidden="1">
      <c r="A860" t="s">
        <v>19501</v>
      </c>
      <c r="B860" t="s">
        <v>4349</v>
      </c>
      <c r="C860" t="s">
        <v>6751</v>
      </c>
      <c r="D860" t="s">
        <v>19500</v>
      </c>
      <c r="E860" t="s">
        <v>19499</v>
      </c>
      <c r="F860" t="s">
        <v>19498</v>
      </c>
      <c r="G860" s="25" t="s">
        <v>19497</v>
      </c>
      <c r="I860" s="25" t="s">
        <v>19496</v>
      </c>
      <c r="J860" t="s">
        <v>19495</v>
      </c>
      <c r="M860" t="b">
        <v>0</v>
      </c>
      <c r="T860" t="s">
        <v>4341</v>
      </c>
      <c r="U860" t="s">
        <v>4340</v>
      </c>
      <c r="V860" t="s">
        <v>18918</v>
      </c>
      <c r="W860">
        <v>2900</v>
      </c>
      <c r="X860" s="25" t="s">
        <v>21648</v>
      </c>
      <c r="Y860" t="s">
        <v>21488</v>
      </c>
      <c r="Z860" t="s">
        <v>19494</v>
      </c>
      <c r="AA860" t="str">
        <f t="shared" si="13"/>
        <v>Application Server Security Requirements Guide :: Version 3, Release: 3 Benchmark Date: 27 Oct 2022 AU-7;</v>
      </c>
    </row>
    <row r="861" spans="1:27" ht="409.5" hidden="1">
      <c r="A861" t="s">
        <v>18638</v>
      </c>
      <c r="B861" t="s">
        <v>4349</v>
      </c>
      <c r="C861" t="s">
        <v>6751</v>
      </c>
      <c r="D861" t="s">
        <v>18637</v>
      </c>
      <c r="E861" t="s">
        <v>18636</v>
      </c>
      <c r="F861" t="s">
        <v>18635</v>
      </c>
      <c r="G861" s="25" t="s">
        <v>18634</v>
      </c>
      <c r="I861" s="25" t="s">
        <v>18633</v>
      </c>
      <c r="J861" t="s">
        <v>18632</v>
      </c>
      <c r="M861" t="b">
        <v>0</v>
      </c>
      <c r="T861" t="s">
        <v>4341</v>
      </c>
      <c r="U861" t="s">
        <v>4340</v>
      </c>
      <c r="V861" t="s">
        <v>18135</v>
      </c>
      <c r="W861">
        <v>2901</v>
      </c>
      <c r="X861" s="25" t="s">
        <v>21648</v>
      </c>
      <c r="Y861" t="s">
        <v>21488</v>
      </c>
      <c r="Z861" t="s">
        <v>18631</v>
      </c>
      <c r="AA861" t="str">
        <f t="shared" si="13"/>
        <v>Central Log Server Security Requirements Guide :: Version 2, Release: 2 Benchmark Date: 27 Oct 2022 AU-7;</v>
      </c>
    </row>
    <row r="862" spans="1:27" ht="409.5" hidden="1">
      <c r="A862" t="s">
        <v>18546</v>
      </c>
      <c r="B862" t="s">
        <v>4349</v>
      </c>
      <c r="C862" t="s">
        <v>6742</v>
      </c>
      <c r="D862" t="s">
        <v>18545</v>
      </c>
      <c r="E862" t="s">
        <v>18544</v>
      </c>
      <c r="F862" t="s">
        <v>18543</v>
      </c>
      <c r="G862" s="25" t="s">
        <v>18542</v>
      </c>
      <c r="I862" s="25" t="s">
        <v>18541</v>
      </c>
      <c r="J862" t="s">
        <v>18540</v>
      </c>
      <c r="M862" t="b">
        <v>0</v>
      </c>
      <c r="T862" t="s">
        <v>4341</v>
      </c>
      <c r="U862" t="s">
        <v>4340</v>
      </c>
      <c r="V862" t="s">
        <v>18135</v>
      </c>
      <c r="W862">
        <v>2901</v>
      </c>
      <c r="X862" s="25" t="s">
        <v>21649</v>
      </c>
      <c r="Y862" t="s">
        <v>21488</v>
      </c>
      <c r="Z862" t="s">
        <v>18539</v>
      </c>
      <c r="AA862" t="str">
        <f t="shared" si="13"/>
        <v>Central Log Server Security Requirements Guide :: Version 2, Release: 2 Benchmark Date: 27 Oct 2022 AU-7;</v>
      </c>
    </row>
    <row r="863" spans="1:27" ht="409.5" hidden="1">
      <c r="A863" t="s">
        <v>18538</v>
      </c>
      <c r="B863" t="s">
        <v>5187</v>
      </c>
      <c r="C863" t="s">
        <v>6733</v>
      </c>
      <c r="D863" t="s">
        <v>18537</v>
      </c>
      <c r="E863" t="s">
        <v>18536</v>
      </c>
      <c r="F863" t="s">
        <v>18535</v>
      </c>
      <c r="G863" s="25" t="s">
        <v>18534</v>
      </c>
      <c r="I863" s="25" t="s">
        <v>18533</v>
      </c>
      <c r="J863" t="s">
        <v>18532</v>
      </c>
      <c r="M863" t="b">
        <v>0</v>
      </c>
      <c r="T863" t="s">
        <v>4341</v>
      </c>
      <c r="U863" t="s">
        <v>4340</v>
      </c>
      <c r="V863" t="s">
        <v>18135</v>
      </c>
      <c r="W863">
        <v>2901</v>
      </c>
      <c r="X863" s="25" t="s">
        <v>21650</v>
      </c>
      <c r="Y863" t="s">
        <v>21488</v>
      </c>
      <c r="Z863" t="s">
        <v>18531</v>
      </c>
      <c r="AA863" t="str">
        <f t="shared" si="13"/>
        <v>Central Log Server Security Requirements Guide :: Version 2, Release: 2 Benchmark Date: 27 Oct 2022 AU-7;</v>
      </c>
    </row>
    <row r="864" spans="1:27" ht="409.5" hidden="1">
      <c r="A864" t="s">
        <v>18530</v>
      </c>
      <c r="B864" t="s">
        <v>5187</v>
      </c>
      <c r="C864" t="s">
        <v>6724</v>
      </c>
      <c r="D864" t="s">
        <v>18529</v>
      </c>
      <c r="E864" t="s">
        <v>18528</v>
      </c>
      <c r="F864" t="s">
        <v>18527</v>
      </c>
      <c r="G864" s="25" t="s">
        <v>18526</v>
      </c>
      <c r="I864" s="25" t="s">
        <v>18525</v>
      </c>
      <c r="J864" t="s">
        <v>18524</v>
      </c>
      <c r="M864" t="b">
        <v>0</v>
      </c>
      <c r="T864" t="s">
        <v>4341</v>
      </c>
      <c r="U864" t="s">
        <v>4340</v>
      </c>
      <c r="V864" t="s">
        <v>18135</v>
      </c>
      <c r="W864">
        <v>2901</v>
      </c>
      <c r="X864" s="25" t="s">
        <v>21651</v>
      </c>
      <c r="Y864" t="s">
        <v>21488</v>
      </c>
      <c r="Z864" t="s">
        <v>18523</v>
      </c>
      <c r="AA864" t="str">
        <f t="shared" si="13"/>
        <v>Central Log Server Security Requirements Guide :: Version 2, Release: 2 Benchmark Date: 27 Oct 2022 AU-7;</v>
      </c>
    </row>
    <row r="865" spans="1:27" ht="409.5" hidden="1">
      <c r="A865" t="s">
        <v>18522</v>
      </c>
      <c r="B865" t="s">
        <v>5187</v>
      </c>
      <c r="C865" t="s">
        <v>6715</v>
      </c>
      <c r="D865" t="s">
        <v>18521</v>
      </c>
      <c r="E865" t="s">
        <v>18520</v>
      </c>
      <c r="F865" t="s">
        <v>18519</v>
      </c>
      <c r="G865" s="25" t="s">
        <v>18518</v>
      </c>
      <c r="I865" s="25" t="s">
        <v>18517</v>
      </c>
      <c r="J865" t="s">
        <v>18516</v>
      </c>
      <c r="M865" t="b">
        <v>0</v>
      </c>
      <c r="T865" t="s">
        <v>4341</v>
      </c>
      <c r="U865" t="s">
        <v>4340</v>
      </c>
      <c r="V865" t="s">
        <v>18135</v>
      </c>
      <c r="W865">
        <v>2901</v>
      </c>
      <c r="X865" s="25" t="s">
        <v>21652</v>
      </c>
      <c r="Y865" t="s">
        <v>21488</v>
      </c>
      <c r="Z865" t="s">
        <v>18515</v>
      </c>
      <c r="AA865" t="str">
        <f t="shared" si="13"/>
        <v>Central Log Server Security Requirements Guide :: Version 2, Release: 2 Benchmark Date: 27 Oct 2022 AU-7;</v>
      </c>
    </row>
    <row r="866" spans="1:27" ht="409.5" hidden="1">
      <c r="A866" t="s">
        <v>18514</v>
      </c>
      <c r="B866" t="s">
        <v>5187</v>
      </c>
      <c r="C866" t="s">
        <v>6706</v>
      </c>
      <c r="D866" t="s">
        <v>18513</v>
      </c>
      <c r="E866" t="s">
        <v>18512</v>
      </c>
      <c r="F866" t="s">
        <v>18511</v>
      </c>
      <c r="G866" s="25" t="s">
        <v>18510</v>
      </c>
      <c r="I866" s="25" t="s">
        <v>18509</v>
      </c>
      <c r="J866" t="s">
        <v>18508</v>
      </c>
      <c r="M866" t="b">
        <v>0</v>
      </c>
      <c r="T866" t="s">
        <v>4341</v>
      </c>
      <c r="U866" t="s">
        <v>4340</v>
      </c>
      <c r="V866" t="s">
        <v>18135</v>
      </c>
      <c r="W866">
        <v>2901</v>
      </c>
      <c r="X866" s="25" t="s">
        <v>21653</v>
      </c>
      <c r="Y866" t="s">
        <v>21488</v>
      </c>
      <c r="Z866" t="s">
        <v>18507</v>
      </c>
      <c r="AA866" t="str">
        <f t="shared" si="13"/>
        <v>Central Log Server Security Requirements Guide :: Version 2, Release: 2 Benchmark Date: 27 Oct 2022 AU-7;</v>
      </c>
    </row>
    <row r="867" spans="1:27" ht="409.5" hidden="1">
      <c r="A867" t="s">
        <v>17610</v>
      </c>
      <c r="B867" t="s">
        <v>4349</v>
      </c>
      <c r="C867" t="s">
        <v>6751</v>
      </c>
      <c r="D867" t="s">
        <v>17609</v>
      </c>
      <c r="E867" t="s">
        <v>17608</v>
      </c>
      <c r="F867" t="s">
        <v>17607</v>
      </c>
      <c r="G867" s="25" t="s">
        <v>17606</v>
      </c>
      <c r="I867" s="25" t="s">
        <v>17605</v>
      </c>
      <c r="J867" t="s">
        <v>17604</v>
      </c>
      <c r="M867" t="b">
        <v>0</v>
      </c>
      <c r="T867" t="s">
        <v>4341</v>
      </c>
      <c r="U867" t="s">
        <v>4340</v>
      </c>
      <c r="V867" t="s">
        <v>16942</v>
      </c>
      <c r="W867">
        <v>5239</v>
      </c>
      <c r="X867" s="25" t="s">
        <v>21648</v>
      </c>
      <c r="Y867" t="s">
        <v>21488</v>
      </c>
      <c r="AA867" t="str">
        <f t="shared" si="13"/>
        <v>Container Platform Security Requirements Guide :: Version 1, Release: 3 Benchmark Date: 27 Jan 2022 AU-7;</v>
      </c>
    </row>
    <row r="868" spans="1:27" ht="409.5" hidden="1">
      <c r="A868" t="s">
        <v>14476</v>
      </c>
      <c r="B868" t="s">
        <v>4349</v>
      </c>
      <c r="C868" t="s">
        <v>14475</v>
      </c>
      <c r="D868" t="s">
        <v>14474</v>
      </c>
      <c r="E868" t="s">
        <v>14473</v>
      </c>
      <c r="F868" t="s">
        <v>14472</v>
      </c>
      <c r="G868" s="25" t="s">
        <v>14471</v>
      </c>
      <c r="I868" t="s">
        <v>14470</v>
      </c>
      <c r="J868" t="s">
        <v>14469</v>
      </c>
      <c r="M868" t="b">
        <v>0</v>
      </c>
      <c r="T868" t="s">
        <v>4341</v>
      </c>
      <c r="U868" t="s">
        <v>4340</v>
      </c>
      <c r="V868" t="s">
        <v>13339</v>
      </c>
      <c r="W868">
        <v>2895</v>
      </c>
      <c r="X868" s="25" t="s">
        <v>21648</v>
      </c>
      <c r="Y868" t="s">
        <v>21488</v>
      </c>
      <c r="Z868" t="s">
        <v>14468</v>
      </c>
      <c r="AA868" t="str">
        <f t="shared" si="13"/>
        <v>General Purpose Operating System Security Requirements Guide :: Version 2, Release: 4 Benchmark Date: 27 Jul 2022 AU-7;</v>
      </c>
    </row>
    <row r="869" spans="1:27" ht="409.5" hidden="1">
      <c r="A869" t="s">
        <v>14007</v>
      </c>
      <c r="B869" t="s">
        <v>4349</v>
      </c>
      <c r="C869" t="s">
        <v>14006</v>
      </c>
      <c r="D869" t="s">
        <v>14005</v>
      </c>
      <c r="E869" t="s">
        <v>14004</v>
      </c>
      <c r="F869" t="s">
        <v>14003</v>
      </c>
      <c r="G869" s="25" t="s">
        <v>14002</v>
      </c>
      <c r="I869" t="s">
        <v>14001</v>
      </c>
      <c r="J869" t="s">
        <v>14000</v>
      </c>
      <c r="M869" t="b">
        <v>0</v>
      </c>
      <c r="T869" t="s">
        <v>4341</v>
      </c>
      <c r="U869" t="s">
        <v>4340</v>
      </c>
      <c r="V869" t="s">
        <v>13339</v>
      </c>
      <c r="W869">
        <v>2895</v>
      </c>
      <c r="X869" s="25" t="s">
        <v>21649</v>
      </c>
      <c r="Y869" t="s">
        <v>21488</v>
      </c>
      <c r="Z869" t="s">
        <v>13999</v>
      </c>
      <c r="AA869" t="str">
        <f t="shared" si="13"/>
        <v>General Purpose Operating System Security Requirements Guide :: Version 2, Release: 4 Benchmark Date: 27 Jul 2022 AU-7;</v>
      </c>
    </row>
    <row r="870" spans="1:27" ht="409.5" hidden="1">
      <c r="A870" t="s">
        <v>13998</v>
      </c>
      <c r="B870" t="s">
        <v>4349</v>
      </c>
      <c r="C870" t="s">
        <v>13997</v>
      </c>
      <c r="D870" t="s">
        <v>13996</v>
      </c>
      <c r="E870" t="s">
        <v>13995</v>
      </c>
      <c r="F870" t="s">
        <v>13994</v>
      </c>
      <c r="G870" s="25" t="s">
        <v>13993</v>
      </c>
      <c r="I870" t="s">
        <v>13992</v>
      </c>
      <c r="J870" t="s">
        <v>13991</v>
      </c>
      <c r="M870" t="b">
        <v>0</v>
      </c>
      <c r="T870" t="s">
        <v>4341</v>
      </c>
      <c r="U870" t="s">
        <v>4340</v>
      </c>
      <c r="V870" t="s">
        <v>13339</v>
      </c>
      <c r="W870">
        <v>2895</v>
      </c>
      <c r="X870" s="25" t="s">
        <v>21650</v>
      </c>
      <c r="Y870" t="s">
        <v>21488</v>
      </c>
      <c r="Z870" t="s">
        <v>13990</v>
      </c>
      <c r="AA870" t="str">
        <f t="shared" si="13"/>
        <v>General Purpose Operating System Security Requirements Guide :: Version 2, Release: 4 Benchmark Date: 27 Jul 2022 AU-7;</v>
      </c>
    </row>
    <row r="871" spans="1:27" ht="409.5" hidden="1">
      <c r="A871" t="s">
        <v>13989</v>
      </c>
      <c r="B871" t="s">
        <v>4349</v>
      </c>
      <c r="C871" t="s">
        <v>13988</v>
      </c>
      <c r="D871" t="s">
        <v>13987</v>
      </c>
      <c r="E871" t="s">
        <v>13986</v>
      </c>
      <c r="F871" t="s">
        <v>13985</v>
      </c>
      <c r="G871" s="25" t="s">
        <v>13984</v>
      </c>
      <c r="I871" t="s">
        <v>13983</v>
      </c>
      <c r="J871" t="s">
        <v>13982</v>
      </c>
      <c r="M871" t="b">
        <v>0</v>
      </c>
      <c r="T871" t="s">
        <v>4341</v>
      </c>
      <c r="U871" t="s">
        <v>4340</v>
      </c>
      <c r="V871" t="s">
        <v>13339</v>
      </c>
      <c r="W871">
        <v>2895</v>
      </c>
      <c r="X871" s="25" t="s">
        <v>21651</v>
      </c>
      <c r="Y871" t="s">
        <v>21488</v>
      </c>
      <c r="Z871" t="s">
        <v>13981</v>
      </c>
      <c r="AA871" t="str">
        <f t="shared" si="13"/>
        <v>General Purpose Operating System Security Requirements Guide :: Version 2, Release: 4 Benchmark Date: 27 Jul 2022 AU-7;</v>
      </c>
    </row>
    <row r="872" spans="1:27" ht="409.5" hidden="1">
      <c r="A872" t="s">
        <v>13980</v>
      </c>
      <c r="B872" t="s">
        <v>4349</v>
      </c>
      <c r="C872" t="s">
        <v>13979</v>
      </c>
      <c r="D872" t="s">
        <v>13978</v>
      </c>
      <c r="E872" t="s">
        <v>13977</v>
      </c>
      <c r="F872" t="s">
        <v>13976</v>
      </c>
      <c r="G872" s="25" t="s">
        <v>13975</v>
      </c>
      <c r="I872" t="s">
        <v>13974</v>
      </c>
      <c r="J872" t="s">
        <v>13973</v>
      </c>
      <c r="M872" t="b">
        <v>0</v>
      </c>
      <c r="T872" t="s">
        <v>4341</v>
      </c>
      <c r="U872" t="s">
        <v>4340</v>
      </c>
      <c r="V872" t="s">
        <v>13339</v>
      </c>
      <c r="W872">
        <v>2895</v>
      </c>
      <c r="X872" s="25" t="s">
        <v>21652</v>
      </c>
      <c r="Y872" t="s">
        <v>21488</v>
      </c>
      <c r="Z872" t="s">
        <v>13972</v>
      </c>
      <c r="AA872" t="str">
        <f t="shared" si="13"/>
        <v>General Purpose Operating System Security Requirements Guide :: Version 2, Release: 4 Benchmark Date: 27 Jul 2022 AU-7;</v>
      </c>
    </row>
    <row r="873" spans="1:27" ht="409.5" hidden="1">
      <c r="A873" t="s">
        <v>13971</v>
      </c>
      <c r="B873" t="s">
        <v>4349</v>
      </c>
      <c r="C873" t="s">
        <v>13970</v>
      </c>
      <c r="D873" t="s">
        <v>13969</v>
      </c>
      <c r="E873" t="s">
        <v>13968</v>
      </c>
      <c r="F873" t="s">
        <v>13967</v>
      </c>
      <c r="G873" s="25" t="s">
        <v>13966</v>
      </c>
      <c r="I873" t="s">
        <v>13965</v>
      </c>
      <c r="J873" t="s">
        <v>13964</v>
      </c>
      <c r="M873" t="b">
        <v>0</v>
      </c>
      <c r="T873" t="s">
        <v>4341</v>
      </c>
      <c r="U873" t="s">
        <v>4340</v>
      </c>
      <c r="V873" t="s">
        <v>13339</v>
      </c>
      <c r="W873">
        <v>2895</v>
      </c>
      <c r="X873" s="25" t="s">
        <v>21653</v>
      </c>
      <c r="Y873" t="s">
        <v>21488</v>
      </c>
      <c r="Z873" t="s">
        <v>13963</v>
      </c>
      <c r="AA873" t="str">
        <f t="shared" si="13"/>
        <v>General Purpose Operating System Security Requirements Guide :: Version 2, Release: 4 Benchmark Date: 27 Jul 2022 AU-7;</v>
      </c>
    </row>
    <row r="874" spans="1:27" ht="409.5" hidden="1">
      <c r="A874" t="s">
        <v>12140</v>
      </c>
      <c r="B874" t="s">
        <v>4349</v>
      </c>
      <c r="C874" t="s">
        <v>6751</v>
      </c>
      <c r="D874" t="s">
        <v>12139</v>
      </c>
      <c r="E874" t="s">
        <v>12138</v>
      </c>
      <c r="F874" t="s">
        <v>12137</v>
      </c>
      <c r="G874" s="25" t="s">
        <v>12136</v>
      </c>
      <c r="I874" s="25" t="s">
        <v>12135</v>
      </c>
      <c r="J874" t="s">
        <v>12134</v>
      </c>
      <c r="M874" t="b">
        <v>0</v>
      </c>
      <c r="T874" t="s">
        <v>4341</v>
      </c>
      <c r="U874" t="s">
        <v>4340</v>
      </c>
      <c r="V874" t="s">
        <v>11272</v>
      </c>
      <c r="W874">
        <v>2906</v>
      </c>
      <c r="X874" s="25" t="s">
        <v>21648</v>
      </c>
      <c r="Y874" t="s">
        <v>21488</v>
      </c>
      <c r="Z874" t="s">
        <v>12133</v>
      </c>
      <c r="AA874" t="str">
        <f t="shared" si="13"/>
        <v>Mainframe Product Security Requirements Guide :: Version 2, Release: 1 Benchmark Date: 27 Oct 2022 AU-7;</v>
      </c>
    </row>
    <row r="875" spans="1:27" ht="409.5" hidden="1">
      <c r="A875" t="s">
        <v>11806</v>
      </c>
      <c r="B875" t="s">
        <v>4349</v>
      </c>
      <c r="C875" t="s">
        <v>6742</v>
      </c>
      <c r="D875" t="s">
        <v>11805</v>
      </c>
      <c r="E875" t="s">
        <v>11804</v>
      </c>
      <c r="F875" t="s">
        <v>11803</v>
      </c>
      <c r="G875" s="25" t="s">
        <v>11802</v>
      </c>
      <c r="I875" s="25" t="s">
        <v>11801</v>
      </c>
      <c r="J875" t="s">
        <v>11800</v>
      </c>
      <c r="M875" t="b">
        <v>0</v>
      </c>
      <c r="T875" t="s">
        <v>4341</v>
      </c>
      <c r="U875" t="s">
        <v>4340</v>
      </c>
      <c r="V875" t="s">
        <v>11272</v>
      </c>
      <c r="W875">
        <v>2906</v>
      </c>
      <c r="X875" s="25" t="s">
        <v>21649</v>
      </c>
      <c r="Y875" t="s">
        <v>21488</v>
      </c>
      <c r="Z875" t="s">
        <v>11799</v>
      </c>
      <c r="AA875" t="str">
        <f t="shared" si="13"/>
        <v>Mainframe Product Security Requirements Guide :: Version 2, Release: 1 Benchmark Date: 27 Oct 2022 AU-7;</v>
      </c>
    </row>
    <row r="876" spans="1:27" ht="409.5" hidden="1">
      <c r="A876" t="s">
        <v>11798</v>
      </c>
      <c r="B876" t="s">
        <v>4349</v>
      </c>
      <c r="C876" t="s">
        <v>6733</v>
      </c>
      <c r="D876" t="s">
        <v>11797</v>
      </c>
      <c r="E876" t="s">
        <v>11796</v>
      </c>
      <c r="F876" t="s">
        <v>11795</v>
      </c>
      <c r="G876" s="25" t="s">
        <v>6729</v>
      </c>
      <c r="I876" s="25" t="s">
        <v>11794</v>
      </c>
      <c r="J876" t="s">
        <v>11793</v>
      </c>
      <c r="M876" t="b">
        <v>0</v>
      </c>
      <c r="T876" t="s">
        <v>4341</v>
      </c>
      <c r="U876" t="s">
        <v>4340</v>
      </c>
      <c r="V876" t="s">
        <v>11272</v>
      </c>
      <c r="W876">
        <v>2906</v>
      </c>
      <c r="X876" s="25" t="s">
        <v>21650</v>
      </c>
      <c r="Y876" t="s">
        <v>21488</v>
      </c>
      <c r="Z876" t="s">
        <v>11792</v>
      </c>
      <c r="AA876" t="str">
        <f t="shared" si="13"/>
        <v>Mainframe Product Security Requirements Guide :: Version 2, Release: 1 Benchmark Date: 27 Oct 2022 AU-7;</v>
      </c>
    </row>
    <row r="877" spans="1:27" ht="409.5" hidden="1">
      <c r="A877" t="s">
        <v>11791</v>
      </c>
      <c r="B877" t="s">
        <v>4349</v>
      </c>
      <c r="C877" t="s">
        <v>6724</v>
      </c>
      <c r="D877" t="s">
        <v>11790</v>
      </c>
      <c r="E877" t="s">
        <v>11789</v>
      </c>
      <c r="F877" t="s">
        <v>11788</v>
      </c>
      <c r="G877" s="25" t="s">
        <v>11787</v>
      </c>
      <c r="I877" s="25" t="s">
        <v>11786</v>
      </c>
      <c r="J877" t="s">
        <v>11785</v>
      </c>
      <c r="M877" t="b">
        <v>0</v>
      </c>
      <c r="T877" t="s">
        <v>4341</v>
      </c>
      <c r="U877" t="s">
        <v>4340</v>
      </c>
      <c r="V877" t="s">
        <v>11272</v>
      </c>
      <c r="W877">
        <v>2906</v>
      </c>
      <c r="X877" s="25" t="s">
        <v>21651</v>
      </c>
      <c r="Y877" t="s">
        <v>21488</v>
      </c>
      <c r="Z877" t="s">
        <v>11784</v>
      </c>
      <c r="AA877" t="str">
        <f t="shared" si="13"/>
        <v>Mainframe Product Security Requirements Guide :: Version 2, Release: 1 Benchmark Date: 27 Oct 2022 AU-7;</v>
      </c>
    </row>
    <row r="878" spans="1:27" ht="409.5" hidden="1">
      <c r="A878" t="s">
        <v>11783</v>
      </c>
      <c r="B878" t="s">
        <v>4349</v>
      </c>
      <c r="C878" t="s">
        <v>6715</v>
      </c>
      <c r="D878" t="s">
        <v>11782</v>
      </c>
      <c r="E878" t="s">
        <v>11781</v>
      </c>
      <c r="F878" t="s">
        <v>11780</v>
      </c>
      <c r="G878" s="25" t="s">
        <v>11779</v>
      </c>
      <c r="I878" s="25" t="s">
        <v>11778</v>
      </c>
      <c r="J878" t="s">
        <v>11777</v>
      </c>
      <c r="M878" t="b">
        <v>0</v>
      </c>
      <c r="T878" t="s">
        <v>4341</v>
      </c>
      <c r="U878" t="s">
        <v>4340</v>
      </c>
      <c r="V878" t="s">
        <v>11272</v>
      </c>
      <c r="W878">
        <v>2906</v>
      </c>
      <c r="X878" s="25" t="s">
        <v>21652</v>
      </c>
      <c r="Y878" t="s">
        <v>21488</v>
      </c>
      <c r="Z878" t="s">
        <v>11776</v>
      </c>
      <c r="AA878" t="str">
        <f t="shared" si="13"/>
        <v>Mainframe Product Security Requirements Guide :: Version 2, Release: 1 Benchmark Date: 27 Oct 2022 AU-7;</v>
      </c>
    </row>
    <row r="879" spans="1:27" ht="409.5" hidden="1">
      <c r="A879" t="s">
        <v>11775</v>
      </c>
      <c r="B879" t="s">
        <v>4349</v>
      </c>
      <c r="C879" t="s">
        <v>6706</v>
      </c>
      <c r="D879" t="s">
        <v>11774</v>
      </c>
      <c r="E879" t="s">
        <v>11773</v>
      </c>
      <c r="F879" t="s">
        <v>11772</v>
      </c>
      <c r="G879" s="25" t="s">
        <v>11771</v>
      </c>
      <c r="I879" s="25" t="s">
        <v>11770</v>
      </c>
      <c r="J879" t="s">
        <v>11769</v>
      </c>
      <c r="M879" t="b">
        <v>0</v>
      </c>
      <c r="T879" t="s">
        <v>4341</v>
      </c>
      <c r="U879" t="s">
        <v>4340</v>
      </c>
      <c r="V879" t="s">
        <v>11272</v>
      </c>
      <c r="W879">
        <v>2906</v>
      </c>
      <c r="X879" s="25" t="s">
        <v>21653</v>
      </c>
      <c r="Y879" t="s">
        <v>21488</v>
      </c>
      <c r="Z879" t="s">
        <v>11768</v>
      </c>
      <c r="AA879" t="str">
        <f t="shared" si="13"/>
        <v>Mainframe Product Security Requirements Guide :: Version 2, Release: 1 Benchmark Date: 27 Oct 2022 AU-7;</v>
      </c>
    </row>
    <row r="880" spans="1:27" ht="409.5" hidden="1">
      <c r="A880" t="s">
        <v>6752</v>
      </c>
      <c r="B880" t="s">
        <v>4349</v>
      </c>
      <c r="C880" t="s">
        <v>6751</v>
      </c>
      <c r="D880" t="s">
        <v>6750</v>
      </c>
      <c r="E880" t="s">
        <v>6749</v>
      </c>
      <c r="F880" t="s">
        <v>6748</v>
      </c>
      <c r="G880" s="25" t="s">
        <v>6747</v>
      </c>
      <c r="I880" s="25" t="s">
        <v>6746</v>
      </c>
      <c r="J880" t="s">
        <v>6745</v>
      </c>
      <c r="M880" t="b">
        <v>0</v>
      </c>
      <c r="T880" t="s">
        <v>4341</v>
      </c>
      <c r="U880" t="s">
        <v>4340</v>
      </c>
      <c r="V880" t="s">
        <v>5162</v>
      </c>
      <c r="W880">
        <v>4093</v>
      </c>
      <c r="X880" s="25" t="s">
        <v>21648</v>
      </c>
      <c r="Y880" t="s">
        <v>21488</v>
      </c>
      <c r="Z880" t="s">
        <v>6744</v>
      </c>
      <c r="AA880" t="str">
        <f t="shared" si="13"/>
        <v>Application Security and Development Security Technical Implementation Guide :: Version 5, Release: 2 Benchmark Date: 27 Oct 2022 AU-7;</v>
      </c>
    </row>
    <row r="881" spans="1:27" ht="409.5" hidden="1">
      <c r="A881" t="s">
        <v>6743</v>
      </c>
      <c r="B881" t="s">
        <v>4349</v>
      </c>
      <c r="C881" t="s">
        <v>6742</v>
      </c>
      <c r="D881" t="s">
        <v>6741</v>
      </c>
      <c r="E881" t="s">
        <v>6740</v>
      </c>
      <c r="F881" t="s">
        <v>6739</v>
      </c>
      <c r="G881" s="25" t="s">
        <v>6738</v>
      </c>
      <c r="I881" s="25" t="s">
        <v>6737</v>
      </c>
      <c r="J881" t="s">
        <v>6736</v>
      </c>
      <c r="M881" t="b">
        <v>0</v>
      </c>
      <c r="T881" t="s">
        <v>4341</v>
      </c>
      <c r="U881" t="s">
        <v>4340</v>
      </c>
      <c r="V881" t="s">
        <v>5162</v>
      </c>
      <c r="W881">
        <v>4093</v>
      </c>
      <c r="X881" s="25" t="s">
        <v>21649</v>
      </c>
      <c r="Y881" t="s">
        <v>21488</v>
      </c>
      <c r="Z881" t="s">
        <v>6735</v>
      </c>
      <c r="AA881" t="str">
        <f t="shared" si="13"/>
        <v>Application Security and Development Security Technical Implementation Guide :: Version 5, Release: 2 Benchmark Date: 27 Oct 2022 AU-7;</v>
      </c>
    </row>
    <row r="882" spans="1:27" ht="409.5" hidden="1">
      <c r="A882" t="s">
        <v>6734</v>
      </c>
      <c r="B882" t="s">
        <v>4349</v>
      </c>
      <c r="C882" t="s">
        <v>6733</v>
      </c>
      <c r="D882" t="s">
        <v>6732</v>
      </c>
      <c r="E882" t="s">
        <v>6731</v>
      </c>
      <c r="F882" t="s">
        <v>6730</v>
      </c>
      <c r="G882" s="25" t="s">
        <v>6729</v>
      </c>
      <c r="I882" s="25" t="s">
        <v>6728</v>
      </c>
      <c r="J882" t="s">
        <v>6727</v>
      </c>
      <c r="M882" t="b">
        <v>0</v>
      </c>
      <c r="T882" t="s">
        <v>4341</v>
      </c>
      <c r="U882" t="s">
        <v>4340</v>
      </c>
      <c r="V882" t="s">
        <v>5162</v>
      </c>
      <c r="W882">
        <v>4093</v>
      </c>
      <c r="X882" s="25" t="s">
        <v>21650</v>
      </c>
      <c r="Y882" t="s">
        <v>21488</v>
      </c>
      <c r="Z882" t="s">
        <v>6726</v>
      </c>
      <c r="AA882" t="str">
        <f t="shared" si="13"/>
        <v>Application Security and Development Security Technical Implementation Guide :: Version 5, Release: 2 Benchmark Date: 27 Oct 2022 AU-7;</v>
      </c>
    </row>
    <row r="883" spans="1:27" ht="409.5" hidden="1">
      <c r="A883" t="s">
        <v>6725</v>
      </c>
      <c r="B883" t="s">
        <v>4349</v>
      </c>
      <c r="C883" t="s">
        <v>6724</v>
      </c>
      <c r="D883" t="s">
        <v>6723</v>
      </c>
      <c r="E883" t="s">
        <v>6722</v>
      </c>
      <c r="F883" t="s">
        <v>6721</v>
      </c>
      <c r="G883" s="25" t="s">
        <v>6720</v>
      </c>
      <c r="I883" s="25" t="s">
        <v>6719</v>
      </c>
      <c r="J883" t="s">
        <v>6718</v>
      </c>
      <c r="M883" t="b">
        <v>0</v>
      </c>
      <c r="T883" t="s">
        <v>4341</v>
      </c>
      <c r="U883" t="s">
        <v>4340</v>
      </c>
      <c r="V883" t="s">
        <v>5162</v>
      </c>
      <c r="W883">
        <v>4093</v>
      </c>
      <c r="X883" s="25" t="s">
        <v>21651</v>
      </c>
      <c r="Y883" t="s">
        <v>21488</v>
      </c>
      <c r="Z883" t="s">
        <v>6717</v>
      </c>
      <c r="AA883" t="str">
        <f t="shared" si="13"/>
        <v>Application Security and Development Security Technical Implementation Guide :: Version 5, Release: 2 Benchmark Date: 27 Oct 2022 AU-7;</v>
      </c>
    </row>
    <row r="884" spans="1:27" ht="409.5" hidden="1">
      <c r="A884" t="s">
        <v>6716</v>
      </c>
      <c r="B884" t="s">
        <v>4349</v>
      </c>
      <c r="C884" t="s">
        <v>6715</v>
      </c>
      <c r="D884" t="s">
        <v>6714</v>
      </c>
      <c r="E884" t="s">
        <v>6713</v>
      </c>
      <c r="F884" t="s">
        <v>6712</v>
      </c>
      <c r="G884" s="25" t="s">
        <v>6711</v>
      </c>
      <c r="I884" s="25" t="s">
        <v>6710</v>
      </c>
      <c r="J884" t="s">
        <v>6709</v>
      </c>
      <c r="M884" t="b">
        <v>0</v>
      </c>
      <c r="T884" t="s">
        <v>4341</v>
      </c>
      <c r="U884" t="s">
        <v>4340</v>
      </c>
      <c r="V884" t="s">
        <v>5162</v>
      </c>
      <c r="W884">
        <v>4093</v>
      </c>
      <c r="X884" s="25" t="s">
        <v>21652</v>
      </c>
      <c r="Y884" t="s">
        <v>21488</v>
      </c>
      <c r="Z884" t="s">
        <v>6708</v>
      </c>
      <c r="AA884" t="str">
        <f t="shared" si="13"/>
        <v>Application Security and Development Security Technical Implementation Guide :: Version 5, Release: 2 Benchmark Date: 27 Oct 2022 AU-7;</v>
      </c>
    </row>
    <row r="885" spans="1:27" ht="409.5" hidden="1">
      <c r="A885" t="s">
        <v>6707</v>
      </c>
      <c r="B885" t="s">
        <v>4349</v>
      </c>
      <c r="C885" t="s">
        <v>6706</v>
      </c>
      <c r="D885" t="s">
        <v>6705</v>
      </c>
      <c r="E885" t="s">
        <v>6704</v>
      </c>
      <c r="F885" t="s">
        <v>6703</v>
      </c>
      <c r="G885" s="25" t="s">
        <v>6702</v>
      </c>
      <c r="I885" s="25" t="s">
        <v>6701</v>
      </c>
      <c r="J885" t="s">
        <v>6700</v>
      </c>
      <c r="M885" t="b">
        <v>0</v>
      </c>
      <c r="T885" t="s">
        <v>4341</v>
      </c>
      <c r="U885" t="s">
        <v>4340</v>
      </c>
      <c r="V885" t="s">
        <v>5162</v>
      </c>
      <c r="W885">
        <v>4093</v>
      </c>
      <c r="X885" s="25" t="s">
        <v>21653</v>
      </c>
      <c r="Y885" t="s">
        <v>21488</v>
      </c>
      <c r="Z885" t="s">
        <v>6699</v>
      </c>
      <c r="AA885" t="str">
        <f t="shared" si="13"/>
        <v>Application Security and Development Security Technical Implementation Guide :: Version 5, Release: 2 Benchmark Date: 27 Oct 2022 AU-7;</v>
      </c>
    </row>
    <row r="886" spans="1:27" ht="409.5" hidden="1">
      <c r="A886" t="s">
        <v>18506</v>
      </c>
      <c r="B886" t="s">
        <v>5187</v>
      </c>
      <c r="C886" t="s">
        <v>6697</v>
      </c>
      <c r="D886" t="s">
        <v>18505</v>
      </c>
      <c r="E886" t="s">
        <v>18504</v>
      </c>
      <c r="F886" t="s">
        <v>18503</v>
      </c>
      <c r="G886" s="25" t="s">
        <v>18502</v>
      </c>
      <c r="I886" s="25" t="s">
        <v>18501</v>
      </c>
      <c r="J886" t="s">
        <v>18500</v>
      </c>
      <c r="M886" t="b">
        <v>0</v>
      </c>
      <c r="T886" t="s">
        <v>4341</v>
      </c>
      <c r="U886" t="s">
        <v>4340</v>
      </c>
      <c r="V886" t="s">
        <v>18135</v>
      </c>
      <c r="W886">
        <v>2901</v>
      </c>
      <c r="X886" s="25" t="s">
        <v>21654</v>
      </c>
      <c r="Y886" t="s">
        <v>21488</v>
      </c>
      <c r="Z886" t="s">
        <v>18499</v>
      </c>
      <c r="AA886" t="str">
        <f t="shared" si="13"/>
        <v>Central Log Server Security Requirements Guide :: Version 2, Release: 2 Benchmark Date: 27 Oct 2022 AU-7;</v>
      </c>
    </row>
    <row r="887" spans="1:27" ht="409.5" hidden="1">
      <c r="A887" t="s">
        <v>18498</v>
      </c>
      <c r="B887" t="s">
        <v>5187</v>
      </c>
      <c r="C887" t="s">
        <v>6688</v>
      </c>
      <c r="D887" t="s">
        <v>18497</v>
      </c>
      <c r="E887" t="s">
        <v>18496</v>
      </c>
      <c r="F887" t="s">
        <v>18495</v>
      </c>
      <c r="G887" s="25" t="s">
        <v>18494</v>
      </c>
      <c r="I887" s="25" t="s">
        <v>18493</v>
      </c>
      <c r="J887" t="s">
        <v>18492</v>
      </c>
      <c r="M887" t="b">
        <v>0</v>
      </c>
      <c r="T887" t="s">
        <v>4341</v>
      </c>
      <c r="U887" t="s">
        <v>4340</v>
      </c>
      <c r="V887" t="s">
        <v>18135</v>
      </c>
      <c r="W887">
        <v>2901</v>
      </c>
      <c r="X887" s="25" t="s">
        <v>21655</v>
      </c>
      <c r="Y887" t="s">
        <v>21488</v>
      </c>
      <c r="Z887" t="s">
        <v>18491</v>
      </c>
      <c r="AA887" t="str">
        <f t="shared" si="13"/>
        <v>Central Log Server Security Requirements Guide :: Version 2, Release: 2 Benchmark Date: 27 Oct 2022 AU-7;</v>
      </c>
    </row>
    <row r="888" spans="1:27" ht="409.5" hidden="1">
      <c r="A888" t="s">
        <v>13962</v>
      </c>
      <c r="B888" t="s">
        <v>4349</v>
      </c>
      <c r="C888" t="s">
        <v>13961</v>
      </c>
      <c r="D888" t="s">
        <v>13960</v>
      </c>
      <c r="E888" t="s">
        <v>13959</v>
      </c>
      <c r="F888" t="s">
        <v>13958</v>
      </c>
      <c r="G888" s="25" t="s">
        <v>13957</v>
      </c>
      <c r="I888" t="s">
        <v>13956</v>
      </c>
      <c r="J888" t="s">
        <v>13955</v>
      </c>
      <c r="M888" t="b">
        <v>0</v>
      </c>
      <c r="T888" t="s">
        <v>4341</v>
      </c>
      <c r="U888" t="s">
        <v>4340</v>
      </c>
      <c r="V888" t="s">
        <v>13339</v>
      </c>
      <c r="W888">
        <v>2895</v>
      </c>
      <c r="X888" s="25" t="s">
        <v>21654</v>
      </c>
      <c r="Y888" t="s">
        <v>21488</v>
      </c>
      <c r="Z888" t="s">
        <v>13954</v>
      </c>
      <c r="AA888" t="str">
        <f t="shared" si="13"/>
        <v>General Purpose Operating System Security Requirements Guide :: Version 2, Release: 4 Benchmark Date: 27 Jul 2022 AU-7;</v>
      </c>
    </row>
    <row r="889" spans="1:27" ht="409.5" hidden="1">
      <c r="A889" t="s">
        <v>13953</v>
      </c>
      <c r="B889" t="s">
        <v>4349</v>
      </c>
      <c r="C889" t="s">
        <v>13952</v>
      </c>
      <c r="D889" t="s">
        <v>13951</v>
      </c>
      <c r="E889" t="s">
        <v>13950</v>
      </c>
      <c r="F889" t="s">
        <v>13949</v>
      </c>
      <c r="G889" s="25" t="s">
        <v>13948</v>
      </c>
      <c r="I889" t="s">
        <v>13947</v>
      </c>
      <c r="J889" t="s">
        <v>13946</v>
      </c>
      <c r="M889" t="b">
        <v>0</v>
      </c>
      <c r="T889" t="s">
        <v>4341</v>
      </c>
      <c r="U889" t="s">
        <v>4340</v>
      </c>
      <c r="V889" t="s">
        <v>13339</v>
      </c>
      <c r="W889">
        <v>2895</v>
      </c>
      <c r="X889" s="25" t="s">
        <v>21655</v>
      </c>
      <c r="Y889" t="s">
        <v>21488</v>
      </c>
      <c r="Z889" t="s">
        <v>13945</v>
      </c>
      <c r="AA889" t="str">
        <f t="shared" si="13"/>
        <v>General Purpose Operating System Security Requirements Guide :: Version 2, Release: 4 Benchmark Date: 27 Jul 2022 AU-7;</v>
      </c>
    </row>
    <row r="890" spans="1:27" ht="409.5" hidden="1">
      <c r="A890" t="s">
        <v>11767</v>
      </c>
      <c r="B890" t="s">
        <v>4349</v>
      </c>
      <c r="C890" t="s">
        <v>6697</v>
      </c>
      <c r="D890" t="s">
        <v>11766</v>
      </c>
      <c r="E890" t="s">
        <v>11765</v>
      </c>
      <c r="F890" t="s">
        <v>11764</v>
      </c>
      <c r="G890" s="25" t="s">
        <v>11763</v>
      </c>
      <c r="I890" s="25" t="s">
        <v>11762</v>
      </c>
      <c r="J890" t="s">
        <v>11761</v>
      </c>
      <c r="M890" t="b">
        <v>0</v>
      </c>
      <c r="T890" t="s">
        <v>4341</v>
      </c>
      <c r="U890" t="s">
        <v>4340</v>
      </c>
      <c r="V890" t="s">
        <v>11272</v>
      </c>
      <c r="W890">
        <v>2906</v>
      </c>
      <c r="X890" s="25" t="s">
        <v>21654</v>
      </c>
      <c r="Y890" t="s">
        <v>21488</v>
      </c>
      <c r="Z890" t="s">
        <v>11760</v>
      </c>
      <c r="AA890" t="str">
        <f t="shared" si="13"/>
        <v>Mainframe Product Security Requirements Guide :: Version 2, Release: 1 Benchmark Date: 27 Oct 2022 AU-7;</v>
      </c>
    </row>
    <row r="891" spans="1:27" ht="409.5" hidden="1">
      <c r="A891" t="s">
        <v>11759</v>
      </c>
      <c r="B891" t="s">
        <v>4349</v>
      </c>
      <c r="C891" t="s">
        <v>6688</v>
      </c>
      <c r="D891" t="s">
        <v>11758</v>
      </c>
      <c r="E891" t="s">
        <v>11757</v>
      </c>
      <c r="F891" t="s">
        <v>11756</v>
      </c>
      <c r="G891" s="25" t="s">
        <v>11755</v>
      </c>
      <c r="I891" s="25" t="s">
        <v>11754</v>
      </c>
      <c r="J891" t="s">
        <v>11753</v>
      </c>
      <c r="M891" t="b">
        <v>0</v>
      </c>
      <c r="T891" t="s">
        <v>4341</v>
      </c>
      <c r="U891" t="s">
        <v>4340</v>
      </c>
      <c r="V891" t="s">
        <v>11272</v>
      </c>
      <c r="W891">
        <v>2906</v>
      </c>
      <c r="X891" s="25" t="s">
        <v>21655</v>
      </c>
      <c r="Y891" t="s">
        <v>21488</v>
      </c>
      <c r="Z891" t="s">
        <v>11752</v>
      </c>
      <c r="AA891" t="str">
        <f t="shared" si="13"/>
        <v>Mainframe Product Security Requirements Guide :: Version 2, Release: 1 Benchmark Date: 27 Oct 2022 AU-7;</v>
      </c>
    </row>
    <row r="892" spans="1:27" ht="409.5" hidden="1">
      <c r="A892" t="s">
        <v>6698</v>
      </c>
      <c r="B892" t="s">
        <v>4349</v>
      </c>
      <c r="C892" t="s">
        <v>6697</v>
      </c>
      <c r="D892" t="s">
        <v>6696</v>
      </c>
      <c r="E892" t="s">
        <v>6695</v>
      </c>
      <c r="F892" t="s">
        <v>6694</v>
      </c>
      <c r="G892" s="25" t="s">
        <v>6693</v>
      </c>
      <c r="I892" s="25" t="s">
        <v>6692</v>
      </c>
      <c r="J892" t="s">
        <v>6691</v>
      </c>
      <c r="M892" t="b">
        <v>0</v>
      </c>
      <c r="T892" t="s">
        <v>4341</v>
      </c>
      <c r="U892" t="s">
        <v>4340</v>
      </c>
      <c r="V892" t="s">
        <v>5162</v>
      </c>
      <c r="W892">
        <v>4093</v>
      </c>
      <c r="X892" s="25" t="s">
        <v>21654</v>
      </c>
      <c r="Y892" t="s">
        <v>21488</v>
      </c>
      <c r="Z892" t="s">
        <v>6690</v>
      </c>
      <c r="AA892" t="str">
        <f t="shared" si="13"/>
        <v>Application Security and Development Security Technical Implementation Guide :: Version 5, Release: 2 Benchmark Date: 27 Oct 2022 AU-7;</v>
      </c>
    </row>
    <row r="893" spans="1:27" ht="409.5" hidden="1">
      <c r="A893" t="s">
        <v>6689</v>
      </c>
      <c r="B893" t="s">
        <v>4349</v>
      </c>
      <c r="C893" t="s">
        <v>6688</v>
      </c>
      <c r="D893" t="s">
        <v>6687</v>
      </c>
      <c r="E893" t="s">
        <v>6686</v>
      </c>
      <c r="F893" t="s">
        <v>6685</v>
      </c>
      <c r="G893" s="25" t="s">
        <v>6684</v>
      </c>
      <c r="I893" s="25" t="s">
        <v>6683</v>
      </c>
      <c r="J893" t="s">
        <v>6682</v>
      </c>
      <c r="M893" t="b">
        <v>0</v>
      </c>
      <c r="T893" t="s">
        <v>4341</v>
      </c>
      <c r="U893" t="s">
        <v>4340</v>
      </c>
      <c r="V893" t="s">
        <v>5162</v>
      </c>
      <c r="W893">
        <v>4093</v>
      </c>
      <c r="X893" s="25" t="s">
        <v>21655</v>
      </c>
      <c r="Y893" t="s">
        <v>21488</v>
      </c>
      <c r="Z893" t="s">
        <v>6681</v>
      </c>
      <c r="AA893" t="str">
        <f t="shared" si="13"/>
        <v>Application Security and Development Security Technical Implementation Guide :: Version 5, Release: 2 Benchmark Date: 27 Oct 2022 AU-7;</v>
      </c>
    </row>
    <row r="894" spans="1:27" ht="409.5" hidden="1">
      <c r="A894" t="s">
        <v>19245</v>
      </c>
      <c r="B894" t="s">
        <v>4349</v>
      </c>
      <c r="C894" t="s">
        <v>19244</v>
      </c>
      <c r="D894" t="s">
        <v>19243</v>
      </c>
      <c r="E894" t="s">
        <v>19242</v>
      </c>
      <c r="F894" t="s">
        <v>19241</v>
      </c>
      <c r="G894" s="25" t="s">
        <v>19240</v>
      </c>
      <c r="I894" s="25" t="s">
        <v>19239</v>
      </c>
      <c r="J894" t="s">
        <v>19238</v>
      </c>
      <c r="M894" t="b">
        <v>0</v>
      </c>
      <c r="T894" t="s">
        <v>4341</v>
      </c>
      <c r="U894" t="s">
        <v>4340</v>
      </c>
      <c r="V894" t="s">
        <v>18918</v>
      </c>
      <c r="W894">
        <v>2900</v>
      </c>
      <c r="X894" s="25" t="s">
        <v>13936</v>
      </c>
      <c r="Y894" t="s">
        <v>21656</v>
      </c>
      <c r="Z894" t="s">
        <v>19237</v>
      </c>
      <c r="AA894" t="str">
        <f t="shared" si="13"/>
        <v>Application Server Security Requirements Guide :: Version 3, Release: 3 Benchmark Date: 27 Oct 2022 AU-8 (1);</v>
      </c>
    </row>
    <row r="895" spans="1:27" ht="409.5" hidden="1">
      <c r="A895" t="s">
        <v>13944</v>
      </c>
      <c r="B895" t="s">
        <v>4349</v>
      </c>
      <c r="C895" t="s">
        <v>13943</v>
      </c>
      <c r="D895" t="s">
        <v>13942</v>
      </c>
      <c r="E895" t="s">
        <v>13941</v>
      </c>
      <c r="F895" t="s">
        <v>13940</v>
      </c>
      <c r="G895" s="25" t="s">
        <v>13939</v>
      </c>
      <c r="I895" t="s">
        <v>13938</v>
      </c>
      <c r="J895" t="s">
        <v>13937</v>
      </c>
      <c r="M895" t="b">
        <v>0</v>
      </c>
      <c r="T895" t="s">
        <v>4341</v>
      </c>
      <c r="U895" t="s">
        <v>4340</v>
      </c>
      <c r="V895" t="s">
        <v>13339</v>
      </c>
      <c r="W895">
        <v>2895</v>
      </c>
      <c r="X895" s="25" t="s">
        <v>13936</v>
      </c>
      <c r="Y895" t="s">
        <v>21656</v>
      </c>
      <c r="Z895" t="s">
        <v>13935</v>
      </c>
      <c r="AA895" t="str">
        <f t="shared" si="13"/>
        <v>General Purpose Operating System Security Requirements Guide :: Version 2, Release: 4 Benchmark Date: 27 Jul 2022 AU-8 (1);</v>
      </c>
    </row>
    <row r="896" spans="1:27" ht="409.5" hidden="1">
      <c r="A896" t="s">
        <v>21182</v>
      </c>
      <c r="B896" t="s">
        <v>5187</v>
      </c>
      <c r="C896" t="s">
        <v>21180</v>
      </c>
      <c r="D896" t="s">
        <v>21181</v>
      </c>
      <c r="E896" t="s">
        <v>21180</v>
      </c>
      <c r="F896" t="s">
        <v>21179</v>
      </c>
      <c r="G896" s="25" t="s">
        <v>21178</v>
      </c>
      <c r="I896" s="25" t="s">
        <v>21177</v>
      </c>
      <c r="J896" t="s">
        <v>21176</v>
      </c>
      <c r="M896" t="b">
        <v>0</v>
      </c>
      <c r="T896" t="s">
        <v>4341</v>
      </c>
      <c r="U896" t="s">
        <v>4340</v>
      </c>
      <c r="V896" t="s">
        <v>20945</v>
      </c>
      <c r="W896">
        <v>3357</v>
      </c>
      <c r="X896" s="25" t="s">
        <v>21554</v>
      </c>
      <c r="Y896" t="s">
        <v>21657</v>
      </c>
      <c r="AA896" t="str">
        <f t="shared" si="13"/>
        <v>Authentication, Authorization, and Accounting Services (AAA) Security Requirements Guide :: Version 1, Release: 2 Benchmark Date: 24 Jan 2020 AU-8 (1);CM-6;</v>
      </c>
    </row>
    <row r="897" spans="1:27" ht="409.5" hidden="1">
      <c r="A897" t="s">
        <v>21175</v>
      </c>
      <c r="B897" t="s">
        <v>4349</v>
      </c>
      <c r="C897" t="s">
        <v>21173</v>
      </c>
      <c r="D897" t="s">
        <v>21174</v>
      </c>
      <c r="E897" t="s">
        <v>21173</v>
      </c>
      <c r="F897" t="s">
        <v>21172</v>
      </c>
      <c r="G897" s="25" t="s">
        <v>21171</v>
      </c>
      <c r="I897" s="25" t="s">
        <v>21170</v>
      </c>
      <c r="J897" t="s">
        <v>21169</v>
      </c>
      <c r="M897" t="b">
        <v>0</v>
      </c>
      <c r="T897" t="s">
        <v>4341</v>
      </c>
      <c r="U897" t="s">
        <v>4340</v>
      </c>
      <c r="V897" t="s">
        <v>20945</v>
      </c>
      <c r="W897">
        <v>3357</v>
      </c>
      <c r="X897" s="25" t="s">
        <v>21554</v>
      </c>
      <c r="Y897" t="s">
        <v>21657</v>
      </c>
      <c r="AA897" t="str">
        <f t="shared" si="13"/>
        <v>Authentication, Authorization, and Accounting Services (AAA) Security Requirements Guide :: Version 1, Release: 2 Benchmark Date: 24 Jan 2020 AU-8 (1);CM-6;</v>
      </c>
    </row>
    <row r="898" spans="1:27" ht="409.5" hidden="1">
      <c r="A898" t="s">
        <v>19236</v>
      </c>
      <c r="B898" t="s">
        <v>4349</v>
      </c>
      <c r="C898" t="s">
        <v>19235</v>
      </c>
      <c r="D898" t="s">
        <v>19234</v>
      </c>
      <c r="E898" t="s">
        <v>19233</v>
      </c>
      <c r="F898" t="s">
        <v>19232</v>
      </c>
      <c r="G898" s="25" t="s">
        <v>19231</v>
      </c>
      <c r="I898" s="25" t="s">
        <v>19230</v>
      </c>
      <c r="J898" t="s">
        <v>19229</v>
      </c>
      <c r="M898" t="b">
        <v>0</v>
      </c>
      <c r="T898" t="s">
        <v>4341</v>
      </c>
      <c r="U898" t="s">
        <v>4340</v>
      </c>
      <c r="V898" t="s">
        <v>18918</v>
      </c>
      <c r="W898">
        <v>2900</v>
      </c>
      <c r="X898" s="25" t="s">
        <v>13926</v>
      </c>
      <c r="Y898" t="s">
        <v>21656</v>
      </c>
      <c r="Z898" t="s">
        <v>19228</v>
      </c>
      <c r="AA898" t="str">
        <f t="shared" si="13"/>
        <v>Application Server Security Requirements Guide :: Version 3, Release: 3 Benchmark Date: 27 Oct 2022 AU-8 (1);</v>
      </c>
    </row>
    <row r="899" spans="1:27" ht="409.5" hidden="1">
      <c r="A899" t="s">
        <v>13934</v>
      </c>
      <c r="B899" t="s">
        <v>4349</v>
      </c>
      <c r="C899" t="s">
        <v>13933</v>
      </c>
      <c r="D899" t="s">
        <v>13932</v>
      </c>
      <c r="E899" t="s">
        <v>13931</v>
      </c>
      <c r="F899" t="s">
        <v>13930</v>
      </c>
      <c r="G899" s="25" t="s">
        <v>13929</v>
      </c>
      <c r="I899" t="s">
        <v>13928</v>
      </c>
      <c r="J899" t="s">
        <v>13927</v>
      </c>
      <c r="M899" t="b">
        <v>0</v>
      </c>
      <c r="T899" t="s">
        <v>4341</v>
      </c>
      <c r="U899" t="s">
        <v>4340</v>
      </c>
      <c r="V899" t="s">
        <v>13339</v>
      </c>
      <c r="W899">
        <v>2895</v>
      </c>
      <c r="X899" s="25" t="s">
        <v>13926</v>
      </c>
      <c r="Y899" t="s">
        <v>21656</v>
      </c>
      <c r="Z899" t="s">
        <v>13925</v>
      </c>
      <c r="AA899" t="str">
        <f t="shared" si="13"/>
        <v>General Purpose Operating System Security Requirements Guide :: Version 2, Release: 4 Benchmark Date: 27 Jul 2022 AU-8 (1);</v>
      </c>
    </row>
    <row r="900" spans="1:27" ht="409.5" hidden="1">
      <c r="A900" t="s">
        <v>10777</v>
      </c>
      <c r="B900" t="s">
        <v>4349</v>
      </c>
      <c r="C900" t="s">
        <v>10776</v>
      </c>
      <c r="D900" t="s">
        <v>10775</v>
      </c>
      <c r="E900" t="s">
        <v>10774</v>
      </c>
      <c r="F900" t="s">
        <v>10773</v>
      </c>
      <c r="G900" s="25" t="s">
        <v>10772</v>
      </c>
      <c r="I900" s="25" t="s">
        <v>10771</v>
      </c>
      <c r="J900" t="s">
        <v>10770</v>
      </c>
      <c r="M900" t="b">
        <v>0</v>
      </c>
      <c r="T900" t="s">
        <v>4341</v>
      </c>
      <c r="U900" t="s">
        <v>4340</v>
      </c>
      <c r="V900" t="s">
        <v>10511</v>
      </c>
      <c r="W900">
        <v>2890</v>
      </c>
      <c r="X900" s="25" t="s">
        <v>21555</v>
      </c>
      <c r="Y900" t="s">
        <v>21556</v>
      </c>
      <c r="Z900" t="s">
        <v>10769</v>
      </c>
      <c r="AA900" t="str">
        <f t="shared" ref="AA900:AA963" si="14">_xlfn.CONCAT(V900, " ", Y900)</f>
        <v>Network Device Management Security Requirements Guide :: Version 4, Release: 1 Benchmark Date: 23 Apr 2021 AU-8 (2);CM-6;</v>
      </c>
    </row>
    <row r="901" spans="1:27" ht="409.5" hidden="1">
      <c r="A901" t="s">
        <v>21202</v>
      </c>
      <c r="B901" t="s">
        <v>4349</v>
      </c>
      <c r="C901" t="s">
        <v>21200</v>
      </c>
      <c r="D901" t="s">
        <v>21201</v>
      </c>
      <c r="E901" t="s">
        <v>21200</v>
      </c>
      <c r="F901" t="s">
        <v>21199</v>
      </c>
      <c r="G901" s="25" t="s">
        <v>21198</v>
      </c>
      <c r="I901" s="25" t="s">
        <v>21197</v>
      </c>
      <c r="J901" t="s">
        <v>21196</v>
      </c>
      <c r="M901" t="b">
        <v>0</v>
      </c>
      <c r="T901" t="s">
        <v>4341</v>
      </c>
      <c r="U901" t="s">
        <v>4340</v>
      </c>
      <c r="V901" t="s">
        <v>20945</v>
      </c>
      <c r="W901">
        <v>3357</v>
      </c>
      <c r="X901" s="25" t="s">
        <v>21658</v>
      </c>
      <c r="Y901" t="s">
        <v>21484</v>
      </c>
      <c r="AA901" t="str">
        <f t="shared" si="14"/>
        <v>Authentication, Authorization, and Accounting Services (AAA) Security Requirements Guide :: Version 1, Release: 2 Benchmark Date: 24 Jan 2020 AU-8;</v>
      </c>
    </row>
    <row r="902" spans="1:27" ht="409.5" hidden="1">
      <c r="A902" t="s">
        <v>19723</v>
      </c>
      <c r="B902" t="s">
        <v>4349</v>
      </c>
      <c r="C902" t="s">
        <v>5017</v>
      </c>
      <c r="D902" t="s">
        <v>19722</v>
      </c>
      <c r="E902" t="s">
        <v>19721</v>
      </c>
      <c r="F902" t="s">
        <v>19720</v>
      </c>
      <c r="G902" s="25" t="s">
        <v>19719</v>
      </c>
      <c r="I902" s="25" t="s">
        <v>19718</v>
      </c>
      <c r="J902" t="s">
        <v>19717</v>
      </c>
      <c r="M902" t="b">
        <v>0</v>
      </c>
      <c r="T902" t="s">
        <v>4341</v>
      </c>
      <c r="U902" t="s">
        <v>4340</v>
      </c>
      <c r="V902" t="s">
        <v>18918</v>
      </c>
      <c r="W902">
        <v>2900</v>
      </c>
      <c r="X902" s="25" t="s">
        <v>21658</v>
      </c>
      <c r="Y902" t="s">
        <v>21484</v>
      </c>
      <c r="Z902" t="s">
        <v>19716</v>
      </c>
      <c r="AA902" t="str">
        <f t="shared" si="14"/>
        <v>Application Server Security Requirements Guide :: Version 3, Release: 3 Benchmark Date: 27 Oct 2022 AU-8;</v>
      </c>
    </row>
    <row r="903" spans="1:27" ht="409.5" hidden="1">
      <c r="A903" t="s">
        <v>18834</v>
      </c>
      <c r="B903" t="s">
        <v>5187</v>
      </c>
      <c r="C903" t="s">
        <v>5017</v>
      </c>
      <c r="D903" t="s">
        <v>18833</v>
      </c>
      <c r="E903" t="s">
        <v>18832</v>
      </c>
      <c r="F903" t="s">
        <v>18831</v>
      </c>
      <c r="G903" s="25" t="s">
        <v>12408</v>
      </c>
      <c r="I903" s="25" t="s">
        <v>18830</v>
      </c>
      <c r="J903" t="s">
        <v>18829</v>
      </c>
      <c r="M903" t="b">
        <v>0</v>
      </c>
      <c r="T903" t="s">
        <v>4341</v>
      </c>
      <c r="U903" t="s">
        <v>4340</v>
      </c>
      <c r="V903" t="s">
        <v>18135</v>
      </c>
      <c r="W903">
        <v>2901</v>
      </c>
      <c r="X903" s="25" t="s">
        <v>21658</v>
      </c>
      <c r="Y903" t="s">
        <v>21484</v>
      </c>
      <c r="Z903" t="s">
        <v>18828</v>
      </c>
      <c r="AA903" t="str">
        <f t="shared" si="14"/>
        <v>Central Log Server Security Requirements Guide :: Version 2, Release: 2 Benchmark Date: 27 Oct 2022 AU-8;</v>
      </c>
    </row>
    <row r="904" spans="1:27" ht="409.5" hidden="1">
      <c r="A904" t="s">
        <v>17918</v>
      </c>
      <c r="B904" t="s">
        <v>4349</v>
      </c>
      <c r="C904" t="s">
        <v>5017</v>
      </c>
      <c r="D904" t="s">
        <v>17917</v>
      </c>
      <c r="E904" t="s">
        <v>17916</v>
      </c>
      <c r="F904" t="s">
        <v>17915</v>
      </c>
      <c r="G904" t="s">
        <v>17914</v>
      </c>
      <c r="I904" s="25" t="s">
        <v>17913</v>
      </c>
      <c r="J904" t="s">
        <v>17912</v>
      </c>
      <c r="M904" t="b">
        <v>0</v>
      </c>
      <c r="T904" t="s">
        <v>4341</v>
      </c>
      <c r="U904" t="s">
        <v>4340</v>
      </c>
      <c r="V904" t="s">
        <v>16942</v>
      </c>
      <c r="W904">
        <v>5239</v>
      </c>
      <c r="X904" s="25" t="s">
        <v>21658</v>
      </c>
      <c r="Y904" t="s">
        <v>21484</v>
      </c>
      <c r="AA904" t="str">
        <f t="shared" si="14"/>
        <v>Container Platform Security Requirements Guide :: Version 1, Release: 3 Benchmark Date: 27 Jan 2022 AU-8;</v>
      </c>
    </row>
    <row r="905" spans="1:27" ht="409.5" hidden="1">
      <c r="A905" t="s">
        <v>16797</v>
      </c>
      <c r="B905" t="s">
        <v>4349</v>
      </c>
      <c r="C905" t="s">
        <v>5017</v>
      </c>
      <c r="D905" t="s">
        <v>16796</v>
      </c>
      <c r="E905" t="s">
        <v>16795</v>
      </c>
      <c r="F905" t="s">
        <v>16794</v>
      </c>
      <c r="G905" s="25" t="s">
        <v>16793</v>
      </c>
      <c r="I905" s="25" t="s">
        <v>16792</v>
      </c>
      <c r="J905" s="25" t="s">
        <v>16791</v>
      </c>
      <c r="M905" t="b">
        <v>0</v>
      </c>
      <c r="T905" t="s">
        <v>4341</v>
      </c>
      <c r="U905" t="s">
        <v>4340</v>
      </c>
      <c r="V905" t="s">
        <v>15953</v>
      </c>
      <c r="W905">
        <v>2902</v>
      </c>
      <c r="X905" s="25" t="s">
        <v>21658</v>
      </c>
      <c r="Y905" t="s">
        <v>21484</v>
      </c>
      <c r="Z905" t="s">
        <v>16790</v>
      </c>
      <c r="AA905" t="str">
        <f t="shared" si="14"/>
        <v>Database Security Requirements Guide :: Version 3, Release: 3 Benchmark Date: 27 Jul 2022 AU-8;</v>
      </c>
    </row>
    <row r="906" spans="1:27" ht="409.5" hidden="1">
      <c r="A906" t="s">
        <v>14794</v>
      </c>
      <c r="B906" t="s">
        <v>4349</v>
      </c>
      <c r="C906" t="s">
        <v>14793</v>
      </c>
      <c r="D906" t="s">
        <v>14792</v>
      </c>
      <c r="E906" t="s">
        <v>14791</v>
      </c>
      <c r="F906" t="s">
        <v>14790</v>
      </c>
      <c r="G906" s="25" t="s">
        <v>14789</v>
      </c>
      <c r="I906" t="s">
        <v>14788</v>
      </c>
      <c r="J906" t="s">
        <v>14787</v>
      </c>
      <c r="M906" t="b">
        <v>0</v>
      </c>
      <c r="T906" t="s">
        <v>4341</v>
      </c>
      <c r="U906" t="s">
        <v>4340</v>
      </c>
      <c r="V906" t="s">
        <v>13339</v>
      </c>
      <c r="W906">
        <v>2895</v>
      </c>
      <c r="X906" s="25" t="s">
        <v>21658</v>
      </c>
      <c r="Y906" t="s">
        <v>21484</v>
      </c>
      <c r="Z906" t="s">
        <v>14786</v>
      </c>
      <c r="AA906" t="str">
        <f t="shared" si="14"/>
        <v>General Purpose Operating System Security Requirements Guide :: Version 2, Release: 4 Benchmark Date: 27 Jul 2022 AU-8;</v>
      </c>
    </row>
    <row r="907" spans="1:27" ht="409.5" hidden="1">
      <c r="A907" t="s">
        <v>12412</v>
      </c>
      <c r="B907" t="s">
        <v>4349</v>
      </c>
      <c r="C907" t="s">
        <v>5017</v>
      </c>
      <c r="D907" t="s">
        <v>12411</v>
      </c>
      <c r="E907" t="s">
        <v>12410</v>
      </c>
      <c r="F907" t="s">
        <v>12409</v>
      </c>
      <c r="G907" s="25" t="s">
        <v>12408</v>
      </c>
      <c r="I907" s="25" t="s">
        <v>12407</v>
      </c>
      <c r="J907" t="s">
        <v>12406</v>
      </c>
      <c r="M907" t="b">
        <v>0</v>
      </c>
      <c r="T907" t="s">
        <v>4341</v>
      </c>
      <c r="U907" t="s">
        <v>4340</v>
      </c>
      <c r="V907" t="s">
        <v>11272</v>
      </c>
      <c r="W907">
        <v>2906</v>
      </c>
      <c r="X907" s="25" t="s">
        <v>21658</v>
      </c>
      <c r="Y907" t="s">
        <v>21484</v>
      </c>
      <c r="Z907" t="s">
        <v>12405</v>
      </c>
      <c r="AA907" t="str">
        <f t="shared" si="14"/>
        <v>Mainframe Product Security Requirements Guide :: Version 2, Release: 1 Benchmark Date: 27 Oct 2022 AU-8;</v>
      </c>
    </row>
    <row r="908" spans="1:27" ht="409.5" hidden="1">
      <c r="A908" t="s">
        <v>11078</v>
      </c>
      <c r="B908" t="s">
        <v>4349</v>
      </c>
      <c r="C908" t="s">
        <v>5017</v>
      </c>
      <c r="D908" t="s">
        <v>11077</v>
      </c>
      <c r="E908" t="s">
        <v>11076</v>
      </c>
      <c r="F908" t="s">
        <v>11075</v>
      </c>
      <c r="G908" s="25" t="s">
        <v>11074</v>
      </c>
      <c r="I908" t="s">
        <v>11073</v>
      </c>
      <c r="J908" t="s">
        <v>11072</v>
      </c>
      <c r="M908" t="b">
        <v>0</v>
      </c>
      <c r="T908" t="s">
        <v>4341</v>
      </c>
      <c r="U908" t="s">
        <v>4340</v>
      </c>
      <c r="V908" t="s">
        <v>10511</v>
      </c>
      <c r="W908">
        <v>2890</v>
      </c>
      <c r="X908" s="25" t="s">
        <v>21658</v>
      </c>
      <c r="Y908" t="s">
        <v>21484</v>
      </c>
      <c r="Z908" t="s">
        <v>11071</v>
      </c>
      <c r="AA908" t="str">
        <f t="shared" si="14"/>
        <v>Network Device Management Security Requirements Guide :: Version 4, Release: 1 Benchmark Date: 23 Apr 2021 AU-8;</v>
      </c>
    </row>
    <row r="909" spans="1:27" ht="409.5" hidden="1">
      <c r="A909" t="s">
        <v>9116</v>
      </c>
      <c r="B909" t="s">
        <v>4349</v>
      </c>
      <c r="C909" t="s">
        <v>5017</v>
      </c>
      <c r="D909" t="s">
        <v>9115</v>
      </c>
      <c r="E909" t="s">
        <v>9114</v>
      </c>
      <c r="F909" t="s">
        <v>9113</v>
      </c>
      <c r="G909" s="25" t="s">
        <v>9112</v>
      </c>
      <c r="I909" s="25" t="s">
        <v>9111</v>
      </c>
      <c r="J909" t="s">
        <v>9110</v>
      </c>
      <c r="M909" t="b">
        <v>0</v>
      </c>
      <c r="T909" t="s">
        <v>4341</v>
      </c>
      <c r="U909" t="s">
        <v>4340</v>
      </c>
      <c r="V909" t="s">
        <v>8332</v>
      </c>
      <c r="W909">
        <v>5269</v>
      </c>
      <c r="X909" s="25" t="s">
        <v>21658</v>
      </c>
      <c r="Y909" t="s">
        <v>21484</v>
      </c>
      <c r="AA909" t="str">
        <f t="shared" si="14"/>
        <v>Unified Endpoint Management Server Security Requirements Guide :: Version 1, Release: 1 Benchmark Date: 20 Nov 2020 AU-8;</v>
      </c>
    </row>
    <row r="910" spans="1:27" ht="409.5" hidden="1">
      <c r="A910" t="s">
        <v>6680</v>
      </c>
      <c r="B910" t="s">
        <v>4349</v>
      </c>
      <c r="C910" t="s">
        <v>5017</v>
      </c>
      <c r="D910" t="s">
        <v>6679</v>
      </c>
      <c r="E910" t="s">
        <v>6678</v>
      </c>
      <c r="F910" t="s">
        <v>6677</v>
      </c>
      <c r="G910" s="25" t="s">
        <v>6676</v>
      </c>
      <c r="I910" s="25" t="s">
        <v>6675</v>
      </c>
      <c r="J910" t="s">
        <v>6674</v>
      </c>
      <c r="M910" t="b">
        <v>0</v>
      </c>
      <c r="T910" t="s">
        <v>4341</v>
      </c>
      <c r="U910" t="s">
        <v>4340</v>
      </c>
      <c r="V910" t="s">
        <v>5162</v>
      </c>
      <c r="W910">
        <v>4093</v>
      </c>
      <c r="X910" s="25" t="s">
        <v>21658</v>
      </c>
      <c r="Y910" t="s">
        <v>21484</v>
      </c>
      <c r="Z910" t="s">
        <v>6673</v>
      </c>
      <c r="AA910" t="str">
        <f t="shared" si="14"/>
        <v>Application Security and Development Security Technical Implementation Guide :: Version 5, Release: 2 Benchmark Date: 27 Oct 2022 AU-8;</v>
      </c>
    </row>
    <row r="911" spans="1:27" ht="409.5" hidden="1">
      <c r="A911" t="s">
        <v>5018</v>
      </c>
      <c r="B911" t="s">
        <v>4349</v>
      </c>
      <c r="C911" t="s">
        <v>5017</v>
      </c>
      <c r="D911" t="s">
        <v>5016</v>
      </c>
      <c r="E911" t="s">
        <v>5015</v>
      </c>
      <c r="F911" t="s">
        <v>5014</v>
      </c>
      <c r="G911" s="25" t="s">
        <v>5013</v>
      </c>
      <c r="I911" s="25" t="s">
        <v>5012</v>
      </c>
      <c r="J911" t="s">
        <v>5011</v>
      </c>
      <c r="M911" t="b">
        <v>0</v>
      </c>
      <c r="T911" t="s">
        <v>4341</v>
      </c>
      <c r="U911" t="s">
        <v>4340</v>
      </c>
      <c r="V911" t="s">
        <v>4339</v>
      </c>
      <c r="W911">
        <v>2910</v>
      </c>
      <c r="X911" s="25" t="s">
        <v>21658</v>
      </c>
      <c r="Y911" t="s">
        <v>21484</v>
      </c>
      <c r="Z911" t="s">
        <v>5010</v>
      </c>
      <c r="AA911" t="str">
        <f t="shared" si="14"/>
        <v>Web Server Security Requirements Guide :: Version 3, Release: 1 Benchmark Date: 27 Oct 2022 AU-8;</v>
      </c>
    </row>
    <row r="912" spans="1:27" ht="409.5" hidden="1">
      <c r="A912" t="s">
        <v>21195</v>
      </c>
      <c r="B912" t="s">
        <v>4349</v>
      </c>
      <c r="C912" t="s">
        <v>21193</v>
      </c>
      <c r="D912" t="s">
        <v>21194</v>
      </c>
      <c r="E912" t="s">
        <v>21193</v>
      </c>
      <c r="F912" t="s">
        <v>21192</v>
      </c>
      <c r="G912" s="25" t="s">
        <v>8657</v>
      </c>
      <c r="I912" s="25" t="s">
        <v>21191</v>
      </c>
      <c r="J912" t="s">
        <v>21190</v>
      </c>
      <c r="M912" t="b">
        <v>0</v>
      </c>
      <c r="T912" t="s">
        <v>4341</v>
      </c>
      <c r="U912" t="s">
        <v>4340</v>
      </c>
      <c r="V912" t="s">
        <v>20945</v>
      </c>
      <c r="W912">
        <v>3357</v>
      </c>
      <c r="X912" s="25" t="s">
        <v>21659</v>
      </c>
      <c r="Y912" t="s">
        <v>21484</v>
      </c>
      <c r="AA912" t="str">
        <f t="shared" si="14"/>
        <v>Authentication, Authorization, and Accounting Services (AAA) Security Requirements Guide :: Version 1, Release: 2 Benchmark Date: 24 Jan 2020 AU-8;</v>
      </c>
    </row>
    <row r="913" spans="1:27" ht="409.5" hidden="1">
      <c r="A913" t="s">
        <v>21189</v>
      </c>
      <c r="B913" t="s">
        <v>4349</v>
      </c>
      <c r="C913" t="s">
        <v>21187</v>
      </c>
      <c r="D913" t="s">
        <v>21188</v>
      </c>
      <c r="E913" t="s">
        <v>21187</v>
      </c>
      <c r="F913" t="s">
        <v>21186</v>
      </c>
      <c r="G913" s="25" t="s">
        <v>21185</v>
      </c>
      <c r="I913" s="25" t="s">
        <v>21184</v>
      </c>
      <c r="J913" t="s">
        <v>21183</v>
      </c>
      <c r="M913" t="b">
        <v>0</v>
      </c>
      <c r="T913" t="s">
        <v>4341</v>
      </c>
      <c r="U913" t="s">
        <v>4340</v>
      </c>
      <c r="V913" t="s">
        <v>20945</v>
      </c>
      <c r="W913">
        <v>3357</v>
      </c>
      <c r="X913" s="25" t="s">
        <v>21660</v>
      </c>
      <c r="Y913" t="s">
        <v>21484</v>
      </c>
      <c r="AA913" t="str">
        <f t="shared" si="14"/>
        <v>Authentication, Authorization, and Accounting Services (AAA) Security Requirements Guide :: Version 1, Release: 2 Benchmark Date: 24 Jan 2020 AU-8;</v>
      </c>
    </row>
    <row r="914" spans="1:27" ht="409.5" hidden="1">
      <c r="A914" t="s">
        <v>19227</v>
      </c>
      <c r="B914" t="s">
        <v>4349</v>
      </c>
      <c r="C914" t="s">
        <v>4521</v>
      </c>
      <c r="D914" t="s">
        <v>19226</v>
      </c>
      <c r="E914" t="s">
        <v>19225</v>
      </c>
      <c r="F914" t="s">
        <v>19224</v>
      </c>
      <c r="G914" s="25" t="s">
        <v>6668</v>
      </c>
      <c r="I914" s="25" t="s">
        <v>19223</v>
      </c>
      <c r="J914" t="s">
        <v>19222</v>
      </c>
      <c r="M914" t="b">
        <v>0</v>
      </c>
      <c r="T914" t="s">
        <v>4341</v>
      </c>
      <c r="U914" t="s">
        <v>4340</v>
      </c>
      <c r="V914" t="s">
        <v>18918</v>
      </c>
      <c r="W914">
        <v>2900</v>
      </c>
      <c r="X914" s="25" t="s">
        <v>21660</v>
      </c>
      <c r="Y914" t="s">
        <v>21484</v>
      </c>
      <c r="Z914" t="s">
        <v>19221</v>
      </c>
      <c r="AA914" t="str">
        <f t="shared" si="14"/>
        <v>Application Server Security Requirements Guide :: Version 3, Release: 3 Benchmark Date: 27 Oct 2022 AU-8;</v>
      </c>
    </row>
    <row r="915" spans="1:27" ht="409.5" hidden="1">
      <c r="A915" t="s">
        <v>19220</v>
      </c>
      <c r="B915" t="s">
        <v>4349</v>
      </c>
      <c r="C915" t="s">
        <v>4512</v>
      </c>
      <c r="D915" t="s">
        <v>19219</v>
      </c>
      <c r="E915" t="s">
        <v>19218</v>
      </c>
      <c r="F915" t="s">
        <v>19217</v>
      </c>
      <c r="G915" s="25" t="s">
        <v>19216</v>
      </c>
      <c r="I915" s="25" t="s">
        <v>19215</v>
      </c>
      <c r="J915" t="s">
        <v>19214</v>
      </c>
      <c r="M915" t="b">
        <v>0</v>
      </c>
      <c r="T915" t="s">
        <v>4341</v>
      </c>
      <c r="U915" t="s">
        <v>4340</v>
      </c>
      <c r="V915" t="s">
        <v>18918</v>
      </c>
      <c r="W915">
        <v>2900</v>
      </c>
      <c r="X915" s="25" t="s">
        <v>21659</v>
      </c>
      <c r="Y915" t="s">
        <v>21484</v>
      </c>
      <c r="Z915" t="s">
        <v>19213</v>
      </c>
      <c r="AA915" t="str">
        <f t="shared" si="14"/>
        <v>Application Server Security Requirements Guide :: Version 3, Release: 3 Benchmark Date: 27 Oct 2022 AU-8;</v>
      </c>
    </row>
    <row r="916" spans="1:27" ht="409.5" hidden="1">
      <c r="A916" t="s">
        <v>18490</v>
      </c>
      <c r="B916" t="s">
        <v>5187</v>
      </c>
      <c r="C916" t="s">
        <v>4521</v>
      </c>
      <c r="D916" t="s">
        <v>18489</v>
      </c>
      <c r="E916" t="s">
        <v>18488</v>
      </c>
      <c r="F916" t="s">
        <v>18487</v>
      </c>
      <c r="G916" s="25" t="s">
        <v>18486</v>
      </c>
      <c r="I916" s="25" t="s">
        <v>18485</v>
      </c>
      <c r="J916" s="25" t="s">
        <v>18484</v>
      </c>
      <c r="M916" t="b">
        <v>0</v>
      </c>
      <c r="T916" t="s">
        <v>4341</v>
      </c>
      <c r="U916" t="s">
        <v>4340</v>
      </c>
      <c r="V916" t="s">
        <v>18135</v>
      </c>
      <c r="W916">
        <v>2901</v>
      </c>
      <c r="X916" s="25" t="s">
        <v>21660</v>
      </c>
      <c r="Y916" t="s">
        <v>21484</v>
      </c>
      <c r="Z916" t="s">
        <v>18483</v>
      </c>
      <c r="AA916" t="str">
        <f t="shared" si="14"/>
        <v>Central Log Server Security Requirements Guide :: Version 2, Release: 2 Benchmark Date: 27 Oct 2022 AU-8;</v>
      </c>
    </row>
    <row r="917" spans="1:27" ht="409.5" hidden="1">
      <c r="A917" t="s">
        <v>18482</v>
      </c>
      <c r="B917" t="s">
        <v>5187</v>
      </c>
      <c r="C917" t="s">
        <v>4512</v>
      </c>
      <c r="D917" t="s">
        <v>18481</v>
      </c>
      <c r="E917" t="s">
        <v>18480</v>
      </c>
      <c r="F917" t="s">
        <v>18479</v>
      </c>
      <c r="G917" s="25" t="s">
        <v>18478</v>
      </c>
      <c r="I917" s="25" t="s">
        <v>18477</v>
      </c>
      <c r="J917" t="s">
        <v>18476</v>
      </c>
      <c r="M917" t="b">
        <v>0</v>
      </c>
      <c r="T917" t="s">
        <v>4341</v>
      </c>
      <c r="U917" t="s">
        <v>4340</v>
      </c>
      <c r="V917" t="s">
        <v>18135</v>
      </c>
      <c r="W917">
        <v>2901</v>
      </c>
      <c r="X917" s="25" t="s">
        <v>21659</v>
      </c>
      <c r="Y917" t="s">
        <v>21484</v>
      </c>
      <c r="Z917" t="s">
        <v>18475</v>
      </c>
      <c r="AA917" t="str">
        <f t="shared" si="14"/>
        <v>Central Log Server Security Requirements Guide :: Version 2, Release: 2 Benchmark Date: 27 Oct 2022 AU-8;</v>
      </c>
    </row>
    <row r="918" spans="1:27" ht="409.5" hidden="1">
      <c r="A918" t="s">
        <v>17389</v>
      </c>
      <c r="B918" t="s">
        <v>4349</v>
      </c>
      <c r="C918" t="s">
        <v>4521</v>
      </c>
      <c r="D918" t="s">
        <v>17388</v>
      </c>
      <c r="E918" t="s">
        <v>17387</v>
      </c>
      <c r="F918" t="s">
        <v>17386</v>
      </c>
      <c r="G918" s="25" t="s">
        <v>17385</v>
      </c>
      <c r="I918" s="25" t="s">
        <v>17384</v>
      </c>
      <c r="J918" t="s">
        <v>17383</v>
      </c>
      <c r="M918" t="b">
        <v>0</v>
      </c>
      <c r="T918" t="s">
        <v>4341</v>
      </c>
      <c r="U918" t="s">
        <v>4340</v>
      </c>
      <c r="V918" t="s">
        <v>16942</v>
      </c>
      <c r="W918">
        <v>5239</v>
      </c>
      <c r="X918" s="25" t="s">
        <v>21660</v>
      </c>
      <c r="Y918" t="s">
        <v>21484</v>
      </c>
      <c r="AA918" t="str">
        <f t="shared" si="14"/>
        <v>Container Platform Security Requirements Guide :: Version 1, Release: 3 Benchmark Date: 27 Jan 2022 AU-8;</v>
      </c>
    </row>
    <row r="919" spans="1:27" ht="409.5" hidden="1">
      <c r="A919" t="s">
        <v>17382</v>
      </c>
      <c r="B919" t="s">
        <v>4349</v>
      </c>
      <c r="C919" t="s">
        <v>4512</v>
      </c>
      <c r="D919" t="s">
        <v>17381</v>
      </c>
      <c r="E919" t="s">
        <v>17380</v>
      </c>
      <c r="F919" t="s">
        <v>17379</v>
      </c>
      <c r="G919" s="25" t="s">
        <v>17378</v>
      </c>
      <c r="I919" s="25" t="s">
        <v>17377</v>
      </c>
      <c r="J919" t="s">
        <v>17376</v>
      </c>
      <c r="M919" t="b">
        <v>0</v>
      </c>
      <c r="T919" t="s">
        <v>4341</v>
      </c>
      <c r="U919" t="s">
        <v>4340</v>
      </c>
      <c r="V919" t="s">
        <v>16942</v>
      </c>
      <c r="W919">
        <v>5239</v>
      </c>
      <c r="X919" s="25" t="s">
        <v>21659</v>
      </c>
      <c r="Y919" t="s">
        <v>21484</v>
      </c>
      <c r="AA919" t="str">
        <f t="shared" si="14"/>
        <v>Container Platform Security Requirements Guide :: Version 1, Release: 3 Benchmark Date: 27 Jan 2022 AU-8;</v>
      </c>
    </row>
    <row r="920" spans="1:27" ht="409.5" hidden="1">
      <c r="A920" t="s">
        <v>16353</v>
      </c>
      <c r="B920" t="s">
        <v>4349</v>
      </c>
      <c r="C920" t="s">
        <v>4521</v>
      </c>
      <c r="D920" t="s">
        <v>16352</v>
      </c>
      <c r="E920" t="s">
        <v>16351</v>
      </c>
      <c r="F920" t="s">
        <v>16350</v>
      </c>
      <c r="G920" s="25" t="s">
        <v>16349</v>
      </c>
      <c r="I920" s="25" t="s">
        <v>16348</v>
      </c>
      <c r="J920" t="s">
        <v>16347</v>
      </c>
      <c r="M920" t="b">
        <v>0</v>
      </c>
      <c r="T920" t="s">
        <v>4341</v>
      </c>
      <c r="U920" t="s">
        <v>4340</v>
      </c>
      <c r="V920" t="s">
        <v>15953</v>
      </c>
      <c r="W920">
        <v>2902</v>
      </c>
      <c r="X920" s="25" t="s">
        <v>21660</v>
      </c>
      <c r="Y920" t="s">
        <v>21484</v>
      </c>
      <c r="Z920" t="s">
        <v>16346</v>
      </c>
      <c r="AA920" t="str">
        <f t="shared" si="14"/>
        <v>Database Security Requirements Guide :: Version 3, Release: 3 Benchmark Date: 27 Jul 2022 AU-8;</v>
      </c>
    </row>
    <row r="921" spans="1:27" ht="409.5" hidden="1">
      <c r="A921" t="s">
        <v>16345</v>
      </c>
      <c r="B921" t="s">
        <v>4349</v>
      </c>
      <c r="C921" t="s">
        <v>4512</v>
      </c>
      <c r="D921" t="s">
        <v>16344</v>
      </c>
      <c r="E921" t="s">
        <v>16343</v>
      </c>
      <c r="F921" t="s">
        <v>16342</v>
      </c>
      <c r="G921" s="25" t="s">
        <v>16341</v>
      </c>
      <c r="I921" s="25" t="s">
        <v>16340</v>
      </c>
      <c r="J921" s="25" t="s">
        <v>16339</v>
      </c>
      <c r="M921" t="b">
        <v>0</v>
      </c>
      <c r="T921" t="s">
        <v>4341</v>
      </c>
      <c r="U921" t="s">
        <v>4340</v>
      </c>
      <c r="V921" t="s">
        <v>15953</v>
      </c>
      <c r="W921">
        <v>2902</v>
      </c>
      <c r="X921" s="25" t="s">
        <v>21659</v>
      </c>
      <c r="Y921" t="s">
        <v>21484</v>
      </c>
      <c r="Z921" t="s">
        <v>16338</v>
      </c>
      <c r="AA921" t="str">
        <f t="shared" si="14"/>
        <v>Database Security Requirements Guide :: Version 3, Release: 3 Benchmark Date: 27 Jul 2022 AU-8;</v>
      </c>
    </row>
    <row r="922" spans="1:27" ht="409.5" hidden="1">
      <c r="A922" t="s">
        <v>13924</v>
      </c>
      <c r="B922" t="s">
        <v>4349</v>
      </c>
      <c r="C922" t="s">
        <v>13923</v>
      </c>
      <c r="D922" t="s">
        <v>13922</v>
      </c>
      <c r="E922" t="s">
        <v>13921</v>
      </c>
      <c r="F922" t="s">
        <v>13920</v>
      </c>
      <c r="G922" s="25" t="s">
        <v>13919</v>
      </c>
      <c r="I922" t="s">
        <v>13918</v>
      </c>
      <c r="J922" t="s">
        <v>13917</v>
      </c>
      <c r="M922" t="b">
        <v>0</v>
      </c>
      <c r="T922" t="s">
        <v>4341</v>
      </c>
      <c r="U922" t="s">
        <v>4340</v>
      </c>
      <c r="V922" t="s">
        <v>13339</v>
      </c>
      <c r="W922">
        <v>2895</v>
      </c>
      <c r="X922" s="25" t="s">
        <v>21659</v>
      </c>
      <c r="Y922" t="s">
        <v>21484</v>
      </c>
      <c r="Z922" t="s">
        <v>13916</v>
      </c>
      <c r="AA922" t="str">
        <f t="shared" si="14"/>
        <v>General Purpose Operating System Security Requirements Guide :: Version 2, Release: 4 Benchmark Date: 27 Jul 2022 AU-8;</v>
      </c>
    </row>
    <row r="923" spans="1:27" ht="409.5" hidden="1">
      <c r="A923" t="s">
        <v>13915</v>
      </c>
      <c r="B923" t="s">
        <v>4349</v>
      </c>
      <c r="C923" t="s">
        <v>13914</v>
      </c>
      <c r="D923" t="s">
        <v>13913</v>
      </c>
      <c r="E923" t="s">
        <v>13912</v>
      </c>
      <c r="F923" t="s">
        <v>13911</v>
      </c>
      <c r="G923" s="25" t="s">
        <v>13910</v>
      </c>
      <c r="I923" t="s">
        <v>13909</v>
      </c>
      <c r="J923" t="s">
        <v>13908</v>
      </c>
      <c r="M923" t="b">
        <v>0</v>
      </c>
      <c r="T923" t="s">
        <v>4341</v>
      </c>
      <c r="U923" t="s">
        <v>4340</v>
      </c>
      <c r="V923" t="s">
        <v>13339</v>
      </c>
      <c r="W923">
        <v>2895</v>
      </c>
      <c r="X923" s="25" t="s">
        <v>21660</v>
      </c>
      <c r="Y923" t="s">
        <v>21484</v>
      </c>
      <c r="Z923" t="s">
        <v>13907</v>
      </c>
      <c r="AA923" t="str">
        <f t="shared" si="14"/>
        <v>General Purpose Operating System Security Requirements Guide :: Version 2, Release: 4 Benchmark Date: 27 Jul 2022 AU-8;</v>
      </c>
    </row>
    <row r="924" spans="1:27" ht="409.5" hidden="1">
      <c r="A924" t="s">
        <v>10768</v>
      </c>
      <c r="B924" t="s">
        <v>4349</v>
      </c>
      <c r="C924" t="s">
        <v>4521</v>
      </c>
      <c r="D924" t="s">
        <v>10767</v>
      </c>
      <c r="E924" t="s">
        <v>10766</v>
      </c>
      <c r="F924" t="s">
        <v>10765</v>
      </c>
      <c r="G924" s="25" t="s">
        <v>6668</v>
      </c>
      <c r="I924" s="25" t="s">
        <v>10764</v>
      </c>
      <c r="J924" t="s">
        <v>10763</v>
      </c>
      <c r="M924" t="b">
        <v>0</v>
      </c>
      <c r="T924" t="s">
        <v>4341</v>
      </c>
      <c r="U924" t="s">
        <v>4340</v>
      </c>
      <c r="V924" t="s">
        <v>10511</v>
      </c>
      <c r="W924">
        <v>2890</v>
      </c>
      <c r="X924" s="25" t="s">
        <v>21660</v>
      </c>
      <c r="Y924" t="s">
        <v>21484</v>
      </c>
      <c r="Z924" t="s">
        <v>10762</v>
      </c>
      <c r="AA924" t="str">
        <f t="shared" si="14"/>
        <v>Network Device Management Security Requirements Guide :: Version 4, Release: 1 Benchmark Date: 23 Apr 2021 AU-8;</v>
      </c>
    </row>
    <row r="925" spans="1:27" ht="409.5" hidden="1">
      <c r="A925" t="s">
        <v>10761</v>
      </c>
      <c r="B925" t="s">
        <v>4349</v>
      </c>
      <c r="C925" t="s">
        <v>4512</v>
      </c>
      <c r="D925" t="s">
        <v>10760</v>
      </c>
      <c r="E925" t="s">
        <v>10759</v>
      </c>
      <c r="F925" t="s">
        <v>10758</v>
      </c>
      <c r="G925" t="s">
        <v>10757</v>
      </c>
      <c r="I925" s="25" t="s">
        <v>10756</v>
      </c>
      <c r="J925" t="s">
        <v>10755</v>
      </c>
      <c r="M925" t="b">
        <v>0</v>
      </c>
      <c r="T925" t="s">
        <v>4341</v>
      </c>
      <c r="U925" t="s">
        <v>4340</v>
      </c>
      <c r="V925" t="s">
        <v>10511</v>
      </c>
      <c r="W925">
        <v>2890</v>
      </c>
      <c r="X925" s="25" t="s">
        <v>21659</v>
      </c>
      <c r="Y925" t="s">
        <v>21484</v>
      </c>
      <c r="Z925" t="s">
        <v>10754</v>
      </c>
      <c r="AA925" t="str">
        <f t="shared" si="14"/>
        <v>Network Device Management Security Requirements Guide :: Version 4, Release: 1 Benchmark Date: 23 Apr 2021 AU-8;</v>
      </c>
    </row>
    <row r="926" spans="1:27" ht="409.5" hidden="1">
      <c r="A926" t="s">
        <v>8668</v>
      </c>
      <c r="B926" t="s">
        <v>4349</v>
      </c>
      <c r="C926" t="s">
        <v>4521</v>
      </c>
      <c r="D926" t="s">
        <v>8667</v>
      </c>
      <c r="E926" t="s">
        <v>8666</v>
      </c>
      <c r="F926" t="s">
        <v>8665</v>
      </c>
      <c r="G926" s="25" t="s">
        <v>8664</v>
      </c>
      <c r="I926" s="25" t="s">
        <v>8663</v>
      </c>
      <c r="J926" t="s">
        <v>8662</v>
      </c>
      <c r="M926" t="b">
        <v>0</v>
      </c>
      <c r="T926" t="s">
        <v>4341</v>
      </c>
      <c r="U926" t="s">
        <v>4340</v>
      </c>
      <c r="V926" t="s">
        <v>8332</v>
      </c>
      <c r="W926">
        <v>5269</v>
      </c>
      <c r="X926" s="25" t="s">
        <v>21660</v>
      </c>
      <c r="Y926" t="s">
        <v>21484</v>
      </c>
      <c r="AA926" t="str">
        <f t="shared" si="14"/>
        <v>Unified Endpoint Management Server Security Requirements Guide :: Version 1, Release: 1 Benchmark Date: 20 Nov 2020 AU-8;</v>
      </c>
    </row>
    <row r="927" spans="1:27" ht="409.5" hidden="1">
      <c r="A927" t="s">
        <v>8661</v>
      </c>
      <c r="B927" t="s">
        <v>4349</v>
      </c>
      <c r="C927" t="s">
        <v>4512</v>
      </c>
      <c r="D927" t="s">
        <v>8660</v>
      </c>
      <c r="E927" t="s">
        <v>8659</v>
      </c>
      <c r="F927" t="s">
        <v>8658</v>
      </c>
      <c r="G927" s="25" t="s">
        <v>8657</v>
      </c>
      <c r="I927" s="25" t="s">
        <v>8656</v>
      </c>
      <c r="J927" t="s">
        <v>8655</v>
      </c>
      <c r="M927" t="b">
        <v>0</v>
      </c>
      <c r="T927" t="s">
        <v>4341</v>
      </c>
      <c r="U927" t="s">
        <v>4340</v>
      </c>
      <c r="V927" t="s">
        <v>8332</v>
      </c>
      <c r="W927">
        <v>5269</v>
      </c>
      <c r="X927" s="25" t="s">
        <v>21659</v>
      </c>
      <c r="Y927" t="s">
        <v>21484</v>
      </c>
      <c r="AA927" t="str">
        <f t="shared" si="14"/>
        <v>Unified Endpoint Management Server Security Requirements Guide :: Version 1, Release: 1 Benchmark Date: 20 Nov 2020 AU-8;</v>
      </c>
    </row>
    <row r="928" spans="1:27" ht="409.5" hidden="1">
      <c r="A928" t="s">
        <v>6672</v>
      </c>
      <c r="B928" t="s">
        <v>4349</v>
      </c>
      <c r="C928" t="s">
        <v>4521</v>
      </c>
      <c r="D928" t="s">
        <v>6671</v>
      </c>
      <c r="E928" t="s">
        <v>6670</v>
      </c>
      <c r="F928" t="s">
        <v>6669</v>
      </c>
      <c r="G928" s="25" t="s">
        <v>6668</v>
      </c>
      <c r="I928" s="25" t="s">
        <v>6667</v>
      </c>
      <c r="J928" t="s">
        <v>6666</v>
      </c>
      <c r="M928" t="b">
        <v>0</v>
      </c>
      <c r="T928" t="s">
        <v>4341</v>
      </c>
      <c r="U928" t="s">
        <v>4340</v>
      </c>
      <c r="V928" t="s">
        <v>5162</v>
      </c>
      <c r="W928">
        <v>4093</v>
      </c>
      <c r="X928" s="25" t="s">
        <v>21660</v>
      </c>
      <c r="Y928" t="s">
        <v>21484</v>
      </c>
      <c r="Z928" t="s">
        <v>6665</v>
      </c>
      <c r="AA928" t="str">
        <f t="shared" si="14"/>
        <v>Application Security and Development Security Technical Implementation Guide :: Version 5, Release: 2 Benchmark Date: 27 Oct 2022 AU-8;</v>
      </c>
    </row>
    <row r="929" spans="1:27" ht="409.5" hidden="1">
      <c r="A929" t="s">
        <v>6664</v>
      </c>
      <c r="B929" t="s">
        <v>4349</v>
      </c>
      <c r="C929" t="s">
        <v>4512</v>
      </c>
      <c r="D929" t="s">
        <v>6663</v>
      </c>
      <c r="E929" t="s">
        <v>6662</v>
      </c>
      <c r="F929" t="s">
        <v>6661</v>
      </c>
      <c r="G929" s="25" t="s">
        <v>6660</v>
      </c>
      <c r="I929" s="25" t="s">
        <v>6659</v>
      </c>
      <c r="J929" t="s">
        <v>6658</v>
      </c>
      <c r="M929" t="b">
        <v>0</v>
      </c>
      <c r="T929" t="s">
        <v>4341</v>
      </c>
      <c r="U929" t="s">
        <v>4340</v>
      </c>
      <c r="V929" t="s">
        <v>5162</v>
      </c>
      <c r="W929">
        <v>4093</v>
      </c>
      <c r="X929" s="25" t="s">
        <v>21659</v>
      </c>
      <c r="Y929" t="s">
        <v>21484</v>
      </c>
      <c r="Z929" t="s">
        <v>6657</v>
      </c>
      <c r="AA929" t="str">
        <f t="shared" si="14"/>
        <v>Application Security and Development Security Technical Implementation Guide :: Version 5, Release: 2 Benchmark Date: 27 Oct 2022 AU-8;</v>
      </c>
    </row>
    <row r="930" spans="1:27" ht="409.5" hidden="1">
      <c r="A930" t="s">
        <v>4522</v>
      </c>
      <c r="B930" t="s">
        <v>4349</v>
      </c>
      <c r="C930" t="s">
        <v>4521</v>
      </c>
      <c r="D930" t="s">
        <v>4520</v>
      </c>
      <c r="E930" t="s">
        <v>4519</v>
      </c>
      <c r="F930" t="s">
        <v>4518</v>
      </c>
      <c r="G930" s="25" t="s">
        <v>4517</v>
      </c>
      <c r="I930" s="25" t="s">
        <v>4516</v>
      </c>
      <c r="J930" t="s">
        <v>4515</v>
      </c>
      <c r="M930" t="b">
        <v>0</v>
      </c>
      <c r="T930" t="s">
        <v>4341</v>
      </c>
      <c r="U930" t="s">
        <v>4340</v>
      </c>
      <c r="V930" t="s">
        <v>4339</v>
      </c>
      <c r="W930">
        <v>2910</v>
      </c>
      <c r="X930" s="25" t="s">
        <v>21660</v>
      </c>
      <c r="Y930" t="s">
        <v>21484</v>
      </c>
      <c r="Z930" t="s">
        <v>4514</v>
      </c>
      <c r="AA930" t="str">
        <f t="shared" si="14"/>
        <v>Web Server Security Requirements Guide :: Version 3, Release: 1 Benchmark Date: 27 Oct 2022 AU-8;</v>
      </c>
    </row>
    <row r="931" spans="1:27" ht="409.5" hidden="1">
      <c r="A931" t="s">
        <v>4513</v>
      </c>
      <c r="B931" t="s">
        <v>4349</v>
      </c>
      <c r="C931" t="s">
        <v>4512</v>
      </c>
      <c r="D931" t="s">
        <v>4511</v>
      </c>
      <c r="E931" t="s">
        <v>4510</v>
      </c>
      <c r="F931" t="s">
        <v>4509</v>
      </c>
      <c r="G931" s="25" t="s">
        <v>4508</v>
      </c>
      <c r="I931" s="25" t="s">
        <v>4507</v>
      </c>
      <c r="J931" t="s">
        <v>4506</v>
      </c>
      <c r="M931" t="b">
        <v>0</v>
      </c>
      <c r="T931" t="s">
        <v>4341</v>
      </c>
      <c r="U931" t="s">
        <v>4340</v>
      </c>
      <c r="V931" t="s">
        <v>4339</v>
      </c>
      <c r="W931">
        <v>2910</v>
      </c>
      <c r="X931" s="25" t="s">
        <v>21659</v>
      </c>
      <c r="Y931" t="s">
        <v>21484</v>
      </c>
      <c r="Z931" t="s">
        <v>4505</v>
      </c>
      <c r="AA931" t="str">
        <f t="shared" si="14"/>
        <v>Web Server Security Requirements Guide :: Version 3, Release: 1 Benchmark Date: 27 Oct 2022 AU-8;</v>
      </c>
    </row>
    <row r="932" spans="1:27" ht="409.5" hidden="1">
      <c r="A932" t="s">
        <v>19715</v>
      </c>
      <c r="B932" t="s">
        <v>4349</v>
      </c>
      <c r="C932" t="s">
        <v>5008</v>
      </c>
      <c r="D932" t="s">
        <v>19714</v>
      </c>
      <c r="E932" t="s">
        <v>19713</v>
      </c>
      <c r="F932" t="s">
        <v>19712</v>
      </c>
      <c r="G932" s="25" t="s">
        <v>19711</v>
      </c>
      <c r="I932" s="25" t="s">
        <v>19710</v>
      </c>
      <c r="J932" t="s">
        <v>19709</v>
      </c>
      <c r="M932" t="b">
        <v>0</v>
      </c>
      <c r="T932" t="s">
        <v>4341</v>
      </c>
      <c r="U932" t="s">
        <v>4340</v>
      </c>
      <c r="V932" t="s">
        <v>18918</v>
      </c>
      <c r="W932">
        <v>2900</v>
      </c>
      <c r="X932" s="25" t="s">
        <v>21661</v>
      </c>
      <c r="Y932" t="s">
        <v>21442</v>
      </c>
      <c r="Z932" t="s">
        <v>19708</v>
      </c>
      <c r="AA932" t="str">
        <f t="shared" si="14"/>
        <v>Application Server Security Requirements Guide :: Version 3, Release: 3 Benchmark Date: 27 Oct 2022 AU-9;</v>
      </c>
    </row>
    <row r="933" spans="1:27" ht="409.5" hidden="1">
      <c r="A933" t="s">
        <v>19707</v>
      </c>
      <c r="B933" t="s">
        <v>4349</v>
      </c>
      <c r="C933" t="s">
        <v>4999</v>
      </c>
      <c r="D933" t="s">
        <v>19706</v>
      </c>
      <c r="E933" t="s">
        <v>19705</v>
      </c>
      <c r="F933" t="s">
        <v>19704</v>
      </c>
      <c r="G933" s="25" t="s">
        <v>19703</v>
      </c>
      <c r="I933" s="25" t="s">
        <v>19702</v>
      </c>
      <c r="J933" t="s">
        <v>19701</v>
      </c>
      <c r="M933" t="b">
        <v>0</v>
      </c>
      <c r="T933" t="s">
        <v>4341</v>
      </c>
      <c r="U933" t="s">
        <v>4340</v>
      </c>
      <c r="V933" t="s">
        <v>18918</v>
      </c>
      <c r="W933">
        <v>2900</v>
      </c>
      <c r="X933" s="25" t="s">
        <v>21662</v>
      </c>
      <c r="Y933" t="s">
        <v>21442</v>
      </c>
      <c r="Z933" t="s">
        <v>19700</v>
      </c>
      <c r="AA933" t="str">
        <f t="shared" si="14"/>
        <v>Application Server Security Requirements Guide :: Version 3, Release: 3 Benchmark Date: 27 Oct 2022 AU-9;</v>
      </c>
    </row>
    <row r="934" spans="1:27" ht="409.5" hidden="1">
      <c r="A934" t="s">
        <v>19699</v>
      </c>
      <c r="B934" t="s">
        <v>4349</v>
      </c>
      <c r="C934" t="s">
        <v>4990</v>
      </c>
      <c r="D934" t="s">
        <v>19698</v>
      </c>
      <c r="E934" t="s">
        <v>19697</v>
      </c>
      <c r="F934" t="s">
        <v>19696</v>
      </c>
      <c r="G934" s="25" t="s">
        <v>19695</v>
      </c>
      <c r="I934" s="25" t="s">
        <v>19694</v>
      </c>
      <c r="J934" t="s">
        <v>19693</v>
      </c>
      <c r="M934" t="b">
        <v>0</v>
      </c>
      <c r="T934" t="s">
        <v>4341</v>
      </c>
      <c r="U934" t="s">
        <v>4340</v>
      </c>
      <c r="V934" t="s">
        <v>18918</v>
      </c>
      <c r="W934">
        <v>2900</v>
      </c>
      <c r="X934" s="25" t="s">
        <v>21663</v>
      </c>
      <c r="Y934" t="s">
        <v>21442</v>
      </c>
      <c r="Z934" t="s">
        <v>19692</v>
      </c>
      <c r="AA934" t="str">
        <f t="shared" si="14"/>
        <v>Application Server Security Requirements Guide :: Version 3, Release: 3 Benchmark Date: 27 Oct 2022 AU-9;</v>
      </c>
    </row>
    <row r="935" spans="1:27" ht="409.5" hidden="1">
      <c r="A935" t="s">
        <v>19691</v>
      </c>
      <c r="B935" t="s">
        <v>4349</v>
      </c>
      <c r="C935" t="s">
        <v>6631</v>
      </c>
      <c r="D935" t="s">
        <v>19690</v>
      </c>
      <c r="E935" t="s">
        <v>19689</v>
      </c>
      <c r="F935" t="s">
        <v>19688</v>
      </c>
      <c r="G935" s="25" t="s">
        <v>19687</v>
      </c>
      <c r="I935" s="25" t="s">
        <v>19686</v>
      </c>
      <c r="J935" t="s">
        <v>19685</v>
      </c>
      <c r="M935" t="b">
        <v>0</v>
      </c>
      <c r="T935" t="s">
        <v>4341</v>
      </c>
      <c r="U935" t="s">
        <v>4340</v>
      </c>
      <c r="V935" t="s">
        <v>18918</v>
      </c>
      <c r="W935">
        <v>2900</v>
      </c>
      <c r="X935" s="25" t="s">
        <v>21664</v>
      </c>
      <c r="Y935" t="s">
        <v>21442</v>
      </c>
      <c r="Z935" t="s">
        <v>19684</v>
      </c>
      <c r="AA935" t="str">
        <f t="shared" si="14"/>
        <v>Application Server Security Requirements Guide :: Version 3, Release: 3 Benchmark Date: 27 Oct 2022 AU-9;</v>
      </c>
    </row>
    <row r="936" spans="1:27" ht="409.5" hidden="1">
      <c r="A936" t="s">
        <v>19683</v>
      </c>
      <c r="B936" t="s">
        <v>4349</v>
      </c>
      <c r="C936" t="s">
        <v>6622</v>
      </c>
      <c r="D936" t="s">
        <v>19682</v>
      </c>
      <c r="E936" t="s">
        <v>19681</v>
      </c>
      <c r="F936" t="s">
        <v>19680</v>
      </c>
      <c r="G936" s="25" t="s">
        <v>19679</v>
      </c>
      <c r="I936" s="25" t="s">
        <v>19678</v>
      </c>
      <c r="J936" t="s">
        <v>19677</v>
      </c>
      <c r="M936" t="b">
        <v>0</v>
      </c>
      <c r="T936" t="s">
        <v>4341</v>
      </c>
      <c r="U936" t="s">
        <v>4340</v>
      </c>
      <c r="V936" t="s">
        <v>18918</v>
      </c>
      <c r="W936">
        <v>2900</v>
      </c>
      <c r="X936" s="25" t="s">
        <v>21665</v>
      </c>
      <c r="Y936" t="s">
        <v>21442</v>
      </c>
      <c r="Z936" t="s">
        <v>19676</v>
      </c>
      <c r="AA936" t="str">
        <f t="shared" si="14"/>
        <v>Application Server Security Requirements Guide :: Version 3, Release: 3 Benchmark Date: 27 Oct 2022 AU-9;</v>
      </c>
    </row>
    <row r="937" spans="1:27" ht="409.5" hidden="1">
      <c r="A937" t="s">
        <v>19675</v>
      </c>
      <c r="B937" t="s">
        <v>4349</v>
      </c>
      <c r="C937" t="s">
        <v>6613</v>
      </c>
      <c r="D937" t="s">
        <v>19674</v>
      </c>
      <c r="E937" t="s">
        <v>19673</v>
      </c>
      <c r="F937" t="s">
        <v>19672</v>
      </c>
      <c r="G937" s="25" t="s">
        <v>19671</v>
      </c>
      <c r="I937" s="25" t="s">
        <v>19670</v>
      </c>
      <c r="J937" t="s">
        <v>19669</v>
      </c>
      <c r="M937" t="b">
        <v>0</v>
      </c>
      <c r="T937" t="s">
        <v>4341</v>
      </c>
      <c r="U937" t="s">
        <v>4340</v>
      </c>
      <c r="V937" t="s">
        <v>18918</v>
      </c>
      <c r="W937">
        <v>2900</v>
      </c>
      <c r="X937" s="25" t="s">
        <v>21666</v>
      </c>
      <c r="Y937" t="s">
        <v>21442</v>
      </c>
      <c r="Z937" t="s">
        <v>19668</v>
      </c>
      <c r="AA937" t="str">
        <f t="shared" si="14"/>
        <v>Application Server Security Requirements Guide :: Version 3, Release: 3 Benchmark Date: 27 Oct 2022 AU-9;</v>
      </c>
    </row>
    <row r="938" spans="1:27" ht="409.5" hidden="1">
      <c r="A938" t="s">
        <v>18267</v>
      </c>
      <c r="B938" t="s">
        <v>4349</v>
      </c>
      <c r="C938" t="s">
        <v>5008</v>
      </c>
      <c r="D938" t="s">
        <v>18266</v>
      </c>
      <c r="E938" t="s">
        <v>18265</v>
      </c>
      <c r="F938" t="s">
        <v>18264</v>
      </c>
      <c r="G938" s="25" t="s">
        <v>6652</v>
      </c>
      <c r="I938" s="25" t="s">
        <v>18263</v>
      </c>
      <c r="J938" t="s">
        <v>18262</v>
      </c>
      <c r="M938" t="b">
        <v>0</v>
      </c>
      <c r="T938" t="s">
        <v>4341</v>
      </c>
      <c r="U938" t="s">
        <v>4340</v>
      </c>
      <c r="V938" t="s">
        <v>18135</v>
      </c>
      <c r="W938">
        <v>2901</v>
      </c>
      <c r="X938" s="25" t="s">
        <v>21661</v>
      </c>
      <c r="Y938" t="s">
        <v>21442</v>
      </c>
      <c r="Z938" t="s">
        <v>18261</v>
      </c>
      <c r="AA938" t="str">
        <f t="shared" si="14"/>
        <v>Central Log Server Security Requirements Guide :: Version 2, Release: 2 Benchmark Date: 27 Oct 2022 AU-9;</v>
      </c>
    </row>
    <row r="939" spans="1:27" ht="409.5" hidden="1">
      <c r="A939" t="s">
        <v>18260</v>
      </c>
      <c r="B939" t="s">
        <v>4349</v>
      </c>
      <c r="C939" t="s">
        <v>4999</v>
      </c>
      <c r="D939" t="s">
        <v>18259</v>
      </c>
      <c r="E939" t="s">
        <v>18258</v>
      </c>
      <c r="F939" t="s">
        <v>18257</v>
      </c>
      <c r="G939" s="25" t="s">
        <v>12393</v>
      </c>
      <c r="I939" s="25" t="s">
        <v>18256</v>
      </c>
      <c r="J939" t="s">
        <v>18255</v>
      </c>
      <c r="M939" t="b">
        <v>0</v>
      </c>
      <c r="T939" t="s">
        <v>4341</v>
      </c>
      <c r="U939" t="s">
        <v>4340</v>
      </c>
      <c r="V939" t="s">
        <v>18135</v>
      </c>
      <c r="W939">
        <v>2901</v>
      </c>
      <c r="X939" s="25" t="s">
        <v>21662</v>
      </c>
      <c r="Y939" t="s">
        <v>21442</v>
      </c>
      <c r="Z939" t="s">
        <v>18254</v>
      </c>
      <c r="AA939" t="str">
        <f t="shared" si="14"/>
        <v>Central Log Server Security Requirements Guide :: Version 2, Release: 2 Benchmark Date: 27 Oct 2022 AU-9;</v>
      </c>
    </row>
    <row r="940" spans="1:27" ht="409.5" hidden="1">
      <c r="A940" t="s">
        <v>18253</v>
      </c>
      <c r="B940" t="s">
        <v>4349</v>
      </c>
      <c r="C940" t="s">
        <v>4990</v>
      </c>
      <c r="D940" t="s">
        <v>18252</v>
      </c>
      <c r="E940" t="s">
        <v>18251</v>
      </c>
      <c r="F940" t="s">
        <v>18250</v>
      </c>
      <c r="G940" s="25" t="s">
        <v>18249</v>
      </c>
      <c r="I940" s="25" t="s">
        <v>18248</v>
      </c>
      <c r="J940" t="s">
        <v>18247</v>
      </c>
      <c r="M940" t="b">
        <v>0</v>
      </c>
      <c r="T940" t="s">
        <v>4341</v>
      </c>
      <c r="U940" t="s">
        <v>4340</v>
      </c>
      <c r="V940" t="s">
        <v>18135</v>
      </c>
      <c r="W940">
        <v>2901</v>
      </c>
      <c r="X940" s="25" t="s">
        <v>21663</v>
      </c>
      <c r="Y940" t="s">
        <v>21442</v>
      </c>
      <c r="Z940" t="s">
        <v>18246</v>
      </c>
      <c r="AA940" t="str">
        <f t="shared" si="14"/>
        <v>Central Log Server Security Requirements Guide :: Version 2, Release: 2 Benchmark Date: 27 Oct 2022 AU-9;</v>
      </c>
    </row>
    <row r="941" spans="1:27" ht="409.5" hidden="1">
      <c r="A941" t="s">
        <v>18245</v>
      </c>
      <c r="B941" t="s">
        <v>4349</v>
      </c>
      <c r="C941" t="s">
        <v>6631</v>
      </c>
      <c r="D941" t="s">
        <v>18244</v>
      </c>
      <c r="E941" t="s">
        <v>18243</v>
      </c>
      <c r="F941" t="s">
        <v>18242</v>
      </c>
      <c r="G941" s="25" t="s">
        <v>6627</v>
      </c>
      <c r="I941" s="25" t="s">
        <v>18241</v>
      </c>
      <c r="J941" t="s">
        <v>18240</v>
      </c>
      <c r="M941" t="b">
        <v>0</v>
      </c>
      <c r="T941" t="s">
        <v>4341</v>
      </c>
      <c r="U941" t="s">
        <v>4340</v>
      </c>
      <c r="V941" t="s">
        <v>18135</v>
      </c>
      <c r="W941">
        <v>2901</v>
      </c>
      <c r="X941" s="25" t="s">
        <v>21664</v>
      </c>
      <c r="Y941" t="s">
        <v>21442</v>
      </c>
      <c r="Z941" t="s">
        <v>18239</v>
      </c>
      <c r="AA941" t="str">
        <f t="shared" si="14"/>
        <v>Central Log Server Security Requirements Guide :: Version 2, Release: 2 Benchmark Date: 27 Oct 2022 AU-9;</v>
      </c>
    </row>
    <row r="942" spans="1:27" ht="409.5" hidden="1">
      <c r="A942" t="s">
        <v>18238</v>
      </c>
      <c r="B942" t="s">
        <v>4349</v>
      </c>
      <c r="C942" t="s">
        <v>6622</v>
      </c>
      <c r="D942" t="s">
        <v>18237</v>
      </c>
      <c r="E942" t="s">
        <v>18236</v>
      </c>
      <c r="F942" t="s">
        <v>18235</v>
      </c>
      <c r="G942" s="25" t="s">
        <v>6618</v>
      </c>
      <c r="I942" s="25" t="s">
        <v>18234</v>
      </c>
      <c r="J942" t="s">
        <v>18233</v>
      </c>
      <c r="M942" t="b">
        <v>0</v>
      </c>
      <c r="T942" t="s">
        <v>4341</v>
      </c>
      <c r="U942" t="s">
        <v>4340</v>
      </c>
      <c r="V942" t="s">
        <v>18135</v>
      </c>
      <c r="W942">
        <v>2901</v>
      </c>
      <c r="X942" s="25" t="s">
        <v>21665</v>
      </c>
      <c r="Y942" t="s">
        <v>21442</v>
      </c>
      <c r="Z942" t="s">
        <v>18232</v>
      </c>
      <c r="AA942" t="str">
        <f t="shared" si="14"/>
        <v>Central Log Server Security Requirements Guide :: Version 2, Release: 2 Benchmark Date: 27 Oct 2022 AU-9;</v>
      </c>
    </row>
    <row r="943" spans="1:27" ht="409.5" hidden="1">
      <c r="A943" t="s">
        <v>18231</v>
      </c>
      <c r="B943" t="s">
        <v>4349</v>
      </c>
      <c r="C943" t="s">
        <v>6613</v>
      </c>
      <c r="D943" t="s">
        <v>18230</v>
      </c>
      <c r="E943" t="s">
        <v>18229</v>
      </c>
      <c r="F943" t="s">
        <v>18228</v>
      </c>
      <c r="G943" s="25" t="s">
        <v>6609</v>
      </c>
      <c r="I943" s="25" t="s">
        <v>18227</v>
      </c>
      <c r="J943" t="s">
        <v>18226</v>
      </c>
      <c r="M943" t="b">
        <v>0</v>
      </c>
      <c r="T943" t="s">
        <v>4341</v>
      </c>
      <c r="U943" t="s">
        <v>4340</v>
      </c>
      <c r="V943" t="s">
        <v>18135</v>
      </c>
      <c r="W943">
        <v>2901</v>
      </c>
      <c r="X943" s="25" t="s">
        <v>21666</v>
      </c>
      <c r="Y943" t="s">
        <v>21442</v>
      </c>
      <c r="Z943" t="s">
        <v>18225</v>
      </c>
      <c r="AA943" t="str">
        <f t="shared" si="14"/>
        <v>Central Log Server Security Requirements Guide :: Version 2, Release: 2 Benchmark Date: 27 Oct 2022 AU-9;</v>
      </c>
    </row>
    <row r="944" spans="1:27" ht="409.5" hidden="1">
      <c r="A944" t="s">
        <v>17911</v>
      </c>
      <c r="B944" t="s">
        <v>4349</v>
      </c>
      <c r="C944" t="s">
        <v>5008</v>
      </c>
      <c r="D944" t="s">
        <v>17910</v>
      </c>
      <c r="E944" t="s">
        <v>17909</v>
      </c>
      <c r="F944" t="s">
        <v>17908</v>
      </c>
      <c r="G944" s="25" t="s">
        <v>17907</v>
      </c>
      <c r="I944" s="25" t="s">
        <v>17906</v>
      </c>
      <c r="J944" t="s">
        <v>17905</v>
      </c>
      <c r="M944" t="b">
        <v>0</v>
      </c>
      <c r="T944" t="s">
        <v>4341</v>
      </c>
      <c r="U944" t="s">
        <v>4340</v>
      </c>
      <c r="V944" t="s">
        <v>16942</v>
      </c>
      <c r="W944">
        <v>5239</v>
      </c>
      <c r="X944" s="25" t="s">
        <v>21661</v>
      </c>
      <c r="Y944" t="s">
        <v>21442</v>
      </c>
      <c r="AA944" t="str">
        <f t="shared" si="14"/>
        <v>Container Platform Security Requirements Guide :: Version 1, Release: 3 Benchmark Date: 27 Jan 2022 AU-9;</v>
      </c>
    </row>
    <row r="945" spans="1:27" ht="409.5" hidden="1">
      <c r="A945" t="s">
        <v>17904</v>
      </c>
      <c r="B945" t="s">
        <v>4349</v>
      </c>
      <c r="C945" t="s">
        <v>4999</v>
      </c>
      <c r="D945" t="s">
        <v>17903</v>
      </c>
      <c r="E945" t="s">
        <v>17902</v>
      </c>
      <c r="F945" t="s">
        <v>17901</v>
      </c>
      <c r="G945" s="25" t="s">
        <v>17900</v>
      </c>
      <c r="I945" s="25" t="s">
        <v>17899</v>
      </c>
      <c r="J945" t="s">
        <v>17898</v>
      </c>
      <c r="M945" t="b">
        <v>0</v>
      </c>
      <c r="T945" t="s">
        <v>4341</v>
      </c>
      <c r="U945" t="s">
        <v>4340</v>
      </c>
      <c r="V945" t="s">
        <v>16942</v>
      </c>
      <c r="W945">
        <v>5239</v>
      </c>
      <c r="X945" s="25" t="s">
        <v>21662</v>
      </c>
      <c r="Y945" t="s">
        <v>21442</v>
      </c>
      <c r="AA945" t="str">
        <f t="shared" si="14"/>
        <v>Container Platform Security Requirements Guide :: Version 1, Release: 3 Benchmark Date: 27 Jan 2022 AU-9;</v>
      </c>
    </row>
    <row r="946" spans="1:27" ht="409.5" hidden="1">
      <c r="A946" t="s">
        <v>17897</v>
      </c>
      <c r="B946" t="s">
        <v>4349</v>
      </c>
      <c r="C946" t="s">
        <v>4990</v>
      </c>
      <c r="D946" t="s">
        <v>17896</v>
      </c>
      <c r="E946" t="s">
        <v>17895</v>
      </c>
      <c r="F946" t="s">
        <v>17894</v>
      </c>
      <c r="G946" s="25" t="s">
        <v>17893</v>
      </c>
      <c r="I946" s="25" t="s">
        <v>17892</v>
      </c>
      <c r="J946" t="s">
        <v>17891</v>
      </c>
      <c r="M946" t="b">
        <v>0</v>
      </c>
      <c r="T946" t="s">
        <v>4341</v>
      </c>
      <c r="U946" t="s">
        <v>4340</v>
      </c>
      <c r="V946" t="s">
        <v>16942</v>
      </c>
      <c r="W946">
        <v>5239</v>
      </c>
      <c r="X946" s="25" t="s">
        <v>21663</v>
      </c>
      <c r="Y946" t="s">
        <v>21442</v>
      </c>
      <c r="AA946" t="str">
        <f t="shared" si="14"/>
        <v>Container Platform Security Requirements Guide :: Version 1, Release: 3 Benchmark Date: 27 Jan 2022 AU-9;</v>
      </c>
    </row>
    <row r="947" spans="1:27" ht="409.5" hidden="1">
      <c r="A947" t="s">
        <v>17890</v>
      </c>
      <c r="B947" t="s">
        <v>4349</v>
      </c>
      <c r="C947" t="s">
        <v>6631</v>
      </c>
      <c r="D947" t="s">
        <v>17889</v>
      </c>
      <c r="E947" t="s">
        <v>17888</v>
      </c>
      <c r="F947" t="s">
        <v>17887</v>
      </c>
      <c r="G947" s="25" t="s">
        <v>17886</v>
      </c>
      <c r="I947" s="25" t="s">
        <v>17885</v>
      </c>
      <c r="J947" t="s">
        <v>17884</v>
      </c>
      <c r="M947" t="b">
        <v>0</v>
      </c>
      <c r="T947" t="s">
        <v>4341</v>
      </c>
      <c r="U947" t="s">
        <v>4340</v>
      </c>
      <c r="V947" t="s">
        <v>16942</v>
      </c>
      <c r="W947">
        <v>5239</v>
      </c>
      <c r="X947" s="25" t="s">
        <v>21664</v>
      </c>
      <c r="Y947" t="s">
        <v>21442</v>
      </c>
      <c r="AA947" t="str">
        <f t="shared" si="14"/>
        <v>Container Platform Security Requirements Guide :: Version 1, Release: 3 Benchmark Date: 27 Jan 2022 AU-9;</v>
      </c>
    </row>
    <row r="948" spans="1:27" ht="409.5" hidden="1">
      <c r="A948" t="s">
        <v>17883</v>
      </c>
      <c r="B948" t="s">
        <v>4349</v>
      </c>
      <c r="C948" t="s">
        <v>6622</v>
      </c>
      <c r="D948" t="s">
        <v>17882</v>
      </c>
      <c r="E948" t="s">
        <v>17881</v>
      </c>
      <c r="F948" t="s">
        <v>17880</v>
      </c>
      <c r="G948" s="25" t="s">
        <v>6618</v>
      </c>
      <c r="I948" s="25" t="s">
        <v>17879</v>
      </c>
      <c r="J948" t="s">
        <v>17878</v>
      </c>
      <c r="M948" t="b">
        <v>0</v>
      </c>
      <c r="T948" t="s">
        <v>4341</v>
      </c>
      <c r="U948" t="s">
        <v>4340</v>
      </c>
      <c r="V948" t="s">
        <v>16942</v>
      </c>
      <c r="W948">
        <v>5239</v>
      </c>
      <c r="X948" s="25" t="s">
        <v>21665</v>
      </c>
      <c r="Y948" t="s">
        <v>21442</v>
      </c>
      <c r="AA948" t="str">
        <f t="shared" si="14"/>
        <v>Container Platform Security Requirements Guide :: Version 1, Release: 3 Benchmark Date: 27 Jan 2022 AU-9;</v>
      </c>
    </row>
    <row r="949" spans="1:27" ht="409.5" hidden="1">
      <c r="A949" t="s">
        <v>17877</v>
      </c>
      <c r="B949" t="s">
        <v>4349</v>
      </c>
      <c r="C949" t="s">
        <v>6613</v>
      </c>
      <c r="D949" t="s">
        <v>17876</v>
      </c>
      <c r="E949" t="s">
        <v>17875</v>
      </c>
      <c r="F949" t="s">
        <v>17874</v>
      </c>
      <c r="G949" s="25" t="s">
        <v>6609</v>
      </c>
      <c r="I949" s="25" t="s">
        <v>17873</v>
      </c>
      <c r="J949" t="s">
        <v>17872</v>
      </c>
      <c r="M949" t="b">
        <v>0</v>
      </c>
      <c r="T949" t="s">
        <v>4341</v>
      </c>
      <c r="U949" t="s">
        <v>4340</v>
      </c>
      <c r="V949" t="s">
        <v>16942</v>
      </c>
      <c r="W949">
        <v>5239</v>
      </c>
      <c r="X949" s="25" t="s">
        <v>21666</v>
      </c>
      <c r="Y949" t="s">
        <v>21442</v>
      </c>
      <c r="AA949" t="str">
        <f t="shared" si="14"/>
        <v>Container Platform Security Requirements Guide :: Version 1, Release: 3 Benchmark Date: 27 Jan 2022 AU-9;</v>
      </c>
    </row>
    <row r="950" spans="1:27" ht="409.5" hidden="1">
      <c r="A950" t="s">
        <v>16789</v>
      </c>
      <c r="B950" t="s">
        <v>4349</v>
      </c>
      <c r="C950" t="s">
        <v>5008</v>
      </c>
      <c r="D950" t="s">
        <v>16788</v>
      </c>
      <c r="E950" t="s">
        <v>16787</v>
      </c>
      <c r="F950" t="s">
        <v>16786</v>
      </c>
      <c r="G950" s="25" t="s">
        <v>16785</v>
      </c>
      <c r="I950" s="25" t="s">
        <v>16784</v>
      </c>
      <c r="J950" t="s">
        <v>16783</v>
      </c>
      <c r="M950" t="b">
        <v>0</v>
      </c>
      <c r="T950" t="s">
        <v>4341</v>
      </c>
      <c r="U950" t="s">
        <v>4340</v>
      </c>
      <c r="V950" t="s">
        <v>15953</v>
      </c>
      <c r="W950">
        <v>2902</v>
      </c>
      <c r="X950" s="25" t="s">
        <v>21661</v>
      </c>
      <c r="Y950" t="s">
        <v>21442</v>
      </c>
      <c r="Z950" t="s">
        <v>16782</v>
      </c>
      <c r="AA950" t="str">
        <f t="shared" si="14"/>
        <v>Database Security Requirements Guide :: Version 3, Release: 3 Benchmark Date: 27 Jul 2022 AU-9;</v>
      </c>
    </row>
    <row r="951" spans="1:27" ht="409.5" hidden="1">
      <c r="A951" t="s">
        <v>16781</v>
      </c>
      <c r="B951" t="s">
        <v>4349</v>
      </c>
      <c r="C951" t="s">
        <v>4999</v>
      </c>
      <c r="D951" t="s">
        <v>16780</v>
      </c>
      <c r="E951" t="s">
        <v>16779</v>
      </c>
      <c r="F951" t="s">
        <v>16778</v>
      </c>
      <c r="G951" s="25" t="s">
        <v>16777</v>
      </c>
      <c r="I951" s="25" t="s">
        <v>16776</v>
      </c>
      <c r="J951" t="s">
        <v>16775</v>
      </c>
      <c r="M951" t="b">
        <v>0</v>
      </c>
      <c r="T951" t="s">
        <v>4341</v>
      </c>
      <c r="U951" t="s">
        <v>4340</v>
      </c>
      <c r="V951" t="s">
        <v>15953</v>
      </c>
      <c r="W951">
        <v>2902</v>
      </c>
      <c r="X951" s="25" t="s">
        <v>21662</v>
      </c>
      <c r="Y951" t="s">
        <v>21442</v>
      </c>
      <c r="Z951" t="s">
        <v>16774</v>
      </c>
      <c r="AA951" t="str">
        <f t="shared" si="14"/>
        <v>Database Security Requirements Guide :: Version 3, Release: 3 Benchmark Date: 27 Jul 2022 AU-9;</v>
      </c>
    </row>
    <row r="952" spans="1:27" ht="409.5" hidden="1">
      <c r="A952" t="s">
        <v>16773</v>
      </c>
      <c r="B952" t="s">
        <v>4349</v>
      </c>
      <c r="C952" t="s">
        <v>4990</v>
      </c>
      <c r="D952" t="s">
        <v>16772</v>
      </c>
      <c r="E952" t="s">
        <v>16771</v>
      </c>
      <c r="F952" t="s">
        <v>16770</v>
      </c>
      <c r="G952" s="25" t="s">
        <v>16769</v>
      </c>
      <c r="I952" s="25" t="s">
        <v>16768</v>
      </c>
      <c r="J952" t="s">
        <v>16767</v>
      </c>
      <c r="M952" t="b">
        <v>0</v>
      </c>
      <c r="T952" t="s">
        <v>4341</v>
      </c>
      <c r="U952" t="s">
        <v>4340</v>
      </c>
      <c r="V952" t="s">
        <v>15953</v>
      </c>
      <c r="W952">
        <v>2902</v>
      </c>
      <c r="X952" s="25" t="s">
        <v>21663</v>
      </c>
      <c r="Y952" t="s">
        <v>21442</v>
      </c>
      <c r="Z952" t="s">
        <v>16766</v>
      </c>
      <c r="AA952" t="str">
        <f t="shared" si="14"/>
        <v>Database Security Requirements Guide :: Version 3, Release: 3 Benchmark Date: 27 Jul 2022 AU-9;</v>
      </c>
    </row>
    <row r="953" spans="1:27" ht="409.5" hidden="1">
      <c r="A953" t="s">
        <v>16765</v>
      </c>
      <c r="B953" t="s">
        <v>4349</v>
      </c>
      <c r="C953" t="s">
        <v>6631</v>
      </c>
      <c r="D953" t="s">
        <v>16764</v>
      </c>
      <c r="E953" t="s">
        <v>16763</v>
      </c>
      <c r="F953" t="s">
        <v>16762</v>
      </c>
      <c r="G953" s="25" t="s">
        <v>16761</v>
      </c>
      <c r="I953" s="25" t="s">
        <v>16760</v>
      </c>
      <c r="J953" t="s">
        <v>16759</v>
      </c>
      <c r="M953" t="b">
        <v>0</v>
      </c>
      <c r="T953" t="s">
        <v>4341</v>
      </c>
      <c r="U953" t="s">
        <v>4340</v>
      </c>
      <c r="V953" t="s">
        <v>15953</v>
      </c>
      <c r="W953">
        <v>2902</v>
      </c>
      <c r="X953" s="25" t="s">
        <v>21664</v>
      </c>
      <c r="Y953" t="s">
        <v>21442</v>
      </c>
      <c r="Z953" t="s">
        <v>16758</v>
      </c>
      <c r="AA953" t="str">
        <f t="shared" si="14"/>
        <v>Database Security Requirements Guide :: Version 3, Release: 3 Benchmark Date: 27 Jul 2022 AU-9;</v>
      </c>
    </row>
    <row r="954" spans="1:27" ht="409.5" hidden="1">
      <c r="A954" t="s">
        <v>16757</v>
      </c>
      <c r="B954" t="s">
        <v>4349</v>
      </c>
      <c r="C954" t="s">
        <v>6622</v>
      </c>
      <c r="D954" t="s">
        <v>16756</v>
      </c>
      <c r="E954" t="s">
        <v>16755</v>
      </c>
      <c r="F954" t="s">
        <v>16754</v>
      </c>
      <c r="G954" s="25" t="s">
        <v>6618</v>
      </c>
      <c r="I954" s="25" t="s">
        <v>16753</v>
      </c>
      <c r="J954" t="s">
        <v>16752</v>
      </c>
      <c r="M954" t="b">
        <v>0</v>
      </c>
      <c r="T954" t="s">
        <v>4341</v>
      </c>
      <c r="U954" t="s">
        <v>4340</v>
      </c>
      <c r="V954" t="s">
        <v>15953</v>
      </c>
      <c r="W954">
        <v>2902</v>
      </c>
      <c r="X954" s="25" t="s">
        <v>21665</v>
      </c>
      <c r="Y954" t="s">
        <v>21442</v>
      </c>
      <c r="Z954" t="s">
        <v>16751</v>
      </c>
      <c r="AA954" t="str">
        <f t="shared" si="14"/>
        <v>Database Security Requirements Guide :: Version 3, Release: 3 Benchmark Date: 27 Jul 2022 AU-9;</v>
      </c>
    </row>
    <row r="955" spans="1:27" ht="409.5" hidden="1">
      <c r="A955" t="s">
        <v>16750</v>
      </c>
      <c r="B955" t="s">
        <v>4349</v>
      </c>
      <c r="C955" t="s">
        <v>6613</v>
      </c>
      <c r="D955" t="s">
        <v>16749</v>
      </c>
      <c r="E955" t="s">
        <v>16748</v>
      </c>
      <c r="F955" t="s">
        <v>16747</v>
      </c>
      <c r="G955" s="25" t="s">
        <v>6609</v>
      </c>
      <c r="I955" s="25" t="s">
        <v>16746</v>
      </c>
      <c r="J955" t="s">
        <v>16745</v>
      </c>
      <c r="M955" t="b">
        <v>0</v>
      </c>
      <c r="T955" t="s">
        <v>4341</v>
      </c>
      <c r="U955" t="s">
        <v>4340</v>
      </c>
      <c r="V955" t="s">
        <v>15953</v>
      </c>
      <c r="W955">
        <v>2902</v>
      </c>
      <c r="X955" s="25" t="s">
        <v>21666</v>
      </c>
      <c r="Y955" t="s">
        <v>21442</v>
      </c>
      <c r="Z955" t="s">
        <v>16744</v>
      </c>
      <c r="AA955" t="str">
        <f t="shared" si="14"/>
        <v>Database Security Requirements Guide :: Version 3, Release: 3 Benchmark Date: 27 Jul 2022 AU-9;</v>
      </c>
    </row>
    <row r="956" spans="1:27" ht="409.5" hidden="1">
      <c r="A956" t="s">
        <v>15196</v>
      </c>
      <c r="B956" t="s">
        <v>4349</v>
      </c>
      <c r="C956" t="s">
        <v>8168</v>
      </c>
      <c r="D956" t="s">
        <v>15195</v>
      </c>
      <c r="E956" t="s">
        <v>15194</v>
      </c>
      <c r="F956" t="s">
        <v>15193</v>
      </c>
      <c r="G956" s="25" t="s">
        <v>15192</v>
      </c>
      <c r="I956" s="25" t="s">
        <v>15191</v>
      </c>
      <c r="J956" s="25" t="s">
        <v>15190</v>
      </c>
      <c r="M956" t="b">
        <v>0</v>
      </c>
      <c r="T956" t="s">
        <v>4341</v>
      </c>
      <c r="U956" t="s">
        <v>4340</v>
      </c>
      <c r="V956" t="s">
        <v>15010</v>
      </c>
      <c r="W956">
        <v>2912</v>
      </c>
      <c r="X956" s="25" t="s">
        <v>21662</v>
      </c>
      <c r="Y956" t="s">
        <v>21442</v>
      </c>
      <c r="Z956" t="s">
        <v>15189</v>
      </c>
      <c r="AA956" t="str">
        <f t="shared" si="14"/>
        <v>Firewall Security Requirements Guide :: Version 2, Release: 3 Benchmark Date: 27 Oct 2022 AU-9;</v>
      </c>
    </row>
    <row r="957" spans="1:27" ht="409.5" hidden="1">
      <c r="A957" t="s">
        <v>15188</v>
      </c>
      <c r="B957" t="s">
        <v>4349</v>
      </c>
      <c r="C957" t="s">
        <v>8159</v>
      </c>
      <c r="D957" t="s">
        <v>15187</v>
      </c>
      <c r="E957" t="s">
        <v>15186</v>
      </c>
      <c r="F957" t="s">
        <v>15185</v>
      </c>
      <c r="G957" s="25" t="s">
        <v>15184</v>
      </c>
      <c r="I957" s="25" t="s">
        <v>15183</v>
      </c>
      <c r="J957" s="25" t="s">
        <v>15182</v>
      </c>
      <c r="M957" t="b">
        <v>0</v>
      </c>
      <c r="T957" t="s">
        <v>4341</v>
      </c>
      <c r="U957" t="s">
        <v>4340</v>
      </c>
      <c r="V957" t="s">
        <v>15010</v>
      </c>
      <c r="W957">
        <v>2912</v>
      </c>
      <c r="X957" s="25" t="s">
        <v>21663</v>
      </c>
      <c r="Y957" t="s">
        <v>21442</v>
      </c>
      <c r="Z957" t="s">
        <v>15181</v>
      </c>
      <c r="AA957" t="str">
        <f t="shared" si="14"/>
        <v>Firewall Security Requirements Guide :: Version 2, Release: 3 Benchmark Date: 27 Oct 2022 AU-9;</v>
      </c>
    </row>
    <row r="958" spans="1:27" ht="409.5" hidden="1">
      <c r="A958" t="s">
        <v>14785</v>
      </c>
      <c r="B958" t="s">
        <v>4349</v>
      </c>
      <c r="C958" t="s">
        <v>14784</v>
      </c>
      <c r="D958" t="s">
        <v>14783</v>
      </c>
      <c r="E958" t="s">
        <v>14782</v>
      </c>
      <c r="F958" t="s">
        <v>14781</v>
      </c>
      <c r="G958" s="25" t="s">
        <v>14780</v>
      </c>
      <c r="I958" t="s">
        <v>14779</v>
      </c>
      <c r="J958" t="s">
        <v>14778</v>
      </c>
      <c r="M958" t="b">
        <v>0</v>
      </c>
      <c r="T958" t="s">
        <v>4341</v>
      </c>
      <c r="U958" t="s">
        <v>4340</v>
      </c>
      <c r="V958" t="s">
        <v>13339</v>
      </c>
      <c r="W958">
        <v>2895</v>
      </c>
      <c r="X958" s="25" t="s">
        <v>21661</v>
      </c>
      <c r="Y958" t="s">
        <v>21442</v>
      </c>
      <c r="Z958" t="s">
        <v>14777</v>
      </c>
      <c r="AA958" t="str">
        <f t="shared" si="14"/>
        <v>General Purpose Operating System Security Requirements Guide :: Version 2, Release: 4 Benchmark Date: 27 Jul 2022 AU-9;</v>
      </c>
    </row>
    <row r="959" spans="1:27" ht="409.5" hidden="1">
      <c r="A959" t="s">
        <v>14776</v>
      </c>
      <c r="B959" t="s">
        <v>4349</v>
      </c>
      <c r="C959" t="s">
        <v>14775</v>
      </c>
      <c r="D959" t="s">
        <v>14774</v>
      </c>
      <c r="E959" t="s">
        <v>14773</v>
      </c>
      <c r="F959" t="s">
        <v>14772</v>
      </c>
      <c r="G959" s="25" t="s">
        <v>14771</v>
      </c>
      <c r="I959" t="s">
        <v>14770</v>
      </c>
      <c r="J959" t="s">
        <v>14769</v>
      </c>
      <c r="M959" t="b">
        <v>0</v>
      </c>
      <c r="T959" t="s">
        <v>4341</v>
      </c>
      <c r="U959" t="s">
        <v>4340</v>
      </c>
      <c r="V959" t="s">
        <v>13339</v>
      </c>
      <c r="W959">
        <v>2895</v>
      </c>
      <c r="X959" s="25" t="s">
        <v>21662</v>
      </c>
      <c r="Y959" t="s">
        <v>21442</v>
      </c>
      <c r="Z959" t="s">
        <v>14768</v>
      </c>
      <c r="AA959" t="str">
        <f t="shared" si="14"/>
        <v>General Purpose Operating System Security Requirements Guide :: Version 2, Release: 4 Benchmark Date: 27 Jul 2022 AU-9;</v>
      </c>
    </row>
    <row r="960" spans="1:27" ht="409.5" hidden="1">
      <c r="A960" t="s">
        <v>14767</v>
      </c>
      <c r="B960" t="s">
        <v>4349</v>
      </c>
      <c r="C960" t="s">
        <v>14766</v>
      </c>
      <c r="D960" t="s">
        <v>14765</v>
      </c>
      <c r="E960" t="s">
        <v>14764</v>
      </c>
      <c r="F960" t="s">
        <v>14763</v>
      </c>
      <c r="G960" s="25" t="s">
        <v>14762</v>
      </c>
      <c r="I960" t="s">
        <v>14761</v>
      </c>
      <c r="J960" t="s">
        <v>14760</v>
      </c>
      <c r="M960" t="b">
        <v>0</v>
      </c>
      <c r="T960" t="s">
        <v>4341</v>
      </c>
      <c r="U960" t="s">
        <v>4340</v>
      </c>
      <c r="V960" t="s">
        <v>13339</v>
      </c>
      <c r="W960">
        <v>2895</v>
      </c>
      <c r="X960" s="25" t="s">
        <v>21663</v>
      </c>
      <c r="Y960" t="s">
        <v>21442</v>
      </c>
      <c r="Z960" t="s">
        <v>14759</v>
      </c>
      <c r="AA960" t="str">
        <f t="shared" si="14"/>
        <v>General Purpose Operating System Security Requirements Guide :: Version 2, Release: 4 Benchmark Date: 27 Jul 2022 AU-9;</v>
      </c>
    </row>
    <row r="961" spans="1:27" ht="409.5" hidden="1">
      <c r="A961" t="s">
        <v>14288</v>
      </c>
      <c r="B961" t="s">
        <v>4349</v>
      </c>
      <c r="C961" t="s">
        <v>14287</v>
      </c>
      <c r="D961" t="s">
        <v>14286</v>
      </c>
      <c r="E961" t="s">
        <v>14285</v>
      </c>
      <c r="F961" t="s">
        <v>14284</v>
      </c>
      <c r="G961" s="25" t="s">
        <v>14283</v>
      </c>
      <c r="I961" t="s">
        <v>14282</v>
      </c>
      <c r="J961" t="s">
        <v>14281</v>
      </c>
      <c r="M961" t="b">
        <v>0</v>
      </c>
      <c r="T961" t="s">
        <v>4341</v>
      </c>
      <c r="U961" t="s">
        <v>4340</v>
      </c>
      <c r="V961" t="s">
        <v>13339</v>
      </c>
      <c r="W961">
        <v>2895</v>
      </c>
      <c r="X961" s="25" t="s">
        <v>21664</v>
      </c>
      <c r="Y961" t="s">
        <v>21442</v>
      </c>
      <c r="Z961" t="s">
        <v>14280</v>
      </c>
      <c r="AA961" t="str">
        <f t="shared" si="14"/>
        <v>General Purpose Operating System Security Requirements Guide :: Version 2, Release: 4 Benchmark Date: 27 Jul 2022 AU-9;</v>
      </c>
    </row>
    <row r="962" spans="1:27" ht="409.5" hidden="1">
      <c r="A962" t="s">
        <v>14279</v>
      </c>
      <c r="B962" t="s">
        <v>4349</v>
      </c>
      <c r="C962" t="s">
        <v>14278</v>
      </c>
      <c r="D962" t="s">
        <v>14277</v>
      </c>
      <c r="E962" t="s">
        <v>14276</v>
      </c>
      <c r="F962" t="s">
        <v>14275</v>
      </c>
      <c r="G962" s="25" t="s">
        <v>14274</v>
      </c>
      <c r="I962" t="s">
        <v>14273</v>
      </c>
      <c r="J962" t="s">
        <v>14272</v>
      </c>
      <c r="M962" t="b">
        <v>0</v>
      </c>
      <c r="T962" t="s">
        <v>4341</v>
      </c>
      <c r="U962" t="s">
        <v>4340</v>
      </c>
      <c r="V962" t="s">
        <v>13339</v>
      </c>
      <c r="W962">
        <v>2895</v>
      </c>
      <c r="X962" s="25" t="s">
        <v>21665</v>
      </c>
      <c r="Y962" t="s">
        <v>21442</v>
      </c>
      <c r="Z962" t="s">
        <v>14271</v>
      </c>
      <c r="AA962" t="str">
        <f t="shared" si="14"/>
        <v>General Purpose Operating System Security Requirements Guide :: Version 2, Release: 4 Benchmark Date: 27 Jul 2022 AU-9;</v>
      </c>
    </row>
    <row r="963" spans="1:27" ht="409.5" hidden="1">
      <c r="A963" t="s">
        <v>14270</v>
      </c>
      <c r="B963" t="s">
        <v>4349</v>
      </c>
      <c r="C963" t="s">
        <v>14269</v>
      </c>
      <c r="D963" t="s">
        <v>14268</v>
      </c>
      <c r="E963" t="s">
        <v>14267</v>
      </c>
      <c r="F963" t="s">
        <v>14266</v>
      </c>
      <c r="G963" s="25" t="s">
        <v>14265</v>
      </c>
      <c r="I963" t="s">
        <v>14264</v>
      </c>
      <c r="J963" t="s">
        <v>14263</v>
      </c>
      <c r="M963" t="b">
        <v>0</v>
      </c>
      <c r="T963" t="s">
        <v>4341</v>
      </c>
      <c r="U963" t="s">
        <v>4340</v>
      </c>
      <c r="V963" t="s">
        <v>13339</v>
      </c>
      <c r="W963">
        <v>2895</v>
      </c>
      <c r="X963" s="25" t="s">
        <v>21666</v>
      </c>
      <c r="Y963" t="s">
        <v>21442</v>
      </c>
      <c r="Z963" t="s">
        <v>14262</v>
      </c>
      <c r="AA963" t="str">
        <f t="shared" si="14"/>
        <v>General Purpose Operating System Security Requirements Guide :: Version 2, Release: 4 Benchmark Date: 27 Jul 2022 AU-9;</v>
      </c>
    </row>
    <row r="964" spans="1:27" ht="409.5" hidden="1">
      <c r="A964" t="s">
        <v>12404</v>
      </c>
      <c r="B964" t="s">
        <v>4349</v>
      </c>
      <c r="C964" t="s">
        <v>5008</v>
      </c>
      <c r="D964" t="s">
        <v>12403</v>
      </c>
      <c r="E964" t="s">
        <v>12402</v>
      </c>
      <c r="F964" t="s">
        <v>12401</v>
      </c>
      <c r="G964" s="25" t="s">
        <v>6652</v>
      </c>
      <c r="I964" s="25" t="s">
        <v>12400</v>
      </c>
      <c r="J964" s="25" t="s">
        <v>12399</v>
      </c>
      <c r="M964" t="b">
        <v>0</v>
      </c>
      <c r="T964" t="s">
        <v>4341</v>
      </c>
      <c r="U964" t="s">
        <v>4340</v>
      </c>
      <c r="V964" t="s">
        <v>11272</v>
      </c>
      <c r="W964">
        <v>2906</v>
      </c>
      <c r="X964" s="25" t="s">
        <v>21661</v>
      </c>
      <c r="Y964" t="s">
        <v>21442</v>
      </c>
      <c r="Z964" t="s">
        <v>12398</v>
      </c>
      <c r="AA964" t="str">
        <f t="shared" ref="AA964:AA1027" si="15">_xlfn.CONCAT(V964, " ", Y964)</f>
        <v>Mainframe Product Security Requirements Guide :: Version 2, Release: 1 Benchmark Date: 27 Oct 2022 AU-9;</v>
      </c>
    </row>
    <row r="965" spans="1:27" ht="409.5" hidden="1">
      <c r="A965" t="s">
        <v>12397</v>
      </c>
      <c r="B965" t="s">
        <v>4349</v>
      </c>
      <c r="C965" t="s">
        <v>4999</v>
      </c>
      <c r="D965" t="s">
        <v>12396</v>
      </c>
      <c r="E965" t="s">
        <v>12395</v>
      </c>
      <c r="F965" t="s">
        <v>12394</v>
      </c>
      <c r="G965" s="25" t="s">
        <v>12393</v>
      </c>
      <c r="I965" s="25" t="s">
        <v>12392</v>
      </c>
      <c r="J965" s="25" t="s">
        <v>12391</v>
      </c>
      <c r="M965" t="b">
        <v>0</v>
      </c>
      <c r="T965" t="s">
        <v>4341</v>
      </c>
      <c r="U965" t="s">
        <v>4340</v>
      </c>
      <c r="V965" t="s">
        <v>11272</v>
      </c>
      <c r="W965">
        <v>2906</v>
      </c>
      <c r="X965" s="25" t="s">
        <v>21662</v>
      </c>
      <c r="Y965" t="s">
        <v>21442</v>
      </c>
      <c r="Z965" t="s">
        <v>12390</v>
      </c>
      <c r="AA965" t="str">
        <f t="shared" si="15"/>
        <v>Mainframe Product Security Requirements Guide :: Version 2, Release: 1 Benchmark Date: 27 Oct 2022 AU-9;</v>
      </c>
    </row>
    <row r="966" spans="1:27" ht="409.5" hidden="1">
      <c r="A966" t="s">
        <v>12389</v>
      </c>
      <c r="B966" t="s">
        <v>4349</v>
      </c>
      <c r="C966" t="s">
        <v>4990</v>
      </c>
      <c r="D966" t="s">
        <v>12388</v>
      </c>
      <c r="E966" t="s">
        <v>12387</v>
      </c>
      <c r="F966" t="s">
        <v>12386</v>
      </c>
      <c r="G966" s="25" t="s">
        <v>12385</v>
      </c>
      <c r="I966" s="25" t="s">
        <v>12384</v>
      </c>
      <c r="J966" s="25" t="s">
        <v>12383</v>
      </c>
      <c r="M966" t="b">
        <v>0</v>
      </c>
      <c r="T966" t="s">
        <v>4341</v>
      </c>
      <c r="U966" t="s">
        <v>4340</v>
      </c>
      <c r="V966" t="s">
        <v>11272</v>
      </c>
      <c r="W966">
        <v>2906</v>
      </c>
      <c r="X966" s="25" t="s">
        <v>21663</v>
      </c>
      <c r="Y966" t="s">
        <v>21442</v>
      </c>
      <c r="Z966" t="s">
        <v>12382</v>
      </c>
      <c r="AA966" t="str">
        <f t="shared" si="15"/>
        <v>Mainframe Product Security Requirements Guide :: Version 2, Release: 1 Benchmark Date: 27 Oct 2022 AU-9;</v>
      </c>
    </row>
    <row r="967" spans="1:27" ht="409.5" hidden="1">
      <c r="A967" t="s">
        <v>12381</v>
      </c>
      <c r="B967" t="s">
        <v>4349</v>
      </c>
      <c r="C967" t="s">
        <v>6631</v>
      </c>
      <c r="D967" t="s">
        <v>12380</v>
      </c>
      <c r="E967" t="s">
        <v>12379</v>
      </c>
      <c r="F967" t="s">
        <v>12378</v>
      </c>
      <c r="G967" s="25" t="s">
        <v>6627</v>
      </c>
      <c r="I967" s="25" t="s">
        <v>12377</v>
      </c>
      <c r="J967" t="s">
        <v>12376</v>
      </c>
      <c r="M967" t="b">
        <v>0</v>
      </c>
      <c r="T967" t="s">
        <v>4341</v>
      </c>
      <c r="U967" t="s">
        <v>4340</v>
      </c>
      <c r="V967" t="s">
        <v>11272</v>
      </c>
      <c r="W967">
        <v>2906</v>
      </c>
      <c r="X967" s="25" t="s">
        <v>21664</v>
      </c>
      <c r="Y967" t="s">
        <v>21442</v>
      </c>
      <c r="Z967" t="s">
        <v>12375</v>
      </c>
      <c r="AA967" t="str">
        <f t="shared" si="15"/>
        <v>Mainframe Product Security Requirements Guide :: Version 2, Release: 1 Benchmark Date: 27 Oct 2022 AU-9;</v>
      </c>
    </row>
    <row r="968" spans="1:27" ht="409.5" hidden="1">
      <c r="A968" t="s">
        <v>12374</v>
      </c>
      <c r="B968" t="s">
        <v>4349</v>
      </c>
      <c r="C968" t="s">
        <v>6622</v>
      </c>
      <c r="D968" t="s">
        <v>12373</v>
      </c>
      <c r="E968" t="s">
        <v>12372</v>
      </c>
      <c r="F968" t="s">
        <v>12371</v>
      </c>
      <c r="G968" s="25" t="s">
        <v>6618</v>
      </c>
      <c r="I968" s="25" t="s">
        <v>12370</v>
      </c>
      <c r="J968" t="s">
        <v>12369</v>
      </c>
      <c r="M968" t="b">
        <v>0</v>
      </c>
      <c r="T968" t="s">
        <v>4341</v>
      </c>
      <c r="U968" t="s">
        <v>4340</v>
      </c>
      <c r="V968" t="s">
        <v>11272</v>
      </c>
      <c r="W968">
        <v>2906</v>
      </c>
      <c r="X968" s="25" t="s">
        <v>21665</v>
      </c>
      <c r="Y968" t="s">
        <v>21442</v>
      </c>
      <c r="Z968" t="s">
        <v>12368</v>
      </c>
      <c r="AA968" t="str">
        <f t="shared" si="15"/>
        <v>Mainframe Product Security Requirements Guide :: Version 2, Release: 1 Benchmark Date: 27 Oct 2022 AU-9;</v>
      </c>
    </row>
    <row r="969" spans="1:27" ht="409.5" hidden="1">
      <c r="A969" t="s">
        <v>12367</v>
      </c>
      <c r="B969" t="s">
        <v>4349</v>
      </c>
      <c r="C969" t="s">
        <v>6613</v>
      </c>
      <c r="D969" t="s">
        <v>12366</v>
      </c>
      <c r="E969" t="s">
        <v>12365</v>
      </c>
      <c r="F969" t="s">
        <v>12364</v>
      </c>
      <c r="G969" s="25" t="s">
        <v>6609</v>
      </c>
      <c r="I969" s="25" t="s">
        <v>12363</v>
      </c>
      <c r="J969" t="s">
        <v>12362</v>
      </c>
      <c r="M969" t="b">
        <v>0</v>
      </c>
      <c r="T969" t="s">
        <v>4341</v>
      </c>
      <c r="U969" t="s">
        <v>4340</v>
      </c>
      <c r="V969" t="s">
        <v>11272</v>
      </c>
      <c r="W969">
        <v>2906</v>
      </c>
      <c r="X969" s="25" t="s">
        <v>21666</v>
      </c>
      <c r="Y969" t="s">
        <v>21442</v>
      </c>
      <c r="Z969" t="s">
        <v>12361</v>
      </c>
      <c r="AA969" t="str">
        <f t="shared" si="15"/>
        <v>Mainframe Product Security Requirements Guide :: Version 2, Release: 1 Benchmark Date: 27 Oct 2022 AU-9;</v>
      </c>
    </row>
    <row r="970" spans="1:27" ht="409.5" hidden="1">
      <c r="A970" t="s">
        <v>11070</v>
      </c>
      <c r="B970" t="s">
        <v>4349</v>
      </c>
      <c r="C970" t="s">
        <v>4999</v>
      </c>
      <c r="D970" t="s">
        <v>11069</v>
      </c>
      <c r="E970" t="s">
        <v>11068</v>
      </c>
      <c r="F970" t="s">
        <v>11067</v>
      </c>
      <c r="G970" s="25" t="s">
        <v>11066</v>
      </c>
      <c r="I970" t="s">
        <v>11065</v>
      </c>
      <c r="J970" t="s">
        <v>11064</v>
      </c>
      <c r="M970" t="b">
        <v>0</v>
      </c>
      <c r="T970" t="s">
        <v>4341</v>
      </c>
      <c r="U970" t="s">
        <v>4340</v>
      </c>
      <c r="V970" t="s">
        <v>10511</v>
      </c>
      <c r="W970">
        <v>2890</v>
      </c>
      <c r="X970" s="25" t="s">
        <v>21662</v>
      </c>
      <c r="Y970" t="s">
        <v>21442</v>
      </c>
      <c r="Z970" t="s">
        <v>11063</v>
      </c>
      <c r="AA970" t="str">
        <f t="shared" si="15"/>
        <v>Network Device Management Security Requirements Guide :: Version 4, Release: 1 Benchmark Date: 23 Apr 2021 AU-9;</v>
      </c>
    </row>
    <row r="971" spans="1:27" ht="409.5" hidden="1">
      <c r="A971" t="s">
        <v>11062</v>
      </c>
      <c r="B971" t="s">
        <v>4349</v>
      </c>
      <c r="C971" t="s">
        <v>4990</v>
      </c>
      <c r="D971" t="s">
        <v>11061</v>
      </c>
      <c r="E971" t="s">
        <v>11060</v>
      </c>
      <c r="F971" t="s">
        <v>11059</v>
      </c>
      <c r="G971" s="25" t="s">
        <v>11058</v>
      </c>
      <c r="I971" t="s">
        <v>11057</v>
      </c>
      <c r="J971" t="s">
        <v>11056</v>
      </c>
      <c r="M971" t="b">
        <v>0</v>
      </c>
      <c r="T971" t="s">
        <v>4341</v>
      </c>
      <c r="U971" t="s">
        <v>4340</v>
      </c>
      <c r="V971" t="s">
        <v>10511</v>
      </c>
      <c r="W971">
        <v>2890</v>
      </c>
      <c r="X971" s="25" t="s">
        <v>21663</v>
      </c>
      <c r="Y971" t="s">
        <v>21442</v>
      </c>
      <c r="Z971" t="s">
        <v>11055</v>
      </c>
      <c r="AA971" t="str">
        <f t="shared" si="15"/>
        <v>Network Device Management Security Requirements Guide :: Version 4, Release: 1 Benchmark Date: 23 Apr 2021 AU-9;</v>
      </c>
    </row>
    <row r="972" spans="1:27" ht="409.5" hidden="1">
      <c r="A972" t="s">
        <v>11054</v>
      </c>
      <c r="B972" t="s">
        <v>4349</v>
      </c>
      <c r="C972" t="s">
        <v>6631</v>
      </c>
      <c r="D972" t="s">
        <v>11053</v>
      </c>
      <c r="E972" t="s">
        <v>11052</v>
      </c>
      <c r="F972" t="s">
        <v>11051</v>
      </c>
      <c r="G972" s="25" t="s">
        <v>11043</v>
      </c>
      <c r="I972" t="s">
        <v>11050</v>
      </c>
      <c r="J972" t="s">
        <v>11049</v>
      </c>
      <c r="M972" t="b">
        <v>0</v>
      </c>
      <c r="T972" t="s">
        <v>4341</v>
      </c>
      <c r="U972" t="s">
        <v>4340</v>
      </c>
      <c r="V972" t="s">
        <v>10511</v>
      </c>
      <c r="W972">
        <v>2890</v>
      </c>
      <c r="X972" s="25" t="s">
        <v>21664</v>
      </c>
      <c r="Y972" t="s">
        <v>21442</v>
      </c>
      <c r="Z972" t="s">
        <v>11048</v>
      </c>
      <c r="AA972" t="str">
        <f t="shared" si="15"/>
        <v>Network Device Management Security Requirements Guide :: Version 4, Release: 1 Benchmark Date: 23 Apr 2021 AU-9;</v>
      </c>
    </row>
    <row r="973" spans="1:27" ht="409.5" hidden="1">
      <c r="A973" t="s">
        <v>11047</v>
      </c>
      <c r="B973" t="s">
        <v>4349</v>
      </c>
      <c r="C973" t="s">
        <v>6622</v>
      </c>
      <c r="D973" t="s">
        <v>11046</v>
      </c>
      <c r="E973" t="s">
        <v>11045</v>
      </c>
      <c r="F973" t="s">
        <v>11044</v>
      </c>
      <c r="G973" s="25" t="s">
        <v>11043</v>
      </c>
      <c r="I973" t="s">
        <v>11042</v>
      </c>
      <c r="J973" t="s">
        <v>11041</v>
      </c>
      <c r="M973" t="b">
        <v>0</v>
      </c>
      <c r="T973" t="s">
        <v>4341</v>
      </c>
      <c r="U973" t="s">
        <v>4340</v>
      </c>
      <c r="V973" t="s">
        <v>10511</v>
      </c>
      <c r="W973">
        <v>2890</v>
      </c>
      <c r="X973" s="25" t="s">
        <v>21665</v>
      </c>
      <c r="Y973" t="s">
        <v>21442</v>
      </c>
      <c r="Z973" t="s">
        <v>11040</v>
      </c>
      <c r="AA973" t="str">
        <f t="shared" si="15"/>
        <v>Network Device Management Security Requirements Guide :: Version 4, Release: 1 Benchmark Date: 23 Apr 2021 AU-9;</v>
      </c>
    </row>
    <row r="974" spans="1:27" ht="409.5" hidden="1">
      <c r="A974" t="s">
        <v>11039</v>
      </c>
      <c r="B974" t="s">
        <v>4349</v>
      </c>
      <c r="C974" t="s">
        <v>6613</v>
      </c>
      <c r="D974" t="s">
        <v>11038</v>
      </c>
      <c r="E974" t="s">
        <v>11037</v>
      </c>
      <c r="F974" t="s">
        <v>11036</v>
      </c>
      <c r="G974" s="25" t="s">
        <v>11035</v>
      </c>
      <c r="I974" t="s">
        <v>11034</v>
      </c>
      <c r="J974" t="s">
        <v>11033</v>
      </c>
      <c r="M974" t="b">
        <v>0</v>
      </c>
      <c r="T974" t="s">
        <v>4341</v>
      </c>
      <c r="U974" t="s">
        <v>4340</v>
      </c>
      <c r="V974" t="s">
        <v>10511</v>
      </c>
      <c r="W974">
        <v>2890</v>
      </c>
      <c r="X974" s="25" t="s">
        <v>21666</v>
      </c>
      <c r="Y974" t="s">
        <v>21442</v>
      </c>
      <c r="Z974" t="s">
        <v>11032</v>
      </c>
      <c r="AA974" t="str">
        <f t="shared" si="15"/>
        <v>Network Device Management Security Requirements Guide :: Version 4, Release: 1 Benchmark Date: 23 Apr 2021 AU-9;</v>
      </c>
    </row>
    <row r="975" spans="1:27" ht="409.5" hidden="1">
      <c r="A975" t="s">
        <v>9109</v>
      </c>
      <c r="B975" t="s">
        <v>4349</v>
      </c>
      <c r="C975" t="s">
        <v>5008</v>
      </c>
      <c r="D975" t="s">
        <v>9108</v>
      </c>
      <c r="E975" t="s">
        <v>9107</v>
      </c>
      <c r="F975" t="s">
        <v>9106</v>
      </c>
      <c r="G975" s="25" t="s">
        <v>9105</v>
      </c>
      <c r="I975" s="25" t="s">
        <v>9104</v>
      </c>
      <c r="J975" t="s">
        <v>9103</v>
      </c>
      <c r="M975" t="b">
        <v>0</v>
      </c>
      <c r="T975" t="s">
        <v>4341</v>
      </c>
      <c r="U975" t="s">
        <v>4340</v>
      </c>
      <c r="V975" t="s">
        <v>8332</v>
      </c>
      <c r="W975">
        <v>5269</v>
      </c>
      <c r="X975" s="25" t="s">
        <v>21661</v>
      </c>
      <c r="Y975" t="s">
        <v>21442</v>
      </c>
      <c r="AA975" t="str">
        <f t="shared" si="15"/>
        <v>Unified Endpoint Management Server Security Requirements Guide :: Version 1, Release: 1 Benchmark Date: 20 Nov 2020 AU-9;</v>
      </c>
    </row>
    <row r="976" spans="1:27" ht="409.5" hidden="1">
      <c r="A976" t="s">
        <v>9102</v>
      </c>
      <c r="B976" t="s">
        <v>4349</v>
      </c>
      <c r="C976" t="s">
        <v>4999</v>
      </c>
      <c r="D976" t="s">
        <v>9101</v>
      </c>
      <c r="E976" t="s">
        <v>9100</v>
      </c>
      <c r="F976" t="s">
        <v>9099</v>
      </c>
      <c r="G976" s="25" t="s">
        <v>9098</v>
      </c>
      <c r="I976" s="25" t="s">
        <v>9097</v>
      </c>
      <c r="J976" t="s">
        <v>9096</v>
      </c>
      <c r="M976" t="b">
        <v>0</v>
      </c>
      <c r="T976" t="s">
        <v>4341</v>
      </c>
      <c r="U976" t="s">
        <v>4340</v>
      </c>
      <c r="V976" t="s">
        <v>8332</v>
      </c>
      <c r="W976">
        <v>5269</v>
      </c>
      <c r="X976" s="25" t="s">
        <v>21662</v>
      </c>
      <c r="Y976" t="s">
        <v>21442</v>
      </c>
      <c r="AA976" t="str">
        <f t="shared" si="15"/>
        <v>Unified Endpoint Management Server Security Requirements Guide :: Version 1, Release: 1 Benchmark Date: 20 Nov 2020 AU-9;</v>
      </c>
    </row>
    <row r="977" spans="1:27" ht="409.5" hidden="1">
      <c r="A977" t="s">
        <v>9095</v>
      </c>
      <c r="B977" t="s">
        <v>4349</v>
      </c>
      <c r="C977" t="s">
        <v>4990</v>
      </c>
      <c r="D977" t="s">
        <v>9094</v>
      </c>
      <c r="E977" t="s">
        <v>9093</v>
      </c>
      <c r="F977" t="s">
        <v>9092</v>
      </c>
      <c r="G977" s="25" t="s">
        <v>9091</v>
      </c>
      <c r="I977" s="25" t="s">
        <v>9090</v>
      </c>
      <c r="J977" t="s">
        <v>9089</v>
      </c>
      <c r="M977" t="b">
        <v>0</v>
      </c>
      <c r="T977" t="s">
        <v>4341</v>
      </c>
      <c r="U977" t="s">
        <v>4340</v>
      </c>
      <c r="V977" t="s">
        <v>8332</v>
      </c>
      <c r="W977">
        <v>5269</v>
      </c>
      <c r="X977" s="25" t="s">
        <v>21663</v>
      </c>
      <c r="Y977" t="s">
        <v>21442</v>
      </c>
      <c r="AA977" t="str">
        <f t="shared" si="15"/>
        <v>Unified Endpoint Management Server Security Requirements Guide :: Version 1, Release: 1 Benchmark Date: 20 Nov 2020 AU-9;</v>
      </c>
    </row>
    <row r="978" spans="1:27" ht="409.5" hidden="1">
      <c r="A978" t="s">
        <v>8178</v>
      </c>
      <c r="B978" t="s">
        <v>5187</v>
      </c>
      <c r="C978" t="s">
        <v>8177</v>
      </c>
      <c r="D978" t="s">
        <v>8176</v>
      </c>
      <c r="E978" t="s">
        <v>8175</v>
      </c>
      <c r="F978" t="s">
        <v>8174</v>
      </c>
      <c r="G978" s="25" t="s">
        <v>8173</v>
      </c>
      <c r="I978" s="25" t="s">
        <v>8172</v>
      </c>
      <c r="J978" t="s">
        <v>8171</v>
      </c>
      <c r="M978" t="b">
        <v>0</v>
      </c>
      <c r="T978" t="s">
        <v>4341</v>
      </c>
      <c r="U978" t="s">
        <v>4340</v>
      </c>
      <c r="V978" t="s">
        <v>7613</v>
      </c>
      <c r="W978">
        <v>2920</v>
      </c>
      <c r="X978" s="25" t="s">
        <v>21661</v>
      </c>
      <c r="Y978" t="s">
        <v>21442</v>
      </c>
      <c r="Z978" t="s">
        <v>8170</v>
      </c>
      <c r="AA978" t="str">
        <f t="shared" si="15"/>
        <v>Virtual Private Network (VPN) Security Requirements Guide :: Version 2, Release: 4 Benchmark Date: 27 Oct 2021 AU-9;</v>
      </c>
    </row>
    <row r="979" spans="1:27" ht="409.5" hidden="1">
      <c r="A979" t="s">
        <v>8169</v>
      </c>
      <c r="B979" t="s">
        <v>4349</v>
      </c>
      <c r="C979" t="s">
        <v>8168</v>
      </c>
      <c r="D979" t="s">
        <v>8167</v>
      </c>
      <c r="E979" t="s">
        <v>8166</v>
      </c>
      <c r="F979" t="s">
        <v>8165</v>
      </c>
      <c r="G979" s="25" t="s">
        <v>8164</v>
      </c>
      <c r="I979" s="25" t="s">
        <v>8163</v>
      </c>
      <c r="J979" t="s">
        <v>8162</v>
      </c>
      <c r="M979" t="b">
        <v>0</v>
      </c>
      <c r="T979" t="s">
        <v>4341</v>
      </c>
      <c r="U979" t="s">
        <v>4340</v>
      </c>
      <c r="V979" t="s">
        <v>7613</v>
      </c>
      <c r="W979">
        <v>2920</v>
      </c>
      <c r="X979" s="25" t="s">
        <v>21662</v>
      </c>
      <c r="Y979" t="s">
        <v>21442</v>
      </c>
      <c r="Z979" t="s">
        <v>8161</v>
      </c>
      <c r="AA979" t="str">
        <f t="shared" si="15"/>
        <v>Virtual Private Network (VPN) Security Requirements Guide :: Version 2, Release: 4 Benchmark Date: 27 Oct 2021 AU-9;</v>
      </c>
    </row>
    <row r="980" spans="1:27" ht="409.5" hidden="1">
      <c r="A980" t="s">
        <v>8160</v>
      </c>
      <c r="B980" t="s">
        <v>4349</v>
      </c>
      <c r="C980" t="s">
        <v>8159</v>
      </c>
      <c r="D980" t="s">
        <v>8158</v>
      </c>
      <c r="E980" t="s">
        <v>8157</v>
      </c>
      <c r="F980" t="s">
        <v>8156</v>
      </c>
      <c r="G980" s="25" t="s">
        <v>8155</v>
      </c>
      <c r="I980" s="25" t="s">
        <v>8154</v>
      </c>
      <c r="J980" t="s">
        <v>8153</v>
      </c>
      <c r="M980" t="b">
        <v>0</v>
      </c>
      <c r="T980" t="s">
        <v>4341</v>
      </c>
      <c r="U980" t="s">
        <v>4340</v>
      </c>
      <c r="V980" t="s">
        <v>7613</v>
      </c>
      <c r="W980">
        <v>2920</v>
      </c>
      <c r="X980" s="25" t="s">
        <v>21663</v>
      </c>
      <c r="Y980" t="s">
        <v>21442</v>
      </c>
      <c r="Z980" t="s">
        <v>8152</v>
      </c>
      <c r="AA980" t="str">
        <f t="shared" si="15"/>
        <v>Virtual Private Network (VPN) Security Requirements Guide :: Version 2, Release: 4 Benchmark Date: 27 Oct 2021 AU-9;</v>
      </c>
    </row>
    <row r="981" spans="1:27" ht="409.5" hidden="1">
      <c r="A981" t="s">
        <v>6656</v>
      </c>
      <c r="B981" t="s">
        <v>4349</v>
      </c>
      <c r="C981" t="s">
        <v>5008</v>
      </c>
      <c r="D981" t="s">
        <v>6655</v>
      </c>
      <c r="E981" t="s">
        <v>6654</v>
      </c>
      <c r="F981" t="s">
        <v>6653</v>
      </c>
      <c r="G981" s="25" t="s">
        <v>6652</v>
      </c>
      <c r="I981" s="25" t="s">
        <v>6651</v>
      </c>
      <c r="J981" t="s">
        <v>6650</v>
      </c>
      <c r="M981" t="b">
        <v>0</v>
      </c>
      <c r="T981" t="s">
        <v>4341</v>
      </c>
      <c r="U981" t="s">
        <v>4340</v>
      </c>
      <c r="V981" t="s">
        <v>5162</v>
      </c>
      <c r="W981">
        <v>4093</v>
      </c>
      <c r="X981" s="25" t="s">
        <v>21661</v>
      </c>
      <c r="Y981" t="s">
        <v>21442</v>
      </c>
      <c r="Z981" t="s">
        <v>6649</v>
      </c>
      <c r="AA981" t="str">
        <f t="shared" si="15"/>
        <v>Application Security and Development Security Technical Implementation Guide :: Version 5, Release: 2 Benchmark Date: 27 Oct 2022 AU-9;</v>
      </c>
    </row>
    <row r="982" spans="1:27" ht="409.5" hidden="1">
      <c r="A982" t="s">
        <v>6648</v>
      </c>
      <c r="B982" t="s">
        <v>4349</v>
      </c>
      <c r="C982" t="s">
        <v>4999</v>
      </c>
      <c r="D982" t="s">
        <v>6647</v>
      </c>
      <c r="E982" t="s">
        <v>6646</v>
      </c>
      <c r="F982" t="s">
        <v>6645</v>
      </c>
      <c r="G982" s="25" t="s">
        <v>6644</v>
      </c>
      <c r="I982" s="25" t="s">
        <v>6643</v>
      </c>
      <c r="J982" t="s">
        <v>6642</v>
      </c>
      <c r="M982" t="b">
        <v>0</v>
      </c>
      <c r="T982" t="s">
        <v>4341</v>
      </c>
      <c r="U982" t="s">
        <v>4340</v>
      </c>
      <c r="V982" t="s">
        <v>5162</v>
      </c>
      <c r="W982">
        <v>4093</v>
      </c>
      <c r="X982" s="25" t="s">
        <v>21662</v>
      </c>
      <c r="Y982" t="s">
        <v>21442</v>
      </c>
      <c r="Z982" t="s">
        <v>6641</v>
      </c>
      <c r="AA982" t="str">
        <f t="shared" si="15"/>
        <v>Application Security and Development Security Technical Implementation Guide :: Version 5, Release: 2 Benchmark Date: 27 Oct 2022 AU-9;</v>
      </c>
    </row>
    <row r="983" spans="1:27" ht="409.5" hidden="1">
      <c r="A983" t="s">
        <v>6640</v>
      </c>
      <c r="B983" t="s">
        <v>4349</v>
      </c>
      <c r="C983" t="s">
        <v>4990</v>
      </c>
      <c r="D983" t="s">
        <v>6639</v>
      </c>
      <c r="E983" t="s">
        <v>6638</v>
      </c>
      <c r="F983" t="s">
        <v>6637</v>
      </c>
      <c r="G983" s="25" t="s">
        <v>6636</v>
      </c>
      <c r="I983" s="25" t="s">
        <v>6635</v>
      </c>
      <c r="J983" t="s">
        <v>6634</v>
      </c>
      <c r="M983" t="b">
        <v>0</v>
      </c>
      <c r="T983" t="s">
        <v>4341</v>
      </c>
      <c r="U983" t="s">
        <v>4340</v>
      </c>
      <c r="V983" t="s">
        <v>5162</v>
      </c>
      <c r="W983">
        <v>4093</v>
      </c>
      <c r="X983" s="25" t="s">
        <v>21663</v>
      </c>
      <c r="Y983" t="s">
        <v>21442</v>
      </c>
      <c r="Z983" t="s">
        <v>6633</v>
      </c>
      <c r="AA983" t="str">
        <f t="shared" si="15"/>
        <v>Application Security and Development Security Technical Implementation Guide :: Version 5, Release: 2 Benchmark Date: 27 Oct 2022 AU-9;</v>
      </c>
    </row>
    <row r="984" spans="1:27" ht="409.5" hidden="1">
      <c r="A984" t="s">
        <v>6632</v>
      </c>
      <c r="B984" t="s">
        <v>4349</v>
      </c>
      <c r="C984" t="s">
        <v>6631</v>
      </c>
      <c r="D984" t="s">
        <v>6630</v>
      </c>
      <c r="E984" t="s">
        <v>6629</v>
      </c>
      <c r="F984" t="s">
        <v>6628</v>
      </c>
      <c r="G984" s="25" t="s">
        <v>6627</v>
      </c>
      <c r="I984" s="25" t="s">
        <v>6626</v>
      </c>
      <c r="J984" t="s">
        <v>6625</v>
      </c>
      <c r="M984" t="b">
        <v>0</v>
      </c>
      <c r="T984" t="s">
        <v>4341</v>
      </c>
      <c r="U984" t="s">
        <v>4340</v>
      </c>
      <c r="V984" t="s">
        <v>5162</v>
      </c>
      <c r="W984">
        <v>4093</v>
      </c>
      <c r="X984" s="25" t="s">
        <v>21664</v>
      </c>
      <c r="Y984" t="s">
        <v>21442</v>
      </c>
      <c r="Z984" t="s">
        <v>6624</v>
      </c>
      <c r="AA984" t="str">
        <f t="shared" si="15"/>
        <v>Application Security and Development Security Technical Implementation Guide :: Version 5, Release: 2 Benchmark Date: 27 Oct 2022 AU-9;</v>
      </c>
    </row>
    <row r="985" spans="1:27" ht="409.5" hidden="1">
      <c r="A985" t="s">
        <v>6623</v>
      </c>
      <c r="B985" t="s">
        <v>4349</v>
      </c>
      <c r="C985" t="s">
        <v>6622</v>
      </c>
      <c r="D985" t="s">
        <v>6621</v>
      </c>
      <c r="E985" t="s">
        <v>6620</v>
      </c>
      <c r="F985" t="s">
        <v>6619</v>
      </c>
      <c r="G985" s="25" t="s">
        <v>6618</v>
      </c>
      <c r="I985" s="25" t="s">
        <v>6617</v>
      </c>
      <c r="J985" t="s">
        <v>6616</v>
      </c>
      <c r="M985" t="b">
        <v>0</v>
      </c>
      <c r="T985" t="s">
        <v>4341</v>
      </c>
      <c r="U985" t="s">
        <v>4340</v>
      </c>
      <c r="V985" t="s">
        <v>5162</v>
      </c>
      <c r="W985">
        <v>4093</v>
      </c>
      <c r="X985" s="25" t="s">
        <v>21665</v>
      </c>
      <c r="Y985" t="s">
        <v>21442</v>
      </c>
      <c r="Z985" t="s">
        <v>6615</v>
      </c>
      <c r="AA985" t="str">
        <f t="shared" si="15"/>
        <v>Application Security and Development Security Technical Implementation Guide :: Version 5, Release: 2 Benchmark Date: 27 Oct 2022 AU-9;</v>
      </c>
    </row>
    <row r="986" spans="1:27" ht="409.5" hidden="1">
      <c r="A986" t="s">
        <v>6614</v>
      </c>
      <c r="B986" t="s">
        <v>4349</v>
      </c>
      <c r="C986" t="s">
        <v>6613</v>
      </c>
      <c r="D986" t="s">
        <v>6612</v>
      </c>
      <c r="E986" t="s">
        <v>6611</v>
      </c>
      <c r="F986" t="s">
        <v>6610</v>
      </c>
      <c r="G986" s="25" t="s">
        <v>6609</v>
      </c>
      <c r="I986" s="25" t="s">
        <v>6608</v>
      </c>
      <c r="J986" t="s">
        <v>6607</v>
      </c>
      <c r="M986" t="b">
        <v>0</v>
      </c>
      <c r="T986" t="s">
        <v>4341</v>
      </c>
      <c r="U986" t="s">
        <v>4340</v>
      </c>
      <c r="V986" t="s">
        <v>5162</v>
      </c>
      <c r="W986">
        <v>4093</v>
      </c>
      <c r="X986" s="25" t="s">
        <v>21666</v>
      </c>
      <c r="Y986" t="s">
        <v>21442</v>
      </c>
      <c r="Z986" t="s">
        <v>6606</v>
      </c>
      <c r="AA986" t="str">
        <f t="shared" si="15"/>
        <v>Application Security and Development Security Technical Implementation Guide :: Version 5, Release: 2 Benchmark Date: 27 Oct 2022 AU-9;</v>
      </c>
    </row>
    <row r="987" spans="1:27" ht="409.5" hidden="1">
      <c r="A987" t="s">
        <v>5009</v>
      </c>
      <c r="B987" t="s">
        <v>4349</v>
      </c>
      <c r="C987" t="s">
        <v>5008</v>
      </c>
      <c r="D987" t="s">
        <v>5007</v>
      </c>
      <c r="E987" t="s">
        <v>5006</v>
      </c>
      <c r="F987" t="s">
        <v>5005</v>
      </c>
      <c r="G987" s="25" t="s">
        <v>5004</v>
      </c>
      <c r="I987" s="25" t="s">
        <v>5003</v>
      </c>
      <c r="J987" t="s">
        <v>5002</v>
      </c>
      <c r="M987" t="b">
        <v>0</v>
      </c>
      <c r="T987" t="s">
        <v>4341</v>
      </c>
      <c r="U987" t="s">
        <v>4340</v>
      </c>
      <c r="V987" t="s">
        <v>4339</v>
      </c>
      <c r="W987">
        <v>2910</v>
      </c>
      <c r="X987" s="25" t="s">
        <v>21661</v>
      </c>
      <c r="Y987" t="s">
        <v>21442</v>
      </c>
      <c r="Z987" t="s">
        <v>5001</v>
      </c>
      <c r="AA987" t="str">
        <f t="shared" si="15"/>
        <v>Web Server Security Requirements Guide :: Version 3, Release: 1 Benchmark Date: 27 Oct 2022 AU-9;</v>
      </c>
    </row>
    <row r="988" spans="1:27" ht="409.5" hidden="1">
      <c r="A988" t="s">
        <v>5000</v>
      </c>
      <c r="B988" t="s">
        <v>4349</v>
      </c>
      <c r="C988" t="s">
        <v>4999</v>
      </c>
      <c r="D988" t="s">
        <v>4998</v>
      </c>
      <c r="E988" t="s">
        <v>4997</v>
      </c>
      <c r="F988" t="s">
        <v>4996</v>
      </c>
      <c r="G988" s="25" t="s">
        <v>4995</v>
      </c>
      <c r="I988" s="25" t="s">
        <v>4994</v>
      </c>
      <c r="J988" t="s">
        <v>4993</v>
      </c>
      <c r="M988" t="b">
        <v>0</v>
      </c>
      <c r="T988" t="s">
        <v>4341</v>
      </c>
      <c r="U988" t="s">
        <v>4340</v>
      </c>
      <c r="V988" t="s">
        <v>4339</v>
      </c>
      <c r="W988">
        <v>2910</v>
      </c>
      <c r="X988" s="25" t="s">
        <v>21662</v>
      </c>
      <c r="Y988" t="s">
        <v>21442</v>
      </c>
      <c r="Z988" t="s">
        <v>4992</v>
      </c>
      <c r="AA988" t="str">
        <f t="shared" si="15"/>
        <v>Web Server Security Requirements Guide :: Version 3, Release: 1 Benchmark Date: 27 Oct 2022 AU-9;</v>
      </c>
    </row>
    <row r="989" spans="1:27" ht="409.5" hidden="1">
      <c r="A989" t="s">
        <v>4991</v>
      </c>
      <c r="B989" t="s">
        <v>4349</v>
      </c>
      <c r="C989" t="s">
        <v>4990</v>
      </c>
      <c r="D989" t="s">
        <v>4989</v>
      </c>
      <c r="E989" t="s">
        <v>4988</v>
      </c>
      <c r="F989" t="s">
        <v>4987</v>
      </c>
      <c r="G989" s="25" t="s">
        <v>4986</v>
      </c>
      <c r="I989" s="25" t="s">
        <v>4985</v>
      </c>
      <c r="J989" t="s">
        <v>4984</v>
      </c>
      <c r="M989" t="b">
        <v>0</v>
      </c>
      <c r="T989" t="s">
        <v>4341</v>
      </c>
      <c r="U989" t="s">
        <v>4340</v>
      </c>
      <c r="V989" t="s">
        <v>4339</v>
      </c>
      <c r="W989">
        <v>2910</v>
      </c>
      <c r="X989" s="25" t="s">
        <v>21663</v>
      </c>
      <c r="Y989" t="s">
        <v>21442</v>
      </c>
      <c r="Z989" t="s">
        <v>4983</v>
      </c>
      <c r="AA989" t="str">
        <f t="shared" si="15"/>
        <v>Web Server Security Requirements Guide :: Version 3, Release: 1 Benchmark Date: 27 Oct 2022 AU-9;</v>
      </c>
    </row>
    <row r="990" spans="1:27" ht="409.5" hidden="1">
      <c r="A990" t="s">
        <v>19667</v>
      </c>
      <c r="B990" t="s">
        <v>4349</v>
      </c>
      <c r="C990" t="s">
        <v>4981</v>
      </c>
      <c r="D990" t="s">
        <v>19666</v>
      </c>
      <c r="E990" t="s">
        <v>19665</v>
      </c>
      <c r="F990" t="s">
        <v>19664</v>
      </c>
      <c r="G990" t="s">
        <v>19663</v>
      </c>
      <c r="I990" s="25" t="s">
        <v>19662</v>
      </c>
      <c r="J990" t="s">
        <v>19661</v>
      </c>
      <c r="M990" t="b">
        <v>0</v>
      </c>
      <c r="T990" t="s">
        <v>4341</v>
      </c>
      <c r="U990" t="s">
        <v>4340</v>
      </c>
      <c r="V990" t="s">
        <v>18918</v>
      </c>
      <c r="W990">
        <v>2900</v>
      </c>
      <c r="X990" s="25" t="s">
        <v>21668</v>
      </c>
      <c r="Y990" t="s">
        <v>21669</v>
      </c>
      <c r="Z990" t="s">
        <v>19660</v>
      </c>
      <c r="AA990" t="str">
        <f t="shared" si="15"/>
        <v>Application Server Security Requirements Guide :: Version 3, Release: 3 Benchmark Date: 27 Oct 2022 AU-9 (2);</v>
      </c>
    </row>
    <row r="991" spans="1:27" ht="409.5" hidden="1">
      <c r="A991" t="s">
        <v>18827</v>
      </c>
      <c r="B991" t="s">
        <v>5187</v>
      </c>
      <c r="C991" t="s">
        <v>4981</v>
      </c>
      <c r="D991" t="s">
        <v>18826</v>
      </c>
      <c r="E991" t="s">
        <v>18825</v>
      </c>
      <c r="F991" t="s">
        <v>18824</v>
      </c>
      <c r="G991" s="25" t="s">
        <v>18823</v>
      </c>
      <c r="I991" s="25" t="s">
        <v>18822</v>
      </c>
      <c r="J991" t="s">
        <v>18821</v>
      </c>
      <c r="M991" t="b">
        <v>0</v>
      </c>
      <c r="T991" t="s">
        <v>4341</v>
      </c>
      <c r="U991" t="s">
        <v>4340</v>
      </c>
      <c r="V991" t="s">
        <v>18135</v>
      </c>
      <c r="W991">
        <v>2901</v>
      </c>
      <c r="X991" s="25" t="s">
        <v>21668</v>
      </c>
      <c r="Y991" t="s">
        <v>21669</v>
      </c>
      <c r="Z991" t="s">
        <v>18820</v>
      </c>
      <c r="AA991" t="str">
        <f t="shared" si="15"/>
        <v>Central Log Server Security Requirements Guide :: Version 2, Release: 2 Benchmark Date: 27 Oct 2022 AU-9 (2);</v>
      </c>
    </row>
    <row r="992" spans="1:27" ht="409.5" hidden="1">
      <c r="A992" t="s">
        <v>15899</v>
      </c>
      <c r="B992" t="s">
        <v>4349</v>
      </c>
      <c r="C992" t="s">
        <v>15897</v>
      </c>
      <c r="D992" t="s">
        <v>15898</v>
      </c>
      <c r="E992" t="s">
        <v>15897</v>
      </c>
      <c r="F992" t="s">
        <v>15896</v>
      </c>
      <c r="G992" s="25" t="s">
        <v>15895</v>
      </c>
      <c r="I992" s="25" t="s">
        <v>15894</v>
      </c>
      <c r="J992" t="s">
        <v>15893</v>
      </c>
      <c r="M992" t="b">
        <v>0</v>
      </c>
      <c r="T992" t="s">
        <v>4341</v>
      </c>
      <c r="U992" t="s">
        <v>4340</v>
      </c>
      <c r="V992" t="s">
        <v>15278</v>
      </c>
      <c r="W992">
        <v>2355</v>
      </c>
      <c r="X992" s="25" t="s">
        <v>21668</v>
      </c>
      <c r="Y992" t="s">
        <v>21669</v>
      </c>
      <c r="AA992" t="str">
        <f t="shared" si="15"/>
        <v>Domain Name System (DNS) Security Requirements Guide :: Version 2, Release: 4 Benchmark Date: 23 Oct 2015 AU-9 (2);</v>
      </c>
    </row>
    <row r="993" spans="1:27" ht="409.5" hidden="1">
      <c r="A993" t="s">
        <v>9088</v>
      </c>
      <c r="B993" t="s">
        <v>4349</v>
      </c>
      <c r="C993" t="s">
        <v>4981</v>
      </c>
      <c r="D993" t="s">
        <v>9087</v>
      </c>
      <c r="E993" t="s">
        <v>9086</v>
      </c>
      <c r="F993" t="s">
        <v>9085</v>
      </c>
      <c r="G993" s="25" t="s">
        <v>9084</v>
      </c>
      <c r="I993" s="25" t="s">
        <v>9083</v>
      </c>
      <c r="J993" t="s">
        <v>9082</v>
      </c>
      <c r="M993" t="b">
        <v>0</v>
      </c>
      <c r="T993" t="s">
        <v>4341</v>
      </c>
      <c r="U993" t="s">
        <v>4340</v>
      </c>
      <c r="V993" t="s">
        <v>8332</v>
      </c>
      <c r="W993">
        <v>5269</v>
      </c>
      <c r="X993" s="25" t="s">
        <v>21668</v>
      </c>
      <c r="Y993" t="s">
        <v>21669</v>
      </c>
      <c r="AA993" t="str">
        <f t="shared" si="15"/>
        <v>Unified Endpoint Management Server Security Requirements Guide :: Version 1, Release: 1 Benchmark Date: 20 Nov 2020 AU-9 (2);</v>
      </c>
    </row>
    <row r="994" spans="1:27" ht="409.5" hidden="1">
      <c r="A994" t="s">
        <v>6605</v>
      </c>
      <c r="B994" t="s">
        <v>4349</v>
      </c>
      <c r="C994" t="s">
        <v>4981</v>
      </c>
      <c r="D994" t="s">
        <v>6604</v>
      </c>
      <c r="E994" t="s">
        <v>6603</v>
      </c>
      <c r="F994" t="s">
        <v>6602</v>
      </c>
      <c r="G994" s="25" t="s">
        <v>6601</v>
      </c>
      <c r="I994" s="25" t="s">
        <v>6600</v>
      </c>
      <c r="J994" t="s">
        <v>6599</v>
      </c>
      <c r="M994" t="b">
        <v>0</v>
      </c>
      <c r="T994" t="s">
        <v>4341</v>
      </c>
      <c r="U994" t="s">
        <v>4340</v>
      </c>
      <c r="V994" t="s">
        <v>5162</v>
      </c>
      <c r="W994">
        <v>4093</v>
      </c>
      <c r="X994" s="25" t="s">
        <v>21668</v>
      </c>
      <c r="Y994" t="s">
        <v>21669</v>
      </c>
      <c r="Z994" t="s">
        <v>6598</v>
      </c>
      <c r="AA994" t="str">
        <f t="shared" si="15"/>
        <v>Application Security and Development Security Technical Implementation Guide :: Version 5, Release: 2 Benchmark Date: 27 Oct 2022 AU-9 (2);</v>
      </c>
    </row>
    <row r="995" spans="1:27" ht="409.5" hidden="1">
      <c r="A995" t="s">
        <v>4982</v>
      </c>
      <c r="B995" t="s">
        <v>4349</v>
      </c>
      <c r="C995" t="s">
        <v>4981</v>
      </c>
      <c r="D995" t="s">
        <v>4980</v>
      </c>
      <c r="E995" t="s">
        <v>4979</v>
      </c>
      <c r="F995" t="s">
        <v>4978</v>
      </c>
      <c r="G995" t="s">
        <v>4977</v>
      </c>
      <c r="I995" s="25" t="s">
        <v>4976</v>
      </c>
      <c r="J995" t="s">
        <v>4975</v>
      </c>
      <c r="M995" t="b">
        <v>0</v>
      </c>
      <c r="T995" t="s">
        <v>4341</v>
      </c>
      <c r="U995" t="s">
        <v>4340</v>
      </c>
      <c r="V995" t="s">
        <v>4339</v>
      </c>
      <c r="W995">
        <v>2910</v>
      </c>
      <c r="X995" s="25" t="s">
        <v>21668</v>
      </c>
      <c r="Y995" t="s">
        <v>21669</v>
      </c>
      <c r="Z995" t="s">
        <v>4974</v>
      </c>
      <c r="AA995" t="str">
        <f t="shared" si="15"/>
        <v>Web Server Security Requirements Guide :: Version 3, Release: 1 Benchmark Date: 27 Oct 2022 AU-9 (2);</v>
      </c>
    </row>
    <row r="996" spans="1:27" ht="409.5" hidden="1">
      <c r="A996" t="s">
        <v>18819</v>
      </c>
      <c r="B996" t="s">
        <v>5187</v>
      </c>
      <c r="C996" t="s">
        <v>4981</v>
      </c>
      <c r="D996" t="s">
        <v>18818</v>
      </c>
      <c r="E996" t="s">
        <v>18817</v>
      </c>
      <c r="F996" t="s">
        <v>18816</v>
      </c>
      <c r="G996" t="s">
        <v>18815</v>
      </c>
      <c r="I996" s="25" t="s">
        <v>18814</v>
      </c>
      <c r="J996" s="25" t="s">
        <v>18813</v>
      </c>
      <c r="M996" t="b">
        <v>0</v>
      </c>
      <c r="T996" t="s">
        <v>4341</v>
      </c>
      <c r="U996" t="s">
        <v>4340</v>
      </c>
      <c r="V996" t="s">
        <v>18135</v>
      </c>
      <c r="W996">
        <v>2901</v>
      </c>
      <c r="X996" s="25" t="s">
        <v>21670</v>
      </c>
      <c r="Y996" t="s">
        <v>18812</v>
      </c>
      <c r="Z996" t="s">
        <v>18811</v>
      </c>
      <c r="AA996" t="str">
        <f t="shared" si="15"/>
        <v>Central Log Server Security Requirements Guide :: Version 2, Release: 2 Benchmark Date: 27 Oct 2022 AU-9 (2);AU-11</v>
      </c>
    </row>
    <row r="997" spans="1:27" ht="409.5" hidden="1">
      <c r="A997" t="s">
        <v>19659</v>
      </c>
      <c r="B997" t="s">
        <v>4349</v>
      </c>
      <c r="C997" t="s">
        <v>6596</v>
      </c>
      <c r="D997" t="s">
        <v>19658</v>
      </c>
      <c r="E997" t="s">
        <v>19657</v>
      </c>
      <c r="F997" t="s">
        <v>19656</v>
      </c>
      <c r="G997" t="s">
        <v>19655</v>
      </c>
      <c r="I997" s="25" t="s">
        <v>19654</v>
      </c>
      <c r="J997" s="25" t="s">
        <v>19653</v>
      </c>
      <c r="M997" t="b">
        <v>0</v>
      </c>
      <c r="T997" t="s">
        <v>4341</v>
      </c>
      <c r="U997" t="s">
        <v>4340</v>
      </c>
      <c r="V997" t="s">
        <v>18918</v>
      </c>
      <c r="W997">
        <v>2900</v>
      </c>
      <c r="X997" s="25" t="s">
        <v>21671</v>
      </c>
      <c r="Y997" t="s">
        <v>21672</v>
      </c>
      <c r="Z997" t="s">
        <v>19652</v>
      </c>
      <c r="AA997" t="str">
        <f t="shared" si="15"/>
        <v>Application Server Security Requirements Guide :: Version 3, Release: 3 Benchmark Date: 27 Oct 2022 AU-9 (3);</v>
      </c>
    </row>
    <row r="998" spans="1:27" ht="409.5" hidden="1">
      <c r="A998" t="s">
        <v>19365</v>
      </c>
      <c r="B998" t="s">
        <v>4349</v>
      </c>
      <c r="C998" t="s">
        <v>6579</v>
      </c>
      <c r="D998" t="s">
        <v>19364</v>
      </c>
      <c r="E998" t="s">
        <v>19363</v>
      </c>
      <c r="F998" t="s">
        <v>19362</v>
      </c>
      <c r="G998" s="25" t="s">
        <v>19361</v>
      </c>
      <c r="I998" s="25" t="s">
        <v>19360</v>
      </c>
      <c r="J998" t="s">
        <v>19359</v>
      </c>
      <c r="M998" t="b">
        <v>0</v>
      </c>
      <c r="T998" t="s">
        <v>4341</v>
      </c>
      <c r="U998" t="s">
        <v>4340</v>
      </c>
      <c r="V998" t="s">
        <v>18918</v>
      </c>
      <c r="W998">
        <v>2900</v>
      </c>
      <c r="X998" s="25" t="s">
        <v>21673</v>
      </c>
      <c r="Y998" t="s">
        <v>21672</v>
      </c>
      <c r="Z998" t="s">
        <v>19358</v>
      </c>
      <c r="AA998" t="str">
        <f t="shared" si="15"/>
        <v>Application Server Security Requirements Guide :: Version 3, Release: 3 Benchmark Date: 27 Oct 2022 AU-9 (3);</v>
      </c>
    </row>
    <row r="999" spans="1:27" ht="409.5" hidden="1">
      <c r="A999" t="s">
        <v>17871</v>
      </c>
      <c r="B999" t="s">
        <v>4349</v>
      </c>
      <c r="C999" t="s">
        <v>6596</v>
      </c>
      <c r="D999" t="s">
        <v>17870</v>
      </c>
      <c r="E999" t="s">
        <v>17869</v>
      </c>
      <c r="F999" t="s">
        <v>17868</v>
      </c>
      <c r="G999" s="25" t="s">
        <v>17867</v>
      </c>
      <c r="I999" s="25" t="s">
        <v>17866</v>
      </c>
      <c r="J999" t="s">
        <v>17865</v>
      </c>
      <c r="M999" t="b">
        <v>0</v>
      </c>
      <c r="T999" t="s">
        <v>4341</v>
      </c>
      <c r="U999" t="s">
        <v>4340</v>
      </c>
      <c r="V999" t="s">
        <v>16942</v>
      </c>
      <c r="W999">
        <v>5239</v>
      </c>
      <c r="X999" s="25" t="s">
        <v>21671</v>
      </c>
      <c r="Y999" t="s">
        <v>21672</v>
      </c>
      <c r="AA999" t="str">
        <f t="shared" si="15"/>
        <v>Container Platform Security Requirements Guide :: Version 1, Release: 3 Benchmark Date: 27 Jan 2022 AU-9 (3);</v>
      </c>
    </row>
    <row r="1000" spans="1:27" ht="409.5" hidden="1">
      <c r="A1000" t="s">
        <v>17519</v>
      </c>
      <c r="B1000" t="s">
        <v>4349</v>
      </c>
      <c r="C1000" t="s">
        <v>6579</v>
      </c>
      <c r="D1000" t="s">
        <v>17518</v>
      </c>
      <c r="E1000" t="s">
        <v>17517</v>
      </c>
      <c r="F1000" t="s">
        <v>17516</v>
      </c>
      <c r="G1000" s="25" t="s">
        <v>17515</v>
      </c>
      <c r="I1000" s="25" t="s">
        <v>17514</v>
      </c>
      <c r="J1000" t="s">
        <v>17513</v>
      </c>
      <c r="M1000" t="b">
        <v>0</v>
      </c>
      <c r="T1000" t="s">
        <v>4341</v>
      </c>
      <c r="U1000" t="s">
        <v>4340</v>
      </c>
      <c r="V1000" t="s">
        <v>16942</v>
      </c>
      <c r="W1000">
        <v>5239</v>
      </c>
      <c r="X1000" s="25" t="s">
        <v>21673</v>
      </c>
      <c r="Y1000" t="s">
        <v>21672</v>
      </c>
      <c r="AA1000" t="str">
        <f t="shared" si="15"/>
        <v>Container Platform Security Requirements Guide :: Version 1, Release: 3 Benchmark Date: 27 Jan 2022 AU-9 (3);</v>
      </c>
    </row>
    <row r="1001" spans="1:27" ht="409.5" hidden="1">
      <c r="A1001" t="s">
        <v>14198</v>
      </c>
      <c r="B1001" t="s">
        <v>4349</v>
      </c>
      <c r="C1001" t="s">
        <v>14197</v>
      </c>
      <c r="D1001" t="s">
        <v>14196</v>
      </c>
      <c r="E1001" t="s">
        <v>14195</v>
      </c>
      <c r="F1001" t="s">
        <v>14194</v>
      </c>
      <c r="G1001" s="25" t="s">
        <v>14193</v>
      </c>
      <c r="I1001" t="s">
        <v>14192</v>
      </c>
      <c r="J1001" t="s">
        <v>14191</v>
      </c>
      <c r="M1001" t="b">
        <v>0</v>
      </c>
      <c r="T1001" t="s">
        <v>4341</v>
      </c>
      <c r="U1001" t="s">
        <v>4340</v>
      </c>
      <c r="V1001" t="s">
        <v>13339</v>
      </c>
      <c r="W1001">
        <v>2895</v>
      </c>
      <c r="X1001" s="25" t="s">
        <v>21673</v>
      </c>
      <c r="Y1001" t="s">
        <v>21672</v>
      </c>
      <c r="Z1001" t="s">
        <v>14190</v>
      </c>
      <c r="AA1001" t="str">
        <f t="shared" si="15"/>
        <v>General Purpose Operating System Security Requirements Guide :: Version 2, Release: 4 Benchmark Date: 27 Jul 2022 AU-9 (3);</v>
      </c>
    </row>
    <row r="1002" spans="1:27" ht="409.5" hidden="1">
      <c r="A1002" t="s">
        <v>11983</v>
      </c>
      <c r="B1002" t="s">
        <v>4349</v>
      </c>
      <c r="C1002" t="s">
        <v>6579</v>
      </c>
      <c r="D1002" t="s">
        <v>11982</v>
      </c>
      <c r="E1002" t="s">
        <v>11981</v>
      </c>
      <c r="F1002" t="s">
        <v>11980</v>
      </c>
      <c r="G1002" s="25" t="s">
        <v>11979</v>
      </c>
      <c r="I1002" s="25" t="s">
        <v>11978</v>
      </c>
      <c r="J1002" t="s">
        <v>11977</v>
      </c>
      <c r="M1002" t="b">
        <v>0</v>
      </c>
      <c r="T1002" t="s">
        <v>4341</v>
      </c>
      <c r="U1002" t="s">
        <v>4340</v>
      </c>
      <c r="V1002" t="s">
        <v>11272</v>
      </c>
      <c r="W1002">
        <v>2906</v>
      </c>
      <c r="X1002" s="25" t="s">
        <v>21673</v>
      </c>
      <c r="Y1002" t="s">
        <v>21672</v>
      </c>
      <c r="Z1002" t="s">
        <v>11976</v>
      </c>
      <c r="AA1002" t="str">
        <f t="shared" si="15"/>
        <v>Mainframe Product Security Requirements Guide :: Version 2, Release: 1 Benchmark Date: 27 Oct 2022 AU-9 (3);</v>
      </c>
    </row>
    <row r="1003" spans="1:27" ht="409.5" hidden="1">
      <c r="A1003" t="s">
        <v>6597</v>
      </c>
      <c r="B1003" t="s">
        <v>4349</v>
      </c>
      <c r="C1003" t="s">
        <v>6596</v>
      </c>
      <c r="D1003" t="s">
        <v>6595</v>
      </c>
      <c r="E1003" t="s">
        <v>6594</v>
      </c>
      <c r="F1003" t="s">
        <v>6593</v>
      </c>
      <c r="G1003" s="25" t="s">
        <v>6592</v>
      </c>
      <c r="I1003" s="25" t="s">
        <v>6591</v>
      </c>
      <c r="J1003" t="s">
        <v>6590</v>
      </c>
      <c r="M1003" t="b">
        <v>0</v>
      </c>
      <c r="T1003" t="s">
        <v>4341</v>
      </c>
      <c r="U1003" t="s">
        <v>4340</v>
      </c>
      <c r="V1003" t="s">
        <v>5162</v>
      </c>
      <c r="W1003">
        <v>4093</v>
      </c>
      <c r="X1003" s="25" t="s">
        <v>21671</v>
      </c>
      <c r="Y1003" t="s">
        <v>21672</v>
      </c>
      <c r="Z1003" t="s">
        <v>6589</v>
      </c>
      <c r="AA1003" t="str">
        <f t="shared" si="15"/>
        <v>Application Security and Development Security Technical Implementation Guide :: Version 5, Release: 2 Benchmark Date: 27 Oct 2022 AU-9 (3);</v>
      </c>
    </row>
    <row r="1004" spans="1:27" ht="409.5" hidden="1">
      <c r="A1004" t="s">
        <v>6588</v>
      </c>
      <c r="B1004" t="s">
        <v>4349</v>
      </c>
      <c r="C1004" t="s">
        <v>6579</v>
      </c>
      <c r="D1004" t="s">
        <v>6587</v>
      </c>
      <c r="E1004" t="s">
        <v>6586</v>
      </c>
      <c r="F1004" t="s">
        <v>6585</v>
      </c>
      <c r="G1004" s="25" t="s">
        <v>6584</v>
      </c>
      <c r="I1004" s="25" t="s">
        <v>6583</v>
      </c>
      <c r="J1004" t="s">
        <v>6582</v>
      </c>
      <c r="M1004" t="b">
        <v>0</v>
      </c>
      <c r="T1004" t="s">
        <v>4341</v>
      </c>
      <c r="U1004" t="s">
        <v>4340</v>
      </c>
      <c r="V1004" t="s">
        <v>5162</v>
      </c>
      <c r="W1004">
        <v>4093</v>
      </c>
      <c r="X1004" s="25" t="s">
        <v>21673</v>
      </c>
      <c r="Y1004" t="s">
        <v>21672</v>
      </c>
      <c r="Z1004" t="s">
        <v>6581</v>
      </c>
      <c r="AA1004" t="str">
        <f t="shared" si="15"/>
        <v>Application Security and Development Security Technical Implementation Guide :: Version 5, Release: 2 Benchmark Date: 27 Oct 2022 AU-9 (3);</v>
      </c>
    </row>
    <row r="1005" spans="1:27" ht="409.5" hidden="1">
      <c r="A1005" t="s">
        <v>6580</v>
      </c>
      <c r="B1005" t="s">
        <v>4349</v>
      </c>
      <c r="C1005" t="s">
        <v>6579</v>
      </c>
      <c r="D1005" t="s">
        <v>6578</v>
      </c>
      <c r="E1005" t="s">
        <v>6577</v>
      </c>
      <c r="F1005" t="s">
        <v>6576</v>
      </c>
      <c r="G1005" s="25" t="s">
        <v>6575</v>
      </c>
      <c r="I1005" s="25" t="s">
        <v>6574</v>
      </c>
      <c r="J1005" t="s">
        <v>6573</v>
      </c>
      <c r="M1005" t="b">
        <v>0</v>
      </c>
      <c r="T1005" t="s">
        <v>4341</v>
      </c>
      <c r="U1005" t="s">
        <v>4340</v>
      </c>
      <c r="V1005" t="s">
        <v>5162</v>
      </c>
      <c r="W1005">
        <v>4093</v>
      </c>
      <c r="X1005" s="25" t="s">
        <v>21673</v>
      </c>
      <c r="Y1005" t="s">
        <v>21672</v>
      </c>
      <c r="Z1005" t="s">
        <v>6572</v>
      </c>
      <c r="AA1005" t="str">
        <f t="shared" si="15"/>
        <v>Application Security and Development Security Technical Implementation Guide :: Version 5, Release: 2 Benchmark Date: 27 Oct 2022 AU-9 (3);</v>
      </c>
    </row>
    <row r="1006" spans="1:27" ht="409.5" hidden="1">
      <c r="A1006" t="s">
        <v>13906</v>
      </c>
      <c r="B1006" t="s">
        <v>4349</v>
      </c>
      <c r="C1006" t="s">
        <v>13905</v>
      </c>
      <c r="D1006" t="s">
        <v>13904</v>
      </c>
      <c r="E1006" t="s">
        <v>13903</v>
      </c>
      <c r="F1006" t="s">
        <v>13902</v>
      </c>
      <c r="G1006" s="25" t="s">
        <v>13901</v>
      </c>
      <c r="I1006" t="s">
        <v>13900</v>
      </c>
      <c r="J1006" t="s">
        <v>13899</v>
      </c>
      <c r="M1006" t="b">
        <v>0</v>
      </c>
      <c r="T1006" t="s">
        <v>4341</v>
      </c>
      <c r="U1006" t="s">
        <v>4340</v>
      </c>
      <c r="V1006" t="s">
        <v>13339</v>
      </c>
      <c r="W1006">
        <v>2895</v>
      </c>
      <c r="X1006" s="25" t="s">
        <v>21667</v>
      </c>
      <c r="Y1006" t="s">
        <v>21557</v>
      </c>
      <c r="Z1006" t="s">
        <v>13898</v>
      </c>
      <c r="AA1006" t="str">
        <f t="shared" si="15"/>
        <v>General Purpose Operating System Security Requirements Guide :: Version 2, Release: 4 Benchmark Date: 27 Jul 2022 AU-9 (5);CM-6;</v>
      </c>
    </row>
    <row r="1007" spans="1:27" ht="409.5">
      <c r="A1007" t="s">
        <v>20645</v>
      </c>
      <c r="B1007" t="s">
        <v>4349</v>
      </c>
      <c r="C1007" t="s">
        <v>20643</v>
      </c>
      <c r="D1007" t="s">
        <v>20644</v>
      </c>
      <c r="E1007" t="s">
        <v>20643</v>
      </c>
      <c r="F1007" t="s">
        <v>20642</v>
      </c>
      <c r="G1007" s="25" t="s">
        <v>20641</v>
      </c>
      <c r="I1007" s="25" t="s">
        <v>20640</v>
      </c>
      <c r="J1007" t="s">
        <v>20639</v>
      </c>
      <c r="M1007" t="b">
        <v>0</v>
      </c>
      <c r="T1007" t="s">
        <v>4341</v>
      </c>
      <c r="U1007" t="s">
        <v>4340</v>
      </c>
      <c r="V1007" t="s">
        <v>19908</v>
      </c>
      <c r="W1007">
        <v>2489</v>
      </c>
      <c r="X1007" s="25" t="s">
        <v>21661</v>
      </c>
      <c r="Y1007" t="s">
        <v>21442</v>
      </c>
      <c r="AA1007" t="str">
        <f t="shared" si="15"/>
        <v>Application Layer Gateway (ALG) Security Requirements Guide (SRG) :: Version 1, Release: 2 Benchmark Date: 24 Jul 2015 AU-9;</v>
      </c>
    </row>
    <row r="1008" spans="1:27" ht="409.5">
      <c r="A1008" t="s">
        <v>20638</v>
      </c>
      <c r="B1008" t="s">
        <v>4349</v>
      </c>
      <c r="C1008" t="s">
        <v>20636</v>
      </c>
      <c r="D1008" t="s">
        <v>20637</v>
      </c>
      <c r="E1008" t="s">
        <v>20636</v>
      </c>
      <c r="F1008" t="s">
        <v>20635</v>
      </c>
      <c r="G1008" s="25" t="s">
        <v>20634</v>
      </c>
      <c r="I1008" s="25" t="s">
        <v>20633</v>
      </c>
      <c r="J1008" t="s">
        <v>20632</v>
      </c>
      <c r="M1008" t="b">
        <v>0</v>
      </c>
      <c r="T1008" t="s">
        <v>4341</v>
      </c>
      <c r="U1008" t="s">
        <v>4340</v>
      </c>
      <c r="V1008" t="s">
        <v>19908</v>
      </c>
      <c r="W1008">
        <v>2489</v>
      </c>
      <c r="X1008" s="25" t="s">
        <v>21662</v>
      </c>
      <c r="Y1008" t="s">
        <v>21442</v>
      </c>
      <c r="AA1008" t="str">
        <f t="shared" si="15"/>
        <v>Application Layer Gateway (ALG) Security Requirements Guide (SRG) :: Version 1, Release: 2 Benchmark Date: 24 Jul 2015 AU-9;</v>
      </c>
    </row>
    <row r="1009" spans="1:27" ht="409.5">
      <c r="A1009" t="s">
        <v>20631</v>
      </c>
      <c r="B1009" t="s">
        <v>4349</v>
      </c>
      <c r="C1009" t="s">
        <v>20629</v>
      </c>
      <c r="D1009" t="s">
        <v>20630</v>
      </c>
      <c r="E1009" t="s">
        <v>20629</v>
      </c>
      <c r="F1009" t="s">
        <v>20628</v>
      </c>
      <c r="G1009" s="25" t="s">
        <v>20627</v>
      </c>
      <c r="I1009" s="25" t="s">
        <v>20626</v>
      </c>
      <c r="J1009" t="s">
        <v>20625</v>
      </c>
      <c r="M1009" t="b">
        <v>0</v>
      </c>
      <c r="T1009" t="s">
        <v>4341</v>
      </c>
      <c r="U1009" t="s">
        <v>4340</v>
      </c>
      <c r="V1009" t="s">
        <v>19908</v>
      </c>
      <c r="W1009">
        <v>2489</v>
      </c>
      <c r="X1009" s="25" t="s">
        <v>21663</v>
      </c>
      <c r="Y1009" t="s">
        <v>21442</v>
      </c>
      <c r="AA1009" t="str">
        <f t="shared" si="15"/>
        <v>Application Layer Gateway (ALG) Security Requirements Guide (SRG) :: Version 1, Release: 2 Benchmark Date: 24 Jul 2015 AU-9;</v>
      </c>
    </row>
    <row r="1010" spans="1:27" ht="409.5">
      <c r="A1010" t="s">
        <v>20624</v>
      </c>
      <c r="B1010" t="s">
        <v>4349</v>
      </c>
      <c r="C1010" t="s">
        <v>20622</v>
      </c>
      <c r="D1010" t="s">
        <v>20623</v>
      </c>
      <c r="E1010" t="s">
        <v>20622</v>
      </c>
      <c r="F1010" t="s">
        <v>20621</v>
      </c>
      <c r="G1010" s="25" t="s">
        <v>20620</v>
      </c>
      <c r="I1010" s="25" t="s">
        <v>20619</v>
      </c>
      <c r="J1010" t="s">
        <v>20618</v>
      </c>
      <c r="M1010" t="b">
        <v>0</v>
      </c>
      <c r="T1010" t="s">
        <v>4341</v>
      </c>
      <c r="U1010" t="s">
        <v>4340</v>
      </c>
      <c r="V1010" t="s">
        <v>19908</v>
      </c>
      <c r="W1010">
        <v>2489</v>
      </c>
      <c r="X1010" s="25" t="s">
        <v>21664</v>
      </c>
      <c r="Y1010" t="s">
        <v>21442</v>
      </c>
      <c r="AA1010" t="str">
        <f t="shared" si="15"/>
        <v>Application Layer Gateway (ALG) Security Requirements Guide (SRG) :: Version 1, Release: 2 Benchmark Date: 24 Jul 2015 AU-9;</v>
      </c>
    </row>
    <row r="1011" spans="1:27" ht="409.5">
      <c r="A1011" t="s">
        <v>20617</v>
      </c>
      <c r="B1011" t="s">
        <v>4349</v>
      </c>
      <c r="C1011" t="s">
        <v>20615</v>
      </c>
      <c r="D1011" t="s">
        <v>20616</v>
      </c>
      <c r="E1011" t="s">
        <v>20615</v>
      </c>
      <c r="F1011" t="s">
        <v>20614</v>
      </c>
      <c r="G1011" s="25" t="s">
        <v>20613</v>
      </c>
      <c r="I1011" s="25" t="s">
        <v>20612</v>
      </c>
      <c r="J1011" t="s">
        <v>20611</v>
      </c>
      <c r="M1011" t="b">
        <v>0</v>
      </c>
      <c r="T1011" t="s">
        <v>4341</v>
      </c>
      <c r="U1011" t="s">
        <v>4340</v>
      </c>
      <c r="V1011" t="s">
        <v>19908</v>
      </c>
      <c r="W1011">
        <v>2489</v>
      </c>
      <c r="X1011" s="25" t="s">
        <v>21665</v>
      </c>
      <c r="Y1011" t="s">
        <v>21442</v>
      </c>
      <c r="AA1011" t="str">
        <f t="shared" si="15"/>
        <v>Application Layer Gateway (ALG) Security Requirements Guide (SRG) :: Version 1, Release: 2 Benchmark Date: 24 Jul 2015 AU-9;</v>
      </c>
    </row>
    <row r="1012" spans="1:27" ht="409.5">
      <c r="A1012" t="s">
        <v>20610</v>
      </c>
      <c r="B1012" t="s">
        <v>4349</v>
      </c>
      <c r="C1012" t="s">
        <v>20608</v>
      </c>
      <c r="D1012" t="s">
        <v>20609</v>
      </c>
      <c r="E1012" t="s">
        <v>20608</v>
      </c>
      <c r="F1012" t="s">
        <v>20607</v>
      </c>
      <c r="G1012" s="25" t="s">
        <v>20606</v>
      </c>
      <c r="I1012" s="25" t="s">
        <v>20605</v>
      </c>
      <c r="J1012" t="s">
        <v>20604</v>
      </c>
      <c r="M1012" t="b">
        <v>0</v>
      </c>
      <c r="T1012" t="s">
        <v>4341</v>
      </c>
      <c r="U1012" t="s">
        <v>4340</v>
      </c>
      <c r="V1012" t="s">
        <v>19908</v>
      </c>
      <c r="W1012">
        <v>2489</v>
      </c>
      <c r="X1012" s="25" t="s">
        <v>21666</v>
      </c>
      <c r="Y1012" t="s">
        <v>21442</v>
      </c>
      <c r="AA1012" t="str">
        <f t="shared" si="15"/>
        <v>Application Layer Gateway (ALG) Security Requirements Guide (SRG) :: Version 1, Release: 2 Benchmark Date: 24 Jul 2015 AU-9;</v>
      </c>
    </row>
    <row r="1013" spans="1:27" ht="409.5" hidden="1">
      <c r="A1013" t="s">
        <v>5609</v>
      </c>
      <c r="B1013" t="s">
        <v>4349</v>
      </c>
      <c r="C1013" t="s">
        <v>4358</v>
      </c>
      <c r="D1013" t="s">
        <v>5608</v>
      </c>
      <c r="E1013" t="s">
        <v>5607</v>
      </c>
      <c r="F1013" t="s">
        <v>5606</v>
      </c>
      <c r="G1013" s="25" t="s">
        <v>5605</v>
      </c>
      <c r="I1013" s="25" t="s">
        <v>5604</v>
      </c>
      <c r="J1013" s="25" t="s">
        <v>5603</v>
      </c>
      <c r="M1013" t="b">
        <v>0</v>
      </c>
      <c r="T1013" t="s">
        <v>4341</v>
      </c>
      <c r="U1013" t="s">
        <v>4340</v>
      </c>
      <c r="V1013" t="s">
        <v>5162</v>
      </c>
      <c r="W1013">
        <v>4093</v>
      </c>
      <c r="X1013" s="25" t="s">
        <v>5602</v>
      </c>
      <c r="Y1013" t="s">
        <v>21674</v>
      </c>
      <c r="Z1013" t="s">
        <v>5601</v>
      </c>
      <c r="AA1013" t="str">
        <f t="shared" si="15"/>
        <v>Application Security and Development Security Technical Implementation Guide :: Version 5, Release: 2 Benchmark Date: 27 Oct 2022 CA-2 (2);</v>
      </c>
    </row>
    <row r="1014" spans="1:27" ht="409.5" hidden="1">
      <c r="A1014" t="s">
        <v>8654</v>
      </c>
      <c r="B1014" t="s">
        <v>4349</v>
      </c>
      <c r="C1014" t="s">
        <v>8653</v>
      </c>
      <c r="D1014" t="s">
        <v>8652</v>
      </c>
      <c r="E1014" t="s">
        <v>8651</v>
      </c>
      <c r="F1014" t="s">
        <v>8650</v>
      </c>
      <c r="G1014" s="25" t="s">
        <v>8649</v>
      </c>
      <c r="I1014" s="25" t="s">
        <v>8648</v>
      </c>
      <c r="J1014" t="s">
        <v>8647</v>
      </c>
      <c r="M1014" t="b">
        <v>0</v>
      </c>
      <c r="T1014" t="s">
        <v>4341</v>
      </c>
      <c r="U1014" t="s">
        <v>4340</v>
      </c>
      <c r="V1014" t="s">
        <v>8332</v>
      </c>
      <c r="W1014">
        <v>5269</v>
      </c>
      <c r="X1014" s="25" t="s">
        <v>8646</v>
      </c>
      <c r="Y1014" t="s">
        <v>21675</v>
      </c>
      <c r="AA1014" t="str">
        <f t="shared" si="15"/>
        <v>Unified Endpoint Management Server Security Requirements Guide :: Version 1, Release: 1 Benchmark Date: 20 Nov 2020 CM-11 (1);</v>
      </c>
    </row>
    <row r="1015" spans="1:27" ht="409.5" hidden="1">
      <c r="A1015" t="s">
        <v>17375</v>
      </c>
      <c r="B1015" t="s">
        <v>4349</v>
      </c>
      <c r="C1015" t="s">
        <v>6570</v>
      </c>
      <c r="D1015" t="s">
        <v>17374</v>
      </c>
      <c r="E1015" t="s">
        <v>17373</v>
      </c>
      <c r="F1015" t="s">
        <v>17372</v>
      </c>
      <c r="G1015" t="s">
        <v>17371</v>
      </c>
      <c r="I1015" s="25" t="s">
        <v>17370</v>
      </c>
      <c r="J1015" t="s">
        <v>17369</v>
      </c>
      <c r="M1015" t="b">
        <v>0</v>
      </c>
      <c r="T1015" t="s">
        <v>4341</v>
      </c>
      <c r="U1015" t="s">
        <v>4340</v>
      </c>
      <c r="V1015" t="s">
        <v>16942</v>
      </c>
      <c r="W1015">
        <v>5239</v>
      </c>
      <c r="X1015" s="25" t="s">
        <v>21677</v>
      </c>
      <c r="Y1015" t="s">
        <v>21676</v>
      </c>
      <c r="AA1015" t="str">
        <f t="shared" si="15"/>
        <v>Container Platform Security Requirements Guide :: Version 1, Release: 3 Benchmark Date: 27 Jan 2022 CM-11 (2);</v>
      </c>
    </row>
    <row r="1016" spans="1:27" ht="409.5" hidden="1">
      <c r="A1016" t="s">
        <v>17368</v>
      </c>
      <c r="B1016" t="s">
        <v>4745</v>
      </c>
      <c r="C1016" t="s">
        <v>6570</v>
      </c>
      <c r="D1016" t="s">
        <v>17367</v>
      </c>
      <c r="E1016" t="s">
        <v>17366</v>
      </c>
      <c r="F1016" t="s">
        <v>17365</v>
      </c>
      <c r="G1016" t="s">
        <v>17364</v>
      </c>
      <c r="I1016" s="25" t="s">
        <v>17363</v>
      </c>
      <c r="J1016" t="s">
        <v>17362</v>
      </c>
      <c r="M1016" t="b">
        <v>0</v>
      </c>
      <c r="T1016" t="s">
        <v>4341</v>
      </c>
      <c r="U1016" t="s">
        <v>4340</v>
      </c>
      <c r="V1016" t="s">
        <v>16942</v>
      </c>
      <c r="W1016">
        <v>5239</v>
      </c>
      <c r="X1016" s="25" t="s">
        <v>21677</v>
      </c>
      <c r="Y1016" t="s">
        <v>21676</v>
      </c>
      <c r="AA1016" t="str">
        <f t="shared" si="15"/>
        <v>Container Platform Security Requirements Guide :: Version 1, Release: 3 Benchmark Date: 27 Jan 2022 CM-11 (2);</v>
      </c>
    </row>
    <row r="1017" spans="1:27" ht="409.5" hidden="1">
      <c r="A1017" t="s">
        <v>17361</v>
      </c>
      <c r="B1017" t="s">
        <v>4349</v>
      </c>
      <c r="C1017" t="s">
        <v>6570</v>
      </c>
      <c r="D1017" t="s">
        <v>17360</v>
      </c>
      <c r="E1017" t="s">
        <v>17359</v>
      </c>
      <c r="F1017" t="s">
        <v>17358</v>
      </c>
      <c r="G1017" t="s">
        <v>17357</v>
      </c>
      <c r="I1017" s="25" t="s">
        <v>17356</v>
      </c>
      <c r="J1017" t="s">
        <v>17355</v>
      </c>
      <c r="M1017" t="b">
        <v>0</v>
      </c>
      <c r="T1017" t="s">
        <v>4341</v>
      </c>
      <c r="U1017" t="s">
        <v>4340</v>
      </c>
      <c r="V1017" t="s">
        <v>16942</v>
      </c>
      <c r="W1017">
        <v>5239</v>
      </c>
      <c r="X1017" s="25" t="s">
        <v>21677</v>
      </c>
      <c r="Y1017" t="s">
        <v>21676</v>
      </c>
      <c r="AA1017" t="str">
        <f t="shared" si="15"/>
        <v>Container Platform Security Requirements Guide :: Version 1, Release: 3 Benchmark Date: 27 Jan 2022 CM-11 (2);</v>
      </c>
    </row>
    <row r="1018" spans="1:27" ht="409.5" hidden="1">
      <c r="A1018" t="s">
        <v>16337</v>
      </c>
      <c r="B1018" t="s">
        <v>4349</v>
      </c>
      <c r="C1018" t="s">
        <v>6570</v>
      </c>
      <c r="D1018" t="s">
        <v>16336</v>
      </c>
      <c r="E1018" t="s">
        <v>16335</v>
      </c>
      <c r="F1018" t="s">
        <v>16334</v>
      </c>
      <c r="G1018" s="25" t="s">
        <v>16333</v>
      </c>
      <c r="I1018" s="25" t="s">
        <v>16332</v>
      </c>
      <c r="J1018" s="25" t="s">
        <v>16331</v>
      </c>
      <c r="M1018" t="b">
        <v>0</v>
      </c>
      <c r="T1018" t="s">
        <v>4341</v>
      </c>
      <c r="U1018" t="s">
        <v>4340</v>
      </c>
      <c r="V1018" t="s">
        <v>15953</v>
      </c>
      <c r="W1018">
        <v>2902</v>
      </c>
      <c r="X1018" s="25" t="s">
        <v>21677</v>
      </c>
      <c r="Y1018" t="s">
        <v>21676</v>
      </c>
      <c r="Z1018" t="s">
        <v>16330</v>
      </c>
      <c r="AA1018" t="str">
        <f t="shared" si="15"/>
        <v>Database Security Requirements Guide :: Version 3, Release: 3 Benchmark Date: 27 Jul 2022 CM-11 (2);</v>
      </c>
    </row>
    <row r="1019" spans="1:27" ht="409.5" hidden="1">
      <c r="A1019" t="s">
        <v>13897</v>
      </c>
      <c r="B1019" t="s">
        <v>4349</v>
      </c>
      <c r="C1019" t="s">
        <v>13896</v>
      </c>
      <c r="D1019" t="s">
        <v>13895</v>
      </c>
      <c r="E1019" t="s">
        <v>13894</v>
      </c>
      <c r="F1019" t="s">
        <v>13893</v>
      </c>
      <c r="G1019" s="25" t="s">
        <v>13892</v>
      </c>
      <c r="I1019" t="s">
        <v>13891</v>
      </c>
      <c r="J1019" t="s">
        <v>13890</v>
      </c>
      <c r="M1019" t="b">
        <v>0</v>
      </c>
      <c r="T1019" t="s">
        <v>4341</v>
      </c>
      <c r="U1019" t="s">
        <v>4340</v>
      </c>
      <c r="V1019" t="s">
        <v>13339</v>
      </c>
      <c r="W1019">
        <v>2895</v>
      </c>
      <c r="X1019" s="25" t="s">
        <v>21677</v>
      </c>
      <c r="Y1019" t="s">
        <v>21676</v>
      </c>
      <c r="Z1019" t="s">
        <v>13889</v>
      </c>
      <c r="AA1019" t="str">
        <f t="shared" si="15"/>
        <v>General Purpose Operating System Security Requirements Guide :: Version 2, Release: 4 Benchmark Date: 27 Jul 2022 CM-11 (2);</v>
      </c>
    </row>
    <row r="1020" spans="1:27" ht="409.5" hidden="1">
      <c r="A1020" t="s">
        <v>11751</v>
      </c>
      <c r="B1020" t="s">
        <v>4349</v>
      </c>
      <c r="C1020" t="s">
        <v>6570</v>
      </c>
      <c r="D1020" t="s">
        <v>11750</v>
      </c>
      <c r="E1020" t="s">
        <v>11749</v>
      </c>
      <c r="F1020" t="s">
        <v>11748</v>
      </c>
      <c r="G1020" s="25" t="s">
        <v>11747</v>
      </c>
      <c r="I1020" s="25" t="s">
        <v>11746</v>
      </c>
      <c r="J1020" s="25" t="s">
        <v>11745</v>
      </c>
      <c r="M1020" t="b">
        <v>0</v>
      </c>
      <c r="T1020" t="s">
        <v>4341</v>
      </c>
      <c r="U1020" t="s">
        <v>4340</v>
      </c>
      <c r="V1020" t="s">
        <v>11272</v>
      </c>
      <c r="W1020">
        <v>2906</v>
      </c>
      <c r="X1020" s="25" t="s">
        <v>21677</v>
      </c>
      <c r="Y1020" t="s">
        <v>21676</v>
      </c>
      <c r="Z1020" t="s">
        <v>11744</v>
      </c>
      <c r="AA1020" t="str">
        <f t="shared" si="15"/>
        <v>Mainframe Product Security Requirements Guide :: Version 2, Release: 1 Benchmark Date: 27 Oct 2022 CM-11 (2);</v>
      </c>
    </row>
    <row r="1021" spans="1:27" ht="409.5" hidden="1">
      <c r="A1021" t="s">
        <v>10753</v>
      </c>
      <c r="B1021" t="s">
        <v>4349</v>
      </c>
      <c r="C1021" t="s">
        <v>6570</v>
      </c>
      <c r="D1021" t="s">
        <v>10752</v>
      </c>
      <c r="E1021" t="s">
        <v>10751</v>
      </c>
      <c r="F1021" t="s">
        <v>10750</v>
      </c>
      <c r="G1021" t="s">
        <v>10749</v>
      </c>
      <c r="I1021" s="25" t="s">
        <v>10748</v>
      </c>
      <c r="J1021" t="s">
        <v>10747</v>
      </c>
      <c r="M1021" t="b">
        <v>0</v>
      </c>
      <c r="T1021" t="s">
        <v>4341</v>
      </c>
      <c r="U1021" t="s">
        <v>4340</v>
      </c>
      <c r="V1021" t="s">
        <v>10511</v>
      </c>
      <c r="W1021">
        <v>2890</v>
      </c>
      <c r="X1021" s="25" t="s">
        <v>21677</v>
      </c>
      <c r="Y1021" t="s">
        <v>21676</v>
      </c>
      <c r="Z1021" t="s">
        <v>10746</v>
      </c>
      <c r="AA1021" t="str">
        <f t="shared" si="15"/>
        <v>Network Device Management Security Requirements Guide :: Version 4, Release: 1 Benchmark Date: 23 Apr 2021 CM-11 (2);</v>
      </c>
    </row>
    <row r="1022" spans="1:27" ht="409.5" hidden="1">
      <c r="A1022" t="s">
        <v>9474</v>
      </c>
      <c r="B1022" t="s">
        <v>4349</v>
      </c>
      <c r="C1022" t="s">
        <v>7717</v>
      </c>
      <c r="D1022" t="s">
        <v>9473</v>
      </c>
      <c r="E1022" t="s">
        <v>9472</v>
      </c>
      <c r="F1022" t="s">
        <v>9471</v>
      </c>
      <c r="G1022" s="25" t="s">
        <v>9470</v>
      </c>
      <c r="I1022" s="25" t="s">
        <v>9469</v>
      </c>
      <c r="J1022" t="s">
        <v>9468</v>
      </c>
      <c r="M1022" t="b">
        <v>0</v>
      </c>
      <c r="T1022" t="s">
        <v>4341</v>
      </c>
      <c r="U1022" t="s">
        <v>4340</v>
      </c>
      <c r="V1022" t="s">
        <v>9446</v>
      </c>
      <c r="W1022">
        <v>3333</v>
      </c>
      <c r="X1022" s="25" t="s">
        <v>21677</v>
      </c>
      <c r="Y1022" t="s">
        <v>21676</v>
      </c>
      <c r="AA1022" t="str">
        <f t="shared" si="15"/>
        <v>SDN Controller Security Requirements Guide :: Version 1, Release: 2 Benchmark Date: 24 Apr 2020 CM-11 (2);</v>
      </c>
    </row>
    <row r="1023" spans="1:27" ht="409.5" hidden="1">
      <c r="A1023" t="s">
        <v>8645</v>
      </c>
      <c r="B1023" t="s">
        <v>4349</v>
      </c>
      <c r="C1023" t="s">
        <v>6570</v>
      </c>
      <c r="D1023" t="s">
        <v>8644</v>
      </c>
      <c r="E1023" t="s">
        <v>8643</v>
      </c>
      <c r="F1023" t="s">
        <v>8642</v>
      </c>
      <c r="G1023" s="25" t="s">
        <v>8641</v>
      </c>
      <c r="I1023" s="25" t="s">
        <v>8640</v>
      </c>
      <c r="J1023" t="s">
        <v>8639</v>
      </c>
      <c r="M1023" t="b">
        <v>0</v>
      </c>
      <c r="T1023" t="s">
        <v>4341</v>
      </c>
      <c r="U1023" t="s">
        <v>4340</v>
      </c>
      <c r="V1023" t="s">
        <v>8332</v>
      </c>
      <c r="W1023">
        <v>5269</v>
      </c>
      <c r="X1023" s="25" t="s">
        <v>21677</v>
      </c>
      <c r="Y1023" t="s">
        <v>21676</v>
      </c>
      <c r="AA1023" t="str">
        <f t="shared" si="15"/>
        <v>Unified Endpoint Management Server Security Requirements Guide :: Version 1, Release: 1 Benchmark Date: 20 Nov 2020 CM-11 (2);</v>
      </c>
    </row>
    <row r="1024" spans="1:27" ht="409.5" hidden="1">
      <c r="A1024" t="s">
        <v>8638</v>
      </c>
      <c r="B1024" t="s">
        <v>4349</v>
      </c>
      <c r="C1024" t="s">
        <v>6570</v>
      </c>
      <c r="D1024" t="s">
        <v>8637</v>
      </c>
      <c r="E1024" t="s">
        <v>8636</v>
      </c>
      <c r="F1024" t="s">
        <v>8635</v>
      </c>
      <c r="G1024" s="25" t="s">
        <v>8634</v>
      </c>
      <c r="I1024" s="25" t="s">
        <v>8633</v>
      </c>
      <c r="J1024" t="s">
        <v>8632</v>
      </c>
      <c r="M1024" t="b">
        <v>0</v>
      </c>
      <c r="T1024" t="s">
        <v>4341</v>
      </c>
      <c r="U1024" t="s">
        <v>4340</v>
      </c>
      <c r="V1024" t="s">
        <v>8332</v>
      </c>
      <c r="W1024">
        <v>5269</v>
      </c>
      <c r="X1024" s="25" t="s">
        <v>21677</v>
      </c>
      <c r="Y1024" t="s">
        <v>21676</v>
      </c>
      <c r="AA1024" t="str">
        <f t="shared" si="15"/>
        <v>Unified Endpoint Management Server Security Requirements Guide :: Version 1, Release: 1 Benchmark Date: 20 Nov 2020 CM-11 (2);</v>
      </c>
    </row>
    <row r="1025" spans="1:27" ht="409.5" hidden="1">
      <c r="A1025" t="s">
        <v>6571</v>
      </c>
      <c r="B1025" t="s">
        <v>4349</v>
      </c>
      <c r="C1025" t="s">
        <v>6570</v>
      </c>
      <c r="D1025" t="s">
        <v>6569</v>
      </c>
      <c r="E1025" t="s">
        <v>6568</v>
      </c>
      <c r="F1025" t="s">
        <v>6567</v>
      </c>
      <c r="G1025" s="25" t="s">
        <v>6566</v>
      </c>
      <c r="I1025" s="25" t="s">
        <v>6565</v>
      </c>
      <c r="J1025" t="s">
        <v>6564</v>
      </c>
      <c r="M1025" t="b">
        <v>0</v>
      </c>
      <c r="T1025" t="s">
        <v>4341</v>
      </c>
      <c r="U1025" t="s">
        <v>4340</v>
      </c>
      <c r="V1025" t="s">
        <v>5162</v>
      </c>
      <c r="W1025">
        <v>4093</v>
      </c>
      <c r="X1025" s="25" t="s">
        <v>21677</v>
      </c>
      <c r="Y1025" t="s">
        <v>21676</v>
      </c>
      <c r="Z1025" t="s">
        <v>6563</v>
      </c>
      <c r="AA1025" t="str">
        <f t="shared" si="15"/>
        <v>Application Security and Development Security Technical Implementation Guide :: Version 5, Release: 2 Benchmark Date: 27 Oct 2022 CM-11 (2);</v>
      </c>
    </row>
    <row r="1026" spans="1:27" ht="409.5" hidden="1">
      <c r="A1026" t="s">
        <v>13888</v>
      </c>
      <c r="B1026" t="s">
        <v>4349</v>
      </c>
      <c r="C1026" t="s">
        <v>13887</v>
      </c>
      <c r="D1026" t="s">
        <v>13886</v>
      </c>
      <c r="E1026" t="s">
        <v>13885</v>
      </c>
      <c r="F1026" t="s">
        <v>13884</v>
      </c>
      <c r="G1026" s="25" t="s">
        <v>13883</v>
      </c>
      <c r="I1026" t="s">
        <v>13882</v>
      </c>
      <c r="J1026" t="s">
        <v>13881</v>
      </c>
      <c r="M1026" t="b">
        <v>0</v>
      </c>
      <c r="T1026" t="s">
        <v>4341</v>
      </c>
      <c r="U1026" t="s">
        <v>4340</v>
      </c>
      <c r="V1026" t="s">
        <v>13339</v>
      </c>
      <c r="W1026">
        <v>2895</v>
      </c>
      <c r="X1026" s="25" t="s">
        <v>11735</v>
      </c>
      <c r="Y1026" t="s">
        <v>21678</v>
      </c>
      <c r="Z1026" t="s">
        <v>13880</v>
      </c>
      <c r="AA1026" t="str">
        <f t="shared" si="15"/>
        <v>General Purpose Operating System Security Requirements Guide :: Version 2, Release: 4 Benchmark Date: 27 Jul 2022 CM-3 (5);</v>
      </c>
    </row>
    <row r="1027" spans="1:27" ht="409.5" hidden="1">
      <c r="A1027" t="s">
        <v>11743</v>
      </c>
      <c r="B1027" t="s">
        <v>4349</v>
      </c>
      <c r="C1027" t="s">
        <v>11742</v>
      </c>
      <c r="D1027" t="s">
        <v>11741</v>
      </c>
      <c r="E1027" t="s">
        <v>11740</v>
      </c>
      <c r="F1027" t="s">
        <v>11739</v>
      </c>
      <c r="G1027" s="25" t="s">
        <v>11738</v>
      </c>
      <c r="I1027" s="25" t="s">
        <v>11737</v>
      </c>
      <c r="J1027" t="s">
        <v>11736</v>
      </c>
      <c r="M1027" t="b">
        <v>0</v>
      </c>
      <c r="T1027" t="s">
        <v>4341</v>
      </c>
      <c r="U1027" t="s">
        <v>4340</v>
      </c>
      <c r="V1027" t="s">
        <v>11272</v>
      </c>
      <c r="W1027">
        <v>2906</v>
      </c>
      <c r="X1027" s="25" t="s">
        <v>11735</v>
      </c>
      <c r="Y1027" t="s">
        <v>21678</v>
      </c>
      <c r="Z1027" t="s">
        <v>11734</v>
      </c>
      <c r="AA1027" t="str">
        <f t="shared" si="15"/>
        <v>Mainframe Product Security Requirements Guide :: Version 2, Release: 1 Benchmark Date: 27 Oct 2022 CM-3 (5);</v>
      </c>
    </row>
    <row r="1028" spans="1:27" ht="409.5" hidden="1">
      <c r="A1028" t="s">
        <v>5600</v>
      </c>
      <c r="B1028" t="s">
        <v>4349</v>
      </c>
      <c r="C1028" t="s">
        <v>4358</v>
      </c>
      <c r="D1028" t="s">
        <v>5599</v>
      </c>
      <c r="E1028" t="s">
        <v>5598</v>
      </c>
      <c r="F1028" t="s">
        <v>5597</v>
      </c>
      <c r="G1028" s="25" t="s">
        <v>5596</v>
      </c>
      <c r="I1028" s="25" t="s">
        <v>5595</v>
      </c>
      <c r="J1028" t="s">
        <v>5594</v>
      </c>
      <c r="M1028" t="b">
        <v>0</v>
      </c>
      <c r="T1028" t="s">
        <v>4341</v>
      </c>
      <c r="U1028" t="s">
        <v>4340</v>
      </c>
      <c r="V1028" t="s">
        <v>5162</v>
      </c>
      <c r="W1028">
        <v>4093</v>
      </c>
      <c r="X1028" s="25" t="s">
        <v>21558</v>
      </c>
      <c r="Y1028" t="s">
        <v>21559</v>
      </c>
      <c r="Z1028" t="s">
        <v>5593</v>
      </c>
      <c r="AA1028" t="str">
        <f t="shared" ref="AA1028:AA1091" si="16">_xlfn.CONCAT(V1028, " ", Y1028)</f>
        <v>Application Security and Development Security Technical Implementation Guide :: Version 5, Release: 2 Benchmark Date: 27 Oct 2022 CM-4 (2);CM-6;</v>
      </c>
    </row>
    <row r="1029" spans="1:27" ht="409.5" hidden="1">
      <c r="A1029" t="s">
        <v>5592</v>
      </c>
      <c r="B1029" t="s">
        <v>4349</v>
      </c>
      <c r="C1029" t="s">
        <v>4358</v>
      </c>
      <c r="D1029" t="s">
        <v>5591</v>
      </c>
      <c r="E1029" t="s">
        <v>5590</v>
      </c>
      <c r="F1029" t="s">
        <v>5589</v>
      </c>
      <c r="G1029" t="s">
        <v>5588</v>
      </c>
      <c r="I1029" s="25" t="s">
        <v>5587</v>
      </c>
      <c r="J1029" t="s">
        <v>5586</v>
      </c>
      <c r="M1029" t="b">
        <v>0</v>
      </c>
      <c r="T1029" t="s">
        <v>4341</v>
      </c>
      <c r="U1029" t="s">
        <v>4340</v>
      </c>
      <c r="V1029" t="s">
        <v>5162</v>
      </c>
      <c r="W1029">
        <v>4093</v>
      </c>
      <c r="X1029" s="25" t="s">
        <v>5585</v>
      </c>
      <c r="Y1029" t="s">
        <v>21679</v>
      </c>
      <c r="Z1029" t="s">
        <v>5584</v>
      </c>
      <c r="AA1029" t="str">
        <f t="shared" si="16"/>
        <v>Application Security and Development Security Technical Implementation Guide :: Version 5, Release: 2 Benchmark Date: 27 Oct 2022 CM-5;</v>
      </c>
    </row>
    <row r="1030" spans="1:27" ht="409.5" hidden="1">
      <c r="A1030" t="s">
        <v>19212</v>
      </c>
      <c r="B1030" t="s">
        <v>4349</v>
      </c>
      <c r="C1030" t="s">
        <v>4503</v>
      </c>
      <c r="D1030" t="s">
        <v>19211</v>
      </c>
      <c r="E1030" t="s">
        <v>19210</v>
      </c>
      <c r="F1030" t="s">
        <v>19209</v>
      </c>
      <c r="G1030" s="25" t="s">
        <v>19208</v>
      </c>
      <c r="I1030" s="25" t="s">
        <v>19207</v>
      </c>
      <c r="J1030" t="s">
        <v>19206</v>
      </c>
      <c r="M1030" t="b">
        <v>0</v>
      </c>
      <c r="T1030" t="s">
        <v>4341</v>
      </c>
      <c r="U1030" t="s">
        <v>4340</v>
      </c>
      <c r="V1030" t="s">
        <v>18918</v>
      </c>
      <c r="W1030">
        <v>2900</v>
      </c>
      <c r="X1030" s="25" t="s">
        <v>21680</v>
      </c>
      <c r="Y1030" t="s">
        <v>21681</v>
      </c>
      <c r="Z1030" t="s">
        <v>19205</v>
      </c>
      <c r="AA1030" t="str">
        <f t="shared" si="16"/>
        <v>Application Server Security Requirements Guide :: Version 3, Release: 3 Benchmark Date: 27 Oct 2022 CM-5 (1);</v>
      </c>
    </row>
    <row r="1031" spans="1:27" ht="409.5" hidden="1">
      <c r="A1031" t="s">
        <v>19204</v>
      </c>
      <c r="B1031" t="s">
        <v>4349</v>
      </c>
      <c r="C1031" t="s">
        <v>6553</v>
      </c>
      <c r="D1031" t="s">
        <v>19203</v>
      </c>
      <c r="E1031" t="s">
        <v>19202</v>
      </c>
      <c r="F1031" t="s">
        <v>19201</v>
      </c>
      <c r="G1031" s="25" t="s">
        <v>19200</v>
      </c>
      <c r="I1031" s="25" t="s">
        <v>19199</v>
      </c>
      <c r="J1031" t="s">
        <v>19198</v>
      </c>
      <c r="M1031" t="b">
        <v>0</v>
      </c>
      <c r="T1031" t="s">
        <v>4341</v>
      </c>
      <c r="U1031" t="s">
        <v>4340</v>
      </c>
      <c r="V1031" t="s">
        <v>18918</v>
      </c>
      <c r="W1031">
        <v>2900</v>
      </c>
      <c r="X1031" s="25" t="s">
        <v>21682</v>
      </c>
      <c r="Y1031" t="s">
        <v>21681</v>
      </c>
      <c r="Z1031" t="s">
        <v>19197</v>
      </c>
      <c r="AA1031" t="str">
        <f t="shared" si="16"/>
        <v>Application Server Security Requirements Guide :: Version 3, Release: 3 Benchmark Date: 27 Oct 2022 CM-5 (1);</v>
      </c>
    </row>
    <row r="1032" spans="1:27" ht="409.5" hidden="1">
      <c r="A1032" t="s">
        <v>17354</v>
      </c>
      <c r="B1032" t="s">
        <v>4349</v>
      </c>
      <c r="C1032" t="s">
        <v>4503</v>
      </c>
      <c r="D1032" t="s">
        <v>17353</v>
      </c>
      <c r="E1032" t="s">
        <v>17352</v>
      </c>
      <c r="F1032" t="s">
        <v>17351</v>
      </c>
      <c r="G1032" t="s">
        <v>17350</v>
      </c>
      <c r="I1032" s="25" t="s">
        <v>17349</v>
      </c>
      <c r="J1032" t="s">
        <v>17348</v>
      </c>
      <c r="M1032" t="b">
        <v>0</v>
      </c>
      <c r="T1032" t="s">
        <v>4341</v>
      </c>
      <c r="U1032" t="s">
        <v>4340</v>
      </c>
      <c r="V1032" t="s">
        <v>16942</v>
      </c>
      <c r="W1032">
        <v>5239</v>
      </c>
      <c r="X1032" s="25" t="s">
        <v>21680</v>
      </c>
      <c r="Y1032" t="s">
        <v>21681</v>
      </c>
      <c r="AA1032" t="str">
        <f t="shared" si="16"/>
        <v>Container Platform Security Requirements Guide :: Version 1, Release: 3 Benchmark Date: 27 Jan 2022 CM-5 (1);</v>
      </c>
    </row>
    <row r="1033" spans="1:27" ht="409.5" hidden="1">
      <c r="A1033" t="s">
        <v>17347</v>
      </c>
      <c r="B1033" t="s">
        <v>4349</v>
      </c>
      <c r="C1033" t="s">
        <v>6553</v>
      </c>
      <c r="D1033" t="s">
        <v>17346</v>
      </c>
      <c r="E1033" t="s">
        <v>17345</v>
      </c>
      <c r="F1033" t="s">
        <v>17344</v>
      </c>
      <c r="G1033" s="25" t="s">
        <v>17343</v>
      </c>
      <c r="I1033" s="25" t="s">
        <v>17342</v>
      </c>
      <c r="J1033" t="s">
        <v>17341</v>
      </c>
      <c r="M1033" t="b">
        <v>0</v>
      </c>
      <c r="T1033" t="s">
        <v>4341</v>
      </c>
      <c r="U1033" t="s">
        <v>4340</v>
      </c>
      <c r="V1033" t="s">
        <v>16942</v>
      </c>
      <c r="W1033">
        <v>5239</v>
      </c>
      <c r="X1033" s="25" t="s">
        <v>21682</v>
      </c>
      <c r="Y1033" t="s">
        <v>21681</v>
      </c>
      <c r="AA1033" t="str">
        <f t="shared" si="16"/>
        <v>Container Platform Security Requirements Guide :: Version 1, Release: 3 Benchmark Date: 27 Jan 2022 CM-5 (1);</v>
      </c>
    </row>
    <row r="1034" spans="1:27" ht="409.5" hidden="1">
      <c r="A1034" t="s">
        <v>16329</v>
      </c>
      <c r="B1034" t="s">
        <v>4349</v>
      </c>
      <c r="C1034" t="s">
        <v>4503</v>
      </c>
      <c r="D1034" t="s">
        <v>16328</v>
      </c>
      <c r="E1034" t="s">
        <v>16327</v>
      </c>
      <c r="F1034" t="s">
        <v>16326</v>
      </c>
      <c r="G1034" s="25" t="s">
        <v>16325</v>
      </c>
      <c r="I1034" s="25" t="s">
        <v>16324</v>
      </c>
      <c r="J1034" s="25" t="s">
        <v>16323</v>
      </c>
      <c r="M1034" t="b">
        <v>0</v>
      </c>
      <c r="T1034" t="s">
        <v>4341</v>
      </c>
      <c r="U1034" t="s">
        <v>4340</v>
      </c>
      <c r="V1034" t="s">
        <v>15953</v>
      </c>
      <c r="W1034">
        <v>2902</v>
      </c>
      <c r="X1034" s="25" t="s">
        <v>21680</v>
      </c>
      <c r="Y1034" t="s">
        <v>21681</v>
      </c>
      <c r="Z1034" t="s">
        <v>16322</v>
      </c>
      <c r="AA1034" t="str">
        <f t="shared" si="16"/>
        <v>Database Security Requirements Guide :: Version 3, Release: 3 Benchmark Date: 27 Jul 2022 CM-5 (1);</v>
      </c>
    </row>
    <row r="1035" spans="1:27" ht="409.5" hidden="1">
      <c r="A1035" t="s">
        <v>16321</v>
      </c>
      <c r="B1035" t="s">
        <v>4349</v>
      </c>
      <c r="C1035" t="s">
        <v>6553</v>
      </c>
      <c r="D1035" t="s">
        <v>16320</v>
      </c>
      <c r="E1035" t="s">
        <v>16319</v>
      </c>
      <c r="F1035" t="s">
        <v>16318</v>
      </c>
      <c r="G1035" s="25" t="s">
        <v>16317</v>
      </c>
      <c r="I1035" s="25" t="s">
        <v>16316</v>
      </c>
      <c r="J1035" s="25" t="s">
        <v>16315</v>
      </c>
      <c r="M1035" t="b">
        <v>0</v>
      </c>
      <c r="T1035" t="s">
        <v>4341</v>
      </c>
      <c r="U1035" t="s">
        <v>4340</v>
      </c>
      <c r="V1035" t="s">
        <v>15953</v>
      </c>
      <c r="W1035">
        <v>2902</v>
      </c>
      <c r="X1035" s="25" t="s">
        <v>21682</v>
      </c>
      <c r="Y1035" t="s">
        <v>21681</v>
      </c>
      <c r="Z1035" t="s">
        <v>16314</v>
      </c>
      <c r="AA1035" t="str">
        <f t="shared" si="16"/>
        <v>Database Security Requirements Guide :: Version 3, Release: 3 Benchmark Date: 27 Jul 2022 CM-5 (1);</v>
      </c>
    </row>
    <row r="1036" spans="1:27" ht="409.5" hidden="1">
      <c r="A1036" t="s">
        <v>13879</v>
      </c>
      <c r="B1036" t="s">
        <v>4349</v>
      </c>
      <c r="C1036" t="s">
        <v>13878</v>
      </c>
      <c r="D1036" t="s">
        <v>13877</v>
      </c>
      <c r="E1036" t="s">
        <v>13876</v>
      </c>
      <c r="F1036" t="s">
        <v>13875</v>
      </c>
      <c r="G1036" s="25" t="s">
        <v>13874</v>
      </c>
      <c r="I1036" t="s">
        <v>13873</v>
      </c>
      <c r="J1036" t="s">
        <v>13872</v>
      </c>
      <c r="M1036" t="b">
        <v>0</v>
      </c>
      <c r="T1036" t="s">
        <v>4341</v>
      </c>
      <c r="U1036" t="s">
        <v>4340</v>
      </c>
      <c r="V1036" t="s">
        <v>13339</v>
      </c>
      <c r="W1036">
        <v>2895</v>
      </c>
      <c r="X1036" s="25" t="s">
        <v>21680</v>
      </c>
      <c r="Y1036" t="s">
        <v>21681</v>
      </c>
      <c r="Z1036" t="s">
        <v>13871</v>
      </c>
      <c r="AA1036" t="str">
        <f t="shared" si="16"/>
        <v>General Purpose Operating System Security Requirements Guide :: Version 2, Release: 4 Benchmark Date: 27 Jul 2022 CM-5 (1);</v>
      </c>
    </row>
    <row r="1037" spans="1:27" ht="409.5" hidden="1">
      <c r="A1037" t="s">
        <v>13870</v>
      </c>
      <c r="B1037" t="s">
        <v>4349</v>
      </c>
      <c r="C1037" t="s">
        <v>13869</v>
      </c>
      <c r="D1037" t="s">
        <v>13868</v>
      </c>
      <c r="E1037" t="s">
        <v>13867</v>
      </c>
      <c r="F1037" t="s">
        <v>13866</v>
      </c>
      <c r="G1037" s="25" t="s">
        <v>13865</v>
      </c>
      <c r="I1037" t="s">
        <v>13864</v>
      </c>
      <c r="J1037" t="s">
        <v>13863</v>
      </c>
      <c r="M1037" t="b">
        <v>0</v>
      </c>
      <c r="T1037" t="s">
        <v>4341</v>
      </c>
      <c r="U1037" t="s">
        <v>4340</v>
      </c>
      <c r="V1037" t="s">
        <v>13339</v>
      </c>
      <c r="W1037">
        <v>2895</v>
      </c>
      <c r="X1037" s="25" t="s">
        <v>21682</v>
      </c>
      <c r="Y1037" t="s">
        <v>21681</v>
      </c>
      <c r="Z1037" t="s">
        <v>13862</v>
      </c>
      <c r="AA1037" t="str">
        <f t="shared" si="16"/>
        <v>General Purpose Operating System Security Requirements Guide :: Version 2, Release: 4 Benchmark Date: 27 Jul 2022 CM-5 (1);</v>
      </c>
    </row>
    <row r="1038" spans="1:27" ht="409.5" hidden="1">
      <c r="A1038" t="s">
        <v>11733</v>
      </c>
      <c r="B1038" t="s">
        <v>4349</v>
      </c>
      <c r="C1038" t="s">
        <v>4503</v>
      </c>
      <c r="D1038" t="s">
        <v>11732</v>
      </c>
      <c r="E1038" t="s">
        <v>11731</v>
      </c>
      <c r="F1038" t="s">
        <v>11730</v>
      </c>
      <c r="G1038" s="25" t="s">
        <v>9463</v>
      </c>
      <c r="I1038" s="25" t="s">
        <v>11729</v>
      </c>
      <c r="J1038" s="25" t="s">
        <v>11728</v>
      </c>
      <c r="M1038" t="b">
        <v>0</v>
      </c>
      <c r="T1038" t="s">
        <v>4341</v>
      </c>
      <c r="U1038" t="s">
        <v>4340</v>
      </c>
      <c r="V1038" t="s">
        <v>11272</v>
      </c>
      <c r="W1038">
        <v>2906</v>
      </c>
      <c r="X1038" s="25" t="s">
        <v>21680</v>
      </c>
      <c r="Y1038" t="s">
        <v>21681</v>
      </c>
      <c r="Z1038" t="s">
        <v>11727</v>
      </c>
      <c r="AA1038" t="str">
        <f t="shared" si="16"/>
        <v>Mainframe Product Security Requirements Guide :: Version 2, Release: 1 Benchmark Date: 27 Oct 2022 CM-5 (1);</v>
      </c>
    </row>
    <row r="1039" spans="1:27" ht="409.5" hidden="1">
      <c r="A1039" t="s">
        <v>11726</v>
      </c>
      <c r="B1039" t="s">
        <v>4349</v>
      </c>
      <c r="C1039" t="s">
        <v>6553</v>
      </c>
      <c r="D1039" t="s">
        <v>11725</v>
      </c>
      <c r="E1039" t="s">
        <v>11724</v>
      </c>
      <c r="F1039" t="s">
        <v>11723</v>
      </c>
      <c r="G1039" s="25" t="s">
        <v>11722</v>
      </c>
      <c r="I1039" s="25" t="s">
        <v>11721</v>
      </c>
      <c r="J1039" t="s">
        <v>11720</v>
      </c>
      <c r="M1039" t="b">
        <v>0</v>
      </c>
      <c r="T1039" t="s">
        <v>4341</v>
      </c>
      <c r="U1039" t="s">
        <v>4340</v>
      </c>
      <c r="V1039" t="s">
        <v>11272</v>
      </c>
      <c r="W1039">
        <v>2906</v>
      </c>
      <c r="X1039" s="25" t="s">
        <v>21682</v>
      </c>
      <c r="Y1039" t="s">
        <v>21681</v>
      </c>
      <c r="Z1039" t="s">
        <v>11719</v>
      </c>
      <c r="AA1039" t="str">
        <f t="shared" si="16"/>
        <v>Mainframe Product Security Requirements Guide :: Version 2, Release: 1 Benchmark Date: 27 Oct 2022 CM-5 (1);</v>
      </c>
    </row>
    <row r="1040" spans="1:27" ht="409.5" hidden="1">
      <c r="A1040" t="s">
        <v>10745</v>
      </c>
      <c r="B1040" t="s">
        <v>4349</v>
      </c>
      <c r="C1040" t="s">
        <v>4503</v>
      </c>
      <c r="D1040" t="s">
        <v>10744</v>
      </c>
      <c r="E1040" t="s">
        <v>10743</v>
      </c>
      <c r="F1040" t="s">
        <v>10742</v>
      </c>
      <c r="G1040" s="25" t="s">
        <v>10741</v>
      </c>
      <c r="I1040" s="25" t="s">
        <v>10740</v>
      </c>
      <c r="J1040" t="s">
        <v>10739</v>
      </c>
      <c r="M1040" t="b">
        <v>0</v>
      </c>
      <c r="T1040" t="s">
        <v>4341</v>
      </c>
      <c r="U1040" t="s">
        <v>4340</v>
      </c>
      <c r="V1040" t="s">
        <v>10511</v>
      </c>
      <c r="W1040">
        <v>2890</v>
      </c>
      <c r="X1040" s="25" t="s">
        <v>21680</v>
      </c>
      <c r="Y1040" t="s">
        <v>21681</v>
      </c>
      <c r="Z1040" t="s">
        <v>10738</v>
      </c>
      <c r="AA1040" t="str">
        <f t="shared" si="16"/>
        <v>Network Device Management Security Requirements Guide :: Version 4, Release: 1 Benchmark Date: 23 Apr 2021 CM-5 (1);</v>
      </c>
    </row>
    <row r="1041" spans="1:27" ht="409.5" hidden="1">
      <c r="A1041" t="s">
        <v>10737</v>
      </c>
      <c r="B1041" t="s">
        <v>4349</v>
      </c>
      <c r="C1041" t="s">
        <v>6553</v>
      </c>
      <c r="D1041" t="s">
        <v>10736</v>
      </c>
      <c r="E1041" t="s">
        <v>10735</v>
      </c>
      <c r="F1041" t="s">
        <v>10734</v>
      </c>
      <c r="G1041" s="25" t="s">
        <v>10733</v>
      </c>
      <c r="I1041" s="25" t="s">
        <v>10732</v>
      </c>
      <c r="J1041" t="s">
        <v>10731</v>
      </c>
      <c r="M1041" t="b">
        <v>0</v>
      </c>
      <c r="T1041" t="s">
        <v>4341</v>
      </c>
      <c r="U1041" t="s">
        <v>4340</v>
      </c>
      <c r="V1041" t="s">
        <v>10511</v>
      </c>
      <c r="W1041">
        <v>2890</v>
      </c>
      <c r="X1041" s="25" t="s">
        <v>21682</v>
      </c>
      <c r="Y1041" t="s">
        <v>21681</v>
      </c>
      <c r="Z1041" t="s">
        <v>10730</v>
      </c>
      <c r="AA1041" t="str">
        <f t="shared" si="16"/>
        <v>Network Device Management Security Requirements Guide :: Version 4, Release: 1 Benchmark Date: 23 Apr 2021 CM-5 (1);</v>
      </c>
    </row>
    <row r="1042" spans="1:27" ht="409.5" hidden="1">
      <c r="A1042" t="s">
        <v>9467</v>
      </c>
      <c r="B1042" t="s">
        <v>4349</v>
      </c>
      <c r="C1042" t="s">
        <v>7717</v>
      </c>
      <c r="D1042" t="s">
        <v>9466</v>
      </c>
      <c r="E1042" t="s">
        <v>9465</v>
      </c>
      <c r="F1042" t="s">
        <v>9464</v>
      </c>
      <c r="G1042" s="25" t="s">
        <v>9463</v>
      </c>
      <c r="I1042" s="25" t="s">
        <v>9462</v>
      </c>
      <c r="J1042" t="s">
        <v>9461</v>
      </c>
      <c r="M1042" t="b">
        <v>0</v>
      </c>
      <c r="T1042" t="s">
        <v>4341</v>
      </c>
      <c r="U1042" t="s">
        <v>4340</v>
      </c>
      <c r="V1042" t="s">
        <v>9446</v>
      </c>
      <c r="W1042">
        <v>3333</v>
      </c>
      <c r="X1042" s="25" t="s">
        <v>21680</v>
      </c>
      <c r="Y1042" t="s">
        <v>21681</v>
      </c>
      <c r="AA1042" t="str">
        <f t="shared" si="16"/>
        <v>SDN Controller Security Requirements Guide :: Version 1, Release: 2 Benchmark Date: 24 Apr 2020 CM-5 (1);</v>
      </c>
    </row>
    <row r="1043" spans="1:27" ht="409.5" hidden="1">
      <c r="A1043" t="s">
        <v>9460</v>
      </c>
      <c r="B1043" t="s">
        <v>4349</v>
      </c>
      <c r="C1043" t="s">
        <v>7717</v>
      </c>
      <c r="D1043" t="s">
        <v>9459</v>
      </c>
      <c r="E1043" t="s">
        <v>9458</v>
      </c>
      <c r="F1043" t="s">
        <v>9457</v>
      </c>
      <c r="G1043" s="25" t="s">
        <v>9456</v>
      </c>
      <c r="I1043" s="25" t="s">
        <v>9455</v>
      </c>
      <c r="J1043" t="s">
        <v>9454</v>
      </c>
      <c r="M1043" t="b">
        <v>0</v>
      </c>
      <c r="T1043" t="s">
        <v>4341</v>
      </c>
      <c r="U1043" t="s">
        <v>4340</v>
      </c>
      <c r="V1043" t="s">
        <v>9446</v>
      </c>
      <c r="W1043">
        <v>3333</v>
      </c>
      <c r="X1043" s="25" t="s">
        <v>21682</v>
      </c>
      <c r="Y1043" t="s">
        <v>21681</v>
      </c>
      <c r="AA1043" t="str">
        <f t="shared" si="16"/>
        <v>SDN Controller Security Requirements Guide :: Version 1, Release: 2 Benchmark Date: 24 Apr 2020 CM-5 (1);</v>
      </c>
    </row>
    <row r="1044" spans="1:27" ht="409.5" hidden="1">
      <c r="A1044" t="s">
        <v>8631</v>
      </c>
      <c r="B1044" t="s">
        <v>4349</v>
      </c>
      <c r="C1044" t="s">
        <v>4503</v>
      </c>
      <c r="D1044" t="s">
        <v>8630</v>
      </c>
      <c r="E1044" t="s">
        <v>8629</v>
      </c>
      <c r="F1044" t="s">
        <v>8628</v>
      </c>
      <c r="G1044" s="25" t="s">
        <v>8627</v>
      </c>
      <c r="I1044" s="25" t="s">
        <v>8626</v>
      </c>
      <c r="J1044" t="s">
        <v>8625</v>
      </c>
      <c r="M1044" t="b">
        <v>0</v>
      </c>
      <c r="T1044" t="s">
        <v>4341</v>
      </c>
      <c r="U1044" t="s">
        <v>4340</v>
      </c>
      <c r="V1044" t="s">
        <v>8332</v>
      </c>
      <c r="W1044">
        <v>5269</v>
      </c>
      <c r="X1044" s="25" t="s">
        <v>21680</v>
      </c>
      <c r="Y1044" t="s">
        <v>21681</v>
      </c>
      <c r="AA1044" t="str">
        <f t="shared" si="16"/>
        <v>Unified Endpoint Management Server Security Requirements Guide :: Version 1, Release: 1 Benchmark Date: 20 Nov 2020 CM-5 (1);</v>
      </c>
    </row>
    <row r="1045" spans="1:27" ht="409.5" hidden="1">
      <c r="A1045" t="s">
        <v>8624</v>
      </c>
      <c r="B1045" t="s">
        <v>4349</v>
      </c>
      <c r="C1045" t="s">
        <v>6553</v>
      </c>
      <c r="D1045" t="s">
        <v>8623</v>
      </c>
      <c r="E1045" t="s">
        <v>8622</v>
      </c>
      <c r="F1045" t="s">
        <v>8621</v>
      </c>
      <c r="G1045" s="25" t="s">
        <v>8620</v>
      </c>
      <c r="I1045" s="25" t="s">
        <v>8619</v>
      </c>
      <c r="J1045" t="s">
        <v>8618</v>
      </c>
      <c r="M1045" t="b">
        <v>0</v>
      </c>
      <c r="T1045" t="s">
        <v>4341</v>
      </c>
      <c r="U1045" t="s">
        <v>4340</v>
      </c>
      <c r="V1045" t="s">
        <v>8332</v>
      </c>
      <c r="W1045">
        <v>5269</v>
      </c>
      <c r="X1045" s="25" t="s">
        <v>21682</v>
      </c>
      <c r="Y1045" t="s">
        <v>21681</v>
      </c>
      <c r="AA1045" t="str">
        <f t="shared" si="16"/>
        <v>Unified Endpoint Management Server Security Requirements Guide :: Version 1, Release: 1 Benchmark Date: 20 Nov 2020 CM-5 (1);</v>
      </c>
    </row>
    <row r="1046" spans="1:27" ht="409.5" hidden="1">
      <c r="A1046" t="s">
        <v>6562</v>
      </c>
      <c r="B1046" t="s">
        <v>4349</v>
      </c>
      <c r="C1046" t="s">
        <v>4503</v>
      </c>
      <c r="D1046" t="s">
        <v>6561</v>
      </c>
      <c r="E1046" t="s">
        <v>6560</v>
      </c>
      <c r="F1046" t="s">
        <v>6559</v>
      </c>
      <c r="G1046" s="25" t="s">
        <v>6558</v>
      </c>
      <c r="I1046" s="25" t="s">
        <v>6557</v>
      </c>
      <c r="J1046" t="s">
        <v>6556</v>
      </c>
      <c r="M1046" t="b">
        <v>0</v>
      </c>
      <c r="T1046" t="s">
        <v>4341</v>
      </c>
      <c r="U1046" t="s">
        <v>4340</v>
      </c>
      <c r="V1046" t="s">
        <v>5162</v>
      </c>
      <c r="W1046">
        <v>4093</v>
      </c>
      <c r="X1046" s="25" t="s">
        <v>21680</v>
      </c>
      <c r="Y1046" t="s">
        <v>21681</v>
      </c>
      <c r="Z1046" t="s">
        <v>6555</v>
      </c>
      <c r="AA1046" t="str">
        <f t="shared" si="16"/>
        <v>Application Security and Development Security Technical Implementation Guide :: Version 5, Release: 2 Benchmark Date: 27 Oct 2022 CM-5 (1);</v>
      </c>
    </row>
    <row r="1047" spans="1:27" ht="409.5" hidden="1">
      <c r="A1047" t="s">
        <v>6554</v>
      </c>
      <c r="B1047" t="s">
        <v>4349</v>
      </c>
      <c r="C1047" t="s">
        <v>6553</v>
      </c>
      <c r="D1047" t="s">
        <v>6552</v>
      </c>
      <c r="E1047" t="s">
        <v>6551</v>
      </c>
      <c r="F1047" t="s">
        <v>6550</v>
      </c>
      <c r="G1047" s="25" t="s">
        <v>6549</v>
      </c>
      <c r="I1047" s="25" t="s">
        <v>6548</v>
      </c>
      <c r="J1047" t="s">
        <v>6547</v>
      </c>
      <c r="M1047" t="b">
        <v>0</v>
      </c>
      <c r="T1047" t="s">
        <v>4341</v>
      </c>
      <c r="U1047" t="s">
        <v>4340</v>
      </c>
      <c r="V1047" t="s">
        <v>5162</v>
      </c>
      <c r="W1047">
        <v>4093</v>
      </c>
      <c r="X1047" s="25" t="s">
        <v>21682</v>
      </c>
      <c r="Y1047" t="s">
        <v>21681</v>
      </c>
      <c r="Z1047" t="s">
        <v>6546</v>
      </c>
      <c r="AA1047" t="str">
        <f t="shared" si="16"/>
        <v>Application Security and Development Security Technical Implementation Guide :: Version 5, Release: 2 Benchmark Date: 27 Oct 2022 CM-5 (1);</v>
      </c>
    </row>
    <row r="1048" spans="1:27" ht="409.5" hidden="1">
      <c r="A1048" t="s">
        <v>4504</v>
      </c>
      <c r="B1048" t="s">
        <v>4349</v>
      </c>
      <c r="C1048" t="s">
        <v>4503</v>
      </c>
      <c r="D1048" t="s">
        <v>4502</v>
      </c>
      <c r="E1048" t="s">
        <v>4501</v>
      </c>
      <c r="F1048" t="s">
        <v>4500</v>
      </c>
      <c r="G1048" s="25" t="s">
        <v>4499</v>
      </c>
      <c r="I1048" s="25" t="s">
        <v>4498</v>
      </c>
      <c r="J1048" s="25" t="s">
        <v>4497</v>
      </c>
      <c r="M1048" t="b">
        <v>0</v>
      </c>
      <c r="T1048" t="s">
        <v>4341</v>
      </c>
      <c r="U1048" t="s">
        <v>4340</v>
      </c>
      <c r="V1048" t="s">
        <v>4339</v>
      </c>
      <c r="W1048">
        <v>2910</v>
      </c>
      <c r="X1048" s="25" t="s">
        <v>21680</v>
      </c>
      <c r="Y1048" t="s">
        <v>21681</v>
      </c>
      <c r="Z1048" t="s">
        <v>4496</v>
      </c>
      <c r="AA1048" t="str">
        <f t="shared" si="16"/>
        <v>Web Server Security Requirements Guide :: Version 3, Release: 1 Benchmark Date: 27 Oct 2022 CM-5 (1);</v>
      </c>
    </row>
    <row r="1049" spans="1:27" ht="409.5" hidden="1">
      <c r="A1049" t="s">
        <v>19651</v>
      </c>
      <c r="B1049" t="s">
        <v>4349</v>
      </c>
      <c r="C1049" t="s">
        <v>4964</v>
      </c>
      <c r="D1049" t="s">
        <v>19650</v>
      </c>
      <c r="E1049" t="s">
        <v>19649</v>
      </c>
      <c r="F1049" t="s">
        <v>19648</v>
      </c>
      <c r="G1049" s="25" t="s">
        <v>12356</v>
      </c>
      <c r="I1049" s="25" t="s">
        <v>19647</v>
      </c>
      <c r="J1049" t="s">
        <v>19646</v>
      </c>
      <c r="M1049" t="b">
        <v>0</v>
      </c>
      <c r="T1049" t="s">
        <v>4341</v>
      </c>
      <c r="U1049" t="s">
        <v>4340</v>
      </c>
      <c r="V1049" t="s">
        <v>18918</v>
      </c>
      <c r="W1049">
        <v>2900</v>
      </c>
      <c r="X1049" s="25" t="s">
        <v>21683</v>
      </c>
      <c r="Y1049" t="s">
        <v>21684</v>
      </c>
      <c r="Z1049" t="s">
        <v>19645</v>
      </c>
      <c r="AA1049" t="str">
        <f t="shared" si="16"/>
        <v>Application Server Security Requirements Guide :: Version 3, Release: 3 Benchmark Date: 27 Oct 2022 CM-5 (3);</v>
      </c>
    </row>
    <row r="1050" spans="1:27" ht="409.5" hidden="1">
      <c r="A1050" t="s">
        <v>17864</v>
      </c>
      <c r="B1050" t="s">
        <v>4349</v>
      </c>
      <c r="C1050" t="s">
        <v>4964</v>
      </c>
      <c r="D1050" t="s">
        <v>17863</v>
      </c>
      <c r="E1050" t="s">
        <v>17862</v>
      </c>
      <c r="F1050" t="s">
        <v>17861</v>
      </c>
      <c r="G1050" t="s">
        <v>17860</v>
      </c>
      <c r="I1050" s="25" t="s">
        <v>17859</v>
      </c>
      <c r="J1050" t="s">
        <v>17858</v>
      </c>
      <c r="M1050" t="b">
        <v>0</v>
      </c>
      <c r="T1050" t="s">
        <v>4341</v>
      </c>
      <c r="U1050" t="s">
        <v>4340</v>
      </c>
      <c r="V1050" t="s">
        <v>16942</v>
      </c>
      <c r="W1050">
        <v>5239</v>
      </c>
      <c r="X1050" s="25" t="s">
        <v>21683</v>
      </c>
      <c r="Y1050" t="s">
        <v>21684</v>
      </c>
      <c r="AA1050" t="str">
        <f t="shared" si="16"/>
        <v>Container Platform Security Requirements Guide :: Version 1, Release: 3 Benchmark Date: 27 Jan 2022 CM-5 (3);</v>
      </c>
    </row>
    <row r="1051" spans="1:27" ht="409.5" hidden="1">
      <c r="A1051" t="s">
        <v>17857</v>
      </c>
      <c r="B1051" t="s">
        <v>4349</v>
      </c>
      <c r="C1051" t="s">
        <v>4964</v>
      </c>
      <c r="D1051" t="s">
        <v>17856</v>
      </c>
      <c r="E1051" t="s">
        <v>17855</v>
      </c>
      <c r="F1051" t="s">
        <v>17854</v>
      </c>
      <c r="G1051" t="s">
        <v>17853</v>
      </c>
      <c r="I1051" s="25" t="s">
        <v>17852</v>
      </c>
      <c r="J1051" t="s">
        <v>17851</v>
      </c>
      <c r="M1051" t="b">
        <v>0</v>
      </c>
      <c r="T1051" t="s">
        <v>4341</v>
      </c>
      <c r="U1051" t="s">
        <v>4340</v>
      </c>
      <c r="V1051" t="s">
        <v>16942</v>
      </c>
      <c r="W1051">
        <v>5239</v>
      </c>
      <c r="X1051" s="25" t="s">
        <v>21683</v>
      </c>
      <c r="Y1051" t="s">
        <v>21684</v>
      </c>
      <c r="AA1051" t="str">
        <f t="shared" si="16"/>
        <v>Container Platform Security Requirements Guide :: Version 1, Release: 3 Benchmark Date: 27 Jan 2022 CM-5 (3);</v>
      </c>
    </row>
    <row r="1052" spans="1:27" ht="409.5" hidden="1">
      <c r="A1052" t="s">
        <v>13861</v>
      </c>
      <c r="B1052" t="s">
        <v>4349</v>
      </c>
      <c r="C1052" t="s">
        <v>13860</v>
      </c>
      <c r="D1052" t="s">
        <v>13859</v>
      </c>
      <c r="E1052" t="s">
        <v>13858</v>
      </c>
      <c r="F1052" t="s">
        <v>13857</v>
      </c>
      <c r="G1052" s="25" t="s">
        <v>13856</v>
      </c>
      <c r="I1052" t="s">
        <v>13855</v>
      </c>
      <c r="J1052" t="s">
        <v>13854</v>
      </c>
      <c r="M1052" t="b">
        <v>0</v>
      </c>
      <c r="T1052" t="s">
        <v>4341</v>
      </c>
      <c r="U1052" t="s">
        <v>4340</v>
      </c>
      <c r="V1052" t="s">
        <v>13339</v>
      </c>
      <c r="W1052">
        <v>2895</v>
      </c>
      <c r="X1052" s="25" t="s">
        <v>21683</v>
      </c>
      <c r="Y1052" t="s">
        <v>21684</v>
      </c>
      <c r="Z1052" t="s">
        <v>13853</v>
      </c>
      <c r="AA1052" t="str">
        <f t="shared" si="16"/>
        <v>General Purpose Operating System Security Requirements Guide :: Version 2, Release: 4 Benchmark Date: 27 Jul 2022 CM-5 (3);</v>
      </c>
    </row>
    <row r="1053" spans="1:27" ht="409.5" hidden="1">
      <c r="A1053" t="s">
        <v>12360</v>
      </c>
      <c r="B1053" t="s">
        <v>4349</v>
      </c>
      <c r="C1053" t="s">
        <v>4964</v>
      </c>
      <c r="D1053" t="s">
        <v>12359</v>
      </c>
      <c r="E1053" t="s">
        <v>12358</v>
      </c>
      <c r="F1053" t="s">
        <v>12357</v>
      </c>
      <c r="G1053" s="25" t="s">
        <v>12356</v>
      </c>
      <c r="I1053" s="25" t="s">
        <v>12355</v>
      </c>
      <c r="J1053" t="s">
        <v>12354</v>
      </c>
      <c r="M1053" t="b">
        <v>0</v>
      </c>
      <c r="T1053" t="s">
        <v>4341</v>
      </c>
      <c r="U1053" t="s">
        <v>4340</v>
      </c>
      <c r="V1053" t="s">
        <v>11272</v>
      </c>
      <c r="W1053">
        <v>2906</v>
      </c>
      <c r="X1053" s="25" t="s">
        <v>21683</v>
      </c>
      <c r="Y1053" t="s">
        <v>21684</v>
      </c>
      <c r="Z1053" t="s">
        <v>12353</v>
      </c>
      <c r="AA1053" t="str">
        <f t="shared" si="16"/>
        <v>Mainframe Product Security Requirements Guide :: Version 2, Release: 1 Benchmark Date: 27 Oct 2022 CM-5 (3);</v>
      </c>
    </row>
    <row r="1054" spans="1:27" ht="409.5" hidden="1">
      <c r="A1054" t="s">
        <v>11031</v>
      </c>
      <c r="B1054" t="s">
        <v>4349</v>
      </c>
      <c r="C1054" t="s">
        <v>4964</v>
      </c>
      <c r="D1054" t="s">
        <v>11030</v>
      </c>
      <c r="E1054" t="s">
        <v>11029</v>
      </c>
      <c r="F1054" t="s">
        <v>11028</v>
      </c>
      <c r="G1054" s="25" t="s">
        <v>11027</v>
      </c>
      <c r="I1054" t="s">
        <v>11026</v>
      </c>
      <c r="J1054" t="s">
        <v>11025</v>
      </c>
      <c r="M1054" t="b">
        <v>0</v>
      </c>
      <c r="T1054" t="s">
        <v>4341</v>
      </c>
      <c r="U1054" t="s">
        <v>4340</v>
      </c>
      <c r="V1054" t="s">
        <v>10511</v>
      </c>
      <c r="W1054">
        <v>2890</v>
      </c>
      <c r="X1054" s="25" t="s">
        <v>21683</v>
      </c>
      <c r="Y1054" t="s">
        <v>21684</v>
      </c>
      <c r="Z1054" t="s">
        <v>11024</v>
      </c>
      <c r="AA1054" t="str">
        <f t="shared" si="16"/>
        <v>Network Device Management Security Requirements Guide :: Version 4, Release: 1 Benchmark Date: 23 Apr 2021 CM-5 (3);</v>
      </c>
    </row>
    <row r="1055" spans="1:27" ht="409.5" hidden="1">
      <c r="A1055" t="s">
        <v>9081</v>
      </c>
      <c r="B1055" t="s">
        <v>4349</v>
      </c>
      <c r="C1055" t="s">
        <v>4964</v>
      </c>
      <c r="D1055" t="s">
        <v>9080</v>
      </c>
      <c r="E1055" t="s">
        <v>9079</v>
      </c>
      <c r="F1055" t="s">
        <v>9078</v>
      </c>
      <c r="G1055" s="25" t="s">
        <v>9077</v>
      </c>
      <c r="I1055" s="25" t="s">
        <v>9076</v>
      </c>
      <c r="J1055" t="s">
        <v>9075</v>
      </c>
      <c r="M1055" t="b">
        <v>0</v>
      </c>
      <c r="T1055" t="s">
        <v>4341</v>
      </c>
      <c r="U1055" t="s">
        <v>4340</v>
      </c>
      <c r="V1055" t="s">
        <v>8332</v>
      </c>
      <c r="W1055">
        <v>5269</v>
      </c>
      <c r="X1055" s="25" t="s">
        <v>21683</v>
      </c>
      <c r="Y1055" t="s">
        <v>21684</v>
      </c>
      <c r="AA1055" t="str">
        <f t="shared" si="16"/>
        <v>Unified Endpoint Management Server Security Requirements Guide :: Version 1, Release: 1 Benchmark Date: 20 Nov 2020 CM-5 (3);</v>
      </c>
    </row>
    <row r="1056" spans="1:27" ht="409.5" hidden="1">
      <c r="A1056" t="s">
        <v>6545</v>
      </c>
      <c r="B1056" t="s">
        <v>4349</v>
      </c>
      <c r="C1056" t="s">
        <v>4964</v>
      </c>
      <c r="D1056" t="s">
        <v>6544</v>
      </c>
      <c r="E1056" t="s">
        <v>6543</v>
      </c>
      <c r="F1056" t="s">
        <v>6542</v>
      </c>
      <c r="G1056" s="25" t="s">
        <v>6541</v>
      </c>
      <c r="I1056" s="25" t="s">
        <v>6540</v>
      </c>
      <c r="J1056" s="25" t="s">
        <v>6539</v>
      </c>
      <c r="M1056" t="b">
        <v>0</v>
      </c>
      <c r="T1056" t="s">
        <v>4341</v>
      </c>
      <c r="U1056" t="s">
        <v>4340</v>
      </c>
      <c r="V1056" t="s">
        <v>5162</v>
      </c>
      <c r="W1056">
        <v>4093</v>
      </c>
      <c r="X1056" s="25" t="s">
        <v>21683</v>
      </c>
      <c r="Y1056" t="s">
        <v>21684</v>
      </c>
      <c r="Z1056" t="s">
        <v>6538</v>
      </c>
      <c r="AA1056" t="str">
        <f t="shared" si="16"/>
        <v>Application Security and Development Security Technical Implementation Guide :: Version 5, Release: 2 Benchmark Date: 27 Oct 2022 CM-5 (3);</v>
      </c>
    </row>
    <row r="1057" spans="1:27" ht="409.5" hidden="1">
      <c r="A1057" t="s">
        <v>4973</v>
      </c>
      <c r="B1057" t="s">
        <v>4349</v>
      </c>
      <c r="C1057" t="s">
        <v>4964</v>
      </c>
      <c r="D1057" t="s">
        <v>4972</v>
      </c>
      <c r="E1057" t="s">
        <v>4971</v>
      </c>
      <c r="F1057" t="s">
        <v>4970</v>
      </c>
      <c r="G1057" s="25" t="s">
        <v>4969</v>
      </c>
      <c r="I1057" s="25" t="s">
        <v>4968</v>
      </c>
      <c r="J1057" t="s">
        <v>4967</v>
      </c>
      <c r="M1057" t="b">
        <v>0</v>
      </c>
      <c r="T1057" t="s">
        <v>4341</v>
      </c>
      <c r="U1057" t="s">
        <v>4340</v>
      </c>
      <c r="V1057" t="s">
        <v>4339</v>
      </c>
      <c r="W1057">
        <v>2910</v>
      </c>
      <c r="X1057" s="25" t="s">
        <v>21683</v>
      </c>
      <c r="Y1057" t="s">
        <v>21684</v>
      </c>
      <c r="Z1057" t="s">
        <v>4966</v>
      </c>
      <c r="AA1057" t="str">
        <f t="shared" si="16"/>
        <v>Web Server Security Requirements Guide :: Version 3, Release: 1 Benchmark Date: 27 Oct 2022 CM-5 (3);</v>
      </c>
    </row>
    <row r="1058" spans="1:27" ht="409.5" hidden="1">
      <c r="A1058" t="s">
        <v>4965</v>
      </c>
      <c r="B1058" t="s">
        <v>4349</v>
      </c>
      <c r="C1058" t="s">
        <v>4964</v>
      </c>
      <c r="D1058" t="s">
        <v>4963</v>
      </c>
      <c r="E1058" t="s">
        <v>4962</v>
      </c>
      <c r="F1058" t="s">
        <v>4961</v>
      </c>
      <c r="G1058" s="25" t="s">
        <v>4960</v>
      </c>
      <c r="I1058" s="25" t="s">
        <v>4959</v>
      </c>
      <c r="J1058" t="s">
        <v>4958</v>
      </c>
      <c r="M1058" t="b">
        <v>0</v>
      </c>
      <c r="T1058" t="s">
        <v>4341</v>
      </c>
      <c r="U1058" t="s">
        <v>4340</v>
      </c>
      <c r="V1058" t="s">
        <v>4339</v>
      </c>
      <c r="W1058">
        <v>2910</v>
      </c>
      <c r="X1058" s="25" t="s">
        <v>21683</v>
      </c>
      <c r="Y1058" t="s">
        <v>21684</v>
      </c>
      <c r="Z1058" t="s">
        <v>4957</v>
      </c>
      <c r="AA1058" t="str">
        <f t="shared" si="16"/>
        <v>Web Server Security Requirements Guide :: Version 3, Release: 1 Benchmark Date: 27 Oct 2022 CM-5 (3);</v>
      </c>
    </row>
    <row r="1059" spans="1:27" ht="409.5" hidden="1">
      <c r="A1059" t="s">
        <v>19644</v>
      </c>
      <c r="B1059" t="s">
        <v>4349</v>
      </c>
      <c r="C1059" t="s">
        <v>6536</v>
      </c>
      <c r="D1059" t="s">
        <v>19643</v>
      </c>
      <c r="E1059" t="s">
        <v>19642</v>
      </c>
      <c r="F1059" t="s">
        <v>19641</v>
      </c>
      <c r="G1059" t="s">
        <v>19640</v>
      </c>
      <c r="I1059" s="25" t="s">
        <v>19639</v>
      </c>
      <c r="J1059" t="s">
        <v>19638</v>
      </c>
      <c r="M1059" t="b">
        <v>0</v>
      </c>
      <c r="T1059" t="s">
        <v>4341</v>
      </c>
      <c r="U1059" t="s">
        <v>4340</v>
      </c>
      <c r="V1059" t="s">
        <v>18918</v>
      </c>
      <c r="W1059">
        <v>2900</v>
      </c>
      <c r="X1059" s="25" t="s">
        <v>21685</v>
      </c>
      <c r="Y1059" t="s">
        <v>21686</v>
      </c>
      <c r="Z1059" t="s">
        <v>19637</v>
      </c>
      <c r="AA1059" t="str">
        <f t="shared" si="16"/>
        <v>Application Server Security Requirements Guide :: Version 3, Release: 3 Benchmark Date: 27 Oct 2022 CM-5 (6);</v>
      </c>
    </row>
    <row r="1060" spans="1:27" ht="409.5" hidden="1">
      <c r="A1060" t="s">
        <v>17850</v>
      </c>
      <c r="B1060" t="s">
        <v>4349</v>
      </c>
      <c r="C1060" t="s">
        <v>6536</v>
      </c>
      <c r="D1060" t="s">
        <v>17849</v>
      </c>
      <c r="E1060" t="s">
        <v>17848</v>
      </c>
      <c r="F1060" t="s">
        <v>17847</v>
      </c>
      <c r="G1060" t="s">
        <v>17846</v>
      </c>
      <c r="I1060" s="25" t="s">
        <v>17845</v>
      </c>
      <c r="J1060" t="s">
        <v>17844</v>
      </c>
      <c r="M1060" t="b">
        <v>0</v>
      </c>
      <c r="T1060" t="s">
        <v>4341</v>
      </c>
      <c r="U1060" t="s">
        <v>4340</v>
      </c>
      <c r="V1060" t="s">
        <v>16942</v>
      </c>
      <c r="W1060">
        <v>5239</v>
      </c>
      <c r="X1060" s="25" t="s">
        <v>21685</v>
      </c>
      <c r="Y1060" t="s">
        <v>21686</v>
      </c>
      <c r="AA1060" t="str">
        <f t="shared" si="16"/>
        <v>Container Platform Security Requirements Guide :: Version 1, Release: 3 Benchmark Date: 27 Jan 2022 CM-5 (6);</v>
      </c>
    </row>
    <row r="1061" spans="1:27" ht="409.5" hidden="1">
      <c r="A1061" t="s">
        <v>17843</v>
      </c>
      <c r="B1061" t="s">
        <v>4349</v>
      </c>
      <c r="C1061" t="s">
        <v>6536</v>
      </c>
      <c r="D1061" t="s">
        <v>17842</v>
      </c>
      <c r="E1061" t="s">
        <v>17841</v>
      </c>
      <c r="F1061" t="s">
        <v>17840</v>
      </c>
      <c r="G1061" t="s">
        <v>17839</v>
      </c>
      <c r="I1061" s="25" t="s">
        <v>17838</v>
      </c>
      <c r="J1061" t="s">
        <v>17837</v>
      </c>
      <c r="M1061" t="b">
        <v>0</v>
      </c>
      <c r="T1061" t="s">
        <v>4341</v>
      </c>
      <c r="U1061" t="s">
        <v>4340</v>
      </c>
      <c r="V1061" t="s">
        <v>16942</v>
      </c>
      <c r="W1061">
        <v>5239</v>
      </c>
      <c r="X1061" s="25" t="s">
        <v>21685</v>
      </c>
      <c r="Y1061" t="s">
        <v>21686</v>
      </c>
      <c r="AA1061" t="str">
        <f t="shared" si="16"/>
        <v>Container Platform Security Requirements Guide :: Version 1, Release: 3 Benchmark Date: 27 Jan 2022 CM-5 (6);</v>
      </c>
    </row>
    <row r="1062" spans="1:27" ht="409.5" hidden="1">
      <c r="A1062" t="s">
        <v>17836</v>
      </c>
      <c r="B1062" t="s">
        <v>4349</v>
      </c>
      <c r="C1062" t="s">
        <v>6536</v>
      </c>
      <c r="D1062" t="s">
        <v>17835</v>
      </c>
      <c r="E1062" t="s">
        <v>17834</v>
      </c>
      <c r="F1062" t="s">
        <v>17833</v>
      </c>
      <c r="G1062" s="25" t="s">
        <v>17832</v>
      </c>
      <c r="I1062" s="25" t="s">
        <v>17831</v>
      </c>
      <c r="J1062" t="s">
        <v>17830</v>
      </c>
      <c r="M1062" t="b">
        <v>0</v>
      </c>
      <c r="T1062" t="s">
        <v>4341</v>
      </c>
      <c r="U1062" t="s">
        <v>4340</v>
      </c>
      <c r="V1062" t="s">
        <v>16942</v>
      </c>
      <c r="W1062">
        <v>5239</v>
      </c>
      <c r="X1062" s="25" t="s">
        <v>21685</v>
      </c>
      <c r="Y1062" t="s">
        <v>21686</v>
      </c>
      <c r="AA1062" t="str">
        <f t="shared" si="16"/>
        <v>Container Platform Security Requirements Guide :: Version 1, Release: 3 Benchmark Date: 27 Jan 2022 CM-5 (6);</v>
      </c>
    </row>
    <row r="1063" spans="1:27" ht="409.5" hidden="1">
      <c r="A1063" t="s">
        <v>17829</v>
      </c>
      <c r="B1063" t="s">
        <v>4349</v>
      </c>
      <c r="C1063" t="s">
        <v>6536</v>
      </c>
      <c r="D1063" t="s">
        <v>17828</v>
      </c>
      <c r="E1063" t="s">
        <v>17827</v>
      </c>
      <c r="F1063" t="s">
        <v>17826</v>
      </c>
      <c r="G1063" t="s">
        <v>17825</v>
      </c>
      <c r="I1063" s="25" t="s">
        <v>17824</v>
      </c>
      <c r="J1063" t="s">
        <v>17823</v>
      </c>
      <c r="M1063" t="b">
        <v>0</v>
      </c>
      <c r="T1063" t="s">
        <v>4341</v>
      </c>
      <c r="U1063" t="s">
        <v>4340</v>
      </c>
      <c r="V1063" t="s">
        <v>16942</v>
      </c>
      <c r="W1063">
        <v>5239</v>
      </c>
      <c r="X1063" s="25" t="s">
        <v>21685</v>
      </c>
      <c r="Y1063" t="s">
        <v>21686</v>
      </c>
      <c r="AA1063" t="str">
        <f t="shared" si="16"/>
        <v>Container Platform Security Requirements Guide :: Version 1, Release: 3 Benchmark Date: 27 Jan 2022 CM-5 (6);</v>
      </c>
    </row>
    <row r="1064" spans="1:27" ht="409.5" hidden="1">
      <c r="A1064" t="s">
        <v>17822</v>
      </c>
      <c r="B1064" t="s">
        <v>4349</v>
      </c>
      <c r="C1064" t="s">
        <v>6536</v>
      </c>
      <c r="D1064" t="s">
        <v>17821</v>
      </c>
      <c r="E1064" t="s">
        <v>17820</v>
      </c>
      <c r="F1064" t="s">
        <v>17819</v>
      </c>
      <c r="G1064" s="25" t="s">
        <v>17818</v>
      </c>
      <c r="I1064" s="25" t="s">
        <v>17817</v>
      </c>
      <c r="J1064" t="s">
        <v>17816</v>
      </c>
      <c r="M1064" t="b">
        <v>0</v>
      </c>
      <c r="T1064" t="s">
        <v>4341</v>
      </c>
      <c r="U1064" t="s">
        <v>4340</v>
      </c>
      <c r="V1064" t="s">
        <v>16942</v>
      </c>
      <c r="W1064">
        <v>5239</v>
      </c>
      <c r="X1064" s="25" t="s">
        <v>21685</v>
      </c>
      <c r="Y1064" t="s">
        <v>21686</v>
      </c>
      <c r="AA1064" t="str">
        <f t="shared" si="16"/>
        <v>Container Platform Security Requirements Guide :: Version 1, Release: 3 Benchmark Date: 27 Jan 2022 CM-5 (6);</v>
      </c>
    </row>
    <row r="1065" spans="1:27" ht="409.5" hidden="1">
      <c r="A1065" t="s">
        <v>16743</v>
      </c>
      <c r="B1065" t="s">
        <v>4349</v>
      </c>
      <c r="C1065" t="s">
        <v>6536</v>
      </c>
      <c r="D1065" t="s">
        <v>16742</v>
      </c>
      <c r="E1065" t="s">
        <v>16741</v>
      </c>
      <c r="F1065" t="s">
        <v>16740</v>
      </c>
      <c r="G1065" s="25" t="s">
        <v>16739</v>
      </c>
      <c r="I1065" s="25" t="s">
        <v>16738</v>
      </c>
      <c r="J1065" s="25" t="s">
        <v>16737</v>
      </c>
      <c r="M1065" t="b">
        <v>0</v>
      </c>
      <c r="T1065" t="s">
        <v>4341</v>
      </c>
      <c r="U1065" t="s">
        <v>4340</v>
      </c>
      <c r="V1065" t="s">
        <v>15953</v>
      </c>
      <c r="W1065">
        <v>2902</v>
      </c>
      <c r="X1065" s="25" t="s">
        <v>21685</v>
      </c>
      <c r="Y1065" t="s">
        <v>21686</v>
      </c>
      <c r="Z1065" t="s">
        <v>16736</v>
      </c>
      <c r="AA1065" t="str">
        <f t="shared" si="16"/>
        <v>Database Security Requirements Guide :: Version 3, Release: 3 Benchmark Date: 27 Jul 2022 CM-5 (6);</v>
      </c>
    </row>
    <row r="1066" spans="1:27" ht="409.5" hidden="1">
      <c r="A1066" t="s">
        <v>16735</v>
      </c>
      <c r="B1066" t="s">
        <v>4745</v>
      </c>
      <c r="C1066" t="s">
        <v>6536</v>
      </c>
      <c r="D1066" t="s">
        <v>16734</v>
      </c>
      <c r="E1066" t="s">
        <v>16733</v>
      </c>
      <c r="F1066" t="s">
        <v>16732</v>
      </c>
      <c r="G1066" s="25" t="s">
        <v>16731</v>
      </c>
      <c r="I1066" s="25" t="s">
        <v>16730</v>
      </c>
      <c r="J1066" t="s">
        <v>16729</v>
      </c>
      <c r="M1066" t="b">
        <v>0</v>
      </c>
      <c r="T1066" t="s">
        <v>4341</v>
      </c>
      <c r="U1066" t="s">
        <v>4340</v>
      </c>
      <c r="V1066" t="s">
        <v>15953</v>
      </c>
      <c r="W1066">
        <v>2902</v>
      </c>
      <c r="X1066" s="25" t="s">
        <v>21685</v>
      </c>
      <c r="Y1066" t="s">
        <v>21686</v>
      </c>
      <c r="Z1066" t="s">
        <v>16728</v>
      </c>
      <c r="AA1066" t="str">
        <f t="shared" si="16"/>
        <v>Database Security Requirements Guide :: Version 3, Release: 3 Benchmark Date: 27 Jul 2022 CM-5 (6);</v>
      </c>
    </row>
    <row r="1067" spans="1:27" ht="409.5" hidden="1">
      <c r="A1067" t="s">
        <v>16727</v>
      </c>
      <c r="B1067" t="s">
        <v>4349</v>
      </c>
      <c r="C1067" t="s">
        <v>6536</v>
      </c>
      <c r="D1067" t="s">
        <v>16726</v>
      </c>
      <c r="E1067" t="s">
        <v>16725</v>
      </c>
      <c r="F1067" t="s">
        <v>16724</v>
      </c>
      <c r="G1067" s="25" t="s">
        <v>16723</v>
      </c>
      <c r="I1067" s="25" t="s">
        <v>16722</v>
      </c>
      <c r="J1067" s="25" t="s">
        <v>16721</v>
      </c>
      <c r="M1067" t="b">
        <v>0</v>
      </c>
      <c r="T1067" t="s">
        <v>4341</v>
      </c>
      <c r="U1067" t="s">
        <v>4340</v>
      </c>
      <c r="V1067" t="s">
        <v>15953</v>
      </c>
      <c r="W1067">
        <v>2902</v>
      </c>
      <c r="X1067" s="25" t="s">
        <v>21685</v>
      </c>
      <c r="Y1067" t="s">
        <v>21686</v>
      </c>
      <c r="Z1067" t="s">
        <v>16720</v>
      </c>
      <c r="AA1067" t="str">
        <f t="shared" si="16"/>
        <v>Database Security Requirements Guide :: Version 3, Release: 3 Benchmark Date: 27 Jul 2022 CM-5 (6);</v>
      </c>
    </row>
    <row r="1068" spans="1:27" ht="409.5" hidden="1">
      <c r="A1068" t="s">
        <v>16719</v>
      </c>
      <c r="B1068" t="s">
        <v>4349</v>
      </c>
      <c r="C1068" t="s">
        <v>6536</v>
      </c>
      <c r="D1068" t="s">
        <v>16718</v>
      </c>
      <c r="E1068" t="s">
        <v>16717</v>
      </c>
      <c r="F1068" t="s">
        <v>16716</v>
      </c>
      <c r="G1068" s="25" t="s">
        <v>16715</v>
      </c>
      <c r="I1068" s="25" t="s">
        <v>16714</v>
      </c>
      <c r="J1068" t="s">
        <v>16713</v>
      </c>
      <c r="M1068" t="b">
        <v>0</v>
      </c>
      <c r="T1068" t="s">
        <v>4341</v>
      </c>
      <c r="U1068" t="s">
        <v>4340</v>
      </c>
      <c r="V1068" t="s">
        <v>15953</v>
      </c>
      <c r="W1068">
        <v>2902</v>
      </c>
      <c r="X1068" s="25" t="s">
        <v>21685</v>
      </c>
      <c r="Y1068" t="s">
        <v>21686</v>
      </c>
      <c r="Z1068" t="s">
        <v>16712</v>
      </c>
      <c r="AA1068" t="str">
        <f t="shared" si="16"/>
        <v>Database Security Requirements Guide :: Version 3, Release: 3 Benchmark Date: 27 Jul 2022 CM-5 (6);</v>
      </c>
    </row>
    <row r="1069" spans="1:27" ht="409.5" hidden="1">
      <c r="A1069" t="s">
        <v>16711</v>
      </c>
      <c r="B1069" t="s">
        <v>4349</v>
      </c>
      <c r="C1069" t="s">
        <v>6536</v>
      </c>
      <c r="D1069" t="s">
        <v>16710</v>
      </c>
      <c r="E1069" t="s">
        <v>16709</v>
      </c>
      <c r="F1069" t="s">
        <v>16708</v>
      </c>
      <c r="G1069" s="25" t="s">
        <v>16707</v>
      </c>
      <c r="I1069" s="25" t="s">
        <v>16706</v>
      </c>
      <c r="J1069" t="s">
        <v>16705</v>
      </c>
      <c r="M1069" t="b">
        <v>0</v>
      </c>
      <c r="T1069" t="s">
        <v>4341</v>
      </c>
      <c r="U1069" t="s">
        <v>4340</v>
      </c>
      <c r="V1069" t="s">
        <v>15953</v>
      </c>
      <c r="W1069">
        <v>2902</v>
      </c>
      <c r="X1069" s="25" t="s">
        <v>21685</v>
      </c>
      <c r="Y1069" t="s">
        <v>21686</v>
      </c>
      <c r="Z1069" t="s">
        <v>16704</v>
      </c>
      <c r="AA1069" t="str">
        <f t="shared" si="16"/>
        <v>Database Security Requirements Guide :: Version 3, Release: 3 Benchmark Date: 27 Jul 2022 CM-5 (6);</v>
      </c>
    </row>
    <row r="1070" spans="1:27" ht="409.5" hidden="1">
      <c r="A1070" t="s">
        <v>14261</v>
      </c>
      <c r="B1070" t="s">
        <v>4349</v>
      </c>
      <c r="C1070" t="s">
        <v>14260</v>
      </c>
      <c r="D1070" t="s">
        <v>14259</v>
      </c>
      <c r="E1070" t="s">
        <v>14258</v>
      </c>
      <c r="F1070" t="s">
        <v>14257</v>
      </c>
      <c r="G1070" s="25" t="s">
        <v>14256</v>
      </c>
      <c r="I1070" t="s">
        <v>14255</v>
      </c>
      <c r="J1070" t="s">
        <v>14254</v>
      </c>
      <c r="M1070" t="b">
        <v>0</v>
      </c>
      <c r="T1070" t="s">
        <v>4341</v>
      </c>
      <c r="U1070" t="s">
        <v>4340</v>
      </c>
      <c r="V1070" t="s">
        <v>13339</v>
      </c>
      <c r="W1070">
        <v>2895</v>
      </c>
      <c r="X1070" s="25" t="s">
        <v>21685</v>
      </c>
      <c r="Y1070" t="s">
        <v>21686</v>
      </c>
      <c r="Z1070" t="s">
        <v>14253</v>
      </c>
      <c r="AA1070" t="str">
        <f t="shared" si="16"/>
        <v>General Purpose Operating System Security Requirements Guide :: Version 2, Release: 4 Benchmark Date: 27 Jul 2022 CM-5 (6);</v>
      </c>
    </row>
    <row r="1071" spans="1:27" ht="409.5" hidden="1">
      <c r="A1071" t="s">
        <v>12352</v>
      </c>
      <c r="B1071" t="s">
        <v>4349</v>
      </c>
      <c r="C1071" t="s">
        <v>6536</v>
      </c>
      <c r="D1071" t="s">
        <v>12351</v>
      </c>
      <c r="E1071" t="s">
        <v>12350</v>
      </c>
      <c r="F1071" t="s">
        <v>12349</v>
      </c>
      <c r="G1071" s="25" t="s">
        <v>12334</v>
      </c>
      <c r="I1071" s="25" t="s">
        <v>12348</v>
      </c>
      <c r="J1071" s="25" t="s">
        <v>12347</v>
      </c>
      <c r="M1071" t="b">
        <v>0</v>
      </c>
      <c r="T1071" t="s">
        <v>4341</v>
      </c>
      <c r="U1071" t="s">
        <v>4340</v>
      </c>
      <c r="V1071" t="s">
        <v>11272</v>
      </c>
      <c r="W1071">
        <v>2906</v>
      </c>
      <c r="X1071" s="25" t="s">
        <v>21685</v>
      </c>
      <c r="Y1071" t="s">
        <v>21686</v>
      </c>
      <c r="Z1071" t="s">
        <v>12346</v>
      </c>
      <c r="AA1071" t="str">
        <f t="shared" si="16"/>
        <v>Mainframe Product Security Requirements Guide :: Version 2, Release: 1 Benchmark Date: 27 Oct 2022 CM-5 (6);</v>
      </c>
    </row>
    <row r="1072" spans="1:27" ht="409.5" hidden="1">
      <c r="A1072" t="s">
        <v>12345</v>
      </c>
      <c r="B1072" t="s">
        <v>4349</v>
      </c>
      <c r="C1072" t="s">
        <v>6536</v>
      </c>
      <c r="D1072" t="s">
        <v>12344</v>
      </c>
      <c r="E1072" t="s">
        <v>12343</v>
      </c>
      <c r="F1072" t="s">
        <v>12342</v>
      </c>
      <c r="G1072" s="25" t="s">
        <v>12334</v>
      </c>
      <c r="I1072" s="25" t="s">
        <v>12341</v>
      </c>
      <c r="J1072" s="25" t="s">
        <v>12340</v>
      </c>
      <c r="M1072" t="b">
        <v>0</v>
      </c>
      <c r="T1072" t="s">
        <v>4341</v>
      </c>
      <c r="U1072" t="s">
        <v>4340</v>
      </c>
      <c r="V1072" t="s">
        <v>11272</v>
      </c>
      <c r="W1072">
        <v>2906</v>
      </c>
      <c r="X1072" s="25" t="s">
        <v>21685</v>
      </c>
      <c r="Y1072" t="s">
        <v>21686</v>
      </c>
      <c r="Z1072" t="s">
        <v>12339</v>
      </c>
      <c r="AA1072" t="str">
        <f t="shared" si="16"/>
        <v>Mainframe Product Security Requirements Guide :: Version 2, Release: 1 Benchmark Date: 27 Oct 2022 CM-5 (6);</v>
      </c>
    </row>
    <row r="1073" spans="1:27" ht="409.5" hidden="1">
      <c r="A1073" t="s">
        <v>12338</v>
      </c>
      <c r="B1073" t="s">
        <v>4349</v>
      </c>
      <c r="C1073" t="s">
        <v>6536</v>
      </c>
      <c r="D1073" t="s">
        <v>12337</v>
      </c>
      <c r="E1073" t="s">
        <v>12336</v>
      </c>
      <c r="F1073" t="s">
        <v>12335</v>
      </c>
      <c r="G1073" s="25" t="s">
        <v>12334</v>
      </c>
      <c r="I1073" s="25" t="s">
        <v>12333</v>
      </c>
      <c r="J1073" s="25" t="s">
        <v>12332</v>
      </c>
      <c r="M1073" t="b">
        <v>0</v>
      </c>
      <c r="T1073" t="s">
        <v>4341</v>
      </c>
      <c r="U1073" t="s">
        <v>4340</v>
      </c>
      <c r="V1073" t="s">
        <v>11272</v>
      </c>
      <c r="W1073">
        <v>2906</v>
      </c>
      <c r="X1073" s="25" t="s">
        <v>21685</v>
      </c>
      <c r="Y1073" t="s">
        <v>21686</v>
      </c>
      <c r="Z1073" t="s">
        <v>12331</v>
      </c>
      <c r="AA1073" t="str">
        <f t="shared" si="16"/>
        <v>Mainframe Product Security Requirements Guide :: Version 2, Release: 1 Benchmark Date: 27 Oct 2022 CM-5 (6);</v>
      </c>
    </row>
    <row r="1074" spans="1:27" ht="409.5" hidden="1">
      <c r="A1074" t="s">
        <v>11023</v>
      </c>
      <c r="B1074" t="s">
        <v>4349</v>
      </c>
      <c r="C1074" t="s">
        <v>6536</v>
      </c>
      <c r="D1074" t="s">
        <v>11022</v>
      </c>
      <c r="E1074" t="s">
        <v>11021</v>
      </c>
      <c r="F1074" t="s">
        <v>11020</v>
      </c>
      <c r="G1074" t="s">
        <v>11019</v>
      </c>
      <c r="I1074" s="25" t="s">
        <v>11018</v>
      </c>
      <c r="J1074" t="s">
        <v>11017</v>
      </c>
      <c r="M1074" t="b">
        <v>0</v>
      </c>
      <c r="T1074" t="s">
        <v>4341</v>
      </c>
      <c r="U1074" t="s">
        <v>4340</v>
      </c>
      <c r="V1074" t="s">
        <v>10511</v>
      </c>
      <c r="W1074">
        <v>2890</v>
      </c>
      <c r="X1074" s="25" t="s">
        <v>21685</v>
      </c>
      <c r="Y1074" t="s">
        <v>21686</v>
      </c>
      <c r="Z1074" t="s">
        <v>11016</v>
      </c>
      <c r="AA1074" t="str">
        <f t="shared" si="16"/>
        <v>Network Device Management Security Requirements Guide :: Version 4, Release: 1 Benchmark Date: 23 Apr 2021 CM-5 (6);</v>
      </c>
    </row>
    <row r="1075" spans="1:27" ht="409.5" hidden="1">
      <c r="A1075" t="s">
        <v>9074</v>
      </c>
      <c r="B1075" t="s">
        <v>4349</v>
      </c>
      <c r="C1075" t="s">
        <v>6536</v>
      </c>
      <c r="D1075" t="s">
        <v>9073</v>
      </c>
      <c r="E1075" t="s">
        <v>9072</v>
      </c>
      <c r="F1075" t="s">
        <v>9071</v>
      </c>
      <c r="G1075" s="25" t="s">
        <v>9070</v>
      </c>
      <c r="I1075" s="25" t="s">
        <v>9069</v>
      </c>
      <c r="J1075" t="s">
        <v>9068</v>
      </c>
      <c r="M1075" t="b">
        <v>0</v>
      </c>
      <c r="T1075" t="s">
        <v>4341</v>
      </c>
      <c r="U1075" t="s">
        <v>4340</v>
      </c>
      <c r="V1075" t="s">
        <v>8332</v>
      </c>
      <c r="W1075">
        <v>5269</v>
      </c>
      <c r="X1075" s="25" t="s">
        <v>21685</v>
      </c>
      <c r="Y1075" t="s">
        <v>21686</v>
      </c>
      <c r="AA1075" t="str">
        <f t="shared" si="16"/>
        <v>Unified Endpoint Management Server Security Requirements Guide :: Version 1, Release: 1 Benchmark Date: 20 Nov 2020 CM-5 (6);</v>
      </c>
    </row>
    <row r="1076" spans="1:27" ht="409.5" hidden="1">
      <c r="A1076" t="s">
        <v>6537</v>
      </c>
      <c r="B1076" t="s">
        <v>4349</v>
      </c>
      <c r="C1076" t="s">
        <v>6536</v>
      </c>
      <c r="D1076" t="s">
        <v>6535</v>
      </c>
      <c r="E1076" t="s">
        <v>6534</v>
      </c>
      <c r="F1076" t="s">
        <v>6533</v>
      </c>
      <c r="G1076" s="25" t="s">
        <v>6532</v>
      </c>
      <c r="I1076" s="25" t="s">
        <v>6531</v>
      </c>
      <c r="J1076" t="s">
        <v>6530</v>
      </c>
      <c r="M1076" t="b">
        <v>0</v>
      </c>
      <c r="T1076" t="s">
        <v>4341</v>
      </c>
      <c r="U1076" t="s">
        <v>4340</v>
      </c>
      <c r="V1076" t="s">
        <v>5162</v>
      </c>
      <c r="W1076">
        <v>4093</v>
      </c>
      <c r="X1076" s="25" t="s">
        <v>21685</v>
      </c>
      <c r="Y1076" t="s">
        <v>21686</v>
      </c>
      <c r="Z1076" t="s">
        <v>6529</v>
      </c>
      <c r="AA1076" t="str">
        <f t="shared" si="16"/>
        <v>Application Security and Development Security Technical Implementation Guide :: Version 5, Release: 2 Benchmark Date: 27 Oct 2022 CM-5 (6);</v>
      </c>
    </row>
    <row r="1077" spans="1:27" ht="409.5" hidden="1">
      <c r="A1077" t="s">
        <v>10603</v>
      </c>
      <c r="B1077" t="s">
        <v>4349</v>
      </c>
      <c r="C1077" t="s">
        <v>4358</v>
      </c>
      <c r="D1077" t="s">
        <v>10602</v>
      </c>
      <c r="E1077" t="s">
        <v>10601</v>
      </c>
      <c r="F1077" t="s">
        <v>10600</v>
      </c>
      <c r="G1077" t="s">
        <v>10599</v>
      </c>
      <c r="I1077" s="25" t="s">
        <v>10598</v>
      </c>
      <c r="J1077" t="s">
        <v>10597</v>
      </c>
      <c r="M1077" t="b">
        <v>0</v>
      </c>
      <c r="T1077" t="s">
        <v>4341</v>
      </c>
      <c r="U1077" t="s">
        <v>4340</v>
      </c>
      <c r="V1077" t="s">
        <v>10511</v>
      </c>
      <c r="W1077">
        <v>2890</v>
      </c>
      <c r="X1077" s="25" t="s">
        <v>21560</v>
      </c>
      <c r="Y1077" t="s">
        <v>21561</v>
      </c>
      <c r="Z1077" t="s">
        <v>10596</v>
      </c>
      <c r="AA1077" t="str">
        <f t="shared" si="16"/>
        <v>Network Device Management Security Requirements Guide :: Version 4, Release: 1 Benchmark Date: 23 Apr 2021 CM-5;CM-6;</v>
      </c>
    </row>
    <row r="1078" spans="1:27" ht="409.5" hidden="1">
      <c r="A1078" t="s">
        <v>5583</v>
      </c>
      <c r="B1078" t="s">
        <v>4349</v>
      </c>
      <c r="C1078" t="s">
        <v>4358</v>
      </c>
      <c r="D1078" t="s">
        <v>5582</v>
      </c>
      <c r="E1078" t="s">
        <v>5581</v>
      </c>
      <c r="F1078" t="s">
        <v>5580</v>
      </c>
      <c r="G1078" t="s">
        <v>5579</v>
      </c>
      <c r="I1078" s="25" t="s">
        <v>5578</v>
      </c>
      <c r="J1078" s="25" t="s">
        <v>5577</v>
      </c>
      <c r="M1078" t="b">
        <v>0</v>
      </c>
      <c r="T1078" t="s">
        <v>4341</v>
      </c>
      <c r="U1078" t="s">
        <v>4340</v>
      </c>
      <c r="V1078" t="s">
        <v>5162</v>
      </c>
      <c r="W1078">
        <v>4093</v>
      </c>
      <c r="X1078" s="25" t="s">
        <v>5576</v>
      </c>
      <c r="Y1078" t="s">
        <v>21443</v>
      </c>
      <c r="Z1078" t="s">
        <v>5575</v>
      </c>
      <c r="AA1078" t="str">
        <f t="shared" si="16"/>
        <v>Application Security and Development Security Technical Implementation Guide :: Version 5, Release: 2 Benchmark Date: 27 Oct 2022 CM-6;</v>
      </c>
    </row>
    <row r="1079" spans="1:27" ht="409.5" hidden="1">
      <c r="A1079" t="s">
        <v>21168</v>
      </c>
      <c r="B1079" t="s">
        <v>5187</v>
      </c>
      <c r="C1079" t="s">
        <v>21166</v>
      </c>
      <c r="D1079" t="s">
        <v>21167</v>
      </c>
      <c r="E1079" t="s">
        <v>21166</v>
      </c>
      <c r="F1079" t="s">
        <v>21165</v>
      </c>
      <c r="G1079" s="25" t="s">
        <v>21164</v>
      </c>
      <c r="I1079" s="25" t="s">
        <v>21163</v>
      </c>
      <c r="J1079" t="s">
        <v>21162</v>
      </c>
      <c r="M1079" t="b">
        <v>0</v>
      </c>
      <c r="T1079" t="s">
        <v>4341</v>
      </c>
      <c r="U1079" t="s">
        <v>4340</v>
      </c>
      <c r="V1079" t="s">
        <v>20945</v>
      </c>
      <c r="W1079">
        <v>3357</v>
      </c>
      <c r="X1079" s="25" t="s">
        <v>21562</v>
      </c>
      <c r="Y1079" t="s">
        <v>21443</v>
      </c>
      <c r="AA1079" t="str">
        <f t="shared" si="16"/>
        <v>Authentication, Authorization, and Accounting Services (AAA) Security Requirements Guide :: Version 1, Release: 2 Benchmark Date: 24 Jan 2020 CM-6;</v>
      </c>
    </row>
    <row r="1080" spans="1:27" ht="409.5" hidden="1">
      <c r="A1080" t="s">
        <v>21120</v>
      </c>
      <c r="B1080" t="s">
        <v>4349</v>
      </c>
      <c r="C1080" t="s">
        <v>21118</v>
      </c>
      <c r="D1080" t="s">
        <v>21119</v>
      </c>
      <c r="E1080" t="s">
        <v>21118</v>
      </c>
      <c r="F1080" t="s">
        <v>21117</v>
      </c>
      <c r="G1080" s="25" t="s">
        <v>21116</v>
      </c>
      <c r="I1080" s="25" t="s">
        <v>21115</v>
      </c>
      <c r="J1080" t="s">
        <v>21114</v>
      </c>
      <c r="M1080" t="b">
        <v>0</v>
      </c>
      <c r="T1080" t="s">
        <v>4341</v>
      </c>
      <c r="U1080" t="s">
        <v>4340</v>
      </c>
      <c r="V1080" t="s">
        <v>20945</v>
      </c>
      <c r="W1080">
        <v>3357</v>
      </c>
      <c r="X1080" s="25" t="s">
        <v>21562</v>
      </c>
      <c r="Y1080" t="s">
        <v>21443</v>
      </c>
      <c r="AA1080" t="str">
        <f t="shared" si="16"/>
        <v>Authentication, Authorization, and Accounting Services (AAA) Security Requirements Guide :: Version 1, Release: 2 Benchmark Date: 24 Jan 2020 CM-6;</v>
      </c>
    </row>
    <row r="1081" spans="1:27" ht="409.5" hidden="1">
      <c r="A1081" t="s">
        <v>21012</v>
      </c>
      <c r="B1081" t="s">
        <v>4349</v>
      </c>
      <c r="C1081" t="s">
        <v>21010</v>
      </c>
      <c r="D1081" t="s">
        <v>21011</v>
      </c>
      <c r="E1081" t="s">
        <v>21010</v>
      </c>
      <c r="F1081" t="s">
        <v>21009</v>
      </c>
      <c r="G1081" t="s">
        <v>21008</v>
      </c>
      <c r="I1081" s="25" t="s">
        <v>21007</v>
      </c>
      <c r="J1081" t="s">
        <v>21006</v>
      </c>
      <c r="M1081" t="b">
        <v>0</v>
      </c>
      <c r="T1081" t="s">
        <v>4341</v>
      </c>
      <c r="U1081" t="s">
        <v>4340</v>
      </c>
      <c r="V1081" t="s">
        <v>20945</v>
      </c>
      <c r="W1081">
        <v>3357</v>
      </c>
      <c r="X1081" s="25" t="s">
        <v>21562</v>
      </c>
      <c r="Y1081" t="s">
        <v>21443</v>
      </c>
      <c r="AA1081" t="str">
        <f t="shared" si="16"/>
        <v>Authentication, Authorization, and Accounting Services (AAA) Security Requirements Guide :: Version 1, Release: 2 Benchmark Date: 24 Jan 2020 CM-6;</v>
      </c>
    </row>
    <row r="1082" spans="1:27" ht="409.5" hidden="1">
      <c r="A1082" t="s">
        <v>21005</v>
      </c>
      <c r="B1082" t="s">
        <v>4349</v>
      </c>
      <c r="C1082" t="s">
        <v>21003</v>
      </c>
      <c r="D1082" t="s">
        <v>21004</v>
      </c>
      <c r="E1082" t="s">
        <v>21003</v>
      </c>
      <c r="F1082" t="s">
        <v>21002</v>
      </c>
      <c r="G1082" t="s">
        <v>21001</v>
      </c>
      <c r="I1082" s="25" t="s">
        <v>21000</v>
      </c>
      <c r="J1082" t="s">
        <v>20999</v>
      </c>
      <c r="M1082" t="b">
        <v>0</v>
      </c>
      <c r="T1082" t="s">
        <v>4341</v>
      </c>
      <c r="U1082" t="s">
        <v>4340</v>
      </c>
      <c r="V1082" t="s">
        <v>20945</v>
      </c>
      <c r="W1082">
        <v>3357</v>
      </c>
      <c r="X1082" s="25" t="s">
        <v>21562</v>
      </c>
      <c r="Y1082" t="s">
        <v>21443</v>
      </c>
      <c r="AA1082" t="str">
        <f t="shared" si="16"/>
        <v>Authentication, Authorization, and Accounting Services (AAA) Security Requirements Guide :: Version 1, Release: 2 Benchmark Date: 24 Jan 2020 CM-6;</v>
      </c>
    </row>
    <row r="1083" spans="1:27" ht="409.5" hidden="1">
      <c r="A1083" t="s">
        <v>20998</v>
      </c>
      <c r="B1083" t="s">
        <v>4349</v>
      </c>
      <c r="C1083" t="s">
        <v>20996</v>
      </c>
      <c r="D1083" t="s">
        <v>20997</v>
      </c>
      <c r="E1083" t="s">
        <v>20996</v>
      </c>
      <c r="F1083" t="s">
        <v>20995</v>
      </c>
      <c r="G1083" t="s">
        <v>20994</v>
      </c>
      <c r="I1083" s="25" t="s">
        <v>20993</v>
      </c>
      <c r="J1083" t="s">
        <v>20992</v>
      </c>
      <c r="M1083" t="b">
        <v>0</v>
      </c>
      <c r="T1083" t="s">
        <v>4341</v>
      </c>
      <c r="U1083" t="s">
        <v>4340</v>
      </c>
      <c r="V1083" t="s">
        <v>20945</v>
      </c>
      <c r="W1083">
        <v>3357</v>
      </c>
      <c r="X1083" s="25" t="s">
        <v>21562</v>
      </c>
      <c r="Y1083" t="s">
        <v>21443</v>
      </c>
      <c r="AA1083" t="str">
        <f t="shared" si="16"/>
        <v>Authentication, Authorization, and Accounting Services (AAA) Security Requirements Guide :: Version 1, Release: 2 Benchmark Date: 24 Jan 2020 CM-6;</v>
      </c>
    </row>
    <row r="1084" spans="1:27" ht="409.5" hidden="1">
      <c r="A1084" t="s">
        <v>20991</v>
      </c>
      <c r="B1084" t="s">
        <v>4349</v>
      </c>
      <c r="C1084" t="s">
        <v>20989</v>
      </c>
      <c r="D1084" t="s">
        <v>20990</v>
      </c>
      <c r="E1084" t="s">
        <v>20989</v>
      </c>
      <c r="F1084" t="s">
        <v>20988</v>
      </c>
      <c r="G1084" s="25" t="s">
        <v>20987</v>
      </c>
      <c r="I1084" s="25" t="s">
        <v>20986</v>
      </c>
      <c r="J1084" t="s">
        <v>20985</v>
      </c>
      <c r="M1084" t="b">
        <v>0</v>
      </c>
      <c r="T1084" t="s">
        <v>4341</v>
      </c>
      <c r="U1084" t="s">
        <v>4340</v>
      </c>
      <c r="V1084" t="s">
        <v>20945</v>
      </c>
      <c r="W1084">
        <v>3357</v>
      </c>
      <c r="X1084" s="25" t="s">
        <v>21562</v>
      </c>
      <c r="Y1084" t="s">
        <v>21443</v>
      </c>
      <c r="AA1084" t="str">
        <f t="shared" si="16"/>
        <v>Authentication, Authorization, and Accounting Services (AAA) Security Requirements Guide :: Version 1, Release: 2 Benchmark Date: 24 Jan 2020 CM-6;</v>
      </c>
    </row>
    <row r="1085" spans="1:27" ht="409.5" hidden="1">
      <c r="A1085" t="s">
        <v>20984</v>
      </c>
      <c r="B1085" t="s">
        <v>4349</v>
      </c>
      <c r="C1085" t="s">
        <v>20982</v>
      </c>
      <c r="D1085" t="s">
        <v>20983</v>
      </c>
      <c r="E1085" t="s">
        <v>20982</v>
      </c>
      <c r="F1085" t="s">
        <v>20981</v>
      </c>
      <c r="G1085" t="s">
        <v>20980</v>
      </c>
      <c r="I1085" s="25" t="s">
        <v>20979</v>
      </c>
      <c r="J1085" t="s">
        <v>20978</v>
      </c>
      <c r="M1085" t="b">
        <v>0</v>
      </c>
      <c r="T1085" t="s">
        <v>4341</v>
      </c>
      <c r="U1085" t="s">
        <v>4340</v>
      </c>
      <c r="V1085" t="s">
        <v>20945</v>
      </c>
      <c r="W1085">
        <v>3357</v>
      </c>
      <c r="X1085" s="25" t="s">
        <v>21562</v>
      </c>
      <c r="Y1085" t="s">
        <v>21443</v>
      </c>
      <c r="AA1085" t="str">
        <f t="shared" si="16"/>
        <v>Authentication, Authorization, and Accounting Services (AAA) Security Requirements Guide :: Version 1, Release: 2 Benchmark Date: 24 Jan 2020 CM-6;</v>
      </c>
    </row>
    <row r="1086" spans="1:27" ht="409.5" hidden="1">
      <c r="A1086" t="s">
        <v>20964</v>
      </c>
      <c r="B1086" t="s">
        <v>4349</v>
      </c>
      <c r="C1086" t="s">
        <v>20962</v>
      </c>
      <c r="D1086" t="s">
        <v>20963</v>
      </c>
      <c r="E1086" t="s">
        <v>20962</v>
      </c>
      <c r="F1086" t="s">
        <v>20961</v>
      </c>
      <c r="G1086" s="25" t="s">
        <v>8390</v>
      </c>
      <c r="I1086" s="25" t="s">
        <v>20960</v>
      </c>
      <c r="J1086" t="s">
        <v>10534</v>
      </c>
      <c r="M1086" t="b">
        <v>0</v>
      </c>
      <c r="T1086" t="s">
        <v>4341</v>
      </c>
      <c r="U1086" t="s">
        <v>4340</v>
      </c>
      <c r="V1086" t="s">
        <v>20945</v>
      </c>
      <c r="W1086">
        <v>3357</v>
      </c>
      <c r="X1086" s="25" t="s">
        <v>21562</v>
      </c>
      <c r="Y1086" t="s">
        <v>21443</v>
      </c>
      <c r="AA1086" t="str">
        <f t="shared" si="16"/>
        <v>Authentication, Authorization, and Accounting Services (AAA) Security Requirements Guide :: Version 1, Release: 2 Benchmark Date: 24 Jan 2020 CM-6;</v>
      </c>
    </row>
    <row r="1087" spans="1:27" ht="409.5" hidden="1">
      <c r="A1087" t="s">
        <v>18933</v>
      </c>
      <c r="B1087" t="s">
        <v>4349</v>
      </c>
      <c r="C1087" t="s">
        <v>4358</v>
      </c>
      <c r="D1087" t="s">
        <v>18932</v>
      </c>
      <c r="E1087" t="s">
        <v>18931</v>
      </c>
      <c r="F1087" t="s">
        <v>18930</v>
      </c>
      <c r="G1087" s="25" t="s">
        <v>18929</v>
      </c>
      <c r="I1087" s="25" t="s">
        <v>18928</v>
      </c>
      <c r="J1087" t="s">
        <v>18927</v>
      </c>
      <c r="M1087" t="b">
        <v>0</v>
      </c>
      <c r="T1087" t="s">
        <v>4341</v>
      </c>
      <c r="U1087" t="s">
        <v>4340</v>
      </c>
      <c r="V1087" t="s">
        <v>18918</v>
      </c>
      <c r="W1087">
        <v>2900</v>
      </c>
      <c r="X1087" s="25" t="s">
        <v>21562</v>
      </c>
      <c r="Y1087" t="s">
        <v>21443</v>
      </c>
      <c r="Z1087" t="s">
        <v>18926</v>
      </c>
      <c r="AA1087" t="str">
        <f t="shared" si="16"/>
        <v>Application Server Security Requirements Guide :: Version 3, Release: 3 Benchmark Date: 27 Oct 2022 CM-6;</v>
      </c>
    </row>
    <row r="1088" spans="1:27" ht="409.5" hidden="1">
      <c r="A1088" t="s">
        <v>18427</v>
      </c>
      <c r="B1088" t="s">
        <v>4349</v>
      </c>
      <c r="C1088" t="s">
        <v>4358</v>
      </c>
      <c r="D1088" t="s">
        <v>18426</v>
      </c>
      <c r="E1088" t="s">
        <v>18425</v>
      </c>
      <c r="F1088" t="s">
        <v>18424</v>
      </c>
      <c r="G1088" s="25" t="s">
        <v>18423</v>
      </c>
      <c r="I1088" s="25" t="s">
        <v>18422</v>
      </c>
      <c r="J1088" t="s">
        <v>18421</v>
      </c>
      <c r="M1088" t="b">
        <v>0</v>
      </c>
      <c r="T1088" t="s">
        <v>4341</v>
      </c>
      <c r="U1088" t="s">
        <v>4340</v>
      </c>
      <c r="V1088" t="s">
        <v>18135</v>
      </c>
      <c r="W1088">
        <v>2901</v>
      </c>
      <c r="X1088" s="25" t="s">
        <v>21562</v>
      </c>
      <c r="Y1088" t="s">
        <v>21443</v>
      </c>
      <c r="Z1088" t="s">
        <v>18420</v>
      </c>
      <c r="AA1088" t="str">
        <f t="shared" si="16"/>
        <v>Central Log Server Security Requirements Guide :: Version 2, Release: 2 Benchmark Date: 27 Oct 2022 CM-6;</v>
      </c>
    </row>
    <row r="1089" spans="1:27" ht="360" hidden="1">
      <c r="A1089" t="s">
        <v>18419</v>
      </c>
      <c r="B1089" t="s">
        <v>4349</v>
      </c>
      <c r="C1089" t="s">
        <v>4358</v>
      </c>
      <c r="D1089" t="s">
        <v>18418</v>
      </c>
      <c r="E1089" t="s">
        <v>18417</v>
      </c>
      <c r="F1089" t="s">
        <v>18416</v>
      </c>
      <c r="G1089" t="s">
        <v>18415</v>
      </c>
      <c r="I1089" s="25" t="s">
        <v>18414</v>
      </c>
      <c r="J1089" t="s">
        <v>18413</v>
      </c>
      <c r="M1089" t="b">
        <v>0</v>
      </c>
      <c r="T1089" t="s">
        <v>4341</v>
      </c>
      <c r="U1089" t="s">
        <v>4340</v>
      </c>
      <c r="V1089" t="s">
        <v>18135</v>
      </c>
      <c r="W1089">
        <v>2901</v>
      </c>
      <c r="X1089" s="25" t="s">
        <v>21562</v>
      </c>
      <c r="Y1089" t="s">
        <v>21443</v>
      </c>
      <c r="Z1089" t="s">
        <v>18412</v>
      </c>
      <c r="AA1089" t="str">
        <f t="shared" si="16"/>
        <v>Central Log Server Security Requirements Guide :: Version 2, Release: 2 Benchmark Date: 27 Oct 2022 CM-6;</v>
      </c>
    </row>
    <row r="1090" spans="1:27" ht="409.5" hidden="1">
      <c r="A1090" t="s">
        <v>18411</v>
      </c>
      <c r="B1090" t="s">
        <v>4349</v>
      </c>
      <c r="C1090" t="s">
        <v>4358</v>
      </c>
      <c r="D1090" t="s">
        <v>18410</v>
      </c>
      <c r="E1090" t="s">
        <v>18409</v>
      </c>
      <c r="F1090" t="s">
        <v>18408</v>
      </c>
      <c r="G1090" s="25" t="s">
        <v>18407</v>
      </c>
      <c r="I1090" s="25" t="s">
        <v>18406</v>
      </c>
      <c r="J1090" t="s">
        <v>18405</v>
      </c>
      <c r="M1090" t="b">
        <v>0</v>
      </c>
      <c r="T1090" t="s">
        <v>4341</v>
      </c>
      <c r="U1090" t="s">
        <v>4340</v>
      </c>
      <c r="V1090" t="s">
        <v>18135</v>
      </c>
      <c r="W1090">
        <v>2901</v>
      </c>
      <c r="X1090" s="25" t="s">
        <v>21562</v>
      </c>
      <c r="Y1090" t="s">
        <v>21443</v>
      </c>
      <c r="Z1090" t="s">
        <v>18404</v>
      </c>
      <c r="AA1090" t="str">
        <f t="shared" si="16"/>
        <v>Central Log Server Security Requirements Guide :: Version 2, Release: 2 Benchmark Date: 27 Oct 2022 CM-6;</v>
      </c>
    </row>
    <row r="1091" spans="1:27" ht="409.5" hidden="1">
      <c r="A1091" t="s">
        <v>18403</v>
      </c>
      <c r="B1091" t="s">
        <v>4349</v>
      </c>
      <c r="C1091" t="s">
        <v>4358</v>
      </c>
      <c r="D1091" t="s">
        <v>18402</v>
      </c>
      <c r="E1091" t="s">
        <v>18401</v>
      </c>
      <c r="F1091" t="s">
        <v>18400</v>
      </c>
      <c r="G1091" s="25" t="s">
        <v>18399</v>
      </c>
      <c r="I1091" s="25" t="s">
        <v>18398</v>
      </c>
      <c r="J1091" t="s">
        <v>18397</v>
      </c>
      <c r="M1091" t="b">
        <v>0</v>
      </c>
      <c r="T1091" t="s">
        <v>4341</v>
      </c>
      <c r="U1091" t="s">
        <v>4340</v>
      </c>
      <c r="V1091" t="s">
        <v>18135</v>
      </c>
      <c r="W1091">
        <v>2901</v>
      </c>
      <c r="X1091" s="25" t="s">
        <v>21562</v>
      </c>
      <c r="Y1091" t="s">
        <v>21443</v>
      </c>
      <c r="Z1091" t="s">
        <v>18396</v>
      </c>
      <c r="AA1091" t="str">
        <f t="shared" si="16"/>
        <v>Central Log Server Security Requirements Guide :: Version 2, Release: 2 Benchmark Date: 27 Oct 2022 CM-6;</v>
      </c>
    </row>
    <row r="1092" spans="1:27" ht="409.5" hidden="1">
      <c r="A1092" t="s">
        <v>18395</v>
      </c>
      <c r="B1092" t="s">
        <v>4349</v>
      </c>
      <c r="C1092" t="s">
        <v>4358</v>
      </c>
      <c r="D1092" t="s">
        <v>18394</v>
      </c>
      <c r="E1092" t="s">
        <v>18393</v>
      </c>
      <c r="F1092" t="s">
        <v>18392</v>
      </c>
      <c r="G1092" s="25" t="s">
        <v>21481</v>
      </c>
      <c r="I1092" s="25" t="s">
        <v>18391</v>
      </c>
      <c r="J1092" t="s">
        <v>18390</v>
      </c>
      <c r="M1092" t="b">
        <v>0</v>
      </c>
      <c r="T1092" t="s">
        <v>4341</v>
      </c>
      <c r="U1092" t="s">
        <v>4340</v>
      </c>
      <c r="V1092" t="s">
        <v>18135</v>
      </c>
      <c r="W1092">
        <v>2901</v>
      </c>
      <c r="X1092" s="25" t="s">
        <v>21562</v>
      </c>
      <c r="Y1092" t="s">
        <v>21443</v>
      </c>
      <c r="Z1092" t="s">
        <v>18389</v>
      </c>
      <c r="AA1092" t="str">
        <f t="shared" ref="AA1092:AA1155" si="17">_xlfn.CONCAT(V1092, " ", Y1092)</f>
        <v>Central Log Server Security Requirements Guide :: Version 2, Release: 2 Benchmark Date: 27 Oct 2022 CM-6;</v>
      </c>
    </row>
    <row r="1093" spans="1:27" ht="409.5" hidden="1">
      <c r="A1093" t="s">
        <v>18388</v>
      </c>
      <c r="B1093" t="s">
        <v>4349</v>
      </c>
      <c r="C1093" t="s">
        <v>4358</v>
      </c>
      <c r="D1093" t="s">
        <v>18387</v>
      </c>
      <c r="E1093" t="s">
        <v>18386</v>
      </c>
      <c r="F1093" t="s">
        <v>18385</v>
      </c>
      <c r="G1093" t="s">
        <v>18384</v>
      </c>
      <c r="I1093" s="25" t="s">
        <v>18383</v>
      </c>
      <c r="J1093" t="s">
        <v>18382</v>
      </c>
      <c r="M1093" t="b">
        <v>0</v>
      </c>
      <c r="T1093" t="s">
        <v>4341</v>
      </c>
      <c r="U1093" t="s">
        <v>4340</v>
      </c>
      <c r="V1093" t="s">
        <v>18135</v>
      </c>
      <c r="W1093">
        <v>2901</v>
      </c>
      <c r="X1093" s="25" t="s">
        <v>21562</v>
      </c>
      <c r="Y1093" t="s">
        <v>21443</v>
      </c>
      <c r="Z1093" t="s">
        <v>18381</v>
      </c>
      <c r="AA1093" t="str">
        <f t="shared" si="17"/>
        <v>Central Log Server Security Requirements Guide :: Version 2, Release: 2 Benchmark Date: 27 Oct 2022 CM-6;</v>
      </c>
    </row>
    <row r="1094" spans="1:27" ht="409.5" hidden="1">
      <c r="A1094" t="s">
        <v>18380</v>
      </c>
      <c r="B1094" t="s">
        <v>4349</v>
      </c>
      <c r="C1094" t="s">
        <v>4358</v>
      </c>
      <c r="D1094" t="s">
        <v>18379</v>
      </c>
      <c r="E1094" t="s">
        <v>18378</v>
      </c>
      <c r="F1094" t="s">
        <v>18377</v>
      </c>
      <c r="G1094" t="s">
        <v>18376</v>
      </c>
      <c r="I1094" s="25" t="s">
        <v>18375</v>
      </c>
      <c r="J1094" t="s">
        <v>18374</v>
      </c>
      <c r="M1094" t="b">
        <v>0</v>
      </c>
      <c r="T1094" t="s">
        <v>4341</v>
      </c>
      <c r="U1094" t="s">
        <v>4340</v>
      </c>
      <c r="V1094" t="s">
        <v>18135</v>
      </c>
      <c r="W1094">
        <v>2901</v>
      </c>
      <c r="X1094" s="25" t="s">
        <v>21562</v>
      </c>
      <c r="Y1094" t="s">
        <v>21443</v>
      </c>
      <c r="Z1094" t="s">
        <v>18373</v>
      </c>
      <c r="AA1094" t="str">
        <f t="shared" si="17"/>
        <v>Central Log Server Security Requirements Guide :: Version 2, Release: 2 Benchmark Date: 27 Oct 2022 CM-6;</v>
      </c>
    </row>
    <row r="1095" spans="1:27" ht="409.5" hidden="1">
      <c r="A1095" t="s">
        <v>17422</v>
      </c>
      <c r="B1095" t="s">
        <v>4349</v>
      </c>
      <c r="C1095" t="s">
        <v>4358</v>
      </c>
      <c r="D1095" t="s">
        <v>17421</v>
      </c>
      <c r="E1095" t="s">
        <v>17420</v>
      </c>
      <c r="F1095" t="s">
        <v>17419</v>
      </c>
      <c r="G1095" s="25" t="s">
        <v>17418</v>
      </c>
      <c r="I1095" s="25" t="s">
        <v>17417</v>
      </c>
      <c r="J1095" t="s">
        <v>17416</v>
      </c>
      <c r="M1095" t="b">
        <v>0</v>
      </c>
      <c r="T1095" t="s">
        <v>4341</v>
      </c>
      <c r="U1095" t="s">
        <v>4340</v>
      </c>
      <c r="V1095" t="s">
        <v>16942</v>
      </c>
      <c r="W1095">
        <v>5239</v>
      </c>
      <c r="X1095" s="25" t="s">
        <v>21562</v>
      </c>
      <c r="Y1095" t="s">
        <v>21443</v>
      </c>
      <c r="AA1095" t="str">
        <f t="shared" si="17"/>
        <v>Container Platform Security Requirements Guide :: Version 1, Release: 3 Benchmark Date: 27 Jan 2022 CM-6;</v>
      </c>
    </row>
    <row r="1096" spans="1:27" ht="409.5" hidden="1">
      <c r="A1096" t="s">
        <v>17000</v>
      </c>
      <c r="B1096" t="s">
        <v>4349</v>
      </c>
      <c r="C1096" t="s">
        <v>4358</v>
      </c>
      <c r="D1096" t="s">
        <v>16999</v>
      </c>
      <c r="E1096" t="s">
        <v>16998</v>
      </c>
      <c r="F1096" t="s">
        <v>16997</v>
      </c>
      <c r="G1096" t="s">
        <v>16996</v>
      </c>
      <c r="I1096" s="25" t="s">
        <v>16995</v>
      </c>
      <c r="J1096" t="s">
        <v>16994</v>
      </c>
      <c r="M1096" t="b">
        <v>0</v>
      </c>
      <c r="T1096" t="s">
        <v>4341</v>
      </c>
      <c r="U1096" t="s">
        <v>4340</v>
      </c>
      <c r="V1096" t="s">
        <v>16942</v>
      </c>
      <c r="W1096">
        <v>5239</v>
      </c>
      <c r="X1096" s="25" t="s">
        <v>21562</v>
      </c>
      <c r="Y1096" t="s">
        <v>21443</v>
      </c>
      <c r="AA1096" t="str">
        <f t="shared" si="17"/>
        <v>Container Platform Security Requirements Guide :: Version 1, Release: 3 Benchmark Date: 27 Jan 2022 CM-6;</v>
      </c>
    </row>
    <row r="1097" spans="1:27" ht="409.5" hidden="1">
      <c r="A1097" t="s">
        <v>16993</v>
      </c>
      <c r="B1097" t="s">
        <v>4349</v>
      </c>
      <c r="C1097" t="s">
        <v>4358</v>
      </c>
      <c r="D1097" t="s">
        <v>16992</v>
      </c>
      <c r="E1097" t="s">
        <v>16991</v>
      </c>
      <c r="F1097" t="s">
        <v>16990</v>
      </c>
      <c r="G1097" t="s">
        <v>16989</v>
      </c>
      <c r="I1097" s="25" t="s">
        <v>16988</v>
      </c>
      <c r="J1097" t="s">
        <v>16987</v>
      </c>
      <c r="M1097" t="b">
        <v>0</v>
      </c>
      <c r="T1097" t="s">
        <v>4341</v>
      </c>
      <c r="U1097" t="s">
        <v>4340</v>
      </c>
      <c r="V1097" t="s">
        <v>16942</v>
      </c>
      <c r="W1097">
        <v>5239</v>
      </c>
      <c r="X1097" s="25" t="s">
        <v>21562</v>
      </c>
      <c r="Y1097" t="s">
        <v>21443</v>
      </c>
      <c r="AA1097" t="str">
        <f t="shared" si="17"/>
        <v>Container Platform Security Requirements Guide :: Version 1, Release: 3 Benchmark Date: 27 Jan 2022 CM-6;</v>
      </c>
    </row>
    <row r="1098" spans="1:27" ht="409.5" hidden="1">
      <c r="A1098" t="s">
        <v>16986</v>
      </c>
      <c r="B1098" t="s">
        <v>4349</v>
      </c>
      <c r="C1098" t="s">
        <v>4358</v>
      </c>
      <c r="D1098" t="s">
        <v>16985</v>
      </c>
      <c r="E1098" t="s">
        <v>16984</v>
      </c>
      <c r="F1098" t="s">
        <v>16983</v>
      </c>
      <c r="G1098" s="25" t="s">
        <v>16982</v>
      </c>
      <c r="I1098" s="25" t="s">
        <v>16981</v>
      </c>
      <c r="J1098" t="s">
        <v>16980</v>
      </c>
      <c r="M1098" t="b">
        <v>0</v>
      </c>
      <c r="T1098" t="s">
        <v>4341</v>
      </c>
      <c r="U1098" t="s">
        <v>4340</v>
      </c>
      <c r="V1098" t="s">
        <v>16942</v>
      </c>
      <c r="W1098">
        <v>5239</v>
      </c>
      <c r="X1098" s="25" t="s">
        <v>21562</v>
      </c>
      <c r="Y1098" t="s">
        <v>21443</v>
      </c>
      <c r="AA1098" t="str">
        <f t="shared" si="17"/>
        <v>Container Platform Security Requirements Guide :: Version 1, Release: 3 Benchmark Date: 27 Jan 2022 CM-6;</v>
      </c>
    </row>
    <row r="1099" spans="1:27" ht="409.5" hidden="1">
      <c r="A1099" t="s">
        <v>15976</v>
      </c>
      <c r="B1099" t="s">
        <v>4349</v>
      </c>
      <c r="C1099" t="s">
        <v>4358</v>
      </c>
      <c r="D1099" t="s">
        <v>15975</v>
      </c>
      <c r="E1099" t="s">
        <v>15974</v>
      </c>
      <c r="F1099" t="s">
        <v>15973</v>
      </c>
      <c r="G1099" s="25" t="s">
        <v>15972</v>
      </c>
      <c r="I1099" s="25" t="s">
        <v>15971</v>
      </c>
      <c r="J1099" t="s">
        <v>15970</v>
      </c>
      <c r="M1099" t="b">
        <v>0</v>
      </c>
      <c r="T1099" t="s">
        <v>4341</v>
      </c>
      <c r="U1099" t="s">
        <v>4340</v>
      </c>
      <c r="V1099" t="s">
        <v>15953</v>
      </c>
      <c r="W1099">
        <v>2902</v>
      </c>
      <c r="X1099" s="25" t="s">
        <v>21562</v>
      </c>
      <c r="Y1099" t="s">
        <v>21443</v>
      </c>
      <c r="Z1099" t="s">
        <v>15969</v>
      </c>
      <c r="AA1099" t="str">
        <f t="shared" si="17"/>
        <v>Database Security Requirements Guide :: Version 3, Release: 3 Benchmark Date: 27 Jul 2022 CM-6;</v>
      </c>
    </row>
    <row r="1100" spans="1:27" ht="409.5" hidden="1">
      <c r="A1100" t="s">
        <v>15691</v>
      </c>
      <c r="B1100" t="s">
        <v>4349</v>
      </c>
      <c r="C1100" t="s">
        <v>15689</v>
      </c>
      <c r="D1100" t="s">
        <v>15690</v>
      </c>
      <c r="E1100" t="s">
        <v>15689</v>
      </c>
      <c r="F1100" t="s">
        <v>15688</v>
      </c>
      <c r="G1100" s="25" t="s">
        <v>15687</v>
      </c>
      <c r="I1100" t="s">
        <v>15686</v>
      </c>
      <c r="J1100" t="s">
        <v>15685</v>
      </c>
      <c r="M1100" t="b">
        <v>0</v>
      </c>
      <c r="T1100" t="s">
        <v>4341</v>
      </c>
      <c r="U1100" t="s">
        <v>4340</v>
      </c>
      <c r="V1100" t="s">
        <v>15278</v>
      </c>
      <c r="W1100">
        <v>2355</v>
      </c>
      <c r="X1100" s="25" t="s">
        <v>21562</v>
      </c>
      <c r="Y1100" t="s">
        <v>21443</v>
      </c>
      <c r="AA1100" t="str">
        <f t="shared" si="17"/>
        <v>Domain Name System (DNS) Security Requirements Guide :: Version 2, Release: 4 Benchmark Date: 23 Oct 2015 CM-6;</v>
      </c>
    </row>
    <row r="1101" spans="1:27" ht="409.5" hidden="1">
      <c r="A1101" t="s">
        <v>15520</v>
      </c>
      <c r="B1101" t="s">
        <v>4349</v>
      </c>
      <c r="C1101" t="s">
        <v>15518</v>
      </c>
      <c r="D1101" t="s">
        <v>15519</v>
      </c>
      <c r="E1101" t="s">
        <v>15518</v>
      </c>
      <c r="F1101" t="s">
        <v>15517</v>
      </c>
      <c r="G1101" s="25" t="s">
        <v>15516</v>
      </c>
      <c r="I1101" s="25" t="s">
        <v>15515</v>
      </c>
      <c r="J1101" t="s">
        <v>15514</v>
      </c>
      <c r="M1101" t="b">
        <v>0</v>
      </c>
      <c r="T1101" t="s">
        <v>4341</v>
      </c>
      <c r="U1101" t="s">
        <v>4340</v>
      </c>
      <c r="V1101" t="s">
        <v>15278</v>
      </c>
      <c r="W1101">
        <v>2355</v>
      </c>
      <c r="X1101" s="25" t="s">
        <v>21562</v>
      </c>
      <c r="Y1101" t="s">
        <v>21443</v>
      </c>
      <c r="AA1101" t="str">
        <f t="shared" si="17"/>
        <v>Domain Name System (DNS) Security Requirements Guide :: Version 2, Release: 4 Benchmark Date: 23 Oct 2015 CM-6;</v>
      </c>
    </row>
    <row r="1102" spans="1:27" ht="409.5" hidden="1">
      <c r="A1102" t="s">
        <v>15513</v>
      </c>
      <c r="B1102" t="s">
        <v>4349</v>
      </c>
      <c r="C1102" t="s">
        <v>15511</v>
      </c>
      <c r="D1102" t="s">
        <v>15512</v>
      </c>
      <c r="E1102" t="s">
        <v>15511</v>
      </c>
      <c r="F1102" t="s">
        <v>15510</v>
      </c>
      <c r="G1102" s="25" t="s">
        <v>15509</v>
      </c>
      <c r="I1102" s="25" t="s">
        <v>15508</v>
      </c>
      <c r="J1102" t="s">
        <v>15507</v>
      </c>
      <c r="M1102" t="b">
        <v>0</v>
      </c>
      <c r="T1102" t="s">
        <v>4341</v>
      </c>
      <c r="U1102" t="s">
        <v>4340</v>
      </c>
      <c r="V1102" t="s">
        <v>15278</v>
      </c>
      <c r="W1102">
        <v>2355</v>
      </c>
      <c r="X1102" s="25" t="s">
        <v>21562</v>
      </c>
      <c r="Y1102" t="s">
        <v>21443</v>
      </c>
      <c r="AA1102" t="str">
        <f t="shared" si="17"/>
        <v>Domain Name System (DNS) Security Requirements Guide :: Version 2, Release: 4 Benchmark Date: 23 Oct 2015 CM-6;</v>
      </c>
    </row>
    <row r="1103" spans="1:27" ht="409.5" hidden="1">
      <c r="A1103" t="s">
        <v>15506</v>
      </c>
      <c r="B1103" t="s">
        <v>4349</v>
      </c>
      <c r="C1103" t="s">
        <v>15504</v>
      </c>
      <c r="D1103" t="s">
        <v>15505</v>
      </c>
      <c r="E1103" t="s">
        <v>15504</v>
      </c>
      <c r="F1103" t="s">
        <v>15503</v>
      </c>
      <c r="G1103" s="25" t="s">
        <v>15502</v>
      </c>
      <c r="I1103" s="25" t="s">
        <v>15501</v>
      </c>
      <c r="J1103" t="s">
        <v>15500</v>
      </c>
      <c r="M1103" t="b">
        <v>0</v>
      </c>
      <c r="T1103" t="s">
        <v>4341</v>
      </c>
      <c r="U1103" t="s">
        <v>4340</v>
      </c>
      <c r="V1103" t="s">
        <v>15278</v>
      </c>
      <c r="W1103">
        <v>2355</v>
      </c>
      <c r="X1103" s="25" t="s">
        <v>21562</v>
      </c>
      <c r="Y1103" t="s">
        <v>21443</v>
      </c>
      <c r="AA1103" t="str">
        <f t="shared" si="17"/>
        <v>Domain Name System (DNS) Security Requirements Guide :: Version 2, Release: 4 Benchmark Date: 23 Oct 2015 CM-6;</v>
      </c>
    </row>
    <row r="1104" spans="1:27" ht="360" hidden="1">
      <c r="A1104" t="s">
        <v>15499</v>
      </c>
      <c r="B1104" t="s">
        <v>4349</v>
      </c>
      <c r="C1104" t="s">
        <v>15497</v>
      </c>
      <c r="D1104" t="s">
        <v>15498</v>
      </c>
      <c r="E1104" t="s">
        <v>15497</v>
      </c>
      <c r="F1104" t="s">
        <v>15496</v>
      </c>
      <c r="G1104" t="s">
        <v>15495</v>
      </c>
      <c r="I1104" t="s">
        <v>15494</v>
      </c>
      <c r="J1104" t="s">
        <v>15493</v>
      </c>
      <c r="M1104" t="b">
        <v>0</v>
      </c>
      <c r="T1104" t="s">
        <v>4341</v>
      </c>
      <c r="U1104" t="s">
        <v>4340</v>
      </c>
      <c r="V1104" t="s">
        <v>15278</v>
      </c>
      <c r="W1104">
        <v>2355</v>
      </c>
      <c r="X1104" s="25" t="s">
        <v>21562</v>
      </c>
      <c r="Y1104" t="s">
        <v>21443</v>
      </c>
      <c r="AA1104" t="str">
        <f t="shared" si="17"/>
        <v>Domain Name System (DNS) Security Requirements Guide :: Version 2, Release: 4 Benchmark Date: 23 Oct 2015 CM-6;</v>
      </c>
    </row>
    <row r="1105" spans="1:27" ht="409.5" hidden="1">
      <c r="A1105" t="s">
        <v>15492</v>
      </c>
      <c r="B1105" t="s">
        <v>4349</v>
      </c>
      <c r="C1105" t="s">
        <v>15490</v>
      </c>
      <c r="D1105" t="s">
        <v>15491</v>
      </c>
      <c r="E1105" t="s">
        <v>15490</v>
      </c>
      <c r="F1105" t="s">
        <v>15489</v>
      </c>
      <c r="G1105" t="s">
        <v>15488</v>
      </c>
      <c r="I1105" s="25" t="s">
        <v>15487</v>
      </c>
      <c r="J1105" s="25" t="s">
        <v>15486</v>
      </c>
      <c r="M1105" t="b">
        <v>0</v>
      </c>
      <c r="T1105" t="s">
        <v>4341</v>
      </c>
      <c r="U1105" t="s">
        <v>4340</v>
      </c>
      <c r="V1105" t="s">
        <v>15278</v>
      </c>
      <c r="W1105">
        <v>2355</v>
      </c>
      <c r="X1105" s="25" t="s">
        <v>21562</v>
      </c>
      <c r="Y1105" t="s">
        <v>21443</v>
      </c>
      <c r="AA1105" t="str">
        <f t="shared" si="17"/>
        <v>Domain Name System (DNS) Security Requirements Guide :: Version 2, Release: 4 Benchmark Date: 23 Oct 2015 CM-6;</v>
      </c>
    </row>
    <row r="1106" spans="1:27" ht="409.5" hidden="1">
      <c r="A1106" t="s">
        <v>15485</v>
      </c>
      <c r="B1106" t="s">
        <v>4349</v>
      </c>
      <c r="C1106" t="s">
        <v>15483</v>
      </c>
      <c r="D1106" t="s">
        <v>15484</v>
      </c>
      <c r="E1106" t="s">
        <v>15483</v>
      </c>
      <c r="F1106" t="s">
        <v>15482</v>
      </c>
      <c r="G1106" s="25" t="s">
        <v>15481</v>
      </c>
      <c r="I1106" s="25" t="s">
        <v>15480</v>
      </c>
      <c r="J1106" t="s">
        <v>15479</v>
      </c>
      <c r="M1106" t="b">
        <v>0</v>
      </c>
      <c r="T1106" t="s">
        <v>4341</v>
      </c>
      <c r="U1106" t="s">
        <v>4340</v>
      </c>
      <c r="V1106" t="s">
        <v>15278</v>
      </c>
      <c r="W1106">
        <v>2355</v>
      </c>
      <c r="X1106" s="25" t="s">
        <v>21562</v>
      </c>
      <c r="Y1106" t="s">
        <v>21443</v>
      </c>
      <c r="AA1106" t="str">
        <f t="shared" si="17"/>
        <v>Domain Name System (DNS) Security Requirements Guide :: Version 2, Release: 4 Benchmark Date: 23 Oct 2015 CM-6;</v>
      </c>
    </row>
    <row r="1107" spans="1:27" ht="409.5" hidden="1">
      <c r="A1107" t="s">
        <v>15478</v>
      </c>
      <c r="B1107" t="s">
        <v>4349</v>
      </c>
      <c r="C1107" t="s">
        <v>15476</v>
      </c>
      <c r="D1107" t="s">
        <v>15477</v>
      </c>
      <c r="E1107" t="s">
        <v>15476</v>
      </c>
      <c r="F1107" t="s">
        <v>15475</v>
      </c>
      <c r="G1107" s="25" t="s">
        <v>15474</v>
      </c>
      <c r="I1107" s="25" t="s">
        <v>15473</v>
      </c>
      <c r="J1107" t="s">
        <v>15472</v>
      </c>
      <c r="M1107" t="b">
        <v>0</v>
      </c>
      <c r="T1107" t="s">
        <v>4341</v>
      </c>
      <c r="U1107" t="s">
        <v>4340</v>
      </c>
      <c r="V1107" t="s">
        <v>15278</v>
      </c>
      <c r="W1107">
        <v>2355</v>
      </c>
      <c r="X1107" s="25" t="s">
        <v>21562</v>
      </c>
      <c r="Y1107" t="s">
        <v>21443</v>
      </c>
      <c r="AA1107" t="str">
        <f t="shared" si="17"/>
        <v>Domain Name System (DNS) Security Requirements Guide :: Version 2, Release: 4 Benchmark Date: 23 Oct 2015 CM-6;</v>
      </c>
    </row>
    <row r="1108" spans="1:27" ht="409.5" hidden="1">
      <c r="A1108" t="s">
        <v>15471</v>
      </c>
      <c r="B1108" t="s">
        <v>4349</v>
      </c>
      <c r="C1108" t="s">
        <v>15469</v>
      </c>
      <c r="D1108" t="s">
        <v>15470</v>
      </c>
      <c r="E1108" t="s">
        <v>15469</v>
      </c>
      <c r="F1108" t="s">
        <v>15468</v>
      </c>
      <c r="G1108" s="25" t="s">
        <v>15467</v>
      </c>
      <c r="I1108" s="25" t="s">
        <v>15466</v>
      </c>
      <c r="J1108" t="s">
        <v>15465</v>
      </c>
      <c r="M1108" t="b">
        <v>0</v>
      </c>
      <c r="T1108" t="s">
        <v>4341</v>
      </c>
      <c r="U1108" t="s">
        <v>4340</v>
      </c>
      <c r="V1108" t="s">
        <v>15278</v>
      </c>
      <c r="W1108">
        <v>2355</v>
      </c>
      <c r="X1108" s="25" t="s">
        <v>21562</v>
      </c>
      <c r="Y1108" t="s">
        <v>21443</v>
      </c>
      <c r="AA1108" t="str">
        <f t="shared" si="17"/>
        <v>Domain Name System (DNS) Security Requirements Guide :: Version 2, Release: 4 Benchmark Date: 23 Oct 2015 CM-6;</v>
      </c>
    </row>
    <row r="1109" spans="1:27" ht="409.5" hidden="1">
      <c r="A1109" t="s">
        <v>15464</v>
      </c>
      <c r="B1109" t="s">
        <v>4349</v>
      </c>
      <c r="C1109" t="s">
        <v>15462</v>
      </c>
      <c r="D1109" t="s">
        <v>15463</v>
      </c>
      <c r="E1109" t="s">
        <v>15462</v>
      </c>
      <c r="F1109" t="s">
        <v>15461</v>
      </c>
      <c r="G1109" s="25" t="s">
        <v>15460</v>
      </c>
      <c r="I1109" s="25" t="s">
        <v>15459</v>
      </c>
      <c r="J1109" s="25" t="s">
        <v>15458</v>
      </c>
      <c r="M1109" t="b">
        <v>0</v>
      </c>
      <c r="T1109" t="s">
        <v>4341</v>
      </c>
      <c r="U1109" t="s">
        <v>4340</v>
      </c>
      <c r="V1109" t="s">
        <v>15278</v>
      </c>
      <c r="W1109">
        <v>2355</v>
      </c>
      <c r="X1109" s="25" t="s">
        <v>21562</v>
      </c>
      <c r="Y1109" t="s">
        <v>21443</v>
      </c>
      <c r="AA1109" t="str">
        <f t="shared" si="17"/>
        <v>Domain Name System (DNS) Security Requirements Guide :: Version 2, Release: 4 Benchmark Date: 23 Oct 2015 CM-6;</v>
      </c>
    </row>
    <row r="1110" spans="1:27" ht="409.5" hidden="1">
      <c r="A1110" t="s">
        <v>15457</v>
      </c>
      <c r="B1110" t="s">
        <v>4349</v>
      </c>
      <c r="C1110" t="s">
        <v>15455</v>
      </c>
      <c r="D1110" t="s">
        <v>15456</v>
      </c>
      <c r="E1110" t="s">
        <v>15455</v>
      </c>
      <c r="F1110" t="s">
        <v>15454</v>
      </c>
      <c r="G1110" s="25" t="s">
        <v>15448</v>
      </c>
      <c r="I1110" s="25" t="s">
        <v>15453</v>
      </c>
      <c r="J1110" s="25" t="s">
        <v>15446</v>
      </c>
      <c r="M1110" t="b">
        <v>0</v>
      </c>
      <c r="T1110" t="s">
        <v>4341</v>
      </c>
      <c r="U1110" t="s">
        <v>4340</v>
      </c>
      <c r="V1110" t="s">
        <v>15278</v>
      </c>
      <c r="W1110">
        <v>2355</v>
      </c>
      <c r="X1110" s="25" t="s">
        <v>21562</v>
      </c>
      <c r="Y1110" t="s">
        <v>21443</v>
      </c>
      <c r="AA1110" t="str">
        <f t="shared" si="17"/>
        <v>Domain Name System (DNS) Security Requirements Guide :: Version 2, Release: 4 Benchmark Date: 23 Oct 2015 CM-6;</v>
      </c>
    </row>
    <row r="1111" spans="1:27" ht="409.5" hidden="1">
      <c r="A1111" t="s">
        <v>15452</v>
      </c>
      <c r="B1111" t="s">
        <v>4349</v>
      </c>
      <c r="C1111" t="s">
        <v>15450</v>
      </c>
      <c r="D1111" t="s">
        <v>15451</v>
      </c>
      <c r="E1111" t="s">
        <v>15450</v>
      </c>
      <c r="F1111" t="s">
        <v>15449</v>
      </c>
      <c r="G1111" s="25" t="s">
        <v>15448</v>
      </c>
      <c r="I1111" s="25" t="s">
        <v>15447</v>
      </c>
      <c r="J1111" s="25" t="s">
        <v>15446</v>
      </c>
      <c r="M1111" t="b">
        <v>0</v>
      </c>
      <c r="T1111" t="s">
        <v>4341</v>
      </c>
      <c r="U1111" t="s">
        <v>4340</v>
      </c>
      <c r="V1111" t="s">
        <v>15278</v>
      </c>
      <c r="W1111">
        <v>2355</v>
      </c>
      <c r="X1111" s="25" t="s">
        <v>21562</v>
      </c>
      <c r="Y1111" t="s">
        <v>21443</v>
      </c>
      <c r="AA1111" t="str">
        <f t="shared" si="17"/>
        <v>Domain Name System (DNS) Security Requirements Guide :: Version 2, Release: 4 Benchmark Date: 23 Oct 2015 CM-6;</v>
      </c>
    </row>
    <row r="1112" spans="1:27" ht="409.5" hidden="1">
      <c r="A1112" t="s">
        <v>15445</v>
      </c>
      <c r="B1112" t="s">
        <v>4349</v>
      </c>
      <c r="C1112" t="s">
        <v>15443</v>
      </c>
      <c r="D1112" t="s">
        <v>15444</v>
      </c>
      <c r="E1112" t="s">
        <v>15443</v>
      </c>
      <c r="F1112" t="s">
        <v>15442</v>
      </c>
      <c r="G1112" t="s">
        <v>15441</v>
      </c>
      <c r="I1112" s="25" t="s">
        <v>15440</v>
      </c>
      <c r="J1112" t="s">
        <v>15439</v>
      </c>
      <c r="M1112" t="b">
        <v>0</v>
      </c>
      <c r="T1112" t="s">
        <v>4341</v>
      </c>
      <c r="U1112" t="s">
        <v>4340</v>
      </c>
      <c r="V1112" t="s">
        <v>15278</v>
      </c>
      <c r="W1112">
        <v>2355</v>
      </c>
      <c r="X1112" s="25" t="s">
        <v>21562</v>
      </c>
      <c r="Y1112" t="s">
        <v>21443</v>
      </c>
      <c r="AA1112" t="str">
        <f t="shared" si="17"/>
        <v>Domain Name System (DNS) Security Requirements Guide :: Version 2, Release: 4 Benchmark Date: 23 Oct 2015 CM-6;</v>
      </c>
    </row>
    <row r="1113" spans="1:27" ht="409.5" hidden="1">
      <c r="A1113" t="s">
        <v>15438</v>
      </c>
      <c r="B1113" t="s">
        <v>4349</v>
      </c>
      <c r="C1113" t="s">
        <v>15436</v>
      </c>
      <c r="D1113" t="s">
        <v>15437</v>
      </c>
      <c r="E1113" t="s">
        <v>15436</v>
      </c>
      <c r="F1113" t="s">
        <v>15435</v>
      </c>
      <c r="G1113" s="25" t="s">
        <v>15434</v>
      </c>
      <c r="I1113" s="25" t="s">
        <v>15433</v>
      </c>
      <c r="J1113" s="25" t="s">
        <v>15432</v>
      </c>
      <c r="M1113" t="b">
        <v>0</v>
      </c>
      <c r="T1113" t="s">
        <v>4341</v>
      </c>
      <c r="U1113" t="s">
        <v>4340</v>
      </c>
      <c r="V1113" t="s">
        <v>15278</v>
      </c>
      <c r="W1113">
        <v>2355</v>
      </c>
      <c r="X1113" s="25" t="s">
        <v>21562</v>
      </c>
      <c r="Y1113" t="s">
        <v>21443</v>
      </c>
      <c r="AA1113" t="str">
        <f t="shared" si="17"/>
        <v>Domain Name System (DNS) Security Requirements Guide :: Version 2, Release: 4 Benchmark Date: 23 Oct 2015 CM-6;</v>
      </c>
    </row>
    <row r="1114" spans="1:27" ht="409.5" hidden="1">
      <c r="A1114" t="s">
        <v>15431</v>
      </c>
      <c r="B1114" t="s">
        <v>4349</v>
      </c>
      <c r="C1114" t="s">
        <v>15429</v>
      </c>
      <c r="D1114" t="s">
        <v>15430</v>
      </c>
      <c r="E1114" t="s">
        <v>15429</v>
      </c>
      <c r="F1114" t="s">
        <v>15428</v>
      </c>
      <c r="G1114" s="25" t="s">
        <v>15427</v>
      </c>
      <c r="I1114" t="s">
        <v>15426</v>
      </c>
      <c r="J1114" t="s">
        <v>15425</v>
      </c>
      <c r="M1114" t="b">
        <v>0</v>
      </c>
      <c r="T1114" t="s">
        <v>4341</v>
      </c>
      <c r="U1114" t="s">
        <v>4340</v>
      </c>
      <c r="V1114" t="s">
        <v>15278</v>
      </c>
      <c r="W1114">
        <v>2355</v>
      </c>
      <c r="X1114" s="25" t="s">
        <v>21562</v>
      </c>
      <c r="Y1114" t="s">
        <v>21443</v>
      </c>
      <c r="AA1114" t="str">
        <f t="shared" si="17"/>
        <v>Domain Name System (DNS) Security Requirements Guide :: Version 2, Release: 4 Benchmark Date: 23 Oct 2015 CM-6;</v>
      </c>
    </row>
    <row r="1115" spans="1:27" ht="409.5" hidden="1">
      <c r="A1115" t="s">
        <v>15424</v>
      </c>
      <c r="B1115" t="s">
        <v>4349</v>
      </c>
      <c r="C1115" t="s">
        <v>15422</v>
      </c>
      <c r="D1115" t="s">
        <v>15423</v>
      </c>
      <c r="E1115" t="s">
        <v>15422</v>
      </c>
      <c r="F1115" t="s">
        <v>15421</v>
      </c>
      <c r="G1115" t="s">
        <v>15420</v>
      </c>
      <c r="I1115" s="25" t="s">
        <v>15419</v>
      </c>
      <c r="J1115" t="s">
        <v>15418</v>
      </c>
      <c r="M1115" t="b">
        <v>0</v>
      </c>
      <c r="T1115" t="s">
        <v>4341</v>
      </c>
      <c r="U1115" t="s">
        <v>4340</v>
      </c>
      <c r="V1115" t="s">
        <v>15278</v>
      </c>
      <c r="W1115">
        <v>2355</v>
      </c>
      <c r="X1115" s="25" t="s">
        <v>21562</v>
      </c>
      <c r="Y1115" t="s">
        <v>21443</v>
      </c>
      <c r="AA1115" t="str">
        <f t="shared" si="17"/>
        <v>Domain Name System (DNS) Security Requirements Guide :: Version 2, Release: 4 Benchmark Date: 23 Oct 2015 CM-6;</v>
      </c>
    </row>
    <row r="1116" spans="1:27" ht="360" hidden="1">
      <c r="A1116" t="s">
        <v>15417</v>
      </c>
      <c r="B1116" t="s">
        <v>4349</v>
      </c>
      <c r="C1116" t="s">
        <v>15415</v>
      </c>
      <c r="D1116" t="s">
        <v>15416</v>
      </c>
      <c r="E1116" t="s">
        <v>15415</v>
      </c>
      <c r="F1116" t="s">
        <v>15414</v>
      </c>
      <c r="G1116" t="s">
        <v>15413</v>
      </c>
      <c r="I1116" t="s">
        <v>15412</v>
      </c>
      <c r="J1116" t="s">
        <v>15411</v>
      </c>
      <c r="M1116" t="b">
        <v>0</v>
      </c>
      <c r="T1116" t="s">
        <v>4341</v>
      </c>
      <c r="U1116" t="s">
        <v>4340</v>
      </c>
      <c r="V1116" t="s">
        <v>15278</v>
      </c>
      <c r="W1116">
        <v>2355</v>
      </c>
      <c r="X1116" s="25" t="s">
        <v>21562</v>
      </c>
      <c r="Y1116" t="s">
        <v>21443</v>
      </c>
      <c r="AA1116" t="str">
        <f t="shared" si="17"/>
        <v>Domain Name System (DNS) Security Requirements Guide :: Version 2, Release: 4 Benchmark Date: 23 Oct 2015 CM-6;</v>
      </c>
    </row>
    <row r="1117" spans="1:27" ht="390" hidden="1">
      <c r="A1117" t="s">
        <v>15410</v>
      </c>
      <c r="B1117" t="s">
        <v>4349</v>
      </c>
      <c r="C1117" t="s">
        <v>15408</v>
      </c>
      <c r="D1117" t="s">
        <v>15409</v>
      </c>
      <c r="E1117" t="s">
        <v>15408</v>
      </c>
      <c r="F1117" t="s">
        <v>15407</v>
      </c>
      <c r="G1117" t="s">
        <v>15406</v>
      </c>
      <c r="I1117" s="25" t="s">
        <v>15405</v>
      </c>
      <c r="J1117" t="s">
        <v>15404</v>
      </c>
      <c r="M1117" t="b">
        <v>0</v>
      </c>
      <c r="T1117" t="s">
        <v>4341</v>
      </c>
      <c r="U1117" t="s">
        <v>4340</v>
      </c>
      <c r="V1117" t="s">
        <v>15278</v>
      </c>
      <c r="W1117">
        <v>2355</v>
      </c>
      <c r="X1117" s="25" t="s">
        <v>21562</v>
      </c>
      <c r="Y1117" t="s">
        <v>21443</v>
      </c>
      <c r="AA1117" t="str">
        <f t="shared" si="17"/>
        <v>Domain Name System (DNS) Security Requirements Guide :: Version 2, Release: 4 Benchmark Date: 23 Oct 2015 CM-6;</v>
      </c>
    </row>
    <row r="1118" spans="1:27" ht="409.5" hidden="1">
      <c r="A1118" t="s">
        <v>15403</v>
      </c>
      <c r="B1118" t="s">
        <v>4349</v>
      </c>
      <c r="C1118" t="s">
        <v>15401</v>
      </c>
      <c r="D1118" t="s">
        <v>15402</v>
      </c>
      <c r="E1118" t="s">
        <v>15401</v>
      </c>
      <c r="F1118" t="s">
        <v>15400</v>
      </c>
      <c r="G1118" s="25" t="s">
        <v>15399</v>
      </c>
      <c r="I1118" s="25" t="s">
        <v>15398</v>
      </c>
      <c r="J1118" t="s">
        <v>15397</v>
      </c>
      <c r="M1118" t="b">
        <v>0</v>
      </c>
      <c r="T1118" t="s">
        <v>4341</v>
      </c>
      <c r="U1118" t="s">
        <v>4340</v>
      </c>
      <c r="V1118" t="s">
        <v>15278</v>
      </c>
      <c r="W1118">
        <v>2355</v>
      </c>
      <c r="X1118" s="25" t="s">
        <v>21562</v>
      </c>
      <c r="Y1118" t="s">
        <v>21443</v>
      </c>
      <c r="AA1118" t="str">
        <f t="shared" si="17"/>
        <v>Domain Name System (DNS) Security Requirements Guide :: Version 2, Release: 4 Benchmark Date: 23 Oct 2015 CM-6;</v>
      </c>
    </row>
    <row r="1119" spans="1:27" ht="409.5" hidden="1">
      <c r="A1119" t="s">
        <v>15396</v>
      </c>
      <c r="B1119" t="s">
        <v>4349</v>
      </c>
      <c r="C1119" t="s">
        <v>15394</v>
      </c>
      <c r="D1119" t="s">
        <v>15395</v>
      </c>
      <c r="E1119" t="s">
        <v>15394</v>
      </c>
      <c r="F1119" t="s">
        <v>15393</v>
      </c>
      <c r="G1119" t="s">
        <v>15392</v>
      </c>
      <c r="I1119" s="25" t="s">
        <v>15391</v>
      </c>
      <c r="J1119" t="s">
        <v>15390</v>
      </c>
      <c r="M1119" t="b">
        <v>0</v>
      </c>
      <c r="T1119" t="s">
        <v>4341</v>
      </c>
      <c r="U1119" t="s">
        <v>4340</v>
      </c>
      <c r="V1119" t="s">
        <v>15278</v>
      </c>
      <c r="W1119">
        <v>2355</v>
      </c>
      <c r="X1119" s="25" t="s">
        <v>21562</v>
      </c>
      <c r="Y1119" t="s">
        <v>21443</v>
      </c>
      <c r="AA1119" t="str">
        <f t="shared" si="17"/>
        <v>Domain Name System (DNS) Security Requirements Guide :: Version 2, Release: 4 Benchmark Date: 23 Oct 2015 CM-6;</v>
      </c>
    </row>
    <row r="1120" spans="1:27" ht="409.5" hidden="1">
      <c r="A1120" t="s">
        <v>15389</v>
      </c>
      <c r="B1120" t="s">
        <v>4349</v>
      </c>
      <c r="C1120" t="s">
        <v>15387</v>
      </c>
      <c r="D1120" t="s">
        <v>15388</v>
      </c>
      <c r="E1120" t="s">
        <v>15387</v>
      </c>
      <c r="F1120" t="s">
        <v>15386</v>
      </c>
      <c r="G1120" t="s">
        <v>15385</v>
      </c>
      <c r="I1120" s="25" t="s">
        <v>15384</v>
      </c>
      <c r="J1120" t="s">
        <v>15383</v>
      </c>
      <c r="M1120" t="b">
        <v>0</v>
      </c>
      <c r="T1120" t="s">
        <v>4341</v>
      </c>
      <c r="U1120" t="s">
        <v>4340</v>
      </c>
      <c r="V1120" t="s">
        <v>15278</v>
      </c>
      <c r="W1120">
        <v>2355</v>
      </c>
      <c r="X1120" s="25" t="s">
        <v>21562</v>
      </c>
      <c r="Y1120" t="s">
        <v>21443</v>
      </c>
      <c r="AA1120" t="str">
        <f t="shared" si="17"/>
        <v>Domain Name System (DNS) Security Requirements Guide :: Version 2, Release: 4 Benchmark Date: 23 Oct 2015 CM-6;</v>
      </c>
    </row>
    <row r="1121" spans="1:27" ht="409.5" hidden="1">
      <c r="A1121" t="s">
        <v>15382</v>
      </c>
      <c r="B1121" t="s">
        <v>4349</v>
      </c>
      <c r="C1121" t="s">
        <v>15380</v>
      </c>
      <c r="D1121" t="s">
        <v>15381</v>
      </c>
      <c r="E1121" t="s">
        <v>15380</v>
      </c>
      <c r="F1121" t="s">
        <v>15379</v>
      </c>
      <c r="G1121" s="25" t="s">
        <v>15378</v>
      </c>
      <c r="I1121" s="25" t="s">
        <v>15377</v>
      </c>
      <c r="J1121" t="s">
        <v>15376</v>
      </c>
      <c r="M1121" t="b">
        <v>0</v>
      </c>
      <c r="T1121" t="s">
        <v>4341</v>
      </c>
      <c r="U1121" t="s">
        <v>4340</v>
      </c>
      <c r="V1121" t="s">
        <v>15278</v>
      </c>
      <c r="W1121">
        <v>2355</v>
      </c>
      <c r="X1121" s="25" t="s">
        <v>21562</v>
      </c>
      <c r="Y1121" t="s">
        <v>21443</v>
      </c>
      <c r="AA1121" t="str">
        <f t="shared" si="17"/>
        <v>Domain Name System (DNS) Security Requirements Guide :: Version 2, Release: 4 Benchmark Date: 23 Oct 2015 CM-6;</v>
      </c>
    </row>
    <row r="1122" spans="1:27" ht="409.5" hidden="1">
      <c r="A1122" t="s">
        <v>15375</v>
      </c>
      <c r="B1122" t="s">
        <v>4349</v>
      </c>
      <c r="C1122" t="s">
        <v>15373</v>
      </c>
      <c r="D1122" t="s">
        <v>15374</v>
      </c>
      <c r="E1122" t="s">
        <v>15373</v>
      </c>
      <c r="F1122" t="s">
        <v>15372</v>
      </c>
      <c r="G1122" s="25" t="s">
        <v>15365</v>
      </c>
      <c r="I1122" s="25" t="s">
        <v>15371</v>
      </c>
      <c r="J1122" t="s">
        <v>15370</v>
      </c>
      <c r="M1122" t="b">
        <v>0</v>
      </c>
      <c r="T1122" t="s">
        <v>4341</v>
      </c>
      <c r="U1122" t="s">
        <v>4340</v>
      </c>
      <c r="V1122" t="s">
        <v>15278</v>
      </c>
      <c r="W1122">
        <v>2355</v>
      </c>
      <c r="X1122" s="25" t="s">
        <v>21562</v>
      </c>
      <c r="Y1122" t="s">
        <v>21443</v>
      </c>
      <c r="AA1122" t="str">
        <f t="shared" si="17"/>
        <v>Domain Name System (DNS) Security Requirements Guide :: Version 2, Release: 4 Benchmark Date: 23 Oct 2015 CM-6;</v>
      </c>
    </row>
    <row r="1123" spans="1:27" ht="409.5" hidden="1">
      <c r="A1123" t="s">
        <v>15369</v>
      </c>
      <c r="B1123" t="s">
        <v>4349</v>
      </c>
      <c r="C1123" t="s">
        <v>15367</v>
      </c>
      <c r="D1123" t="s">
        <v>15368</v>
      </c>
      <c r="E1123" t="s">
        <v>15367</v>
      </c>
      <c r="F1123" t="s">
        <v>15366</v>
      </c>
      <c r="G1123" s="25" t="s">
        <v>15365</v>
      </c>
      <c r="I1123" s="25" t="s">
        <v>15364</v>
      </c>
      <c r="J1123" t="s">
        <v>15363</v>
      </c>
      <c r="M1123" t="b">
        <v>0</v>
      </c>
      <c r="T1123" t="s">
        <v>4341</v>
      </c>
      <c r="U1123" t="s">
        <v>4340</v>
      </c>
      <c r="V1123" t="s">
        <v>15278</v>
      </c>
      <c r="W1123">
        <v>2355</v>
      </c>
      <c r="X1123" s="25" t="s">
        <v>21562</v>
      </c>
      <c r="Y1123" t="s">
        <v>21443</v>
      </c>
      <c r="AA1123" t="str">
        <f t="shared" si="17"/>
        <v>Domain Name System (DNS) Security Requirements Guide :: Version 2, Release: 4 Benchmark Date: 23 Oct 2015 CM-6;</v>
      </c>
    </row>
    <row r="1124" spans="1:27" ht="409.5" hidden="1">
      <c r="A1124" t="s">
        <v>15362</v>
      </c>
      <c r="B1124" t="s">
        <v>4349</v>
      </c>
      <c r="C1124" t="s">
        <v>15360</v>
      </c>
      <c r="D1124" t="s">
        <v>15361</v>
      </c>
      <c r="E1124" t="s">
        <v>15360</v>
      </c>
      <c r="F1124" t="s">
        <v>15359</v>
      </c>
      <c r="G1124" s="25" t="s">
        <v>15358</v>
      </c>
      <c r="I1124" s="25" t="s">
        <v>15357</v>
      </c>
      <c r="J1124" t="s">
        <v>15356</v>
      </c>
      <c r="M1124" t="b">
        <v>0</v>
      </c>
      <c r="T1124" t="s">
        <v>4341</v>
      </c>
      <c r="U1124" t="s">
        <v>4340</v>
      </c>
      <c r="V1124" t="s">
        <v>15278</v>
      </c>
      <c r="W1124">
        <v>2355</v>
      </c>
      <c r="X1124" s="25" t="s">
        <v>21562</v>
      </c>
      <c r="Y1124" t="s">
        <v>21443</v>
      </c>
      <c r="AA1124" t="str">
        <f t="shared" si="17"/>
        <v>Domain Name System (DNS) Security Requirements Guide :: Version 2, Release: 4 Benchmark Date: 23 Oct 2015 CM-6;</v>
      </c>
    </row>
    <row r="1125" spans="1:27" ht="409.5" hidden="1">
      <c r="A1125" t="s">
        <v>15355</v>
      </c>
      <c r="B1125" t="s">
        <v>4349</v>
      </c>
      <c r="C1125" t="s">
        <v>15353</v>
      </c>
      <c r="D1125" t="s">
        <v>15354</v>
      </c>
      <c r="E1125" t="s">
        <v>15353</v>
      </c>
      <c r="F1125" t="s">
        <v>15352</v>
      </c>
      <c r="G1125" t="s">
        <v>15351</v>
      </c>
      <c r="I1125" s="25" t="s">
        <v>15350</v>
      </c>
      <c r="J1125" t="s">
        <v>15349</v>
      </c>
      <c r="M1125" t="b">
        <v>0</v>
      </c>
      <c r="T1125" t="s">
        <v>4341</v>
      </c>
      <c r="U1125" t="s">
        <v>4340</v>
      </c>
      <c r="V1125" t="s">
        <v>15278</v>
      </c>
      <c r="W1125">
        <v>2355</v>
      </c>
      <c r="X1125" s="25" t="s">
        <v>21562</v>
      </c>
      <c r="Y1125" t="s">
        <v>21443</v>
      </c>
      <c r="AA1125" t="str">
        <f t="shared" si="17"/>
        <v>Domain Name System (DNS) Security Requirements Guide :: Version 2, Release: 4 Benchmark Date: 23 Oct 2015 CM-6;</v>
      </c>
    </row>
    <row r="1126" spans="1:27" ht="409.5" hidden="1">
      <c r="A1126" t="s">
        <v>15348</v>
      </c>
      <c r="B1126" t="s">
        <v>4349</v>
      </c>
      <c r="C1126" t="s">
        <v>15346</v>
      </c>
      <c r="D1126" t="s">
        <v>15347</v>
      </c>
      <c r="E1126" t="s">
        <v>15346</v>
      </c>
      <c r="F1126" t="s">
        <v>15345</v>
      </c>
      <c r="G1126" s="25" t="s">
        <v>15344</v>
      </c>
      <c r="I1126" s="25" t="s">
        <v>15343</v>
      </c>
      <c r="J1126" t="s">
        <v>15342</v>
      </c>
      <c r="M1126" t="b">
        <v>0</v>
      </c>
      <c r="T1126" t="s">
        <v>4341</v>
      </c>
      <c r="U1126" t="s">
        <v>4340</v>
      </c>
      <c r="V1126" t="s">
        <v>15278</v>
      </c>
      <c r="W1126">
        <v>2355</v>
      </c>
      <c r="X1126" s="25" t="s">
        <v>21562</v>
      </c>
      <c r="Y1126" t="s">
        <v>21443</v>
      </c>
      <c r="AA1126" t="str">
        <f t="shared" si="17"/>
        <v>Domain Name System (DNS) Security Requirements Guide :: Version 2, Release: 4 Benchmark Date: 23 Oct 2015 CM-6;</v>
      </c>
    </row>
    <row r="1127" spans="1:27" ht="409.5" hidden="1">
      <c r="A1127" t="s">
        <v>15306</v>
      </c>
      <c r="B1127" t="s">
        <v>4349</v>
      </c>
      <c r="C1127" t="s">
        <v>15304</v>
      </c>
      <c r="D1127" t="s">
        <v>15305</v>
      </c>
      <c r="E1127" t="s">
        <v>15304</v>
      </c>
      <c r="F1127" t="s">
        <v>15303</v>
      </c>
      <c r="G1127" s="25" t="s">
        <v>15302</v>
      </c>
      <c r="I1127" s="25" t="s">
        <v>15301</v>
      </c>
      <c r="J1127" t="s">
        <v>15300</v>
      </c>
      <c r="M1127" t="b">
        <v>0</v>
      </c>
      <c r="T1127" t="s">
        <v>4341</v>
      </c>
      <c r="U1127" t="s">
        <v>4340</v>
      </c>
      <c r="V1127" t="s">
        <v>15278</v>
      </c>
      <c r="W1127">
        <v>2355</v>
      </c>
      <c r="X1127" s="25" t="s">
        <v>21562</v>
      </c>
      <c r="Y1127" t="s">
        <v>21443</v>
      </c>
      <c r="AA1127" t="str">
        <f t="shared" si="17"/>
        <v>Domain Name System (DNS) Security Requirements Guide :: Version 2, Release: 4 Benchmark Date: 23 Oct 2015 CM-6;</v>
      </c>
    </row>
    <row r="1128" spans="1:27" ht="409.5" hidden="1">
      <c r="A1128" t="s">
        <v>15285</v>
      </c>
      <c r="B1128" t="s">
        <v>4349</v>
      </c>
      <c r="C1128" t="s">
        <v>15283</v>
      </c>
      <c r="D1128" t="s">
        <v>15284</v>
      </c>
      <c r="E1128" t="s">
        <v>15283</v>
      </c>
      <c r="F1128" t="s">
        <v>15282</v>
      </c>
      <c r="G1128" s="25" t="s">
        <v>15281</v>
      </c>
      <c r="I1128" t="s">
        <v>15280</v>
      </c>
      <c r="J1128" t="s">
        <v>15279</v>
      </c>
      <c r="M1128" t="b">
        <v>0</v>
      </c>
      <c r="T1128" t="s">
        <v>4341</v>
      </c>
      <c r="U1128" t="s">
        <v>4340</v>
      </c>
      <c r="V1128" t="s">
        <v>15278</v>
      </c>
      <c r="W1128">
        <v>2355</v>
      </c>
      <c r="X1128" s="25" t="s">
        <v>21562</v>
      </c>
      <c r="Y1128" t="s">
        <v>21443</v>
      </c>
      <c r="AA1128" t="str">
        <f t="shared" si="17"/>
        <v>Domain Name System (DNS) Security Requirements Guide :: Version 2, Release: 4 Benchmark Date: 23 Oct 2015 CM-6;</v>
      </c>
    </row>
    <row r="1129" spans="1:27" ht="409.5" hidden="1">
      <c r="A1129" t="s">
        <v>15204</v>
      </c>
      <c r="B1129" t="s">
        <v>4349</v>
      </c>
      <c r="C1129" t="s">
        <v>8177</v>
      </c>
      <c r="D1129" t="s">
        <v>15203</v>
      </c>
      <c r="E1129" t="s">
        <v>15202</v>
      </c>
      <c r="F1129" t="s">
        <v>15201</v>
      </c>
      <c r="G1129" t="s">
        <v>15200</v>
      </c>
      <c r="I1129" s="25" t="s">
        <v>15199</v>
      </c>
      <c r="J1129" s="25" t="s">
        <v>15198</v>
      </c>
      <c r="M1129" t="b">
        <v>0</v>
      </c>
      <c r="T1129" t="s">
        <v>4341</v>
      </c>
      <c r="U1129" t="s">
        <v>4340</v>
      </c>
      <c r="V1129" t="s">
        <v>15010</v>
      </c>
      <c r="W1129">
        <v>2912</v>
      </c>
      <c r="X1129" s="25" t="s">
        <v>21562</v>
      </c>
      <c r="Y1129" t="s">
        <v>21443</v>
      </c>
      <c r="Z1129" t="s">
        <v>15197</v>
      </c>
      <c r="AA1129" t="str">
        <f t="shared" si="17"/>
        <v>Firewall Security Requirements Guide :: Version 2, Release: 3 Benchmark Date: 27 Oct 2022 CM-6;</v>
      </c>
    </row>
    <row r="1130" spans="1:27" ht="409.5" hidden="1">
      <c r="A1130" t="s">
        <v>15032</v>
      </c>
      <c r="B1130" t="s">
        <v>4349</v>
      </c>
      <c r="C1130" t="s">
        <v>9579</v>
      </c>
      <c r="D1130" t="s">
        <v>15031</v>
      </c>
      <c r="E1130" t="s">
        <v>15030</v>
      </c>
      <c r="F1130" t="s">
        <v>15029</v>
      </c>
      <c r="G1130" s="25" t="s">
        <v>15028</v>
      </c>
      <c r="I1130" s="25" t="s">
        <v>15027</v>
      </c>
      <c r="J1130" t="s">
        <v>15019</v>
      </c>
      <c r="M1130" t="b">
        <v>0</v>
      </c>
      <c r="T1130" t="s">
        <v>4341</v>
      </c>
      <c r="U1130" t="s">
        <v>4340</v>
      </c>
      <c r="V1130" t="s">
        <v>15010</v>
      </c>
      <c r="W1130">
        <v>2912</v>
      </c>
      <c r="X1130" s="25" t="s">
        <v>21562</v>
      </c>
      <c r="Y1130" t="s">
        <v>21443</v>
      </c>
      <c r="Z1130" t="s">
        <v>15026</v>
      </c>
      <c r="AA1130" t="str">
        <f t="shared" si="17"/>
        <v>Firewall Security Requirements Guide :: Version 2, Release: 3 Benchmark Date: 27 Oct 2022 CM-6;</v>
      </c>
    </row>
    <row r="1131" spans="1:27" ht="409.5" hidden="1">
      <c r="A1131" t="s">
        <v>15025</v>
      </c>
      <c r="B1131" t="s">
        <v>4349</v>
      </c>
      <c r="C1131" t="s">
        <v>9579</v>
      </c>
      <c r="D1131" t="s">
        <v>15024</v>
      </c>
      <c r="E1131" t="s">
        <v>15023</v>
      </c>
      <c r="F1131" t="s">
        <v>15022</v>
      </c>
      <c r="G1131" t="s">
        <v>15021</v>
      </c>
      <c r="I1131" s="25" t="s">
        <v>15020</v>
      </c>
      <c r="J1131" t="s">
        <v>15019</v>
      </c>
      <c r="M1131" t="b">
        <v>0</v>
      </c>
      <c r="T1131" t="s">
        <v>4341</v>
      </c>
      <c r="U1131" t="s">
        <v>4340</v>
      </c>
      <c r="V1131" t="s">
        <v>15010</v>
      </c>
      <c r="W1131">
        <v>2912</v>
      </c>
      <c r="X1131" s="25" t="s">
        <v>21562</v>
      </c>
      <c r="Y1131" t="s">
        <v>21443</v>
      </c>
      <c r="Z1131" t="s">
        <v>15018</v>
      </c>
      <c r="AA1131" t="str">
        <f t="shared" si="17"/>
        <v>Firewall Security Requirements Guide :: Version 2, Release: 3 Benchmark Date: 27 Oct 2022 CM-6;</v>
      </c>
    </row>
    <row r="1132" spans="1:27" ht="409.5" hidden="1">
      <c r="A1132" t="s">
        <v>15017</v>
      </c>
      <c r="B1132" t="s">
        <v>4349</v>
      </c>
      <c r="C1132" t="s">
        <v>9579</v>
      </c>
      <c r="D1132" t="s">
        <v>15016</v>
      </c>
      <c r="E1132" t="s">
        <v>15015</v>
      </c>
      <c r="F1132" t="s">
        <v>15014</v>
      </c>
      <c r="G1132" t="s">
        <v>15013</v>
      </c>
      <c r="I1132" s="25" t="s">
        <v>15012</v>
      </c>
      <c r="J1132" t="s">
        <v>15011</v>
      </c>
      <c r="M1132" t="b">
        <v>0</v>
      </c>
      <c r="T1132" t="s">
        <v>4341</v>
      </c>
      <c r="U1132" t="s">
        <v>4340</v>
      </c>
      <c r="V1132" t="s">
        <v>15010</v>
      </c>
      <c r="W1132">
        <v>2912</v>
      </c>
      <c r="X1132" s="25" t="s">
        <v>21562</v>
      </c>
      <c r="Y1132" t="s">
        <v>21443</v>
      </c>
      <c r="Z1132" t="s">
        <v>15009</v>
      </c>
      <c r="AA1132" t="str">
        <f t="shared" si="17"/>
        <v>Firewall Security Requirements Guide :: Version 2, Release: 3 Benchmark Date: 27 Oct 2022 CM-6;</v>
      </c>
    </row>
    <row r="1133" spans="1:27" ht="360" hidden="1">
      <c r="A1133" t="s">
        <v>13404</v>
      </c>
      <c r="B1133" t="s">
        <v>4349</v>
      </c>
      <c r="C1133" t="s">
        <v>13355</v>
      </c>
      <c r="D1133" t="s">
        <v>13403</v>
      </c>
      <c r="E1133" t="s">
        <v>13402</v>
      </c>
      <c r="F1133" t="s">
        <v>13401</v>
      </c>
      <c r="G1133" t="s">
        <v>13400</v>
      </c>
      <c r="I1133" t="s">
        <v>13399</v>
      </c>
      <c r="J1133" t="s">
        <v>13398</v>
      </c>
      <c r="M1133" t="b">
        <v>0</v>
      </c>
      <c r="T1133" t="s">
        <v>4341</v>
      </c>
      <c r="U1133" t="s">
        <v>4340</v>
      </c>
      <c r="V1133" t="s">
        <v>13339</v>
      </c>
      <c r="W1133">
        <v>2895</v>
      </c>
      <c r="X1133" s="25" t="s">
        <v>21562</v>
      </c>
      <c r="Y1133" t="s">
        <v>21443</v>
      </c>
      <c r="Z1133" t="s">
        <v>13397</v>
      </c>
      <c r="AA1133" t="str">
        <f t="shared" si="17"/>
        <v>General Purpose Operating System Security Requirements Guide :: Version 2, Release: 4 Benchmark Date: 27 Jul 2022 CM-6;</v>
      </c>
    </row>
    <row r="1134" spans="1:27" ht="360" hidden="1">
      <c r="A1134" t="s">
        <v>13396</v>
      </c>
      <c r="B1134" t="s">
        <v>4349</v>
      </c>
      <c r="C1134" t="s">
        <v>13355</v>
      </c>
      <c r="D1134" t="s">
        <v>13395</v>
      </c>
      <c r="E1134" t="s">
        <v>13394</v>
      </c>
      <c r="F1134" t="s">
        <v>13393</v>
      </c>
      <c r="G1134" t="s">
        <v>13392</v>
      </c>
      <c r="I1134" t="s">
        <v>13391</v>
      </c>
      <c r="J1134" t="s">
        <v>13390</v>
      </c>
      <c r="M1134" t="b">
        <v>0</v>
      </c>
      <c r="T1134" t="s">
        <v>4341</v>
      </c>
      <c r="U1134" t="s">
        <v>4340</v>
      </c>
      <c r="V1134" t="s">
        <v>13339</v>
      </c>
      <c r="W1134">
        <v>2895</v>
      </c>
      <c r="X1134" s="25" t="s">
        <v>21562</v>
      </c>
      <c r="Y1134" t="s">
        <v>21443</v>
      </c>
      <c r="Z1134" t="s">
        <v>13389</v>
      </c>
      <c r="AA1134" t="str">
        <f t="shared" si="17"/>
        <v>General Purpose Operating System Security Requirements Guide :: Version 2, Release: 4 Benchmark Date: 27 Jul 2022 CM-6;</v>
      </c>
    </row>
    <row r="1135" spans="1:27" ht="409.5" hidden="1">
      <c r="A1135" t="s">
        <v>13388</v>
      </c>
      <c r="B1135" t="s">
        <v>4349</v>
      </c>
      <c r="C1135" t="s">
        <v>13355</v>
      </c>
      <c r="D1135" t="s">
        <v>13387</v>
      </c>
      <c r="E1135" t="s">
        <v>13386</v>
      </c>
      <c r="F1135" t="s">
        <v>13385</v>
      </c>
      <c r="G1135" s="25" t="s">
        <v>13384</v>
      </c>
      <c r="I1135" t="s">
        <v>13383</v>
      </c>
      <c r="J1135" t="s">
        <v>13382</v>
      </c>
      <c r="M1135" t="b">
        <v>0</v>
      </c>
      <c r="T1135" t="s">
        <v>4341</v>
      </c>
      <c r="U1135" t="s">
        <v>4340</v>
      </c>
      <c r="V1135" t="s">
        <v>13339</v>
      </c>
      <c r="W1135">
        <v>2895</v>
      </c>
      <c r="X1135" s="25" t="s">
        <v>21562</v>
      </c>
      <c r="Y1135" t="s">
        <v>21443</v>
      </c>
      <c r="Z1135" t="s">
        <v>13381</v>
      </c>
      <c r="AA1135" t="str">
        <f t="shared" si="17"/>
        <v>General Purpose Operating System Security Requirements Guide :: Version 2, Release: 4 Benchmark Date: 27 Jul 2022 CM-6;</v>
      </c>
    </row>
    <row r="1136" spans="1:27" ht="360" hidden="1">
      <c r="A1136" t="s">
        <v>13380</v>
      </c>
      <c r="B1136" t="s">
        <v>4349</v>
      </c>
      <c r="C1136" t="s">
        <v>13355</v>
      </c>
      <c r="D1136" t="s">
        <v>13379</v>
      </c>
      <c r="E1136" t="s">
        <v>13378</v>
      </c>
      <c r="F1136" t="s">
        <v>13377</v>
      </c>
      <c r="G1136" t="s">
        <v>13376</v>
      </c>
      <c r="I1136" t="s">
        <v>13375</v>
      </c>
      <c r="J1136" t="s">
        <v>13374</v>
      </c>
      <c r="M1136" t="b">
        <v>0</v>
      </c>
      <c r="T1136" t="s">
        <v>4341</v>
      </c>
      <c r="U1136" t="s">
        <v>4340</v>
      </c>
      <c r="V1136" t="s">
        <v>13339</v>
      </c>
      <c r="W1136">
        <v>2895</v>
      </c>
      <c r="X1136" s="25" t="s">
        <v>21562</v>
      </c>
      <c r="Y1136" t="s">
        <v>21443</v>
      </c>
      <c r="Z1136" t="s">
        <v>13373</v>
      </c>
      <c r="AA1136" t="str">
        <f t="shared" si="17"/>
        <v>General Purpose Operating System Security Requirements Guide :: Version 2, Release: 4 Benchmark Date: 27 Jul 2022 CM-6;</v>
      </c>
    </row>
    <row r="1137" spans="1:27" ht="360" hidden="1">
      <c r="A1137" t="s">
        <v>13372</v>
      </c>
      <c r="B1137" t="s">
        <v>4349</v>
      </c>
      <c r="C1137" t="s">
        <v>13355</v>
      </c>
      <c r="D1137" t="s">
        <v>13371</v>
      </c>
      <c r="E1137" t="s">
        <v>13370</v>
      </c>
      <c r="F1137" t="s">
        <v>13369</v>
      </c>
      <c r="G1137" t="s">
        <v>13368</v>
      </c>
      <c r="I1137" t="s">
        <v>13367</v>
      </c>
      <c r="J1137" t="s">
        <v>13366</v>
      </c>
      <c r="M1137" t="b">
        <v>0</v>
      </c>
      <c r="T1137" t="s">
        <v>4341</v>
      </c>
      <c r="U1137" t="s">
        <v>4340</v>
      </c>
      <c r="V1137" t="s">
        <v>13339</v>
      </c>
      <c r="W1137">
        <v>2895</v>
      </c>
      <c r="X1137" s="25" t="s">
        <v>21562</v>
      </c>
      <c r="Y1137" t="s">
        <v>21443</v>
      </c>
      <c r="Z1137" t="s">
        <v>13365</v>
      </c>
      <c r="AA1137" t="str">
        <f t="shared" si="17"/>
        <v>General Purpose Operating System Security Requirements Guide :: Version 2, Release: 4 Benchmark Date: 27 Jul 2022 CM-6;</v>
      </c>
    </row>
    <row r="1138" spans="1:27" ht="360" hidden="1">
      <c r="A1138" t="s">
        <v>13364</v>
      </c>
      <c r="B1138" t="s">
        <v>4349</v>
      </c>
      <c r="C1138" t="s">
        <v>13355</v>
      </c>
      <c r="D1138" t="s">
        <v>13363</v>
      </c>
      <c r="E1138" t="s">
        <v>13362</v>
      </c>
      <c r="F1138" t="s">
        <v>13361</v>
      </c>
      <c r="G1138" t="s">
        <v>13360</v>
      </c>
      <c r="I1138" t="s">
        <v>13359</v>
      </c>
      <c r="J1138" t="s">
        <v>13358</v>
      </c>
      <c r="M1138" t="b">
        <v>0</v>
      </c>
      <c r="T1138" t="s">
        <v>4341</v>
      </c>
      <c r="U1138" t="s">
        <v>4340</v>
      </c>
      <c r="V1138" t="s">
        <v>13339</v>
      </c>
      <c r="W1138">
        <v>2895</v>
      </c>
      <c r="X1138" s="25" t="s">
        <v>21562</v>
      </c>
      <c r="Y1138" t="s">
        <v>21443</v>
      </c>
      <c r="Z1138" t="s">
        <v>13357</v>
      </c>
      <c r="AA1138" t="str">
        <f t="shared" si="17"/>
        <v>General Purpose Operating System Security Requirements Guide :: Version 2, Release: 4 Benchmark Date: 27 Jul 2022 CM-6;</v>
      </c>
    </row>
    <row r="1139" spans="1:27" ht="360" hidden="1">
      <c r="A1139" t="s">
        <v>13356</v>
      </c>
      <c r="B1139" t="s">
        <v>4349</v>
      </c>
      <c r="C1139" t="s">
        <v>13355</v>
      </c>
      <c r="D1139" t="s">
        <v>13354</v>
      </c>
      <c r="E1139" t="s">
        <v>13353</v>
      </c>
      <c r="F1139" t="s">
        <v>13352</v>
      </c>
      <c r="G1139" t="s">
        <v>13351</v>
      </c>
      <c r="I1139" t="s">
        <v>13350</v>
      </c>
      <c r="J1139" t="s">
        <v>13349</v>
      </c>
      <c r="M1139" t="b">
        <v>0</v>
      </c>
      <c r="T1139" t="s">
        <v>4341</v>
      </c>
      <c r="U1139" t="s">
        <v>4340</v>
      </c>
      <c r="V1139" t="s">
        <v>13339</v>
      </c>
      <c r="W1139">
        <v>2895</v>
      </c>
      <c r="X1139" s="25" t="s">
        <v>21562</v>
      </c>
      <c r="Y1139" t="s">
        <v>21443</v>
      </c>
      <c r="Z1139" t="s">
        <v>13348</v>
      </c>
      <c r="AA1139" t="str">
        <f t="shared" si="17"/>
        <v>General Purpose Operating System Security Requirements Guide :: Version 2, Release: 4 Benchmark Date: 27 Jul 2022 CM-6;</v>
      </c>
    </row>
    <row r="1140" spans="1:27" ht="409.5" hidden="1">
      <c r="A1140" t="s">
        <v>13148</v>
      </c>
      <c r="B1140" t="s">
        <v>4349</v>
      </c>
      <c r="C1140" t="s">
        <v>13146</v>
      </c>
      <c r="D1140" t="s">
        <v>13147</v>
      </c>
      <c r="E1140" t="s">
        <v>13146</v>
      </c>
      <c r="F1140" t="s">
        <v>13145</v>
      </c>
      <c r="G1140" s="25" t="s">
        <v>13144</v>
      </c>
      <c r="I1140" s="25" t="s">
        <v>13143</v>
      </c>
      <c r="J1140" t="s">
        <v>13142</v>
      </c>
      <c r="M1140" t="b">
        <v>0</v>
      </c>
      <c r="T1140" t="s">
        <v>4341</v>
      </c>
      <c r="U1140" t="s">
        <v>4340</v>
      </c>
      <c r="V1140" t="s">
        <v>12920</v>
      </c>
      <c r="W1140">
        <v>2358</v>
      </c>
      <c r="X1140" s="25" t="s">
        <v>21562</v>
      </c>
      <c r="Y1140" t="s">
        <v>21443</v>
      </c>
      <c r="AA1140" t="str">
        <f t="shared" si="17"/>
        <v>Intrusion Detection and Prevention Systems (IDPS) Security Requirements Guide :: Version 2, Release: 6 Benchmark Date: 24 Jul 2020 CM-6;</v>
      </c>
    </row>
    <row r="1141" spans="1:27" ht="405" hidden="1">
      <c r="A1141" t="s">
        <v>12800</v>
      </c>
      <c r="B1141" t="s">
        <v>5187</v>
      </c>
      <c r="C1141" t="s">
        <v>7717</v>
      </c>
      <c r="D1141" t="s">
        <v>12799</v>
      </c>
      <c r="E1141" t="s">
        <v>12798</v>
      </c>
      <c r="F1141" t="s">
        <v>12797</v>
      </c>
      <c r="G1141" t="s">
        <v>12796</v>
      </c>
      <c r="I1141" s="25" t="s">
        <v>12795</v>
      </c>
      <c r="J1141" t="s">
        <v>12794</v>
      </c>
      <c r="M1141" t="b">
        <v>0</v>
      </c>
      <c r="T1141" t="s">
        <v>4341</v>
      </c>
      <c r="U1141" t="s">
        <v>4340</v>
      </c>
      <c r="V1141" t="s">
        <v>12698</v>
      </c>
      <c r="W1141">
        <v>2913</v>
      </c>
      <c r="X1141" s="25" t="s">
        <v>21562</v>
      </c>
      <c r="Y1141" t="s">
        <v>21443</v>
      </c>
      <c r="Z1141" t="s">
        <v>12793</v>
      </c>
      <c r="AA1141" t="str">
        <f t="shared" si="17"/>
        <v>Layer 2 Switch Security Requirements Guide :: Version 2, Release: 1 Benchmark Date: 18 May 2021 CM-6;</v>
      </c>
    </row>
    <row r="1142" spans="1:27" ht="409.5" hidden="1">
      <c r="A1142" t="s">
        <v>12792</v>
      </c>
      <c r="B1142" t="s">
        <v>5187</v>
      </c>
      <c r="C1142" t="s">
        <v>7717</v>
      </c>
      <c r="D1142" t="s">
        <v>12791</v>
      </c>
      <c r="E1142" t="s">
        <v>12790</v>
      </c>
      <c r="F1142" t="s">
        <v>12789</v>
      </c>
      <c r="G1142" t="s">
        <v>12788</v>
      </c>
      <c r="I1142" s="25" t="s">
        <v>12787</v>
      </c>
      <c r="J1142" t="s">
        <v>12786</v>
      </c>
      <c r="M1142" t="b">
        <v>0</v>
      </c>
      <c r="T1142" t="s">
        <v>4341</v>
      </c>
      <c r="U1142" t="s">
        <v>4340</v>
      </c>
      <c r="V1142" t="s">
        <v>12698</v>
      </c>
      <c r="W1142">
        <v>2913</v>
      </c>
      <c r="X1142" s="25" t="s">
        <v>21562</v>
      </c>
      <c r="Y1142" t="s">
        <v>21443</v>
      </c>
      <c r="Z1142" t="s">
        <v>12785</v>
      </c>
      <c r="AA1142" t="str">
        <f t="shared" si="17"/>
        <v>Layer 2 Switch Security Requirements Guide :: Version 2, Release: 1 Benchmark Date: 18 May 2021 CM-6;</v>
      </c>
    </row>
    <row r="1143" spans="1:27" ht="409.5" hidden="1">
      <c r="A1143" t="s">
        <v>12784</v>
      </c>
      <c r="B1143" t="s">
        <v>4349</v>
      </c>
      <c r="C1143" t="s">
        <v>7717</v>
      </c>
      <c r="D1143" t="s">
        <v>12783</v>
      </c>
      <c r="E1143" t="s">
        <v>12782</v>
      </c>
      <c r="F1143" t="s">
        <v>12781</v>
      </c>
      <c r="G1143" t="s">
        <v>12780</v>
      </c>
      <c r="I1143" s="25" t="s">
        <v>12779</v>
      </c>
      <c r="J1143" t="s">
        <v>12778</v>
      </c>
      <c r="M1143" t="b">
        <v>0</v>
      </c>
      <c r="T1143" t="s">
        <v>4341</v>
      </c>
      <c r="U1143" t="s">
        <v>4340</v>
      </c>
      <c r="V1143" t="s">
        <v>12698</v>
      </c>
      <c r="W1143">
        <v>2913</v>
      </c>
      <c r="X1143" s="25" t="s">
        <v>21562</v>
      </c>
      <c r="Y1143" t="s">
        <v>21443</v>
      </c>
      <c r="Z1143" t="s">
        <v>12777</v>
      </c>
      <c r="AA1143" t="str">
        <f t="shared" si="17"/>
        <v>Layer 2 Switch Security Requirements Guide :: Version 2, Release: 1 Benchmark Date: 18 May 2021 CM-6;</v>
      </c>
    </row>
    <row r="1144" spans="1:27" ht="409.5" hidden="1">
      <c r="A1144" t="s">
        <v>12776</v>
      </c>
      <c r="B1144" t="s">
        <v>4349</v>
      </c>
      <c r="C1144" t="s">
        <v>7717</v>
      </c>
      <c r="D1144" t="s">
        <v>12775</v>
      </c>
      <c r="E1144" t="s">
        <v>12774</v>
      </c>
      <c r="F1144" t="s">
        <v>12773</v>
      </c>
      <c r="G1144" t="s">
        <v>12772</v>
      </c>
      <c r="I1144" s="25" t="s">
        <v>12771</v>
      </c>
      <c r="J1144" s="25" t="s">
        <v>12770</v>
      </c>
      <c r="M1144" t="b">
        <v>0</v>
      </c>
      <c r="T1144" t="s">
        <v>4341</v>
      </c>
      <c r="U1144" t="s">
        <v>4340</v>
      </c>
      <c r="V1144" t="s">
        <v>12698</v>
      </c>
      <c r="W1144">
        <v>2913</v>
      </c>
      <c r="X1144" s="25" t="s">
        <v>21562</v>
      </c>
      <c r="Y1144" t="s">
        <v>21443</v>
      </c>
      <c r="Z1144" t="s">
        <v>12769</v>
      </c>
      <c r="AA1144" t="str">
        <f t="shared" si="17"/>
        <v>Layer 2 Switch Security Requirements Guide :: Version 2, Release: 1 Benchmark Date: 18 May 2021 CM-6;</v>
      </c>
    </row>
    <row r="1145" spans="1:27" ht="409.5" hidden="1">
      <c r="A1145" t="s">
        <v>12768</v>
      </c>
      <c r="B1145" t="s">
        <v>4349</v>
      </c>
      <c r="C1145" t="s">
        <v>7717</v>
      </c>
      <c r="D1145" t="s">
        <v>12767</v>
      </c>
      <c r="E1145" t="s">
        <v>12766</v>
      </c>
      <c r="F1145" t="s">
        <v>12765</v>
      </c>
      <c r="G1145" t="s">
        <v>12764</v>
      </c>
      <c r="I1145" s="25" t="s">
        <v>12763</v>
      </c>
      <c r="J1145" t="s">
        <v>12762</v>
      </c>
      <c r="M1145" t="b">
        <v>0</v>
      </c>
      <c r="T1145" t="s">
        <v>4341</v>
      </c>
      <c r="U1145" t="s">
        <v>4340</v>
      </c>
      <c r="V1145" t="s">
        <v>12698</v>
      </c>
      <c r="W1145">
        <v>2913</v>
      </c>
      <c r="X1145" s="25" t="s">
        <v>21562</v>
      </c>
      <c r="Y1145" t="s">
        <v>21443</v>
      </c>
      <c r="Z1145" t="s">
        <v>12761</v>
      </c>
      <c r="AA1145" t="str">
        <f t="shared" si="17"/>
        <v>Layer 2 Switch Security Requirements Guide :: Version 2, Release: 1 Benchmark Date: 18 May 2021 CM-6;</v>
      </c>
    </row>
    <row r="1146" spans="1:27" ht="409.5" hidden="1">
      <c r="A1146" t="s">
        <v>12760</v>
      </c>
      <c r="B1146" t="s">
        <v>4349</v>
      </c>
      <c r="C1146" t="s">
        <v>7717</v>
      </c>
      <c r="D1146" t="s">
        <v>12759</v>
      </c>
      <c r="E1146" t="s">
        <v>12758</v>
      </c>
      <c r="F1146" t="s">
        <v>12757</v>
      </c>
      <c r="G1146" t="s">
        <v>12756</v>
      </c>
      <c r="I1146" s="25" t="s">
        <v>12755</v>
      </c>
      <c r="J1146" s="25" t="s">
        <v>12754</v>
      </c>
      <c r="M1146" t="b">
        <v>0</v>
      </c>
      <c r="T1146" t="s">
        <v>4341</v>
      </c>
      <c r="U1146" t="s">
        <v>4340</v>
      </c>
      <c r="V1146" t="s">
        <v>12698</v>
      </c>
      <c r="W1146">
        <v>2913</v>
      </c>
      <c r="X1146" s="25" t="s">
        <v>21562</v>
      </c>
      <c r="Y1146" t="s">
        <v>21443</v>
      </c>
      <c r="Z1146" t="s">
        <v>12753</v>
      </c>
      <c r="AA1146" t="str">
        <f t="shared" si="17"/>
        <v>Layer 2 Switch Security Requirements Guide :: Version 2, Release: 1 Benchmark Date: 18 May 2021 CM-6;</v>
      </c>
    </row>
    <row r="1147" spans="1:27" ht="409.5" hidden="1">
      <c r="A1147" t="s">
        <v>12752</v>
      </c>
      <c r="B1147" t="s">
        <v>4349</v>
      </c>
      <c r="C1147" t="s">
        <v>7717</v>
      </c>
      <c r="D1147" t="s">
        <v>12751</v>
      </c>
      <c r="E1147" t="s">
        <v>12750</v>
      </c>
      <c r="F1147" t="s">
        <v>12749</v>
      </c>
      <c r="G1147" t="s">
        <v>12748</v>
      </c>
      <c r="I1147" s="25" t="s">
        <v>12747</v>
      </c>
      <c r="J1147" t="s">
        <v>12746</v>
      </c>
      <c r="M1147" t="b">
        <v>0</v>
      </c>
      <c r="T1147" t="s">
        <v>4341</v>
      </c>
      <c r="U1147" t="s">
        <v>4340</v>
      </c>
      <c r="V1147" t="s">
        <v>12698</v>
      </c>
      <c r="W1147">
        <v>2913</v>
      </c>
      <c r="X1147" s="25" t="s">
        <v>21562</v>
      </c>
      <c r="Y1147" t="s">
        <v>21443</v>
      </c>
      <c r="Z1147" t="s">
        <v>12745</v>
      </c>
      <c r="AA1147" t="str">
        <f t="shared" si="17"/>
        <v>Layer 2 Switch Security Requirements Guide :: Version 2, Release: 1 Benchmark Date: 18 May 2021 CM-6;</v>
      </c>
    </row>
    <row r="1148" spans="1:27" ht="409.5" hidden="1">
      <c r="A1148" t="s">
        <v>12744</v>
      </c>
      <c r="B1148" t="s">
        <v>4349</v>
      </c>
      <c r="C1148" t="s">
        <v>7717</v>
      </c>
      <c r="D1148" t="s">
        <v>12743</v>
      </c>
      <c r="E1148" t="s">
        <v>12742</v>
      </c>
      <c r="F1148" t="s">
        <v>12741</v>
      </c>
      <c r="G1148" t="s">
        <v>12740</v>
      </c>
      <c r="I1148" s="25" t="s">
        <v>12739</v>
      </c>
      <c r="J1148" t="s">
        <v>12738</v>
      </c>
      <c r="M1148" t="b">
        <v>0</v>
      </c>
      <c r="T1148" t="s">
        <v>4341</v>
      </c>
      <c r="U1148" t="s">
        <v>4340</v>
      </c>
      <c r="V1148" t="s">
        <v>12698</v>
      </c>
      <c r="W1148">
        <v>2913</v>
      </c>
      <c r="X1148" s="25" t="s">
        <v>21562</v>
      </c>
      <c r="Y1148" t="s">
        <v>21443</v>
      </c>
      <c r="Z1148" t="s">
        <v>12737</v>
      </c>
      <c r="AA1148" t="str">
        <f t="shared" si="17"/>
        <v>Layer 2 Switch Security Requirements Guide :: Version 2, Release: 1 Benchmark Date: 18 May 2021 CM-6;</v>
      </c>
    </row>
    <row r="1149" spans="1:27" ht="409.5" hidden="1">
      <c r="A1149" t="s">
        <v>12736</v>
      </c>
      <c r="B1149" t="s">
        <v>4349</v>
      </c>
      <c r="C1149" t="s">
        <v>7717</v>
      </c>
      <c r="D1149" t="s">
        <v>12735</v>
      </c>
      <c r="E1149" t="s">
        <v>12734</v>
      </c>
      <c r="F1149" t="s">
        <v>12733</v>
      </c>
      <c r="G1149" t="s">
        <v>12732</v>
      </c>
      <c r="I1149" s="25" t="s">
        <v>12731</v>
      </c>
      <c r="J1149" t="s">
        <v>12730</v>
      </c>
      <c r="M1149" t="b">
        <v>0</v>
      </c>
      <c r="T1149" t="s">
        <v>4341</v>
      </c>
      <c r="U1149" t="s">
        <v>4340</v>
      </c>
      <c r="V1149" t="s">
        <v>12698</v>
      </c>
      <c r="W1149">
        <v>2913</v>
      </c>
      <c r="X1149" s="25" t="s">
        <v>21562</v>
      </c>
      <c r="Y1149" t="s">
        <v>21443</v>
      </c>
      <c r="Z1149" t="s">
        <v>12729</v>
      </c>
      <c r="AA1149" t="str">
        <f t="shared" si="17"/>
        <v>Layer 2 Switch Security Requirements Guide :: Version 2, Release: 1 Benchmark Date: 18 May 2021 CM-6;</v>
      </c>
    </row>
    <row r="1150" spans="1:27" ht="360" hidden="1">
      <c r="A1150" t="s">
        <v>12728</v>
      </c>
      <c r="B1150" t="s">
        <v>4349</v>
      </c>
      <c r="C1150" t="s">
        <v>7717</v>
      </c>
      <c r="D1150" t="s">
        <v>12727</v>
      </c>
      <c r="E1150" t="s">
        <v>12726</v>
      </c>
      <c r="F1150" t="s">
        <v>12725</v>
      </c>
      <c r="G1150" t="s">
        <v>12724</v>
      </c>
      <c r="I1150" s="25" t="s">
        <v>12723</v>
      </c>
      <c r="J1150" t="s">
        <v>12722</v>
      </c>
      <c r="M1150" t="b">
        <v>0</v>
      </c>
      <c r="T1150" t="s">
        <v>4341</v>
      </c>
      <c r="U1150" t="s">
        <v>4340</v>
      </c>
      <c r="V1150" t="s">
        <v>12698</v>
      </c>
      <c r="W1150">
        <v>2913</v>
      </c>
      <c r="X1150" s="25" t="s">
        <v>21562</v>
      </c>
      <c r="Y1150" t="s">
        <v>21443</v>
      </c>
      <c r="Z1150" t="s">
        <v>12721</v>
      </c>
      <c r="AA1150" t="str">
        <f t="shared" si="17"/>
        <v>Layer 2 Switch Security Requirements Guide :: Version 2, Release: 1 Benchmark Date: 18 May 2021 CM-6;</v>
      </c>
    </row>
    <row r="1151" spans="1:27" ht="409.5" hidden="1">
      <c r="A1151" t="s">
        <v>12720</v>
      </c>
      <c r="B1151" t="s">
        <v>4349</v>
      </c>
      <c r="C1151" t="s">
        <v>7717</v>
      </c>
      <c r="D1151" t="s">
        <v>12719</v>
      </c>
      <c r="E1151" t="s">
        <v>12718</v>
      </c>
      <c r="F1151" t="s">
        <v>12717</v>
      </c>
      <c r="G1151" t="s">
        <v>12716</v>
      </c>
      <c r="I1151" s="25" t="s">
        <v>12715</v>
      </c>
      <c r="J1151" s="25" t="s">
        <v>12714</v>
      </c>
      <c r="M1151" t="b">
        <v>0</v>
      </c>
      <c r="T1151" t="s">
        <v>4341</v>
      </c>
      <c r="U1151" t="s">
        <v>4340</v>
      </c>
      <c r="V1151" t="s">
        <v>12698</v>
      </c>
      <c r="W1151">
        <v>2913</v>
      </c>
      <c r="X1151" s="25" t="s">
        <v>21562</v>
      </c>
      <c r="Y1151" t="s">
        <v>21443</v>
      </c>
      <c r="Z1151" t="s">
        <v>12713</v>
      </c>
      <c r="AA1151" t="str">
        <f t="shared" si="17"/>
        <v>Layer 2 Switch Security Requirements Guide :: Version 2, Release: 1 Benchmark Date: 18 May 2021 CM-6;</v>
      </c>
    </row>
    <row r="1152" spans="1:27" ht="409.5" hidden="1">
      <c r="A1152" t="s">
        <v>12712</v>
      </c>
      <c r="B1152" t="s">
        <v>5187</v>
      </c>
      <c r="C1152" t="s">
        <v>7717</v>
      </c>
      <c r="D1152" t="s">
        <v>12711</v>
      </c>
      <c r="E1152" t="s">
        <v>12710</v>
      </c>
      <c r="F1152" t="s">
        <v>12709</v>
      </c>
      <c r="G1152" t="s">
        <v>12708</v>
      </c>
      <c r="I1152" s="25" t="s">
        <v>12707</v>
      </c>
      <c r="J1152" t="s">
        <v>12706</v>
      </c>
      <c r="M1152" t="b">
        <v>0</v>
      </c>
      <c r="T1152" t="s">
        <v>4341</v>
      </c>
      <c r="U1152" t="s">
        <v>4340</v>
      </c>
      <c r="V1152" t="s">
        <v>12698</v>
      </c>
      <c r="W1152">
        <v>2913</v>
      </c>
      <c r="X1152" s="25" t="s">
        <v>21562</v>
      </c>
      <c r="Y1152" t="s">
        <v>21443</v>
      </c>
      <c r="Z1152" t="s">
        <v>12705</v>
      </c>
      <c r="AA1152" t="str">
        <f t="shared" si="17"/>
        <v>Layer 2 Switch Security Requirements Guide :: Version 2, Release: 1 Benchmark Date: 18 May 2021 CM-6;</v>
      </c>
    </row>
    <row r="1153" spans="1:27" ht="409.5" hidden="1">
      <c r="A1153" t="s">
        <v>12704</v>
      </c>
      <c r="B1153" t="s">
        <v>4349</v>
      </c>
      <c r="C1153" t="s">
        <v>7717</v>
      </c>
      <c r="D1153" t="s">
        <v>12703</v>
      </c>
      <c r="E1153" t="s">
        <v>12702</v>
      </c>
      <c r="F1153" t="s">
        <v>12701</v>
      </c>
      <c r="G1153" s="25" t="s">
        <v>9449</v>
      </c>
      <c r="I1153" s="25" t="s">
        <v>12700</v>
      </c>
      <c r="J1153" t="s">
        <v>12699</v>
      </c>
      <c r="M1153" t="b">
        <v>0</v>
      </c>
      <c r="T1153" t="s">
        <v>4341</v>
      </c>
      <c r="U1153" t="s">
        <v>4340</v>
      </c>
      <c r="V1153" t="s">
        <v>12698</v>
      </c>
      <c r="W1153">
        <v>2913</v>
      </c>
      <c r="X1153" s="25" t="s">
        <v>21562</v>
      </c>
      <c r="Y1153" t="s">
        <v>21443</v>
      </c>
      <c r="Z1153" t="s">
        <v>12697</v>
      </c>
      <c r="AA1153" t="str">
        <f t="shared" si="17"/>
        <v>Layer 2 Switch Security Requirements Guide :: Version 2, Release: 1 Benchmark Date: 18 May 2021 CM-6;</v>
      </c>
    </row>
    <row r="1154" spans="1:27" ht="409.5" hidden="1">
      <c r="A1154" t="s">
        <v>11304</v>
      </c>
      <c r="B1154" t="s">
        <v>4349</v>
      </c>
      <c r="C1154" t="s">
        <v>4358</v>
      </c>
      <c r="D1154" t="s">
        <v>11303</v>
      </c>
      <c r="E1154" t="s">
        <v>11302</v>
      </c>
      <c r="F1154" t="s">
        <v>11301</v>
      </c>
      <c r="G1154" s="25" t="s">
        <v>8390</v>
      </c>
      <c r="I1154" s="25" t="s">
        <v>11300</v>
      </c>
      <c r="J1154" t="s">
        <v>11299</v>
      </c>
      <c r="M1154" t="b">
        <v>0</v>
      </c>
      <c r="T1154" t="s">
        <v>4341</v>
      </c>
      <c r="U1154" t="s">
        <v>4340</v>
      </c>
      <c r="V1154" t="s">
        <v>11272</v>
      </c>
      <c r="W1154">
        <v>2906</v>
      </c>
      <c r="X1154" s="25" t="s">
        <v>21562</v>
      </c>
      <c r="Y1154" t="s">
        <v>21443</v>
      </c>
      <c r="Z1154" t="s">
        <v>11298</v>
      </c>
      <c r="AA1154" t="str">
        <f t="shared" si="17"/>
        <v>Mainframe Product Security Requirements Guide :: Version 2, Release: 1 Benchmark Date: 27 Oct 2022 CM-6;</v>
      </c>
    </row>
    <row r="1155" spans="1:27" ht="360" hidden="1">
      <c r="A1155" t="s">
        <v>10547</v>
      </c>
      <c r="B1155" t="s">
        <v>4745</v>
      </c>
      <c r="C1155" t="s">
        <v>4358</v>
      </c>
      <c r="D1155" t="s">
        <v>10546</v>
      </c>
      <c r="E1155" t="s">
        <v>10545</v>
      </c>
      <c r="F1155" t="s">
        <v>10544</v>
      </c>
      <c r="G1155" t="s">
        <v>10543</v>
      </c>
      <c r="I1155" t="s">
        <v>10542</v>
      </c>
      <c r="J1155" t="s">
        <v>10541</v>
      </c>
      <c r="M1155" t="b">
        <v>0</v>
      </c>
      <c r="T1155" t="s">
        <v>4341</v>
      </c>
      <c r="U1155" t="s">
        <v>4340</v>
      </c>
      <c r="V1155" t="s">
        <v>10511</v>
      </c>
      <c r="W1155">
        <v>2890</v>
      </c>
      <c r="X1155" s="25" t="s">
        <v>21562</v>
      </c>
      <c r="Y1155" t="s">
        <v>21443</v>
      </c>
      <c r="Z1155" t="s">
        <v>10540</v>
      </c>
      <c r="AA1155" t="str">
        <f t="shared" si="17"/>
        <v>Network Device Management Security Requirements Guide :: Version 4, Release: 1 Benchmark Date: 23 Apr 2021 CM-6;</v>
      </c>
    </row>
    <row r="1156" spans="1:27" ht="409.5" hidden="1">
      <c r="A1156" t="s">
        <v>10539</v>
      </c>
      <c r="B1156" t="s">
        <v>4349</v>
      </c>
      <c r="C1156" t="s">
        <v>4358</v>
      </c>
      <c r="D1156" t="s">
        <v>10538</v>
      </c>
      <c r="E1156" t="s">
        <v>10537</v>
      </c>
      <c r="F1156" t="s">
        <v>10536</v>
      </c>
      <c r="G1156" s="25" t="s">
        <v>9449</v>
      </c>
      <c r="I1156" s="25" t="s">
        <v>10535</v>
      </c>
      <c r="J1156" t="s">
        <v>10534</v>
      </c>
      <c r="M1156" t="b">
        <v>0</v>
      </c>
      <c r="T1156" t="s">
        <v>4341</v>
      </c>
      <c r="U1156" t="s">
        <v>4340</v>
      </c>
      <c r="V1156" t="s">
        <v>10511</v>
      </c>
      <c r="W1156">
        <v>2890</v>
      </c>
      <c r="X1156" s="25" t="s">
        <v>21562</v>
      </c>
      <c r="Y1156" t="s">
        <v>21443</v>
      </c>
      <c r="Z1156" t="s">
        <v>10533</v>
      </c>
      <c r="AA1156" t="str">
        <f t="shared" ref="AA1156:AA1219" si="18">_xlfn.CONCAT(V1156, " ", Y1156)</f>
        <v>Network Device Management Security Requirements Guide :: Version 4, Release: 1 Benchmark Date: 23 Apr 2021 CM-6;</v>
      </c>
    </row>
    <row r="1157" spans="1:27" ht="409.5" hidden="1">
      <c r="A1157" t="s">
        <v>9990</v>
      </c>
      <c r="B1157" t="s">
        <v>4349</v>
      </c>
      <c r="C1157" t="s">
        <v>9587</v>
      </c>
      <c r="D1157" t="s">
        <v>9989</v>
      </c>
      <c r="E1157" t="s">
        <v>9988</v>
      </c>
      <c r="F1157" t="s">
        <v>9987</v>
      </c>
      <c r="G1157" s="25" t="s">
        <v>9986</v>
      </c>
      <c r="I1157" s="25" t="s">
        <v>9985</v>
      </c>
      <c r="J1157" t="s">
        <v>9984</v>
      </c>
      <c r="M1157" t="b">
        <v>0</v>
      </c>
      <c r="T1157" t="s">
        <v>4341</v>
      </c>
      <c r="U1157" t="s">
        <v>4340</v>
      </c>
      <c r="V1157" t="s">
        <v>9672</v>
      </c>
      <c r="W1157">
        <v>2917</v>
      </c>
      <c r="X1157" s="25" t="s">
        <v>21562</v>
      </c>
      <c r="Y1157" t="s">
        <v>21443</v>
      </c>
      <c r="Z1157" t="s">
        <v>9983</v>
      </c>
      <c r="AA1157" t="str">
        <f t="shared" si="18"/>
        <v>Router Security Requirements Guide :: Version 4, Release: 2 Benchmark Date: 23 Apr 2021 CM-6;</v>
      </c>
    </row>
    <row r="1158" spans="1:27" ht="409.5" hidden="1">
      <c r="A1158" t="s">
        <v>9909</v>
      </c>
      <c r="B1158" t="s">
        <v>5187</v>
      </c>
      <c r="C1158" t="s">
        <v>7717</v>
      </c>
      <c r="D1158" t="s">
        <v>9908</v>
      </c>
      <c r="E1158" t="s">
        <v>9907</v>
      </c>
      <c r="F1158" t="s">
        <v>9906</v>
      </c>
      <c r="G1158" s="25" t="s">
        <v>9905</v>
      </c>
      <c r="I1158" s="25" t="s">
        <v>9904</v>
      </c>
      <c r="J1158" t="s">
        <v>9824</v>
      </c>
      <c r="M1158" t="b">
        <v>0</v>
      </c>
      <c r="T1158" t="s">
        <v>4341</v>
      </c>
      <c r="U1158" t="s">
        <v>4340</v>
      </c>
      <c r="V1158" t="s">
        <v>9672</v>
      </c>
      <c r="W1158">
        <v>2917</v>
      </c>
      <c r="X1158" s="25" t="s">
        <v>21562</v>
      </c>
      <c r="Y1158" t="s">
        <v>21443</v>
      </c>
      <c r="Z1158" t="s">
        <v>9903</v>
      </c>
      <c r="AA1158" t="str">
        <f t="shared" si="18"/>
        <v>Router Security Requirements Guide :: Version 4, Release: 2 Benchmark Date: 23 Apr 2021 CM-6;</v>
      </c>
    </row>
    <row r="1159" spans="1:27" ht="409.5" hidden="1">
      <c r="A1159" t="s">
        <v>9902</v>
      </c>
      <c r="B1159" t="s">
        <v>5187</v>
      </c>
      <c r="C1159" t="s">
        <v>7717</v>
      </c>
      <c r="D1159" t="s">
        <v>9901</v>
      </c>
      <c r="E1159" t="s">
        <v>9900</v>
      </c>
      <c r="F1159" t="s">
        <v>9899</v>
      </c>
      <c r="G1159" t="s">
        <v>9898</v>
      </c>
      <c r="I1159" s="25" t="s">
        <v>9897</v>
      </c>
      <c r="J1159" t="s">
        <v>9896</v>
      </c>
      <c r="M1159" t="b">
        <v>0</v>
      </c>
      <c r="T1159" t="s">
        <v>4341</v>
      </c>
      <c r="U1159" t="s">
        <v>4340</v>
      </c>
      <c r="V1159" t="s">
        <v>9672</v>
      </c>
      <c r="W1159">
        <v>2917</v>
      </c>
      <c r="X1159" s="25" t="s">
        <v>21562</v>
      </c>
      <c r="Y1159" t="s">
        <v>21443</v>
      </c>
      <c r="Z1159" t="s">
        <v>9895</v>
      </c>
      <c r="AA1159" t="str">
        <f t="shared" si="18"/>
        <v>Router Security Requirements Guide :: Version 4, Release: 2 Benchmark Date: 23 Apr 2021 CM-6;</v>
      </c>
    </row>
    <row r="1160" spans="1:27" ht="409.5" hidden="1">
      <c r="A1160" t="s">
        <v>9894</v>
      </c>
      <c r="B1160" t="s">
        <v>5187</v>
      </c>
      <c r="C1160" t="s">
        <v>7717</v>
      </c>
      <c r="D1160" t="s">
        <v>9893</v>
      </c>
      <c r="E1160" t="s">
        <v>9892</v>
      </c>
      <c r="F1160" t="s">
        <v>9891</v>
      </c>
      <c r="G1160" t="s">
        <v>9890</v>
      </c>
      <c r="I1160" s="25" t="s">
        <v>9889</v>
      </c>
      <c r="J1160" t="s">
        <v>9888</v>
      </c>
      <c r="M1160" t="b">
        <v>0</v>
      </c>
      <c r="T1160" t="s">
        <v>4341</v>
      </c>
      <c r="U1160" t="s">
        <v>4340</v>
      </c>
      <c r="V1160" t="s">
        <v>9672</v>
      </c>
      <c r="W1160">
        <v>2917</v>
      </c>
      <c r="X1160" s="25" t="s">
        <v>21562</v>
      </c>
      <c r="Y1160" t="s">
        <v>21443</v>
      </c>
      <c r="Z1160" t="s">
        <v>9887</v>
      </c>
      <c r="AA1160" t="str">
        <f t="shared" si="18"/>
        <v>Router Security Requirements Guide :: Version 4, Release: 2 Benchmark Date: 23 Apr 2021 CM-6;</v>
      </c>
    </row>
    <row r="1161" spans="1:27" ht="409.5" hidden="1">
      <c r="A1161" t="s">
        <v>9886</v>
      </c>
      <c r="B1161" t="s">
        <v>4349</v>
      </c>
      <c r="C1161" t="s">
        <v>7717</v>
      </c>
      <c r="D1161" t="s">
        <v>9885</v>
      </c>
      <c r="E1161" t="s">
        <v>9884</v>
      </c>
      <c r="F1161" t="s">
        <v>9883</v>
      </c>
      <c r="G1161" s="25" t="s">
        <v>9882</v>
      </c>
      <c r="I1161" s="25" t="s">
        <v>9881</v>
      </c>
      <c r="J1161" t="s">
        <v>9880</v>
      </c>
      <c r="M1161" t="b">
        <v>0</v>
      </c>
      <c r="T1161" t="s">
        <v>4341</v>
      </c>
      <c r="U1161" t="s">
        <v>4340</v>
      </c>
      <c r="V1161" t="s">
        <v>9672</v>
      </c>
      <c r="W1161">
        <v>2917</v>
      </c>
      <c r="X1161" s="25" t="s">
        <v>21562</v>
      </c>
      <c r="Y1161" t="s">
        <v>21443</v>
      </c>
      <c r="Z1161" t="s">
        <v>9879</v>
      </c>
      <c r="AA1161" t="str">
        <f t="shared" si="18"/>
        <v>Router Security Requirements Guide :: Version 4, Release: 2 Benchmark Date: 23 Apr 2021 CM-6;</v>
      </c>
    </row>
    <row r="1162" spans="1:27" ht="409.5" hidden="1">
      <c r="A1162" t="s">
        <v>9878</v>
      </c>
      <c r="B1162" t="s">
        <v>4745</v>
      </c>
      <c r="C1162" t="s">
        <v>7717</v>
      </c>
      <c r="D1162" t="s">
        <v>9877</v>
      </c>
      <c r="E1162" t="s">
        <v>9876</v>
      </c>
      <c r="F1162" t="s">
        <v>9875</v>
      </c>
      <c r="G1162" t="s">
        <v>9874</v>
      </c>
      <c r="I1162" s="25" t="s">
        <v>9873</v>
      </c>
      <c r="J1162" t="s">
        <v>9872</v>
      </c>
      <c r="M1162" t="b">
        <v>0</v>
      </c>
      <c r="T1162" t="s">
        <v>4341</v>
      </c>
      <c r="U1162" t="s">
        <v>4340</v>
      </c>
      <c r="V1162" t="s">
        <v>9672</v>
      </c>
      <c r="W1162">
        <v>2917</v>
      </c>
      <c r="X1162" s="25" t="s">
        <v>21562</v>
      </c>
      <c r="Y1162" t="s">
        <v>21443</v>
      </c>
      <c r="Z1162" t="s">
        <v>9871</v>
      </c>
      <c r="AA1162" t="str">
        <f t="shared" si="18"/>
        <v>Router Security Requirements Guide :: Version 4, Release: 2 Benchmark Date: 23 Apr 2021 CM-6;</v>
      </c>
    </row>
    <row r="1163" spans="1:27" ht="409.5" hidden="1">
      <c r="A1163" t="s">
        <v>9870</v>
      </c>
      <c r="B1163" t="s">
        <v>4745</v>
      </c>
      <c r="C1163" t="s">
        <v>7717</v>
      </c>
      <c r="D1163" t="s">
        <v>9869</v>
      </c>
      <c r="E1163" t="s">
        <v>9868</v>
      </c>
      <c r="F1163" t="s">
        <v>9867</v>
      </c>
      <c r="G1163" t="s">
        <v>9866</v>
      </c>
      <c r="I1163" s="25" t="s">
        <v>9865</v>
      </c>
      <c r="J1163" t="s">
        <v>9864</v>
      </c>
      <c r="M1163" t="b">
        <v>0</v>
      </c>
      <c r="T1163" t="s">
        <v>4341</v>
      </c>
      <c r="U1163" t="s">
        <v>4340</v>
      </c>
      <c r="V1163" t="s">
        <v>9672</v>
      </c>
      <c r="W1163">
        <v>2917</v>
      </c>
      <c r="X1163" s="25" t="s">
        <v>21562</v>
      </c>
      <c r="Y1163" t="s">
        <v>21443</v>
      </c>
      <c r="Z1163" t="s">
        <v>9863</v>
      </c>
      <c r="AA1163" t="str">
        <f t="shared" si="18"/>
        <v>Router Security Requirements Guide :: Version 4, Release: 2 Benchmark Date: 23 Apr 2021 CM-6;</v>
      </c>
    </row>
    <row r="1164" spans="1:27" ht="409.5" hidden="1">
      <c r="A1164" t="s">
        <v>9862</v>
      </c>
      <c r="B1164" t="s">
        <v>4349</v>
      </c>
      <c r="C1164" t="s">
        <v>7717</v>
      </c>
      <c r="D1164" t="s">
        <v>9861</v>
      </c>
      <c r="E1164" t="s">
        <v>9860</v>
      </c>
      <c r="F1164" t="s">
        <v>9859</v>
      </c>
      <c r="G1164" s="25" t="s">
        <v>9858</v>
      </c>
      <c r="I1164" s="25" t="s">
        <v>9857</v>
      </c>
      <c r="J1164" t="s">
        <v>9856</v>
      </c>
      <c r="M1164" t="b">
        <v>0</v>
      </c>
      <c r="T1164" t="s">
        <v>4341</v>
      </c>
      <c r="U1164" t="s">
        <v>4340</v>
      </c>
      <c r="V1164" t="s">
        <v>9672</v>
      </c>
      <c r="W1164">
        <v>2917</v>
      </c>
      <c r="X1164" s="25" t="s">
        <v>21562</v>
      </c>
      <c r="Y1164" t="s">
        <v>21443</v>
      </c>
      <c r="Z1164" t="s">
        <v>9855</v>
      </c>
      <c r="AA1164" t="str">
        <f t="shared" si="18"/>
        <v>Router Security Requirements Guide :: Version 4, Release: 2 Benchmark Date: 23 Apr 2021 CM-6;</v>
      </c>
    </row>
    <row r="1165" spans="1:27" ht="409.5" hidden="1">
      <c r="A1165" t="s">
        <v>9854</v>
      </c>
      <c r="B1165" t="s">
        <v>4745</v>
      </c>
      <c r="C1165" t="s">
        <v>7717</v>
      </c>
      <c r="D1165" t="s">
        <v>9853</v>
      </c>
      <c r="E1165" t="s">
        <v>9852</v>
      </c>
      <c r="F1165" t="s">
        <v>9851</v>
      </c>
      <c r="G1165" s="25" t="s">
        <v>9850</v>
      </c>
      <c r="I1165" s="25" t="s">
        <v>9849</v>
      </c>
      <c r="J1165" s="25" t="s">
        <v>9848</v>
      </c>
      <c r="M1165" t="b">
        <v>0</v>
      </c>
      <c r="T1165" t="s">
        <v>4341</v>
      </c>
      <c r="U1165" t="s">
        <v>4340</v>
      </c>
      <c r="V1165" t="s">
        <v>9672</v>
      </c>
      <c r="W1165">
        <v>2917</v>
      </c>
      <c r="X1165" s="25" t="s">
        <v>21562</v>
      </c>
      <c r="Y1165" t="s">
        <v>21443</v>
      </c>
      <c r="Z1165" t="s">
        <v>9847</v>
      </c>
      <c r="AA1165" t="str">
        <f t="shared" si="18"/>
        <v>Router Security Requirements Guide :: Version 4, Release: 2 Benchmark Date: 23 Apr 2021 CM-6;</v>
      </c>
    </row>
    <row r="1166" spans="1:27" ht="409.5" hidden="1">
      <c r="A1166" t="s">
        <v>9846</v>
      </c>
      <c r="B1166" t="s">
        <v>4745</v>
      </c>
      <c r="C1166" t="s">
        <v>7717</v>
      </c>
      <c r="D1166" t="s">
        <v>9845</v>
      </c>
      <c r="E1166" t="s">
        <v>9844</v>
      </c>
      <c r="F1166" t="s">
        <v>9843</v>
      </c>
      <c r="G1166" s="25" t="s">
        <v>9842</v>
      </c>
      <c r="I1166" s="25" t="s">
        <v>9841</v>
      </c>
      <c r="J1166" t="s">
        <v>9840</v>
      </c>
      <c r="M1166" t="b">
        <v>0</v>
      </c>
      <c r="T1166" t="s">
        <v>4341</v>
      </c>
      <c r="U1166" t="s">
        <v>4340</v>
      </c>
      <c r="V1166" t="s">
        <v>9672</v>
      </c>
      <c r="W1166">
        <v>2917</v>
      </c>
      <c r="X1166" s="25" t="s">
        <v>21562</v>
      </c>
      <c r="Y1166" t="s">
        <v>21443</v>
      </c>
      <c r="Z1166" t="s">
        <v>9839</v>
      </c>
      <c r="AA1166" t="str">
        <f t="shared" si="18"/>
        <v>Router Security Requirements Guide :: Version 4, Release: 2 Benchmark Date: 23 Apr 2021 CM-6;</v>
      </c>
    </row>
    <row r="1167" spans="1:27" ht="409.5" hidden="1">
      <c r="A1167" t="s">
        <v>9838</v>
      </c>
      <c r="B1167" t="s">
        <v>5187</v>
      </c>
      <c r="C1167" t="s">
        <v>7717</v>
      </c>
      <c r="D1167" t="s">
        <v>9837</v>
      </c>
      <c r="E1167" t="s">
        <v>9836</v>
      </c>
      <c r="F1167" t="s">
        <v>9835</v>
      </c>
      <c r="G1167" s="25" t="s">
        <v>9834</v>
      </c>
      <c r="I1167" s="25" t="s">
        <v>9833</v>
      </c>
      <c r="J1167" t="s">
        <v>9832</v>
      </c>
      <c r="M1167" t="b">
        <v>0</v>
      </c>
      <c r="T1167" t="s">
        <v>4341</v>
      </c>
      <c r="U1167" t="s">
        <v>4340</v>
      </c>
      <c r="V1167" t="s">
        <v>9672</v>
      </c>
      <c r="W1167">
        <v>2917</v>
      </c>
      <c r="X1167" s="25" t="s">
        <v>21562</v>
      </c>
      <c r="Y1167" t="s">
        <v>21443</v>
      </c>
      <c r="Z1167" t="s">
        <v>9831</v>
      </c>
      <c r="AA1167" t="str">
        <f t="shared" si="18"/>
        <v>Router Security Requirements Guide :: Version 4, Release: 2 Benchmark Date: 23 Apr 2021 CM-6;</v>
      </c>
    </row>
    <row r="1168" spans="1:27" ht="409.5" hidden="1">
      <c r="A1168" t="s">
        <v>9830</v>
      </c>
      <c r="B1168" t="s">
        <v>5187</v>
      </c>
      <c r="C1168" t="s">
        <v>7717</v>
      </c>
      <c r="D1168" t="s">
        <v>9829</v>
      </c>
      <c r="E1168" t="s">
        <v>9828</v>
      </c>
      <c r="F1168" t="s">
        <v>9827</v>
      </c>
      <c r="G1168" t="s">
        <v>9826</v>
      </c>
      <c r="I1168" s="25" t="s">
        <v>9825</v>
      </c>
      <c r="J1168" t="s">
        <v>9824</v>
      </c>
      <c r="M1168" t="b">
        <v>0</v>
      </c>
      <c r="T1168" t="s">
        <v>4341</v>
      </c>
      <c r="U1168" t="s">
        <v>4340</v>
      </c>
      <c r="V1168" t="s">
        <v>9672</v>
      </c>
      <c r="W1168">
        <v>2917</v>
      </c>
      <c r="X1168" s="25" t="s">
        <v>21562</v>
      </c>
      <c r="Y1168" t="s">
        <v>21443</v>
      </c>
      <c r="Z1168" t="s">
        <v>9823</v>
      </c>
      <c r="AA1168" t="str">
        <f t="shared" si="18"/>
        <v>Router Security Requirements Guide :: Version 4, Release: 2 Benchmark Date: 23 Apr 2021 CM-6;</v>
      </c>
    </row>
    <row r="1169" spans="1:27" ht="409.5" hidden="1">
      <c r="A1169" t="s">
        <v>9822</v>
      </c>
      <c r="B1169" t="s">
        <v>4349</v>
      </c>
      <c r="C1169" t="s">
        <v>7717</v>
      </c>
      <c r="D1169" t="s">
        <v>9821</v>
      </c>
      <c r="E1169" t="s">
        <v>9820</v>
      </c>
      <c r="F1169" t="s">
        <v>9819</v>
      </c>
      <c r="G1169" s="25" t="s">
        <v>9449</v>
      </c>
      <c r="I1169" s="25" t="s">
        <v>9818</v>
      </c>
      <c r="J1169" t="s">
        <v>9817</v>
      </c>
      <c r="M1169" t="b">
        <v>0</v>
      </c>
      <c r="T1169" t="s">
        <v>4341</v>
      </c>
      <c r="U1169" t="s">
        <v>4340</v>
      </c>
      <c r="V1169" t="s">
        <v>9672</v>
      </c>
      <c r="W1169">
        <v>2917</v>
      </c>
      <c r="X1169" s="25" t="s">
        <v>21562</v>
      </c>
      <c r="Y1169" t="s">
        <v>21443</v>
      </c>
      <c r="Z1169" t="s">
        <v>9816</v>
      </c>
      <c r="AA1169" t="str">
        <f t="shared" si="18"/>
        <v>Router Security Requirements Guide :: Version 4, Release: 2 Benchmark Date: 23 Apr 2021 CM-6;</v>
      </c>
    </row>
    <row r="1170" spans="1:27" ht="409.5" hidden="1">
      <c r="A1170" t="s">
        <v>9751</v>
      </c>
      <c r="B1170" t="s">
        <v>5187</v>
      </c>
      <c r="C1170" t="s">
        <v>7717</v>
      </c>
      <c r="D1170" t="s">
        <v>9750</v>
      </c>
      <c r="E1170" t="s">
        <v>9749</v>
      </c>
      <c r="F1170" t="s">
        <v>9748</v>
      </c>
      <c r="G1170" t="s">
        <v>9747</v>
      </c>
      <c r="I1170" s="25" t="s">
        <v>9746</v>
      </c>
      <c r="J1170" t="s">
        <v>9745</v>
      </c>
      <c r="M1170" t="b">
        <v>0</v>
      </c>
      <c r="T1170" t="s">
        <v>4341</v>
      </c>
      <c r="U1170" t="s">
        <v>4340</v>
      </c>
      <c r="V1170" t="s">
        <v>9672</v>
      </c>
      <c r="W1170">
        <v>2917</v>
      </c>
      <c r="X1170" s="25" t="s">
        <v>21562</v>
      </c>
      <c r="Y1170" t="s">
        <v>21443</v>
      </c>
      <c r="Z1170" t="s">
        <v>9744</v>
      </c>
      <c r="AA1170" t="str">
        <f t="shared" si="18"/>
        <v>Router Security Requirements Guide :: Version 4, Release: 2 Benchmark Date: 23 Apr 2021 CM-6;</v>
      </c>
    </row>
    <row r="1171" spans="1:27" ht="360" hidden="1">
      <c r="A1171" t="s">
        <v>9743</v>
      </c>
      <c r="B1171" t="s">
        <v>4349</v>
      </c>
      <c r="C1171" t="s">
        <v>7717</v>
      </c>
      <c r="D1171" t="s">
        <v>9742</v>
      </c>
      <c r="E1171" t="s">
        <v>9741</v>
      </c>
      <c r="F1171" t="s">
        <v>9740</v>
      </c>
      <c r="G1171" t="s">
        <v>9739</v>
      </c>
      <c r="I1171" s="25" t="s">
        <v>9738</v>
      </c>
      <c r="J1171" t="s">
        <v>9737</v>
      </c>
      <c r="M1171" t="b">
        <v>0</v>
      </c>
      <c r="T1171" t="s">
        <v>4341</v>
      </c>
      <c r="U1171" t="s">
        <v>4340</v>
      </c>
      <c r="V1171" t="s">
        <v>9672</v>
      </c>
      <c r="W1171">
        <v>2917</v>
      </c>
      <c r="X1171" s="25" t="s">
        <v>21562</v>
      </c>
      <c r="Y1171" t="s">
        <v>21443</v>
      </c>
      <c r="Z1171" t="s">
        <v>9736</v>
      </c>
      <c r="AA1171" t="str">
        <f t="shared" si="18"/>
        <v>Router Security Requirements Guide :: Version 4, Release: 2 Benchmark Date: 23 Apr 2021 CM-6;</v>
      </c>
    </row>
    <row r="1172" spans="1:27" ht="409.5" hidden="1">
      <c r="A1172" t="s">
        <v>9735</v>
      </c>
      <c r="B1172" t="s">
        <v>4349</v>
      </c>
      <c r="C1172" t="s">
        <v>7717</v>
      </c>
      <c r="D1172" t="s">
        <v>9734</v>
      </c>
      <c r="E1172" t="s">
        <v>9733</v>
      </c>
      <c r="F1172" t="s">
        <v>9732</v>
      </c>
      <c r="G1172" t="s">
        <v>9731</v>
      </c>
      <c r="I1172" s="25" t="s">
        <v>9730</v>
      </c>
      <c r="J1172" t="s">
        <v>9729</v>
      </c>
      <c r="M1172" t="b">
        <v>0</v>
      </c>
      <c r="T1172" t="s">
        <v>4341</v>
      </c>
      <c r="U1172" t="s">
        <v>4340</v>
      </c>
      <c r="V1172" t="s">
        <v>9672</v>
      </c>
      <c r="W1172">
        <v>2917</v>
      </c>
      <c r="X1172" s="25" t="s">
        <v>21562</v>
      </c>
      <c r="Y1172" t="s">
        <v>21443</v>
      </c>
      <c r="Z1172" t="s">
        <v>9728</v>
      </c>
      <c r="AA1172" t="str">
        <f t="shared" si="18"/>
        <v>Router Security Requirements Guide :: Version 4, Release: 2 Benchmark Date: 23 Apr 2021 CM-6;</v>
      </c>
    </row>
    <row r="1173" spans="1:27" ht="409.5" hidden="1">
      <c r="A1173" t="s">
        <v>9530</v>
      </c>
      <c r="B1173" t="s">
        <v>4349</v>
      </c>
      <c r="C1173" t="s">
        <v>7717</v>
      </c>
      <c r="D1173" t="s">
        <v>9529</v>
      </c>
      <c r="E1173" t="s">
        <v>9528</v>
      </c>
      <c r="F1173" t="s">
        <v>9527</v>
      </c>
      <c r="G1173" s="25" t="s">
        <v>9526</v>
      </c>
      <c r="I1173" s="25" t="s">
        <v>9525</v>
      </c>
      <c r="J1173" t="s">
        <v>9524</v>
      </c>
      <c r="M1173" t="b">
        <v>0</v>
      </c>
      <c r="T1173" t="s">
        <v>4341</v>
      </c>
      <c r="U1173" t="s">
        <v>4340</v>
      </c>
      <c r="V1173" t="s">
        <v>9446</v>
      </c>
      <c r="W1173">
        <v>3333</v>
      </c>
      <c r="X1173" s="25" t="s">
        <v>21562</v>
      </c>
      <c r="Y1173" t="s">
        <v>21443</v>
      </c>
      <c r="AA1173" t="str">
        <f t="shared" si="18"/>
        <v>SDN Controller Security Requirements Guide :: Version 1, Release: 2 Benchmark Date: 24 Apr 2020 CM-6;</v>
      </c>
    </row>
    <row r="1174" spans="1:27" ht="409.5" hidden="1">
      <c r="A1174" t="s">
        <v>9523</v>
      </c>
      <c r="B1174" t="s">
        <v>4349</v>
      </c>
      <c r="C1174" t="s">
        <v>7717</v>
      </c>
      <c r="D1174" t="s">
        <v>9522</v>
      </c>
      <c r="E1174" t="s">
        <v>9521</v>
      </c>
      <c r="F1174" t="s">
        <v>9520</v>
      </c>
      <c r="G1174" t="s">
        <v>9519</v>
      </c>
      <c r="I1174" s="25" t="s">
        <v>9518</v>
      </c>
      <c r="J1174" t="s">
        <v>9517</v>
      </c>
      <c r="M1174" t="b">
        <v>0</v>
      </c>
      <c r="T1174" t="s">
        <v>4341</v>
      </c>
      <c r="U1174" t="s">
        <v>4340</v>
      </c>
      <c r="V1174" t="s">
        <v>9446</v>
      </c>
      <c r="W1174">
        <v>3333</v>
      </c>
      <c r="X1174" s="25" t="s">
        <v>21562</v>
      </c>
      <c r="Y1174" t="s">
        <v>21443</v>
      </c>
      <c r="AA1174" t="str">
        <f t="shared" si="18"/>
        <v>SDN Controller Security Requirements Guide :: Version 1, Release: 2 Benchmark Date: 24 Apr 2020 CM-6;</v>
      </c>
    </row>
    <row r="1175" spans="1:27" ht="409.5" hidden="1">
      <c r="A1175" t="s">
        <v>9516</v>
      </c>
      <c r="B1175" t="s">
        <v>4349</v>
      </c>
      <c r="C1175" t="s">
        <v>7717</v>
      </c>
      <c r="D1175" t="s">
        <v>9515</v>
      </c>
      <c r="E1175" t="s">
        <v>9514</v>
      </c>
      <c r="F1175" t="s">
        <v>9513</v>
      </c>
      <c r="G1175" t="s">
        <v>9512</v>
      </c>
      <c r="I1175" s="25" t="s">
        <v>9511</v>
      </c>
      <c r="J1175" t="s">
        <v>9510</v>
      </c>
      <c r="M1175" t="b">
        <v>0</v>
      </c>
      <c r="T1175" t="s">
        <v>4341</v>
      </c>
      <c r="U1175" t="s">
        <v>4340</v>
      </c>
      <c r="V1175" t="s">
        <v>9446</v>
      </c>
      <c r="W1175">
        <v>3333</v>
      </c>
      <c r="X1175" s="25" t="s">
        <v>21562</v>
      </c>
      <c r="Y1175" t="s">
        <v>21443</v>
      </c>
      <c r="AA1175" t="str">
        <f t="shared" si="18"/>
        <v>SDN Controller Security Requirements Guide :: Version 1, Release: 2 Benchmark Date: 24 Apr 2020 CM-6;</v>
      </c>
    </row>
    <row r="1176" spans="1:27" ht="409.5" hidden="1">
      <c r="A1176" t="s">
        <v>9509</v>
      </c>
      <c r="B1176" t="s">
        <v>4349</v>
      </c>
      <c r="C1176" t="s">
        <v>7717</v>
      </c>
      <c r="D1176" t="s">
        <v>9508</v>
      </c>
      <c r="E1176" t="s">
        <v>9507</v>
      </c>
      <c r="F1176" t="s">
        <v>9506</v>
      </c>
      <c r="G1176" t="s">
        <v>9505</v>
      </c>
      <c r="I1176" s="25" t="s">
        <v>9504</v>
      </c>
      <c r="J1176" t="s">
        <v>9503</v>
      </c>
      <c r="M1176" t="b">
        <v>0</v>
      </c>
      <c r="T1176" t="s">
        <v>4341</v>
      </c>
      <c r="U1176" t="s">
        <v>4340</v>
      </c>
      <c r="V1176" t="s">
        <v>9446</v>
      </c>
      <c r="W1176">
        <v>3333</v>
      </c>
      <c r="X1176" s="25" t="s">
        <v>21562</v>
      </c>
      <c r="Y1176" t="s">
        <v>21443</v>
      </c>
      <c r="AA1176" t="str">
        <f t="shared" si="18"/>
        <v>SDN Controller Security Requirements Guide :: Version 1, Release: 2 Benchmark Date: 24 Apr 2020 CM-6;</v>
      </c>
    </row>
    <row r="1177" spans="1:27" ht="409.5" hidden="1">
      <c r="A1177" t="s">
        <v>9453</v>
      </c>
      <c r="B1177" t="s">
        <v>4349</v>
      </c>
      <c r="C1177" t="s">
        <v>9451</v>
      </c>
      <c r="D1177" t="s">
        <v>9452</v>
      </c>
      <c r="E1177" t="s">
        <v>9451</v>
      </c>
      <c r="F1177" t="s">
        <v>9450</v>
      </c>
      <c r="G1177" s="25" t="s">
        <v>9449</v>
      </c>
      <c r="I1177" s="25" t="s">
        <v>9448</v>
      </c>
      <c r="J1177" t="s">
        <v>9447</v>
      </c>
      <c r="M1177" t="b">
        <v>0</v>
      </c>
      <c r="T1177" t="s">
        <v>4341</v>
      </c>
      <c r="U1177" t="s">
        <v>4340</v>
      </c>
      <c r="V1177" t="s">
        <v>9446</v>
      </c>
      <c r="W1177">
        <v>3333</v>
      </c>
      <c r="X1177" s="25" t="s">
        <v>21562</v>
      </c>
      <c r="Y1177" t="s">
        <v>21443</v>
      </c>
      <c r="AA1177" t="str">
        <f t="shared" si="18"/>
        <v>SDN Controller Security Requirements Guide :: Version 1, Release: 2 Benchmark Date: 24 Apr 2020 CM-6;</v>
      </c>
    </row>
    <row r="1178" spans="1:27" ht="409.5" hidden="1">
      <c r="A1178" t="s">
        <v>9375</v>
      </c>
      <c r="B1178" t="s">
        <v>4349</v>
      </c>
      <c r="C1178" t="s">
        <v>4358</v>
      </c>
      <c r="D1178" t="s">
        <v>9374</v>
      </c>
      <c r="E1178" t="s">
        <v>9373</v>
      </c>
      <c r="F1178" t="s">
        <v>9372</v>
      </c>
      <c r="G1178" s="25" t="s">
        <v>9371</v>
      </c>
      <c r="I1178" s="25" t="s">
        <v>9370</v>
      </c>
      <c r="J1178" t="s">
        <v>9369</v>
      </c>
      <c r="M1178" t="b">
        <v>0</v>
      </c>
      <c r="T1178" t="s">
        <v>4341</v>
      </c>
      <c r="U1178" t="s">
        <v>4340</v>
      </c>
      <c r="V1178" t="s">
        <v>9347</v>
      </c>
      <c r="W1178">
        <v>5262</v>
      </c>
      <c r="X1178" s="25" t="s">
        <v>21562</v>
      </c>
      <c r="Y1178" t="s">
        <v>21443</v>
      </c>
      <c r="AA1178" t="str">
        <f t="shared" si="18"/>
        <v>Unified Endpoint Management Agent Security Requirements Guide :: Version 1, Release: 1 Benchmark Date: 20 Nov 2020 CM-6;</v>
      </c>
    </row>
    <row r="1179" spans="1:27" ht="409.5" hidden="1">
      <c r="A1179" t="s">
        <v>9368</v>
      </c>
      <c r="B1179" t="s">
        <v>4349</v>
      </c>
      <c r="C1179" t="s">
        <v>4358</v>
      </c>
      <c r="D1179" t="s">
        <v>9367</v>
      </c>
      <c r="E1179" t="s">
        <v>9366</v>
      </c>
      <c r="F1179" s="25" t="s">
        <v>9365</v>
      </c>
      <c r="G1179" s="25" t="s">
        <v>9364</v>
      </c>
      <c r="I1179" s="25" t="s">
        <v>9363</v>
      </c>
      <c r="J1179" s="25" t="s">
        <v>9362</v>
      </c>
      <c r="M1179" t="b">
        <v>0</v>
      </c>
      <c r="T1179" t="s">
        <v>4341</v>
      </c>
      <c r="U1179" t="s">
        <v>4340</v>
      </c>
      <c r="V1179" t="s">
        <v>9347</v>
      </c>
      <c r="W1179">
        <v>5262</v>
      </c>
      <c r="X1179" s="25" t="s">
        <v>21562</v>
      </c>
      <c r="Y1179" t="s">
        <v>21443</v>
      </c>
      <c r="AA1179" t="str">
        <f t="shared" si="18"/>
        <v>Unified Endpoint Management Agent Security Requirements Guide :: Version 1, Release: 1 Benchmark Date: 20 Nov 2020 CM-6;</v>
      </c>
    </row>
    <row r="1180" spans="1:27" ht="409.5" hidden="1">
      <c r="A1180" t="s">
        <v>9361</v>
      </c>
      <c r="B1180" t="s">
        <v>4349</v>
      </c>
      <c r="C1180" t="s">
        <v>4358</v>
      </c>
      <c r="D1180" t="s">
        <v>9360</v>
      </c>
      <c r="E1180" t="s">
        <v>9359</v>
      </c>
      <c r="F1180" s="25" t="s">
        <v>9358</v>
      </c>
      <c r="G1180" s="25" t="s">
        <v>9357</v>
      </c>
      <c r="I1180" s="25" t="s">
        <v>9356</v>
      </c>
      <c r="J1180" s="25" t="s">
        <v>9355</v>
      </c>
      <c r="M1180" t="b">
        <v>0</v>
      </c>
      <c r="T1180" t="s">
        <v>4341</v>
      </c>
      <c r="U1180" t="s">
        <v>4340</v>
      </c>
      <c r="V1180" t="s">
        <v>9347</v>
      </c>
      <c r="W1180">
        <v>5262</v>
      </c>
      <c r="X1180" s="25" t="s">
        <v>21562</v>
      </c>
      <c r="Y1180" t="s">
        <v>21443</v>
      </c>
      <c r="AA1180" t="str">
        <f t="shared" si="18"/>
        <v>Unified Endpoint Management Agent Security Requirements Guide :: Version 1, Release: 1 Benchmark Date: 20 Nov 2020 CM-6;</v>
      </c>
    </row>
    <row r="1181" spans="1:27" ht="409.5" hidden="1">
      <c r="A1181" t="s">
        <v>8394</v>
      </c>
      <c r="B1181" t="s">
        <v>4349</v>
      </c>
      <c r="C1181" t="s">
        <v>4358</v>
      </c>
      <c r="D1181" t="s">
        <v>8393</v>
      </c>
      <c r="E1181" t="s">
        <v>8392</v>
      </c>
      <c r="F1181" t="s">
        <v>8391</v>
      </c>
      <c r="G1181" s="25" t="s">
        <v>8390</v>
      </c>
      <c r="I1181" s="25" t="s">
        <v>8389</v>
      </c>
      <c r="J1181" t="s">
        <v>8388</v>
      </c>
      <c r="M1181" t="b">
        <v>0</v>
      </c>
      <c r="T1181" t="s">
        <v>4341</v>
      </c>
      <c r="U1181" t="s">
        <v>4340</v>
      </c>
      <c r="V1181" t="s">
        <v>8332</v>
      </c>
      <c r="W1181">
        <v>5269</v>
      </c>
      <c r="X1181" s="25" t="s">
        <v>21562</v>
      </c>
      <c r="Y1181" t="s">
        <v>21443</v>
      </c>
      <c r="AA1181" t="str">
        <f t="shared" si="18"/>
        <v>Unified Endpoint Management Server Security Requirements Guide :: Version 1, Release: 1 Benchmark Date: 20 Nov 2020 CM-6;</v>
      </c>
    </row>
    <row r="1182" spans="1:27" ht="409.5" hidden="1">
      <c r="A1182" t="s">
        <v>8387</v>
      </c>
      <c r="B1182" t="s">
        <v>4349</v>
      </c>
      <c r="C1182" t="s">
        <v>4358</v>
      </c>
      <c r="D1182" t="s">
        <v>8386</v>
      </c>
      <c r="E1182" t="s">
        <v>8385</v>
      </c>
      <c r="F1182" t="s">
        <v>8384</v>
      </c>
      <c r="G1182" s="25" t="s">
        <v>8383</v>
      </c>
      <c r="I1182" s="25" t="s">
        <v>8382</v>
      </c>
      <c r="J1182" t="s">
        <v>8381</v>
      </c>
      <c r="M1182" t="b">
        <v>0</v>
      </c>
      <c r="T1182" t="s">
        <v>4341</v>
      </c>
      <c r="U1182" t="s">
        <v>4340</v>
      </c>
      <c r="V1182" t="s">
        <v>8332</v>
      </c>
      <c r="W1182">
        <v>5269</v>
      </c>
      <c r="X1182" s="25" t="s">
        <v>21562</v>
      </c>
      <c r="Y1182" t="s">
        <v>21443</v>
      </c>
      <c r="AA1182" t="str">
        <f t="shared" si="18"/>
        <v>Unified Endpoint Management Server Security Requirements Guide :: Version 1, Release: 1 Benchmark Date: 20 Nov 2020 CM-6;</v>
      </c>
    </row>
    <row r="1183" spans="1:27" ht="409.5" hidden="1">
      <c r="A1183" t="s">
        <v>7726</v>
      </c>
      <c r="B1183" t="s">
        <v>4745</v>
      </c>
      <c r="C1183" t="s">
        <v>7717</v>
      </c>
      <c r="D1183" t="s">
        <v>7725</v>
      </c>
      <c r="E1183" t="s">
        <v>7724</v>
      </c>
      <c r="F1183" t="s">
        <v>7723</v>
      </c>
      <c r="G1183" s="25" t="s">
        <v>7722</v>
      </c>
      <c r="I1183" s="25" t="s">
        <v>7721</v>
      </c>
      <c r="J1183" t="s">
        <v>7720</v>
      </c>
      <c r="M1183" t="b">
        <v>0</v>
      </c>
      <c r="T1183" t="s">
        <v>4341</v>
      </c>
      <c r="U1183" t="s">
        <v>4340</v>
      </c>
      <c r="V1183" t="s">
        <v>7613</v>
      </c>
      <c r="W1183">
        <v>2920</v>
      </c>
      <c r="X1183" s="25" t="s">
        <v>21562</v>
      </c>
      <c r="Y1183" t="s">
        <v>21443</v>
      </c>
      <c r="Z1183" t="s">
        <v>7719</v>
      </c>
      <c r="AA1183" t="str">
        <f t="shared" si="18"/>
        <v>Virtual Private Network (VPN) Security Requirements Guide :: Version 2, Release: 4 Benchmark Date: 27 Oct 2021 CM-6;</v>
      </c>
    </row>
    <row r="1184" spans="1:27" ht="409.5" hidden="1">
      <c r="A1184" t="s">
        <v>7718</v>
      </c>
      <c r="B1184" t="s">
        <v>4745</v>
      </c>
      <c r="C1184" t="s">
        <v>7717</v>
      </c>
      <c r="D1184" t="s">
        <v>7716</v>
      </c>
      <c r="E1184" t="s">
        <v>7715</v>
      </c>
      <c r="F1184" t="s">
        <v>7714</v>
      </c>
      <c r="G1184" s="25" t="s">
        <v>7713</v>
      </c>
      <c r="I1184" s="25" t="s">
        <v>7712</v>
      </c>
      <c r="J1184" t="s">
        <v>7711</v>
      </c>
      <c r="M1184" t="b">
        <v>0</v>
      </c>
      <c r="T1184" t="s">
        <v>4341</v>
      </c>
      <c r="U1184" t="s">
        <v>4340</v>
      </c>
      <c r="V1184" t="s">
        <v>7613</v>
      </c>
      <c r="W1184">
        <v>2920</v>
      </c>
      <c r="X1184" s="25" t="s">
        <v>21562</v>
      </c>
      <c r="Y1184" t="s">
        <v>21443</v>
      </c>
      <c r="Z1184" t="s">
        <v>7710</v>
      </c>
      <c r="AA1184" t="str">
        <f t="shared" si="18"/>
        <v>Virtual Private Network (VPN) Security Requirements Guide :: Version 2, Release: 4 Benchmark Date: 27 Oct 2021 CM-6;</v>
      </c>
    </row>
    <row r="1185" spans="1:27" ht="409.5" hidden="1">
      <c r="A1185" t="s">
        <v>7421</v>
      </c>
      <c r="B1185" t="s">
        <v>5187</v>
      </c>
      <c r="C1185" t="s">
        <v>4358</v>
      </c>
      <c r="D1185" t="s">
        <v>7420</v>
      </c>
      <c r="E1185" t="s">
        <v>7419</v>
      </c>
      <c r="F1185" t="s">
        <v>7418</v>
      </c>
      <c r="G1185" s="25" t="s">
        <v>7417</v>
      </c>
      <c r="I1185" s="25" t="s">
        <v>7416</v>
      </c>
      <c r="J1185" t="s">
        <v>7415</v>
      </c>
      <c r="M1185" t="b">
        <v>0</v>
      </c>
      <c r="T1185" t="s">
        <v>4341</v>
      </c>
      <c r="U1185" t="s">
        <v>4340</v>
      </c>
      <c r="V1185" t="s">
        <v>5162</v>
      </c>
      <c r="W1185">
        <v>4093</v>
      </c>
      <c r="X1185" s="25" t="s">
        <v>21562</v>
      </c>
      <c r="Y1185" t="s">
        <v>21443</v>
      </c>
      <c r="Z1185" t="s">
        <v>7414</v>
      </c>
      <c r="AA1185" t="str">
        <f t="shared" si="18"/>
        <v>Application Security and Development Security Technical Implementation Guide :: Version 5, Release: 2 Benchmark Date: 27 Oct 2022 CM-6;</v>
      </c>
    </row>
    <row r="1186" spans="1:27" ht="409.5" hidden="1">
      <c r="A1186" t="s">
        <v>6528</v>
      </c>
      <c r="B1186" t="s">
        <v>4349</v>
      </c>
      <c r="C1186" t="s">
        <v>4358</v>
      </c>
      <c r="D1186" t="s">
        <v>6527</v>
      </c>
      <c r="E1186" t="s">
        <v>6526</v>
      </c>
      <c r="F1186" t="s">
        <v>6525</v>
      </c>
      <c r="G1186" s="25" t="s">
        <v>6524</v>
      </c>
      <c r="I1186" s="25" t="s">
        <v>6523</v>
      </c>
      <c r="J1186" t="s">
        <v>6522</v>
      </c>
      <c r="M1186" t="b">
        <v>0</v>
      </c>
      <c r="T1186" t="s">
        <v>4341</v>
      </c>
      <c r="U1186" t="s">
        <v>4340</v>
      </c>
      <c r="V1186" t="s">
        <v>5162</v>
      </c>
      <c r="W1186">
        <v>4093</v>
      </c>
      <c r="X1186" s="25" t="s">
        <v>21562</v>
      </c>
      <c r="Y1186" t="s">
        <v>21443</v>
      </c>
      <c r="Z1186" t="s">
        <v>6521</v>
      </c>
      <c r="AA1186" t="str">
        <f t="shared" si="18"/>
        <v>Application Security and Development Security Technical Implementation Guide :: Version 5, Release: 2 Benchmark Date: 27 Oct 2022 CM-6;</v>
      </c>
    </row>
    <row r="1187" spans="1:27" ht="409.5" hidden="1">
      <c r="A1187" t="s">
        <v>4367</v>
      </c>
      <c r="B1187" t="s">
        <v>4349</v>
      </c>
      <c r="C1187" t="s">
        <v>4358</v>
      </c>
      <c r="D1187" t="s">
        <v>4366</v>
      </c>
      <c r="E1187" t="s">
        <v>4365</v>
      </c>
      <c r="F1187" t="s">
        <v>4364</v>
      </c>
      <c r="G1187" s="25" t="s">
        <v>4363</v>
      </c>
      <c r="I1187" s="25" t="s">
        <v>4362</v>
      </c>
      <c r="J1187" t="s">
        <v>4361</v>
      </c>
      <c r="M1187" t="b">
        <v>0</v>
      </c>
      <c r="T1187" t="s">
        <v>4341</v>
      </c>
      <c r="U1187" t="s">
        <v>4340</v>
      </c>
      <c r="V1187" t="s">
        <v>4339</v>
      </c>
      <c r="W1187">
        <v>2910</v>
      </c>
      <c r="X1187" s="25" t="s">
        <v>21562</v>
      </c>
      <c r="Y1187" t="s">
        <v>21443</v>
      </c>
      <c r="Z1187" t="s">
        <v>4360</v>
      </c>
      <c r="AA1187" t="str">
        <f t="shared" si="18"/>
        <v>Web Server Security Requirements Guide :: Version 3, Release: 1 Benchmark Date: 27 Oct 2022 CM-6;</v>
      </c>
    </row>
    <row r="1188" spans="1:27" ht="409.5" hidden="1">
      <c r="A1188" t="s">
        <v>4359</v>
      </c>
      <c r="B1188" t="s">
        <v>4349</v>
      </c>
      <c r="C1188" t="s">
        <v>4358</v>
      </c>
      <c r="D1188" t="s">
        <v>4357</v>
      </c>
      <c r="E1188" t="s">
        <v>4356</v>
      </c>
      <c r="F1188" t="s">
        <v>4355</v>
      </c>
      <c r="G1188" s="25" t="s">
        <v>4354</v>
      </c>
      <c r="I1188" s="25" t="s">
        <v>4353</v>
      </c>
      <c r="J1188" t="s">
        <v>4352</v>
      </c>
      <c r="M1188" t="b">
        <v>0</v>
      </c>
      <c r="T1188" t="s">
        <v>4341</v>
      </c>
      <c r="U1188" t="s">
        <v>4340</v>
      </c>
      <c r="V1188" t="s">
        <v>4339</v>
      </c>
      <c r="W1188">
        <v>2910</v>
      </c>
      <c r="X1188" s="25" t="s">
        <v>21562</v>
      </c>
      <c r="Y1188" t="s">
        <v>21443</v>
      </c>
      <c r="Z1188" t="s">
        <v>4351</v>
      </c>
      <c r="AA1188" t="str">
        <f t="shared" si="18"/>
        <v>Web Server Security Requirements Guide :: Version 3, Release: 1 Benchmark Date: 27 Oct 2022 CM-6;</v>
      </c>
    </row>
    <row r="1189" spans="1:27" ht="409.5" hidden="1">
      <c r="A1189" t="s">
        <v>10595</v>
      </c>
      <c r="B1189" t="s">
        <v>4745</v>
      </c>
      <c r="C1189" t="s">
        <v>4358</v>
      </c>
      <c r="D1189" t="s">
        <v>10594</v>
      </c>
      <c r="E1189" t="s">
        <v>10593</v>
      </c>
      <c r="F1189" t="s">
        <v>10592</v>
      </c>
      <c r="G1189" t="s">
        <v>10591</v>
      </c>
      <c r="I1189" s="25" t="s">
        <v>10590</v>
      </c>
      <c r="J1189" s="25" t="s">
        <v>10589</v>
      </c>
      <c r="M1189" t="b">
        <v>0</v>
      </c>
      <c r="T1189" t="s">
        <v>4341</v>
      </c>
      <c r="U1189" t="s">
        <v>4340</v>
      </c>
      <c r="V1189" t="s">
        <v>10511</v>
      </c>
      <c r="W1189">
        <v>2890</v>
      </c>
      <c r="X1189" s="25" t="s">
        <v>21563</v>
      </c>
      <c r="Y1189" t="s">
        <v>21914</v>
      </c>
      <c r="Z1189" t="s">
        <v>10588</v>
      </c>
      <c r="AA1189" t="str">
        <f t="shared" si="18"/>
        <v>Network Device Management Security Requirements Guide :: Version 4, Release: 1 Benchmark Date: 23 Apr 2021 CM-6;CM-6 (1);</v>
      </c>
    </row>
    <row r="1190" spans="1:27" ht="409.5" hidden="1">
      <c r="A1190" t="s">
        <v>10587</v>
      </c>
      <c r="B1190" t="s">
        <v>4349</v>
      </c>
      <c r="C1190" t="s">
        <v>4358</v>
      </c>
      <c r="D1190" t="s">
        <v>10586</v>
      </c>
      <c r="E1190" t="s">
        <v>10585</v>
      </c>
      <c r="F1190" t="s">
        <v>10584</v>
      </c>
      <c r="G1190" s="25" t="s">
        <v>10583</v>
      </c>
      <c r="I1190" s="25" t="s">
        <v>10582</v>
      </c>
      <c r="J1190" t="s">
        <v>10581</v>
      </c>
      <c r="M1190" t="b">
        <v>0</v>
      </c>
      <c r="T1190" t="s">
        <v>4341</v>
      </c>
      <c r="U1190" t="s">
        <v>4340</v>
      </c>
      <c r="V1190" t="s">
        <v>10511</v>
      </c>
      <c r="W1190">
        <v>2890</v>
      </c>
      <c r="X1190" s="25" t="s">
        <v>21564</v>
      </c>
      <c r="Y1190" t="s">
        <v>21915</v>
      </c>
      <c r="Z1190" t="s">
        <v>10580</v>
      </c>
      <c r="AA1190" t="str">
        <f t="shared" si="18"/>
        <v>Network Device Management Security Requirements Guide :: Version 4, Release: 1 Benchmark Date: 23 Apr 2021 CM-6;CP-9;</v>
      </c>
    </row>
    <row r="1191" spans="1:27" ht="409.5" hidden="1">
      <c r="A1191" t="s">
        <v>10579</v>
      </c>
      <c r="B1191" t="s">
        <v>4349</v>
      </c>
      <c r="C1191" t="s">
        <v>4358</v>
      </c>
      <c r="D1191" t="s">
        <v>10578</v>
      </c>
      <c r="E1191" t="s">
        <v>10577</v>
      </c>
      <c r="F1191" t="s">
        <v>10576</v>
      </c>
      <c r="G1191" s="25" t="s">
        <v>10575</v>
      </c>
      <c r="I1191" s="25" t="s">
        <v>10574</v>
      </c>
      <c r="J1191" t="s">
        <v>10573</v>
      </c>
      <c r="M1191" t="b">
        <v>0</v>
      </c>
      <c r="T1191" t="s">
        <v>4341</v>
      </c>
      <c r="U1191" t="s">
        <v>4340</v>
      </c>
      <c r="V1191" t="s">
        <v>10511</v>
      </c>
      <c r="W1191">
        <v>2890</v>
      </c>
      <c r="X1191" s="25" t="s">
        <v>21687</v>
      </c>
      <c r="Y1191" t="s">
        <v>21916</v>
      </c>
      <c r="Z1191" t="s">
        <v>10572</v>
      </c>
      <c r="AA1191" t="str">
        <f t="shared" si="18"/>
        <v xml:space="preserve">Network Device Management Security Requirements Guide :: Version 4, Release: 1 Benchmark Date: 23 Apr 2021 CM-6;CP-9;  </v>
      </c>
    </row>
    <row r="1192" spans="1:27" ht="409.5" hidden="1">
      <c r="A1192" t="s">
        <v>10705</v>
      </c>
      <c r="B1192" t="s">
        <v>4349</v>
      </c>
      <c r="C1192" t="s">
        <v>10704</v>
      </c>
      <c r="D1192" t="s">
        <v>10703</v>
      </c>
      <c r="E1192" t="s">
        <v>10702</v>
      </c>
      <c r="F1192" t="s">
        <v>10701</v>
      </c>
      <c r="G1192" s="25" t="s">
        <v>10700</v>
      </c>
      <c r="I1192" s="25" t="s">
        <v>10699</v>
      </c>
      <c r="J1192" t="s">
        <v>10698</v>
      </c>
      <c r="M1192" t="b">
        <v>0</v>
      </c>
      <c r="T1192" t="s">
        <v>4341</v>
      </c>
      <c r="U1192" t="s">
        <v>4340</v>
      </c>
      <c r="V1192" t="s">
        <v>10511</v>
      </c>
      <c r="W1192">
        <v>2890</v>
      </c>
      <c r="X1192" s="25" t="s">
        <v>21565</v>
      </c>
      <c r="Y1192" t="s">
        <v>21917</v>
      </c>
      <c r="Z1192" t="s">
        <v>10697</v>
      </c>
      <c r="AA1192" t="str">
        <f t="shared" si="18"/>
        <v>Network Device Management Security Requirements Guide :: Version 4, Release: 1 Benchmark Date: 23 Apr 2021 CM-6;MA-3 (4);</v>
      </c>
    </row>
    <row r="1193" spans="1:27" ht="409.5" hidden="1">
      <c r="A1193" t="s">
        <v>6072</v>
      </c>
      <c r="B1193" t="s">
        <v>4349</v>
      </c>
      <c r="C1193" t="s">
        <v>4358</v>
      </c>
      <c r="D1193" t="s">
        <v>6071</v>
      </c>
      <c r="E1193" t="s">
        <v>6070</v>
      </c>
      <c r="F1193" t="s">
        <v>6069</v>
      </c>
      <c r="G1193" s="25" t="s">
        <v>6068</v>
      </c>
      <c r="I1193" s="25" t="s">
        <v>6067</v>
      </c>
      <c r="J1193" s="25" t="s">
        <v>6066</v>
      </c>
      <c r="M1193" t="b">
        <v>0</v>
      </c>
      <c r="T1193" t="s">
        <v>4341</v>
      </c>
      <c r="U1193" t="s">
        <v>4340</v>
      </c>
      <c r="V1193" t="s">
        <v>5162</v>
      </c>
      <c r="W1193">
        <v>4093</v>
      </c>
      <c r="X1193" s="25" t="s">
        <v>21566</v>
      </c>
      <c r="Y1193" t="s">
        <v>21918</v>
      </c>
      <c r="Z1193" t="s">
        <v>6065</v>
      </c>
      <c r="AA1193" t="str">
        <f t="shared" si="18"/>
        <v>Application Security and Development Security Technical Implementation Guide :: Version 5, Release: 2 Benchmark Date: 27 Oct 2022 CM-6;SA-11;</v>
      </c>
    </row>
    <row r="1194" spans="1:27" ht="409.5" hidden="1">
      <c r="A1194" t="s">
        <v>10571</v>
      </c>
      <c r="B1194" t="s">
        <v>4349</v>
      </c>
      <c r="C1194" t="s">
        <v>4358</v>
      </c>
      <c r="D1194" t="s">
        <v>10570</v>
      </c>
      <c r="E1194" t="s">
        <v>10569</v>
      </c>
      <c r="F1194" t="s">
        <v>10568</v>
      </c>
      <c r="G1194" t="s">
        <v>10567</v>
      </c>
      <c r="I1194" s="25" t="s">
        <v>10566</v>
      </c>
      <c r="J1194" t="s">
        <v>10565</v>
      </c>
      <c r="M1194" t="b">
        <v>0</v>
      </c>
      <c r="T1194" t="s">
        <v>4341</v>
      </c>
      <c r="U1194" t="s">
        <v>4340</v>
      </c>
      <c r="V1194" t="s">
        <v>10511</v>
      </c>
      <c r="W1194">
        <v>2890</v>
      </c>
      <c r="X1194" s="25" t="s">
        <v>21567</v>
      </c>
      <c r="Y1194" t="s">
        <v>21919</v>
      </c>
      <c r="Z1194" t="s">
        <v>10564</v>
      </c>
      <c r="AA1194" t="str">
        <f t="shared" si="18"/>
        <v>Network Device Management Security Requirements Guide :: Version 4, Release: 1 Benchmark Date: 23 Apr 2021 CM-6;SC-17;</v>
      </c>
    </row>
    <row r="1195" spans="1:27" ht="409.5" hidden="1">
      <c r="A1195" t="s">
        <v>15656</v>
      </c>
      <c r="B1195" t="s">
        <v>4349</v>
      </c>
      <c r="C1195" t="s">
        <v>15654</v>
      </c>
      <c r="D1195" t="s">
        <v>15655</v>
      </c>
      <c r="E1195" t="s">
        <v>15654</v>
      </c>
      <c r="F1195" t="s">
        <v>15653</v>
      </c>
      <c r="G1195" s="25" t="s">
        <v>15640</v>
      </c>
      <c r="I1195" t="s">
        <v>15652</v>
      </c>
      <c r="J1195" t="s">
        <v>15651</v>
      </c>
      <c r="M1195" t="b">
        <v>0</v>
      </c>
      <c r="T1195" t="s">
        <v>4341</v>
      </c>
      <c r="U1195" t="s">
        <v>4340</v>
      </c>
      <c r="V1195" t="s">
        <v>15278</v>
      </c>
      <c r="W1195">
        <v>2355</v>
      </c>
      <c r="X1195" s="25" t="s">
        <v>21810</v>
      </c>
      <c r="Y1195" t="s">
        <v>21920</v>
      </c>
      <c r="AA1195" t="str">
        <f t="shared" si="18"/>
        <v>Domain Name System (DNS) Security Requirements Guide :: Version 2, Release: 4 Benchmark Date: 23 Oct 2015 CM-6;SC-2;0 (2);</v>
      </c>
    </row>
    <row r="1196" spans="1:27" ht="409.5" hidden="1">
      <c r="A1196" t="s">
        <v>15650</v>
      </c>
      <c r="B1196" t="s">
        <v>4349</v>
      </c>
      <c r="C1196" t="s">
        <v>15648</v>
      </c>
      <c r="D1196" t="s">
        <v>15649</v>
      </c>
      <c r="E1196" t="s">
        <v>15648</v>
      </c>
      <c r="F1196" t="s">
        <v>15647</v>
      </c>
      <c r="G1196" s="25" t="s">
        <v>15640</v>
      </c>
      <c r="I1196" t="s">
        <v>15646</v>
      </c>
      <c r="J1196" t="s">
        <v>15645</v>
      </c>
      <c r="M1196" t="b">
        <v>0</v>
      </c>
      <c r="T1196" t="s">
        <v>4341</v>
      </c>
      <c r="U1196" t="s">
        <v>4340</v>
      </c>
      <c r="V1196" t="s">
        <v>15278</v>
      </c>
      <c r="W1196">
        <v>2355</v>
      </c>
      <c r="X1196" s="25" t="s">
        <v>21811</v>
      </c>
      <c r="Y1196" t="s">
        <v>21920</v>
      </c>
      <c r="AA1196" t="str">
        <f t="shared" si="18"/>
        <v>Domain Name System (DNS) Security Requirements Guide :: Version 2, Release: 4 Benchmark Date: 23 Oct 2015 CM-6;SC-2;0 (2);</v>
      </c>
    </row>
    <row r="1197" spans="1:27" ht="409.5" hidden="1">
      <c r="A1197" t="s">
        <v>15341</v>
      </c>
      <c r="B1197" t="s">
        <v>4349</v>
      </c>
      <c r="C1197" t="s">
        <v>15339</v>
      </c>
      <c r="D1197" t="s">
        <v>15340</v>
      </c>
      <c r="E1197" t="s">
        <v>15339</v>
      </c>
      <c r="F1197" t="s">
        <v>15338</v>
      </c>
      <c r="G1197" s="25" t="s">
        <v>15337</v>
      </c>
      <c r="I1197" s="25" t="s">
        <v>15336</v>
      </c>
      <c r="J1197" t="s">
        <v>15335</v>
      </c>
      <c r="M1197" t="b">
        <v>0</v>
      </c>
      <c r="T1197" t="s">
        <v>4341</v>
      </c>
      <c r="U1197" t="s">
        <v>4340</v>
      </c>
      <c r="V1197" t="s">
        <v>15278</v>
      </c>
      <c r="W1197">
        <v>2355</v>
      </c>
      <c r="X1197" s="25" t="s">
        <v>21568</v>
      </c>
      <c r="Y1197" t="s">
        <v>21921</v>
      </c>
      <c r="AA1197" t="str">
        <f t="shared" si="18"/>
        <v>Domain Name System (DNS) Security Requirements Guide :: Version 2, Release: 4 Benchmark Date: 23 Oct 2015 CM-6;SI-13 (4);</v>
      </c>
    </row>
    <row r="1198" spans="1:27" ht="409.5" hidden="1">
      <c r="A1198" t="s">
        <v>15561</v>
      </c>
      <c r="B1198" t="s">
        <v>4349</v>
      </c>
      <c r="C1198" t="s">
        <v>15559</v>
      </c>
      <c r="D1198" t="s">
        <v>15560</v>
      </c>
      <c r="E1198" t="s">
        <v>15559</v>
      </c>
      <c r="F1198" t="s">
        <v>15558</v>
      </c>
      <c r="G1198" s="25" t="s">
        <v>15557</v>
      </c>
      <c r="I1198" s="25" t="s">
        <v>15556</v>
      </c>
      <c r="J1198" t="s">
        <v>15555</v>
      </c>
      <c r="M1198" t="b">
        <v>0</v>
      </c>
      <c r="T1198" t="s">
        <v>4341</v>
      </c>
      <c r="U1198" t="s">
        <v>4340</v>
      </c>
      <c r="V1198" t="s">
        <v>15278</v>
      </c>
      <c r="W1198">
        <v>2355</v>
      </c>
      <c r="X1198" s="25" t="s">
        <v>21569</v>
      </c>
      <c r="Y1198" t="s">
        <v>21922</v>
      </c>
      <c r="AA1198" t="str">
        <f t="shared" si="18"/>
        <v>Domain Name System (DNS) Security Requirements Guide :: Version 2, Release: 4 Benchmark Date: 23 Oct 2015 CM-6;SI-17;</v>
      </c>
    </row>
    <row r="1199" spans="1:27" ht="409.5">
      <c r="A1199" t="s">
        <v>20603</v>
      </c>
      <c r="B1199" t="s">
        <v>4349</v>
      </c>
      <c r="C1199" t="s">
        <v>20601</v>
      </c>
      <c r="D1199" t="s">
        <v>20602</v>
      </c>
      <c r="E1199" t="s">
        <v>20601</v>
      </c>
      <c r="F1199" t="s">
        <v>20600</v>
      </c>
      <c r="G1199" s="25" t="s">
        <v>20599</v>
      </c>
      <c r="I1199" s="25" t="s">
        <v>20598</v>
      </c>
      <c r="J1199" t="s">
        <v>20597</v>
      </c>
      <c r="M1199" t="b">
        <v>0</v>
      </c>
      <c r="T1199" t="s">
        <v>4341</v>
      </c>
      <c r="U1199" t="s">
        <v>4340</v>
      </c>
      <c r="V1199" t="s">
        <v>19908</v>
      </c>
      <c r="W1199">
        <v>2489</v>
      </c>
      <c r="X1199" s="25" t="s">
        <v>21562</v>
      </c>
      <c r="Y1199" t="s">
        <v>21443</v>
      </c>
      <c r="AA1199" t="str">
        <f t="shared" si="18"/>
        <v>Application Layer Gateway (ALG) Security Requirements Guide (SRG) :: Version 1, Release: 2 Benchmark Date: 24 Jul 2015 CM-6;</v>
      </c>
    </row>
    <row r="1200" spans="1:27" ht="409.5">
      <c r="A1200" t="s">
        <v>20596</v>
      </c>
      <c r="B1200" t="s">
        <v>4349</v>
      </c>
      <c r="C1200" t="s">
        <v>20594</v>
      </c>
      <c r="D1200" t="s">
        <v>20595</v>
      </c>
      <c r="E1200" t="s">
        <v>20594</v>
      </c>
      <c r="F1200" t="s">
        <v>20593</v>
      </c>
      <c r="G1200" s="25" t="s">
        <v>20592</v>
      </c>
      <c r="I1200" s="25" t="s">
        <v>20591</v>
      </c>
      <c r="J1200" t="s">
        <v>20590</v>
      </c>
      <c r="M1200" t="b">
        <v>0</v>
      </c>
      <c r="T1200" t="s">
        <v>4341</v>
      </c>
      <c r="U1200" t="s">
        <v>4340</v>
      </c>
      <c r="V1200" t="s">
        <v>19908</v>
      </c>
      <c r="W1200">
        <v>2489</v>
      </c>
      <c r="X1200" s="25" t="s">
        <v>21689</v>
      </c>
      <c r="Y1200" t="s">
        <v>21688</v>
      </c>
      <c r="AA1200" t="str">
        <f t="shared" si="18"/>
        <v>Application Layer Gateway (ALG) Security Requirements Guide (SRG) :: Version 1, Release: 2 Benchmark Date: 24 Jul 2015 CM-6;SC-7 (17);</v>
      </c>
    </row>
    <row r="1201" spans="1:27" ht="409.5">
      <c r="A1201" t="s">
        <v>20589</v>
      </c>
      <c r="B1201" t="s">
        <v>4349</v>
      </c>
      <c r="C1201" t="s">
        <v>20587</v>
      </c>
      <c r="D1201" t="s">
        <v>20588</v>
      </c>
      <c r="E1201" t="s">
        <v>20587</v>
      </c>
      <c r="F1201" t="s">
        <v>20586</v>
      </c>
      <c r="G1201" s="25" t="s">
        <v>20585</v>
      </c>
      <c r="I1201" s="25" t="s">
        <v>20584</v>
      </c>
      <c r="J1201" t="s">
        <v>20583</v>
      </c>
      <c r="M1201" t="b">
        <v>0</v>
      </c>
      <c r="T1201" t="s">
        <v>4341</v>
      </c>
      <c r="U1201" t="s">
        <v>4340</v>
      </c>
      <c r="V1201" t="s">
        <v>19908</v>
      </c>
      <c r="W1201">
        <v>2489</v>
      </c>
      <c r="X1201" s="25" t="s">
        <v>21689</v>
      </c>
      <c r="Y1201" t="s">
        <v>21688</v>
      </c>
      <c r="AA1201" t="str">
        <f t="shared" si="18"/>
        <v>Application Layer Gateway (ALG) Security Requirements Guide (SRG) :: Version 1, Release: 2 Benchmark Date: 24 Jul 2015 CM-6;SC-7 (17);</v>
      </c>
    </row>
    <row r="1202" spans="1:27" ht="409.5">
      <c r="A1202" t="s">
        <v>20582</v>
      </c>
      <c r="B1202" t="s">
        <v>4349</v>
      </c>
      <c r="C1202" t="s">
        <v>20580</v>
      </c>
      <c r="D1202" t="s">
        <v>20581</v>
      </c>
      <c r="E1202" t="s">
        <v>20580</v>
      </c>
      <c r="F1202" t="s">
        <v>20579</v>
      </c>
      <c r="G1202" s="25" t="s">
        <v>20578</v>
      </c>
      <c r="I1202" s="25" t="s">
        <v>20577</v>
      </c>
      <c r="J1202" t="s">
        <v>20576</v>
      </c>
      <c r="M1202" t="b">
        <v>0</v>
      </c>
      <c r="T1202" t="s">
        <v>4341</v>
      </c>
      <c r="U1202" t="s">
        <v>4340</v>
      </c>
      <c r="V1202" t="s">
        <v>19908</v>
      </c>
      <c r="W1202">
        <v>2489</v>
      </c>
      <c r="X1202" s="25" t="s">
        <v>21689</v>
      </c>
      <c r="Y1202" t="s">
        <v>21688</v>
      </c>
      <c r="AA1202" t="str">
        <f t="shared" si="18"/>
        <v>Application Layer Gateway (ALG) Security Requirements Guide (SRG) :: Version 1, Release: 2 Benchmark Date: 24 Jul 2015 CM-6;SC-7 (17);</v>
      </c>
    </row>
    <row r="1203" spans="1:27" ht="409.5" hidden="1">
      <c r="A1203" t="s">
        <v>17340</v>
      </c>
      <c r="B1203" t="s">
        <v>4349</v>
      </c>
      <c r="C1203" t="s">
        <v>4494</v>
      </c>
      <c r="D1203" t="s">
        <v>17339</v>
      </c>
      <c r="E1203" t="s">
        <v>17338</v>
      </c>
      <c r="F1203" t="s">
        <v>17337</v>
      </c>
      <c r="G1203" s="25" t="s">
        <v>17336</v>
      </c>
      <c r="I1203" s="25" t="s">
        <v>17335</v>
      </c>
      <c r="J1203" t="s">
        <v>17334</v>
      </c>
      <c r="M1203" t="b">
        <v>0</v>
      </c>
      <c r="T1203" t="s">
        <v>4341</v>
      </c>
      <c r="U1203" t="s">
        <v>4340</v>
      </c>
      <c r="V1203" t="s">
        <v>16942</v>
      </c>
      <c r="W1203">
        <v>5239</v>
      </c>
      <c r="X1203" s="25" t="s">
        <v>21690</v>
      </c>
      <c r="Y1203" t="s">
        <v>21691</v>
      </c>
      <c r="AA1203" t="str">
        <f t="shared" si="18"/>
        <v>Container Platform Security Requirements Guide :: Version 1, Release: 3 Benchmark Date: 27 Jan 2022 CM-7 (1);</v>
      </c>
    </row>
    <row r="1204" spans="1:27" ht="409.5" hidden="1">
      <c r="A1204" t="s">
        <v>16313</v>
      </c>
      <c r="B1204" t="s">
        <v>4349</v>
      </c>
      <c r="C1204" t="s">
        <v>4494</v>
      </c>
      <c r="D1204" t="s">
        <v>16312</v>
      </c>
      <c r="E1204" t="s">
        <v>16311</v>
      </c>
      <c r="F1204" t="s">
        <v>16310</v>
      </c>
      <c r="G1204" t="s">
        <v>16309</v>
      </c>
      <c r="I1204" s="25" t="s">
        <v>16308</v>
      </c>
      <c r="J1204" s="25" t="s">
        <v>16307</v>
      </c>
      <c r="M1204" t="b">
        <v>0</v>
      </c>
      <c r="T1204" t="s">
        <v>4341</v>
      </c>
      <c r="U1204" t="s">
        <v>4340</v>
      </c>
      <c r="V1204" t="s">
        <v>15953</v>
      </c>
      <c r="W1204">
        <v>2902</v>
      </c>
      <c r="X1204" s="25" t="s">
        <v>21690</v>
      </c>
      <c r="Y1204" t="s">
        <v>21691</v>
      </c>
      <c r="Z1204" t="s">
        <v>16306</v>
      </c>
      <c r="AA1204" t="str">
        <f t="shared" si="18"/>
        <v>Database Security Requirements Guide :: Version 3, Release: 3 Benchmark Date: 27 Jul 2022 CM-7 (1);</v>
      </c>
    </row>
    <row r="1205" spans="1:27" ht="409.5" hidden="1">
      <c r="A1205" t="s">
        <v>8617</v>
      </c>
      <c r="B1205" t="s">
        <v>4349</v>
      </c>
      <c r="C1205" t="s">
        <v>4494</v>
      </c>
      <c r="D1205" t="s">
        <v>8616</v>
      </c>
      <c r="E1205" t="s">
        <v>8615</v>
      </c>
      <c r="F1205" t="s">
        <v>8614</v>
      </c>
      <c r="G1205" s="25" t="s">
        <v>8613</v>
      </c>
      <c r="I1205" s="25" t="s">
        <v>8612</v>
      </c>
      <c r="J1205" t="s">
        <v>8611</v>
      </c>
      <c r="M1205" t="b">
        <v>0</v>
      </c>
      <c r="T1205" t="s">
        <v>4341</v>
      </c>
      <c r="U1205" t="s">
        <v>4340</v>
      </c>
      <c r="V1205" t="s">
        <v>8332</v>
      </c>
      <c r="W1205">
        <v>5269</v>
      </c>
      <c r="X1205" s="25" t="s">
        <v>21690</v>
      </c>
      <c r="Y1205" t="s">
        <v>21691</v>
      </c>
      <c r="AA1205" t="str">
        <f t="shared" si="18"/>
        <v>Unified Endpoint Management Server Security Requirements Guide :: Version 1, Release: 1 Benchmark Date: 20 Nov 2020 CM-7 (1);</v>
      </c>
    </row>
    <row r="1206" spans="1:27" ht="409.5" hidden="1">
      <c r="A1206" t="s">
        <v>4495</v>
      </c>
      <c r="B1206" t="s">
        <v>4349</v>
      </c>
      <c r="C1206" t="s">
        <v>4494</v>
      </c>
      <c r="D1206" t="s">
        <v>4493</v>
      </c>
      <c r="E1206" t="s">
        <v>4492</v>
      </c>
      <c r="F1206" t="s">
        <v>4491</v>
      </c>
      <c r="G1206" s="25" t="s">
        <v>4490</v>
      </c>
      <c r="I1206" s="25" t="s">
        <v>4489</v>
      </c>
      <c r="J1206" t="s">
        <v>4488</v>
      </c>
      <c r="M1206" t="b">
        <v>0</v>
      </c>
      <c r="T1206" t="s">
        <v>4341</v>
      </c>
      <c r="U1206" t="s">
        <v>4340</v>
      </c>
      <c r="V1206" t="s">
        <v>4339</v>
      </c>
      <c r="W1206">
        <v>2910</v>
      </c>
      <c r="X1206" s="25" t="s">
        <v>21690</v>
      </c>
      <c r="Y1206" t="s">
        <v>21691</v>
      </c>
      <c r="Z1206" t="s">
        <v>4487</v>
      </c>
      <c r="AA1206" t="str">
        <f t="shared" si="18"/>
        <v>Web Server Security Requirements Guide :: Version 3, Release: 1 Benchmark Date: 27 Oct 2022 CM-7 (1);</v>
      </c>
    </row>
    <row r="1207" spans="1:27" ht="409.5" hidden="1">
      <c r="A1207" t="s">
        <v>17333</v>
      </c>
      <c r="B1207" t="s">
        <v>4349</v>
      </c>
      <c r="C1207" t="s">
        <v>6519</v>
      </c>
      <c r="D1207" t="s">
        <v>17332</v>
      </c>
      <c r="E1207" t="s">
        <v>17331</v>
      </c>
      <c r="F1207" t="s">
        <v>17330</v>
      </c>
      <c r="G1207" t="s">
        <v>17329</v>
      </c>
      <c r="I1207" s="25" t="s">
        <v>17328</v>
      </c>
      <c r="J1207" t="s">
        <v>17327</v>
      </c>
      <c r="M1207" t="b">
        <v>0</v>
      </c>
      <c r="T1207" t="s">
        <v>4341</v>
      </c>
      <c r="U1207" t="s">
        <v>4340</v>
      </c>
      <c r="V1207" t="s">
        <v>16942</v>
      </c>
      <c r="W1207">
        <v>5239</v>
      </c>
      <c r="X1207" s="25" t="s">
        <v>21692</v>
      </c>
      <c r="Y1207" t="s">
        <v>21693</v>
      </c>
      <c r="AA1207" t="str">
        <f t="shared" si="18"/>
        <v>Container Platform Security Requirements Guide :: Version 1, Release: 3 Benchmark Date: 27 Jan 2022 CM-7 (2);</v>
      </c>
    </row>
    <row r="1208" spans="1:27" ht="409.5" hidden="1">
      <c r="A1208" t="s">
        <v>13852</v>
      </c>
      <c r="B1208" t="s">
        <v>4349</v>
      </c>
      <c r="C1208" t="s">
        <v>13851</v>
      </c>
      <c r="D1208" t="s">
        <v>13850</v>
      </c>
      <c r="E1208" t="s">
        <v>13849</v>
      </c>
      <c r="F1208" t="s">
        <v>13848</v>
      </c>
      <c r="G1208" s="25" t="s">
        <v>13847</v>
      </c>
      <c r="I1208" t="s">
        <v>13846</v>
      </c>
      <c r="J1208" t="s">
        <v>13845</v>
      </c>
      <c r="M1208" t="b">
        <v>0</v>
      </c>
      <c r="T1208" t="s">
        <v>4341</v>
      </c>
      <c r="U1208" t="s">
        <v>4340</v>
      </c>
      <c r="V1208" t="s">
        <v>13339</v>
      </c>
      <c r="W1208">
        <v>2895</v>
      </c>
      <c r="X1208" s="25" t="s">
        <v>21692</v>
      </c>
      <c r="Y1208" t="s">
        <v>21693</v>
      </c>
      <c r="Z1208" t="s">
        <v>13844</v>
      </c>
      <c r="AA1208" t="str">
        <f t="shared" si="18"/>
        <v>General Purpose Operating System Security Requirements Guide :: Version 2, Release: 4 Benchmark Date: 27 Jul 2022 CM-7 (2);</v>
      </c>
    </row>
    <row r="1209" spans="1:27" ht="409.5" hidden="1">
      <c r="A1209" t="s">
        <v>6520</v>
      </c>
      <c r="B1209" t="s">
        <v>4349</v>
      </c>
      <c r="C1209" t="s">
        <v>6519</v>
      </c>
      <c r="D1209" t="s">
        <v>6518</v>
      </c>
      <c r="E1209" t="s">
        <v>6517</v>
      </c>
      <c r="F1209" t="s">
        <v>6516</v>
      </c>
      <c r="G1209" s="25" t="s">
        <v>6515</v>
      </c>
      <c r="I1209" s="25" t="s">
        <v>6514</v>
      </c>
      <c r="J1209" t="s">
        <v>6513</v>
      </c>
      <c r="M1209" t="b">
        <v>0</v>
      </c>
      <c r="T1209" t="s">
        <v>4341</v>
      </c>
      <c r="U1209" t="s">
        <v>4340</v>
      </c>
      <c r="V1209" t="s">
        <v>5162</v>
      </c>
      <c r="W1209">
        <v>4093</v>
      </c>
      <c r="X1209" s="25" t="s">
        <v>21692</v>
      </c>
      <c r="Y1209" t="s">
        <v>21693</v>
      </c>
      <c r="Z1209" t="s">
        <v>6512</v>
      </c>
      <c r="AA1209" t="str">
        <f t="shared" si="18"/>
        <v>Application Security and Development Security Technical Implementation Guide :: Version 5, Release: 2 Benchmark Date: 27 Oct 2022 CM-7 (2);</v>
      </c>
    </row>
    <row r="1210" spans="1:27" ht="409.5" hidden="1">
      <c r="A1210" t="s">
        <v>5574</v>
      </c>
      <c r="B1210" t="s">
        <v>4349</v>
      </c>
      <c r="C1210" t="s">
        <v>4358</v>
      </c>
      <c r="D1210" t="s">
        <v>5573</v>
      </c>
      <c r="E1210" t="s">
        <v>5572</v>
      </c>
      <c r="F1210" t="s">
        <v>5571</v>
      </c>
      <c r="G1210" t="s">
        <v>5570</v>
      </c>
      <c r="I1210" s="25" t="s">
        <v>5569</v>
      </c>
      <c r="J1210" s="25" t="s">
        <v>5568</v>
      </c>
      <c r="M1210" t="b">
        <v>0</v>
      </c>
      <c r="T1210" t="s">
        <v>4341</v>
      </c>
      <c r="U1210" t="s">
        <v>4340</v>
      </c>
      <c r="V1210" t="s">
        <v>5162</v>
      </c>
      <c r="W1210">
        <v>4093</v>
      </c>
      <c r="X1210" s="25" t="s">
        <v>5559</v>
      </c>
      <c r="Y1210" t="s">
        <v>21694</v>
      </c>
      <c r="Z1210" t="s">
        <v>5567</v>
      </c>
      <c r="AA1210" t="str">
        <f t="shared" si="18"/>
        <v>Application Security and Development Security Technical Implementation Guide :: Version 5, Release: 2 Benchmark Date: 27 Oct 2022 CM-7 (3);</v>
      </c>
    </row>
    <row r="1211" spans="1:27" ht="409.5" hidden="1">
      <c r="A1211" t="s">
        <v>5566</v>
      </c>
      <c r="B1211" t="s">
        <v>4349</v>
      </c>
      <c r="C1211" t="s">
        <v>4358</v>
      </c>
      <c r="D1211" t="s">
        <v>5565</v>
      </c>
      <c r="E1211" t="s">
        <v>5564</v>
      </c>
      <c r="F1211" t="s">
        <v>5563</v>
      </c>
      <c r="G1211" t="s">
        <v>5562</v>
      </c>
      <c r="I1211" s="25" t="s">
        <v>5561</v>
      </c>
      <c r="J1211" t="s">
        <v>5560</v>
      </c>
      <c r="M1211" t="b">
        <v>0</v>
      </c>
      <c r="T1211" t="s">
        <v>4341</v>
      </c>
      <c r="U1211" t="s">
        <v>4340</v>
      </c>
      <c r="V1211" t="s">
        <v>5162</v>
      </c>
      <c r="W1211">
        <v>4093</v>
      </c>
      <c r="X1211" s="25" t="s">
        <v>5559</v>
      </c>
      <c r="Y1211" t="s">
        <v>21694</v>
      </c>
      <c r="Z1211" t="s">
        <v>5558</v>
      </c>
      <c r="AA1211" t="str">
        <f t="shared" si="18"/>
        <v>Application Security and Development Security Technical Implementation Guide :: Version 5, Release: 2 Benchmark Date: 27 Oct 2022 CM-7 (3);</v>
      </c>
    </row>
    <row r="1212" spans="1:27" ht="409.5" hidden="1">
      <c r="A1212" t="s">
        <v>17326</v>
      </c>
      <c r="B1212" t="s">
        <v>4349</v>
      </c>
      <c r="C1212" t="s">
        <v>6510</v>
      </c>
      <c r="D1212" t="s">
        <v>17325</v>
      </c>
      <c r="E1212" t="s">
        <v>17324</v>
      </c>
      <c r="F1212" t="s">
        <v>17323</v>
      </c>
      <c r="G1212" s="25" t="s">
        <v>17322</v>
      </c>
      <c r="I1212" s="25" t="s">
        <v>17321</v>
      </c>
      <c r="J1212" t="s">
        <v>17320</v>
      </c>
      <c r="M1212" t="b">
        <v>0</v>
      </c>
      <c r="T1212" t="s">
        <v>4341</v>
      </c>
      <c r="U1212" t="s">
        <v>4340</v>
      </c>
      <c r="V1212" t="s">
        <v>16942</v>
      </c>
      <c r="W1212">
        <v>5239</v>
      </c>
      <c r="X1212" s="25" t="s">
        <v>21695</v>
      </c>
      <c r="Y1212" t="s">
        <v>21696</v>
      </c>
      <c r="AA1212" t="str">
        <f t="shared" si="18"/>
        <v>Container Platform Security Requirements Guide :: Version 1, Release: 3 Benchmark Date: 27 Jan 2022 CM-7 (5);</v>
      </c>
    </row>
    <row r="1213" spans="1:27" ht="409.5" hidden="1">
      <c r="A1213" t="s">
        <v>13843</v>
      </c>
      <c r="B1213" t="s">
        <v>4349</v>
      </c>
      <c r="C1213" t="s">
        <v>13842</v>
      </c>
      <c r="D1213" t="s">
        <v>13841</v>
      </c>
      <c r="E1213" t="s">
        <v>13840</v>
      </c>
      <c r="F1213" t="s">
        <v>13839</v>
      </c>
      <c r="G1213" s="25" t="s">
        <v>13838</v>
      </c>
      <c r="I1213" t="s">
        <v>13837</v>
      </c>
      <c r="J1213" t="s">
        <v>13836</v>
      </c>
      <c r="M1213" t="b">
        <v>0</v>
      </c>
      <c r="T1213" t="s">
        <v>4341</v>
      </c>
      <c r="U1213" t="s">
        <v>4340</v>
      </c>
      <c r="V1213" t="s">
        <v>13339</v>
      </c>
      <c r="W1213">
        <v>2895</v>
      </c>
      <c r="X1213" s="25" t="s">
        <v>21695</v>
      </c>
      <c r="Y1213" t="s">
        <v>21696</v>
      </c>
      <c r="Z1213" t="s">
        <v>13835</v>
      </c>
      <c r="AA1213" t="str">
        <f t="shared" si="18"/>
        <v>General Purpose Operating System Security Requirements Guide :: Version 2, Release: 4 Benchmark Date: 27 Jul 2022 CM-7 (5);</v>
      </c>
    </row>
    <row r="1214" spans="1:27" ht="409.5" hidden="1">
      <c r="A1214" t="s">
        <v>6511</v>
      </c>
      <c r="B1214" t="s">
        <v>4349</v>
      </c>
      <c r="C1214" t="s">
        <v>6510</v>
      </c>
      <c r="D1214" t="s">
        <v>6509</v>
      </c>
      <c r="E1214" t="s">
        <v>6508</v>
      </c>
      <c r="F1214" t="s">
        <v>6507</v>
      </c>
      <c r="G1214" s="25" t="s">
        <v>6506</v>
      </c>
      <c r="I1214" s="25" t="s">
        <v>6505</v>
      </c>
      <c r="J1214" t="s">
        <v>6504</v>
      </c>
      <c r="M1214" t="b">
        <v>0</v>
      </c>
      <c r="T1214" t="s">
        <v>4341</v>
      </c>
      <c r="U1214" t="s">
        <v>4340</v>
      </c>
      <c r="V1214" t="s">
        <v>5162</v>
      </c>
      <c r="W1214">
        <v>4093</v>
      </c>
      <c r="X1214" s="25" t="s">
        <v>21695</v>
      </c>
      <c r="Y1214" t="s">
        <v>21696</v>
      </c>
      <c r="Z1214" t="s">
        <v>6503</v>
      </c>
      <c r="AA1214" t="str">
        <f t="shared" si="18"/>
        <v>Application Security and Development Security Technical Implementation Guide :: Version 5, Release: 2 Benchmark Date: 27 Oct 2022 CM-7 (5);</v>
      </c>
    </row>
    <row r="1215" spans="1:27" ht="409.5" hidden="1">
      <c r="A1215" t="s">
        <v>20977</v>
      </c>
      <c r="B1215" t="s">
        <v>4349</v>
      </c>
      <c r="C1215" t="s">
        <v>20975</v>
      </c>
      <c r="D1215" t="s">
        <v>20976</v>
      </c>
      <c r="E1215" t="s">
        <v>20975</v>
      </c>
      <c r="F1215" t="s">
        <v>20974</v>
      </c>
      <c r="G1215" s="25" t="s">
        <v>12326</v>
      </c>
      <c r="I1215" s="25" t="s">
        <v>20973</v>
      </c>
      <c r="J1215" t="s">
        <v>20972</v>
      </c>
      <c r="M1215" t="b">
        <v>0</v>
      </c>
      <c r="T1215" t="s">
        <v>4341</v>
      </c>
      <c r="U1215" t="s">
        <v>4340</v>
      </c>
      <c r="V1215" t="s">
        <v>20945</v>
      </c>
      <c r="W1215">
        <v>3357</v>
      </c>
      <c r="X1215" s="25" t="s">
        <v>21485</v>
      </c>
      <c r="Y1215" t="s">
        <v>21459</v>
      </c>
      <c r="AA1215" t="str">
        <f t="shared" si="18"/>
        <v>Authentication, Authorization, and Accounting Services (AAA) Security Requirements Guide :: Version 1, Release: 2 Benchmark Date: 24 Jan 2020 CM-7;</v>
      </c>
    </row>
    <row r="1216" spans="1:27" ht="409.5" hidden="1">
      <c r="A1216" t="s">
        <v>19628</v>
      </c>
      <c r="B1216" t="s">
        <v>4349</v>
      </c>
      <c r="C1216" t="s">
        <v>4867</v>
      </c>
      <c r="D1216" t="s">
        <v>19627</v>
      </c>
      <c r="E1216" t="s">
        <v>19626</v>
      </c>
      <c r="F1216" t="s">
        <v>19625</v>
      </c>
      <c r="G1216" t="s">
        <v>19624</v>
      </c>
      <c r="I1216" s="25" t="s">
        <v>19623</v>
      </c>
      <c r="J1216" t="s">
        <v>19622</v>
      </c>
      <c r="M1216" t="b">
        <v>0</v>
      </c>
      <c r="T1216" t="s">
        <v>4341</v>
      </c>
      <c r="U1216" t="s">
        <v>4340</v>
      </c>
      <c r="V1216" t="s">
        <v>18918</v>
      </c>
      <c r="W1216">
        <v>2900</v>
      </c>
      <c r="X1216" s="25" t="s">
        <v>21485</v>
      </c>
      <c r="Y1216" t="s">
        <v>21459</v>
      </c>
      <c r="Z1216" t="s">
        <v>19621</v>
      </c>
      <c r="AA1216" t="str">
        <f t="shared" si="18"/>
        <v>Application Server Security Requirements Guide :: Version 3, Release: 3 Benchmark Date: 27 Oct 2022 CM-7;</v>
      </c>
    </row>
    <row r="1217" spans="1:27" ht="409.5" hidden="1">
      <c r="A1217" t="s">
        <v>18224</v>
      </c>
      <c r="B1217" t="s">
        <v>4349</v>
      </c>
      <c r="C1217" t="s">
        <v>4867</v>
      </c>
      <c r="D1217" t="s">
        <v>18223</v>
      </c>
      <c r="E1217" t="s">
        <v>18222</v>
      </c>
      <c r="F1217" t="s">
        <v>18221</v>
      </c>
      <c r="G1217" s="25" t="s">
        <v>12326</v>
      </c>
      <c r="I1217" s="25" t="s">
        <v>18220</v>
      </c>
      <c r="J1217" t="s">
        <v>18219</v>
      </c>
      <c r="M1217" t="b">
        <v>0</v>
      </c>
      <c r="T1217" t="s">
        <v>4341</v>
      </c>
      <c r="U1217" t="s">
        <v>4340</v>
      </c>
      <c r="V1217" t="s">
        <v>18135</v>
      </c>
      <c r="W1217">
        <v>2901</v>
      </c>
      <c r="X1217" s="25" t="s">
        <v>21485</v>
      </c>
      <c r="Y1217" t="s">
        <v>21459</v>
      </c>
      <c r="Z1217" t="s">
        <v>18218</v>
      </c>
      <c r="AA1217" t="str">
        <f t="shared" si="18"/>
        <v>Central Log Server Security Requirements Guide :: Version 2, Release: 2 Benchmark Date: 27 Oct 2022 CM-7;</v>
      </c>
    </row>
    <row r="1218" spans="1:27" ht="409.5" hidden="1">
      <c r="A1218" t="s">
        <v>17815</v>
      </c>
      <c r="B1218" t="s">
        <v>4349</v>
      </c>
      <c r="C1218" t="s">
        <v>4867</v>
      </c>
      <c r="D1218" t="s">
        <v>17814</v>
      </c>
      <c r="E1218" t="s">
        <v>17813</v>
      </c>
      <c r="F1218" t="s">
        <v>17812</v>
      </c>
      <c r="G1218" t="s">
        <v>17811</v>
      </c>
      <c r="I1218" s="25" t="s">
        <v>17810</v>
      </c>
      <c r="J1218" t="s">
        <v>17809</v>
      </c>
      <c r="M1218" t="b">
        <v>0</v>
      </c>
      <c r="T1218" t="s">
        <v>4341</v>
      </c>
      <c r="U1218" t="s">
        <v>4340</v>
      </c>
      <c r="V1218" t="s">
        <v>16942</v>
      </c>
      <c r="W1218">
        <v>5239</v>
      </c>
      <c r="X1218" s="25" t="s">
        <v>21485</v>
      </c>
      <c r="Y1218" t="s">
        <v>21459</v>
      </c>
      <c r="AA1218" t="str">
        <f t="shared" si="18"/>
        <v>Container Platform Security Requirements Guide :: Version 1, Release: 3 Benchmark Date: 27 Jan 2022 CM-7;</v>
      </c>
    </row>
    <row r="1219" spans="1:27" ht="409.5" hidden="1">
      <c r="A1219" t="s">
        <v>17808</v>
      </c>
      <c r="B1219" t="s">
        <v>4349</v>
      </c>
      <c r="C1219" t="s">
        <v>4867</v>
      </c>
      <c r="D1219" t="s">
        <v>17807</v>
      </c>
      <c r="E1219" t="s">
        <v>17806</v>
      </c>
      <c r="F1219" t="s">
        <v>17805</v>
      </c>
      <c r="G1219" t="s">
        <v>17804</v>
      </c>
      <c r="I1219" s="25" t="s">
        <v>17803</v>
      </c>
      <c r="J1219" t="s">
        <v>17802</v>
      </c>
      <c r="M1219" t="b">
        <v>0</v>
      </c>
      <c r="T1219" t="s">
        <v>4341</v>
      </c>
      <c r="U1219" t="s">
        <v>4340</v>
      </c>
      <c r="V1219" t="s">
        <v>16942</v>
      </c>
      <c r="W1219">
        <v>5239</v>
      </c>
      <c r="X1219" s="25" t="s">
        <v>21485</v>
      </c>
      <c r="Y1219" t="s">
        <v>21459</v>
      </c>
      <c r="AA1219" t="str">
        <f t="shared" si="18"/>
        <v>Container Platform Security Requirements Guide :: Version 1, Release: 3 Benchmark Date: 27 Jan 2022 CM-7;</v>
      </c>
    </row>
    <row r="1220" spans="1:27" ht="409.5" hidden="1">
      <c r="A1220" t="s">
        <v>16703</v>
      </c>
      <c r="B1220" t="s">
        <v>4349</v>
      </c>
      <c r="C1220" t="s">
        <v>4867</v>
      </c>
      <c r="D1220" t="s">
        <v>16702</v>
      </c>
      <c r="E1220" t="s">
        <v>16701</v>
      </c>
      <c r="F1220" t="s">
        <v>16700</v>
      </c>
      <c r="G1220" s="25" t="s">
        <v>16699</v>
      </c>
      <c r="I1220" s="25" t="s">
        <v>16698</v>
      </c>
      <c r="J1220" t="s">
        <v>16697</v>
      </c>
      <c r="M1220" t="b">
        <v>0</v>
      </c>
      <c r="T1220" t="s">
        <v>4341</v>
      </c>
      <c r="U1220" t="s">
        <v>4340</v>
      </c>
      <c r="V1220" t="s">
        <v>15953</v>
      </c>
      <c r="W1220">
        <v>2902</v>
      </c>
      <c r="X1220" s="25" t="s">
        <v>21485</v>
      </c>
      <c r="Y1220" t="s">
        <v>21459</v>
      </c>
      <c r="Z1220" t="s">
        <v>16696</v>
      </c>
      <c r="AA1220" t="str">
        <f t="shared" ref="AA1220:AA1283" si="19">_xlfn.CONCAT(V1220, " ", Y1220)</f>
        <v>Database Security Requirements Guide :: Version 3, Release: 3 Benchmark Date: 27 Jul 2022 CM-7;</v>
      </c>
    </row>
    <row r="1221" spans="1:27" ht="409.5" hidden="1">
      <c r="A1221" t="s">
        <v>16695</v>
      </c>
      <c r="B1221" t="s">
        <v>4349</v>
      </c>
      <c r="C1221" t="s">
        <v>4867</v>
      </c>
      <c r="D1221" t="s">
        <v>16694</v>
      </c>
      <c r="E1221" t="s">
        <v>16693</v>
      </c>
      <c r="F1221" t="s">
        <v>16692</v>
      </c>
      <c r="G1221" s="25" t="s">
        <v>16691</v>
      </c>
      <c r="I1221" s="25" t="s">
        <v>16690</v>
      </c>
      <c r="J1221" t="s">
        <v>16689</v>
      </c>
      <c r="M1221" t="b">
        <v>0</v>
      </c>
      <c r="T1221" t="s">
        <v>4341</v>
      </c>
      <c r="U1221" t="s">
        <v>4340</v>
      </c>
      <c r="V1221" t="s">
        <v>15953</v>
      </c>
      <c r="W1221">
        <v>2902</v>
      </c>
      <c r="X1221" s="25" t="s">
        <v>21485</v>
      </c>
      <c r="Y1221" t="s">
        <v>21459</v>
      </c>
      <c r="Z1221" t="s">
        <v>16688</v>
      </c>
      <c r="AA1221" t="str">
        <f t="shared" si="19"/>
        <v>Database Security Requirements Guide :: Version 3, Release: 3 Benchmark Date: 27 Jul 2022 CM-7;</v>
      </c>
    </row>
    <row r="1222" spans="1:27" ht="409.5" hidden="1">
      <c r="A1222" t="s">
        <v>16687</v>
      </c>
      <c r="B1222" t="s">
        <v>4349</v>
      </c>
      <c r="C1222" t="s">
        <v>4867</v>
      </c>
      <c r="D1222" t="s">
        <v>16686</v>
      </c>
      <c r="E1222" t="s">
        <v>16685</v>
      </c>
      <c r="F1222" t="s">
        <v>16684</v>
      </c>
      <c r="G1222" s="25" t="s">
        <v>16683</v>
      </c>
      <c r="I1222" s="25" t="s">
        <v>16682</v>
      </c>
      <c r="J1222" t="s">
        <v>16681</v>
      </c>
      <c r="M1222" t="b">
        <v>0</v>
      </c>
      <c r="T1222" t="s">
        <v>4341</v>
      </c>
      <c r="U1222" t="s">
        <v>4340</v>
      </c>
      <c r="V1222" t="s">
        <v>15953</v>
      </c>
      <c r="W1222">
        <v>2902</v>
      </c>
      <c r="X1222" s="25" t="s">
        <v>21485</v>
      </c>
      <c r="Y1222" t="s">
        <v>21459</v>
      </c>
      <c r="Z1222" t="s">
        <v>16680</v>
      </c>
      <c r="AA1222" t="str">
        <f t="shared" si="19"/>
        <v>Database Security Requirements Guide :: Version 3, Release: 3 Benchmark Date: 27 Jul 2022 CM-7;</v>
      </c>
    </row>
    <row r="1223" spans="1:27" ht="409.5" hidden="1">
      <c r="A1223" t="s">
        <v>16679</v>
      </c>
      <c r="B1223" t="s">
        <v>4349</v>
      </c>
      <c r="C1223" t="s">
        <v>4867</v>
      </c>
      <c r="D1223" t="s">
        <v>16678</v>
      </c>
      <c r="E1223" t="s">
        <v>16677</v>
      </c>
      <c r="F1223" t="s">
        <v>16676</v>
      </c>
      <c r="G1223" s="25" t="s">
        <v>16675</v>
      </c>
      <c r="I1223" s="25" t="s">
        <v>16674</v>
      </c>
      <c r="J1223" t="s">
        <v>16673</v>
      </c>
      <c r="M1223" t="b">
        <v>0</v>
      </c>
      <c r="T1223" t="s">
        <v>4341</v>
      </c>
      <c r="U1223" t="s">
        <v>4340</v>
      </c>
      <c r="V1223" t="s">
        <v>15953</v>
      </c>
      <c r="W1223">
        <v>2902</v>
      </c>
      <c r="X1223" s="25" t="s">
        <v>21485</v>
      </c>
      <c r="Y1223" t="s">
        <v>21459</v>
      </c>
      <c r="Z1223" t="s">
        <v>16672</v>
      </c>
      <c r="AA1223" t="str">
        <f t="shared" si="19"/>
        <v>Database Security Requirements Guide :: Version 3, Release: 3 Benchmark Date: 27 Jul 2022 CM-7;</v>
      </c>
    </row>
    <row r="1224" spans="1:27" ht="409.5" hidden="1">
      <c r="A1224" t="s">
        <v>15180</v>
      </c>
      <c r="B1224" t="s">
        <v>4349</v>
      </c>
      <c r="C1224" t="s">
        <v>9611</v>
      </c>
      <c r="D1224" t="s">
        <v>15179</v>
      </c>
      <c r="E1224" t="s">
        <v>15178</v>
      </c>
      <c r="F1224" t="s">
        <v>15177</v>
      </c>
      <c r="G1224" s="25" t="s">
        <v>15176</v>
      </c>
      <c r="I1224" s="25" t="s">
        <v>15175</v>
      </c>
      <c r="J1224" s="25" t="s">
        <v>15174</v>
      </c>
      <c r="M1224" t="b">
        <v>0</v>
      </c>
      <c r="T1224" t="s">
        <v>4341</v>
      </c>
      <c r="U1224" t="s">
        <v>4340</v>
      </c>
      <c r="V1224" t="s">
        <v>15010</v>
      </c>
      <c r="W1224">
        <v>2912</v>
      </c>
      <c r="X1224" s="25" t="s">
        <v>21485</v>
      </c>
      <c r="Y1224" t="s">
        <v>21459</v>
      </c>
      <c r="Z1224" t="s">
        <v>15173</v>
      </c>
      <c r="AA1224" t="str">
        <f t="shared" si="19"/>
        <v>Firewall Security Requirements Guide :: Version 2, Release: 3 Benchmark Date: 27 Oct 2022 CM-7;</v>
      </c>
    </row>
    <row r="1225" spans="1:27" ht="409.5" hidden="1">
      <c r="A1225" t="s">
        <v>14602</v>
      </c>
      <c r="B1225" t="s">
        <v>4349</v>
      </c>
      <c r="C1225" t="s">
        <v>14601</v>
      </c>
      <c r="D1225" t="s">
        <v>14600</v>
      </c>
      <c r="E1225" t="s">
        <v>14599</v>
      </c>
      <c r="F1225" t="s">
        <v>14598</v>
      </c>
      <c r="G1225" s="25" t="s">
        <v>14597</v>
      </c>
      <c r="I1225" t="s">
        <v>14596</v>
      </c>
      <c r="J1225" t="s">
        <v>14595</v>
      </c>
      <c r="M1225" t="b">
        <v>0</v>
      </c>
      <c r="T1225" t="s">
        <v>4341</v>
      </c>
      <c r="U1225" t="s">
        <v>4340</v>
      </c>
      <c r="V1225" t="s">
        <v>13339</v>
      </c>
      <c r="W1225">
        <v>2895</v>
      </c>
      <c r="X1225" s="25" t="s">
        <v>21485</v>
      </c>
      <c r="Y1225" t="s">
        <v>21459</v>
      </c>
      <c r="Z1225" t="s">
        <v>14594</v>
      </c>
      <c r="AA1225" t="str">
        <f t="shared" si="19"/>
        <v>General Purpose Operating System Security Requirements Guide :: Version 2, Release: 4 Benchmark Date: 27 Jul 2022 CM-7;</v>
      </c>
    </row>
    <row r="1226" spans="1:27" ht="409.5" hidden="1">
      <c r="A1226" t="s">
        <v>13274</v>
      </c>
      <c r="B1226" t="s">
        <v>4349</v>
      </c>
      <c r="C1226" t="s">
        <v>13272</v>
      </c>
      <c r="D1226" t="s">
        <v>13273</v>
      </c>
      <c r="E1226" t="s">
        <v>13272</v>
      </c>
      <c r="F1226" t="s">
        <v>13271</v>
      </c>
      <c r="G1226" s="25" t="s">
        <v>13270</v>
      </c>
      <c r="I1226" s="25" t="s">
        <v>13269</v>
      </c>
      <c r="J1226" t="s">
        <v>13268</v>
      </c>
      <c r="M1226" t="b">
        <v>0</v>
      </c>
      <c r="T1226" t="s">
        <v>4341</v>
      </c>
      <c r="U1226" t="s">
        <v>4340</v>
      </c>
      <c r="V1226" t="s">
        <v>12920</v>
      </c>
      <c r="W1226">
        <v>2358</v>
      </c>
      <c r="X1226" s="25" t="s">
        <v>21485</v>
      </c>
      <c r="Y1226" t="s">
        <v>21459</v>
      </c>
      <c r="AA1226" t="str">
        <f t="shared" si="19"/>
        <v>Intrusion Detection and Prevention Systems (IDPS) Security Requirements Guide :: Version 2, Release: 6 Benchmark Date: 24 Jul 2020 CM-7;</v>
      </c>
    </row>
    <row r="1227" spans="1:27" ht="409.5" hidden="1">
      <c r="A1227" t="s">
        <v>13141</v>
      </c>
      <c r="B1227" t="s">
        <v>4349</v>
      </c>
      <c r="C1227" t="s">
        <v>13139</v>
      </c>
      <c r="D1227" t="s">
        <v>13140</v>
      </c>
      <c r="E1227" t="s">
        <v>13139</v>
      </c>
      <c r="F1227" t="s">
        <v>13138</v>
      </c>
      <c r="G1227" t="s">
        <v>13137</v>
      </c>
      <c r="I1227" s="25" t="s">
        <v>13136</v>
      </c>
      <c r="J1227" t="s">
        <v>13135</v>
      </c>
      <c r="M1227" t="b">
        <v>0</v>
      </c>
      <c r="T1227" t="s">
        <v>4341</v>
      </c>
      <c r="U1227" t="s">
        <v>4340</v>
      </c>
      <c r="V1227" t="s">
        <v>12920</v>
      </c>
      <c r="W1227">
        <v>2358</v>
      </c>
      <c r="X1227" s="25" t="s">
        <v>21485</v>
      </c>
      <c r="Y1227" t="s">
        <v>21459</v>
      </c>
      <c r="AA1227" t="str">
        <f t="shared" si="19"/>
        <v>Intrusion Detection and Prevention Systems (IDPS) Security Requirements Guide :: Version 2, Release: 6 Benchmark Date: 24 Jul 2020 CM-7;</v>
      </c>
    </row>
    <row r="1228" spans="1:27" ht="409.5" hidden="1">
      <c r="A1228" t="s">
        <v>12919</v>
      </c>
      <c r="B1228" t="s">
        <v>4349</v>
      </c>
      <c r="C1228" t="s">
        <v>9611</v>
      </c>
      <c r="D1228" t="s">
        <v>12918</v>
      </c>
      <c r="E1228" t="s">
        <v>12917</v>
      </c>
      <c r="F1228" t="s">
        <v>12916</v>
      </c>
      <c r="G1228" t="s">
        <v>12915</v>
      </c>
      <c r="I1228" s="25" t="s">
        <v>12914</v>
      </c>
      <c r="J1228" t="s">
        <v>12913</v>
      </c>
      <c r="M1228" t="b">
        <v>0</v>
      </c>
      <c r="T1228" t="s">
        <v>4341</v>
      </c>
      <c r="U1228" t="s">
        <v>4340</v>
      </c>
      <c r="V1228" t="s">
        <v>12698</v>
      </c>
      <c r="W1228">
        <v>2913</v>
      </c>
      <c r="X1228" s="25" t="s">
        <v>21485</v>
      </c>
      <c r="Y1228" t="s">
        <v>21459</v>
      </c>
      <c r="Z1228" t="s">
        <v>12912</v>
      </c>
      <c r="AA1228" t="str">
        <f t="shared" si="19"/>
        <v>Layer 2 Switch Security Requirements Guide :: Version 2, Release: 1 Benchmark Date: 18 May 2021 CM-7;</v>
      </c>
    </row>
    <row r="1229" spans="1:27" ht="409.5" hidden="1">
      <c r="A1229" t="s">
        <v>12330</v>
      </c>
      <c r="B1229" t="s">
        <v>4349</v>
      </c>
      <c r="C1229" t="s">
        <v>4867</v>
      </c>
      <c r="D1229" t="s">
        <v>12329</v>
      </c>
      <c r="E1229" t="s">
        <v>12328</v>
      </c>
      <c r="F1229" t="s">
        <v>12327</v>
      </c>
      <c r="G1229" s="25" t="s">
        <v>12326</v>
      </c>
      <c r="I1229" s="25" t="s">
        <v>12325</v>
      </c>
      <c r="J1229" t="s">
        <v>12324</v>
      </c>
      <c r="M1229" t="b">
        <v>0</v>
      </c>
      <c r="T1229" t="s">
        <v>4341</v>
      </c>
      <c r="U1229" t="s">
        <v>4340</v>
      </c>
      <c r="V1229" t="s">
        <v>11272</v>
      </c>
      <c r="W1229">
        <v>2906</v>
      </c>
      <c r="X1229" s="25" t="s">
        <v>21485</v>
      </c>
      <c r="Y1229" t="s">
        <v>21459</v>
      </c>
      <c r="Z1229" t="s">
        <v>12323</v>
      </c>
      <c r="AA1229" t="str">
        <f t="shared" si="19"/>
        <v>Mainframe Product Security Requirements Guide :: Version 2, Release: 1 Benchmark Date: 27 Oct 2022 CM-7;</v>
      </c>
    </row>
    <row r="1230" spans="1:27" ht="409.5" hidden="1">
      <c r="A1230" t="s">
        <v>10302</v>
      </c>
      <c r="B1230" t="s">
        <v>5187</v>
      </c>
      <c r="C1230" t="s">
        <v>9611</v>
      </c>
      <c r="D1230" t="s">
        <v>10301</v>
      </c>
      <c r="E1230" t="s">
        <v>10300</v>
      </c>
      <c r="F1230" t="s">
        <v>10299</v>
      </c>
      <c r="G1230" t="s">
        <v>10298</v>
      </c>
      <c r="I1230" s="25" t="s">
        <v>10297</v>
      </c>
      <c r="J1230" s="25" t="s">
        <v>10296</v>
      </c>
      <c r="M1230" t="b">
        <v>0</v>
      </c>
      <c r="T1230" t="s">
        <v>4341</v>
      </c>
      <c r="U1230" t="s">
        <v>4340</v>
      </c>
      <c r="V1230" t="s">
        <v>9672</v>
      </c>
      <c r="W1230">
        <v>2917</v>
      </c>
      <c r="X1230" s="25" t="s">
        <v>21485</v>
      </c>
      <c r="Y1230" t="s">
        <v>21459</v>
      </c>
      <c r="Z1230" t="s">
        <v>10295</v>
      </c>
      <c r="AA1230" t="str">
        <f t="shared" si="19"/>
        <v>Router Security Requirements Guide :: Version 4, Release: 2 Benchmark Date: 23 Apr 2021 CM-7;</v>
      </c>
    </row>
    <row r="1231" spans="1:27" ht="409.5" hidden="1">
      <c r="A1231" t="s">
        <v>9612</v>
      </c>
      <c r="B1231" t="s">
        <v>4349</v>
      </c>
      <c r="C1231" t="s">
        <v>9611</v>
      </c>
      <c r="D1231" t="s">
        <v>9610</v>
      </c>
      <c r="E1231" t="s">
        <v>9609</v>
      </c>
      <c r="F1231" t="s">
        <v>9608</v>
      </c>
      <c r="G1231" s="25" t="s">
        <v>9607</v>
      </c>
      <c r="I1231" s="25" t="s">
        <v>9606</v>
      </c>
      <c r="J1231" t="s">
        <v>9605</v>
      </c>
      <c r="M1231" t="b">
        <v>0</v>
      </c>
      <c r="T1231" t="s">
        <v>4341</v>
      </c>
      <c r="U1231" t="s">
        <v>4340</v>
      </c>
      <c r="V1231" t="s">
        <v>9446</v>
      </c>
      <c r="W1231">
        <v>3333</v>
      </c>
      <c r="X1231" s="25" t="s">
        <v>21485</v>
      </c>
      <c r="Y1231" t="s">
        <v>21459</v>
      </c>
      <c r="AA1231" t="str">
        <f t="shared" si="19"/>
        <v>SDN Controller Security Requirements Guide :: Version 1, Release: 2 Benchmark Date: 24 Apr 2020 CM-7;</v>
      </c>
    </row>
    <row r="1232" spans="1:27" ht="409.5" hidden="1">
      <c r="A1232" t="s">
        <v>9067</v>
      </c>
      <c r="B1232" t="s">
        <v>4349</v>
      </c>
      <c r="C1232" t="s">
        <v>4867</v>
      </c>
      <c r="D1232" t="s">
        <v>9066</v>
      </c>
      <c r="E1232" t="s">
        <v>9065</v>
      </c>
      <c r="F1232" t="s">
        <v>9064</v>
      </c>
      <c r="G1232" s="25" t="s">
        <v>9063</v>
      </c>
      <c r="I1232" s="25" t="s">
        <v>9062</v>
      </c>
      <c r="J1232" t="s">
        <v>9061</v>
      </c>
      <c r="M1232" t="b">
        <v>0</v>
      </c>
      <c r="T1232" t="s">
        <v>4341</v>
      </c>
      <c r="U1232" t="s">
        <v>4340</v>
      </c>
      <c r="V1232" t="s">
        <v>8332</v>
      </c>
      <c r="W1232">
        <v>5269</v>
      </c>
      <c r="X1232" s="25" t="s">
        <v>21485</v>
      </c>
      <c r="Y1232" t="s">
        <v>21459</v>
      </c>
      <c r="AA1232" t="str">
        <f t="shared" si="19"/>
        <v>Unified Endpoint Management Server Security Requirements Guide :: Version 1, Release: 1 Benchmark Date: 20 Nov 2020 CM-7;</v>
      </c>
    </row>
    <row r="1233" spans="1:27" ht="409.5" hidden="1">
      <c r="A1233" t="s">
        <v>6502</v>
      </c>
      <c r="B1233" t="s">
        <v>4349</v>
      </c>
      <c r="C1233" t="s">
        <v>4867</v>
      </c>
      <c r="D1233" t="s">
        <v>6501</v>
      </c>
      <c r="E1233" t="s">
        <v>6500</v>
      </c>
      <c r="F1233" t="s">
        <v>6499</v>
      </c>
      <c r="G1233" s="25" t="s">
        <v>6498</v>
      </c>
      <c r="I1233" s="25" t="s">
        <v>6497</v>
      </c>
      <c r="J1233" t="s">
        <v>6496</v>
      </c>
      <c r="M1233" t="b">
        <v>0</v>
      </c>
      <c r="T1233" t="s">
        <v>4341</v>
      </c>
      <c r="U1233" t="s">
        <v>4340</v>
      </c>
      <c r="V1233" t="s">
        <v>5162</v>
      </c>
      <c r="W1233">
        <v>4093</v>
      </c>
      <c r="X1233" s="25" t="s">
        <v>21485</v>
      </c>
      <c r="Y1233" t="s">
        <v>21459</v>
      </c>
      <c r="Z1233" t="s">
        <v>6495</v>
      </c>
      <c r="AA1233" t="str">
        <f t="shared" si="19"/>
        <v>Application Security and Development Security Technical Implementation Guide :: Version 5, Release: 2 Benchmark Date: 27 Oct 2022 CM-7;</v>
      </c>
    </row>
    <row r="1234" spans="1:27" ht="409.5" hidden="1">
      <c r="A1234" t="s">
        <v>4956</v>
      </c>
      <c r="B1234" t="s">
        <v>4349</v>
      </c>
      <c r="C1234" t="s">
        <v>4867</v>
      </c>
      <c r="D1234" t="s">
        <v>4955</v>
      </c>
      <c r="E1234" t="s">
        <v>4954</v>
      </c>
      <c r="F1234" t="s">
        <v>4953</v>
      </c>
      <c r="G1234" s="25" t="s">
        <v>4952</v>
      </c>
      <c r="I1234" s="25" t="s">
        <v>4951</v>
      </c>
      <c r="J1234" t="s">
        <v>4950</v>
      </c>
      <c r="M1234" t="b">
        <v>0</v>
      </c>
      <c r="T1234" t="s">
        <v>4341</v>
      </c>
      <c r="U1234" t="s">
        <v>4340</v>
      </c>
      <c r="V1234" t="s">
        <v>4339</v>
      </c>
      <c r="W1234">
        <v>2910</v>
      </c>
      <c r="X1234" s="25" t="s">
        <v>21485</v>
      </c>
      <c r="Y1234" t="s">
        <v>21459</v>
      </c>
      <c r="Z1234" t="s">
        <v>4949</v>
      </c>
      <c r="AA1234" t="str">
        <f t="shared" si="19"/>
        <v>Web Server Security Requirements Guide :: Version 3, Release: 1 Benchmark Date: 27 Oct 2022 CM-7;</v>
      </c>
    </row>
    <row r="1235" spans="1:27" ht="409.5" hidden="1">
      <c r="A1235" t="s">
        <v>4948</v>
      </c>
      <c r="B1235" t="s">
        <v>4349</v>
      </c>
      <c r="C1235" t="s">
        <v>4867</v>
      </c>
      <c r="D1235" t="s">
        <v>4947</v>
      </c>
      <c r="E1235" t="s">
        <v>4946</v>
      </c>
      <c r="F1235" t="s">
        <v>4945</v>
      </c>
      <c r="G1235" s="25" t="s">
        <v>4944</v>
      </c>
      <c r="I1235" s="25" t="s">
        <v>4943</v>
      </c>
      <c r="J1235" t="s">
        <v>4942</v>
      </c>
      <c r="M1235" t="b">
        <v>0</v>
      </c>
      <c r="T1235" t="s">
        <v>4341</v>
      </c>
      <c r="U1235" t="s">
        <v>4340</v>
      </c>
      <c r="V1235" t="s">
        <v>4339</v>
      </c>
      <c r="W1235">
        <v>2910</v>
      </c>
      <c r="X1235" s="25" t="s">
        <v>21485</v>
      </c>
      <c r="Y1235" t="s">
        <v>21459</v>
      </c>
      <c r="Z1235" t="s">
        <v>4941</v>
      </c>
      <c r="AA1235" t="str">
        <f t="shared" si="19"/>
        <v>Web Server Security Requirements Guide :: Version 3, Release: 1 Benchmark Date: 27 Oct 2022 CM-7;</v>
      </c>
    </row>
    <row r="1236" spans="1:27" ht="409.5" hidden="1">
      <c r="A1236" t="s">
        <v>4940</v>
      </c>
      <c r="B1236" t="s">
        <v>4349</v>
      </c>
      <c r="C1236" t="s">
        <v>4867</v>
      </c>
      <c r="D1236" t="s">
        <v>4939</v>
      </c>
      <c r="E1236" t="s">
        <v>4938</v>
      </c>
      <c r="F1236" t="s">
        <v>4937</v>
      </c>
      <c r="G1236" t="s">
        <v>4936</v>
      </c>
      <c r="I1236" s="25" t="s">
        <v>4935</v>
      </c>
      <c r="J1236" s="25" t="s">
        <v>4934</v>
      </c>
      <c r="M1236" t="b">
        <v>0</v>
      </c>
      <c r="T1236" t="s">
        <v>4341</v>
      </c>
      <c r="U1236" t="s">
        <v>4340</v>
      </c>
      <c r="V1236" t="s">
        <v>4339</v>
      </c>
      <c r="W1236">
        <v>2910</v>
      </c>
      <c r="X1236" s="25" t="s">
        <v>21485</v>
      </c>
      <c r="Y1236" t="s">
        <v>21459</v>
      </c>
      <c r="Z1236" t="s">
        <v>4933</v>
      </c>
      <c r="AA1236" t="str">
        <f t="shared" si="19"/>
        <v>Web Server Security Requirements Guide :: Version 3, Release: 1 Benchmark Date: 27 Oct 2022 CM-7;</v>
      </c>
    </row>
    <row r="1237" spans="1:27" ht="409.5" hidden="1">
      <c r="A1237" t="s">
        <v>4932</v>
      </c>
      <c r="B1237" t="s">
        <v>4349</v>
      </c>
      <c r="C1237" t="s">
        <v>4867</v>
      </c>
      <c r="D1237" t="s">
        <v>4931</v>
      </c>
      <c r="E1237" t="s">
        <v>4930</v>
      </c>
      <c r="F1237" t="s">
        <v>4929</v>
      </c>
      <c r="G1237" s="25" t="s">
        <v>4928</v>
      </c>
      <c r="I1237" s="25" t="s">
        <v>4927</v>
      </c>
      <c r="J1237" t="s">
        <v>4926</v>
      </c>
      <c r="M1237" t="b">
        <v>0</v>
      </c>
      <c r="T1237" t="s">
        <v>4341</v>
      </c>
      <c r="U1237" t="s">
        <v>4340</v>
      </c>
      <c r="V1237" t="s">
        <v>4339</v>
      </c>
      <c r="W1237">
        <v>2910</v>
      </c>
      <c r="X1237" s="25" t="s">
        <v>21485</v>
      </c>
      <c r="Y1237" t="s">
        <v>21459</v>
      </c>
      <c r="Z1237" t="s">
        <v>4925</v>
      </c>
      <c r="AA1237" t="str">
        <f t="shared" si="19"/>
        <v>Web Server Security Requirements Guide :: Version 3, Release: 1 Benchmark Date: 27 Oct 2022 CM-7;</v>
      </c>
    </row>
    <row r="1238" spans="1:27" ht="409.5" hidden="1">
      <c r="A1238" t="s">
        <v>4924</v>
      </c>
      <c r="B1238" t="s">
        <v>4349</v>
      </c>
      <c r="C1238" t="s">
        <v>4867</v>
      </c>
      <c r="D1238" t="s">
        <v>4923</v>
      </c>
      <c r="E1238" t="s">
        <v>4922</v>
      </c>
      <c r="F1238" t="s">
        <v>4921</v>
      </c>
      <c r="G1238" s="25" t="s">
        <v>4920</v>
      </c>
      <c r="I1238" s="25" t="s">
        <v>4919</v>
      </c>
      <c r="J1238" t="s">
        <v>4918</v>
      </c>
      <c r="M1238" t="b">
        <v>0</v>
      </c>
      <c r="T1238" t="s">
        <v>4341</v>
      </c>
      <c r="U1238" t="s">
        <v>4340</v>
      </c>
      <c r="V1238" t="s">
        <v>4339</v>
      </c>
      <c r="W1238">
        <v>2910</v>
      </c>
      <c r="X1238" s="25" t="s">
        <v>21485</v>
      </c>
      <c r="Y1238" t="s">
        <v>21459</v>
      </c>
      <c r="Z1238" t="s">
        <v>4917</v>
      </c>
      <c r="AA1238" t="str">
        <f t="shared" si="19"/>
        <v>Web Server Security Requirements Guide :: Version 3, Release: 1 Benchmark Date: 27 Oct 2022 CM-7;</v>
      </c>
    </row>
    <row r="1239" spans="1:27" ht="409.5" hidden="1">
      <c r="A1239" t="s">
        <v>4916</v>
      </c>
      <c r="B1239" t="s">
        <v>4349</v>
      </c>
      <c r="C1239" t="s">
        <v>4867</v>
      </c>
      <c r="D1239" t="s">
        <v>4915</v>
      </c>
      <c r="E1239" t="s">
        <v>4914</v>
      </c>
      <c r="F1239" t="s">
        <v>4913</v>
      </c>
      <c r="G1239" s="25" t="s">
        <v>4912</v>
      </c>
      <c r="I1239" s="25" t="s">
        <v>4911</v>
      </c>
      <c r="J1239" t="s">
        <v>4910</v>
      </c>
      <c r="M1239" t="b">
        <v>0</v>
      </c>
      <c r="T1239" t="s">
        <v>4341</v>
      </c>
      <c r="U1239" t="s">
        <v>4340</v>
      </c>
      <c r="V1239" t="s">
        <v>4339</v>
      </c>
      <c r="W1239">
        <v>2910</v>
      </c>
      <c r="X1239" s="25" t="s">
        <v>21485</v>
      </c>
      <c r="Y1239" t="s">
        <v>21459</v>
      </c>
      <c r="Z1239" t="s">
        <v>4909</v>
      </c>
      <c r="AA1239" t="str">
        <f t="shared" si="19"/>
        <v>Web Server Security Requirements Guide :: Version 3, Release: 1 Benchmark Date: 27 Oct 2022 CM-7;</v>
      </c>
    </row>
    <row r="1240" spans="1:27" ht="409.5" hidden="1">
      <c r="A1240" t="s">
        <v>4908</v>
      </c>
      <c r="B1240" t="s">
        <v>4349</v>
      </c>
      <c r="C1240" t="s">
        <v>4867</v>
      </c>
      <c r="D1240" t="s">
        <v>4907</v>
      </c>
      <c r="E1240" t="s">
        <v>4906</v>
      </c>
      <c r="F1240" t="s">
        <v>4905</v>
      </c>
      <c r="G1240" s="25" t="s">
        <v>4904</v>
      </c>
      <c r="I1240" s="25" t="s">
        <v>4903</v>
      </c>
      <c r="J1240" t="s">
        <v>4902</v>
      </c>
      <c r="M1240" t="b">
        <v>0</v>
      </c>
      <c r="T1240" t="s">
        <v>4341</v>
      </c>
      <c r="U1240" t="s">
        <v>4340</v>
      </c>
      <c r="V1240" t="s">
        <v>4339</v>
      </c>
      <c r="W1240">
        <v>2910</v>
      </c>
      <c r="X1240" s="25" t="s">
        <v>21485</v>
      </c>
      <c r="Y1240" t="s">
        <v>21459</v>
      </c>
      <c r="Z1240" t="s">
        <v>4901</v>
      </c>
      <c r="AA1240" t="str">
        <f t="shared" si="19"/>
        <v>Web Server Security Requirements Guide :: Version 3, Release: 1 Benchmark Date: 27 Oct 2022 CM-7;</v>
      </c>
    </row>
    <row r="1241" spans="1:27" ht="409.5" hidden="1">
      <c r="A1241" t="s">
        <v>4900</v>
      </c>
      <c r="B1241" t="s">
        <v>4349</v>
      </c>
      <c r="C1241" t="s">
        <v>4867</v>
      </c>
      <c r="D1241" t="s">
        <v>4899</v>
      </c>
      <c r="E1241" t="s">
        <v>4898</v>
      </c>
      <c r="F1241" t="s">
        <v>4897</v>
      </c>
      <c r="G1241" s="25" t="s">
        <v>4896</v>
      </c>
      <c r="I1241" s="25" t="s">
        <v>4895</v>
      </c>
      <c r="J1241" t="s">
        <v>4894</v>
      </c>
      <c r="M1241" t="b">
        <v>0</v>
      </c>
      <c r="T1241" t="s">
        <v>4341</v>
      </c>
      <c r="U1241" t="s">
        <v>4340</v>
      </c>
      <c r="V1241" t="s">
        <v>4339</v>
      </c>
      <c r="W1241">
        <v>2910</v>
      </c>
      <c r="X1241" s="25" t="s">
        <v>21485</v>
      </c>
      <c r="Y1241" t="s">
        <v>21459</v>
      </c>
      <c r="Z1241" t="s">
        <v>4893</v>
      </c>
      <c r="AA1241" t="str">
        <f t="shared" si="19"/>
        <v>Web Server Security Requirements Guide :: Version 3, Release: 1 Benchmark Date: 27 Oct 2022 CM-7;</v>
      </c>
    </row>
    <row r="1242" spans="1:27" ht="409.5" hidden="1">
      <c r="A1242" t="s">
        <v>4892</v>
      </c>
      <c r="B1242" t="s">
        <v>4349</v>
      </c>
      <c r="C1242" t="s">
        <v>4867</v>
      </c>
      <c r="D1242" t="s">
        <v>4891</v>
      </c>
      <c r="E1242" t="s">
        <v>4890</v>
      </c>
      <c r="F1242" t="s">
        <v>4889</v>
      </c>
      <c r="G1242" s="25" t="s">
        <v>4888</v>
      </c>
      <c r="I1242" s="25" t="s">
        <v>4887</v>
      </c>
      <c r="J1242" t="s">
        <v>4886</v>
      </c>
      <c r="M1242" t="b">
        <v>0</v>
      </c>
      <c r="T1242" t="s">
        <v>4341</v>
      </c>
      <c r="U1242" t="s">
        <v>4340</v>
      </c>
      <c r="V1242" t="s">
        <v>4339</v>
      </c>
      <c r="W1242">
        <v>2910</v>
      </c>
      <c r="X1242" s="25" t="s">
        <v>21485</v>
      </c>
      <c r="Y1242" t="s">
        <v>21459</v>
      </c>
      <c r="Z1242" t="s">
        <v>4885</v>
      </c>
      <c r="AA1242" t="str">
        <f t="shared" si="19"/>
        <v>Web Server Security Requirements Guide :: Version 3, Release: 1 Benchmark Date: 27 Oct 2022 CM-7;</v>
      </c>
    </row>
    <row r="1243" spans="1:27" ht="409.5" hidden="1">
      <c r="A1243" t="s">
        <v>4884</v>
      </c>
      <c r="B1243" t="s">
        <v>4349</v>
      </c>
      <c r="C1243" t="s">
        <v>4867</v>
      </c>
      <c r="D1243" t="s">
        <v>4883</v>
      </c>
      <c r="E1243" t="s">
        <v>4882</v>
      </c>
      <c r="F1243" t="s">
        <v>4881</v>
      </c>
      <c r="G1243" s="25" t="s">
        <v>4880</v>
      </c>
      <c r="I1243" s="25" t="s">
        <v>4879</v>
      </c>
      <c r="J1243" t="s">
        <v>4878</v>
      </c>
      <c r="M1243" t="b">
        <v>0</v>
      </c>
      <c r="T1243" t="s">
        <v>4341</v>
      </c>
      <c r="U1243" t="s">
        <v>4340</v>
      </c>
      <c r="V1243" t="s">
        <v>4339</v>
      </c>
      <c r="W1243">
        <v>2910</v>
      </c>
      <c r="X1243" s="25" t="s">
        <v>21485</v>
      </c>
      <c r="Y1243" t="s">
        <v>21459</v>
      </c>
      <c r="Z1243" t="s">
        <v>4877</v>
      </c>
      <c r="AA1243" t="str">
        <f t="shared" si="19"/>
        <v>Web Server Security Requirements Guide :: Version 3, Release: 1 Benchmark Date: 27 Oct 2022 CM-7;</v>
      </c>
    </row>
    <row r="1244" spans="1:27" ht="409.5" hidden="1">
      <c r="A1244" t="s">
        <v>4876</v>
      </c>
      <c r="B1244" t="s">
        <v>4349</v>
      </c>
      <c r="C1244" t="s">
        <v>4867</v>
      </c>
      <c r="D1244" t="s">
        <v>4875</v>
      </c>
      <c r="E1244" t="s">
        <v>4874</v>
      </c>
      <c r="F1244" t="s">
        <v>4873</v>
      </c>
      <c r="G1244" s="25" t="s">
        <v>4872</v>
      </c>
      <c r="I1244" s="25" t="s">
        <v>4871</v>
      </c>
      <c r="J1244" t="s">
        <v>4870</v>
      </c>
      <c r="M1244" t="b">
        <v>0</v>
      </c>
      <c r="T1244" t="s">
        <v>4341</v>
      </c>
      <c r="U1244" t="s">
        <v>4340</v>
      </c>
      <c r="V1244" t="s">
        <v>4339</v>
      </c>
      <c r="W1244">
        <v>2910</v>
      </c>
      <c r="X1244" s="25" t="s">
        <v>21485</v>
      </c>
      <c r="Y1244" t="s">
        <v>21459</v>
      </c>
      <c r="Z1244" t="s">
        <v>4869</v>
      </c>
      <c r="AA1244" t="str">
        <f t="shared" si="19"/>
        <v>Web Server Security Requirements Guide :: Version 3, Release: 1 Benchmark Date: 27 Oct 2022 CM-7;</v>
      </c>
    </row>
    <row r="1245" spans="1:27" ht="409.5" hidden="1">
      <c r="A1245" t="s">
        <v>4868</v>
      </c>
      <c r="B1245" t="s">
        <v>4349</v>
      </c>
      <c r="C1245" t="s">
        <v>4867</v>
      </c>
      <c r="D1245" t="s">
        <v>4866</v>
      </c>
      <c r="E1245" t="s">
        <v>4865</v>
      </c>
      <c r="F1245" t="s">
        <v>4864</v>
      </c>
      <c r="G1245" s="25" t="s">
        <v>4863</v>
      </c>
      <c r="I1245" s="25" t="s">
        <v>4862</v>
      </c>
      <c r="J1245" t="s">
        <v>4861</v>
      </c>
      <c r="M1245" t="b">
        <v>0</v>
      </c>
      <c r="T1245" t="s">
        <v>4341</v>
      </c>
      <c r="U1245" t="s">
        <v>4340</v>
      </c>
      <c r="V1245" t="s">
        <v>4339</v>
      </c>
      <c r="W1245">
        <v>2910</v>
      </c>
      <c r="X1245" s="25" t="s">
        <v>21485</v>
      </c>
      <c r="Y1245" t="s">
        <v>21459</v>
      </c>
      <c r="Z1245" t="s">
        <v>4860</v>
      </c>
      <c r="AA1245" t="str">
        <f t="shared" si="19"/>
        <v>Web Server Security Requirements Guide :: Version 3, Release: 1 Benchmark Date: 27 Oct 2022 CM-7;</v>
      </c>
    </row>
    <row r="1246" spans="1:27" ht="409.5" hidden="1">
      <c r="A1246" t="s">
        <v>21402</v>
      </c>
      <c r="B1246" t="s">
        <v>4745</v>
      </c>
      <c r="C1246" t="s">
        <v>21400</v>
      </c>
      <c r="D1246" t="s">
        <v>21401</v>
      </c>
      <c r="E1246" t="s">
        <v>21400</v>
      </c>
      <c r="F1246" t="s">
        <v>21399</v>
      </c>
      <c r="G1246" s="25" t="s">
        <v>21398</v>
      </c>
      <c r="I1246" s="25" t="s">
        <v>21397</v>
      </c>
      <c r="J1246" t="s">
        <v>21396</v>
      </c>
      <c r="M1246" t="b">
        <v>0</v>
      </c>
      <c r="T1246" t="s">
        <v>4341</v>
      </c>
      <c r="U1246" t="s">
        <v>4340</v>
      </c>
      <c r="V1246" t="s">
        <v>20945</v>
      </c>
      <c r="W1246">
        <v>3357</v>
      </c>
      <c r="X1246" s="25" t="s">
        <v>21464</v>
      </c>
      <c r="Y1246" t="s">
        <v>21459</v>
      </c>
      <c r="AA1246" t="str">
        <f t="shared" si="19"/>
        <v>Authentication, Authorization, and Accounting Services (AAA) Security Requirements Guide :: Version 1, Release: 2 Benchmark Date: 24 Jan 2020 CM-7;</v>
      </c>
    </row>
    <row r="1247" spans="1:27" ht="409.5" hidden="1">
      <c r="A1247" t="s">
        <v>21395</v>
      </c>
      <c r="B1247" t="s">
        <v>4745</v>
      </c>
      <c r="C1247" t="s">
        <v>21393</v>
      </c>
      <c r="D1247" t="s">
        <v>21394</v>
      </c>
      <c r="E1247" t="s">
        <v>21393</v>
      </c>
      <c r="F1247" t="s">
        <v>21392</v>
      </c>
      <c r="G1247" t="s">
        <v>21391</v>
      </c>
      <c r="I1247" s="25" t="s">
        <v>21390</v>
      </c>
      <c r="J1247" t="s">
        <v>21389</v>
      </c>
      <c r="M1247" t="b">
        <v>0</v>
      </c>
      <c r="T1247" t="s">
        <v>4341</v>
      </c>
      <c r="U1247" t="s">
        <v>4340</v>
      </c>
      <c r="V1247" t="s">
        <v>20945</v>
      </c>
      <c r="W1247">
        <v>3357</v>
      </c>
      <c r="X1247" s="25" t="s">
        <v>21464</v>
      </c>
      <c r="Y1247" t="s">
        <v>21459</v>
      </c>
      <c r="AA1247" t="str">
        <f t="shared" si="19"/>
        <v>Authentication, Authorization, and Accounting Services (AAA) Security Requirements Guide :: Version 1, Release: 2 Benchmark Date: 24 Jan 2020 CM-7;</v>
      </c>
    </row>
    <row r="1248" spans="1:27" ht="409.5" hidden="1">
      <c r="A1248" t="s">
        <v>20971</v>
      </c>
      <c r="B1248" t="s">
        <v>4349</v>
      </c>
      <c r="C1248" t="s">
        <v>20969</v>
      </c>
      <c r="D1248" t="s">
        <v>20970</v>
      </c>
      <c r="E1248" t="s">
        <v>20969</v>
      </c>
      <c r="F1248" t="s">
        <v>20968</v>
      </c>
      <c r="G1248" s="25" t="s">
        <v>20967</v>
      </c>
      <c r="I1248" s="25" t="s">
        <v>20966</v>
      </c>
      <c r="J1248" t="s">
        <v>20965</v>
      </c>
      <c r="M1248" t="b">
        <v>0</v>
      </c>
      <c r="T1248" t="s">
        <v>4341</v>
      </c>
      <c r="U1248" t="s">
        <v>4340</v>
      </c>
      <c r="V1248" t="s">
        <v>20945</v>
      </c>
      <c r="W1248">
        <v>3357</v>
      </c>
      <c r="X1248" s="25" t="s">
        <v>21464</v>
      </c>
      <c r="Y1248" t="s">
        <v>21459</v>
      </c>
      <c r="AA1248" t="str">
        <f t="shared" si="19"/>
        <v>Authentication, Authorization, and Accounting Services (AAA) Security Requirements Guide :: Version 1, Release: 2 Benchmark Date: 24 Jan 2020 CM-7;</v>
      </c>
    </row>
    <row r="1249" spans="1:27" ht="409.5">
      <c r="A1249" t="s">
        <v>20450</v>
      </c>
      <c r="B1249" t="s">
        <v>4349</v>
      </c>
      <c r="C1249" t="s">
        <v>20448</v>
      </c>
      <c r="D1249" t="s">
        <v>20449</v>
      </c>
      <c r="E1249" t="s">
        <v>20448</v>
      </c>
      <c r="F1249" t="s">
        <v>20447</v>
      </c>
      <c r="G1249" s="25" t="s">
        <v>20446</v>
      </c>
      <c r="I1249" s="25" t="s">
        <v>20445</v>
      </c>
      <c r="J1249" t="s">
        <v>20444</v>
      </c>
      <c r="M1249" t="b">
        <v>0</v>
      </c>
      <c r="T1249" t="s">
        <v>4341</v>
      </c>
      <c r="U1249" t="s">
        <v>4340</v>
      </c>
      <c r="V1249" t="s">
        <v>19908</v>
      </c>
      <c r="W1249">
        <v>2489</v>
      </c>
      <c r="X1249" s="25" t="s">
        <v>21485</v>
      </c>
      <c r="Y1249" t="s">
        <v>21459</v>
      </c>
      <c r="AA1249" t="str">
        <f t="shared" si="19"/>
        <v>Application Layer Gateway (ALG) Security Requirements Guide (SRG) :: Version 1, Release: 2 Benchmark Date: 24 Jul 2015 CM-7;</v>
      </c>
    </row>
    <row r="1250" spans="1:27" ht="409.5">
      <c r="A1250" t="s">
        <v>20443</v>
      </c>
      <c r="B1250" t="s">
        <v>4349</v>
      </c>
      <c r="C1250" t="s">
        <v>20441</v>
      </c>
      <c r="D1250" t="s">
        <v>20442</v>
      </c>
      <c r="E1250" t="s">
        <v>20441</v>
      </c>
      <c r="F1250" t="s">
        <v>20440</v>
      </c>
      <c r="G1250" t="s">
        <v>20439</v>
      </c>
      <c r="I1250" s="25" t="s">
        <v>20438</v>
      </c>
      <c r="J1250" t="s">
        <v>20437</v>
      </c>
      <c r="M1250" t="b">
        <v>0</v>
      </c>
      <c r="T1250" t="s">
        <v>4341</v>
      </c>
      <c r="U1250" t="s">
        <v>4340</v>
      </c>
      <c r="V1250" t="s">
        <v>19908</v>
      </c>
      <c r="W1250">
        <v>2489</v>
      </c>
      <c r="X1250" s="25" t="s">
        <v>21485</v>
      </c>
      <c r="Y1250" t="s">
        <v>21459</v>
      </c>
      <c r="AA1250" t="str">
        <f t="shared" si="19"/>
        <v>Application Layer Gateway (ALG) Security Requirements Guide (SRG) :: Version 1, Release: 2 Benchmark Date: 24 Jul 2015 CM-7;</v>
      </c>
    </row>
    <row r="1251" spans="1:27" ht="409.5">
      <c r="A1251" t="s">
        <v>20436</v>
      </c>
      <c r="B1251" t="s">
        <v>4349</v>
      </c>
      <c r="C1251" t="s">
        <v>20434</v>
      </c>
      <c r="D1251" t="s">
        <v>20435</v>
      </c>
      <c r="E1251" t="s">
        <v>20434</v>
      </c>
      <c r="F1251" t="s">
        <v>20433</v>
      </c>
      <c r="G1251" s="25" t="s">
        <v>20432</v>
      </c>
      <c r="I1251" s="25" t="s">
        <v>20431</v>
      </c>
      <c r="J1251" t="s">
        <v>20430</v>
      </c>
      <c r="M1251" t="b">
        <v>0</v>
      </c>
      <c r="T1251" t="s">
        <v>4341</v>
      </c>
      <c r="U1251" t="s">
        <v>4340</v>
      </c>
      <c r="V1251" t="s">
        <v>19908</v>
      </c>
      <c r="W1251">
        <v>2489</v>
      </c>
      <c r="X1251" s="25" t="s">
        <v>21464</v>
      </c>
      <c r="Y1251" t="s">
        <v>21459</v>
      </c>
      <c r="AA1251" t="str">
        <f t="shared" si="19"/>
        <v>Application Layer Gateway (ALG) Security Requirements Guide (SRG) :: Version 1, Release: 2 Benchmark Date: 24 Jul 2015 CM-7;</v>
      </c>
    </row>
    <row r="1252" spans="1:27" ht="409.5" hidden="1">
      <c r="A1252" t="s">
        <v>19620</v>
      </c>
      <c r="B1252" t="s">
        <v>4349</v>
      </c>
      <c r="C1252" t="s">
        <v>4858</v>
      </c>
      <c r="D1252" t="s">
        <v>19619</v>
      </c>
      <c r="E1252" t="s">
        <v>19618</v>
      </c>
      <c r="F1252" t="s">
        <v>19617</v>
      </c>
      <c r="G1252" s="25" t="s">
        <v>19616</v>
      </c>
      <c r="I1252" s="25" t="s">
        <v>19615</v>
      </c>
      <c r="J1252" t="s">
        <v>19614</v>
      </c>
      <c r="M1252" t="b">
        <v>0</v>
      </c>
      <c r="T1252" t="s">
        <v>4341</v>
      </c>
      <c r="U1252" t="s">
        <v>4340</v>
      </c>
      <c r="V1252" t="s">
        <v>18918</v>
      </c>
      <c r="W1252">
        <v>2900</v>
      </c>
      <c r="X1252" s="25" t="s">
        <v>21464</v>
      </c>
      <c r="Y1252" t="s">
        <v>21459</v>
      </c>
      <c r="Z1252" t="s">
        <v>19613</v>
      </c>
      <c r="AA1252" t="str">
        <f t="shared" si="19"/>
        <v>Application Server Security Requirements Guide :: Version 3, Release: 3 Benchmark Date: 27 Oct 2022 CM-7;</v>
      </c>
    </row>
    <row r="1253" spans="1:27" ht="409.5" hidden="1">
      <c r="A1253" t="s">
        <v>17801</v>
      </c>
      <c r="B1253" t="s">
        <v>4349</v>
      </c>
      <c r="C1253" t="s">
        <v>4858</v>
      </c>
      <c r="D1253" t="s">
        <v>17800</v>
      </c>
      <c r="E1253" t="s">
        <v>17799</v>
      </c>
      <c r="F1253" t="s">
        <v>17798</v>
      </c>
      <c r="G1253" t="s">
        <v>17797</v>
      </c>
      <c r="I1253" s="25" t="s">
        <v>17796</v>
      </c>
      <c r="J1253" t="s">
        <v>17795</v>
      </c>
      <c r="M1253" t="b">
        <v>0</v>
      </c>
      <c r="T1253" t="s">
        <v>4341</v>
      </c>
      <c r="U1253" t="s">
        <v>4340</v>
      </c>
      <c r="V1253" t="s">
        <v>16942</v>
      </c>
      <c r="W1253">
        <v>5239</v>
      </c>
      <c r="X1253" s="25" t="s">
        <v>21464</v>
      </c>
      <c r="Y1253" t="s">
        <v>21459</v>
      </c>
      <c r="AA1253" t="str">
        <f t="shared" si="19"/>
        <v>Container Platform Security Requirements Guide :: Version 1, Release: 3 Benchmark Date: 27 Jan 2022 CM-7;</v>
      </c>
    </row>
    <row r="1254" spans="1:27" ht="409.5" hidden="1">
      <c r="A1254" t="s">
        <v>17794</v>
      </c>
      <c r="B1254" t="s">
        <v>4349</v>
      </c>
      <c r="C1254" t="s">
        <v>4858</v>
      </c>
      <c r="D1254" t="s">
        <v>17793</v>
      </c>
      <c r="E1254" t="s">
        <v>17792</v>
      </c>
      <c r="F1254" t="s">
        <v>17791</v>
      </c>
      <c r="G1254" t="s">
        <v>17790</v>
      </c>
      <c r="I1254" s="25" t="s">
        <v>17789</v>
      </c>
      <c r="J1254" t="s">
        <v>17788</v>
      </c>
      <c r="M1254" t="b">
        <v>0</v>
      </c>
      <c r="T1254" t="s">
        <v>4341</v>
      </c>
      <c r="U1254" t="s">
        <v>4340</v>
      </c>
      <c r="V1254" t="s">
        <v>16942</v>
      </c>
      <c r="W1254">
        <v>5239</v>
      </c>
      <c r="X1254" s="25" t="s">
        <v>21464</v>
      </c>
      <c r="Y1254" t="s">
        <v>21459</v>
      </c>
      <c r="AA1254" t="str">
        <f t="shared" si="19"/>
        <v>Container Platform Security Requirements Guide :: Version 1, Release: 3 Benchmark Date: 27 Jan 2022 CM-7;</v>
      </c>
    </row>
    <row r="1255" spans="1:27" ht="409.5" hidden="1">
      <c r="A1255" t="s">
        <v>16950</v>
      </c>
      <c r="B1255" t="s">
        <v>4745</v>
      </c>
      <c r="C1255" t="s">
        <v>16949</v>
      </c>
      <c r="D1255" t="s">
        <v>16948</v>
      </c>
      <c r="E1255" t="s">
        <v>16947</v>
      </c>
      <c r="F1255" t="s">
        <v>16946</v>
      </c>
      <c r="G1255" s="25" t="s">
        <v>16945</v>
      </c>
      <c r="I1255" s="25" t="s">
        <v>16944</v>
      </c>
      <c r="J1255" t="s">
        <v>16943</v>
      </c>
      <c r="M1255" t="b">
        <v>0</v>
      </c>
      <c r="T1255" t="s">
        <v>4341</v>
      </c>
      <c r="U1255" t="s">
        <v>4340</v>
      </c>
      <c r="V1255" t="s">
        <v>16942</v>
      </c>
      <c r="W1255">
        <v>5239</v>
      </c>
      <c r="X1255" s="25" t="s">
        <v>21464</v>
      </c>
      <c r="Y1255" t="s">
        <v>21459</v>
      </c>
      <c r="AA1255" t="str">
        <f t="shared" si="19"/>
        <v>Container Platform Security Requirements Guide :: Version 1, Release: 3 Benchmark Date: 27 Jan 2022 CM-7;</v>
      </c>
    </row>
    <row r="1256" spans="1:27" ht="409.5" hidden="1">
      <c r="A1256" t="s">
        <v>16671</v>
      </c>
      <c r="B1256" t="s">
        <v>4349</v>
      </c>
      <c r="C1256" t="s">
        <v>4858</v>
      </c>
      <c r="D1256" t="s">
        <v>16670</v>
      </c>
      <c r="E1256" t="s">
        <v>16669</v>
      </c>
      <c r="F1256" t="s">
        <v>16668</v>
      </c>
      <c r="G1256" s="25" t="s">
        <v>16667</v>
      </c>
      <c r="I1256" t="s">
        <v>16666</v>
      </c>
      <c r="J1256" t="s">
        <v>16665</v>
      </c>
      <c r="M1256" t="b">
        <v>0</v>
      </c>
      <c r="T1256" t="s">
        <v>4341</v>
      </c>
      <c r="U1256" t="s">
        <v>4340</v>
      </c>
      <c r="V1256" t="s">
        <v>15953</v>
      </c>
      <c r="W1256">
        <v>2902</v>
      </c>
      <c r="X1256" s="25" t="s">
        <v>21464</v>
      </c>
      <c r="Y1256" t="s">
        <v>21459</v>
      </c>
      <c r="Z1256" t="s">
        <v>16664</v>
      </c>
      <c r="AA1256" t="str">
        <f t="shared" si="19"/>
        <v>Database Security Requirements Guide :: Version 3, Release: 3 Benchmark Date: 27 Jul 2022 CM-7;</v>
      </c>
    </row>
    <row r="1257" spans="1:27" ht="409.5" hidden="1">
      <c r="A1257" t="s">
        <v>15892</v>
      </c>
      <c r="B1257" t="s">
        <v>4349</v>
      </c>
      <c r="C1257" t="s">
        <v>15890</v>
      </c>
      <c r="D1257" t="s">
        <v>15891</v>
      </c>
      <c r="E1257" t="s">
        <v>15890</v>
      </c>
      <c r="F1257" t="s">
        <v>15889</v>
      </c>
      <c r="G1257" s="25" t="s">
        <v>15888</v>
      </c>
      <c r="I1257" s="25" t="s">
        <v>15887</v>
      </c>
      <c r="J1257" t="s">
        <v>15886</v>
      </c>
      <c r="M1257" t="b">
        <v>0</v>
      </c>
      <c r="T1257" t="s">
        <v>4341</v>
      </c>
      <c r="U1257" t="s">
        <v>4340</v>
      </c>
      <c r="V1257" t="s">
        <v>15278</v>
      </c>
      <c r="W1257">
        <v>2355</v>
      </c>
      <c r="X1257" s="25" t="s">
        <v>21464</v>
      </c>
      <c r="Y1257" t="s">
        <v>21459</v>
      </c>
      <c r="AA1257" t="str">
        <f t="shared" si="19"/>
        <v>Domain Name System (DNS) Security Requirements Guide :: Version 2, Release: 4 Benchmark Date: 23 Oct 2015 CM-7;</v>
      </c>
    </row>
    <row r="1258" spans="1:27" ht="409.5" hidden="1">
      <c r="A1258" t="s">
        <v>14593</v>
      </c>
      <c r="B1258" t="s">
        <v>4349</v>
      </c>
      <c r="C1258" t="s">
        <v>14592</v>
      </c>
      <c r="D1258" t="s">
        <v>14591</v>
      </c>
      <c r="E1258" t="s">
        <v>14590</v>
      </c>
      <c r="F1258" t="s">
        <v>14589</v>
      </c>
      <c r="G1258" s="25" t="s">
        <v>14588</v>
      </c>
      <c r="I1258" t="s">
        <v>14587</v>
      </c>
      <c r="J1258" t="s">
        <v>14586</v>
      </c>
      <c r="M1258" t="b">
        <v>0</v>
      </c>
      <c r="T1258" t="s">
        <v>4341</v>
      </c>
      <c r="U1258" t="s">
        <v>4340</v>
      </c>
      <c r="V1258" t="s">
        <v>13339</v>
      </c>
      <c r="W1258">
        <v>2895</v>
      </c>
      <c r="X1258" s="25" t="s">
        <v>21464</v>
      </c>
      <c r="Y1258" t="s">
        <v>21459</v>
      </c>
      <c r="Z1258" t="s">
        <v>14585</v>
      </c>
      <c r="AA1258" t="str">
        <f t="shared" si="19"/>
        <v>General Purpose Operating System Security Requirements Guide :: Version 2, Release: 4 Benchmark Date: 27 Jul 2022 CM-7;</v>
      </c>
    </row>
    <row r="1259" spans="1:27" ht="409.5" hidden="1">
      <c r="A1259" t="s">
        <v>13134</v>
      </c>
      <c r="B1259" t="s">
        <v>4349</v>
      </c>
      <c r="C1259" t="s">
        <v>13132</v>
      </c>
      <c r="D1259" t="s">
        <v>13133</v>
      </c>
      <c r="E1259" t="s">
        <v>13132</v>
      </c>
      <c r="F1259" t="s">
        <v>13131</v>
      </c>
      <c r="G1259" s="25" t="s">
        <v>13130</v>
      </c>
      <c r="I1259" s="25" t="s">
        <v>13129</v>
      </c>
      <c r="J1259" t="s">
        <v>13128</v>
      </c>
      <c r="M1259" t="b">
        <v>0</v>
      </c>
      <c r="T1259" t="s">
        <v>4341</v>
      </c>
      <c r="U1259" t="s">
        <v>4340</v>
      </c>
      <c r="V1259" t="s">
        <v>12920</v>
      </c>
      <c r="W1259">
        <v>2358</v>
      </c>
      <c r="X1259" s="25" t="s">
        <v>21464</v>
      </c>
      <c r="Y1259" t="s">
        <v>21459</v>
      </c>
      <c r="AA1259" t="str">
        <f t="shared" si="19"/>
        <v>Intrusion Detection and Prevention Systems (IDPS) Security Requirements Guide :: Version 2, Release: 6 Benchmark Date: 24 Jul 2020 CM-7;</v>
      </c>
    </row>
    <row r="1260" spans="1:27" ht="409.5" hidden="1">
      <c r="A1260" t="s">
        <v>11015</v>
      </c>
      <c r="B1260" t="s">
        <v>4745</v>
      </c>
      <c r="C1260" t="s">
        <v>4858</v>
      </c>
      <c r="D1260" t="s">
        <v>11014</v>
      </c>
      <c r="E1260" t="s">
        <v>11013</v>
      </c>
      <c r="F1260" t="s">
        <v>11012</v>
      </c>
      <c r="G1260" s="25" t="s">
        <v>11011</v>
      </c>
      <c r="I1260" t="s">
        <v>11010</v>
      </c>
      <c r="J1260" t="s">
        <v>11009</v>
      </c>
      <c r="M1260" t="b">
        <v>0</v>
      </c>
      <c r="T1260" t="s">
        <v>4341</v>
      </c>
      <c r="U1260" t="s">
        <v>4340</v>
      </c>
      <c r="V1260" t="s">
        <v>10511</v>
      </c>
      <c r="W1260">
        <v>2890</v>
      </c>
      <c r="X1260" s="25" t="s">
        <v>21464</v>
      </c>
      <c r="Y1260" t="s">
        <v>21459</v>
      </c>
      <c r="Z1260" t="s">
        <v>11008</v>
      </c>
      <c r="AA1260" t="str">
        <f t="shared" si="19"/>
        <v>Network Device Management Security Requirements Guide :: Version 4, Release: 1 Benchmark Date: 23 Apr 2021 CM-7;</v>
      </c>
    </row>
    <row r="1261" spans="1:27" ht="409.5" hidden="1">
      <c r="A1261" t="s">
        <v>9060</v>
      </c>
      <c r="B1261" t="s">
        <v>4349</v>
      </c>
      <c r="C1261" t="s">
        <v>4858</v>
      </c>
      <c r="D1261" t="s">
        <v>9059</v>
      </c>
      <c r="E1261" t="s">
        <v>9058</v>
      </c>
      <c r="F1261" t="s">
        <v>9057</v>
      </c>
      <c r="G1261" s="25" t="s">
        <v>9056</v>
      </c>
      <c r="I1261" s="25" t="s">
        <v>9055</v>
      </c>
      <c r="J1261" t="s">
        <v>9054</v>
      </c>
      <c r="M1261" t="b">
        <v>0</v>
      </c>
      <c r="T1261" t="s">
        <v>4341</v>
      </c>
      <c r="U1261" t="s">
        <v>4340</v>
      </c>
      <c r="V1261" t="s">
        <v>8332</v>
      </c>
      <c r="W1261">
        <v>5269</v>
      </c>
      <c r="X1261" s="25" t="s">
        <v>21464</v>
      </c>
      <c r="Y1261" t="s">
        <v>21459</v>
      </c>
      <c r="AA1261" t="str">
        <f t="shared" si="19"/>
        <v>Unified Endpoint Management Server Security Requirements Guide :: Version 1, Release: 1 Benchmark Date: 20 Nov 2020 CM-7;</v>
      </c>
    </row>
    <row r="1262" spans="1:27" ht="409.5" hidden="1">
      <c r="A1262" t="s">
        <v>9053</v>
      </c>
      <c r="B1262" t="s">
        <v>4349</v>
      </c>
      <c r="C1262" t="s">
        <v>4858</v>
      </c>
      <c r="D1262" t="s">
        <v>9052</v>
      </c>
      <c r="E1262" t="s">
        <v>9051</v>
      </c>
      <c r="F1262" t="s">
        <v>9050</v>
      </c>
      <c r="G1262" s="25" t="s">
        <v>9049</v>
      </c>
      <c r="I1262" s="25" t="s">
        <v>9048</v>
      </c>
      <c r="J1262" t="s">
        <v>9047</v>
      </c>
      <c r="M1262" t="b">
        <v>0</v>
      </c>
      <c r="T1262" t="s">
        <v>4341</v>
      </c>
      <c r="U1262" t="s">
        <v>4340</v>
      </c>
      <c r="V1262" t="s">
        <v>8332</v>
      </c>
      <c r="W1262">
        <v>5269</v>
      </c>
      <c r="X1262" s="25" t="s">
        <v>21464</v>
      </c>
      <c r="Y1262" t="s">
        <v>21459</v>
      </c>
      <c r="AA1262" t="str">
        <f t="shared" si="19"/>
        <v>Unified Endpoint Management Server Security Requirements Guide :: Version 1, Release: 1 Benchmark Date: 20 Nov 2020 CM-7;</v>
      </c>
    </row>
    <row r="1263" spans="1:27" ht="409.5" hidden="1">
      <c r="A1263" t="s">
        <v>8151</v>
      </c>
      <c r="B1263" t="s">
        <v>4349</v>
      </c>
      <c r="C1263" t="s">
        <v>8126</v>
      </c>
      <c r="D1263" t="s">
        <v>8150</v>
      </c>
      <c r="E1263" t="s">
        <v>8149</v>
      </c>
      <c r="F1263" t="s">
        <v>8148</v>
      </c>
      <c r="G1263" s="25" t="s">
        <v>8147</v>
      </c>
      <c r="I1263" s="25" t="s">
        <v>8146</v>
      </c>
      <c r="J1263" s="25" t="s">
        <v>8145</v>
      </c>
      <c r="M1263" t="b">
        <v>0</v>
      </c>
      <c r="T1263" t="s">
        <v>4341</v>
      </c>
      <c r="U1263" t="s">
        <v>4340</v>
      </c>
      <c r="V1263" t="s">
        <v>7613</v>
      </c>
      <c r="W1263">
        <v>2920</v>
      </c>
      <c r="X1263" s="25" t="s">
        <v>21464</v>
      </c>
      <c r="Y1263" t="s">
        <v>21459</v>
      </c>
      <c r="Z1263" t="s">
        <v>8144</v>
      </c>
      <c r="AA1263" t="str">
        <f t="shared" si="19"/>
        <v>Virtual Private Network (VPN) Security Requirements Guide :: Version 2, Release: 4 Benchmark Date: 27 Oct 2021 CM-7;</v>
      </c>
    </row>
    <row r="1264" spans="1:27" ht="409.5" hidden="1">
      <c r="A1264" t="s">
        <v>8143</v>
      </c>
      <c r="B1264" t="s">
        <v>4349</v>
      </c>
      <c r="C1264" t="s">
        <v>8126</v>
      </c>
      <c r="D1264" t="s">
        <v>8142</v>
      </c>
      <c r="E1264" t="s">
        <v>8141</v>
      </c>
      <c r="F1264" t="s">
        <v>8140</v>
      </c>
      <c r="G1264" s="25" t="s">
        <v>8139</v>
      </c>
      <c r="I1264" s="25" t="s">
        <v>8138</v>
      </c>
      <c r="J1264" t="s">
        <v>8137</v>
      </c>
      <c r="M1264" t="b">
        <v>0</v>
      </c>
      <c r="T1264" t="s">
        <v>4341</v>
      </c>
      <c r="U1264" t="s">
        <v>4340</v>
      </c>
      <c r="V1264" t="s">
        <v>7613</v>
      </c>
      <c r="W1264">
        <v>2920</v>
      </c>
      <c r="X1264" s="25" t="s">
        <v>21464</v>
      </c>
      <c r="Y1264" t="s">
        <v>21459</v>
      </c>
      <c r="Z1264" t="s">
        <v>8136</v>
      </c>
      <c r="AA1264" t="str">
        <f t="shared" si="19"/>
        <v>Virtual Private Network (VPN) Security Requirements Guide :: Version 2, Release: 4 Benchmark Date: 27 Oct 2021 CM-7;</v>
      </c>
    </row>
    <row r="1265" spans="1:27" ht="409.5" hidden="1">
      <c r="A1265" t="s">
        <v>8135</v>
      </c>
      <c r="B1265" t="s">
        <v>4349</v>
      </c>
      <c r="C1265" t="s">
        <v>8126</v>
      </c>
      <c r="D1265" t="s">
        <v>8134</v>
      </c>
      <c r="E1265" t="s">
        <v>8133</v>
      </c>
      <c r="F1265" t="s">
        <v>8132</v>
      </c>
      <c r="G1265" t="s">
        <v>8131</v>
      </c>
      <c r="I1265" s="25" t="s">
        <v>8130</v>
      </c>
      <c r="J1265" t="s">
        <v>8129</v>
      </c>
      <c r="M1265" t="b">
        <v>0</v>
      </c>
      <c r="T1265" t="s">
        <v>4341</v>
      </c>
      <c r="U1265" t="s">
        <v>4340</v>
      </c>
      <c r="V1265" t="s">
        <v>7613</v>
      </c>
      <c r="W1265">
        <v>2920</v>
      </c>
      <c r="X1265" s="25" t="s">
        <v>21464</v>
      </c>
      <c r="Y1265" t="s">
        <v>21459</v>
      </c>
      <c r="Z1265" t="s">
        <v>8128</v>
      </c>
      <c r="AA1265" t="str">
        <f t="shared" si="19"/>
        <v>Virtual Private Network (VPN) Security Requirements Guide :: Version 2, Release: 4 Benchmark Date: 27 Oct 2021 CM-7;</v>
      </c>
    </row>
    <row r="1266" spans="1:27" ht="409.5" hidden="1">
      <c r="A1266" t="s">
        <v>8127</v>
      </c>
      <c r="B1266" t="s">
        <v>4349</v>
      </c>
      <c r="C1266" t="s">
        <v>8126</v>
      </c>
      <c r="D1266" t="s">
        <v>8125</v>
      </c>
      <c r="E1266" t="s">
        <v>8124</v>
      </c>
      <c r="F1266" t="s">
        <v>8123</v>
      </c>
      <c r="G1266" s="25" t="s">
        <v>8122</v>
      </c>
      <c r="I1266" s="25" t="s">
        <v>8121</v>
      </c>
      <c r="J1266" t="s">
        <v>8120</v>
      </c>
      <c r="M1266" t="b">
        <v>0</v>
      </c>
      <c r="T1266" t="s">
        <v>4341</v>
      </c>
      <c r="U1266" t="s">
        <v>4340</v>
      </c>
      <c r="V1266" t="s">
        <v>7613</v>
      </c>
      <c r="W1266">
        <v>2920</v>
      </c>
      <c r="X1266" s="25" t="s">
        <v>21464</v>
      </c>
      <c r="Y1266" t="s">
        <v>21459</v>
      </c>
      <c r="Z1266" t="s">
        <v>8119</v>
      </c>
      <c r="AA1266" t="str">
        <f t="shared" si="19"/>
        <v>Virtual Private Network (VPN) Security Requirements Guide :: Version 2, Release: 4 Benchmark Date: 27 Oct 2021 CM-7;</v>
      </c>
    </row>
    <row r="1267" spans="1:27" ht="409.5" hidden="1">
      <c r="A1267" t="s">
        <v>6494</v>
      </c>
      <c r="B1267" t="s">
        <v>4349</v>
      </c>
      <c r="C1267" t="s">
        <v>4858</v>
      </c>
      <c r="D1267" t="s">
        <v>6493</v>
      </c>
      <c r="E1267" t="s">
        <v>6492</v>
      </c>
      <c r="F1267" t="s">
        <v>6491</v>
      </c>
      <c r="G1267" s="25" t="s">
        <v>6490</v>
      </c>
      <c r="I1267" s="25" t="s">
        <v>6489</v>
      </c>
      <c r="J1267" t="s">
        <v>6488</v>
      </c>
      <c r="M1267" t="b">
        <v>0</v>
      </c>
      <c r="T1267" t="s">
        <v>4341</v>
      </c>
      <c r="U1267" t="s">
        <v>4340</v>
      </c>
      <c r="V1267" t="s">
        <v>5162</v>
      </c>
      <c r="W1267">
        <v>4093</v>
      </c>
      <c r="X1267" s="25" t="s">
        <v>21464</v>
      </c>
      <c r="Y1267" t="s">
        <v>21459</v>
      </c>
      <c r="Z1267" t="s">
        <v>6487</v>
      </c>
      <c r="AA1267" t="str">
        <f t="shared" si="19"/>
        <v>Application Security and Development Security Technical Implementation Guide :: Version 5, Release: 2 Benchmark Date: 27 Oct 2022 CM-7;</v>
      </c>
    </row>
    <row r="1268" spans="1:27" ht="409.5" hidden="1">
      <c r="A1268" t="s">
        <v>4859</v>
      </c>
      <c r="B1268" t="s">
        <v>4349</v>
      </c>
      <c r="C1268" t="s">
        <v>4858</v>
      </c>
      <c r="D1268" t="s">
        <v>4857</v>
      </c>
      <c r="E1268" t="s">
        <v>4856</v>
      </c>
      <c r="F1268" t="s">
        <v>4855</v>
      </c>
      <c r="G1268" s="25" t="s">
        <v>4854</v>
      </c>
      <c r="I1268" s="25" t="s">
        <v>4853</v>
      </c>
      <c r="J1268" t="s">
        <v>4852</v>
      </c>
      <c r="M1268" t="b">
        <v>0</v>
      </c>
      <c r="T1268" t="s">
        <v>4341</v>
      </c>
      <c r="U1268" t="s">
        <v>4340</v>
      </c>
      <c r="V1268" t="s">
        <v>4339</v>
      </c>
      <c r="W1268">
        <v>2910</v>
      </c>
      <c r="X1268" s="25" t="s">
        <v>21464</v>
      </c>
      <c r="Y1268" t="s">
        <v>21459</v>
      </c>
      <c r="Z1268" t="s">
        <v>4851</v>
      </c>
      <c r="AA1268" t="str">
        <f t="shared" si="19"/>
        <v>Web Server Security Requirements Guide :: Version 3, Release: 1 Benchmark Date: 27 Oct 2022 CM-7;</v>
      </c>
    </row>
    <row r="1269" spans="1:27" ht="409.5" hidden="1">
      <c r="A1269" t="s">
        <v>5557</v>
      </c>
      <c r="B1269" t="s">
        <v>4349</v>
      </c>
      <c r="C1269" t="s">
        <v>4358</v>
      </c>
      <c r="D1269" t="s">
        <v>5556</v>
      </c>
      <c r="E1269" t="s">
        <v>5555</v>
      </c>
      <c r="F1269" t="s">
        <v>5554</v>
      </c>
      <c r="G1269" s="25" t="s">
        <v>5553</v>
      </c>
      <c r="I1269" s="25" t="s">
        <v>5552</v>
      </c>
      <c r="J1269" t="s">
        <v>5551</v>
      </c>
      <c r="M1269" t="b">
        <v>0</v>
      </c>
      <c r="T1269" t="s">
        <v>4341</v>
      </c>
      <c r="U1269" t="s">
        <v>4340</v>
      </c>
      <c r="V1269" t="s">
        <v>5162</v>
      </c>
      <c r="W1269">
        <v>4093</v>
      </c>
      <c r="X1269" s="25" t="s">
        <v>5526</v>
      </c>
      <c r="Y1269" t="s">
        <v>21697</v>
      </c>
      <c r="Z1269" t="s">
        <v>5550</v>
      </c>
      <c r="AA1269" t="str">
        <f t="shared" si="19"/>
        <v>Application Security and Development Security Technical Implementation Guide :: Version 5, Release: 2 Benchmark Date: 27 Oct 2022 CM-9;</v>
      </c>
    </row>
    <row r="1270" spans="1:27" ht="409.5" hidden="1">
      <c r="A1270" t="s">
        <v>5549</v>
      </c>
      <c r="B1270" t="s">
        <v>4349</v>
      </c>
      <c r="C1270" t="s">
        <v>4358</v>
      </c>
      <c r="D1270" t="s">
        <v>5548</v>
      </c>
      <c r="E1270" t="s">
        <v>5547</v>
      </c>
      <c r="F1270" t="s">
        <v>5546</v>
      </c>
      <c r="G1270" s="25" t="s">
        <v>5545</v>
      </c>
      <c r="I1270" s="25" t="s">
        <v>5544</v>
      </c>
      <c r="J1270" t="s">
        <v>5543</v>
      </c>
      <c r="M1270" t="b">
        <v>0</v>
      </c>
      <c r="T1270" t="s">
        <v>4341</v>
      </c>
      <c r="U1270" t="s">
        <v>4340</v>
      </c>
      <c r="V1270" t="s">
        <v>5162</v>
      </c>
      <c r="W1270">
        <v>4093</v>
      </c>
      <c r="X1270" s="25" t="s">
        <v>5526</v>
      </c>
      <c r="Y1270" t="s">
        <v>21697</v>
      </c>
      <c r="Z1270" t="s">
        <v>5542</v>
      </c>
      <c r="AA1270" t="str">
        <f t="shared" si="19"/>
        <v>Application Security and Development Security Technical Implementation Guide :: Version 5, Release: 2 Benchmark Date: 27 Oct 2022 CM-9;</v>
      </c>
    </row>
    <row r="1271" spans="1:27" ht="409.5" hidden="1">
      <c r="A1271" t="s">
        <v>5541</v>
      </c>
      <c r="B1271" t="s">
        <v>4349</v>
      </c>
      <c r="C1271" t="s">
        <v>4358</v>
      </c>
      <c r="D1271" t="s">
        <v>5540</v>
      </c>
      <c r="E1271" t="s">
        <v>5539</v>
      </c>
      <c r="F1271" t="s">
        <v>5538</v>
      </c>
      <c r="G1271" s="25" t="s">
        <v>5537</v>
      </c>
      <c r="I1271" s="25" t="s">
        <v>5536</v>
      </c>
      <c r="J1271" t="s">
        <v>5535</v>
      </c>
      <c r="M1271" t="b">
        <v>0</v>
      </c>
      <c r="T1271" t="s">
        <v>4341</v>
      </c>
      <c r="U1271" t="s">
        <v>4340</v>
      </c>
      <c r="V1271" t="s">
        <v>5162</v>
      </c>
      <c r="W1271">
        <v>4093</v>
      </c>
      <c r="X1271" s="25" t="s">
        <v>5526</v>
      </c>
      <c r="Y1271" t="s">
        <v>21697</v>
      </c>
      <c r="Z1271" t="s">
        <v>5534</v>
      </c>
      <c r="AA1271" t="str">
        <f t="shared" si="19"/>
        <v>Application Security and Development Security Technical Implementation Guide :: Version 5, Release: 2 Benchmark Date: 27 Oct 2022 CM-9;</v>
      </c>
    </row>
    <row r="1272" spans="1:27" ht="409.5" hidden="1">
      <c r="A1272" t="s">
        <v>5533</v>
      </c>
      <c r="B1272" t="s">
        <v>4349</v>
      </c>
      <c r="C1272" t="s">
        <v>4358</v>
      </c>
      <c r="D1272" t="s">
        <v>5532</v>
      </c>
      <c r="E1272" t="s">
        <v>5531</v>
      </c>
      <c r="F1272" t="s">
        <v>5530</v>
      </c>
      <c r="G1272" s="25" t="s">
        <v>5529</v>
      </c>
      <c r="I1272" s="25" t="s">
        <v>5528</v>
      </c>
      <c r="J1272" t="s">
        <v>5527</v>
      </c>
      <c r="M1272" t="b">
        <v>0</v>
      </c>
      <c r="T1272" t="s">
        <v>4341</v>
      </c>
      <c r="U1272" t="s">
        <v>4340</v>
      </c>
      <c r="V1272" t="s">
        <v>5162</v>
      </c>
      <c r="W1272">
        <v>4093</v>
      </c>
      <c r="X1272" s="25" t="s">
        <v>5526</v>
      </c>
      <c r="Y1272" t="s">
        <v>21697</v>
      </c>
      <c r="Z1272" t="s">
        <v>5525</v>
      </c>
      <c r="AA1272" t="str">
        <f t="shared" si="19"/>
        <v>Application Security and Development Security Technical Implementation Guide :: Version 5, Release: 2 Benchmark Date: 27 Oct 2022 CM-9;</v>
      </c>
    </row>
    <row r="1273" spans="1:27" ht="409.5" hidden="1">
      <c r="A1273" t="s">
        <v>5524</v>
      </c>
      <c r="B1273" t="s">
        <v>4349</v>
      </c>
      <c r="C1273" t="s">
        <v>5523</v>
      </c>
      <c r="D1273" t="s">
        <v>5522</v>
      </c>
      <c r="E1273" t="s">
        <v>5521</v>
      </c>
      <c r="F1273" t="s">
        <v>5520</v>
      </c>
      <c r="G1273" s="25" t="s">
        <v>5519</v>
      </c>
      <c r="I1273" s="25" t="s">
        <v>5518</v>
      </c>
      <c r="J1273" t="s">
        <v>5517</v>
      </c>
      <c r="M1273" t="b">
        <v>0</v>
      </c>
      <c r="T1273" t="s">
        <v>4341</v>
      </c>
      <c r="U1273" t="s">
        <v>4340</v>
      </c>
      <c r="V1273" t="s">
        <v>5162</v>
      </c>
      <c r="W1273">
        <v>4093</v>
      </c>
      <c r="X1273" s="25" t="s">
        <v>5516</v>
      </c>
      <c r="Y1273" t="s">
        <v>21698</v>
      </c>
      <c r="Z1273" t="s">
        <v>5515</v>
      </c>
      <c r="AA1273" t="str">
        <f t="shared" si="19"/>
        <v>Application Security and Development Security Technical Implementation Guide :: Version 5, Release: 2 Benchmark Date: 27 Oct 2022 CP-11;</v>
      </c>
    </row>
    <row r="1274" spans="1:27" ht="409.5" hidden="1">
      <c r="A1274" t="s">
        <v>5514</v>
      </c>
      <c r="B1274" t="s">
        <v>4349</v>
      </c>
      <c r="C1274" t="s">
        <v>4358</v>
      </c>
      <c r="D1274" t="s">
        <v>5513</v>
      </c>
      <c r="E1274" t="s">
        <v>5512</v>
      </c>
      <c r="F1274" t="s">
        <v>5511</v>
      </c>
      <c r="G1274" t="s">
        <v>5510</v>
      </c>
      <c r="I1274" s="25" t="s">
        <v>5509</v>
      </c>
      <c r="J1274" t="s">
        <v>5508</v>
      </c>
      <c r="M1274" t="b">
        <v>0</v>
      </c>
      <c r="T1274" t="s">
        <v>4341</v>
      </c>
      <c r="U1274" t="s">
        <v>4340</v>
      </c>
      <c r="V1274" t="s">
        <v>5162</v>
      </c>
      <c r="W1274">
        <v>4093</v>
      </c>
      <c r="X1274" s="25" t="s">
        <v>5507</v>
      </c>
      <c r="Y1274" t="s">
        <v>21699</v>
      </c>
      <c r="Z1274" t="s">
        <v>5506</v>
      </c>
      <c r="AA1274" t="str">
        <f t="shared" si="19"/>
        <v>Application Security and Development Security Technical Implementation Guide :: Version 5, Release: 2 Benchmark Date: 27 Oct 2022 CP-2 (8);</v>
      </c>
    </row>
    <row r="1275" spans="1:27" ht="409.5" hidden="1">
      <c r="A1275" t="s">
        <v>5505</v>
      </c>
      <c r="B1275" t="s">
        <v>4349</v>
      </c>
      <c r="C1275" t="s">
        <v>4358</v>
      </c>
      <c r="D1275" t="s">
        <v>5504</v>
      </c>
      <c r="E1275" t="s">
        <v>5503</v>
      </c>
      <c r="F1275" t="s">
        <v>5502</v>
      </c>
      <c r="G1275" t="s">
        <v>5501</v>
      </c>
      <c r="I1275" s="25" t="s">
        <v>5500</v>
      </c>
      <c r="J1275" t="s">
        <v>5499</v>
      </c>
      <c r="M1275" t="b">
        <v>0</v>
      </c>
      <c r="T1275" t="s">
        <v>4341</v>
      </c>
      <c r="U1275" t="s">
        <v>4340</v>
      </c>
      <c r="V1275" t="s">
        <v>5162</v>
      </c>
      <c r="W1275">
        <v>4093</v>
      </c>
      <c r="X1275" s="25" t="s">
        <v>5498</v>
      </c>
      <c r="Y1275" t="s">
        <v>21700</v>
      </c>
      <c r="Z1275" t="s">
        <v>5497</v>
      </c>
      <c r="AA1275" t="str">
        <f t="shared" si="19"/>
        <v>Application Security and Development Security Technical Implementation Guide :: Version 5, Release: 2 Benchmark Date: 27 Oct 2022 CP-2;</v>
      </c>
    </row>
    <row r="1276" spans="1:27" ht="409.5" hidden="1">
      <c r="A1276" t="s">
        <v>5496</v>
      </c>
      <c r="B1276" t="s">
        <v>4349</v>
      </c>
      <c r="C1276" t="s">
        <v>4358</v>
      </c>
      <c r="D1276" t="s">
        <v>5495</v>
      </c>
      <c r="E1276" t="s">
        <v>5494</v>
      </c>
      <c r="F1276" t="s">
        <v>5493</v>
      </c>
      <c r="G1276" s="25" t="s">
        <v>5492</v>
      </c>
      <c r="I1276" s="25" t="s">
        <v>5491</v>
      </c>
      <c r="J1276" t="s">
        <v>5490</v>
      </c>
      <c r="M1276" t="b">
        <v>0</v>
      </c>
      <c r="T1276" t="s">
        <v>4341</v>
      </c>
      <c r="U1276" t="s">
        <v>4340</v>
      </c>
      <c r="V1276" t="s">
        <v>5162</v>
      </c>
      <c r="W1276">
        <v>4093</v>
      </c>
      <c r="X1276" s="25" t="s">
        <v>5489</v>
      </c>
      <c r="Y1276" t="s">
        <v>21700</v>
      </c>
      <c r="Z1276" t="s">
        <v>5488</v>
      </c>
      <c r="AA1276" t="str">
        <f t="shared" si="19"/>
        <v>Application Security and Development Security Technical Implementation Guide :: Version 5, Release: 2 Benchmark Date: 27 Oct 2022 CP-2;</v>
      </c>
    </row>
    <row r="1277" spans="1:27" ht="409.5" hidden="1">
      <c r="A1277" t="s">
        <v>5487</v>
      </c>
      <c r="B1277" t="s">
        <v>4349</v>
      </c>
      <c r="C1277" t="s">
        <v>4358</v>
      </c>
      <c r="D1277" t="s">
        <v>5486</v>
      </c>
      <c r="E1277" t="s">
        <v>5485</v>
      </c>
      <c r="F1277" t="s">
        <v>5484</v>
      </c>
      <c r="G1277" t="s">
        <v>5483</v>
      </c>
      <c r="I1277" s="25" t="s">
        <v>5482</v>
      </c>
      <c r="J1277" t="s">
        <v>5481</v>
      </c>
      <c r="M1277" t="b">
        <v>0</v>
      </c>
      <c r="T1277" t="s">
        <v>4341</v>
      </c>
      <c r="U1277" t="s">
        <v>4340</v>
      </c>
      <c r="V1277" t="s">
        <v>5162</v>
      </c>
      <c r="W1277">
        <v>4093</v>
      </c>
      <c r="X1277" s="25" t="s">
        <v>5480</v>
      </c>
      <c r="Y1277" t="s">
        <v>21701</v>
      </c>
      <c r="Z1277" t="s">
        <v>5479</v>
      </c>
      <c r="AA1277" t="str">
        <f t="shared" si="19"/>
        <v>Application Security and Development Security Technical Implementation Guide :: Version 5, Release: 2 Benchmark Date: 27 Oct 2022 CP-9;</v>
      </c>
    </row>
    <row r="1278" spans="1:27" ht="409.5" hidden="1">
      <c r="A1278" t="s">
        <v>5478</v>
      </c>
      <c r="B1278" t="s">
        <v>4349</v>
      </c>
      <c r="C1278" t="s">
        <v>4358</v>
      </c>
      <c r="D1278" t="s">
        <v>5477</v>
      </c>
      <c r="E1278" t="s">
        <v>5476</v>
      </c>
      <c r="F1278" t="s">
        <v>5475</v>
      </c>
      <c r="G1278" s="25" t="s">
        <v>5474</v>
      </c>
      <c r="I1278" s="25" t="s">
        <v>5473</v>
      </c>
      <c r="J1278" t="s">
        <v>5472</v>
      </c>
      <c r="M1278" t="b">
        <v>0</v>
      </c>
      <c r="T1278" t="s">
        <v>4341</v>
      </c>
      <c r="U1278" t="s">
        <v>4340</v>
      </c>
      <c r="V1278" t="s">
        <v>5162</v>
      </c>
      <c r="W1278">
        <v>4093</v>
      </c>
      <c r="X1278" s="25" t="s">
        <v>5463</v>
      </c>
      <c r="Y1278" t="s">
        <v>21701</v>
      </c>
      <c r="Z1278" t="s">
        <v>5471</v>
      </c>
      <c r="AA1278" t="str">
        <f t="shared" si="19"/>
        <v>Application Security and Development Security Technical Implementation Guide :: Version 5, Release: 2 Benchmark Date: 27 Oct 2022 CP-9;</v>
      </c>
    </row>
    <row r="1279" spans="1:27" ht="409.5" hidden="1">
      <c r="A1279" t="s">
        <v>5470</v>
      </c>
      <c r="B1279" t="s">
        <v>4349</v>
      </c>
      <c r="C1279" t="s">
        <v>4358</v>
      </c>
      <c r="D1279" t="s">
        <v>5469</v>
      </c>
      <c r="E1279" t="s">
        <v>5468</v>
      </c>
      <c r="F1279" t="s">
        <v>5467</v>
      </c>
      <c r="G1279" t="s">
        <v>5466</v>
      </c>
      <c r="I1279" s="25" t="s">
        <v>5465</v>
      </c>
      <c r="J1279" t="s">
        <v>5464</v>
      </c>
      <c r="M1279" t="b">
        <v>0</v>
      </c>
      <c r="T1279" t="s">
        <v>4341</v>
      </c>
      <c r="U1279" t="s">
        <v>4340</v>
      </c>
      <c r="V1279" t="s">
        <v>5162</v>
      </c>
      <c r="W1279">
        <v>4093</v>
      </c>
      <c r="X1279" s="25" t="s">
        <v>5463</v>
      </c>
      <c r="Y1279" t="s">
        <v>21701</v>
      </c>
      <c r="Z1279" t="s">
        <v>5462</v>
      </c>
      <c r="AA1279" t="str">
        <f t="shared" si="19"/>
        <v>Application Security and Development Security Technical Implementation Guide :: Version 5, Release: 2 Benchmark Date: 27 Oct 2022 CP-9;</v>
      </c>
    </row>
    <row r="1280" spans="1:27" ht="409.5" hidden="1">
      <c r="A1280" t="s">
        <v>19196</v>
      </c>
      <c r="B1280" t="s">
        <v>4349</v>
      </c>
      <c r="C1280" t="s">
        <v>6485</v>
      </c>
      <c r="D1280" t="s">
        <v>19195</v>
      </c>
      <c r="E1280" t="s">
        <v>19194</v>
      </c>
      <c r="F1280" t="s">
        <v>19193</v>
      </c>
      <c r="G1280" s="25" t="s">
        <v>19192</v>
      </c>
      <c r="I1280" s="25" t="s">
        <v>19191</v>
      </c>
      <c r="J1280" t="s">
        <v>19190</v>
      </c>
      <c r="M1280" t="b">
        <v>0</v>
      </c>
      <c r="T1280" t="s">
        <v>4341</v>
      </c>
      <c r="U1280" t="s">
        <v>4340</v>
      </c>
      <c r="V1280" t="s">
        <v>18918</v>
      </c>
      <c r="W1280">
        <v>2900</v>
      </c>
      <c r="X1280" s="25" t="s">
        <v>21702</v>
      </c>
      <c r="Y1280" t="s">
        <v>21460</v>
      </c>
      <c r="Z1280" t="s">
        <v>19189</v>
      </c>
      <c r="AA1280" t="str">
        <f t="shared" si="19"/>
        <v>Application Server Security Requirements Guide :: Version 3, Release: 3 Benchmark Date: 27 Oct 2022 IA-11;</v>
      </c>
    </row>
    <row r="1281" spans="1:27" ht="409.5" hidden="1">
      <c r="A1281" t="s">
        <v>19188</v>
      </c>
      <c r="B1281" t="s">
        <v>4349</v>
      </c>
      <c r="C1281" t="s">
        <v>6476</v>
      </c>
      <c r="D1281" t="s">
        <v>19187</v>
      </c>
      <c r="E1281" t="s">
        <v>19186</v>
      </c>
      <c r="F1281" t="s">
        <v>19185</v>
      </c>
      <c r="G1281" s="25" t="s">
        <v>19184</v>
      </c>
      <c r="I1281" s="25" t="s">
        <v>19183</v>
      </c>
      <c r="J1281" t="s">
        <v>19182</v>
      </c>
      <c r="M1281" t="b">
        <v>0</v>
      </c>
      <c r="T1281" t="s">
        <v>4341</v>
      </c>
      <c r="U1281" t="s">
        <v>4340</v>
      </c>
      <c r="V1281" t="s">
        <v>18918</v>
      </c>
      <c r="W1281">
        <v>2900</v>
      </c>
      <c r="X1281" s="25" t="s">
        <v>21703</v>
      </c>
      <c r="Y1281" t="s">
        <v>21460</v>
      </c>
      <c r="Z1281" t="s">
        <v>19181</v>
      </c>
      <c r="AA1281" t="str">
        <f t="shared" si="19"/>
        <v>Application Server Security Requirements Guide :: Version 3, Release: 3 Benchmark Date: 27 Oct 2022 IA-11;</v>
      </c>
    </row>
    <row r="1282" spans="1:27" ht="409.5" hidden="1">
      <c r="A1282" t="s">
        <v>18180</v>
      </c>
      <c r="B1282" t="s">
        <v>5187</v>
      </c>
      <c r="C1282" t="s">
        <v>6485</v>
      </c>
      <c r="D1282" t="s">
        <v>18179</v>
      </c>
      <c r="E1282" t="s">
        <v>18178</v>
      </c>
      <c r="F1282" t="s">
        <v>18177</v>
      </c>
      <c r="G1282" s="25" t="s">
        <v>11714</v>
      </c>
      <c r="I1282" s="25" t="s">
        <v>18176</v>
      </c>
      <c r="J1282" t="s">
        <v>18175</v>
      </c>
      <c r="M1282" t="b">
        <v>0</v>
      </c>
      <c r="T1282" t="s">
        <v>4341</v>
      </c>
      <c r="U1282" t="s">
        <v>4340</v>
      </c>
      <c r="V1282" t="s">
        <v>18135</v>
      </c>
      <c r="W1282">
        <v>2901</v>
      </c>
      <c r="X1282" s="25" t="s">
        <v>21702</v>
      </c>
      <c r="Y1282" t="s">
        <v>21460</v>
      </c>
      <c r="Z1282" t="s">
        <v>18174</v>
      </c>
      <c r="AA1282" t="str">
        <f t="shared" si="19"/>
        <v>Central Log Server Security Requirements Guide :: Version 2, Release: 2 Benchmark Date: 27 Oct 2022 IA-11;</v>
      </c>
    </row>
    <row r="1283" spans="1:27" ht="409.5" hidden="1">
      <c r="A1283" t="s">
        <v>17319</v>
      </c>
      <c r="B1283" t="s">
        <v>4349</v>
      </c>
      <c r="C1283" t="s">
        <v>6485</v>
      </c>
      <c r="D1283" t="s">
        <v>17318</v>
      </c>
      <c r="E1283" t="s">
        <v>17317</v>
      </c>
      <c r="F1283" t="s">
        <v>17316</v>
      </c>
      <c r="G1283" s="25" t="s">
        <v>17315</v>
      </c>
      <c r="I1283" s="25" t="s">
        <v>17314</v>
      </c>
      <c r="J1283" t="s">
        <v>17313</v>
      </c>
      <c r="M1283" t="b">
        <v>0</v>
      </c>
      <c r="T1283" t="s">
        <v>4341</v>
      </c>
      <c r="U1283" t="s">
        <v>4340</v>
      </c>
      <c r="V1283" t="s">
        <v>16942</v>
      </c>
      <c r="W1283">
        <v>5239</v>
      </c>
      <c r="X1283" s="25" t="s">
        <v>21702</v>
      </c>
      <c r="Y1283" t="s">
        <v>21460</v>
      </c>
      <c r="AA1283" t="str">
        <f t="shared" si="19"/>
        <v>Container Platform Security Requirements Guide :: Version 1, Release: 3 Benchmark Date: 27 Jan 2022 IA-11;</v>
      </c>
    </row>
    <row r="1284" spans="1:27" ht="409.5" hidden="1">
      <c r="A1284" t="s">
        <v>17312</v>
      </c>
      <c r="B1284" t="s">
        <v>4349</v>
      </c>
      <c r="C1284" t="s">
        <v>6476</v>
      </c>
      <c r="D1284" t="s">
        <v>17311</v>
      </c>
      <c r="E1284" t="s">
        <v>17310</v>
      </c>
      <c r="F1284" t="s">
        <v>17309</v>
      </c>
      <c r="G1284" s="25" t="s">
        <v>17308</v>
      </c>
      <c r="I1284" s="25" t="s">
        <v>17307</v>
      </c>
      <c r="J1284" t="s">
        <v>17306</v>
      </c>
      <c r="M1284" t="b">
        <v>0</v>
      </c>
      <c r="T1284" t="s">
        <v>4341</v>
      </c>
      <c r="U1284" t="s">
        <v>4340</v>
      </c>
      <c r="V1284" t="s">
        <v>16942</v>
      </c>
      <c r="W1284">
        <v>5239</v>
      </c>
      <c r="X1284" s="25" t="s">
        <v>21703</v>
      </c>
      <c r="Y1284" t="s">
        <v>21460</v>
      </c>
      <c r="AA1284" t="str">
        <f t="shared" ref="AA1284:AA1347" si="20">_xlfn.CONCAT(V1284, " ", Y1284)</f>
        <v>Container Platform Security Requirements Guide :: Version 1, Release: 3 Benchmark Date: 27 Jan 2022 IA-11;</v>
      </c>
    </row>
    <row r="1285" spans="1:27" ht="409.5" hidden="1">
      <c r="A1285" t="s">
        <v>16305</v>
      </c>
      <c r="B1285" t="s">
        <v>4349</v>
      </c>
      <c r="C1285" t="s">
        <v>6485</v>
      </c>
      <c r="D1285" t="s">
        <v>16304</v>
      </c>
      <c r="E1285" t="s">
        <v>16303</v>
      </c>
      <c r="F1285" t="s">
        <v>16302</v>
      </c>
      <c r="G1285" s="25" t="s">
        <v>16301</v>
      </c>
      <c r="I1285" s="25" t="s">
        <v>16300</v>
      </c>
      <c r="J1285" s="25" t="s">
        <v>16299</v>
      </c>
      <c r="M1285" t="b">
        <v>0</v>
      </c>
      <c r="T1285" t="s">
        <v>4341</v>
      </c>
      <c r="U1285" t="s">
        <v>4340</v>
      </c>
      <c r="V1285" t="s">
        <v>15953</v>
      </c>
      <c r="W1285">
        <v>2902</v>
      </c>
      <c r="X1285" s="25" t="s">
        <v>21702</v>
      </c>
      <c r="Y1285" t="s">
        <v>21460</v>
      </c>
      <c r="Z1285" t="s">
        <v>16298</v>
      </c>
      <c r="AA1285" t="str">
        <f t="shared" si="20"/>
        <v>Database Security Requirements Guide :: Version 3, Release: 3 Benchmark Date: 27 Jul 2022 IA-11;</v>
      </c>
    </row>
    <row r="1286" spans="1:27" ht="409.5" hidden="1">
      <c r="A1286" t="s">
        <v>15684</v>
      </c>
      <c r="B1286" t="s">
        <v>4349</v>
      </c>
      <c r="C1286" t="s">
        <v>15682</v>
      </c>
      <c r="D1286" t="s">
        <v>15683</v>
      </c>
      <c r="E1286" t="s">
        <v>15682</v>
      </c>
      <c r="F1286" t="s">
        <v>15681</v>
      </c>
      <c r="G1286" s="25" t="s">
        <v>15680</v>
      </c>
      <c r="I1286" t="s">
        <v>15679</v>
      </c>
      <c r="J1286" t="s">
        <v>15678</v>
      </c>
      <c r="M1286" t="b">
        <v>0</v>
      </c>
      <c r="T1286" t="s">
        <v>4341</v>
      </c>
      <c r="U1286" t="s">
        <v>4340</v>
      </c>
      <c r="V1286" t="s">
        <v>15278</v>
      </c>
      <c r="W1286">
        <v>2355</v>
      </c>
      <c r="X1286" s="25" t="s">
        <v>21703</v>
      </c>
      <c r="Y1286" t="s">
        <v>21460</v>
      </c>
      <c r="AA1286" t="str">
        <f t="shared" si="20"/>
        <v>Domain Name System (DNS) Security Requirements Guide :: Version 2, Release: 4 Benchmark Date: 23 Oct 2015 IA-11;</v>
      </c>
    </row>
    <row r="1287" spans="1:27" ht="409.5" hidden="1">
      <c r="A1287" t="s">
        <v>13834</v>
      </c>
      <c r="B1287" t="s">
        <v>4349</v>
      </c>
      <c r="C1287" t="s">
        <v>13817</v>
      </c>
      <c r="D1287" t="s">
        <v>13833</v>
      </c>
      <c r="E1287" t="s">
        <v>13832</v>
      </c>
      <c r="F1287" t="s">
        <v>13831</v>
      </c>
      <c r="G1287" s="25" t="s">
        <v>13830</v>
      </c>
      <c r="I1287" t="s">
        <v>13829</v>
      </c>
      <c r="J1287" t="s">
        <v>13828</v>
      </c>
      <c r="M1287" t="b">
        <v>0</v>
      </c>
      <c r="T1287" t="s">
        <v>4341</v>
      </c>
      <c r="U1287" t="s">
        <v>4340</v>
      </c>
      <c r="V1287" t="s">
        <v>13339</v>
      </c>
      <c r="W1287">
        <v>2895</v>
      </c>
      <c r="X1287" s="25" t="s">
        <v>21702</v>
      </c>
      <c r="Y1287" t="s">
        <v>21460</v>
      </c>
      <c r="Z1287" t="s">
        <v>13827</v>
      </c>
      <c r="AA1287" t="str">
        <f t="shared" si="20"/>
        <v>General Purpose Operating System Security Requirements Guide :: Version 2, Release: 4 Benchmark Date: 27 Jul 2022 IA-11;</v>
      </c>
    </row>
    <row r="1288" spans="1:27" ht="409.5" hidden="1">
      <c r="A1288" t="s">
        <v>13826</v>
      </c>
      <c r="B1288" t="s">
        <v>4349</v>
      </c>
      <c r="C1288" t="s">
        <v>13817</v>
      </c>
      <c r="D1288" t="s">
        <v>13825</v>
      </c>
      <c r="E1288" t="s">
        <v>13824</v>
      </c>
      <c r="F1288" t="s">
        <v>13823</v>
      </c>
      <c r="G1288" s="25" t="s">
        <v>13822</v>
      </c>
      <c r="I1288" t="s">
        <v>13821</v>
      </c>
      <c r="J1288" t="s">
        <v>13820</v>
      </c>
      <c r="M1288" t="b">
        <v>0</v>
      </c>
      <c r="T1288" t="s">
        <v>4341</v>
      </c>
      <c r="U1288" t="s">
        <v>4340</v>
      </c>
      <c r="V1288" t="s">
        <v>13339</v>
      </c>
      <c r="W1288">
        <v>2895</v>
      </c>
      <c r="X1288" s="25" t="s">
        <v>21702</v>
      </c>
      <c r="Y1288" t="s">
        <v>21460</v>
      </c>
      <c r="Z1288" t="s">
        <v>13819</v>
      </c>
      <c r="AA1288" t="str">
        <f t="shared" si="20"/>
        <v>General Purpose Operating System Security Requirements Guide :: Version 2, Release: 4 Benchmark Date: 27 Jul 2022 IA-11;</v>
      </c>
    </row>
    <row r="1289" spans="1:27" ht="409.5" hidden="1">
      <c r="A1289" t="s">
        <v>13818</v>
      </c>
      <c r="B1289" t="s">
        <v>4349</v>
      </c>
      <c r="C1289" t="s">
        <v>13817</v>
      </c>
      <c r="D1289" t="s">
        <v>13816</v>
      </c>
      <c r="E1289" t="s">
        <v>13815</v>
      </c>
      <c r="F1289" t="s">
        <v>13814</v>
      </c>
      <c r="G1289" s="25" t="s">
        <v>13813</v>
      </c>
      <c r="I1289" t="s">
        <v>13812</v>
      </c>
      <c r="J1289" t="s">
        <v>13811</v>
      </c>
      <c r="M1289" t="b">
        <v>0</v>
      </c>
      <c r="T1289" t="s">
        <v>4341</v>
      </c>
      <c r="U1289" t="s">
        <v>4340</v>
      </c>
      <c r="V1289" t="s">
        <v>13339</v>
      </c>
      <c r="W1289">
        <v>2895</v>
      </c>
      <c r="X1289" s="25" t="s">
        <v>21702</v>
      </c>
      <c r="Y1289" t="s">
        <v>21460</v>
      </c>
      <c r="Z1289" t="s">
        <v>13810</v>
      </c>
      <c r="AA1289" t="str">
        <f t="shared" si="20"/>
        <v>General Purpose Operating System Security Requirements Guide :: Version 2, Release: 4 Benchmark Date: 27 Jul 2022 IA-11;</v>
      </c>
    </row>
    <row r="1290" spans="1:27" ht="409.5" hidden="1">
      <c r="A1290" t="s">
        <v>13809</v>
      </c>
      <c r="B1290" t="s">
        <v>4349</v>
      </c>
      <c r="C1290" t="s">
        <v>13808</v>
      </c>
      <c r="D1290" t="s">
        <v>13807</v>
      </c>
      <c r="E1290" t="s">
        <v>13806</v>
      </c>
      <c r="F1290" t="s">
        <v>13805</v>
      </c>
      <c r="G1290" s="25" t="s">
        <v>13804</v>
      </c>
      <c r="I1290" t="s">
        <v>13803</v>
      </c>
      <c r="J1290" t="s">
        <v>13802</v>
      </c>
      <c r="M1290" t="b">
        <v>0</v>
      </c>
      <c r="T1290" t="s">
        <v>4341</v>
      </c>
      <c r="U1290" t="s">
        <v>4340</v>
      </c>
      <c r="V1290" t="s">
        <v>13339</v>
      </c>
      <c r="W1290">
        <v>2895</v>
      </c>
      <c r="X1290" s="25" t="s">
        <v>21703</v>
      </c>
      <c r="Y1290" t="s">
        <v>21460</v>
      </c>
      <c r="Z1290" t="s">
        <v>13801</v>
      </c>
      <c r="AA1290" t="str">
        <f t="shared" si="20"/>
        <v>General Purpose Operating System Security Requirements Guide :: Version 2, Release: 4 Benchmark Date: 27 Jul 2022 IA-11;</v>
      </c>
    </row>
    <row r="1291" spans="1:27" ht="409.5" hidden="1">
      <c r="A1291" t="s">
        <v>11718</v>
      </c>
      <c r="B1291" t="s">
        <v>4349</v>
      </c>
      <c r="C1291" t="s">
        <v>6485</v>
      </c>
      <c r="D1291" t="s">
        <v>11717</v>
      </c>
      <c r="E1291" t="s">
        <v>11716</v>
      </c>
      <c r="F1291" t="s">
        <v>11715</v>
      </c>
      <c r="G1291" s="25" t="s">
        <v>11714</v>
      </c>
      <c r="I1291" s="25" t="s">
        <v>11713</v>
      </c>
      <c r="J1291" t="s">
        <v>11712</v>
      </c>
      <c r="M1291" t="b">
        <v>0</v>
      </c>
      <c r="T1291" t="s">
        <v>4341</v>
      </c>
      <c r="U1291" t="s">
        <v>4340</v>
      </c>
      <c r="V1291" t="s">
        <v>11272</v>
      </c>
      <c r="W1291">
        <v>2906</v>
      </c>
      <c r="X1291" s="25" t="s">
        <v>21702</v>
      </c>
      <c r="Y1291" t="s">
        <v>21460</v>
      </c>
      <c r="Z1291" t="s">
        <v>11711</v>
      </c>
      <c r="AA1291" t="str">
        <f t="shared" si="20"/>
        <v>Mainframe Product Security Requirements Guide :: Version 2, Release: 1 Benchmark Date: 27 Oct 2022 IA-11;</v>
      </c>
    </row>
    <row r="1292" spans="1:27" ht="409.5" hidden="1">
      <c r="A1292" t="s">
        <v>11710</v>
      </c>
      <c r="B1292" t="s">
        <v>4349</v>
      </c>
      <c r="C1292" t="s">
        <v>6476</v>
      </c>
      <c r="D1292" t="s">
        <v>11709</v>
      </c>
      <c r="E1292" t="s">
        <v>11708</v>
      </c>
      <c r="F1292" t="s">
        <v>11707</v>
      </c>
      <c r="G1292" s="25" t="s">
        <v>11706</v>
      </c>
      <c r="I1292" s="25" t="s">
        <v>11705</v>
      </c>
      <c r="J1292" t="s">
        <v>11704</v>
      </c>
      <c r="M1292" t="b">
        <v>0</v>
      </c>
      <c r="T1292" t="s">
        <v>4341</v>
      </c>
      <c r="U1292" t="s">
        <v>4340</v>
      </c>
      <c r="V1292" t="s">
        <v>11272</v>
      </c>
      <c r="W1292">
        <v>2906</v>
      </c>
      <c r="X1292" s="25" t="s">
        <v>21703</v>
      </c>
      <c r="Y1292" t="s">
        <v>21460</v>
      </c>
      <c r="Z1292" t="s">
        <v>11703</v>
      </c>
      <c r="AA1292" t="str">
        <f t="shared" si="20"/>
        <v>Mainframe Product Security Requirements Guide :: Version 2, Release: 1 Benchmark Date: 27 Oct 2022 IA-11;</v>
      </c>
    </row>
    <row r="1293" spans="1:27" ht="409.5" hidden="1">
      <c r="A1293" t="s">
        <v>8610</v>
      </c>
      <c r="B1293" t="s">
        <v>4349</v>
      </c>
      <c r="C1293" t="s">
        <v>6485</v>
      </c>
      <c r="D1293" t="s">
        <v>8609</v>
      </c>
      <c r="E1293" t="s">
        <v>8608</v>
      </c>
      <c r="F1293" t="s">
        <v>8607</v>
      </c>
      <c r="G1293" s="25" t="s">
        <v>8606</v>
      </c>
      <c r="I1293" s="25" t="s">
        <v>8605</v>
      </c>
      <c r="J1293" t="s">
        <v>8604</v>
      </c>
      <c r="M1293" t="b">
        <v>0</v>
      </c>
      <c r="T1293" t="s">
        <v>4341</v>
      </c>
      <c r="U1293" t="s">
        <v>4340</v>
      </c>
      <c r="V1293" t="s">
        <v>8332</v>
      </c>
      <c r="W1293">
        <v>5269</v>
      </c>
      <c r="X1293" s="25" t="s">
        <v>21702</v>
      </c>
      <c r="Y1293" t="s">
        <v>21460</v>
      </c>
      <c r="AA1293" t="str">
        <f t="shared" si="20"/>
        <v>Unified Endpoint Management Server Security Requirements Guide :: Version 1, Release: 1 Benchmark Date: 20 Nov 2020 IA-11;</v>
      </c>
    </row>
    <row r="1294" spans="1:27" ht="409.5" hidden="1">
      <c r="A1294" t="s">
        <v>8603</v>
      </c>
      <c r="B1294" t="s">
        <v>4349</v>
      </c>
      <c r="C1294" t="s">
        <v>6476</v>
      </c>
      <c r="D1294" t="s">
        <v>8602</v>
      </c>
      <c r="E1294" t="s">
        <v>8601</v>
      </c>
      <c r="F1294" t="s">
        <v>8600</v>
      </c>
      <c r="G1294" s="25" t="s">
        <v>8599</v>
      </c>
      <c r="I1294" s="25" t="s">
        <v>8598</v>
      </c>
      <c r="J1294" t="s">
        <v>8597</v>
      </c>
      <c r="M1294" t="b">
        <v>0</v>
      </c>
      <c r="T1294" t="s">
        <v>4341</v>
      </c>
      <c r="U1294" t="s">
        <v>4340</v>
      </c>
      <c r="V1294" t="s">
        <v>8332</v>
      </c>
      <c r="W1294">
        <v>5269</v>
      </c>
      <c r="X1294" s="25" t="s">
        <v>21703</v>
      </c>
      <c r="Y1294" t="s">
        <v>21460</v>
      </c>
      <c r="AA1294" t="str">
        <f t="shared" si="20"/>
        <v>Unified Endpoint Management Server Security Requirements Guide :: Version 1, Release: 1 Benchmark Date: 20 Nov 2020 IA-11;</v>
      </c>
    </row>
    <row r="1295" spans="1:27" ht="409.5" hidden="1">
      <c r="A1295" t="s">
        <v>7858</v>
      </c>
      <c r="B1295" t="s">
        <v>4349</v>
      </c>
      <c r="C1295" t="s">
        <v>7849</v>
      </c>
      <c r="D1295" t="s">
        <v>7857</v>
      </c>
      <c r="E1295" t="s">
        <v>7856</v>
      </c>
      <c r="F1295" t="s">
        <v>7855</v>
      </c>
      <c r="G1295" s="25" t="s">
        <v>7854</v>
      </c>
      <c r="I1295" s="25" t="s">
        <v>7853</v>
      </c>
      <c r="J1295" t="s">
        <v>7852</v>
      </c>
      <c r="M1295" t="b">
        <v>0</v>
      </c>
      <c r="T1295" t="s">
        <v>4341</v>
      </c>
      <c r="U1295" t="s">
        <v>4340</v>
      </c>
      <c r="V1295" t="s">
        <v>7613</v>
      </c>
      <c r="W1295">
        <v>2920</v>
      </c>
      <c r="X1295" s="25" t="s">
        <v>21702</v>
      </c>
      <c r="Y1295" t="s">
        <v>21460</v>
      </c>
      <c r="Z1295" t="s">
        <v>7851</v>
      </c>
      <c r="AA1295" t="str">
        <f t="shared" si="20"/>
        <v>Virtual Private Network (VPN) Security Requirements Guide :: Version 2, Release: 4 Benchmark Date: 27 Oct 2021 IA-11;</v>
      </c>
    </row>
    <row r="1296" spans="1:27" ht="409.5" hidden="1">
      <c r="A1296" t="s">
        <v>7850</v>
      </c>
      <c r="B1296" t="s">
        <v>4349</v>
      </c>
      <c r="C1296" t="s">
        <v>7849</v>
      </c>
      <c r="D1296" t="s">
        <v>7848</v>
      </c>
      <c r="E1296" t="s">
        <v>7847</v>
      </c>
      <c r="F1296" t="s">
        <v>7846</v>
      </c>
      <c r="G1296" t="s">
        <v>7845</v>
      </c>
      <c r="I1296" s="25" t="s">
        <v>7844</v>
      </c>
      <c r="J1296" t="s">
        <v>7843</v>
      </c>
      <c r="M1296" t="b">
        <v>0</v>
      </c>
      <c r="T1296" t="s">
        <v>4341</v>
      </c>
      <c r="U1296" t="s">
        <v>4340</v>
      </c>
      <c r="V1296" t="s">
        <v>7613</v>
      </c>
      <c r="W1296">
        <v>2920</v>
      </c>
      <c r="X1296" s="25" t="s">
        <v>21702</v>
      </c>
      <c r="Y1296" t="s">
        <v>21460</v>
      </c>
      <c r="Z1296" t="s">
        <v>7842</v>
      </c>
      <c r="AA1296" t="str">
        <f t="shared" si="20"/>
        <v>Virtual Private Network (VPN) Security Requirements Guide :: Version 2, Release: 4 Benchmark Date: 27 Oct 2021 IA-11;</v>
      </c>
    </row>
    <row r="1297" spans="1:27" ht="409.5" hidden="1">
      <c r="A1297" t="s">
        <v>6486</v>
      </c>
      <c r="B1297" t="s">
        <v>4349</v>
      </c>
      <c r="C1297" t="s">
        <v>6485</v>
      </c>
      <c r="D1297" t="s">
        <v>6484</v>
      </c>
      <c r="E1297" t="s">
        <v>6483</v>
      </c>
      <c r="F1297" t="s">
        <v>6482</v>
      </c>
      <c r="G1297" s="25" t="s">
        <v>6481</v>
      </c>
      <c r="I1297" s="25" t="s">
        <v>6480</v>
      </c>
      <c r="J1297" t="s">
        <v>6479</v>
      </c>
      <c r="M1297" t="b">
        <v>0</v>
      </c>
      <c r="T1297" t="s">
        <v>4341</v>
      </c>
      <c r="U1297" t="s">
        <v>4340</v>
      </c>
      <c r="V1297" t="s">
        <v>5162</v>
      </c>
      <c r="W1297">
        <v>4093</v>
      </c>
      <c r="X1297" s="25" t="s">
        <v>21702</v>
      </c>
      <c r="Y1297" t="s">
        <v>21460</v>
      </c>
      <c r="Z1297" t="s">
        <v>6478</v>
      </c>
      <c r="AA1297" t="str">
        <f t="shared" si="20"/>
        <v>Application Security and Development Security Technical Implementation Guide :: Version 5, Release: 2 Benchmark Date: 27 Oct 2022 IA-11;</v>
      </c>
    </row>
    <row r="1298" spans="1:27" ht="409.5" hidden="1">
      <c r="A1298" t="s">
        <v>6477</v>
      </c>
      <c r="B1298" t="s">
        <v>4349</v>
      </c>
      <c r="C1298" t="s">
        <v>6476</v>
      </c>
      <c r="D1298" t="s">
        <v>6475</v>
      </c>
      <c r="E1298" t="s">
        <v>6474</v>
      </c>
      <c r="F1298" t="s">
        <v>6473</v>
      </c>
      <c r="G1298" s="25" t="s">
        <v>6472</v>
      </c>
      <c r="I1298" s="25" t="s">
        <v>6471</v>
      </c>
      <c r="J1298" t="s">
        <v>6470</v>
      </c>
      <c r="M1298" t="b">
        <v>0</v>
      </c>
      <c r="T1298" t="s">
        <v>4341</v>
      </c>
      <c r="U1298" t="s">
        <v>4340</v>
      </c>
      <c r="V1298" t="s">
        <v>5162</v>
      </c>
      <c r="W1298">
        <v>4093</v>
      </c>
      <c r="X1298" s="25" t="s">
        <v>21703</v>
      </c>
      <c r="Y1298" t="s">
        <v>21460</v>
      </c>
      <c r="Z1298" t="s">
        <v>6469</v>
      </c>
      <c r="AA1298" t="str">
        <f t="shared" si="20"/>
        <v>Application Security and Development Security Technical Implementation Guide :: Version 5, Release: 2 Benchmark Date: 27 Oct 2022 IA-11;</v>
      </c>
    </row>
    <row r="1299" spans="1:27" ht="409.5">
      <c r="A1299" t="s">
        <v>20429</v>
      </c>
      <c r="B1299" t="s">
        <v>4349</v>
      </c>
      <c r="C1299" t="s">
        <v>20427</v>
      </c>
      <c r="D1299" t="s">
        <v>20428</v>
      </c>
      <c r="E1299" t="s">
        <v>20427</v>
      </c>
      <c r="F1299" t="s">
        <v>20426</v>
      </c>
      <c r="G1299" s="25" t="s">
        <v>20425</v>
      </c>
      <c r="I1299" s="25" t="s">
        <v>20424</v>
      </c>
      <c r="J1299" t="s">
        <v>20423</v>
      </c>
      <c r="M1299" t="b">
        <v>0</v>
      </c>
      <c r="T1299" t="s">
        <v>4341</v>
      </c>
      <c r="U1299" t="s">
        <v>4340</v>
      </c>
      <c r="V1299" t="s">
        <v>19908</v>
      </c>
      <c r="W1299">
        <v>2489</v>
      </c>
      <c r="X1299" s="25" t="s">
        <v>21702</v>
      </c>
      <c r="Y1299" t="s">
        <v>21460</v>
      </c>
      <c r="AA1299" t="str">
        <f t="shared" si="20"/>
        <v>Application Layer Gateway (ALG) Security Requirements Guide (SRG) :: Version 1, Release: 2 Benchmark Date: 24 Jul 2015 IA-11;</v>
      </c>
    </row>
    <row r="1300" spans="1:27" ht="409.5" hidden="1">
      <c r="A1300" t="s">
        <v>21154</v>
      </c>
      <c r="B1300" t="s">
        <v>4745</v>
      </c>
      <c r="C1300" t="s">
        <v>21152</v>
      </c>
      <c r="D1300" t="s">
        <v>21153</v>
      </c>
      <c r="E1300" t="s">
        <v>21152</v>
      </c>
      <c r="F1300" t="s">
        <v>21151</v>
      </c>
      <c r="G1300" s="25" t="s">
        <v>21150</v>
      </c>
      <c r="I1300" s="25" t="s">
        <v>21149</v>
      </c>
      <c r="J1300" t="s">
        <v>21148</v>
      </c>
      <c r="M1300" t="b">
        <v>0</v>
      </c>
      <c r="T1300" t="s">
        <v>4341</v>
      </c>
      <c r="U1300" t="s">
        <v>4340</v>
      </c>
      <c r="V1300" t="s">
        <v>20945</v>
      </c>
      <c r="W1300">
        <v>3357</v>
      </c>
      <c r="X1300" s="25" t="s">
        <v>21704</v>
      </c>
      <c r="Y1300" t="s">
        <v>21461</v>
      </c>
      <c r="AA1300" t="str">
        <f t="shared" si="20"/>
        <v>Authentication, Authorization, and Accounting Services (AAA) Security Requirements Guide :: Version 1, Release: 2 Benchmark Date: 24 Jan 2020 IA-2;</v>
      </c>
    </row>
    <row r="1301" spans="1:27" ht="409.5" hidden="1">
      <c r="A1301" t="s">
        <v>19612</v>
      </c>
      <c r="B1301" t="s">
        <v>4349</v>
      </c>
      <c r="C1301" t="s">
        <v>6467</v>
      </c>
      <c r="D1301" t="s">
        <v>19611</v>
      </c>
      <c r="E1301" t="s">
        <v>19610</v>
      </c>
      <c r="F1301" t="s">
        <v>19609</v>
      </c>
      <c r="G1301" s="25" t="s">
        <v>19608</v>
      </c>
      <c r="I1301" s="25" t="s">
        <v>19607</v>
      </c>
      <c r="J1301" t="s">
        <v>19606</v>
      </c>
      <c r="M1301" t="b">
        <v>0</v>
      </c>
      <c r="T1301" t="s">
        <v>4341</v>
      </c>
      <c r="U1301" t="s">
        <v>4340</v>
      </c>
      <c r="V1301" t="s">
        <v>18918</v>
      </c>
      <c r="W1301">
        <v>2900</v>
      </c>
      <c r="X1301" s="25" t="s">
        <v>21704</v>
      </c>
      <c r="Y1301" t="s">
        <v>21461</v>
      </c>
      <c r="Z1301" t="s">
        <v>19605</v>
      </c>
      <c r="AA1301" t="str">
        <f t="shared" si="20"/>
        <v>Application Server Security Requirements Guide :: Version 3, Release: 3 Benchmark Date: 27 Oct 2022 IA-2;</v>
      </c>
    </row>
    <row r="1302" spans="1:27" ht="409.5" hidden="1">
      <c r="A1302" t="s">
        <v>18810</v>
      </c>
      <c r="B1302" t="s">
        <v>4745</v>
      </c>
      <c r="C1302" t="s">
        <v>6467</v>
      </c>
      <c r="D1302" t="s">
        <v>18809</v>
      </c>
      <c r="E1302" t="s">
        <v>18808</v>
      </c>
      <c r="F1302" t="s">
        <v>18807</v>
      </c>
      <c r="G1302" s="25" t="s">
        <v>18806</v>
      </c>
      <c r="I1302" s="25" t="s">
        <v>18805</v>
      </c>
      <c r="J1302" s="25" t="s">
        <v>18804</v>
      </c>
      <c r="M1302" t="b">
        <v>0</v>
      </c>
      <c r="T1302" t="s">
        <v>4341</v>
      </c>
      <c r="U1302" t="s">
        <v>4340</v>
      </c>
      <c r="V1302" t="s">
        <v>18135</v>
      </c>
      <c r="W1302">
        <v>2901</v>
      </c>
      <c r="X1302" s="25" t="s">
        <v>21704</v>
      </c>
      <c r="Y1302" t="s">
        <v>21461</v>
      </c>
      <c r="Z1302" t="s">
        <v>18803</v>
      </c>
      <c r="AA1302" t="str">
        <f t="shared" si="20"/>
        <v>Central Log Server Security Requirements Guide :: Version 2, Release: 2 Benchmark Date: 27 Oct 2022 IA-2;</v>
      </c>
    </row>
    <row r="1303" spans="1:27" ht="409.5" hidden="1">
      <c r="A1303" t="s">
        <v>17787</v>
      </c>
      <c r="B1303" t="s">
        <v>4349</v>
      </c>
      <c r="C1303" t="s">
        <v>6467</v>
      </c>
      <c r="D1303" t="s">
        <v>17786</v>
      </c>
      <c r="E1303" t="s">
        <v>17785</v>
      </c>
      <c r="F1303" t="s">
        <v>17784</v>
      </c>
      <c r="G1303" t="s">
        <v>17783</v>
      </c>
      <c r="I1303" s="25" t="s">
        <v>17782</v>
      </c>
      <c r="J1303" t="s">
        <v>17781</v>
      </c>
      <c r="M1303" t="b">
        <v>0</v>
      </c>
      <c r="T1303" t="s">
        <v>4341</v>
      </c>
      <c r="U1303" t="s">
        <v>4340</v>
      </c>
      <c r="V1303" t="s">
        <v>16942</v>
      </c>
      <c r="W1303">
        <v>5239</v>
      </c>
      <c r="X1303" s="25" t="s">
        <v>21704</v>
      </c>
      <c r="Y1303" t="s">
        <v>21461</v>
      </c>
      <c r="AA1303" t="str">
        <f t="shared" si="20"/>
        <v>Container Platform Security Requirements Guide :: Version 1, Release: 3 Benchmark Date: 27 Jan 2022 IA-2;</v>
      </c>
    </row>
    <row r="1304" spans="1:27" ht="409.5" hidden="1">
      <c r="A1304" t="s">
        <v>17780</v>
      </c>
      <c r="B1304" t="s">
        <v>4349</v>
      </c>
      <c r="C1304" t="s">
        <v>6467</v>
      </c>
      <c r="D1304" t="s">
        <v>17779</v>
      </c>
      <c r="E1304" t="s">
        <v>17778</v>
      </c>
      <c r="F1304" t="s">
        <v>17777</v>
      </c>
      <c r="G1304" t="s">
        <v>17776</v>
      </c>
      <c r="I1304" s="25" t="s">
        <v>17775</v>
      </c>
      <c r="J1304" t="s">
        <v>17774</v>
      </c>
      <c r="M1304" t="b">
        <v>0</v>
      </c>
      <c r="T1304" t="s">
        <v>4341</v>
      </c>
      <c r="U1304" t="s">
        <v>4340</v>
      </c>
      <c r="V1304" t="s">
        <v>16942</v>
      </c>
      <c r="W1304">
        <v>5239</v>
      </c>
      <c r="X1304" s="25" t="s">
        <v>21704</v>
      </c>
      <c r="Y1304" t="s">
        <v>21461</v>
      </c>
      <c r="AA1304" t="str">
        <f t="shared" si="20"/>
        <v>Container Platform Security Requirements Guide :: Version 1, Release: 3 Benchmark Date: 27 Jan 2022 IA-2;</v>
      </c>
    </row>
    <row r="1305" spans="1:27" ht="409.5" hidden="1">
      <c r="A1305" t="s">
        <v>17773</v>
      </c>
      <c r="B1305" t="s">
        <v>4349</v>
      </c>
      <c r="C1305" t="s">
        <v>6467</v>
      </c>
      <c r="D1305" t="s">
        <v>17772</v>
      </c>
      <c r="E1305" t="s">
        <v>17771</v>
      </c>
      <c r="F1305" t="s">
        <v>17770</v>
      </c>
      <c r="G1305" t="s">
        <v>17769</v>
      </c>
      <c r="I1305" s="25" t="s">
        <v>17768</v>
      </c>
      <c r="J1305" t="s">
        <v>17767</v>
      </c>
      <c r="M1305" t="b">
        <v>0</v>
      </c>
      <c r="T1305" t="s">
        <v>4341</v>
      </c>
      <c r="U1305" t="s">
        <v>4340</v>
      </c>
      <c r="V1305" t="s">
        <v>16942</v>
      </c>
      <c r="W1305">
        <v>5239</v>
      </c>
      <c r="X1305" s="25" t="s">
        <v>21704</v>
      </c>
      <c r="Y1305" t="s">
        <v>21461</v>
      </c>
      <c r="AA1305" t="str">
        <f t="shared" si="20"/>
        <v>Container Platform Security Requirements Guide :: Version 1, Release: 3 Benchmark Date: 27 Jan 2022 IA-2;</v>
      </c>
    </row>
    <row r="1306" spans="1:27" ht="409.5" hidden="1">
      <c r="A1306" t="s">
        <v>17766</v>
      </c>
      <c r="B1306" t="s">
        <v>4349</v>
      </c>
      <c r="C1306" t="s">
        <v>6467</v>
      </c>
      <c r="D1306" t="s">
        <v>17765</v>
      </c>
      <c r="E1306" t="s">
        <v>17764</v>
      </c>
      <c r="F1306" t="s">
        <v>17763</v>
      </c>
      <c r="G1306" t="s">
        <v>17762</v>
      </c>
      <c r="I1306" s="25" t="s">
        <v>17761</v>
      </c>
      <c r="J1306" t="s">
        <v>17760</v>
      </c>
      <c r="M1306" t="b">
        <v>0</v>
      </c>
      <c r="T1306" t="s">
        <v>4341</v>
      </c>
      <c r="U1306" t="s">
        <v>4340</v>
      </c>
      <c r="V1306" t="s">
        <v>16942</v>
      </c>
      <c r="W1306">
        <v>5239</v>
      </c>
      <c r="X1306" s="25" t="s">
        <v>21704</v>
      </c>
      <c r="Y1306" t="s">
        <v>21461</v>
      </c>
      <c r="AA1306" t="str">
        <f t="shared" si="20"/>
        <v>Container Platform Security Requirements Guide :: Version 1, Release: 3 Benchmark Date: 27 Jan 2022 IA-2;</v>
      </c>
    </row>
    <row r="1307" spans="1:27" ht="409.5" hidden="1">
      <c r="A1307" t="s">
        <v>16663</v>
      </c>
      <c r="B1307" t="s">
        <v>4349</v>
      </c>
      <c r="C1307" t="s">
        <v>6467</v>
      </c>
      <c r="D1307" t="s">
        <v>16662</v>
      </c>
      <c r="E1307" t="s">
        <v>16661</v>
      </c>
      <c r="F1307" t="s">
        <v>16660</v>
      </c>
      <c r="G1307" s="25" t="s">
        <v>16659</v>
      </c>
      <c r="I1307" s="25" t="s">
        <v>16658</v>
      </c>
      <c r="J1307" t="s">
        <v>16657</v>
      </c>
      <c r="M1307" t="b">
        <v>0</v>
      </c>
      <c r="T1307" t="s">
        <v>4341</v>
      </c>
      <c r="U1307" t="s">
        <v>4340</v>
      </c>
      <c r="V1307" t="s">
        <v>15953</v>
      </c>
      <c r="W1307">
        <v>2902</v>
      </c>
      <c r="X1307" s="25" t="s">
        <v>21704</v>
      </c>
      <c r="Y1307" t="s">
        <v>21461</v>
      </c>
      <c r="Z1307" t="s">
        <v>16656</v>
      </c>
      <c r="AA1307" t="str">
        <f t="shared" si="20"/>
        <v>Database Security Requirements Guide :: Version 3, Release: 3 Benchmark Date: 27 Jul 2022 IA-2;</v>
      </c>
    </row>
    <row r="1308" spans="1:27" ht="409.5" hidden="1">
      <c r="A1308" t="s">
        <v>14584</v>
      </c>
      <c r="B1308" t="s">
        <v>4349</v>
      </c>
      <c r="C1308" t="s">
        <v>14583</v>
      </c>
      <c r="D1308" t="s">
        <v>14582</v>
      </c>
      <c r="E1308" t="s">
        <v>14581</v>
      </c>
      <c r="F1308" t="s">
        <v>14580</v>
      </c>
      <c r="G1308" s="25" t="s">
        <v>14579</v>
      </c>
      <c r="I1308" t="s">
        <v>14578</v>
      </c>
      <c r="J1308" t="s">
        <v>14577</v>
      </c>
      <c r="M1308" t="b">
        <v>0</v>
      </c>
      <c r="T1308" t="s">
        <v>4341</v>
      </c>
      <c r="U1308" t="s">
        <v>4340</v>
      </c>
      <c r="V1308" t="s">
        <v>13339</v>
      </c>
      <c r="W1308">
        <v>2895</v>
      </c>
      <c r="X1308" s="25" t="s">
        <v>21704</v>
      </c>
      <c r="Y1308" t="s">
        <v>21461</v>
      </c>
      <c r="Z1308" t="s">
        <v>14576</v>
      </c>
      <c r="AA1308" t="str">
        <f t="shared" si="20"/>
        <v>General Purpose Operating System Security Requirements Guide :: Version 2, Release: 4 Benchmark Date: 27 Jul 2022 IA-2;</v>
      </c>
    </row>
    <row r="1309" spans="1:27" ht="409.5" hidden="1">
      <c r="A1309" t="s">
        <v>12322</v>
      </c>
      <c r="B1309" t="s">
        <v>4349</v>
      </c>
      <c r="C1309" t="s">
        <v>6467</v>
      </c>
      <c r="D1309" t="s">
        <v>12321</v>
      </c>
      <c r="E1309" t="s">
        <v>12320</v>
      </c>
      <c r="F1309" t="s">
        <v>12319</v>
      </c>
      <c r="G1309" s="25" t="s">
        <v>12318</v>
      </c>
      <c r="I1309" s="25" t="s">
        <v>12317</v>
      </c>
      <c r="J1309" t="s">
        <v>12316</v>
      </c>
      <c r="M1309" t="b">
        <v>0</v>
      </c>
      <c r="T1309" t="s">
        <v>4341</v>
      </c>
      <c r="U1309" t="s">
        <v>4340</v>
      </c>
      <c r="V1309" t="s">
        <v>11272</v>
      </c>
      <c r="W1309">
        <v>2906</v>
      </c>
      <c r="X1309" s="25" t="s">
        <v>21704</v>
      </c>
      <c r="Y1309" t="s">
        <v>21461</v>
      </c>
      <c r="Z1309" t="s">
        <v>12315</v>
      </c>
      <c r="AA1309" t="str">
        <f t="shared" si="20"/>
        <v>Mainframe Product Security Requirements Guide :: Version 2, Release: 1 Benchmark Date: 27 Oct 2022 IA-2;</v>
      </c>
    </row>
    <row r="1310" spans="1:27" ht="409.5" hidden="1">
      <c r="A1310" t="s">
        <v>9046</v>
      </c>
      <c r="B1310" t="s">
        <v>4349</v>
      </c>
      <c r="C1310" t="s">
        <v>6467</v>
      </c>
      <c r="D1310" t="s">
        <v>9045</v>
      </c>
      <c r="E1310" t="s">
        <v>9044</v>
      </c>
      <c r="F1310" t="s">
        <v>9043</v>
      </c>
      <c r="G1310" s="25" t="s">
        <v>9042</v>
      </c>
      <c r="I1310" s="25" t="s">
        <v>9041</v>
      </c>
      <c r="J1310" t="s">
        <v>9040</v>
      </c>
      <c r="M1310" t="b">
        <v>0</v>
      </c>
      <c r="T1310" t="s">
        <v>4341</v>
      </c>
      <c r="U1310" t="s">
        <v>4340</v>
      </c>
      <c r="V1310" t="s">
        <v>8332</v>
      </c>
      <c r="W1310">
        <v>5269</v>
      </c>
      <c r="X1310" s="25" t="s">
        <v>21704</v>
      </c>
      <c r="Y1310" t="s">
        <v>21461</v>
      </c>
      <c r="AA1310" t="str">
        <f t="shared" si="20"/>
        <v>Unified Endpoint Management Server Security Requirements Guide :: Version 1, Release: 1 Benchmark Date: 20 Nov 2020 IA-2;</v>
      </c>
    </row>
    <row r="1311" spans="1:27" ht="409.5" hidden="1">
      <c r="A1311" t="s">
        <v>8118</v>
      </c>
      <c r="B1311" t="s">
        <v>4349</v>
      </c>
      <c r="C1311" t="s">
        <v>8117</v>
      </c>
      <c r="D1311" t="s">
        <v>8116</v>
      </c>
      <c r="E1311" t="s">
        <v>8115</v>
      </c>
      <c r="F1311" t="s">
        <v>8114</v>
      </c>
      <c r="G1311" s="25" t="s">
        <v>8113</v>
      </c>
      <c r="I1311" s="25" t="s">
        <v>8112</v>
      </c>
      <c r="J1311" t="s">
        <v>8111</v>
      </c>
      <c r="M1311" t="b">
        <v>0</v>
      </c>
      <c r="T1311" t="s">
        <v>4341</v>
      </c>
      <c r="U1311" t="s">
        <v>4340</v>
      </c>
      <c r="V1311" t="s">
        <v>7613</v>
      </c>
      <c r="W1311">
        <v>2920</v>
      </c>
      <c r="X1311" s="25" t="s">
        <v>21704</v>
      </c>
      <c r="Y1311" t="s">
        <v>21461</v>
      </c>
      <c r="Z1311" t="s">
        <v>8110</v>
      </c>
      <c r="AA1311" t="str">
        <f t="shared" si="20"/>
        <v>Virtual Private Network (VPN) Security Requirements Guide :: Version 2, Release: 4 Benchmark Date: 27 Oct 2021 IA-2;</v>
      </c>
    </row>
    <row r="1312" spans="1:27" ht="409.5" hidden="1">
      <c r="A1312" t="s">
        <v>6468</v>
      </c>
      <c r="B1312" t="s">
        <v>4745</v>
      </c>
      <c r="C1312" t="s">
        <v>6467</v>
      </c>
      <c r="D1312" t="s">
        <v>6466</v>
      </c>
      <c r="E1312" t="s">
        <v>6465</v>
      </c>
      <c r="F1312" t="s">
        <v>6464</v>
      </c>
      <c r="G1312" s="25" t="s">
        <v>6463</v>
      </c>
      <c r="I1312" s="25" t="s">
        <v>6462</v>
      </c>
      <c r="J1312" t="s">
        <v>6461</v>
      </c>
      <c r="M1312" t="b">
        <v>0</v>
      </c>
      <c r="T1312" t="s">
        <v>4341</v>
      </c>
      <c r="U1312" t="s">
        <v>4340</v>
      </c>
      <c r="V1312" t="s">
        <v>5162</v>
      </c>
      <c r="W1312">
        <v>4093</v>
      </c>
      <c r="X1312" s="25" t="s">
        <v>21704</v>
      </c>
      <c r="Y1312" t="s">
        <v>21461</v>
      </c>
      <c r="Z1312" t="s">
        <v>6460</v>
      </c>
      <c r="AA1312" t="str">
        <f t="shared" si="20"/>
        <v>Application Security and Development Security Technical Implementation Guide :: Version 5, Release: 2 Benchmark Date: 27 Oct 2022 IA-2;</v>
      </c>
    </row>
    <row r="1313" spans="1:27" ht="409.5" hidden="1">
      <c r="A1313" t="s">
        <v>21147</v>
      </c>
      <c r="B1313" t="s">
        <v>4349</v>
      </c>
      <c r="C1313" t="s">
        <v>21145</v>
      </c>
      <c r="D1313" t="s">
        <v>21146</v>
      </c>
      <c r="E1313" t="s">
        <v>21145</v>
      </c>
      <c r="F1313" t="s">
        <v>21144</v>
      </c>
      <c r="G1313" s="25" t="s">
        <v>12310</v>
      </c>
      <c r="I1313" s="25" t="s">
        <v>21143</v>
      </c>
      <c r="J1313" t="s">
        <v>21142</v>
      </c>
      <c r="M1313" t="b">
        <v>0</v>
      </c>
      <c r="T1313" t="s">
        <v>4341</v>
      </c>
      <c r="U1313" t="s">
        <v>4340</v>
      </c>
      <c r="V1313" t="s">
        <v>20945</v>
      </c>
      <c r="W1313">
        <v>3357</v>
      </c>
      <c r="X1313" s="25" t="s">
        <v>21707</v>
      </c>
      <c r="Y1313" t="s">
        <v>21708</v>
      </c>
      <c r="AA1313" t="str">
        <f t="shared" si="20"/>
        <v>Authentication, Authorization, and Accounting Services (AAA) Security Requirements Guide :: Version 1, Release: 2 Benchmark Date: 24 Jan 2020 IA-2 (1);</v>
      </c>
    </row>
    <row r="1314" spans="1:27" ht="409.5" hidden="1">
      <c r="A1314" t="s">
        <v>19604</v>
      </c>
      <c r="B1314" t="s">
        <v>4745</v>
      </c>
      <c r="C1314" t="s">
        <v>6458</v>
      </c>
      <c r="D1314" t="s">
        <v>19603</v>
      </c>
      <c r="E1314" t="s">
        <v>19602</v>
      </c>
      <c r="F1314" t="s">
        <v>19601</v>
      </c>
      <c r="G1314" s="25" t="s">
        <v>19600</v>
      </c>
      <c r="I1314" s="25" t="s">
        <v>19599</v>
      </c>
      <c r="J1314" t="s">
        <v>19598</v>
      </c>
      <c r="M1314" t="b">
        <v>0</v>
      </c>
      <c r="T1314" t="s">
        <v>4341</v>
      </c>
      <c r="U1314" t="s">
        <v>4340</v>
      </c>
      <c r="V1314" t="s">
        <v>18918</v>
      </c>
      <c r="W1314">
        <v>2900</v>
      </c>
      <c r="X1314" s="25" t="s">
        <v>21707</v>
      </c>
      <c r="Y1314" t="s">
        <v>21708</v>
      </c>
      <c r="Z1314" t="s">
        <v>19597</v>
      </c>
      <c r="AA1314" t="str">
        <f t="shared" si="20"/>
        <v>Application Server Security Requirements Guide :: Version 3, Release: 3 Benchmark Date: 27 Oct 2022 IA-2 (1);</v>
      </c>
    </row>
    <row r="1315" spans="1:27" ht="409.5" hidden="1">
      <c r="A1315" t="s">
        <v>18802</v>
      </c>
      <c r="B1315" t="s">
        <v>4349</v>
      </c>
      <c r="C1315" t="s">
        <v>6458</v>
      </c>
      <c r="D1315" t="s">
        <v>18801</v>
      </c>
      <c r="E1315" t="s">
        <v>18800</v>
      </c>
      <c r="F1315" t="s">
        <v>18799</v>
      </c>
      <c r="G1315" s="25" t="s">
        <v>12310</v>
      </c>
      <c r="I1315" s="25" t="s">
        <v>18798</v>
      </c>
      <c r="J1315" s="25" t="s">
        <v>18797</v>
      </c>
      <c r="M1315" t="b">
        <v>0</v>
      </c>
      <c r="T1315" t="s">
        <v>4341</v>
      </c>
      <c r="U1315" t="s">
        <v>4340</v>
      </c>
      <c r="V1315" t="s">
        <v>18135</v>
      </c>
      <c r="W1315">
        <v>2901</v>
      </c>
      <c r="X1315" s="25" t="s">
        <v>21707</v>
      </c>
      <c r="Y1315" t="s">
        <v>21708</v>
      </c>
      <c r="Z1315" t="s">
        <v>18796</v>
      </c>
      <c r="AA1315" t="str">
        <f t="shared" si="20"/>
        <v>Central Log Server Security Requirements Guide :: Version 2, Release: 2 Benchmark Date: 27 Oct 2022 IA-2 (1);</v>
      </c>
    </row>
    <row r="1316" spans="1:27" ht="409.5" hidden="1">
      <c r="A1316" t="s">
        <v>17759</v>
      </c>
      <c r="B1316" t="s">
        <v>4349</v>
      </c>
      <c r="C1316" t="s">
        <v>6458</v>
      </c>
      <c r="D1316" t="s">
        <v>17758</v>
      </c>
      <c r="E1316" t="s">
        <v>17757</v>
      </c>
      <c r="F1316" t="s">
        <v>17756</v>
      </c>
      <c r="G1316" s="25" t="s">
        <v>17755</v>
      </c>
      <c r="I1316" s="25" t="s">
        <v>17754</v>
      </c>
      <c r="J1316" t="s">
        <v>17753</v>
      </c>
      <c r="M1316" t="b">
        <v>0</v>
      </c>
      <c r="T1316" t="s">
        <v>4341</v>
      </c>
      <c r="U1316" t="s">
        <v>4340</v>
      </c>
      <c r="V1316" t="s">
        <v>16942</v>
      </c>
      <c r="W1316">
        <v>5239</v>
      </c>
      <c r="X1316" s="25" t="s">
        <v>21707</v>
      </c>
      <c r="Y1316" t="s">
        <v>21708</v>
      </c>
      <c r="AA1316" t="str">
        <f t="shared" si="20"/>
        <v>Container Platform Security Requirements Guide :: Version 1, Release: 3 Benchmark Date: 27 Jan 2022 IA-2 (1);</v>
      </c>
    </row>
    <row r="1317" spans="1:27" ht="409.5" hidden="1">
      <c r="A1317" t="s">
        <v>14575</v>
      </c>
      <c r="B1317" t="s">
        <v>4349</v>
      </c>
      <c r="C1317" t="s">
        <v>14574</v>
      </c>
      <c r="D1317" t="s">
        <v>14573</v>
      </c>
      <c r="E1317" t="s">
        <v>14572</v>
      </c>
      <c r="F1317" t="s">
        <v>14571</v>
      </c>
      <c r="G1317" s="25" t="s">
        <v>14570</v>
      </c>
      <c r="I1317" t="s">
        <v>14569</v>
      </c>
      <c r="J1317" t="s">
        <v>14568</v>
      </c>
      <c r="M1317" t="b">
        <v>0</v>
      </c>
      <c r="T1317" t="s">
        <v>4341</v>
      </c>
      <c r="U1317" t="s">
        <v>4340</v>
      </c>
      <c r="V1317" t="s">
        <v>13339</v>
      </c>
      <c r="W1317">
        <v>2895</v>
      </c>
      <c r="X1317" s="25" t="s">
        <v>21707</v>
      </c>
      <c r="Y1317" t="s">
        <v>21708</v>
      </c>
      <c r="Z1317" t="s">
        <v>14567</v>
      </c>
      <c r="AA1317" t="str">
        <f t="shared" si="20"/>
        <v>General Purpose Operating System Security Requirements Guide :: Version 2, Release: 4 Benchmark Date: 27 Jul 2022 IA-2 (1);</v>
      </c>
    </row>
    <row r="1318" spans="1:27" ht="409.5" hidden="1">
      <c r="A1318" t="s">
        <v>12314</v>
      </c>
      <c r="B1318" t="s">
        <v>4349</v>
      </c>
      <c r="C1318" t="s">
        <v>6458</v>
      </c>
      <c r="D1318" t="s">
        <v>12313</v>
      </c>
      <c r="E1318" t="s">
        <v>12312</v>
      </c>
      <c r="F1318" t="s">
        <v>12311</v>
      </c>
      <c r="G1318" s="25" t="s">
        <v>12310</v>
      </c>
      <c r="I1318" s="25" t="s">
        <v>12309</v>
      </c>
      <c r="J1318" t="s">
        <v>12308</v>
      </c>
      <c r="M1318" t="b">
        <v>0</v>
      </c>
      <c r="T1318" t="s">
        <v>4341</v>
      </c>
      <c r="U1318" t="s">
        <v>4340</v>
      </c>
      <c r="V1318" t="s">
        <v>11272</v>
      </c>
      <c r="W1318">
        <v>2906</v>
      </c>
      <c r="X1318" s="25" t="s">
        <v>21707</v>
      </c>
      <c r="Y1318" t="s">
        <v>21708</v>
      </c>
      <c r="Z1318" t="s">
        <v>12307</v>
      </c>
      <c r="AA1318" t="str">
        <f t="shared" si="20"/>
        <v>Mainframe Product Security Requirements Guide :: Version 2, Release: 1 Benchmark Date: 27 Oct 2022 IA-2 (1);</v>
      </c>
    </row>
    <row r="1319" spans="1:27" ht="409.5" hidden="1">
      <c r="A1319" t="s">
        <v>10532</v>
      </c>
      <c r="B1319" t="s">
        <v>4745</v>
      </c>
      <c r="C1319" t="s">
        <v>6458</v>
      </c>
      <c r="D1319" t="s">
        <v>10531</v>
      </c>
      <c r="E1319" t="s">
        <v>10530</v>
      </c>
      <c r="F1319" t="s">
        <v>10529</v>
      </c>
      <c r="G1319" s="25" t="s">
        <v>10528</v>
      </c>
      <c r="I1319" s="25" t="s">
        <v>10527</v>
      </c>
      <c r="J1319" t="s">
        <v>10526</v>
      </c>
      <c r="M1319" t="b">
        <v>0</v>
      </c>
      <c r="T1319" t="s">
        <v>4341</v>
      </c>
      <c r="U1319" t="s">
        <v>4340</v>
      </c>
      <c r="V1319" t="s">
        <v>10511</v>
      </c>
      <c r="W1319">
        <v>2890</v>
      </c>
      <c r="X1319" s="25" t="s">
        <v>21707</v>
      </c>
      <c r="Y1319" t="s">
        <v>21708</v>
      </c>
      <c r="AA1319" t="str">
        <f t="shared" si="20"/>
        <v>Network Device Management Security Requirements Guide :: Version 4, Release: 1 Benchmark Date: 23 Apr 2021 IA-2 (1);</v>
      </c>
    </row>
    <row r="1320" spans="1:27" ht="409.5" hidden="1">
      <c r="A1320" t="s">
        <v>9039</v>
      </c>
      <c r="B1320" t="s">
        <v>4349</v>
      </c>
      <c r="C1320" t="s">
        <v>6458</v>
      </c>
      <c r="D1320" t="s">
        <v>9038</v>
      </c>
      <c r="E1320" t="s">
        <v>9037</v>
      </c>
      <c r="F1320" t="s">
        <v>9036</v>
      </c>
      <c r="G1320" s="25" t="s">
        <v>9035</v>
      </c>
      <c r="I1320" s="25" t="s">
        <v>9034</v>
      </c>
      <c r="J1320" t="s">
        <v>9033</v>
      </c>
      <c r="M1320" t="b">
        <v>0</v>
      </c>
      <c r="T1320" t="s">
        <v>4341</v>
      </c>
      <c r="U1320" t="s">
        <v>4340</v>
      </c>
      <c r="V1320" t="s">
        <v>8332</v>
      </c>
      <c r="W1320">
        <v>5269</v>
      </c>
      <c r="X1320" s="25" t="s">
        <v>21707</v>
      </c>
      <c r="Y1320" t="s">
        <v>21708</v>
      </c>
      <c r="AA1320" t="str">
        <f t="shared" si="20"/>
        <v>Unified Endpoint Management Server Security Requirements Guide :: Version 1, Release: 1 Benchmark Date: 20 Nov 2020 IA-2 (1);</v>
      </c>
    </row>
    <row r="1321" spans="1:27" ht="409.5" hidden="1">
      <c r="A1321" t="s">
        <v>6459</v>
      </c>
      <c r="B1321" t="s">
        <v>4349</v>
      </c>
      <c r="C1321" t="s">
        <v>6458</v>
      </c>
      <c r="D1321" t="s">
        <v>6457</v>
      </c>
      <c r="E1321" t="s">
        <v>6456</v>
      </c>
      <c r="F1321" t="s">
        <v>6455</v>
      </c>
      <c r="G1321" s="25" t="s">
        <v>6454</v>
      </c>
      <c r="I1321" s="25" t="s">
        <v>6453</v>
      </c>
      <c r="J1321" t="s">
        <v>6452</v>
      </c>
      <c r="M1321" t="b">
        <v>0</v>
      </c>
      <c r="T1321" t="s">
        <v>4341</v>
      </c>
      <c r="U1321" t="s">
        <v>4340</v>
      </c>
      <c r="V1321" t="s">
        <v>5162</v>
      </c>
      <c r="W1321">
        <v>4093</v>
      </c>
      <c r="X1321" s="25" t="s">
        <v>21707</v>
      </c>
      <c r="Y1321" t="s">
        <v>21708</v>
      </c>
      <c r="Z1321" t="s">
        <v>6451</v>
      </c>
      <c r="AA1321" t="str">
        <f t="shared" si="20"/>
        <v>Application Security and Development Security Technical Implementation Guide :: Version 5, Release: 2 Benchmark Date: 27 Oct 2022 IA-2 (1);</v>
      </c>
    </row>
    <row r="1322" spans="1:27" ht="409.5">
      <c r="A1322" t="s">
        <v>20394</v>
      </c>
      <c r="B1322" t="s">
        <v>4349</v>
      </c>
      <c r="C1322" t="s">
        <v>20392</v>
      </c>
      <c r="D1322" t="s">
        <v>20393</v>
      </c>
      <c r="E1322" t="s">
        <v>20392</v>
      </c>
      <c r="F1322" t="s">
        <v>20391</v>
      </c>
      <c r="G1322" s="25" t="s">
        <v>20390</v>
      </c>
      <c r="I1322" s="25" t="s">
        <v>20389</v>
      </c>
      <c r="J1322" t="s">
        <v>20388</v>
      </c>
      <c r="M1322" t="b">
        <v>0</v>
      </c>
      <c r="T1322" t="s">
        <v>4341</v>
      </c>
      <c r="U1322" t="s">
        <v>4340</v>
      </c>
      <c r="V1322" t="s">
        <v>19908</v>
      </c>
      <c r="W1322">
        <v>2489</v>
      </c>
      <c r="X1322" s="25" t="s">
        <v>21705</v>
      </c>
      <c r="Y1322" t="s">
        <v>21462</v>
      </c>
      <c r="AA1322" t="str">
        <f t="shared" si="20"/>
        <v>Application Layer Gateway (ALG) Security Requirements Guide (SRG) :: Version 1, Release: 2 Benchmark Date: 24 Jul 2015 IA-2 (11);</v>
      </c>
    </row>
    <row r="1323" spans="1:27" ht="409.5" hidden="1">
      <c r="A1323" t="s">
        <v>13800</v>
      </c>
      <c r="B1323" t="s">
        <v>4349</v>
      </c>
      <c r="C1323" t="s">
        <v>13799</v>
      </c>
      <c r="D1323" t="s">
        <v>13798</v>
      </c>
      <c r="E1323" t="s">
        <v>13797</v>
      </c>
      <c r="F1323" t="s">
        <v>13796</v>
      </c>
      <c r="G1323" s="25" t="s">
        <v>13795</v>
      </c>
      <c r="I1323" t="s">
        <v>13794</v>
      </c>
      <c r="J1323" t="s">
        <v>13793</v>
      </c>
      <c r="M1323" t="b">
        <v>0</v>
      </c>
      <c r="T1323" t="s">
        <v>4341</v>
      </c>
      <c r="U1323" t="s">
        <v>4340</v>
      </c>
      <c r="V1323" t="s">
        <v>13339</v>
      </c>
      <c r="W1323">
        <v>2895</v>
      </c>
      <c r="X1323" s="25" t="s">
        <v>21705</v>
      </c>
      <c r="Y1323" t="s">
        <v>21462</v>
      </c>
      <c r="Z1323" t="s">
        <v>13792</v>
      </c>
      <c r="AA1323" t="str">
        <f t="shared" si="20"/>
        <v>General Purpose Operating System Security Requirements Guide :: Version 2, Release: 4 Benchmark Date: 27 Jul 2022 IA-2 (11);</v>
      </c>
    </row>
    <row r="1324" spans="1:27" ht="409.5">
      <c r="A1324" t="s">
        <v>20401</v>
      </c>
      <c r="B1324" t="s">
        <v>4349</v>
      </c>
      <c r="C1324" t="s">
        <v>20399</v>
      </c>
      <c r="D1324" t="s">
        <v>20400</v>
      </c>
      <c r="E1324" t="s">
        <v>20399</v>
      </c>
      <c r="F1324" t="s">
        <v>20398</v>
      </c>
      <c r="G1324" s="25" t="s">
        <v>20397</v>
      </c>
      <c r="I1324" s="25" t="s">
        <v>20396</v>
      </c>
      <c r="J1324" t="s">
        <v>20395</v>
      </c>
      <c r="M1324" t="b">
        <v>0</v>
      </c>
      <c r="T1324" t="s">
        <v>4341</v>
      </c>
      <c r="U1324" t="s">
        <v>4340</v>
      </c>
      <c r="V1324" t="s">
        <v>19908</v>
      </c>
      <c r="W1324">
        <v>2489</v>
      </c>
      <c r="X1324" s="25" t="s">
        <v>21706</v>
      </c>
      <c r="Y1324" t="s">
        <v>21462</v>
      </c>
      <c r="AA1324" t="str">
        <f t="shared" si="20"/>
        <v>Application Layer Gateway (ALG) Security Requirements Guide (SRG) :: Version 1, Release: 2 Benchmark Date: 24 Jul 2015 IA-2 (11);</v>
      </c>
    </row>
    <row r="1325" spans="1:27" ht="409.5" hidden="1">
      <c r="A1325" t="s">
        <v>19180</v>
      </c>
      <c r="B1325" t="s">
        <v>4745</v>
      </c>
      <c r="C1325" t="s">
        <v>6449</v>
      </c>
      <c r="D1325" t="s">
        <v>19179</v>
      </c>
      <c r="E1325" t="s">
        <v>19178</v>
      </c>
      <c r="F1325" t="s">
        <v>19177</v>
      </c>
      <c r="G1325" s="25" t="s">
        <v>19176</v>
      </c>
      <c r="I1325" s="25" t="s">
        <v>19175</v>
      </c>
      <c r="J1325" t="s">
        <v>19174</v>
      </c>
      <c r="M1325" t="b">
        <v>0</v>
      </c>
      <c r="T1325" t="s">
        <v>4341</v>
      </c>
      <c r="U1325" t="s">
        <v>4340</v>
      </c>
      <c r="V1325" t="s">
        <v>18918</v>
      </c>
      <c r="W1325">
        <v>2900</v>
      </c>
      <c r="X1325" s="25" t="s">
        <v>21709</v>
      </c>
      <c r="Y1325" t="s">
        <v>21710</v>
      </c>
      <c r="Z1325" t="s">
        <v>19173</v>
      </c>
      <c r="AA1325" t="str">
        <f t="shared" si="20"/>
        <v>Application Server Security Requirements Guide :: Version 3, Release: 3 Benchmark Date: 27 Oct 2022 IA-2 (12);</v>
      </c>
    </row>
    <row r="1326" spans="1:27" ht="409.5" hidden="1">
      <c r="A1326" t="s">
        <v>19172</v>
      </c>
      <c r="B1326" t="s">
        <v>4745</v>
      </c>
      <c r="C1326" t="s">
        <v>6441</v>
      </c>
      <c r="D1326" t="s">
        <v>19171</v>
      </c>
      <c r="E1326" t="s">
        <v>19170</v>
      </c>
      <c r="F1326" t="s">
        <v>19169</v>
      </c>
      <c r="G1326" s="25" t="s">
        <v>19168</v>
      </c>
      <c r="I1326" s="25" t="s">
        <v>19167</v>
      </c>
      <c r="J1326" t="s">
        <v>19166</v>
      </c>
      <c r="M1326" t="b">
        <v>0</v>
      </c>
      <c r="T1326" t="s">
        <v>4341</v>
      </c>
      <c r="U1326" t="s">
        <v>4340</v>
      </c>
      <c r="V1326" t="s">
        <v>18918</v>
      </c>
      <c r="W1326">
        <v>2900</v>
      </c>
      <c r="X1326" s="25" t="s">
        <v>21711</v>
      </c>
      <c r="Y1326" t="s">
        <v>21710</v>
      </c>
      <c r="Z1326" t="s">
        <v>19165</v>
      </c>
      <c r="AA1326" t="str">
        <f t="shared" si="20"/>
        <v>Application Server Security Requirements Guide :: Version 3, Release: 3 Benchmark Date: 27 Oct 2022 IA-2 (12);</v>
      </c>
    </row>
    <row r="1327" spans="1:27" ht="409.5" hidden="1">
      <c r="A1327" t="s">
        <v>18474</v>
      </c>
      <c r="B1327" t="s">
        <v>4349</v>
      </c>
      <c r="C1327" t="s">
        <v>6449</v>
      </c>
      <c r="D1327" t="s">
        <v>18473</v>
      </c>
      <c r="E1327" t="s">
        <v>18472</v>
      </c>
      <c r="F1327" t="s">
        <v>18471</v>
      </c>
      <c r="G1327" s="25" t="s">
        <v>18470</v>
      </c>
      <c r="I1327" s="25" t="s">
        <v>18469</v>
      </c>
      <c r="J1327" t="s">
        <v>18468</v>
      </c>
      <c r="M1327" t="b">
        <v>0</v>
      </c>
      <c r="T1327" t="s">
        <v>4341</v>
      </c>
      <c r="U1327" t="s">
        <v>4340</v>
      </c>
      <c r="V1327" t="s">
        <v>18135</v>
      </c>
      <c r="W1327">
        <v>2901</v>
      </c>
      <c r="X1327" s="25" t="s">
        <v>21709</v>
      </c>
      <c r="Y1327" t="s">
        <v>21710</v>
      </c>
      <c r="Z1327" t="s">
        <v>18467</v>
      </c>
      <c r="AA1327" t="str">
        <f t="shared" si="20"/>
        <v>Central Log Server Security Requirements Guide :: Version 2, Release: 2 Benchmark Date: 27 Oct 2022 IA-2 (12);</v>
      </c>
    </row>
    <row r="1328" spans="1:27" ht="409.5" hidden="1">
      <c r="A1328" t="s">
        <v>18466</v>
      </c>
      <c r="B1328" t="s">
        <v>4349</v>
      </c>
      <c r="C1328" t="s">
        <v>6441</v>
      </c>
      <c r="D1328" t="s">
        <v>18465</v>
      </c>
      <c r="E1328" t="s">
        <v>18464</v>
      </c>
      <c r="F1328" t="s">
        <v>18463</v>
      </c>
      <c r="G1328" s="25" t="s">
        <v>6445</v>
      </c>
      <c r="I1328" s="25" t="s">
        <v>18462</v>
      </c>
      <c r="J1328" t="s">
        <v>18461</v>
      </c>
      <c r="M1328" t="b">
        <v>0</v>
      </c>
      <c r="T1328" t="s">
        <v>4341</v>
      </c>
      <c r="U1328" t="s">
        <v>4340</v>
      </c>
      <c r="V1328" t="s">
        <v>18135</v>
      </c>
      <c r="W1328">
        <v>2901</v>
      </c>
      <c r="X1328" s="25" t="s">
        <v>21711</v>
      </c>
      <c r="Y1328" t="s">
        <v>21710</v>
      </c>
      <c r="Z1328" t="s">
        <v>18460</v>
      </c>
      <c r="AA1328" t="str">
        <f t="shared" si="20"/>
        <v>Central Log Server Security Requirements Guide :: Version 2, Release: 2 Benchmark Date: 27 Oct 2022 IA-2 (12);</v>
      </c>
    </row>
    <row r="1329" spans="1:27" ht="409.5" hidden="1">
      <c r="A1329" t="s">
        <v>17305</v>
      </c>
      <c r="B1329" t="s">
        <v>4349</v>
      </c>
      <c r="C1329" t="s">
        <v>6449</v>
      </c>
      <c r="D1329" t="s">
        <v>17304</v>
      </c>
      <c r="E1329" t="s">
        <v>17303</v>
      </c>
      <c r="F1329" t="s">
        <v>17302</v>
      </c>
      <c r="G1329" s="25" t="s">
        <v>17301</v>
      </c>
      <c r="I1329" s="25" t="s">
        <v>17300</v>
      </c>
      <c r="J1329" t="s">
        <v>17299</v>
      </c>
      <c r="M1329" t="b">
        <v>0</v>
      </c>
      <c r="T1329" t="s">
        <v>4341</v>
      </c>
      <c r="U1329" t="s">
        <v>4340</v>
      </c>
      <c r="V1329" t="s">
        <v>16942</v>
      </c>
      <c r="W1329">
        <v>5239</v>
      </c>
      <c r="X1329" s="25" t="s">
        <v>21709</v>
      </c>
      <c r="Y1329" t="s">
        <v>21710</v>
      </c>
      <c r="AA1329" t="str">
        <f t="shared" si="20"/>
        <v>Container Platform Security Requirements Guide :: Version 1, Release: 3 Benchmark Date: 27 Jan 2022 IA-2 (12);</v>
      </c>
    </row>
    <row r="1330" spans="1:27" ht="409.5" hidden="1">
      <c r="A1330" t="s">
        <v>13791</v>
      </c>
      <c r="B1330" t="s">
        <v>4349</v>
      </c>
      <c r="C1330" t="s">
        <v>13790</v>
      </c>
      <c r="D1330" t="s">
        <v>13789</v>
      </c>
      <c r="E1330" t="s">
        <v>13788</v>
      </c>
      <c r="F1330" t="s">
        <v>13787</v>
      </c>
      <c r="G1330" s="25" t="s">
        <v>13778</v>
      </c>
      <c r="I1330" t="s">
        <v>13786</v>
      </c>
      <c r="J1330" t="s">
        <v>13785</v>
      </c>
      <c r="M1330" t="b">
        <v>0</v>
      </c>
      <c r="T1330" t="s">
        <v>4341</v>
      </c>
      <c r="U1330" t="s">
        <v>4340</v>
      </c>
      <c r="V1330" t="s">
        <v>13339</v>
      </c>
      <c r="W1330">
        <v>2895</v>
      </c>
      <c r="X1330" s="25" t="s">
        <v>21709</v>
      </c>
      <c r="Y1330" t="s">
        <v>21710</v>
      </c>
      <c r="Z1330" t="s">
        <v>13784</v>
      </c>
      <c r="AA1330" t="str">
        <f t="shared" si="20"/>
        <v>General Purpose Operating System Security Requirements Guide :: Version 2, Release: 4 Benchmark Date: 27 Jul 2022 IA-2 (12);</v>
      </c>
    </row>
    <row r="1331" spans="1:27" ht="409.5" hidden="1">
      <c r="A1331" t="s">
        <v>13783</v>
      </c>
      <c r="B1331" t="s">
        <v>4349</v>
      </c>
      <c r="C1331" t="s">
        <v>13782</v>
      </c>
      <c r="D1331" t="s">
        <v>13781</v>
      </c>
      <c r="E1331" t="s">
        <v>13780</v>
      </c>
      <c r="F1331" t="s">
        <v>13779</v>
      </c>
      <c r="G1331" s="25" t="s">
        <v>13778</v>
      </c>
      <c r="I1331" t="s">
        <v>13777</v>
      </c>
      <c r="J1331" t="s">
        <v>13776</v>
      </c>
      <c r="M1331" t="b">
        <v>0</v>
      </c>
      <c r="T1331" t="s">
        <v>4341</v>
      </c>
      <c r="U1331" t="s">
        <v>4340</v>
      </c>
      <c r="V1331" t="s">
        <v>13339</v>
      </c>
      <c r="W1331">
        <v>2895</v>
      </c>
      <c r="X1331" s="25" t="s">
        <v>21711</v>
      </c>
      <c r="Y1331" t="s">
        <v>21710</v>
      </c>
      <c r="Z1331" t="s">
        <v>13775</v>
      </c>
      <c r="AA1331" t="str">
        <f t="shared" si="20"/>
        <v>General Purpose Operating System Security Requirements Guide :: Version 2, Release: 4 Benchmark Date: 27 Jul 2022 IA-2 (12);</v>
      </c>
    </row>
    <row r="1332" spans="1:27" ht="409.5" hidden="1">
      <c r="A1332" t="s">
        <v>11702</v>
      </c>
      <c r="B1332" t="s">
        <v>4349</v>
      </c>
      <c r="C1332" t="s">
        <v>6449</v>
      </c>
      <c r="D1332" t="s">
        <v>11701</v>
      </c>
      <c r="E1332" t="s">
        <v>11700</v>
      </c>
      <c r="F1332" t="s">
        <v>11699</v>
      </c>
      <c r="G1332" s="25" t="s">
        <v>6445</v>
      </c>
      <c r="I1332" s="25" t="s">
        <v>11698</v>
      </c>
      <c r="J1332" t="s">
        <v>11697</v>
      </c>
      <c r="M1332" t="b">
        <v>0</v>
      </c>
      <c r="T1332" t="s">
        <v>4341</v>
      </c>
      <c r="U1332" t="s">
        <v>4340</v>
      </c>
      <c r="V1332" t="s">
        <v>11272</v>
      </c>
      <c r="W1332">
        <v>2906</v>
      </c>
      <c r="X1332" s="25" t="s">
        <v>21709</v>
      </c>
      <c r="Y1332" t="s">
        <v>21710</v>
      </c>
      <c r="Z1332" t="s">
        <v>11696</v>
      </c>
      <c r="AA1332" t="str">
        <f t="shared" si="20"/>
        <v>Mainframe Product Security Requirements Guide :: Version 2, Release: 1 Benchmark Date: 27 Oct 2022 IA-2 (12);</v>
      </c>
    </row>
    <row r="1333" spans="1:27" ht="409.5" hidden="1">
      <c r="A1333" t="s">
        <v>11695</v>
      </c>
      <c r="B1333" t="s">
        <v>4349</v>
      </c>
      <c r="C1333" t="s">
        <v>6441</v>
      </c>
      <c r="D1333" t="s">
        <v>11694</v>
      </c>
      <c r="E1333" t="s">
        <v>11693</v>
      </c>
      <c r="F1333" t="s">
        <v>11692</v>
      </c>
      <c r="G1333" s="25" t="s">
        <v>6445</v>
      </c>
      <c r="I1333" s="25" t="s">
        <v>11691</v>
      </c>
      <c r="J1333" t="s">
        <v>11690</v>
      </c>
      <c r="M1333" t="b">
        <v>0</v>
      </c>
      <c r="T1333" t="s">
        <v>4341</v>
      </c>
      <c r="U1333" t="s">
        <v>4340</v>
      </c>
      <c r="V1333" t="s">
        <v>11272</v>
      </c>
      <c r="W1333">
        <v>2906</v>
      </c>
      <c r="X1333" s="25" t="s">
        <v>21711</v>
      </c>
      <c r="Y1333" t="s">
        <v>21710</v>
      </c>
      <c r="Z1333" t="s">
        <v>11689</v>
      </c>
      <c r="AA1333" t="str">
        <f t="shared" si="20"/>
        <v>Mainframe Product Security Requirements Guide :: Version 2, Release: 1 Benchmark Date: 27 Oct 2022 IA-2 (12);</v>
      </c>
    </row>
    <row r="1334" spans="1:27" ht="300" hidden="1">
      <c r="A1334" t="s">
        <v>7841</v>
      </c>
      <c r="B1334" t="s">
        <v>4349</v>
      </c>
      <c r="C1334" t="s">
        <v>7840</v>
      </c>
      <c r="D1334" t="s">
        <v>7839</v>
      </c>
      <c r="E1334" t="s">
        <v>7838</v>
      </c>
      <c r="F1334" t="s">
        <v>7837</v>
      </c>
      <c r="G1334" t="s">
        <v>7836</v>
      </c>
      <c r="I1334" s="25" t="s">
        <v>7835</v>
      </c>
      <c r="J1334" t="s">
        <v>7834</v>
      </c>
      <c r="M1334" t="b">
        <v>0</v>
      </c>
      <c r="T1334" t="s">
        <v>4341</v>
      </c>
      <c r="U1334" t="s">
        <v>4340</v>
      </c>
      <c r="V1334" t="s">
        <v>7613</v>
      </c>
      <c r="W1334">
        <v>2920</v>
      </c>
      <c r="X1334" s="25" t="s">
        <v>21709</v>
      </c>
      <c r="Y1334" t="s">
        <v>21710</v>
      </c>
      <c r="Z1334" t="s">
        <v>7833</v>
      </c>
      <c r="AA1334" t="str">
        <f t="shared" si="20"/>
        <v>Virtual Private Network (VPN) Security Requirements Guide :: Version 2, Release: 4 Benchmark Date: 27 Oct 2021 IA-2 (12);</v>
      </c>
    </row>
    <row r="1335" spans="1:27" ht="375" hidden="1">
      <c r="A1335" t="s">
        <v>7832</v>
      </c>
      <c r="B1335" t="s">
        <v>4349</v>
      </c>
      <c r="C1335" t="s">
        <v>7831</v>
      </c>
      <c r="D1335" t="s">
        <v>7830</v>
      </c>
      <c r="E1335" t="s">
        <v>7829</v>
      </c>
      <c r="F1335" t="s">
        <v>7828</v>
      </c>
      <c r="G1335" t="s">
        <v>7827</v>
      </c>
      <c r="I1335" s="25" t="s">
        <v>7826</v>
      </c>
      <c r="J1335" t="s">
        <v>7825</v>
      </c>
      <c r="M1335" t="b">
        <v>0</v>
      </c>
      <c r="T1335" t="s">
        <v>4341</v>
      </c>
      <c r="U1335" t="s">
        <v>4340</v>
      </c>
      <c r="V1335" t="s">
        <v>7613</v>
      </c>
      <c r="W1335">
        <v>2920</v>
      </c>
      <c r="X1335" s="25" t="s">
        <v>21711</v>
      </c>
      <c r="Y1335" t="s">
        <v>21710</v>
      </c>
      <c r="Z1335" t="s">
        <v>7824</v>
      </c>
      <c r="AA1335" t="str">
        <f t="shared" si="20"/>
        <v>Virtual Private Network (VPN) Security Requirements Guide :: Version 2, Release: 4 Benchmark Date: 27 Oct 2021 IA-2 (12);</v>
      </c>
    </row>
    <row r="1336" spans="1:27" ht="409.5" hidden="1">
      <c r="A1336" t="s">
        <v>6450</v>
      </c>
      <c r="B1336" t="s">
        <v>4349</v>
      </c>
      <c r="C1336" t="s">
        <v>6449</v>
      </c>
      <c r="D1336" t="s">
        <v>6448</v>
      </c>
      <c r="E1336" t="s">
        <v>6447</v>
      </c>
      <c r="F1336" t="s">
        <v>6446</v>
      </c>
      <c r="G1336" s="25" t="s">
        <v>6445</v>
      </c>
      <c r="I1336" s="25" t="s">
        <v>6444</v>
      </c>
      <c r="J1336" t="s">
        <v>6435</v>
      </c>
      <c r="M1336" t="b">
        <v>0</v>
      </c>
      <c r="T1336" t="s">
        <v>4341</v>
      </c>
      <c r="U1336" t="s">
        <v>4340</v>
      </c>
      <c r="V1336" t="s">
        <v>5162</v>
      </c>
      <c r="W1336">
        <v>4093</v>
      </c>
      <c r="X1336" s="25" t="s">
        <v>21709</v>
      </c>
      <c r="Y1336" t="s">
        <v>21710</v>
      </c>
      <c r="Z1336" t="s">
        <v>6443</v>
      </c>
      <c r="AA1336" t="str">
        <f t="shared" si="20"/>
        <v>Application Security and Development Security Technical Implementation Guide :: Version 5, Release: 2 Benchmark Date: 27 Oct 2022 IA-2 (12);</v>
      </c>
    </row>
    <row r="1337" spans="1:27" ht="409.5" hidden="1">
      <c r="A1337" t="s">
        <v>6442</v>
      </c>
      <c r="B1337" t="s">
        <v>4349</v>
      </c>
      <c r="C1337" t="s">
        <v>6441</v>
      </c>
      <c r="D1337" t="s">
        <v>6440</v>
      </c>
      <c r="E1337" t="s">
        <v>6439</v>
      </c>
      <c r="F1337" t="s">
        <v>6438</v>
      </c>
      <c r="G1337" s="25" t="s">
        <v>6437</v>
      </c>
      <c r="I1337" s="25" t="s">
        <v>6436</v>
      </c>
      <c r="J1337" t="s">
        <v>6435</v>
      </c>
      <c r="M1337" t="b">
        <v>0</v>
      </c>
      <c r="T1337" t="s">
        <v>4341</v>
      </c>
      <c r="U1337" t="s">
        <v>4340</v>
      </c>
      <c r="V1337" t="s">
        <v>5162</v>
      </c>
      <c r="W1337">
        <v>4093</v>
      </c>
      <c r="X1337" s="25" t="s">
        <v>21711</v>
      </c>
      <c r="Y1337" t="s">
        <v>21710</v>
      </c>
      <c r="Z1337" t="s">
        <v>6434</v>
      </c>
      <c r="AA1337" t="str">
        <f t="shared" si="20"/>
        <v>Application Security and Development Security Technical Implementation Guide :: Version 5, Release: 2 Benchmark Date: 27 Oct 2022 IA-2 (12);</v>
      </c>
    </row>
    <row r="1338" spans="1:27" ht="409.5" hidden="1">
      <c r="A1338" t="s">
        <v>21141</v>
      </c>
      <c r="B1338" t="s">
        <v>4349</v>
      </c>
      <c r="C1338" t="s">
        <v>21139</v>
      </c>
      <c r="D1338" t="s">
        <v>21140</v>
      </c>
      <c r="E1338" t="s">
        <v>21139</v>
      </c>
      <c r="F1338" t="s">
        <v>21138</v>
      </c>
      <c r="G1338" s="25" t="s">
        <v>21137</v>
      </c>
      <c r="I1338" s="25" t="s">
        <v>21136</v>
      </c>
      <c r="J1338" t="s">
        <v>21135</v>
      </c>
      <c r="M1338" t="b">
        <v>0</v>
      </c>
      <c r="T1338" t="s">
        <v>4341</v>
      </c>
      <c r="U1338" t="s">
        <v>4340</v>
      </c>
      <c r="V1338" t="s">
        <v>20945</v>
      </c>
      <c r="W1338">
        <v>3357</v>
      </c>
      <c r="X1338" s="25" t="s">
        <v>21712</v>
      </c>
      <c r="Y1338" t="s">
        <v>21713</v>
      </c>
      <c r="AA1338" t="str">
        <f t="shared" si="20"/>
        <v>Authentication, Authorization, and Accounting Services (AAA) Security Requirements Guide :: Version 1, Release: 2 Benchmark Date: 24 Jan 2020 IA-2 (2);</v>
      </c>
    </row>
    <row r="1339" spans="1:27" ht="409.5">
      <c r="A1339" t="s">
        <v>20387</v>
      </c>
      <c r="B1339" t="s">
        <v>4349</v>
      </c>
      <c r="C1339" t="s">
        <v>20385</v>
      </c>
      <c r="D1339" t="s">
        <v>20386</v>
      </c>
      <c r="E1339" t="s">
        <v>20385</v>
      </c>
      <c r="F1339" t="s">
        <v>20384</v>
      </c>
      <c r="G1339" s="25" t="s">
        <v>20383</v>
      </c>
      <c r="I1339" s="25" t="s">
        <v>20382</v>
      </c>
      <c r="J1339" t="s">
        <v>20381</v>
      </c>
      <c r="M1339" t="b">
        <v>0</v>
      </c>
      <c r="T1339" t="s">
        <v>4341</v>
      </c>
      <c r="U1339" t="s">
        <v>4340</v>
      </c>
      <c r="V1339" t="s">
        <v>19908</v>
      </c>
      <c r="W1339">
        <v>2489</v>
      </c>
      <c r="X1339" s="25" t="s">
        <v>21712</v>
      </c>
      <c r="Y1339" t="s">
        <v>21713</v>
      </c>
      <c r="AA1339" t="str">
        <f t="shared" si="20"/>
        <v>Application Layer Gateway (ALG) Security Requirements Guide (SRG) :: Version 1, Release: 2 Benchmark Date: 24 Jul 2015 IA-2 (2);</v>
      </c>
    </row>
    <row r="1340" spans="1:27" ht="409.5" hidden="1">
      <c r="A1340" t="s">
        <v>18795</v>
      </c>
      <c r="B1340" t="s">
        <v>4349</v>
      </c>
      <c r="C1340" t="s">
        <v>6432</v>
      </c>
      <c r="D1340" t="s">
        <v>18794</v>
      </c>
      <c r="E1340" t="s">
        <v>18793</v>
      </c>
      <c r="F1340" t="s">
        <v>18792</v>
      </c>
      <c r="G1340" s="25" t="s">
        <v>18791</v>
      </c>
      <c r="I1340" s="25" t="s">
        <v>18790</v>
      </c>
      <c r="J1340" s="25" t="s">
        <v>18789</v>
      </c>
      <c r="M1340" t="b">
        <v>0</v>
      </c>
      <c r="T1340" t="s">
        <v>4341</v>
      </c>
      <c r="U1340" t="s">
        <v>4340</v>
      </c>
      <c r="V1340" t="s">
        <v>18135</v>
      </c>
      <c r="W1340">
        <v>2901</v>
      </c>
      <c r="X1340" s="25" t="s">
        <v>21712</v>
      </c>
      <c r="Y1340" t="s">
        <v>21713</v>
      </c>
      <c r="Z1340" t="s">
        <v>18788</v>
      </c>
      <c r="AA1340" t="str">
        <f t="shared" si="20"/>
        <v>Central Log Server Security Requirements Guide :: Version 2, Release: 2 Benchmark Date: 27 Oct 2022 IA-2 (2);</v>
      </c>
    </row>
    <row r="1341" spans="1:27" ht="409.5" hidden="1">
      <c r="A1341" t="s">
        <v>17752</v>
      </c>
      <c r="B1341" t="s">
        <v>4349</v>
      </c>
      <c r="C1341" t="s">
        <v>6432</v>
      </c>
      <c r="D1341" t="s">
        <v>17751</v>
      </c>
      <c r="E1341" t="s">
        <v>17750</v>
      </c>
      <c r="F1341" t="s">
        <v>17749</v>
      </c>
      <c r="G1341" s="25" t="s">
        <v>17748</v>
      </c>
      <c r="I1341" s="25" t="s">
        <v>17747</v>
      </c>
      <c r="J1341" t="s">
        <v>17746</v>
      </c>
      <c r="M1341" t="b">
        <v>0</v>
      </c>
      <c r="T1341" t="s">
        <v>4341</v>
      </c>
      <c r="U1341" t="s">
        <v>4340</v>
      </c>
      <c r="V1341" t="s">
        <v>16942</v>
      </c>
      <c r="W1341">
        <v>5239</v>
      </c>
      <c r="X1341" s="25" t="s">
        <v>21712</v>
      </c>
      <c r="Y1341" t="s">
        <v>21713</v>
      </c>
      <c r="AA1341" t="str">
        <f t="shared" si="20"/>
        <v>Container Platform Security Requirements Guide :: Version 1, Release: 3 Benchmark Date: 27 Jan 2022 IA-2 (2);</v>
      </c>
    </row>
    <row r="1342" spans="1:27" ht="409.5" hidden="1">
      <c r="A1342" t="s">
        <v>14566</v>
      </c>
      <c r="B1342" t="s">
        <v>4349</v>
      </c>
      <c r="C1342" t="s">
        <v>14565</v>
      </c>
      <c r="D1342" t="s">
        <v>14564</v>
      </c>
      <c r="E1342" t="s">
        <v>14563</v>
      </c>
      <c r="F1342" t="s">
        <v>14562</v>
      </c>
      <c r="G1342" s="25" t="s">
        <v>14561</v>
      </c>
      <c r="I1342" t="s">
        <v>14560</v>
      </c>
      <c r="J1342" t="s">
        <v>14559</v>
      </c>
      <c r="M1342" t="b">
        <v>0</v>
      </c>
      <c r="T1342" t="s">
        <v>4341</v>
      </c>
      <c r="U1342" t="s">
        <v>4340</v>
      </c>
      <c r="V1342" t="s">
        <v>13339</v>
      </c>
      <c r="W1342">
        <v>2895</v>
      </c>
      <c r="X1342" s="25" t="s">
        <v>21712</v>
      </c>
      <c r="Y1342" t="s">
        <v>21713</v>
      </c>
      <c r="Z1342" t="s">
        <v>14558</v>
      </c>
      <c r="AA1342" t="str">
        <f t="shared" si="20"/>
        <v>General Purpose Operating System Security Requirements Guide :: Version 2, Release: 4 Benchmark Date: 27 Jul 2022 IA-2 (2);</v>
      </c>
    </row>
    <row r="1343" spans="1:27" ht="409.5" hidden="1">
      <c r="A1343" t="s">
        <v>12306</v>
      </c>
      <c r="B1343" t="s">
        <v>4349</v>
      </c>
      <c r="C1343" t="s">
        <v>6432</v>
      </c>
      <c r="D1343" t="s">
        <v>12305</v>
      </c>
      <c r="E1343" t="s">
        <v>12304</v>
      </c>
      <c r="F1343" t="s">
        <v>12303</v>
      </c>
      <c r="G1343" s="25" t="s">
        <v>12302</v>
      </c>
      <c r="I1343" s="25" t="s">
        <v>12301</v>
      </c>
      <c r="J1343" t="s">
        <v>12300</v>
      </c>
      <c r="M1343" t="b">
        <v>0</v>
      </c>
      <c r="T1343" t="s">
        <v>4341</v>
      </c>
      <c r="U1343" t="s">
        <v>4340</v>
      </c>
      <c r="V1343" t="s">
        <v>11272</v>
      </c>
      <c r="W1343">
        <v>2906</v>
      </c>
      <c r="X1343" s="25" t="s">
        <v>21712</v>
      </c>
      <c r="Y1343" t="s">
        <v>21713</v>
      </c>
      <c r="Z1343" t="s">
        <v>12299</v>
      </c>
      <c r="AA1343" t="str">
        <f t="shared" si="20"/>
        <v>Mainframe Product Security Requirements Guide :: Version 2, Release: 1 Benchmark Date: 27 Oct 2022 IA-2 (2);</v>
      </c>
    </row>
    <row r="1344" spans="1:27" ht="409.5" hidden="1">
      <c r="A1344" t="s">
        <v>8109</v>
      </c>
      <c r="B1344" t="s">
        <v>4745</v>
      </c>
      <c r="C1344" t="s">
        <v>8108</v>
      </c>
      <c r="D1344" t="s">
        <v>8107</v>
      </c>
      <c r="E1344" t="s">
        <v>8106</v>
      </c>
      <c r="F1344" t="s">
        <v>8105</v>
      </c>
      <c r="G1344" s="25" t="s">
        <v>8104</v>
      </c>
      <c r="I1344" s="25" t="s">
        <v>8103</v>
      </c>
      <c r="J1344" t="s">
        <v>8102</v>
      </c>
      <c r="M1344" t="b">
        <v>0</v>
      </c>
      <c r="T1344" t="s">
        <v>4341</v>
      </c>
      <c r="U1344" t="s">
        <v>4340</v>
      </c>
      <c r="V1344" t="s">
        <v>7613</v>
      </c>
      <c r="W1344">
        <v>2920</v>
      </c>
      <c r="X1344" s="25" t="s">
        <v>21712</v>
      </c>
      <c r="Y1344" t="s">
        <v>21713</v>
      </c>
      <c r="Z1344" t="s">
        <v>8101</v>
      </c>
      <c r="AA1344" t="str">
        <f t="shared" si="20"/>
        <v>Virtual Private Network (VPN) Security Requirements Guide :: Version 2, Release: 4 Benchmark Date: 27 Oct 2021 IA-2 (2);</v>
      </c>
    </row>
    <row r="1345" spans="1:27" ht="409.5" hidden="1">
      <c r="A1345" t="s">
        <v>6433</v>
      </c>
      <c r="B1345" t="s">
        <v>4349</v>
      </c>
      <c r="C1345" t="s">
        <v>6432</v>
      </c>
      <c r="D1345" t="s">
        <v>6431</v>
      </c>
      <c r="E1345" t="s">
        <v>6430</v>
      </c>
      <c r="F1345" t="s">
        <v>6429</v>
      </c>
      <c r="G1345" s="25" t="s">
        <v>6428</v>
      </c>
      <c r="I1345" s="25" t="s">
        <v>6427</v>
      </c>
      <c r="J1345" t="s">
        <v>6426</v>
      </c>
      <c r="M1345" t="b">
        <v>0</v>
      </c>
      <c r="T1345" t="s">
        <v>4341</v>
      </c>
      <c r="U1345" t="s">
        <v>4340</v>
      </c>
      <c r="V1345" t="s">
        <v>5162</v>
      </c>
      <c r="W1345">
        <v>4093</v>
      </c>
      <c r="X1345" s="25" t="s">
        <v>21712</v>
      </c>
      <c r="Y1345" t="s">
        <v>21713</v>
      </c>
      <c r="Z1345" t="s">
        <v>6425</v>
      </c>
      <c r="AA1345" t="str">
        <f t="shared" si="20"/>
        <v>Application Security and Development Security Technical Implementation Guide :: Version 5, Release: 2 Benchmark Date: 27 Oct 2022 IA-2 (2);</v>
      </c>
    </row>
    <row r="1346" spans="1:27" ht="409.5" hidden="1">
      <c r="A1346" t="s">
        <v>19596</v>
      </c>
      <c r="B1346" t="s">
        <v>4745</v>
      </c>
      <c r="C1346" t="s">
        <v>6423</v>
      </c>
      <c r="D1346" t="s">
        <v>19595</v>
      </c>
      <c r="E1346" t="s">
        <v>19594</v>
      </c>
      <c r="F1346" t="s">
        <v>19593</v>
      </c>
      <c r="G1346" s="25" t="s">
        <v>19592</v>
      </c>
      <c r="I1346" s="25" t="s">
        <v>19591</v>
      </c>
      <c r="J1346" t="s">
        <v>19590</v>
      </c>
      <c r="M1346" t="b">
        <v>0</v>
      </c>
      <c r="T1346" t="s">
        <v>4341</v>
      </c>
      <c r="U1346" t="s">
        <v>4340</v>
      </c>
      <c r="V1346" t="s">
        <v>18918</v>
      </c>
      <c r="W1346">
        <v>2900</v>
      </c>
      <c r="X1346" s="25" t="s">
        <v>21714</v>
      </c>
      <c r="Y1346" t="s">
        <v>21715</v>
      </c>
      <c r="Z1346" t="s">
        <v>19589</v>
      </c>
      <c r="AA1346" t="str">
        <f t="shared" si="20"/>
        <v>Application Server Security Requirements Guide :: Version 3, Release: 3 Benchmark Date: 27 Oct 2022 IA-2 (3);</v>
      </c>
    </row>
    <row r="1347" spans="1:27" ht="409.5" hidden="1">
      <c r="A1347" t="s">
        <v>18787</v>
      </c>
      <c r="B1347" t="s">
        <v>4349</v>
      </c>
      <c r="C1347" t="s">
        <v>6423</v>
      </c>
      <c r="D1347" t="s">
        <v>18786</v>
      </c>
      <c r="E1347" t="s">
        <v>18785</v>
      </c>
      <c r="F1347" t="s">
        <v>18784</v>
      </c>
      <c r="G1347" s="25" t="s">
        <v>18783</v>
      </c>
      <c r="I1347" s="25" t="s">
        <v>18782</v>
      </c>
      <c r="J1347" s="25" t="s">
        <v>18781</v>
      </c>
      <c r="M1347" t="b">
        <v>0</v>
      </c>
      <c r="T1347" t="s">
        <v>4341</v>
      </c>
      <c r="U1347" t="s">
        <v>4340</v>
      </c>
      <c r="V1347" t="s">
        <v>18135</v>
      </c>
      <c r="W1347">
        <v>2901</v>
      </c>
      <c r="X1347" s="25" t="s">
        <v>21714</v>
      </c>
      <c r="Y1347" t="s">
        <v>21715</v>
      </c>
      <c r="Z1347" t="s">
        <v>18780</v>
      </c>
      <c r="AA1347" t="str">
        <f t="shared" si="20"/>
        <v>Central Log Server Security Requirements Guide :: Version 2, Release: 2 Benchmark Date: 27 Oct 2022 IA-2 (3);</v>
      </c>
    </row>
    <row r="1348" spans="1:27" ht="409.5" hidden="1">
      <c r="A1348" t="s">
        <v>17745</v>
      </c>
      <c r="B1348" t="s">
        <v>4349</v>
      </c>
      <c r="C1348" t="s">
        <v>6423</v>
      </c>
      <c r="D1348" t="s">
        <v>17744</v>
      </c>
      <c r="E1348" t="s">
        <v>17743</v>
      </c>
      <c r="F1348" t="s">
        <v>17742</v>
      </c>
      <c r="G1348" s="25" t="s">
        <v>17741</v>
      </c>
      <c r="I1348" s="25" t="s">
        <v>17740</v>
      </c>
      <c r="J1348" t="s">
        <v>17739</v>
      </c>
      <c r="M1348" t="b">
        <v>0</v>
      </c>
      <c r="T1348" t="s">
        <v>4341</v>
      </c>
      <c r="U1348" t="s">
        <v>4340</v>
      </c>
      <c r="V1348" t="s">
        <v>16942</v>
      </c>
      <c r="W1348">
        <v>5239</v>
      </c>
      <c r="X1348" s="25" t="s">
        <v>21714</v>
      </c>
      <c r="Y1348" t="s">
        <v>21715</v>
      </c>
      <c r="AA1348" t="str">
        <f t="shared" ref="AA1348:AA1411" si="21">_xlfn.CONCAT(V1348, " ", Y1348)</f>
        <v>Container Platform Security Requirements Guide :: Version 1, Release: 3 Benchmark Date: 27 Jan 2022 IA-2 (3);</v>
      </c>
    </row>
    <row r="1349" spans="1:27" ht="409.5" hidden="1">
      <c r="A1349" t="s">
        <v>14557</v>
      </c>
      <c r="B1349" t="s">
        <v>4349</v>
      </c>
      <c r="C1349" t="s">
        <v>14556</v>
      </c>
      <c r="D1349" t="s">
        <v>14555</v>
      </c>
      <c r="E1349" t="s">
        <v>14554</v>
      </c>
      <c r="F1349" t="s">
        <v>14553</v>
      </c>
      <c r="G1349" s="25" t="s">
        <v>14552</v>
      </c>
      <c r="I1349" t="s">
        <v>14551</v>
      </c>
      <c r="J1349" t="s">
        <v>14550</v>
      </c>
      <c r="M1349" t="b">
        <v>0</v>
      </c>
      <c r="T1349" t="s">
        <v>4341</v>
      </c>
      <c r="U1349" t="s">
        <v>4340</v>
      </c>
      <c r="V1349" t="s">
        <v>13339</v>
      </c>
      <c r="W1349">
        <v>2895</v>
      </c>
      <c r="X1349" s="25" t="s">
        <v>21714</v>
      </c>
      <c r="Y1349" t="s">
        <v>21715</v>
      </c>
      <c r="Z1349" t="s">
        <v>14549</v>
      </c>
      <c r="AA1349" t="str">
        <f t="shared" si="21"/>
        <v>General Purpose Operating System Security Requirements Guide :: Version 2, Release: 4 Benchmark Date: 27 Jul 2022 IA-2 (3);</v>
      </c>
    </row>
    <row r="1350" spans="1:27" ht="409.5" hidden="1">
      <c r="A1350" t="s">
        <v>12298</v>
      </c>
      <c r="B1350" t="s">
        <v>4349</v>
      </c>
      <c r="C1350" t="s">
        <v>6423</v>
      </c>
      <c r="D1350" t="s">
        <v>12297</v>
      </c>
      <c r="E1350" t="s">
        <v>12296</v>
      </c>
      <c r="F1350" t="s">
        <v>12295</v>
      </c>
      <c r="G1350" s="25" t="s">
        <v>12294</v>
      </c>
      <c r="I1350" s="25" t="s">
        <v>12293</v>
      </c>
      <c r="J1350" t="s">
        <v>12292</v>
      </c>
      <c r="M1350" t="b">
        <v>0</v>
      </c>
      <c r="T1350" t="s">
        <v>4341</v>
      </c>
      <c r="U1350" t="s">
        <v>4340</v>
      </c>
      <c r="V1350" t="s">
        <v>11272</v>
      </c>
      <c r="W1350">
        <v>2906</v>
      </c>
      <c r="X1350" s="25" t="s">
        <v>21714</v>
      </c>
      <c r="Y1350" t="s">
        <v>21715</v>
      </c>
      <c r="Z1350" t="s">
        <v>12291</v>
      </c>
      <c r="AA1350" t="str">
        <f t="shared" si="21"/>
        <v>Mainframe Product Security Requirements Guide :: Version 2, Release: 1 Benchmark Date: 27 Oct 2022 IA-2 (3);</v>
      </c>
    </row>
    <row r="1351" spans="1:27" ht="409.5" hidden="1">
      <c r="A1351" t="s">
        <v>9032</v>
      </c>
      <c r="B1351" t="s">
        <v>4349</v>
      </c>
      <c r="C1351" t="s">
        <v>6423</v>
      </c>
      <c r="D1351" t="s">
        <v>9031</v>
      </c>
      <c r="E1351" t="s">
        <v>9030</v>
      </c>
      <c r="F1351" s="25" t="s">
        <v>9029</v>
      </c>
      <c r="G1351" s="25" t="s">
        <v>9028</v>
      </c>
      <c r="I1351" s="25" t="s">
        <v>9027</v>
      </c>
      <c r="J1351" s="25" t="s">
        <v>9026</v>
      </c>
      <c r="M1351" t="b">
        <v>0</v>
      </c>
      <c r="T1351" t="s">
        <v>4341</v>
      </c>
      <c r="U1351" t="s">
        <v>4340</v>
      </c>
      <c r="V1351" t="s">
        <v>8332</v>
      </c>
      <c r="W1351">
        <v>5269</v>
      </c>
      <c r="X1351" s="25" t="s">
        <v>21714</v>
      </c>
      <c r="Y1351" t="s">
        <v>21715</v>
      </c>
      <c r="AA1351" t="str">
        <f t="shared" si="21"/>
        <v>Unified Endpoint Management Server Security Requirements Guide :: Version 1, Release: 1 Benchmark Date: 20 Nov 2020 IA-2 (3);</v>
      </c>
    </row>
    <row r="1352" spans="1:27" ht="409.5" hidden="1">
      <c r="A1352" t="s">
        <v>6424</v>
      </c>
      <c r="B1352" t="s">
        <v>4349</v>
      </c>
      <c r="C1352" t="s">
        <v>6423</v>
      </c>
      <c r="D1352" t="s">
        <v>6422</v>
      </c>
      <c r="E1352" t="s">
        <v>6421</v>
      </c>
      <c r="F1352" t="s">
        <v>6420</v>
      </c>
      <c r="G1352" s="25" t="s">
        <v>6419</v>
      </c>
      <c r="I1352" s="25" t="s">
        <v>6418</v>
      </c>
      <c r="J1352" t="s">
        <v>6417</v>
      </c>
      <c r="M1352" t="b">
        <v>0</v>
      </c>
      <c r="T1352" t="s">
        <v>4341</v>
      </c>
      <c r="U1352" t="s">
        <v>4340</v>
      </c>
      <c r="V1352" t="s">
        <v>5162</v>
      </c>
      <c r="W1352">
        <v>4093</v>
      </c>
      <c r="X1352" s="25" t="s">
        <v>21714</v>
      </c>
      <c r="Y1352" t="s">
        <v>21715</v>
      </c>
      <c r="Z1352" t="s">
        <v>6416</v>
      </c>
      <c r="AA1352" t="str">
        <f t="shared" si="21"/>
        <v>Application Security and Development Security Technical Implementation Guide :: Version 5, Release: 2 Benchmark Date: 27 Oct 2022 IA-2 (3);</v>
      </c>
    </row>
    <row r="1353" spans="1:27" ht="409.5" hidden="1">
      <c r="A1353" t="s">
        <v>17738</v>
      </c>
      <c r="B1353" t="s">
        <v>4349</v>
      </c>
      <c r="C1353" t="s">
        <v>6414</v>
      </c>
      <c r="D1353" t="s">
        <v>17737</v>
      </c>
      <c r="E1353" t="s">
        <v>17736</v>
      </c>
      <c r="F1353" t="s">
        <v>17735</v>
      </c>
      <c r="G1353" s="25" t="s">
        <v>17734</v>
      </c>
      <c r="I1353" s="25" t="s">
        <v>17733</v>
      </c>
      <c r="J1353" t="s">
        <v>17732</v>
      </c>
      <c r="M1353" t="b">
        <v>0</v>
      </c>
      <c r="T1353" t="s">
        <v>4341</v>
      </c>
      <c r="U1353" t="s">
        <v>4340</v>
      </c>
      <c r="V1353" t="s">
        <v>16942</v>
      </c>
      <c r="W1353">
        <v>5239</v>
      </c>
      <c r="X1353" s="25" t="s">
        <v>21716</v>
      </c>
      <c r="Y1353" t="s">
        <v>21717</v>
      </c>
      <c r="AA1353" t="str">
        <f t="shared" si="21"/>
        <v>Container Platform Security Requirements Guide :: Version 1, Release: 3 Benchmark Date: 27 Jan 2022 IA-2 (4);</v>
      </c>
    </row>
    <row r="1354" spans="1:27" ht="409.5" hidden="1">
      <c r="A1354" t="s">
        <v>14548</v>
      </c>
      <c r="B1354" t="s">
        <v>4349</v>
      </c>
      <c r="C1354" t="s">
        <v>14547</v>
      </c>
      <c r="D1354" t="s">
        <v>14546</v>
      </c>
      <c r="E1354" t="s">
        <v>14545</v>
      </c>
      <c r="F1354" t="s">
        <v>14544</v>
      </c>
      <c r="G1354" s="25" t="s">
        <v>14543</v>
      </c>
      <c r="I1354" t="s">
        <v>14542</v>
      </c>
      <c r="J1354" t="s">
        <v>14541</v>
      </c>
      <c r="M1354" t="b">
        <v>0</v>
      </c>
      <c r="T1354" t="s">
        <v>4341</v>
      </c>
      <c r="U1354" t="s">
        <v>4340</v>
      </c>
      <c r="V1354" t="s">
        <v>13339</v>
      </c>
      <c r="W1354">
        <v>2895</v>
      </c>
      <c r="X1354" s="25" t="s">
        <v>21716</v>
      </c>
      <c r="Y1354" t="s">
        <v>21717</v>
      </c>
      <c r="Z1354" t="s">
        <v>14540</v>
      </c>
      <c r="AA1354" t="str">
        <f t="shared" si="21"/>
        <v>General Purpose Operating System Security Requirements Guide :: Version 2, Release: 4 Benchmark Date: 27 Jul 2022 IA-2 (4);</v>
      </c>
    </row>
    <row r="1355" spans="1:27" ht="409.5" hidden="1">
      <c r="A1355" t="s">
        <v>12290</v>
      </c>
      <c r="B1355" t="s">
        <v>4349</v>
      </c>
      <c r="C1355" t="s">
        <v>6414</v>
      </c>
      <c r="D1355" t="s">
        <v>12289</v>
      </c>
      <c r="E1355" t="s">
        <v>12288</v>
      </c>
      <c r="F1355" t="s">
        <v>12287</v>
      </c>
      <c r="G1355" s="25" t="s">
        <v>12286</v>
      </c>
      <c r="I1355" s="25" t="s">
        <v>12285</v>
      </c>
      <c r="J1355" t="s">
        <v>12284</v>
      </c>
      <c r="M1355" t="b">
        <v>0</v>
      </c>
      <c r="T1355" t="s">
        <v>4341</v>
      </c>
      <c r="U1355" t="s">
        <v>4340</v>
      </c>
      <c r="V1355" t="s">
        <v>11272</v>
      </c>
      <c r="W1355">
        <v>2906</v>
      </c>
      <c r="X1355" s="25" t="s">
        <v>21716</v>
      </c>
      <c r="Y1355" t="s">
        <v>21717</v>
      </c>
      <c r="Z1355" t="s">
        <v>12283</v>
      </c>
      <c r="AA1355" t="str">
        <f t="shared" si="21"/>
        <v>Mainframe Product Security Requirements Guide :: Version 2, Release: 1 Benchmark Date: 27 Oct 2022 IA-2 (4);</v>
      </c>
    </row>
    <row r="1356" spans="1:27" ht="409.5" hidden="1">
      <c r="A1356" t="s">
        <v>6415</v>
      </c>
      <c r="B1356" t="s">
        <v>4349</v>
      </c>
      <c r="C1356" t="s">
        <v>6414</v>
      </c>
      <c r="D1356" t="s">
        <v>6413</v>
      </c>
      <c r="E1356" t="s">
        <v>6412</v>
      </c>
      <c r="F1356" t="s">
        <v>6411</v>
      </c>
      <c r="G1356" s="25" t="s">
        <v>6410</v>
      </c>
      <c r="I1356" s="25" t="s">
        <v>6409</v>
      </c>
      <c r="J1356" t="s">
        <v>6408</v>
      </c>
      <c r="M1356" t="b">
        <v>0</v>
      </c>
      <c r="T1356" t="s">
        <v>4341</v>
      </c>
      <c r="U1356" t="s">
        <v>4340</v>
      </c>
      <c r="V1356" t="s">
        <v>5162</v>
      </c>
      <c r="W1356">
        <v>4093</v>
      </c>
      <c r="X1356" s="25" t="s">
        <v>21716</v>
      </c>
      <c r="Y1356" t="s">
        <v>21717</v>
      </c>
      <c r="Z1356" t="s">
        <v>6407</v>
      </c>
      <c r="AA1356" t="str">
        <f t="shared" si="21"/>
        <v>Application Security and Development Security Technical Implementation Guide :: Version 5, Release: 2 Benchmark Date: 27 Oct 2022 IA-2 (4);</v>
      </c>
    </row>
    <row r="1357" spans="1:27" ht="409.5" hidden="1">
      <c r="A1357" t="s">
        <v>19588</v>
      </c>
      <c r="B1357" t="s">
        <v>4349</v>
      </c>
      <c r="C1357" t="s">
        <v>6405</v>
      </c>
      <c r="D1357" t="s">
        <v>19587</v>
      </c>
      <c r="E1357" t="s">
        <v>19586</v>
      </c>
      <c r="F1357" t="s">
        <v>19585</v>
      </c>
      <c r="G1357" s="25" t="s">
        <v>19584</v>
      </c>
      <c r="I1357" s="25" t="s">
        <v>19583</v>
      </c>
      <c r="J1357" t="s">
        <v>19582</v>
      </c>
      <c r="M1357" t="b">
        <v>0</v>
      </c>
      <c r="T1357" t="s">
        <v>4341</v>
      </c>
      <c r="U1357" t="s">
        <v>4340</v>
      </c>
      <c r="V1357" t="s">
        <v>18918</v>
      </c>
      <c r="W1357">
        <v>2900</v>
      </c>
      <c r="X1357" s="25" t="s">
        <v>21718</v>
      </c>
      <c r="Y1357" t="s">
        <v>21719</v>
      </c>
      <c r="Z1357" t="s">
        <v>19581</v>
      </c>
      <c r="AA1357" t="str">
        <f t="shared" si="21"/>
        <v>Application Server Security Requirements Guide :: Version 3, Release: 3 Benchmark Date: 27 Oct 2022 IA-2 (5);</v>
      </c>
    </row>
    <row r="1358" spans="1:27" ht="409.5" hidden="1">
      <c r="A1358" t="s">
        <v>17731</v>
      </c>
      <c r="B1358" t="s">
        <v>4349</v>
      </c>
      <c r="C1358" t="s">
        <v>6405</v>
      </c>
      <c r="D1358" t="s">
        <v>17730</v>
      </c>
      <c r="E1358" t="s">
        <v>17729</v>
      </c>
      <c r="F1358" t="s">
        <v>17728</v>
      </c>
      <c r="G1358" s="25" t="s">
        <v>17727</v>
      </c>
      <c r="I1358" s="25" t="s">
        <v>17726</v>
      </c>
      <c r="J1358" t="s">
        <v>17725</v>
      </c>
      <c r="M1358" t="b">
        <v>0</v>
      </c>
      <c r="T1358" t="s">
        <v>4341</v>
      </c>
      <c r="U1358" t="s">
        <v>4340</v>
      </c>
      <c r="V1358" t="s">
        <v>16942</v>
      </c>
      <c r="W1358">
        <v>5239</v>
      </c>
      <c r="X1358" s="25" t="s">
        <v>21718</v>
      </c>
      <c r="Y1358" t="s">
        <v>21719</v>
      </c>
      <c r="AA1358" t="str">
        <f t="shared" si="21"/>
        <v>Container Platform Security Requirements Guide :: Version 1, Release: 3 Benchmark Date: 27 Jan 2022 IA-2 (5);</v>
      </c>
    </row>
    <row r="1359" spans="1:27" ht="409.5" hidden="1">
      <c r="A1359" t="s">
        <v>14539</v>
      </c>
      <c r="B1359" t="s">
        <v>4349</v>
      </c>
      <c r="C1359" t="s">
        <v>14538</v>
      </c>
      <c r="D1359" t="s">
        <v>14537</v>
      </c>
      <c r="E1359" t="s">
        <v>14536</v>
      </c>
      <c r="F1359" t="s">
        <v>14535</v>
      </c>
      <c r="G1359" s="25" t="s">
        <v>14534</v>
      </c>
      <c r="I1359" t="s">
        <v>14533</v>
      </c>
      <c r="J1359" t="s">
        <v>14532</v>
      </c>
      <c r="M1359" t="b">
        <v>0</v>
      </c>
      <c r="T1359" t="s">
        <v>4341</v>
      </c>
      <c r="U1359" t="s">
        <v>4340</v>
      </c>
      <c r="V1359" t="s">
        <v>13339</v>
      </c>
      <c r="W1359">
        <v>2895</v>
      </c>
      <c r="X1359" s="25" t="s">
        <v>21718</v>
      </c>
      <c r="Y1359" t="s">
        <v>21719</v>
      </c>
      <c r="Z1359" t="s">
        <v>14531</v>
      </c>
      <c r="AA1359" t="str">
        <f t="shared" si="21"/>
        <v>General Purpose Operating System Security Requirements Guide :: Version 2, Release: 4 Benchmark Date: 27 Jul 2022 IA-2 (5);</v>
      </c>
    </row>
    <row r="1360" spans="1:27" ht="409.5" hidden="1">
      <c r="A1360" t="s">
        <v>12282</v>
      </c>
      <c r="B1360" t="s">
        <v>4349</v>
      </c>
      <c r="C1360" t="s">
        <v>6405</v>
      </c>
      <c r="D1360" t="s">
        <v>12281</v>
      </c>
      <c r="E1360" t="s">
        <v>12280</v>
      </c>
      <c r="F1360" t="s">
        <v>12279</v>
      </c>
      <c r="G1360" s="25" t="s">
        <v>12278</v>
      </c>
      <c r="I1360" s="25" t="s">
        <v>12277</v>
      </c>
      <c r="J1360" t="s">
        <v>12276</v>
      </c>
      <c r="M1360" t="b">
        <v>0</v>
      </c>
      <c r="T1360" t="s">
        <v>4341</v>
      </c>
      <c r="U1360" t="s">
        <v>4340</v>
      </c>
      <c r="V1360" t="s">
        <v>11272</v>
      </c>
      <c r="W1360">
        <v>2906</v>
      </c>
      <c r="X1360" s="25" t="s">
        <v>21718</v>
      </c>
      <c r="Y1360" t="s">
        <v>21719</v>
      </c>
      <c r="Z1360" t="s">
        <v>12275</v>
      </c>
      <c r="AA1360" t="str">
        <f t="shared" si="21"/>
        <v>Mainframe Product Security Requirements Guide :: Version 2, Release: 1 Benchmark Date: 27 Oct 2022 IA-2 (5);</v>
      </c>
    </row>
    <row r="1361" spans="1:27" ht="409.5" hidden="1">
      <c r="A1361" t="s">
        <v>10999</v>
      </c>
      <c r="B1361" t="s">
        <v>4349</v>
      </c>
      <c r="C1361" t="s">
        <v>6405</v>
      </c>
      <c r="D1361" t="s">
        <v>10998</v>
      </c>
      <c r="E1361" t="s">
        <v>10997</v>
      </c>
      <c r="F1361" t="s">
        <v>10996</v>
      </c>
      <c r="G1361" s="25" t="s">
        <v>10995</v>
      </c>
      <c r="I1361" t="s">
        <v>10994</v>
      </c>
      <c r="J1361" t="s">
        <v>10993</v>
      </c>
      <c r="M1361" t="b">
        <v>0</v>
      </c>
      <c r="T1361" t="s">
        <v>4341</v>
      </c>
      <c r="U1361" t="s">
        <v>4340</v>
      </c>
      <c r="V1361" t="s">
        <v>10511</v>
      </c>
      <c r="W1361">
        <v>2890</v>
      </c>
      <c r="X1361" s="25" t="s">
        <v>21718</v>
      </c>
      <c r="Y1361" t="s">
        <v>21719</v>
      </c>
      <c r="Z1361" t="s">
        <v>10992</v>
      </c>
      <c r="AA1361" t="str">
        <f t="shared" si="21"/>
        <v>Network Device Management Security Requirements Guide :: Version 4, Release: 1 Benchmark Date: 23 Apr 2021 IA-2 (5);</v>
      </c>
    </row>
    <row r="1362" spans="1:27" ht="409.5" hidden="1">
      <c r="A1362" t="s">
        <v>9025</v>
      </c>
      <c r="B1362" t="s">
        <v>4349</v>
      </c>
      <c r="C1362" t="s">
        <v>6405</v>
      </c>
      <c r="D1362" t="s">
        <v>9024</v>
      </c>
      <c r="E1362" t="s">
        <v>9023</v>
      </c>
      <c r="F1362" t="s">
        <v>9022</v>
      </c>
      <c r="G1362" s="25" t="s">
        <v>9021</v>
      </c>
      <c r="I1362" s="25" t="s">
        <v>9020</v>
      </c>
      <c r="J1362" t="s">
        <v>9019</v>
      </c>
      <c r="M1362" t="b">
        <v>0</v>
      </c>
      <c r="T1362" t="s">
        <v>4341</v>
      </c>
      <c r="U1362" t="s">
        <v>4340</v>
      </c>
      <c r="V1362" t="s">
        <v>8332</v>
      </c>
      <c r="W1362">
        <v>5269</v>
      </c>
      <c r="X1362" s="25" t="s">
        <v>21718</v>
      </c>
      <c r="Y1362" t="s">
        <v>21719</v>
      </c>
      <c r="AA1362" t="str">
        <f t="shared" si="21"/>
        <v>Unified Endpoint Management Server Security Requirements Guide :: Version 1, Release: 1 Benchmark Date: 20 Nov 2020 IA-2 (5);</v>
      </c>
    </row>
    <row r="1363" spans="1:27" ht="409.5" hidden="1">
      <c r="A1363" t="s">
        <v>6406</v>
      </c>
      <c r="B1363" t="s">
        <v>4349</v>
      </c>
      <c r="C1363" t="s">
        <v>6405</v>
      </c>
      <c r="D1363" t="s">
        <v>6404</v>
      </c>
      <c r="E1363" t="s">
        <v>6403</v>
      </c>
      <c r="F1363" t="s">
        <v>6402</v>
      </c>
      <c r="G1363" s="25" t="s">
        <v>6401</v>
      </c>
      <c r="I1363" s="25" t="s">
        <v>6400</v>
      </c>
      <c r="J1363" t="s">
        <v>6399</v>
      </c>
      <c r="M1363" t="b">
        <v>0</v>
      </c>
      <c r="T1363" t="s">
        <v>4341</v>
      </c>
      <c r="U1363" t="s">
        <v>4340</v>
      </c>
      <c r="V1363" t="s">
        <v>5162</v>
      </c>
      <c r="W1363">
        <v>4093</v>
      </c>
      <c r="X1363" s="25" t="s">
        <v>21718</v>
      </c>
      <c r="Y1363" t="s">
        <v>21719</v>
      </c>
      <c r="Z1363" t="s">
        <v>6398</v>
      </c>
      <c r="AA1363" t="str">
        <f t="shared" si="21"/>
        <v>Application Security and Development Security Technical Implementation Guide :: Version 5, Release: 2 Benchmark Date: 27 Oct 2022 IA-2 (5);</v>
      </c>
    </row>
    <row r="1364" spans="1:27" ht="409.5" hidden="1">
      <c r="A1364" t="s">
        <v>18779</v>
      </c>
      <c r="B1364" t="s">
        <v>4349</v>
      </c>
      <c r="C1364" t="s">
        <v>9017</v>
      </c>
      <c r="D1364" t="s">
        <v>18778</v>
      </c>
      <c r="E1364" t="s">
        <v>18777</v>
      </c>
      <c r="F1364" t="s">
        <v>18776</v>
      </c>
      <c r="G1364" s="25" t="s">
        <v>9013</v>
      </c>
      <c r="I1364" s="25" t="s">
        <v>18775</v>
      </c>
      <c r="J1364" s="25" t="s">
        <v>18774</v>
      </c>
      <c r="M1364" t="b">
        <v>0</v>
      </c>
      <c r="T1364" t="s">
        <v>4341</v>
      </c>
      <c r="U1364" t="s">
        <v>4340</v>
      </c>
      <c r="V1364" t="s">
        <v>18135</v>
      </c>
      <c r="W1364">
        <v>2901</v>
      </c>
      <c r="X1364" s="25" t="s">
        <v>21720</v>
      </c>
      <c r="Y1364" t="s">
        <v>21721</v>
      </c>
      <c r="Z1364" t="s">
        <v>18773</v>
      </c>
      <c r="AA1364" t="str">
        <f t="shared" si="21"/>
        <v>Central Log Server Security Requirements Guide :: Version 2, Release: 2 Benchmark Date: 27 Oct 2022 IA-2 (6);</v>
      </c>
    </row>
    <row r="1365" spans="1:27" ht="409.5" hidden="1">
      <c r="A1365" t="s">
        <v>9018</v>
      </c>
      <c r="B1365" t="s">
        <v>4349</v>
      </c>
      <c r="C1365" t="s">
        <v>9017</v>
      </c>
      <c r="D1365" t="s">
        <v>9016</v>
      </c>
      <c r="E1365" t="s">
        <v>9015</v>
      </c>
      <c r="F1365" t="s">
        <v>9014</v>
      </c>
      <c r="G1365" s="25" t="s">
        <v>9013</v>
      </c>
      <c r="I1365" s="25" t="s">
        <v>9012</v>
      </c>
      <c r="J1365" t="s">
        <v>9011</v>
      </c>
      <c r="M1365" t="b">
        <v>0</v>
      </c>
      <c r="T1365" t="s">
        <v>4341</v>
      </c>
      <c r="U1365" t="s">
        <v>4340</v>
      </c>
      <c r="V1365" t="s">
        <v>8332</v>
      </c>
      <c r="W1365">
        <v>5269</v>
      </c>
      <c r="X1365" s="25" t="s">
        <v>21720</v>
      </c>
      <c r="Y1365" t="s">
        <v>21721</v>
      </c>
      <c r="AA1365" t="str">
        <f t="shared" si="21"/>
        <v>Unified Endpoint Management Server Security Requirements Guide :: Version 1, Release: 1 Benchmark Date: 20 Nov 2020 IA-2 (6);</v>
      </c>
    </row>
    <row r="1366" spans="1:27" ht="409.5" hidden="1">
      <c r="A1366" t="s">
        <v>8100</v>
      </c>
      <c r="B1366" t="s">
        <v>4349</v>
      </c>
      <c r="C1366" t="s">
        <v>8099</v>
      </c>
      <c r="D1366" t="s">
        <v>8098</v>
      </c>
      <c r="E1366" t="s">
        <v>8097</v>
      </c>
      <c r="F1366" t="s">
        <v>8096</v>
      </c>
      <c r="G1366" s="25" t="s">
        <v>8095</v>
      </c>
      <c r="I1366" s="25" t="s">
        <v>8094</v>
      </c>
      <c r="J1366" t="s">
        <v>8093</v>
      </c>
      <c r="M1366" t="b">
        <v>0</v>
      </c>
      <c r="T1366" t="s">
        <v>4341</v>
      </c>
      <c r="U1366" t="s">
        <v>4340</v>
      </c>
      <c r="V1366" t="s">
        <v>7613</v>
      </c>
      <c r="W1366">
        <v>2920</v>
      </c>
      <c r="X1366" s="25" t="s">
        <v>21722</v>
      </c>
      <c r="Y1366" t="s">
        <v>21723</v>
      </c>
      <c r="Z1366" t="s">
        <v>8092</v>
      </c>
      <c r="AA1366" t="str">
        <f t="shared" si="21"/>
        <v>Virtual Private Network (VPN) Security Requirements Guide :: Version 2, Release: 4 Benchmark Date: 27 Oct 2021 IA-2 (7);</v>
      </c>
    </row>
    <row r="1367" spans="1:27" ht="409.5" hidden="1">
      <c r="A1367" t="s">
        <v>19580</v>
      </c>
      <c r="B1367" t="s">
        <v>4349</v>
      </c>
      <c r="C1367" t="s">
        <v>6396</v>
      </c>
      <c r="D1367" t="s">
        <v>19579</v>
      </c>
      <c r="E1367" t="s">
        <v>19578</v>
      </c>
      <c r="F1367" t="s">
        <v>19577</v>
      </c>
      <c r="G1367" s="25" t="s">
        <v>19576</v>
      </c>
      <c r="I1367" s="25" t="s">
        <v>19575</v>
      </c>
      <c r="J1367" s="25" t="s">
        <v>19574</v>
      </c>
      <c r="M1367" t="b">
        <v>0</v>
      </c>
      <c r="T1367" t="s">
        <v>4341</v>
      </c>
      <c r="U1367" t="s">
        <v>4340</v>
      </c>
      <c r="V1367" t="s">
        <v>18918</v>
      </c>
      <c r="W1367">
        <v>2900</v>
      </c>
      <c r="X1367" s="25" t="s">
        <v>21724</v>
      </c>
      <c r="Y1367" t="s">
        <v>21725</v>
      </c>
      <c r="Z1367" t="s">
        <v>19573</v>
      </c>
      <c r="AA1367" t="str">
        <f t="shared" si="21"/>
        <v>Application Server Security Requirements Guide :: Version 3, Release: 3 Benchmark Date: 27 Oct 2022 IA-2 (8);</v>
      </c>
    </row>
    <row r="1368" spans="1:27" ht="409.5" hidden="1">
      <c r="A1368" t="s">
        <v>18772</v>
      </c>
      <c r="B1368" t="s">
        <v>4349</v>
      </c>
      <c r="C1368" t="s">
        <v>6396</v>
      </c>
      <c r="D1368" t="s">
        <v>18771</v>
      </c>
      <c r="E1368" t="s">
        <v>18770</v>
      </c>
      <c r="F1368" t="s">
        <v>18769</v>
      </c>
      <c r="G1368" s="25" t="s">
        <v>18768</v>
      </c>
      <c r="I1368" s="25" t="s">
        <v>18767</v>
      </c>
      <c r="J1368" s="25" t="s">
        <v>18766</v>
      </c>
      <c r="M1368" t="b">
        <v>0</v>
      </c>
      <c r="T1368" t="s">
        <v>4341</v>
      </c>
      <c r="U1368" t="s">
        <v>4340</v>
      </c>
      <c r="V1368" t="s">
        <v>18135</v>
      </c>
      <c r="W1368">
        <v>2901</v>
      </c>
      <c r="X1368" s="25" t="s">
        <v>21724</v>
      </c>
      <c r="Y1368" t="s">
        <v>21725</v>
      </c>
      <c r="Z1368" t="s">
        <v>18765</v>
      </c>
      <c r="AA1368" t="str">
        <f t="shared" si="21"/>
        <v>Central Log Server Security Requirements Guide :: Version 2, Release: 2 Benchmark Date: 27 Oct 2022 IA-2 (8);</v>
      </c>
    </row>
    <row r="1369" spans="1:27" ht="409.5" hidden="1">
      <c r="A1369" t="s">
        <v>17724</v>
      </c>
      <c r="B1369" t="s">
        <v>4349</v>
      </c>
      <c r="C1369" t="s">
        <v>6396</v>
      </c>
      <c r="D1369" t="s">
        <v>17723</v>
      </c>
      <c r="E1369" t="s">
        <v>17722</v>
      </c>
      <c r="F1369" t="s">
        <v>17721</v>
      </c>
      <c r="G1369" s="25" t="s">
        <v>17720</v>
      </c>
      <c r="I1369" s="25" t="s">
        <v>17719</v>
      </c>
      <c r="J1369" t="s">
        <v>17718</v>
      </c>
      <c r="M1369" t="b">
        <v>0</v>
      </c>
      <c r="T1369" t="s">
        <v>4341</v>
      </c>
      <c r="U1369" t="s">
        <v>4340</v>
      </c>
      <c r="V1369" t="s">
        <v>16942</v>
      </c>
      <c r="W1369">
        <v>5239</v>
      </c>
      <c r="X1369" s="25" t="s">
        <v>21724</v>
      </c>
      <c r="Y1369" t="s">
        <v>21725</v>
      </c>
      <c r="AA1369" t="str">
        <f t="shared" si="21"/>
        <v>Container Platform Security Requirements Guide :: Version 1, Release: 3 Benchmark Date: 27 Jan 2022 IA-2 (8);</v>
      </c>
    </row>
    <row r="1370" spans="1:27" ht="409.5" hidden="1">
      <c r="A1370" t="s">
        <v>14530</v>
      </c>
      <c r="B1370" t="s">
        <v>4349</v>
      </c>
      <c r="C1370" t="s">
        <v>14529</v>
      </c>
      <c r="D1370" t="s">
        <v>14528</v>
      </c>
      <c r="E1370" t="s">
        <v>14527</v>
      </c>
      <c r="F1370" t="s">
        <v>14526</v>
      </c>
      <c r="G1370" s="25" t="s">
        <v>14525</v>
      </c>
      <c r="I1370" t="s">
        <v>14524</v>
      </c>
      <c r="J1370" t="s">
        <v>14523</v>
      </c>
      <c r="M1370" t="b">
        <v>0</v>
      </c>
      <c r="T1370" t="s">
        <v>4341</v>
      </c>
      <c r="U1370" t="s">
        <v>4340</v>
      </c>
      <c r="V1370" t="s">
        <v>13339</v>
      </c>
      <c r="W1370">
        <v>2895</v>
      </c>
      <c r="X1370" s="25" t="s">
        <v>21724</v>
      </c>
      <c r="Y1370" t="s">
        <v>21725</v>
      </c>
      <c r="Z1370" t="s">
        <v>14522</v>
      </c>
      <c r="AA1370" t="str">
        <f t="shared" si="21"/>
        <v>General Purpose Operating System Security Requirements Guide :: Version 2, Release: 4 Benchmark Date: 27 Jul 2022 IA-2 (8);</v>
      </c>
    </row>
    <row r="1371" spans="1:27" ht="409.5" hidden="1">
      <c r="A1371" t="s">
        <v>10991</v>
      </c>
      <c r="B1371" t="s">
        <v>4349</v>
      </c>
      <c r="C1371" t="s">
        <v>6396</v>
      </c>
      <c r="D1371" t="s">
        <v>10990</v>
      </c>
      <c r="E1371" t="s">
        <v>10989</v>
      </c>
      <c r="F1371" t="s">
        <v>10988</v>
      </c>
      <c r="G1371" s="25" t="s">
        <v>10987</v>
      </c>
      <c r="I1371" t="s">
        <v>10986</v>
      </c>
      <c r="J1371" t="s">
        <v>10985</v>
      </c>
      <c r="M1371" t="b">
        <v>0</v>
      </c>
      <c r="T1371" t="s">
        <v>4341</v>
      </c>
      <c r="U1371" t="s">
        <v>4340</v>
      </c>
      <c r="V1371" t="s">
        <v>10511</v>
      </c>
      <c r="W1371">
        <v>2890</v>
      </c>
      <c r="X1371" s="25" t="s">
        <v>21724</v>
      </c>
      <c r="Y1371" t="s">
        <v>21725</v>
      </c>
      <c r="Z1371" t="s">
        <v>10984</v>
      </c>
      <c r="AA1371" t="str">
        <f t="shared" si="21"/>
        <v>Network Device Management Security Requirements Guide :: Version 4, Release: 1 Benchmark Date: 23 Apr 2021 IA-2 (8);</v>
      </c>
    </row>
    <row r="1372" spans="1:27" ht="409.5" hidden="1">
      <c r="A1372" t="s">
        <v>9010</v>
      </c>
      <c r="B1372" t="s">
        <v>4745</v>
      </c>
      <c r="C1372" t="s">
        <v>6396</v>
      </c>
      <c r="D1372" t="s">
        <v>9009</v>
      </c>
      <c r="E1372" t="s">
        <v>9008</v>
      </c>
      <c r="F1372" t="s">
        <v>9007</v>
      </c>
      <c r="G1372" s="25" t="s">
        <v>9006</v>
      </c>
      <c r="I1372" s="25" t="s">
        <v>9005</v>
      </c>
      <c r="J1372" t="s">
        <v>9004</v>
      </c>
      <c r="M1372" t="b">
        <v>0</v>
      </c>
      <c r="T1372" t="s">
        <v>4341</v>
      </c>
      <c r="U1372" t="s">
        <v>4340</v>
      </c>
      <c r="V1372" t="s">
        <v>8332</v>
      </c>
      <c r="W1372">
        <v>5269</v>
      </c>
      <c r="X1372" s="25" t="s">
        <v>21724</v>
      </c>
      <c r="Y1372" t="s">
        <v>21725</v>
      </c>
      <c r="AA1372" t="str">
        <f t="shared" si="21"/>
        <v>Unified Endpoint Management Server Security Requirements Guide :: Version 1, Release: 1 Benchmark Date: 20 Nov 2020 IA-2 (8);</v>
      </c>
    </row>
    <row r="1373" spans="1:27" ht="409.5" hidden="1">
      <c r="A1373" t="s">
        <v>6397</v>
      </c>
      <c r="B1373" t="s">
        <v>4349</v>
      </c>
      <c r="C1373" t="s">
        <v>6396</v>
      </c>
      <c r="D1373" t="s">
        <v>6395</v>
      </c>
      <c r="E1373" t="s">
        <v>6394</v>
      </c>
      <c r="F1373" t="s">
        <v>6393</v>
      </c>
      <c r="G1373" s="25" t="s">
        <v>6392</v>
      </c>
      <c r="I1373" s="25" t="s">
        <v>6391</v>
      </c>
      <c r="J1373" t="s">
        <v>6390</v>
      </c>
      <c r="M1373" t="b">
        <v>0</v>
      </c>
      <c r="T1373" t="s">
        <v>4341</v>
      </c>
      <c r="U1373" t="s">
        <v>4340</v>
      </c>
      <c r="V1373" t="s">
        <v>5162</v>
      </c>
      <c r="W1373">
        <v>4093</v>
      </c>
      <c r="X1373" s="25" t="s">
        <v>21724</v>
      </c>
      <c r="Y1373" t="s">
        <v>21725</v>
      </c>
      <c r="Z1373" t="s">
        <v>6389</v>
      </c>
      <c r="AA1373" t="str">
        <f t="shared" si="21"/>
        <v>Application Security and Development Security Technical Implementation Guide :: Version 5, Release: 2 Benchmark Date: 27 Oct 2022 IA-2 (8);</v>
      </c>
    </row>
    <row r="1374" spans="1:27" ht="409.5">
      <c r="A1374" t="s">
        <v>20380</v>
      </c>
      <c r="B1374" t="s">
        <v>4349</v>
      </c>
      <c r="C1374" t="s">
        <v>20378</v>
      </c>
      <c r="D1374" t="s">
        <v>20379</v>
      </c>
      <c r="E1374" t="s">
        <v>20378</v>
      </c>
      <c r="F1374" t="s">
        <v>20377</v>
      </c>
      <c r="G1374" s="25" t="s">
        <v>20376</v>
      </c>
      <c r="I1374" s="25" t="s">
        <v>20375</v>
      </c>
      <c r="J1374" t="s">
        <v>20374</v>
      </c>
      <c r="M1374" t="b">
        <v>0</v>
      </c>
      <c r="T1374" t="s">
        <v>4341</v>
      </c>
      <c r="U1374" t="s">
        <v>4340</v>
      </c>
      <c r="V1374" t="s">
        <v>19908</v>
      </c>
      <c r="W1374">
        <v>2489</v>
      </c>
      <c r="X1374" s="25" t="s">
        <v>21726</v>
      </c>
      <c r="Y1374" t="s">
        <v>21727</v>
      </c>
      <c r="AA1374" t="str">
        <f t="shared" si="21"/>
        <v>Application Layer Gateway (ALG) Security Requirements Guide (SRG) :: Version 1, Release: 2 Benchmark Date: 24 Jul 2015 IA-2 (9);</v>
      </c>
    </row>
    <row r="1375" spans="1:27" ht="409.5" hidden="1">
      <c r="A1375" t="s">
        <v>17717</v>
      </c>
      <c r="B1375" t="s">
        <v>4349</v>
      </c>
      <c r="C1375" t="s">
        <v>6387</v>
      </c>
      <c r="D1375" t="s">
        <v>17716</v>
      </c>
      <c r="E1375" t="s">
        <v>17715</v>
      </c>
      <c r="F1375" t="s">
        <v>17714</v>
      </c>
      <c r="G1375" s="25" t="s">
        <v>17713</v>
      </c>
      <c r="I1375" s="25" t="s">
        <v>17712</v>
      </c>
      <c r="J1375" t="s">
        <v>17711</v>
      </c>
      <c r="M1375" t="b">
        <v>0</v>
      </c>
      <c r="T1375" t="s">
        <v>4341</v>
      </c>
      <c r="U1375" t="s">
        <v>4340</v>
      </c>
      <c r="V1375" t="s">
        <v>16942</v>
      </c>
      <c r="W1375">
        <v>5239</v>
      </c>
      <c r="X1375" s="25" t="s">
        <v>21726</v>
      </c>
      <c r="Y1375" t="s">
        <v>21727</v>
      </c>
      <c r="AA1375" t="str">
        <f t="shared" si="21"/>
        <v>Container Platform Security Requirements Guide :: Version 1, Release: 3 Benchmark Date: 27 Jan 2022 IA-2 (9);</v>
      </c>
    </row>
    <row r="1376" spans="1:27" ht="409.5" hidden="1">
      <c r="A1376" t="s">
        <v>14521</v>
      </c>
      <c r="B1376" t="s">
        <v>4349</v>
      </c>
      <c r="C1376" t="s">
        <v>14520</v>
      </c>
      <c r="D1376" t="s">
        <v>14519</v>
      </c>
      <c r="E1376" t="s">
        <v>14518</v>
      </c>
      <c r="F1376" t="s">
        <v>14517</v>
      </c>
      <c r="G1376" s="25" t="s">
        <v>14516</v>
      </c>
      <c r="I1376" t="s">
        <v>14515</v>
      </c>
      <c r="J1376" t="s">
        <v>14514</v>
      </c>
      <c r="M1376" t="b">
        <v>0</v>
      </c>
      <c r="T1376" t="s">
        <v>4341</v>
      </c>
      <c r="U1376" t="s">
        <v>4340</v>
      </c>
      <c r="V1376" t="s">
        <v>13339</v>
      </c>
      <c r="W1376">
        <v>2895</v>
      </c>
      <c r="X1376" s="25" t="s">
        <v>21726</v>
      </c>
      <c r="Y1376" t="s">
        <v>21727</v>
      </c>
      <c r="Z1376" t="s">
        <v>14513</v>
      </c>
      <c r="AA1376" t="str">
        <f t="shared" si="21"/>
        <v>General Purpose Operating System Security Requirements Guide :: Version 2, Release: 4 Benchmark Date: 27 Jul 2022 IA-2 (9);</v>
      </c>
    </row>
    <row r="1377" spans="1:27" ht="409.5" hidden="1">
      <c r="A1377" t="s">
        <v>9003</v>
      </c>
      <c r="B1377" t="s">
        <v>4349</v>
      </c>
      <c r="C1377" t="s">
        <v>6387</v>
      </c>
      <c r="D1377" t="s">
        <v>9002</v>
      </c>
      <c r="E1377" t="s">
        <v>9001</v>
      </c>
      <c r="F1377" t="s">
        <v>9000</v>
      </c>
      <c r="G1377" s="25" t="s">
        <v>8999</v>
      </c>
      <c r="I1377" s="25" t="s">
        <v>8998</v>
      </c>
      <c r="J1377" t="s">
        <v>8997</v>
      </c>
      <c r="M1377" t="b">
        <v>0</v>
      </c>
      <c r="T1377" t="s">
        <v>4341</v>
      </c>
      <c r="U1377" t="s">
        <v>4340</v>
      </c>
      <c r="V1377" t="s">
        <v>8332</v>
      </c>
      <c r="W1377">
        <v>5269</v>
      </c>
      <c r="X1377" s="25" t="s">
        <v>21726</v>
      </c>
      <c r="Y1377" t="s">
        <v>21727</v>
      </c>
      <c r="AA1377" t="str">
        <f t="shared" si="21"/>
        <v>Unified Endpoint Management Server Security Requirements Guide :: Version 1, Release: 1 Benchmark Date: 20 Nov 2020 IA-2 (9);</v>
      </c>
    </row>
    <row r="1378" spans="1:27" ht="409.5" hidden="1">
      <c r="A1378" t="s">
        <v>8091</v>
      </c>
      <c r="B1378" t="s">
        <v>4349</v>
      </c>
      <c r="C1378" t="s">
        <v>8082</v>
      </c>
      <c r="D1378" t="s">
        <v>8090</v>
      </c>
      <c r="E1378" t="s">
        <v>8089</v>
      </c>
      <c r="F1378" t="s">
        <v>8088</v>
      </c>
      <c r="G1378" s="25" t="s">
        <v>8087</v>
      </c>
      <c r="I1378" s="25" t="s">
        <v>8086</v>
      </c>
      <c r="J1378" t="s">
        <v>8085</v>
      </c>
      <c r="M1378" t="b">
        <v>0</v>
      </c>
      <c r="T1378" t="s">
        <v>4341</v>
      </c>
      <c r="U1378" t="s">
        <v>4340</v>
      </c>
      <c r="V1378" t="s">
        <v>7613</v>
      </c>
      <c r="W1378">
        <v>2920</v>
      </c>
      <c r="X1378" s="25" t="s">
        <v>21726</v>
      </c>
      <c r="Y1378" t="s">
        <v>21727</v>
      </c>
      <c r="Z1378" t="s">
        <v>8084</v>
      </c>
      <c r="AA1378" t="str">
        <f t="shared" si="21"/>
        <v>Virtual Private Network (VPN) Security Requirements Guide :: Version 2, Release: 4 Benchmark Date: 27 Oct 2021 IA-2 (9);</v>
      </c>
    </row>
    <row r="1379" spans="1:27" ht="409.5" hidden="1">
      <c r="A1379" t="s">
        <v>8083</v>
      </c>
      <c r="B1379" t="s">
        <v>4349</v>
      </c>
      <c r="C1379" t="s">
        <v>8082</v>
      </c>
      <c r="D1379" t="s">
        <v>8081</v>
      </c>
      <c r="E1379" t="s">
        <v>8080</v>
      </c>
      <c r="F1379" t="s">
        <v>8079</v>
      </c>
      <c r="G1379" t="s">
        <v>8078</v>
      </c>
      <c r="I1379" s="25" t="s">
        <v>8077</v>
      </c>
      <c r="J1379" t="s">
        <v>8076</v>
      </c>
      <c r="M1379" t="b">
        <v>0</v>
      </c>
      <c r="T1379" t="s">
        <v>4341</v>
      </c>
      <c r="U1379" t="s">
        <v>4340</v>
      </c>
      <c r="V1379" t="s">
        <v>7613</v>
      </c>
      <c r="W1379">
        <v>2920</v>
      </c>
      <c r="X1379" s="25" t="s">
        <v>21726</v>
      </c>
      <c r="Y1379" t="s">
        <v>21727</v>
      </c>
      <c r="Z1379" t="s">
        <v>8075</v>
      </c>
      <c r="AA1379" t="str">
        <f t="shared" si="21"/>
        <v>Virtual Private Network (VPN) Security Requirements Guide :: Version 2, Release: 4 Benchmark Date: 27 Oct 2021 IA-2 (9);</v>
      </c>
    </row>
    <row r="1380" spans="1:27" ht="409.5" hidden="1">
      <c r="A1380" t="s">
        <v>6388</v>
      </c>
      <c r="B1380" t="s">
        <v>4349</v>
      </c>
      <c r="C1380" t="s">
        <v>6387</v>
      </c>
      <c r="D1380" t="s">
        <v>6386</v>
      </c>
      <c r="E1380" t="s">
        <v>6385</v>
      </c>
      <c r="F1380" t="s">
        <v>6384</v>
      </c>
      <c r="G1380" s="25" t="s">
        <v>6383</v>
      </c>
      <c r="I1380" s="25" t="s">
        <v>6382</v>
      </c>
      <c r="J1380" t="s">
        <v>6381</v>
      </c>
      <c r="M1380" t="b">
        <v>0</v>
      </c>
      <c r="T1380" t="s">
        <v>4341</v>
      </c>
      <c r="U1380" t="s">
        <v>4340</v>
      </c>
      <c r="V1380" t="s">
        <v>5162</v>
      </c>
      <c r="W1380">
        <v>4093</v>
      </c>
      <c r="X1380" s="25" t="s">
        <v>21726</v>
      </c>
      <c r="Y1380" t="s">
        <v>21727</v>
      </c>
      <c r="Z1380" t="s">
        <v>6380</v>
      </c>
      <c r="AA1380" t="str">
        <f t="shared" si="21"/>
        <v>Application Security and Development Security Technical Implementation Guide :: Version 5, Release: 2 Benchmark Date: 27 Oct 2022 IA-2 (9);</v>
      </c>
    </row>
    <row r="1381" spans="1:27" ht="409.5">
      <c r="A1381" t="s">
        <v>20422</v>
      </c>
      <c r="B1381" t="s">
        <v>4349</v>
      </c>
      <c r="C1381" t="s">
        <v>20420</v>
      </c>
      <c r="D1381" t="s">
        <v>20421</v>
      </c>
      <c r="E1381" t="s">
        <v>20420</v>
      </c>
      <c r="F1381" t="s">
        <v>20419</v>
      </c>
      <c r="G1381" s="25" t="s">
        <v>20418</v>
      </c>
      <c r="I1381" s="25" t="s">
        <v>20417</v>
      </c>
      <c r="J1381" t="s">
        <v>20416</v>
      </c>
      <c r="M1381" t="b">
        <v>0</v>
      </c>
      <c r="T1381" t="s">
        <v>4341</v>
      </c>
      <c r="U1381" t="s">
        <v>4340</v>
      </c>
      <c r="V1381" t="s">
        <v>19908</v>
      </c>
      <c r="W1381">
        <v>2489</v>
      </c>
      <c r="X1381" s="25" t="s">
        <v>21704</v>
      </c>
      <c r="Y1381" t="s">
        <v>21461</v>
      </c>
      <c r="AA1381" t="str">
        <f t="shared" si="21"/>
        <v>Application Layer Gateway (ALG) Security Requirements Guide (SRG) :: Version 1, Release: 2 Benchmark Date: 24 Jul 2015 IA-2;</v>
      </c>
    </row>
    <row r="1382" spans="1:27" ht="409.5">
      <c r="A1382" t="s">
        <v>20415</v>
      </c>
      <c r="B1382" t="s">
        <v>4349</v>
      </c>
      <c r="C1382" t="s">
        <v>20413</v>
      </c>
      <c r="D1382" t="s">
        <v>20414</v>
      </c>
      <c r="E1382" t="s">
        <v>20413</v>
      </c>
      <c r="F1382" t="s">
        <v>20412</v>
      </c>
      <c r="G1382" s="25" t="s">
        <v>20411</v>
      </c>
      <c r="I1382" s="25" t="s">
        <v>20410</v>
      </c>
      <c r="J1382" t="s">
        <v>20409</v>
      </c>
      <c r="M1382" t="b">
        <v>0</v>
      </c>
      <c r="T1382" t="s">
        <v>4341</v>
      </c>
      <c r="U1382" t="s">
        <v>4340</v>
      </c>
      <c r="V1382" t="s">
        <v>19908</v>
      </c>
      <c r="W1382">
        <v>2489</v>
      </c>
      <c r="X1382" s="25" t="s">
        <v>21704</v>
      </c>
      <c r="Y1382" t="s">
        <v>21461</v>
      </c>
      <c r="AA1382" t="str">
        <f t="shared" si="21"/>
        <v>Application Layer Gateway (ALG) Security Requirements Guide (SRG) :: Version 1, Release: 2 Benchmark Date: 24 Jul 2015 IA-2;</v>
      </c>
    </row>
    <row r="1383" spans="1:27" ht="409.5">
      <c r="A1383" t="s">
        <v>20408</v>
      </c>
      <c r="B1383" t="s">
        <v>4349</v>
      </c>
      <c r="C1383" t="s">
        <v>20406</v>
      </c>
      <c r="D1383" t="s">
        <v>20407</v>
      </c>
      <c r="E1383" t="s">
        <v>20406</v>
      </c>
      <c r="F1383" t="s">
        <v>20405</v>
      </c>
      <c r="G1383" s="25" t="s">
        <v>20404</v>
      </c>
      <c r="I1383" s="25" t="s">
        <v>20403</v>
      </c>
      <c r="J1383" t="s">
        <v>20402</v>
      </c>
      <c r="M1383" t="b">
        <v>0</v>
      </c>
      <c r="T1383" t="s">
        <v>4341</v>
      </c>
      <c r="U1383" t="s">
        <v>4340</v>
      </c>
      <c r="V1383" t="s">
        <v>19908</v>
      </c>
      <c r="W1383">
        <v>2489</v>
      </c>
      <c r="X1383" s="25" t="s">
        <v>21704</v>
      </c>
      <c r="Y1383" t="s">
        <v>21461</v>
      </c>
      <c r="AA1383" t="str">
        <f t="shared" si="21"/>
        <v>Application Layer Gateway (ALG) Security Requirements Guide (SRG) :: Version 1, Release: 2 Benchmark Date: 24 Jul 2015 IA-2;</v>
      </c>
    </row>
    <row r="1384" spans="1:27" ht="409.5" hidden="1">
      <c r="A1384" t="s">
        <v>21134</v>
      </c>
      <c r="B1384" t="s">
        <v>4349</v>
      </c>
      <c r="C1384" t="s">
        <v>21132</v>
      </c>
      <c r="D1384" t="s">
        <v>21133</v>
      </c>
      <c r="E1384" t="s">
        <v>21132</v>
      </c>
      <c r="F1384" t="s">
        <v>21131</v>
      </c>
      <c r="G1384" s="25" t="s">
        <v>21130</v>
      </c>
      <c r="I1384" s="25" t="s">
        <v>21129</v>
      </c>
      <c r="J1384" t="s">
        <v>21128</v>
      </c>
      <c r="M1384" t="b">
        <v>0</v>
      </c>
      <c r="T1384" t="s">
        <v>4341</v>
      </c>
      <c r="U1384" t="s">
        <v>4340</v>
      </c>
      <c r="V1384" t="s">
        <v>20945</v>
      </c>
      <c r="W1384">
        <v>3357</v>
      </c>
      <c r="X1384" s="25" t="s">
        <v>21728</v>
      </c>
      <c r="Y1384" t="s">
        <v>21729</v>
      </c>
      <c r="AA1384" t="str">
        <f t="shared" si="21"/>
        <v>Authentication, Authorization, and Accounting Services (AAA) Security Requirements Guide :: Version 1, Release: 2 Benchmark Date: 24 Jan 2020 IA-3;</v>
      </c>
    </row>
    <row r="1385" spans="1:27" ht="409.5" hidden="1">
      <c r="A1385" t="s">
        <v>21127</v>
      </c>
      <c r="B1385" t="s">
        <v>4349</v>
      </c>
      <c r="C1385" t="s">
        <v>21125</v>
      </c>
      <c r="D1385" t="s">
        <v>21126</v>
      </c>
      <c r="E1385" t="s">
        <v>21125</v>
      </c>
      <c r="F1385" t="s">
        <v>21124</v>
      </c>
      <c r="G1385" s="25" t="s">
        <v>21123</v>
      </c>
      <c r="I1385" s="25" t="s">
        <v>21122</v>
      </c>
      <c r="J1385" t="s">
        <v>21121</v>
      </c>
      <c r="M1385" t="b">
        <v>0</v>
      </c>
      <c r="T1385" t="s">
        <v>4341</v>
      </c>
      <c r="U1385" t="s">
        <v>4340</v>
      </c>
      <c r="V1385" t="s">
        <v>20945</v>
      </c>
      <c r="W1385">
        <v>3357</v>
      </c>
      <c r="X1385" s="25" t="s">
        <v>21730</v>
      </c>
      <c r="Y1385" t="s">
        <v>21729</v>
      </c>
      <c r="AA1385" t="str">
        <f t="shared" si="21"/>
        <v>Authentication, Authorization, and Accounting Services (AAA) Security Requirements Guide :: Version 1, Release: 2 Benchmark Date: 24 Jan 2020 IA-3;</v>
      </c>
    </row>
    <row r="1386" spans="1:27" ht="409.5" hidden="1">
      <c r="A1386" t="s">
        <v>17710</v>
      </c>
      <c r="B1386" t="s">
        <v>4349</v>
      </c>
      <c r="C1386" t="s">
        <v>6378</v>
      </c>
      <c r="D1386" t="s">
        <v>17709</v>
      </c>
      <c r="E1386" t="s">
        <v>17708</v>
      </c>
      <c r="F1386" t="s">
        <v>17707</v>
      </c>
      <c r="G1386" t="s">
        <v>17706</v>
      </c>
      <c r="I1386" s="25" t="s">
        <v>17705</v>
      </c>
      <c r="J1386" t="s">
        <v>17704</v>
      </c>
      <c r="M1386" t="b">
        <v>0</v>
      </c>
      <c r="T1386" t="s">
        <v>4341</v>
      </c>
      <c r="U1386" t="s">
        <v>4340</v>
      </c>
      <c r="V1386" t="s">
        <v>16942</v>
      </c>
      <c r="W1386">
        <v>5239</v>
      </c>
      <c r="X1386" s="25" t="s">
        <v>21728</v>
      </c>
      <c r="Y1386" t="s">
        <v>21729</v>
      </c>
      <c r="AA1386" t="str">
        <f t="shared" si="21"/>
        <v>Container Platform Security Requirements Guide :: Version 1, Release: 3 Benchmark Date: 27 Jan 2022 IA-3;</v>
      </c>
    </row>
    <row r="1387" spans="1:27" ht="409.5" hidden="1">
      <c r="A1387" t="s">
        <v>15885</v>
      </c>
      <c r="B1387" t="s">
        <v>4349</v>
      </c>
      <c r="C1387" t="s">
        <v>15883</v>
      </c>
      <c r="D1387" t="s">
        <v>15884</v>
      </c>
      <c r="E1387" t="s">
        <v>15883</v>
      </c>
      <c r="F1387" t="s">
        <v>15882</v>
      </c>
      <c r="G1387" t="s">
        <v>15881</v>
      </c>
      <c r="I1387" s="25" t="s">
        <v>15880</v>
      </c>
      <c r="J1387" s="25" t="s">
        <v>15879</v>
      </c>
      <c r="M1387" t="b">
        <v>0</v>
      </c>
      <c r="T1387" t="s">
        <v>4341</v>
      </c>
      <c r="U1387" t="s">
        <v>4340</v>
      </c>
      <c r="V1387" t="s">
        <v>15278</v>
      </c>
      <c r="W1387">
        <v>2355</v>
      </c>
      <c r="X1387" s="25" t="s">
        <v>21728</v>
      </c>
      <c r="Y1387" t="s">
        <v>21729</v>
      </c>
      <c r="AA1387" t="str">
        <f t="shared" si="21"/>
        <v>Domain Name System (DNS) Security Requirements Guide :: Version 2, Release: 4 Benchmark Date: 23 Oct 2015 IA-3;</v>
      </c>
    </row>
    <row r="1388" spans="1:27" ht="409.5" hidden="1">
      <c r="A1388" t="s">
        <v>15677</v>
      </c>
      <c r="B1388" t="s">
        <v>4349</v>
      </c>
      <c r="C1388" t="s">
        <v>15675</v>
      </c>
      <c r="D1388" t="s">
        <v>15676</v>
      </c>
      <c r="E1388" t="s">
        <v>15675</v>
      </c>
      <c r="F1388" t="s">
        <v>15674</v>
      </c>
      <c r="G1388" s="25" t="s">
        <v>15673</v>
      </c>
      <c r="I1388" t="s">
        <v>15672</v>
      </c>
      <c r="J1388" t="s">
        <v>15671</v>
      </c>
      <c r="M1388" t="b">
        <v>0</v>
      </c>
      <c r="T1388" t="s">
        <v>4341</v>
      </c>
      <c r="U1388" t="s">
        <v>4340</v>
      </c>
      <c r="V1388" t="s">
        <v>15278</v>
      </c>
      <c r="W1388">
        <v>2355</v>
      </c>
      <c r="X1388" s="25" t="s">
        <v>21730</v>
      </c>
      <c r="Y1388" t="s">
        <v>21729</v>
      </c>
      <c r="AA1388" t="str">
        <f t="shared" si="21"/>
        <v>Domain Name System (DNS) Security Requirements Guide :: Version 2, Release: 4 Benchmark Date: 23 Oct 2015 IA-3;</v>
      </c>
    </row>
    <row r="1389" spans="1:27" ht="409.5" hidden="1">
      <c r="A1389" t="s">
        <v>14512</v>
      </c>
      <c r="B1389" t="s">
        <v>4349</v>
      </c>
      <c r="C1389" t="s">
        <v>14511</v>
      </c>
      <c r="D1389" t="s">
        <v>14510</v>
      </c>
      <c r="E1389" t="s">
        <v>14509</v>
      </c>
      <c r="F1389" t="s">
        <v>14508</v>
      </c>
      <c r="G1389" s="25" t="s">
        <v>14507</v>
      </c>
      <c r="I1389" t="s">
        <v>14506</v>
      </c>
      <c r="J1389" t="s">
        <v>14505</v>
      </c>
      <c r="M1389" t="b">
        <v>0</v>
      </c>
      <c r="T1389" t="s">
        <v>4341</v>
      </c>
      <c r="U1389" t="s">
        <v>4340</v>
      </c>
      <c r="V1389" t="s">
        <v>13339</v>
      </c>
      <c r="W1389">
        <v>2895</v>
      </c>
      <c r="X1389" s="25" t="s">
        <v>21728</v>
      </c>
      <c r="Y1389" t="s">
        <v>21729</v>
      </c>
      <c r="Z1389" t="s">
        <v>14504</v>
      </c>
      <c r="AA1389" t="str">
        <f t="shared" si="21"/>
        <v>General Purpose Operating System Security Requirements Guide :: Version 2, Release: 4 Benchmark Date: 27 Jul 2022 IA-3;</v>
      </c>
    </row>
    <row r="1390" spans="1:27" ht="409.5" hidden="1">
      <c r="A1390" t="s">
        <v>13774</v>
      </c>
      <c r="B1390" t="s">
        <v>4349</v>
      </c>
      <c r="C1390" t="s">
        <v>13773</v>
      </c>
      <c r="D1390" t="s">
        <v>13772</v>
      </c>
      <c r="E1390" t="s">
        <v>13771</v>
      </c>
      <c r="F1390" t="s">
        <v>13770</v>
      </c>
      <c r="G1390" s="25" t="s">
        <v>13769</v>
      </c>
      <c r="I1390" t="s">
        <v>13768</v>
      </c>
      <c r="J1390" t="s">
        <v>13767</v>
      </c>
      <c r="M1390" t="b">
        <v>0</v>
      </c>
      <c r="T1390" t="s">
        <v>4341</v>
      </c>
      <c r="U1390" t="s">
        <v>4340</v>
      </c>
      <c r="V1390" t="s">
        <v>13339</v>
      </c>
      <c r="W1390">
        <v>2895</v>
      </c>
      <c r="X1390" s="25" t="s">
        <v>21730</v>
      </c>
      <c r="Y1390" t="s">
        <v>21729</v>
      </c>
      <c r="Z1390" t="s">
        <v>13766</v>
      </c>
      <c r="AA1390" t="str">
        <f t="shared" si="21"/>
        <v>General Purpose Operating System Security Requirements Guide :: Version 2, Release: 4 Benchmark Date: 27 Jul 2022 IA-3;</v>
      </c>
    </row>
    <row r="1391" spans="1:27" ht="409.5" hidden="1">
      <c r="A1391" t="s">
        <v>12911</v>
      </c>
      <c r="B1391" t="s">
        <v>4745</v>
      </c>
      <c r="C1391" t="s">
        <v>8073</v>
      </c>
      <c r="D1391" t="s">
        <v>12910</v>
      </c>
      <c r="E1391" t="s">
        <v>12909</v>
      </c>
      <c r="F1391" t="s">
        <v>12908</v>
      </c>
      <c r="G1391" t="s">
        <v>12907</v>
      </c>
      <c r="I1391" s="25" t="s">
        <v>12906</v>
      </c>
      <c r="J1391" t="s">
        <v>12858</v>
      </c>
      <c r="M1391" t="b">
        <v>0</v>
      </c>
      <c r="T1391" t="s">
        <v>4341</v>
      </c>
      <c r="U1391" t="s">
        <v>4340</v>
      </c>
      <c r="V1391" t="s">
        <v>12698</v>
      </c>
      <c r="W1391">
        <v>2913</v>
      </c>
      <c r="X1391" s="25" t="s">
        <v>21728</v>
      </c>
      <c r="Y1391" t="s">
        <v>21729</v>
      </c>
      <c r="Z1391" t="s">
        <v>12905</v>
      </c>
      <c r="AA1391" t="str">
        <f t="shared" si="21"/>
        <v>Layer 2 Switch Security Requirements Guide :: Version 2, Release: 1 Benchmark Date: 18 May 2021 IA-3;</v>
      </c>
    </row>
    <row r="1392" spans="1:27" ht="409.5" hidden="1">
      <c r="A1392" t="s">
        <v>12863</v>
      </c>
      <c r="B1392" t="s">
        <v>4349</v>
      </c>
      <c r="C1392" t="s">
        <v>7822</v>
      </c>
      <c r="D1392" t="s">
        <v>12862</v>
      </c>
      <c r="E1392" t="s">
        <v>12861</v>
      </c>
      <c r="F1392" t="s">
        <v>12860</v>
      </c>
      <c r="G1392" s="25" t="s">
        <v>7818</v>
      </c>
      <c r="I1392" s="25" t="s">
        <v>12859</v>
      </c>
      <c r="J1392" t="s">
        <v>12858</v>
      </c>
      <c r="M1392" t="b">
        <v>0</v>
      </c>
      <c r="T1392" t="s">
        <v>4341</v>
      </c>
      <c r="U1392" t="s">
        <v>4340</v>
      </c>
      <c r="V1392" t="s">
        <v>12698</v>
      </c>
      <c r="W1392">
        <v>2913</v>
      </c>
      <c r="X1392" s="25" t="s">
        <v>21730</v>
      </c>
      <c r="Y1392" t="s">
        <v>21729</v>
      </c>
      <c r="Z1392" t="s">
        <v>12857</v>
      </c>
      <c r="AA1392" t="str">
        <f t="shared" si="21"/>
        <v>Layer 2 Switch Security Requirements Guide :: Version 2, Release: 1 Benchmark Date: 18 May 2021 IA-3;</v>
      </c>
    </row>
    <row r="1393" spans="1:27" ht="409.5" hidden="1">
      <c r="A1393" t="s">
        <v>10110</v>
      </c>
      <c r="B1393" t="s">
        <v>4349</v>
      </c>
      <c r="C1393" t="s">
        <v>7822</v>
      </c>
      <c r="D1393" t="s">
        <v>10109</v>
      </c>
      <c r="E1393" t="s">
        <v>10108</v>
      </c>
      <c r="F1393" t="s">
        <v>10107</v>
      </c>
      <c r="G1393" t="s">
        <v>10106</v>
      </c>
      <c r="I1393" s="25" t="s">
        <v>10105</v>
      </c>
      <c r="J1393" t="s">
        <v>10104</v>
      </c>
      <c r="M1393" t="b">
        <v>0</v>
      </c>
      <c r="T1393" t="s">
        <v>4341</v>
      </c>
      <c r="U1393" t="s">
        <v>4340</v>
      </c>
      <c r="V1393" t="s">
        <v>9672</v>
      </c>
      <c r="W1393">
        <v>2917</v>
      </c>
      <c r="X1393" s="25" t="s">
        <v>21730</v>
      </c>
      <c r="Y1393" t="s">
        <v>21729</v>
      </c>
      <c r="Z1393" t="s">
        <v>10103</v>
      </c>
      <c r="AA1393" t="str">
        <f t="shared" si="21"/>
        <v>Router Security Requirements Guide :: Version 4, Release: 2 Benchmark Date: 23 Apr 2021 IA-3;</v>
      </c>
    </row>
    <row r="1394" spans="1:27" ht="409.5" hidden="1">
      <c r="A1394" t="s">
        <v>10102</v>
      </c>
      <c r="B1394" t="s">
        <v>4349</v>
      </c>
      <c r="C1394" t="s">
        <v>7822</v>
      </c>
      <c r="D1394" t="s">
        <v>10101</v>
      </c>
      <c r="E1394" t="s">
        <v>10100</v>
      </c>
      <c r="F1394" t="s">
        <v>10099</v>
      </c>
      <c r="G1394" t="s">
        <v>10098</v>
      </c>
      <c r="I1394" s="25" t="s">
        <v>10097</v>
      </c>
      <c r="J1394" t="s">
        <v>10096</v>
      </c>
      <c r="M1394" t="b">
        <v>0</v>
      </c>
      <c r="T1394" t="s">
        <v>4341</v>
      </c>
      <c r="U1394" t="s">
        <v>4340</v>
      </c>
      <c r="V1394" t="s">
        <v>9672</v>
      </c>
      <c r="W1394">
        <v>2917</v>
      </c>
      <c r="X1394" s="25" t="s">
        <v>21730</v>
      </c>
      <c r="Y1394" t="s">
        <v>21729</v>
      </c>
      <c r="Z1394" t="s">
        <v>10095</v>
      </c>
      <c r="AA1394" t="str">
        <f t="shared" si="21"/>
        <v>Router Security Requirements Guide :: Version 4, Release: 2 Benchmark Date: 23 Apr 2021 IA-3;</v>
      </c>
    </row>
    <row r="1395" spans="1:27" ht="409.5" hidden="1">
      <c r="A1395" t="s">
        <v>8074</v>
      </c>
      <c r="B1395" t="s">
        <v>4349</v>
      </c>
      <c r="C1395" t="s">
        <v>8073</v>
      </c>
      <c r="D1395" t="s">
        <v>8072</v>
      </c>
      <c r="E1395" t="s">
        <v>8071</v>
      </c>
      <c r="F1395" t="s">
        <v>8070</v>
      </c>
      <c r="G1395" s="25" t="s">
        <v>8069</v>
      </c>
      <c r="I1395" s="25" t="s">
        <v>8068</v>
      </c>
      <c r="J1395" t="s">
        <v>8067</v>
      </c>
      <c r="M1395" t="b">
        <v>0</v>
      </c>
      <c r="T1395" t="s">
        <v>4341</v>
      </c>
      <c r="U1395" t="s">
        <v>4340</v>
      </c>
      <c r="V1395" t="s">
        <v>7613</v>
      </c>
      <c r="W1395">
        <v>2920</v>
      </c>
      <c r="X1395" s="25" t="s">
        <v>21728</v>
      </c>
      <c r="Y1395" t="s">
        <v>21729</v>
      </c>
      <c r="Z1395" t="s">
        <v>8066</v>
      </c>
      <c r="AA1395" t="str">
        <f t="shared" si="21"/>
        <v>Virtual Private Network (VPN) Security Requirements Guide :: Version 2, Release: 4 Benchmark Date: 27 Oct 2021 IA-3;</v>
      </c>
    </row>
    <row r="1396" spans="1:27" ht="409.5" hidden="1">
      <c r="A1396" t="s">
        <v>7823</v>
      </c>
      <c r="B1396" t="s">
        <v>4349</v>
      </c>
      <c r="C1396" t="s">
        <v>7822</v>
      </c>
      <c r="D1396" t="s">
        <v>7821</v>
      </c>
      <c r="E1396" t="s">
        <v>7820</v>
      </c>
      <c r="F1396" t="s">
        <v>7819</v>
      </c>
      <c r="G1396" s="25" t="s">
        <v>7818</v>
      </c>
      <c r="I1396" s="25" t="s">
        <v>7817</v>
      </c>
      <c r="J1396" t="s">
        <v>7816</v>
      </c>
      <c r="M1396" t="b">
        <v>0</v>
      </c>
      <c r="T1396" t="s">
        <v>4341</v>
      </c>
      <c r="U1396" t="s">
        <v>4340</v>
      </c>
      <c r="V1396" t="s">
        <v>7613</v>
      </c>
      <c r="W1396">
        <v>2920</v>
      </c>
      <c r="X1396" s="25" t="s">
        <v>21730</v>
      </c>
      <c r="Y1396" t="s">
        <v>21729</v>
      </c>
      <c r="Z1396" t="s">
        <v>7815</v>
      </c>
      <c r="AA1396" t="str">
        <f t="shared" si="21"/>
        <v>Virtual Private Network (VPN) Security Requirements Guide :: Version 2, Release: 4 Benchmark Date: 27 Oct 2021 IA-3;</v>
      </c>
    </row>
    <row r="1397" spans="1:27" ht="409.5" hidden="1">
      <c r="A1397" t="s">
        <v>6379</v>
      </c>
      <c r="B1397" t="s">
        <v>4349</v>
      </c>
      <c r="C1397" t="s">
        <v>6378</v>
      </c>
      <c r="D1397" t="s">
        <v>6377</v>
      </c>
      <c r="E1397" t="s">
        <v>6376</v>
      </c>
      <c r="F1397" t="s">
        <v>6375</v>
      </c>
      <c r="G1397" s="25" t="s">
        <v>6374</v>
      </c>
      <c r="I1397" s="25" t="s">
        <v>6373</v>
      </c>
      <c r="J1397" t="s">
        <v>6372</v>
      </c>
      <c r="M1397" t="b">
        <v>0</v>
      </c>
      <c r="T1397" t="s">
        <v>4341</v>
      </c>
      <c r="U1397" t="s">
        <v>4340</v>
      </c>
      <c r="V1397" t="s">
        <v>5162</v>
      </c>
      <c r="W1397">
        <v>4093</v>
      </c>
      <c r="X1397" s="25" t="s">
        <v>21728</v>
      </c>
      <c r="Y1397" t="s">
        <v>21729</v>
      </c>
      <c r="Z1397" t="s">
        <v>6371</v>
      </c>
      <c r="AA1397" t="str">
        <f t="shared" si="21"/>
        <v>Application Security and Development Security Technical Implementation Guide :: Version 5, Release: 2 Benchmark Date: 27 Oct 2022 IA-3;</v>
      </c>
    </row>
    <row r="1398" spans="1:27" ht="409.5" hidden="1">
      <c r="A1398" t="s">
        <v>6370</v>
      </c>
      <c r="B1398" t="s">
        <v>4349</v>
      </c>
      <c r="C1398" t="s">
        <v>6369</v>
      </c>
      <c r="D1398" t="s">
        <v>6368</v>
      </c>
      <c r="E1398" t="s">
        <v>6367</v>
      </c>
      <c r="F1398" t="s">
        <v>6366</v>
      </c>
      <c r="G1398" s="25" t="s">
        <v>6365</v>
      </c>
      <c r="I1398" s="25" t="s">
        <v>6364</v>
      </c>
      <c r="J1398" t="s">
        <v>6363</v>
      </c>
      <c r="M1398" t="b">
        <v>0</v>
      </c>
      <c r="T1398" t="s">
        <v>4341</v>
      </c>
      <c r="U1398" t="s">
        <v>4340</v>
      </c>
      <c r="V1398" t="s">
        <v>5162</v>
      </c>
      <c r="W1398">
        <v>4093</v>
      </c>
      <c r="X1398" s="25" t="s">
        <v>21730</v>
      </c>
      <c r="Y1398" t="s">
        <v>21729</v>
      </c>
      <c r="Z1398" t="s">
        <v>6362</v>
      </c>
      <c r="AA1398" t="str">
        <f t="shared" si="21"/>
        <v>Application Security and Development Security Technical Implementation Guide :: Version 5, Release: 2 Benchmark Date: 27 Oct 2022 IA-3;</v>
      </c>
    </row>
    <row r="1399" spans="1:27" ht="409.5" hidden="1">
      <c r="A1399" t="s">
        <v>15670</v>
      </c>
      <c r="B1399" t="s">
        <v>4349</v>
      </c>
      <c r="C1399" t="s">
        <v>15668</v>
      </c>
      <c r="D1399" t="s">
        <v>15669</v>
      </c>
      <c r="E1399" t="s">
        <v>15668</v>
      </c>
      <c r="F1399" t="s">
        <v>15667</v>
      </c>
      <c r="G1399" s="25" t="s">
        <v>15666</v>
      </c>
      <c r="I1399" t="s">
        <v>15665</v>
      </c>
      <c r="J1399" t="s">
        <v>15664</v>
      </c>
      <c r="M1399" t="b">
        <v>0</v>
      </c>
      <c r="T1399" t="s">
        <v>4341</v>
      </c>
      <c r="U1399" t="s">
        <v>4340</v>
      </c>
      <c r="V1399" t="s">
        <v>15278</v>
      </c>
      <c r="W1399">
        <v>2355</v>
      </c>
      <c r="X1399" s="25" t="s">
        <v>21731</v>
      </c>
      <c r="Y1399" t="s">
        <v>21732</v>
      </c>
      <c r="AA1399" t="str">
        <f t="shared" si="21"/>
        <v>Domain Name System (DNS) Security Requirements Guide :: Version 2, Release: 4 Benchmark Date: 23 Oct 2015 IA-3 (1);</v>
      </c>
    </row>
    <row r="1400" spans="1:27" ht="409.5" hidden="1">
      <c r="A1400" t="s">
        <v>13765</v>
      </c>
      <c r="B1400" t="s">
        <v>4349</v>
      </c>
      <c r="C1400" t="s">
        <v>13764</v>
      </c>
      <c r="D1400" t="s">
        <v>13763</v>
      </c>
      <c r="E1400" t="s">
        <v>13762</v>
      </c>
      <c r="F1400" t="s">
        <v>13761</v>
      </c>
      <c r="G1400" s="25" t="s">
        <v>13760</v>
      </c>
      <c r="I1400" t="s">
        <v>13759</v>
      </c>
      <c r="J1400" t="s">
        <v>13758</v>
      </c>
      <c r="M1400" t="b">
        <v>0</v>
      </c>
      <c r="T1400" t="s">
        <v>4341</v>
      </c>
      <c r="U1400" t="s">
        <v>4340</v>
      </c>
      <c r="V1400" t="s">
        <v>13339</v>
      </c>
      <c r="W1400">
        <v>2895</v>
      </c>
      <c r="X1400" s="25" t="s">
        <v>21731</v>
      </c>
      <c r="Y1400" t="s">
        <v>21732</v>
      </c>
      <c r="Z1400" t="s">
        <v>13757</v>
      </c>
      <c r="AA1400" t="str">
        <f t="shared" si="21"/>
        <v>General Purpose Operating System Security Requirements Guide :: Version 2, Release: 4 Benchmark Date: 27 Jul 2022 IA-3 (1);</v>
      </c>
    </row>
    <row r="1401" spans="1:27" ht="409.5" hidden="1">
      <c r="A1401" t="s">
        <v>10729</v>
      </c>
      <c r="B1401" t="s">
        <v>4349</v>
      </c>
      <c r="C1401" t="s">
        <v>6360</v>
      </c>
      <c r="D1401" t="s">
        <v>10728</v>
      </c>
      <c r="E1401" t="s">
        <v>10727</v>
      </c>
      <c r="F1401" t="s">
        <v>10726</v>
      </c>
      <c r="G1401" s="25" t="s">
        <v>10725</v>
      </c>
      <c r="I1401" s="25" t="s">
        <v>10724</v>
      </c>
      <c r="J1401" t="s">
        <v>10723</v>
      </c>
      <c r="M1401" t="b">
        <v>0</v>
      </c>
      <c r="T1401" t="s">
        <v>4341</v>
      </c>
      <c r="U1401" t="s">
        <v>4340</v>
      </c>
      <c r="V1401" t="s">
        <v>10511</v>
      </c>
      <c r="W1401">
        <v>2890</v>
      </c>
      <c r="X1401" s="25" t="s">
        <v>21731</v>
      </c>
      <c r="Y1401" t="s">
        <v>21732</v>
      </c>
      <c r="Z1401" t="s">
        <v>10722</v>
      </c>
      <c r="AA1401" t="str">
        <f t="shared" si="21"/>
        <v>Network Device Management Security Requirements Guide :: Version 4, Release: 1 Benchmark Date: 23 Apr 2021 IA-3 (1);</v>
      </c>
    </row>
    <row r="1402" spans="1:27" ht="409.5" hidden="1">
      <c r="A1402" t="s">
        <v>10721</v>
      </c>
      <c r="B1402" t="s">
        <v>4349</v>
      </c>
      <c r="C1402" t="s">
        <v>6360</v>
      </c>
      <c r="D1402" t="s">
        <v>10720</v>
      </c>
      <c r="E1402" t="s">
        <v>10719</v>
      </c>
      <c r="F1402" t="s">
        <v>10718</v>
      </c>
      <c r="G1402" t="s">
        <v>10717</v>
      </c>
      <c r="I1402" s="25" t="s">
        <v>10716</v>
      </c>
      <c r="J1402" t="s">
        <v>10715</v>
      </c>
      <c r="M1402" t="b">
        <v>0</v>
      </c>
      <c r="T1402" t="s">
        <v>4341</v>
      </c>
      <c r="U1402" t="s">
        <v>4340</v>
      </c>
      <c r="V1402" t="s">
        <v>10511</v>
      </c>
      <c r="W1402">
        <v>2890</v>
      </c>
      <c r="X1402" s="25" t="s">
        <v>21731</v>
      </c>
      <c r="Y1402" t="s">
        <v>21732</v>
      </c>
      <c r="Z1402" t="s">
        <v>10714</v>
      </c>
      <c r="AA1402" t="str">
        <f t="shared" si="21"/>
        <v>Network Device Management Security Requirements Guide :: Version 4, Release: 1 Benchmark Date: 23 Apr 2021 IA-3 (1);</v>
      </c>
    </row>
    <row r="1403" spans="1:27" ht="409.5" hidden="1">
      <c r="A1403" t="s">
        <v>8596</v>
      </c>
      <c r="B1403" t="s">
        <v>4745</v>
      </c>
      <c r="C1403" t="s">
        <v>6360</v>
      </c>
      <c r="D1403" t="s">
        <v>8595</v>
      </c>
      <c r="E1403" t="s">
        <v>8594</v>
      </c>
      <c r="F1403" t="s">
        <v>8593</v>
      </c>
      <c r="G1403" s="25" t="s">
        <v>8592</v>
      </c>
      <c r="I1403" s="25" t="s">
        <v>8591</v>
      </c>
      <c r="J1403" t="s">
        <v>8590</v>
      </c>
      <c r="M1403" t="b">
        <v>0</v>
      </c>
      <c r="T1403" t="s">
        <v>4341</v>
      </c>
      <c r="U1403" t="s">
        <v>4340</v>
      </c>
      <c r="V1403" t="s">
        <v>8332</v>
      </c>
      <c r="W1403">
        <v>5269</v>
      </c>
      <c r="X1403" s="25" t="s">
        <v>21731</v>
      </c>
      <c r="Y1403" t="s">
        <v>21732</v>
      </c>
      <c r="AA1403" t="str">
        <f t="shared" si="21"/>
        <v>Unified Endpoint Management Server Security Requirements Guide :: Version 1, Release: 1 Benchmark Date: 20 Nov 2020 IA-3 (1);</v>
      </c>
    </row>
    <row r="1404" spans="1:27" ht="409.5" hidden="1">
      <c r="A1404" t="s">
        <v>8364</v>
      </c>
      <c r="B1404" t="s">
        <v>4349</v>
      </c>
      <c r="C1404" t="s">
        <v>8363</v>
      </c>
      <c r="D1404" t="s">
        <v>8362</v>
      </c>
      <c r="E1404" t="s">
        <v>8361</v>
      </c>
      <c r="F1404" t="s">
        <v>8360</v>
      </c>
      <c r="G1404" s="25" t="s">
        <v>8359</v>
      </c>
      <c r="I1404" s="25" t="s">
        <v>8358</v>
      </c>
      <c r="J1404" t="s">
        <v>8357</v>
      </c>
      <c r="M1404" t="b">
        <v>0</v>
      </c>
      <c r="T1404" t="s">
        <v>4341</v>
      </c>
      <c r="U1404" t="s">
        <v>4340</v>
      </c>
      <c r="V1404" t="s">
        <v>8332</v>
      </c>
      <c r="W1404">
        <v>5269</v>
      </c>
      <c r="X1404" s="25" t="s">
        <v>21731</v>
      </c>
      <c r="Y1404" t="s">
        <v>21732</v>
      </c>
      <c r="AA1404" t="str">
        <f t="shared" si="21"/>
        <v>Unified Endpoint Management Server Security Requirements Guide :: Version 1, Release: 1 Benchmark Date: 20 Nov 2020 IA-3 (1);</v>
      </c>
    </row>
    <row r="1405" spans="1:27" ht="409.5" hidden="1">
      <c r="A1405" t="s">
        <v>8356</v>
      </c>
      <c r="B1405" t="s">
        <v>4349</v>
      </c>
      <c r="C1405" t="s">
        <v>8355</v>
      </c>
      <c r="D1405" t="s">
        <v>8354</v>
      </c>
      <c r="E1405" t="s">
        <v>8353</v>
      </c>
      <c r="F1405" t="s">
        <v>8352</v>
      </c>
      <c r="G1405" s="25" t="s">
        <v>8351</v>
      </c>
      <c r="I1405" s="25" t="s">
        <v>8350</v>
      </c>
      <c r="J1405" t="s">
        <v>8349</v>
      </c>
      <c r="M1405" t="b">
        <v>0</v>
      </c>
      <c r="T1405" t="s">
        <v>4341</v>
      </c>
      <c r="U1405" t="s">
        <v>4340</v>
      </c>
      <c r="V1405" t="s">
        <v>8332</v>
      </c>
      <c r="W1405">
        <v>5269</v>
      </c>
      <c r="X1405" s="25" t="s">
        <v>21731</v>
      </c>
      <c r="Y1405" t="s">
        <v>21732</v>
      </c>
      <c r="AA1405" t="str">
        <f t="shared" si="21"/>
        <v>Unified Endpoint Management Server Security Requirements Guide :: Version 1, Release: 1 Benchmark Date: 20 Nov 2020 IA-3 (1);</v>
      </c>
    </row>
    <row r="1406" spans="1:27" ht="409.5" hidden="1">
      <c r="A1406" t="s">
        <v>7655</v>
      </c>
      <c r="B1406" t="s">
        <v>4349</v>
      </c>
      <c r="C1406" t="s">
        <v>7654</v>
      </c>
      <c r="D1406" t="s">
        <v>7653</v>
      </c>
      <c r="E1406" t="s">
        <v>7652</v>
      </c>
      <c r="F1406" t="s">
        <v>7651</v>
      </c>
      <c r="G1406" s="25" t="s">
        <v>7650</v>
      </c>
      <c r="I1406" s="25" t="s">
        <v>7649</v>
      </c>
      <c r="J1406" t="s">
        <v>7648</v>
      </c>
      <c r="M1406" t="b">
        <v>0</v>
      </c>
      <c r="T1406" t="s">
        <v>4341</v>
      </c>
      <c r="U1406" t="s">
        <v>4340</v>
      </c>
      <c r="V1406" t="s">
        <v>7613</v>
      </c>
      <c r="W1406">
        <v>2920</v>
      </c>
      <c r="X1406" s="25" t="s">
        <v>21731</v>
      </c>
      <c r="Y1406" t="s">
        <v>21732</v>
      </c>
      <c r="Z1406" t="s">
        <v>7647</v>
      </c>
      <c r="AA1406" t="str">
        <f t="shared" si="21"/>
        <v>Virtual Private Network (VPN) Security Requirements Guide :: Version 2, Release: 4 Benchmark Date: 27 Oct 2021 IA-3 (1);</v>
      </c>
    </row>
    <row r="1407" spans="1:27" ht="409.5" hidden="1">
      <c r="A1407" t="s">
        <v>6361</v>
      </c>
      <c r="B1407" t="s">
        <v>4349</v>
      </c>
      <c r="C1407" t="s">
        <v>6360</v>
      </c>
      <c r="D1407" t="s">
        <v>6359</v>
      </c>
      <c r="E1407" t="s">
        <v>6358</v>
      </c>
      <c r="F1407" t="s">
        <v>6357</v>
      </c>
      <c r="G1407" s="25" t="s">
        <v>6356</v>
      </c>
      <c r="I1407" s="25" t="s">
        <v>6355</v>
      </c>
      <c r="J1407" t="s">
        <v>6354</v>
      </c>
      <c r="M1407" t="b">
        <v>0</v>
      </c>
      <c r="T1407" t="s">
        <v>4341</v>
      </c>
      <c r="U1407" t="s">
        <v>4340</v>
      </c>
      <c r="V1407" t="s">
        <v>5162</v>
      </c>
      <c r="W1407">
        <v>4093</v>
      </c>
      <c r="X1407" s="25" t="s">
        <v>21731</v>
      </c>
      <c r="Y1407" t="s">
        <v>21732</v>
      </c>
      <c r="Z1407" t="s">
        <v>6353</v>
      </c>
      <c r="AA1407" t="str">
        <f t="shared" si="21"/>
        <v>Application Security and Development Security Technical Implementation Guide :: Version 5, Release: 2 Benchmark Date: 27 Oct 2022 IA-3 (1);</v>
      </c>
    </row>
    <row r="1408" spans="1:27" ht="409.5" hidden="1">
      <c r="A1408" t="s">
        <v>19572</v>
      </c>
      <c r="B1408" t="s">
        <v>4349</v>
      </c>
      <c r="C1408" t="s">
        <v>6351</v>
      </c>
      <c r="D1408" t="s">
        <v>19571</v>
      </c>
      <c r="E1408" t="s">
        <v>19570</v>
      </c>
      <c r="F1408" t="s">
        <v>19569</v>
      </c>
      <c r="G1408" s="25" t="s">
        <v>8992</v>
      </c>
      <c r="I1408" s="25" t="s">
        <v>19568</v>
      </c>
      <c r="J1408" t="s">
        <v>19567</v>
      </c>
      <c r="M1408" t="b">
        <v>0</v>
      </c>
      <c r="T1408" t="s">
        <v>4341</v>
      </c>
      <c r="U1408" t="s">
        <v>4340</v>
      </c>
      <c r="V1408" t="s">
        <v>18918</v>
      </c>
      <c r="W1408">
        <v>2900</v>
      </c>
      <c r="X1408" s="25" t="s">
        <v>21733</v>
      </c>
      <c r="Y1408" t="s">
        <v>21734</v>
      </c>
      <c r="Z1408" t="s">
        <v>19566</v>
      </c>
      <c r="AA1408" t="str">
        <f t="shared" si="21"/>
        <v>Application Server Security Requirements Guide :: Version 3, Release: 3 Benchmark Date: 27 Oct 2022 IA-4;</v>
      </c>
    </row>
    <row r="1409" spans="1:27" ht="409.5" hidden="1">
      <c r="A1409" t="s">
        <v>18764</v>
      </c>
      <c r="B1409" t="s">
        <v>4349</v>
      </c>
      <c r="C1409" t="s">
        <v>6351</v>
      </c>
      <c r="D1409" t="s">
        <v>18763</v>
      </c>
      <c r="E1409" t="s">
        <v>18762</v>
      </c>
      <c r="F1409" t="s">
        <v>18761</v>
      </c>
      <c r="G1409" s="25" t="s">
        <v>8992</v>
      </c>
      <c r="I1409" s="25" t="s">
        <v>18760</v>
      </c>
      <c r="J1409" t="s">
        <v>18759</v>
      </c>
      <c r="M1409" t="b">
        <v>0</v>
      </c>
      <c r="T1409" t="s">
        <v>4341</v>
      </c>
      <c r="U1409" t="s">
        <v>4340</v>
      </c>
      <c r="V1409" t="s">
        <v>18135</v>
      </c>
      <c r="W1409">
        <v>2901</v>
      </c>
      <c r="X1409" s="25" t="s">
        <v>21733</v>
      </c>
      <c r="Y1409" t="s">
        <v>21734</v>
      </c>
      <c r="Z1409" t="s">
        <v>18758</v>
      </c>
      <c r="AA1409" t="str">
        <f t="shared" si="21"/>
        <v>Central Log Server Security Requirements Guide :: Version 2, Release: 2 Benchmark Date: 27 Oct 2022 IA-4;</v>
      </c>
    </row>
    <row r="1410" spans="1:27" ht="409.5" hidden="1">
      <c r="A1410" t="s">
        <v>17703</v>
      </c>
      <c r="B1410" t="s">
        <v>4349</v>
      </c>
      <c r="C1410" t="s">
        <v>6351</v>
      </c>
      <c r="D1410" t="s">
        <v>17702</v>
      </c>
      <c r="E1410" t="s">
        <v>17701</v>
      </c>
      <c r="F1410" t="s">
        <v>17700</v>
      </c>
      <c r="G1410" s="25" t="s">
        <v>17699</v>
      </c>
      <c r="I1410" s="25" t="s">
        <v>17698</v>
      </c>
      <c r="J1410" t="s">
        <v>17697</v>
      </c>
      <c r="M1410" t="b">
        <v>0</v>
      </c>
      <c r="T1410" t="s">
        <v>4341</v>
      </c>
      <c r="U1410" t="s">
        <v>4340</v>
      </c>
      <c r="V1410" t="s">
        <v>16942</v>
      </c>
      <c r="W1410">
        <v>5239</v>
      </c>
      <c r="X1410" s="25" t="s">
        <v>21733</v>
      </c>
      <c r="Y1410" t="s">
        <v>21734</v>
      </c>
      <c r="AA1410" t="str">
        <f t="shared" si="21"/>
        <v>Container Platform Security Requirements Guide :: Version 1, Release: 3 Benchmark Date: 27 Jan 2022 IA-4;</v>
      </c>
    </row>
    <row r="1411" spans="1:27" ht="409.5" hidden="1">
      <c r="A1411" t="s">
        <v>14503</v>
      </c>
      <c r="B1411" t="s">
        <v>4349</v>
      </c>
      <c r="C1411" t="s">
        <v>14502</v>
      </c>
      <c r="D1411" t="s">
        <v>14501</v>
      </c>
      <c r="E1411" t="s">
        <v>14500</v>
      </c>
      <c r="F1411" t="s">
        <v>14499</v>
      </c>
      <c r="G1411" s="25" t="s">
        <v>14498</v>
      </c>
      <c r="I1411" t="s">
        <v>14497</v>
      </c>
      <c r="J1411" t="s">
        <v>14496</v>
      </c>
      <c r="M1411" t="b">
        <v>0</v>
      </c>
      <c r="T1411" t="s">
        <v>4341</v>
      </c>
      <c r="U1411" t="s">
        <v>4340</v>
      </c>
      <c r="V1411" t="s">
        <v>13339</v>
      </c>
      <c r="W1411">
        <v>2895</v>
      </c>
      <c r="X1411" s="25" t="s">
        <v>21733</v>
      </c>
      <c r="Y1411" t="s">
        <v>21734</v>
      </c>
      <c r="Z1411" t="s">
        <v>14495</v>
      </c>
      <c r="AA1411" t="str">
        <f t="shared" si="21"/>
        <v>General Purpose Operating System Security Requirements Guide :: Version 2, Release: 4 Benchmark Date: 27 Jul 2022 IA-4;</v>
      </c>
    </row>
    <row r="1412" spans="1:27" ht="409.5" hidden="1">
      <c r="A1412" t="s">
        <v>8996</v>
      </c>
      <c r="B1412" t="s">
        <v>4349</v>
      </c>
      <c r="C1412" t="s">
        <v>6351</v>
      </c>
      <c r="D1412" t="s">
        <v>8995</v>
      </c>
      <c r="E1412" t="s">
        <v>8994</v>
      </c>
      <c r="F1412" t="s">
        <v>8993</v>
      </c>
      <c r="G1412" s="25" t="s">
        <v>8992</v>
      </c>
      <c r="I1412" s="25" t="s">
        <v>8991</v>
      </c>
      <c r="J1412" t="s">
        <v>8990</v>
      </c>
      <c r="M1412" t="b">
        <v>0</v>
      </c>
      <c r="T1412" t="s">
        <v>4341</v>
      </c>
      <c r="U1412" t="s">
        <v>4340</v>
      </c>
      <c r="V1412" t="s">
        <v>8332</v>
      </c>
      <c r="W1412">
        <v>5269</v>
      </c>
      <c r="X1412" s="25" t="s">
        <v>21733</v>
      </c>
      <c r="Y1412" t="s">
        <v>21734</v>
      </c>
      <c r="AA1412" t="str">
        <f t="shared" ref="AA1412:AA1475" si="22">_xlfn.CONCAT(V1412, " ", Y1412)</f>
        <v>Unified Endpoint Management Server Security Requirements Guide :: Version 1, Release: 1 Benchmark Date: 20 Nov 2020 IA-4;</v>
      </c>
    </row>
    <row r="1413" spans="1:27" ht="409.5" hidden="1">
      <c r="A1413" t="s">
        <v>6352</v>
      </c>
      <c r="B1413" t="s">
        <v>4349</v>
      </c>
      <c r="C1413" t="s">
        <v>6351</v>
      </c>
      <c r="D1413" t="s">
        <v>6350</v>
      </c>
      <c r="E1413" t="s">
        <v>6349</v>
      </c>
      <c r="F1413" t="s">
        <v>6348</v>
      </c>
      <c r="G1413" s="25" t="s">
        <v>6347</v>
      </c>
      <c r="I1413" s="25" t="s">
        <v>6346</v>
      </c>
      <c r="J1413" t="s">
        <v>6345</v>
      </c>
      <c r="M1413" t="b">
        <v>0</v>
      </c>
      <c r="T1413" t="s">
        <v>4341</v>
      </c>
      <c r="U1413" t="s">
        <v>4340</v>
      </c>
      <c r="V1413" t="s">
        <v>5162</v>
      </c>
      <c r="W1413">
        <v>4093</v>
      </c>
      <c r="X1413" s="25" t="s">
        <v>21733</v>
      </c>
      <c r="Y1413" t="s">
        <v>21734</v>
      </c>
      <c r="Z1413" t="s">
        <v>6344</v>
      </c>
      <c r="AA1413" t="str">
        <f t="shared" si="22"/>
        <v>Application Security and Development Security Technical Implementation Guide :: Version 5, Release: 2 Benchmark Date: 27 Oct 2022 IA-4;</v>
      </c>
    </row>
    <row r="1414" spans="1:27" ht="409.5" hidden="1">
      <c r="A1414" t="s">
        <v>21113</v>
      </c>
      <c r="B1414" t="s">
        <v>4349</v>
      </c>
      <c r="C1414" t="s">
        <v>21111</v>
      </c>
      <c r="D1414" t="s">
        <v>21112</v>
      </c>
      <c r="E1414" t="s">
        <v>21111</v>
      </c>
      <c r="F1414" t="s">
        <v>21110</v>
      </c>
      <c r="G1414" t="s">
        <v>21109</v>
      </c>
      <c r="I1414" s="25" t="s">
        <v>21108</v>
      </c>
      <c r="J1414" t="s">
        <v>21107</v>
      </c>
      <c r="M1414" t="b">
        <v>0</v>
      </c>
      <c r="T1414" t="s">
        <v>4341</v>
      </c>
      <c r="U1414" t="s">
        <v>4340</v>
      </c>
      <c r="V1414" t="s">
        <v>20945</v>
      </c>
      <c r="W1414">
        <v>3357</v>
      </c>
      <c r="X1414" s="25" t="s">
        <v>21735</v>
      </c>
      <c r="Y1414" t="s">
        <v>21736</v>
      </c>
      <c r="AA1414" t="str">
        <f t="shared" si="22"/>
        <v>Authentication, Authorization, and Accounting Services (AAA) Security Requirements Guide :: Version 1, Release: 2 Benchmark Date: 24 Jan 2020 IA-5 (1);</v>
      </c>
    </row>
    <row r="1415" spans="1:27" ht="409.5" hidden="1">
      <c r="A1415" t="s">
        <v>21106</v>
      </c>
      <c r="B1415" t="s">
        <v>4349</v>
      </c>
      <c r="C1415" t="s">
        <v>21104</v>
      </c>
      <c r="D1415" t="s">
        <v>21105</v>
      </c>
      <c r="E1415" t="s">
        <v>21104</v>
      </c>
      <c r="F1415" t="s">
        <v>21103</v>
      </c>
      <c r="G1415" t="s">
        <v>21077</v>
      </c>
      <c r="I1415" s="25" t="s">
        <v>21102</v>
      </c>
      <c r="J1415" t="s">
        <v>21101</v>
      </c>
      <c r="M1415" t="b">
        <v>0</v>
      </c>
      <c r="T1415" t="s">
        <v>4341</v>
      </c>
      <c r="U1415" t="s">
        <v>4340</v>
      </c>
      <c r="V1415" t="s">
        <v>20945</v>
      </c>
      <c r="W1415">
        <v>3357</v>
      </c>
      <c r="X1415" s="25" t="s">
        <v>21737</v>
      </c>
      <c r="Y1415" t="s">
        <v>21736</v>
      </c>
      <c r="AA1415" t="str">
        <f t="shared" si="22"/>
        <v>Authentication, Authorization, and Accounting Services (AAA) Security Requirements Guide :: Version 1, Release: 2 Benchmark Date: 24 Jan 2020 IA-5 (1);</v>
      </c>
    </row>
    <row r="1416" spans="1:27" ht="409.5" hidden="1">
      <c r="A1416" t="s">
        <v>21100</v>
      </c>
      <c r="B1416" t="s">
        <v>4349</v>
      </c>
      <c r="C1416" t="s">
        <v>21098</v>
      </c>
      <c r="D1416" t="s">
        <v>21099</v>
      </c>
      <c r="E1416" t="s">
        <v>21098</v>
      </c>
      <c r="F1416" t="s">
        <v>21097</v>
      </c>
      <c r="G1416" t="s">
        <v>21077</v>
      </c>
      <c r="I1416" s="25" t="s">
        <v>21096</v>
      </c>
      <c r="J1416" t="s">
        <v>21095</v>
      </c>
      <c r="M1416" t="b">
        <v>0</v>
      </c>
      <c r="T1416" t="s">
        <v>4341</v>
      </c>
      <c r="U1416" t="s">
        <v>4340</v>
      </c>
      <c r="V1416" t="s">
        <v>20945</v>
      </c>
      <c r="W1416">
        <v>3357</v>
      </c>
      <c r="X1416" s="25" t="s">
        <v>21738</v>
      </c>
      <c r="Y1416" t="s">
        <v>21736</v>
      </c>
      <c r="AA1416" t="str">
        <f t="shared" si="22"/>
        <v>Authentication, Authorization, and Accounting Services (AAA) Security Requirements Guide :: Version 1, Release: 2 Benchmark Date: 24 Jan 2020 IA-5 (1);</v>
      </c>
    </row>
    <row r="1417" spans="1:27" ht="409.5" hidden="1">
      <c r="A1417" t="s">
        <v>21094</v>
      </c>
      <c r="B1417" t="s">
        <v>4349</v>
      </c>
      <c r="C1417" t="s">
        <v>21092</v>
      </c>
      <c r="D1417" t="s">
        <v>21093</v>
      </c>
      <c r="E1417" t="s">
        <v>21092</v>
      </c>
      <c r="F1417" t="s">
        <v>21091</v>
      </c>
      <c r="G1417" t="s">
        <v>21077</v>
      </c>
      <c r="I1417" s="25" t="s">
        <v>21090</v>
      </c>
      <c r="J1417" t="s">
        <v>21089</v>
      </c>
      <c r="M1417" t="b">
        <v>0</v>
      </c>
      <c r="T1417" t="s">
        <v>4341</v>
      </c>
      <c r="U1417" t="s">
        <v>4340</v>
      </c>
      <c r="V1417" t="s">
        <v>20945</v>
      </c>
      <c r="W1417">
        <v>3357</v>
      </c>
      <c r="X1417" s="25" t="s">
        <v>21739</v>
      </c>
      <c r="Y1417" t="s">
        <v>21736</v>
      </c>
      <c r="AA1417" t="str">
        <f t="shared" si="22"/>
        <v>Authentication, Authorization, and Accounting Services (AAA) Security Requirements Guide :: Version 1, Release: 2 Benchmark Date: 24 Jan 2020 IA-5 (1);</v>
      </c>
    </row>
    <row r="1418" spans="1:27" ht="409.5" hidden="1">
      <c r="A1418" t="s">
        <v>21088</v>
      </c>
      <c r="B1418" t="s">
        <v>4349</v>
      </c>
      <c r="C1418" t="s">
        <v>21086</v>
      </c>
      <c r="D1418" t="s">
        <v>21087</v>
      </c>
      <c r="E1418" t="s">
        <v>21086</v>
      </c>
      <c r="F1418" t="s">
        <v>21085</v>
      </c>
      <c r="G1418" t="s">
        <v>21084</v>
      </c>
      <c r="I1418" s="25" t="s">
        <v>21083</v>
      </c>
      <c r="J1418" t="s">
        <v>21082</v>
      </c>
      <c r="M1418" t="b">
        <v>0</v>
      </c>
      <c r="T1418" t="s">
        <v>4341</v>
      </c>
      <c r="U1418" t="s">
        <v>4340</v>
      </c>
      <c r="V1418" t="s">
        <v>20945</v>
      </c>
      <c r="W1418">
        <v>3357</v>
      </c>
      <c r="X1418" s="25" t="s">
        <v>21740</v>
      </c>
      <c r="Y1418" t="s">
        <v>21736</v>
      </c>
      <c r="AA1418" t="str">
        <f t="shared" si="22"/>
        <v>Authentication, Authorization, and Accounting Services (AAA) Security Requirements Guide :: Version 1, Release: 2 Benchmark Date: 24 Jan 2020 IA-5 (1);</v>
      </c>
    </row>
    <row r="1419" spans="1:27" ht="409.5" hidden="1">
      <c r="A1419" t="s">
        <v>18757</v>
      </c>
      <c r="B1419" t="s">
        <v>4349</v>
      </c>
      <c r="C1419" t="s">
        <v>6342</v>
      </c>
      <c r="D1419" t="s">
        <v>18756</v>
      </c>
      <c r="E1419" t="s">
        <v>18755</v>
      </c>
      <c r="F1419" t="s">
        <v>18754</v>
      </c>
      <c r="G1419" s="25" t="s">
        <v>12270</v>
      </c>
      <c r="I1419" s="25" t="s">
        <v>18753</v>
      </c>
      <c r="J1419" t="s">
        <v>18752</v>
      </c>
      <c r="M1419" t="b">
        <v>0</v>
      </c>
      <c r="T1419" t="s">
        <v>4341</v>
      </c>
      <c r="U1419" t="s">
        <v>4340</v>
      </c>
      <c r="V1419" t="s">
        <v>18135</v>
      </c>
      <c r="W1419">
        <v>2901</v>
      </c>
      <c r="X1419" s="25" t="s">
        <v>21735</v>
      </c>
      <c r="Y1419" t="s">
        <v>21736</v>
      </c>
      <c r="Z1419" t="s">
        <v>18751</v>
      </c>
      <c r="AA1419" t="str">
        <f t="shared" si="22"/>
        <v>Central Log Server Security Requirements Guide :: Version 2, Release: 2 Benchmark Date: 27 Oct 2022 IA-5 (1);</v>
      </c>
    </row>
    <row r="1420" spans="1:27" ht="409.5" hidden="1">
      <c r="A1420" t="s">
        <v>18742</v>
      </c>
      <c r="B1420" t="s">
        <v>5187</v>
      </c>
      <c r="C1420" t="s">
        <v>6333</v>
      </c>
      <c r="D1420" t="s">
        <v>18741</v>
      </c>
      <c r="E1420" t="s">
        <v>18740</v>
      </c>
      <c r="F1420" t="s">
        <v>18739</v>
      </c>
      <c r="G1420" s="25" t="s">
        <v>12254</v>
      </c>
      <c r="I1420" s="25" t="s">
        <v>18738</v>
      </c>
      <c r="J1420" t="s">
        <v>18737</v>
      </c>
      <c r="M1420" t="b">
        <v>0</v>
      </c>
      <c r="T1420" t="s">
        <v>4341</v>
      </c>
      <c r="U1420" t="s">
        <v>4340</v>
      </c>
      <c r="V1420" t="s">
        <v>18135</v>
      </c>
      <c r="W1420">
        <v>2901</v>
      </c>
      <c r="X1420" s="25" t="s">
        <v>21737</v>
      </c>
      <c r="Y1420" t="s">
        <v>21736</v>
      </c>
      <c r="Z1420" t="s">
        <v>18736</v>
      </c>
      <c r="AA1420" t="str">
        <f t="shared" si="22"/>
        <v>Central Log Server Security Requirements Guide :: Version 2, Release: 2 Benchmark Date: 27 Oct 2022 IA-5 (1);</v>
      </c>
    </row>
    <row r="1421" spans="1:27" ht="409.5" hidden="1">
      <c r="A1421" t="s">
        <v>18735</v>
      </c>
      <c r="B1421" t="s">
        <v>5187</v>
      </c>
      <c r="C1421" t="s">
        <v>6324</v>
      </c>
      <c r="D1421" t="s">
        <v>18734</v>
      </c>
      <c r="E1421" t="s">
        <v>18733</v>
      </c>
      <c r="F1421" t="s">
        <v>18732</v>
      </c>
      <c r="G1421" s="25" t="s">
        <v>12239</v>
      </c>
      <c r="I1421" s="25" t="s">
        <v>18731</v>
      </c>
      <c r="J1421" t="s">
        <v>18730</v>
      </c>
      <c r="M1421" t="b">
        <v>0</v>
      </c>
      <c r="T1421" t="s">
        <v>4341</v>
      </c>
      <c r="U1421" t="s">
        <v>4340</v>
      </c>
      <c r="V1421" t="s">
        <v>18135</v>
      </c>
      <c r="W1421">
        <v>2901</v>
      </c>
      <c r="X1421" s="25" t="s">
        <v>21738</v>
      </c>
      <c r="Y1421" t="s">
        <v>21736</v>
      </c>
      <c r="Z1421" t="s">
        <v>18729</v>
      </c>
      <c r="AA1421" t="str">
        <f t="shared" si="22"/>
        <v>Central Log Server Security Requirements Guide :: Version 2, Release: 2 Benchmark Date: 27 Oct 2022 IA-5 (1);</v>
      </c>
    </row>
    <row r="1422" spans="1:27" ht="409.5" hidden="1">
      <c r="A1422" t="s">
        <v>18728</v>
      </c>
      <c r="B1422" t="s">
        <v>5187</v>
      </c>
      <c r="C1422" t="s">
        <v>6316</v>
      </c>
      <c r="D1422" t="s">
        <v>18727</v>
      </c>
      <c r="E1422" t="s">
        <v>18726</v>
      </c>
      <c r="F1422" t="s">
        <v>18725</v>
      </c>
      <c r="G1422" s="25" t="s">
        <v>12239</v>
      </c>
      <c r="I1422" s="25" t="s">
        <v>18724</v>
      </c>
      <c r="J1422" t="s">
        <v>18723</v>
      </c>
      <c r="M1422" t="b">
        <v>0</v>
      </c>
      <c r="T1422" t="s">
        <v>4341</v>
      </c>
      <c r="U1422" t="s">
        <v>4340</v>
      </c>
      <c r="V1422" t="s">
        <v>18135</v>
      </c>
      <c r="W1422">
        <v>2901</v>
      </c>
      <c r="X1422" s="25" t="s">
        <v>21739</v>
      </c>
      <c r="Y1422" t="s">
        <v>21736</v>
      </c>
      <c r="Z1422" t="s">
        <v>18722</v>
      </c>
      <c r="AA1422" t="str">
        <f t="shared" si="22"/>
        <v>Central Log Server Security Requirements Guide :: Version 2, Release: 2 Benchmark Date: 27 Oct 2022 IA-5 (1);</v>
      </c>
    </row>
    <row r="1423" spans="1:27" ht="409.5" hidden="1">
      <c r="A1423" t="s">
        <v>18721</v>
      </c>
      <c r="B1423" t="s">
        <v>5187</v>
      </c>
      <c r="C1423" t="s">
        <v>6308</v>
      </c>
      <c r="D1423" t="s">
        <v>18720</v>
      </c>
      <c r="E1423" t="s">
        <v>18719</v>
      </c>
      <c r="F1423" t="s">
        <v>18718</v>
      </c>
      <c r="G1423" s="25" t="s">
        <v>18717</v>
      </c>
      <c r="I1423" s="25" t="s">
        <v>18716</v>
      </c>
      <c r="J1423" t="s">
        <v>18715</v>
      </c>
      <c r="M1423" t="b">
        <v>0</v>
      </c>
      <c r="T1423" t="s">
        <v>4341</v>
      </c>
      <c r="U1423" t="s">
        <v>4340</v>
      </c>
      <c r="V1423" t="s">
        <v>18135</v>
      </c>
      <c r="W1423">
        <v>2901</v>
      </c>
      <c r="X1423" s="25" t="s">
        <v>21740</v>
      </c>
      <c r="Y1423" t="s">
        <v>21736</v>
      </c>
      <c r="Z1423" t="s">
        <v>18714</v>
      </c>
      <c r="AA1423" t="str">
        <f t="shared" si="22"/>
        <v>Central Log Server Security Requirements Guide :: Version 2, Release: 2 Benchmark Date: 27 Oct 2022 IA-5 (1);</v>
      </c>
    </row>
    <row r="1424" spans="1:27" ht="409.5" hidden="1">
      <c r="A1424" t="s">
        <v>17696</v>
      </c>
      <c r="B1424" t="s">
        <v>4349</v>
      </c>
      <c r="C1424" t="s">
        <v>6342</v>
      </c>
      <c r="D1424" t="s">
        <v>17695</v>
      </c>
      <c r="E1424" t="s">
        <v>17694</v>
      </c>
      <c r="F1424" t="s">
        <v>17693</v>
      </c>
      <c r="G1424" s="25" t="s">
        <v>17692</v>
      </c>
      <c r="I1424" s="25" t="s">
        <v>17691</v>
      </c>
      <c r="J1424" t="s">
        <v>17690</v>
      </c>
      <c r="M1424" t="b">
        <v>0</v>
      </c>
      <c r="T1424" t="s">
        <v>4341</v>
      </c>
      <c r="U1424" t="s">
        <v>4340</v>
      </c>
      <c r="V1424" t="s">
        <v>16942</v>
      </c>
      <c r="W1424">
        <v>5239</v>
      </c>
      <c r="X1424" s="25" t="s">
        <v>21735</v>
      </c>
      <c r="Y1424" t="s">
        <v>21736</v>
      </c>
      <c r="AA1424" t="str">
        <f t="shared" si="22"/>
        <v>Container Platform Security Requirements Guide :: Version 1, Release: 3 Benchmark Date: 27 Jan 2022 IA-5 (1);</v>
      </c>
    </row>
    <row r="1425" spans="1:27" ht="409.5" hidden="1">
      <c r="A1425" t="s">
        <v>17683</v>
      </c>
      <c r="B1425" t="s">
        <v>4349</v>
      </c>
      <c r="C1425" t="s">
        <v>6333</v>
      </c>
      <c r="D1425" t="s">
        <v>17682</v>
      </c>
      <c r="E1425" t="s">
        <v>17681</v>
      </c>
      <c r="F1425" t="s">
        <v>17680</v>
      </c>
      <c r="G1425" s="25" t="s">
        <v>17679</v>
      </c>
      <c r="I1425" s="25" t="s">
        <v>17678</v>
      </c>
      <c r="J1425" t="s">
        <v>17677</v>
      </c>
      <c r="M1425" t="b">
        <v>0</v>
      </c>
      <c r="T1425" t="s">
        <v>4341</v>
      </c>
      <c r="U1425" t="s">
        <v>4340</v>
      </c>
      <c r="V1425" t="s">
        <v>16942</v>
      </c>
      <c r="W1425">
        <v>5239</v>
      </c>
      <c r="X1425" s="25" t="s">
        <v>21737</v>
      </c>
      <c r="Y1425" t="s">
        <v>21736</v>
      </c>
      <c r="AA1425" t="str">
        <f t="shared" si="22"/>
        <v>Container Platform Security Requirements Guide :: Version 1, Release: 3 Benchmark Date: 27 Jan 2022 IA-5 (1);</v>
      </c>
    </row>
    <row r="1426" spans="1:27" ht="409.5" hidden="1">
      <c r="A1426" t="s">
        <v>17676</v>
      </c>
      <c r="B1426" t="s">
        <v>4349</v>
      </c>
      <c r="C1426" t="s">
        <v>6324</v>
      </c>
      <c r="D1426" t="s">
        <v>17675</v>
      </c>
      <c r="E1426" t="s">
        <v>17674</v>
      </c>
      <c r="F1426" t="s">
        <v>17673</v>
      </c>
      <c r="G1426" s="25" t="s">
        <v>17666</v>
      </c>
      <c r="I1426" s="25" t="s">
        <v>17672</v>
      </c>
      <c r="J1426" t="s">
        <v>17671</v>
      </c>
      <c r="M1426" t="b">
        <v>0</v>
      </c>
      <c r="T1426" t="s">
        <v>4341</v>
      </c>
      <c r="U1426" t="s">
        <v>4340</v>
      </c>
      <c r="V1426" t="s">
        <v>16942</v>
      </c>
      <c r="W1426">
        <v>5239</v>
      </c>
      <c r="X1426" s="25" t="s">
        <v>21738</v>
      </c>
      <c r="Y1426" t="s">
        <v>21736</v>
      </c>
      <c r="AA1426" t="str">
        <f t="shared" si="22"/>
        <v>Container Platform Security Requirements Guide :: Version 1, Release: 3 Benchmark Date: 27 Jan 2022 IA-5 (1);</v>
      </c>
    </row>
    <row r="1427" spans="1:27" ht="409.5" hidden="1">
      <c r="A1427" t="s">
        <v>17670</v>
      </c>
      <c r="B1427" t="s">
        <v>4349</v>
      </c>
      <c r="C1427" t="s">
        <v>6316</v>
      </c>
      <c r="D1427" t="s">
        <v>17669</v>
      </c>
      <c r="E1427" t="s">
        <v>17668</v>
      </c>
      <c r="F1427" t="s">
        <v>17667</v>
      </c>
      <c r="G1427" s="25" t="s">
        <v>17666</v>
      </c>
      <c r="I1427" s="25" t="s">
        <v>17665</v>
      </c>
      <c r="J1427" t="s">
        <v>17664</v>
      </c>
      <c r="M1427" t="b">
        <v>0</v>
      </c>
      <c r="T1427" t="s">
        <v>4341</v>
      </c>
      <c r="U1427" t="s">
        <v>4340</v>
      </c>
      <c r="V1427" t="s">
        <v>16942</v>
      </c>
      <c r="W1427">
        <v>5239</v>
      </c>
      <c r="X1427" s="25" t="s">
        <v>21739</v>
      </c>
      <c r="Y1427" t="s">
        <v>21736</v>
      </c>
      <c r="AA1427" t="str">
        <f t="shared" si="22"/>
        <v>Container Platform Security Requirements Guide :: Version 1, Release: 3 Benchmark Date: 27 Jan 2022 IA-5 (1);</v>
      </c>
    </row>
    <row r="1428" spans="1:27" ht="409.5" hidden="1">
      <c r="A1428" t="s">
        <v>17663</v>
      </c>
      <c r="B1428" t="s">
        <v>4349</v>
      </c>
      <c r="C1428" t="s">
        <v>6308</v>
      </c>
      <c r="D1428" t="s">
        <v>17662</v>
      </c>
      <c r="E1428" t="s">
        <v>17661</v>
      </c>
      <c r="F1428" t="s">
        <v>17660</v>
      </c>
      <c r="G1428" s="25" t="s">
        <v>17659</v>
      </c>
      <c r="I1428" s="25" t="s">
        <v>17658</v>
      </c>
      <c r="J1428" t="s">
        <v>17657</v>
      </c>
      <c r="M1428" t="b">
        <v>0</v>
      </c>
      <c r="T1428" t="s">
        <v>4341</v>
      </c>
      <c r="U1428" t="s">
        <v>4340</v>
      </c>
      <c r="V1428" t="s">
        <v>16942</v>
      </c>
      <c r="W1428">
        <v>5239</v>
      </c>
      <c r="X1428" s="25" t="s">
        <v>21740</v>
      </c>
      <c r="Y1428" t="s">
        <v>21736</v>
      </c>
      <c r="AA1428" t="str">
        <f t="shared" si="22"/>
        <v>Container Platform Security Requirements Guide :: Version 1, Release: 3 Benchmark Date: 27 Jan 2022 IA-5 (1);</v>
      </c>
    </row>
    <row r="1429" spans="1:27" ht="409.5" hidden="1">
      <c r="A1429" t="s">
        <v>16655</v>
      </c>
      <c r="B1429" t="s">
        <v>4745</v>
      </c>
      <c r="C1429" t="s">
        <v>6342</v>
      </c>
      <c r="D1429" t="s">
        <v>16654</v>
      </c>
      <c r="E1429" t="s">
        <v>16653</v>
      </c>
      <c r="F1429" t="s">
        <v>16652</v>
      </c>
      <c r="G1429" s="25" t="s">
        <v>16651</v>
      </c>
      <c r="I1429" s="25" t="s">
        <v>16650</v>
      </c>
      <c r="J1429" s="25" t="s">
        <v>16649</v>
      </c>
      <c r="M1429" t="b">
        <v>0</v>
      </c>
      <c r="T1429" t="s">
        <v>4341</v>
      </c>
      <c r="U1429" t="s">
        <v>4340</v>
      </c>
      <c r="V1429" t="s">
        <v>15953</v>
      </c>
      <c r="W1429">
        <v>2902</v>
      </c>
      <c r="X1429" s="25" t="s">
        <v>21737</v>
      </c>
      <c r="Y1429" t="s">
        <v>21736</v>
      </c>
      <c r="Z1429" t="s">
        <v>16648</v>
      </c>
      <c r="AA1429" t="str">
        <f t="shared" si="22"/>
        <v>Database Security Requirements Guide :: Version 3, Release: 3 Benchmark Date: 27 Jul 2022 IA-5 (1);</v>
      </c>
    </row>
    <row r="1430" spans="1:27" ht="409.5" hidden="1">
      <c r="A1430" t="s">
        <v>14707</v>
      </c>
      <c r="B1430" t="s">
        <v>4349</v>
      </c>
      <c r="C1430" t="s">
        <v>14706</v>
      </c>
      <c r="D1430" t="s">
        <v>14705</v>
      </c>
      <c r="E1430" t="s">
        <v>14704</v>
      </c>
      <c r="F1430" t="s">
        <v>14703</v>
      </c>
      <c r="G1430" s="25" t="s">
        <v>14686</v>
      </c>
      <c r="I1430" t="s">
        <v>14702</v>
      </c>
      <c r="J1430" t="s">
        <v>14701</v>
      </c>
      <c r="M1430" t="b">
        <v>0</v>
      </c>
      <c r="T1430" t="s">
        <v>4341</v>
      </c>
      <c r="U1430" t="s">
        <v>4340</v>
      </c>
      <c r="V1430" t="s">
        <v>13339</v>
      </c>
      <c r="W1430">
        <v>2895</v>
      </c>
      <c r="X1430" s="25" t="s">
        <v>21737</v>
      </c>
      <c r="Y1430" t="s">
        <v>21736</v>
      </c>
      <c r="Z1430" t="s">
        <v>14700</v>
      </c>
      <c r="AA1430" t="str">
        <f t="shared" si="22"/>
        <v>General Purpose Operating System Security Requirements Guide :: Version 2, Release: 4 Benchmark Date: 27 Jul 2022 IA-5 (1);</v>
      </c>
    </row>
    <row r="1431" spans="1:27" ht="409.5" hidden="1">
      <c r="A1431" t="s">
        <v>14699</v>
      </c>
      <c r="B1431" t="s">
        <v>4349</v>
      </c>
      <c r="C1431" t="s">
        <v>14698</v>
      </c>
      <c r="D1431" t="s">
        <v>14697</v>
      </c>
      <c r="E1431" t="s">
        <v>14696</v>
      </c>
      <c r="F1431" t="s">
        <v>14695</v>
      </c>
      <c r="G1431" s="25" t="s">
        <v>14686</v>
      </c>
      <c r="I1431" t="s">
        <v>14694</v>
      </c>
      <c r="J1431" t="s">
        <v>14693</v>
      </c>
      <c r="M1431" t="b">
        <v>0</v>
      </c>
      <c r="T1431" t="s">
        <v>4341</v>
      </c>
      <c r="U1431" t="s">
        <v>4340</v>
      </c>
      <c r="V1431" t="s">
        <v>13339</v>
      </c>
      <c r="W1431">
        <v>2895</v>
      </c>
      <c r="X1431" s="25" t="s">
        <v>21738</v>
      </c>
      <c r="Y1431" t="s">
        <v>21736</v>
      </c>
      <c r="Z1431" t="s">
        <v>14692</v>
      </c>
      <c r="AA1431" t="str">
        <f t="shared" si="22"/>
        <v>General Purpose Operating System Security Requirements Guide :: Version 2, Release: 4 Benchmark Date: 27 Jul 2022 IA-5 (1);</v>
      </c>
    </row>
    <row r="1432" spans="1:27" ht="409.5" hidden="1">
      <c r="A1432" t="s">
        <v>14691</v>
      </c>
      <c r="B1432" t="s">
        <v>4349</v>
      </c>
      <c r="C1432" t="s">
        <v>14690</v>
      </c>
      <c r="D1432" t="s">
        <v>14689</v>
      </c>
      <c r="E1432" t="s">
        <v>14688</v>
      </c>
      <c r="F1432" t="s">
        <v>14687</v>
      </c>
      <c r="G1432" s="25" t="s">
        <v>14686</v>
      </c>
      <c r="I1432" t="s">
        <v>14685</v>
      </c>
      <c r="J1432" t="s">
        <v>14684</v>
      </c>
      <c r="M1432" t="b">
        <v>0</v>
      </c>
      <c r="T1432" t="s">
        <v>4341</v>
      </c>
      <c r="U1432" t="s">
        <v>4340</v>
      </c>
      <c r="V1432" t="s">
        <v>13339</v>
      </c>
      <c r="W1432">
        <v>2895</v>
      </c>
      <c r="X1432" s="25" t="s">
        <v>21739</v>
      </c>
      <c r="Y1432" t="s">
        <v>21736</v>
      </c>
      <c r="Z1432" t="s">
        <v>14683</v>
      </c>
      <c r="AA1432" t="str">
        <f t="shared" si="22"/>
        <v>General Purpose Operating System Security Requirements Guide :: Version 2, Release: 4 Benchmark Date: 27 Jul 2022 IA-5 (1);</v>
      </c>
    </row>
    <row r="1433" spans="1:27" ht="409.5" hidden="1">
      <c r="A1433" t="s">
        <v>14629</v>
      </c>
      <c r="B1433" t="s">
        <v>4349</v>
      </c>
      <c r="C1433" t="s">
        <v>14628</v>
      </c>
      <c r="D1433" t="s">
        <v>14627</v>
      </c>
      <c r="E1433" t="s">
        <v>14626</v>
      </c>
      <c r="F1433" t="s">
        <v>14625</v>
      </c>
      <c r="G1433" s="25" t="s">
        <v>14624</v>
      </c>
      <c r="I1433" t="s">
        <v>14623</v>
      </c>
      <c r="J1433" t="s">
        <v>14622</v>
      </c>
      <c r="M1433" t="b">
        <v>0</v>
      </c>
      <c r="T1433" t="s">
        <v>4341</v>
      </c>
      <c r="U1433" t="s">
        <v>4340</v>
      </c>
      <c r="V1433" t="s">
        <v>13339</v>
      </c>
      <c r="W1433">
        <v>2895</v>
      </c>
      <c r="X1433" s="25" t="s">
        <v>21735</v>
      </c>
      <c r="Y1433" t="s">
        <v>21736</v>
      </c>
      <c r="Z1433" t="s">
        <v>14621</v>
      </c>
      <c r="AA1433" t="str">
        <f t="shared" si="22"/>
        <v>General Purpose Operating System Security Requirements Guide :: Version 2, Release: 4 Benchmark Date: 27 Jul 2022 IA-5 (1);</v>
      </c>
    </row>
    <row r="1434" spans="1:27" ht="409.5" hidden="1">
      <c r="A1434" t="s">
        <v>14252</v>
      </c>
      <c r="B1434" t="s">
        <v>4349</v>
      </c>
      <c r="C1434" t="s">
        <v>14251</v>
      </c>
      <c r="D1434" t="s">
        <v>14250</v>
      </c>
      <c r="E1434" t="s">
        <v>14249</v>
      </c>
      <c r="F1434" t="s">
        <v>14248</v>
      </c>
      <c r="G1434" s="25" t="s">
        <v>14247</v>
      </c>
      <c r="I1434" t="s">
        <v>14246</v>
      </c>
      <c r="J1434" t="s">
        <v>14245</v>
      </c>
      <c r="M1434" t="b">
        <v>0</v>
      </c>
      <c r="T1434" t="s">
        <v>4341</v>
      </c>
      <c r="U1434" t="s">
        <v>4340</v>
      </c>
      <c r="V1434" t="s">
        <v>13339</v>
      </c>
      <c r="W1434">
        <v>2895</v>
      </c>
      <c r="X1434" s="25" t="s">
        <v>21740</v>
      </c>
      <c r="Y1434" t="s">
        <v>21736</v>
      </c>
      <c r="Z1434" t="s">
        <v>14244</v>
      </c>
      <c r="AA1434" t="str">
        <f t="shared" si="22"/>
        <v>General Purpose Operating System Security Requirements Guide :: Version 2, Release: 4 Benchmark Date: 27 Jul 2022 IA-5 (1);</v>
      </c>
    </row>
    <row r="1435" spans="1:27" ht="409.5" hidden="1">
      <c r="A1435" t="s">
        <v>12274</v>
      </c>
      <c r="B1435" t="s">
        <v>4349</v>
      </c>
      <c r="C1435" t="s">
        <v>6342</v>
      </c>
      <c r="D1435" t="s">
        <v>12273</v>
      </c>
      <c r="E1435" t="s">
        <v>12272</v>
      </c>
      <c r="F1435" t="s">
        <v>12271</v>
      </c>
      <c r="G1435" s="25" t="s">
        <v>12270</v>
      </c>
      <c r="I1435" s="25" t="s">
        <v>12269</v>
      </c>
      <c r="J1435" t="s">
        <v>12268</v>
      </c>
      <c r="M1435" t="b">
        <v>0</v>
      </c>
      <c r="T1435" t="s">
        <v>4341</v>
      </c>
      <c r="U1435" t="s">
        <v>4340</v>
      </c>
      <c r="V1435" t="s">
        <v>11272</v>
      </c>
      <c r="W1435">
        <v>2906</v>
      </c>
      <c r="X1435" s="25" t="s">
        <v>21735</v>
      </c>
      <c r="Y1435" t="s">
        <v>21736</v>
      </c>
      <c r="Z1435" t="s">
        <v>12267</v>
      </c>
      <c r="AA1435" t="str">
        <f t="shared" si="22"/>
        <v>Mainframe Product Security Requirements Guide :: Version 2, Release: 1 Benchmark Date: 27 Oct 2022 IA-5 (1);</v>
      </c>
    </row>
    <row r="1436" spans="1:27" ht="409.5" hidden="1">
      <c r="A1436" t="s">
        <v>12258</v>
      </c>
      <c r="B1436" t="s">
        <v>4349</v>
      </c>
      <c r="C1436" t="s">
        <v>6333</v>
      </c>
      <c r="D1436" t="s">
        <v>12257</v>
      </c>
      <c r="E1436" t="s">
        <v>12256</v>
      </c>
      <c r="F1436" t="s">
        <v>12255</v>
      </c>
      <c r="G1436" s="25" t="s">
        <v>12254</v>
      </c>
      <c r="I1436" s="25" t="s">
        <v>12253</v>
      </c>
      <c r="J1436" t="s">
        <v>12252</v>
      </c>
      <c r="M1436" t="b">
        <v>0</v>
      </c>
      <c r="T1436" t="s">
        <v>4341</v>
      </c>
      <c r="U1436" t="s">
        <v>4340</v>
      </c>
      <c r="V1436" t="s">
        <v>11272</v>
      </c>
      <c r="W1436">
        <v>2906</v>
      </c>
      <c r="X1436" s="25" t="s">
        <v>21737</v>
      </c>
      <c r="Y1436" t="s">
        <v>21736</v>
      </c>
      <c r="Z1436" t="s">
        <v>12251</v>
      </c>
      <c r="AA1436" t="str">
        <f t="shared" si="22"/>
        <v>Mainframe Product Security Requirements Guide :: Version 2, Release: 1 Benchmark Date: 27 Oct 2022 IA-5 (1);</v>
      </c>
    </row>
    <row r="1437" spans="1:27" ht="409.5" hidden="1">
      <c r="A1437" t="s">
        <v>12250</v>
      </c>
      <c r="B1437" t="s">
        <v>4349</v>
      </c>
      <c r="C1437" t="s">
        <v>6324</v>
      </c>
      <c r="D1437" t="s">
        <v>12249</v>
      </c>
      <c r="E1437" t="s">
        <v>12248</v>
      </c>
      <c r="F1437" t="s">
        <v>12247</v>
      </c>
      <c r="G1437" s="25" t="s">
        <v>12239</v>
      </c>
      <c r="I1437" s="25" t="s">
        <v>12246</v>
      </c>
      <c r="J1437" t="s">
        <v>12245</v>
      </c>
      <c r="M1437" t="b">
        <v>0</v>
      </c>
      <c r="T1437" t="s">
        <v>4341</v>
      </c>
      <c r="U1437" t="s">
        <v>4340</v>
      </c>
      <c r="V1437" t="s">
        <v>11272</v>
      </c>
      <c r="W1437">
        <v>2906</v>
      </c>
      <c r="X1437" s="25" t="s">
        <v>21738</v>
      </c>
      <c r="Y1437" t="s">
        <v>21736</v>
      </c>
      <c r="Z1437" t="s">
        <v>12244</v>
      </c>
      <c r="AA1437" t="str">
        <f t="shared" si="22"/>
        <v>Mainframe Product Security Requirements Guide :: Version 2, Release: 1 Benchmark Date: 27 Oct 2022 IA-5 (1);</v>
      </c>
    </row>
    <row r="1438" spans="1:27" ht="409.5" hidden="1">
      <c r="A1438" t="s">
        <v>12243</v>
      </c>
      <c r="B1438" t="s">
        <v>4349</v>
      </c>
      <c r="C1438" t="s">
        <v>6316</v>
      </c>
      <c r="D1438" t="s">
        <v>12242</v>
      </c>
      <c r="E1438" t="s">
        <v>12241</v>
      </c>
      <c r="F1438" t="s">
        <v>12240</v>
      </c>
      <c r="G1438" s="25" t="s">
        <v>12239</v>
      </c>
      <c r="I1438" s="25" t="s">
        <v>12238</v>
      </c>
      <c r="J1438" t="s">
        <v>12237</v>
      </c>
      <c r="M1438" t="b">
        <v>0</v>
      </c>
      <c r="T1438" t="s">
        <v>4341</v>
      </c>
      <c r="U1438" t="s">
        <v>4340</v>
      </c>
      <c r="V1438" t="s">
        <v>11272</v>
      </c>
      <c r="W1438">
        <v>2906</v>
      </c>
      <c r="X1438" s="25" t="s">
        <v>21739</v>
      </c>
      <c r="Y1438" t="s">
        <v>21736</v>
      </c>
      <c r="Z1438" t="s">
        <v>12236</v>
      </c>
      <c r="AA1438" t="str">
        <f t="shared" si="22"/>
        <v>Mainframe Product Security Requirements Guide :: Version 2, Release: 1 Benchmark Date: 27 Oct 2022 IA-5 (1);</v>
      </c>
    </row>
    <row r="1439" spans="1:27" ht="409.5" hidden="1">
      <c r="A1439" t="s">
        <v>12235</v>
      </c>
      <c r="B1439" t="s">
        <v>4349</v>
      </c>
      <c r="C1439" t="s">
        <v>6308</v>
      </c>
      <c r="D1439" t="s">
        <v>12234</v>
      </c>
      <c r="E1439" t="s">
        <v>12233</v>
      </c>
      <c r="F1439" t="s">
        <v>12232</v>
      </c>
      <c r="G1439" s="25" t="s">
        <v>12231</v>
      </c>
      <c r="I1439" s="25" t="s">
        <v>12230</v>
      </c>
      <c r="J1439" t="s">
        <v>12229</v>
      </c>
      <c r="M1439" t="b">
        <v>0</v>
      </c>
      <c r="T1439" t="s">
        <v>4341</v>
      </c>
      <c r="U1439" t="s">
        <v>4340</v>
      </c>
      <c r="V1439" t="s">
        <v>11272</v>
      </c>
      <c r="W1439">
        <v>2906</v>
      </c>
      <c r="X1439" s="25" t="s">
        <v>21740</v>
      </c>
      <c r="Y1439" t="s">
        <v>21736</v>
      </c>
      <c r="Z1439" t="s">
        <v>12228</v>
      </c>
      <c r="AA1439" t="str">
        <f t="shared" si="22"/>
        <v>Mainframe Product Security Requirements Guide :: Version 2, Release: 1 Benchmark Date: 27 Oct 2022 IA-5 (1);</v>
      </c>
    </row>
    <row r="1440" spans="1:27" ht="409.5" hidden="1">
      <c r="A1440" t="s">
        <v>10983</v>
      </c>
      <c r="B1440" t="s">
        <v>4349</v>
      </c>
      <c r="C1440" t="s">
        <v>6342</v>
      </c>
      <c r="D1440" t="s">
        <v>10982</v>
      </c>
      <c r="E1440" t="s">
        <v>10981</v>
      </c>
      <c r="F1440" t="s">
        <v>10980</v>
      </c>
      <c r="G1440" s="25" t="s">
        <v>10979</v>
      </c>
      <c r="I1440" t="s">
        <v>10978</v>
      </c>
      <c r="J1440" t="s">
        <v>10977</v>
      </c>
      <c r="M1440" t="b">
        <v>0</v>
      </c>
      <c r="T1440" t="s">
        <v>4341</v>
      </c>
      <c r="U1440" t="s">
        <v>4340</v>
      </c>
      <c r="V1440" t="s">
        <v>10511</v>
      </c>
      <c r="W1440">
        <v>2890</v>
      </c>
      <c r="X1440" s="25" t="s">
        <v>21735</v>
      </c>
      <c r="Y1440" t="s">
        <v>21736</v>
      </c>
      <c r="Z1440" t="s">
        <v>10976</v>
      </c>
      <c r="AA1440" t="str">
        <f t="shared" si="22"/>
        <v>Network Device Management Security Requirements Guide :: Version 4, Release: 1 Benchmark Date: 23 Apr 2021 IA-5 (1);</v>
      </c>
    </row>
    <row r="1441" spans="1:27" ht="409.5" hidden="1">
      <c r="A1441" t="s">
        <v>10975</v>
      </c>
      <c r="B1441" t="s">
        <v>4349</v>
      </c>
      <c r="C1441" t="s">
        <v>6333</v>
      </c>
      <c r="D1441" t="s">
        <v>10974</v>
      </c>
      <c r="E1441" t="s">
        <v>10973</v>
      </c>
      <c r="F1441" t="s">
        <v>10972</v>
      </c>
      <c r="G1441" s="25" t="s">
        <v>10971</v>
      </c>
      <c r="I1441" s="25" t="s">
        <v>10970</v>
      </c>
      <c r="J1441" t="s">
        <v>10969</v>
      </c>
      <c r="M1441" t="b">
        <v>0</v>
      </c>
      <c r="T1441" t="s">
        <v>4341</v>
      </c>
      <c r="U1441" t="s">
        <v>4340</v>
      </c>
      <c r="V1441" t="s">
        <v>10511</v>
      </c>
      <c r="W1441">
        <v>2890</v>
      </c>
      <c r="X1441" s="25" t="s">
        <v>21737</v>
      </c>
      <c r="Y1441" t="s">
        <v>21736</v>
      </c>
      <c r="Z1441" t="s">
        <v>10968</v>
      </c>
      <c r="AA1441" t="str">
        <f t="shared" si="22"/>
        <v>Network Device Management Security Requirements Guide :: Version 4, Release: 1 Benchmark Date: 23 Apr 2021 IA-5 (1);</v>
      </c>
    </row>
    <row r="1442" spans="1:27" ht="409.5" hidden="1">
      <c r="A1442" t="s">
        <v>10967</v>
      </c>
      <c r="B1442" t="s">
        <v>4349</v>
      </c>
      <c r="C1442" t="s">
        <v>6324</v>
      </c>
      <c r="D1442" t="s">
        <v>10966</v>
      </c>
      <c r="E1442" t="s">
        <v>10965</v>
      </c>
      <c r="F1442" t="s">
        <v>10964</v>
      </c>
      <c r="G1442" s="25" t="s">
        <v>10949</v>
      </c>
      <c r="I1442" s="25" t="s">
        <v>10963</v>
      </c>
      <c r="J1442" t="s">
        <v>10962</v>
      </c>
      <c r="M1442" t="b">
        <v>0</v>
      </c>
      <c r="T1442" t="s">
        <v>4341</v>
      </c>
      <c r="U1442" t="s">
        <v>4340</v>
      </c>
      <c r="V1442" t="s">
        <v>10511</v>
      </c>
      <c r="W1442">
        <v>2890</v>
      </c>
      <c r="X1442" s="25" t="s">
        <v>21738</v>
      </c>
      <c r="Y1442" t="s">
        <v>21736</v>
      </c>
      <c r="Z1442" t="s">
        <v>10961</v>
      </c>
      <c r="AA1442" t="str">
        <f t="shared" si="22"/>
        <v>Network Device Management Security Requirements Guide :: Version 4, Release: 1 Benchmark Date: 23 Apr 2021 IA-5 (1);</v>
      </c>
    </row>
    <row r="1443" spans="1:27" ht="409.5" hidden="1">
      <c r="A1443" t="s">
        <v>10960</v>
      </c>
      <c r="B1443" t="s">
        <v>4349</v>
      </c>
      <c r="C1443" t="s">
        <v>6316</v>
      </c>
      <c r="D1443" t="s">
        <v>10959</v>
      </c>
      <c r="E1443" t="s">
        <v>10958</v>
      </c>
      <c r="F1443" t="s">
        <v>10957</v>
      </c>
      <c r="G1443" s="25" t="s">
        <v>10949</v>
      </c>
      <c r="I1443" s="25" t="s">
        <v>10956</v>
      </c>
      <c r="J1443" t="s">
        <v>10955</v>
      </c>
      <c r="M1443" t="b">
        <v>0</v>
      </c>
      <c r="T1443" t="s">
        <v>4341</v>
      </c>
      <c r="U1443" t="s">
        <v>4340</v>
      </c>
      <c r="V1443" t="s">
        <v>10511</v>
      </c>
      <c r="W1443">
        <v>2890</v>
      </c>
      <c r="X1443" s="25" t="s">
        <v>21739</v>
      </c>
      <c r="Y1443" t="s">
        <v>21736</v>
      </c>
      <c r="Z1443" t="s">
        <v>10954</v>
      </c>
      <c r="AA1443" t="str">
        <f t="shared" si="22"/>
        <v>Network Device Management Security Requirements Guide :: Version 4, Release: 1 Benchmark Date: 23 Apr 2021 IA-5 (1);</v>
      </c>
    </row>
    <row r="1444" spans="1:27" ht="409.5" hidden="1">
      <c r="A1444" t="s">
        <v>10953</v>
      </c>
      <c r="B1444" t="s">
        <v>4349</v>
      </c>
      <c r="C1444" t="s">
        <v>6308</v>
      </c>
      <c r="D1444" t="s">
        <v>10952</v>
      </c>
      <c r="E1444" t="s">
        <v>10951</v>
      </c>
      <c r="F1444" t="s">
        <v>10950</v>
      </c>
      <c r="G1444" s="25" t="s">
        <v>10949</v>
      </c>
      <c r="I1444" s="25" t="s">
        <v>10948</v>
      </c>
      <c r="J1444" t="s">
        <v>10947</v>
      </c>
      <c r="M1444" t="b">
        <v>0</v>
      </c>
      <c r="T1444" t="s">
        <v>4341</v>
      </c>
      <c r="U1444" t="s">
        <v>4340</v>
      </c>
      <c r="V1444" t="s">
        <v>10511</v>
      </c>
      <c r="W1444">
        <v>2890</v>
      </c>
      <c r="X1444" s="25" t="s">
        <v>21740</v>
      </c>
      <c r="Y1444" t="s">
        <v>21736</v>
      </c>
      <c r="Z1444" t="s">
        <v>10946</v>
      </c>
      <c r="AA1444" t="str">
        <f t="shared" si="22"/>
        <v>Network Device Management Security Requirements Guide :: Version 4, Release: 1 Benchmark Date: 23 Apr 2021 IA-5 (1);</v>
      </c>
    </row>
    <row r="1445" spans="1:27" ht="409.5" hidden="1">
      <c r="A1445" t="s">
        <v>8989</v>
      </c>
      <c r="B1445" t="s">
        <v>4349</v>
      </c>
      <c r="C1445" t="s">
        <v>6342</v>
      </c>
      <c r="D1445" t="s">
        <v>8988</v>
      </c>
      <c r="E1445" t="s">
        <v>8987</v>
      </c>
      <c r="F1445" t="s">
        <v>8986</v>
      </c>
      <c r="G1445" s="25" t="s">
        <v>8985</v>
      </c>
      <c r="I1445" s="25" t="s">
        <v>8984</v>
      </c>
      <c r="J1445" t="s">
        <v>8983</v>
      </c>
      <c r="M1445" t="b">
        <v>0</v>
      </c>
      <c r="T1445" t="s">
        <v>4341</v>
      </c>
      <c r="U1445" t="s">
        <v>4340</v>
      </c>
      <c r="V1445" t="s">
        <v>8332</v>
      </c>
      <c r="W1445">
        <v>5269</v>
      </c>
      <c r="X1445" s="25" t="s">
        <v>21735</v>
      </c>
      <c r="Y1445" t="s">
        <v>21736</v>
      </c>
      <c r="AA1445" t="str">
        <f t="shared" si="22"/>
        <v>Unified Endpoint Management Server Security Requirements Guide :: Version 1, Release: 1 Benchmark Date: 20 Nov 2020 IA-5 (1);</v>
      </c>
    </row>
    <row r="1446" spans="1:27" ht="409.5" hidden="1">
      <c r="A1446" t="s">
        <v>8975</v>
      </c>
      <c r="B1446" t="s">
        <v>4349</v>
      </c>
      <c r="C1446" t="s">
        <v>6333</v>
      </c>
      <c r="D1446" t="s">
        <v>8974</v>
      </c>
      <c r="E1446" t="s">
        <v>8973</v>
      </c>
      <c r="F1446" t="s">
        <v>8972</v>
      </c>
      <c r="G1446" s="25" t="s">
        <v>8971</v>
      </c>
      <c r="I1446" s="25" t="s">
        <v>8970</v>
      </c>
      <c r="J1446" t="s">
        <v>8969</v>
      </c>
      <c r="M1446" t="b">
        <v>0</v>
      </c>
      <c r="T1446" t="s">
        <v>4341</v>
      </c>
      <c r="U1446" t="s">
        <v>4340</v>
      </c>
      <c r="V1446" t="s">
        <v>8332</v>
      </c>
      <c r="W1446">
        <v>5269</v>
      </c>
      <c r="X1446" s="25" t="s">
        <v>21737</v>
      </c>
      <c r="Y1446" t="s">
        <v>21736</v>
      </c>
      <c r="AA1446" t="str">
        <f t="shared" si="22"/>
        <v>Unified Endpoint Management Server Security Requirements Guide :: Version 1, Release: 1 Benchmark Date: 20 Nov 2020 IA-5 (1);</v>
      </c>
    </row>
    <row r="1447" spans="1:27" ht="409.5" hidden="1">
      <c r="A1447" t="s">
        <v>8968</v>
      </c>
      <c r="B1447" t="s">
        <v>4349</v>
      </c>
      <c r="C1447" t="s">
        <v>6324</v>
      </c>
      <c r="D1447" t="s">
        <v>8967</v>
      </c>
      <c r="E1447" t="s">
        <v>8966</v>
      </c>
      <c r="F1447" t="s">
        <v>8965</v>
      </c>
      <c r="G1447" s="25" t="s">
        <v>8964</v>
      </c>
      <c r="I1447" s="25" t="s">
        <v>8963</v>
      </c>
      <c r="J1447" t="s">
        <v>8962</v>
      </c>
      <c r="M1447" t="b">
        <v>0</v>
      </c>
      <c r="T1447" t="s">
        <v>4341</v>
      </c>
      <c r="U1447" t="s">
        <v>4340</v>
      </c>
      <c r="V1447" t="s">
        <v>8332</v>
      </c>
      <c r="W1447">
        <v>5269</v>
      </c>
      <c r="X1447" s="25" t="s">
        <v>21738</v>
      </c>
      <c r="Y1447" t="s">
        <v>21736</v>
      </c>
      <c r="AA1447" t="str">
        <f t="shared" si="22"/>
        <v>Unified Endpoint Management Server Security Requirements Guide :: Version 1, Release: 1 Benchmark Date: 20 Nov 2020 IA-5 (1);</v>
      </c>
    </row>
    <row r="1448" spans="1:27" ht="409.5" hidden="1">
      <c r="A1448" t="s">
        <v>8961</v>
      </c>
      <c r="B1448" t="s">
        <v>4349</v>
      </c>
      <c r="C1448" t="s">
        <v>6316</v>
      </c>
      <c r="D1448" t="s">
        <v>8960</v>
      </c>
      <c r="E1448" t="s">
        <v>8959</v>
      </c>
      <c r="F1448" t="s">
        <v>8958</v>
      </c>
      <c r="G1448" s="25" t="s">
        <v>8957</v>
      </c>
      <c r="I1448" s="25" t="s">
        <v>8956</v>
      </c>
      <c r="J1448" t="s">
        <v>8955</v>
      </c>
      <c r="M1448" t="b">
        <v>0</v>
      </c>
      <c r="T1448" t="s">
        <v>4341</v>
      </c>
      <c r="U1448" t="s">
        <v>4340</v>
      </c>
      <c r="V1448" t="s">
        <v>8332</v>
      </c>
      <c r="W1448">
        <v>5269</v>
      </c>
      <c r="X1448" s="25" t="s">
        <v>21739</v>
      </c>
      <c r="Y1448" t="s">
        <v>21736</v>
      </c>
      <c r="AA1448" t="str">
        <f t="shared" si="22"/>
        <v>Unified Endpoint Management Server Security Requirements Guide :: Version 1, Release: 1 Benchmark Date: 20 Nov 2020 IA-5 (1);</v>
      </c>
    </row>
    <row r="1449" spans="1:27" ht="409.5" hidden="1">
      <c r="A1449" t="s">
        <v>8954</v>
      </c>
      <c r="B1449" t="s">
        <v>4349</v>
      </c>
      <c r="C1449" t="s">
        <v>6308</v>
      </c>
      <c r="D1449" t="s">
        <v>8953</v>
      </c>
      <c r="E1449" t="s">
        <v>8952</v>
      </c>
      <c r="F1449" t="s">
        <v>8951</v>
      </c>
      <c r="G1449" s="25" t="s">
        <v>8950</v>
      </c>
      <c r="I1449" s="25" t="s">
        <v>8949</v>
      </c>
      <c r="J1449" t="s">
        <v>8948</v>
      </c>
      <c r="M1449" t="b">
        <v>0</v>
      </c>
      <c r="T1449" t="s">
        <v>4341</v>
      </c>
      <c r="U1449" t="s">
        <v>4340</v>
      </c>
      <c r="V1449" t="s">
        <v>8332</v>
      </c>
      <c r="W1449">
        <v>5269</v>
      </c>
      <c r="X1449" s="25" t="s">
        <v>21740</v>
      </c>
      <c r="Y1449" t="s">
        <v>21736</v>
      </c>
      <c r="AA1449" t="str">
        <f t="shared" si="22"/>
        <v>Unified Endpoint Management Server Security Requirements Guide :: Version 1, Release: 1 Benchmark Date: 20 Nov 2020 IA-5 (1);</v>
      </c>
    </row>
    <row r="1450" spans="1:27" ht="409.5" hidden="1">
      <c r="A1450" t="s">
        <v>6343</v>
      </c>
      <c r="B1450" t="s">
        <v>4745</v>
      </c>
      <c r="C1450" t="s">
        <v>6342</v>
      </c>
      <c r="D1450" t="s">
        <v>6341</v>
      </c>
      <c r="E1450" t="s">
        <v>6340</v>
      </c>
      <c r="F1450" t="s">
        <v>6339</v>
      </c>
      <c r="G1450" s="25" t="s">
        <v>6338</v>
      </c>
      <c r="I1450" s="25" t="s">
        <v>6337</v>
      </c>
      <c r="J1450" t="s">
        <v>6336</v>
      </c>
      <c r="M1450" t="b">
        <v>0</v>
      </c>
      <c r="T1450" t="s">
        <v>4341</v>
      </c>
      <c r="U1450" t="s">
        <v>4340</v>
      </c>
      <c r="V1450" t="s">
        <v>5162</v>
      </c>
      <c r="W1450">
        <v>4093</v>
      </c>
      <c r="X1450" s="25" t="s">
        <v>21735</v>
      </c>
      <c r="Y1450" t="s">
        <v>21736</v>
      </c>
      <c r="Z1450" t="s">
        <v>6335</v>
      </c>
      <c r="AA1450" t="str">
        <f t="shared" si="22"/>
        <v>Application Security and Development Security Technical Implementation Guide :: Version 5, Release: 2 Benchmark Date: 27 Oct 2022 IA-5 (1);</v>
      </c>
    </row>
    <row r="1451" spans="1:27" ht="409.5" hidden="1">
      <c r="A1451" t="s">
        <v>6334</v>
      </c>
      <c r="B1451" t="s">
        <v>4349</v>
      </c>
      <c r="C1451" t="s">
        <v>6333</v>
      </c>
      <c r="D1451" t="s">
        <v>6332</v>
      </c>
      <c r="E1451" t="s">
        <v>6331</v>
      </c>
      <c r="F1451" t="s">
        <v>6330</v>
      </c>
      <c r="G1451" s="25" t="s">
        <v>6329</v>
      </c>
      <c r="I1451" s="25" t="s">
        <v>6328</v>
      </c>
      <c r="J1451" t="s">
        <v>6327</v>
      </c>
      <c r="M1451" t="b">
        <v>0</v>
      </c>
      <c r="T1451" t="s">
        <v>4341</v>
      </c>
      <c r="U1451" t="s">
        <v>4340</v>
      </c>
      <c r="V1451" t="s">
        <v>5162</v>
      </c>
      <c r="W1451">
        <v>4093</v>
      </c>
      <c r="X1451" s="25" t="s">
        <v>21737</v>
      </c>
      <c r="Y1451" t="s">
        <v>21736</v>
      </c>
      <c r="Z1451" t="s">
        <v>6326</v>
      </c>
      <c r="AA1451" t="str">
        <f t="shared" si="22"/>
        <v>Application Security and Development Security Technical Implementation Guide :: Version 5, Release: 2 Benchmark Date: 27 Oct 2022 IA-5 (1);</v>
      </c>
    </row>
    <row r="1452" spans="1:27" ht="409.5" hidden="1">
      <c r="A1452" t="s">
        <v>6325</v>
      </c>
      <c r="B1452" t="s">
        <v>4349</v>
      </c>
      <c r="C1452" t="s">
        <v>6324</v>
      </c>
      <c r="D1452" t="s">
        <v>6323</v>
      </c>
      <c r="E1452" t="s">
        <v>6322</v>
      </c>
      <c r="F1452" t="s">
        <v>6321</v>
      </c>
      <c r="G1452" s="25" t="s">
        <v>6296</v>
      </c>
      <c r="I1452" s="25" t="s">
        <v>6320</v>
      </c>
      <c r="J1452" t="s">
        <v>6319</v>
      </c>
      <c r="M1452" t="b">
        <v>0</v>
      </c>
      <c r="T1452" t="s">
        <v>4341</v>
      </c>
      <c r="U1452" t="s">
        <v>4340</v>
      </c>
      <c r="V1452" t="s">
        <v>5162</v>
      </c>
      <c r="W1452">
        <v>4093</v>
      </c>
      <c r="X1452" s="25" t="s">
        <v>21738</v>
      </c>
      <c r="Y1452" t="s">
        <v>21736</v>
      </c>
      <c r="Z1452" t="s">
        <v>6318</v>
      </c>
      <c r="AA1452" t="str">
        <f t="shared" si="22"/>
        <v>Application Security and Development Security Technical Implementation Guide :: Version 5, Release: 2 Benchmark Date: 27 Oct 2022 IA-5 (1);</v>
      </c>
    </row>
    <row r="1453" spans="1:27" ht="409.5" hidden="1">
      <c r="A1453" t="s">
        <v>6317</v>
      </c>
      <c r="B1453" t="s">
        <v>4349</v>
      </c>
      <c r="C1453" t="s">
        <v>6316</v>
      </c>
      <c r="D1453" t="s">
        <v>6315</v>
      </c>
      <c r="E1453" t="s">
        <v>6314</v>
      </c>
      <c r="F1453" t="s">
        <v>6313</v>
      </c>
      <c r="G1453" s="25" t="s">
        <v>6296</v>
      </c>
      <c r="I1453" s="25" t="s">
        <v>6312</v>
      </c>
      <c r="J1453" t="s">
        <v>6311</v>
      </c>
      <c r="M1453" t="b">
        <v>0</v>
      </c>
      <c r="T1453" t="s">
        <v>4341</v>
      </c>
      <c r="U1453" t="s">
        <v>4340</v>
      </c>
      <c r="V1453" t="s">
        <v>5162</v>
      </c>
      <c r="W1453">
        <v>4093</v>
      </c>
      <c r="X1453" s="25" t="s">
        <v>21739</v>
      </c>
      <c r="Y1453" t="s">
        <v>21736</v>
      </c>
      <c r="Z1453" t="s">
        <v>6310</v>
      </c>
      <c r="AA1453" t="str">
        <f t="shared" si="22"/>
        <v>Application Security and Development Security Technical Implementation Guide :: Version 5, Release: 2 Benchmark Date: 27 Oct 2022 IA-5 (1);</v>
      </c>
    </row>
    <row r="1454" spans="1:27" ht="409.5" hidden="1">
      <c r="A1454" t="s">
        <v>6309</v>
      </c>
      <c r="B1454" t="s">
        <v>4349</v>
      </c>
      <c r="C1454" t="s">
        <v>6308</v>
      </c>
      <c r="D1454" t="s">
        <v>6307</v>
      </c>
      <c r="E1454" t="s">
        <v>6306</v>
      </c>
      <c r="F1454" t="s">
        <v>6305</v>
      </c>
      <c r="G1454" s="25" t="s">
        <v>6296</v>
      </c>
      <c r="I1454" s="25" t="s">
        <v>6304</v>
      </c>
      <c r="J1454" t="s">
        <v>6303</v>
      </c>
      <c r="M1454" t="b">
        <v>0</v>
      </c>
      <c r="T1454" t="s">
        <v>4341</v>
      </c>
      <c r="U1454" t="s">
        <v>4340</v>
      </c>
      <c r="V1454" t="s">
        <v>5162</v>
      </c>
      <c r="W1454">
        <v>4093</v>
      </c>
      <c r="X1454" s="25" t="s">
        <v>21740</v>
      </c>
      <c r="Y1454" t="s">
        <v>21736</v>
      </c>
      <c r="Z1454" t="s">
        <v>6302</v>
      </c>
      <c r="AA1454" t="str">
        <f t="shared" si="22"/>
        <v>Application Security and Development Security Technical Implementation Guide :: Version 5, Release: 2 Benchmark Date: 27 Oct 2022 IA-5 (1);</v>
      </c>
    </row>
    <row r="1455" spans="1:27" ht="409.5" hidden="1">
      <c r="A1455" t="s">
        <v>21081</v>
      </c>
      <c r="B1455" t="s">
        <v>4349</v>
      </c>
      <c r="C1455" t="s">
        <v>21079</v>
      </c>
      <c r="D1455" t="s">
        <v>21080</v>
      </c>
      <c r="E1455" t="s">
        <v>21079</v>
      </c>
      <c r="F1455" t="s">
        <v>21078</v>
      </c>
      <c r="G1455" t="s">
        <v>21077</v>
      </c>
      <c r="I1455" s="25" t="s">
        <v>21076</v>
      </c>
      <c r="J1455" s="25" t="s">
        <v>21075</v>
      </c>
      <c r="M1455" t="b">
        <v>0</v>
      </c>
      <c r="T1455" t="s">
        <v>4341</v>
      </c>
      <c r="U1455" t="s">
        <v>4340</v>
      </c>
      <c r="V1455" t="s">
        <v>20945</v>
      </c>
      <c r="W1455">
        <v>3357</v>
      </c>
      <c r="X1455" s="25" t="s">
        <v>21741</v>
      </c>
      <c r="Y1455" t="s">
        <v>21736</v>
      </c>
      <c r="AA1455" t="str">
        <f t="shared" si="22"/>
        <v>Authentication, Authorization, and Accounting Services (AAA) Security Requirements Guide :: Version 1, Release: 2 Benchmark Date: 24 Jan 2020 IA-5 (1);</v>
      </c>
    </row>
    <row r="1456" spans="1:27" ht="409.5" hidden="1">
      <c r="A1456" t="s">
        <v>18713</v>
      </c>
      <c r="B1456" t="s">
        <v>5187</v>
      </c>
      <c r="C1456" t="s">
        <v>6300</v>
      </c>
      <c r="D1456" t="s">
        <v>18712</v>
      </c>
      <c r="E1456" t="s">
        <v>18711</v>
      </c>
      <c r="F1456" t="s">
        <v>18710</v>
      </c>
      <c r="G1456" s="25" t="s">
        <v>8943</v>
      </c>
      <c r="I1456" s="25" t="s">
        <v>18709</v>
      </c>
      <c r="J1456" t="s">
        <v>18708</v>
      </c>
      <c r="M1456" t="b">
        <v>0</v>
      </c>
      <c r="T1456" t="s">
        <v>4341</v>
      </c>
      <c r="U1456" t="s">
        <v>4340</v>
      </c>
      <c r="V1456" t="s">
        <v>18135</v>
      </c>
      <c r="W1456">
        <v>2901</v>
      </c>
      <c r="X1456" s="25" t="s">
        <v>21741</v>
      </c>
      <c r="Y1456" t="s">
        <v>21736</v>
      </c>
      <c r="Z1456" t="s">
        <v>18707</v>
      </c>
      <c r="AA1456" t="str">
        <f t="shared" si="22"/>
        <v>Central Log Server Security Requirements Guide :: Version 2, Release: 2 Benchmark Date: 27 Oct 2022 IA-5 (1);</v>
      </c>
    </row>
    <row r="1457" spans="1:27" ht="409.5" hidden="1">
      <c r="A1457" t="s">
        <v>17656</v>
      </c>
      <c r="B1457" t="s">
        <v>4349</v>
      </c>
      <c r="C1457" t="s">
        <v>6300</v>
      </c>
      <c r="D1457" t="s">
        <v>17655</v>
      </c>
      <c r="E1457" t="s">
        <v>17654</v>
      </c>
      <c r="F1457" t="s">
        <v>17653</v>
      </c>
      <c r="G1457" s="25" t="s">
        <v>8943</v>
      </c>
      <c r="I1457" s="25" t="s">
        <v>17652</v>
      </c>
      <c r="J1457" t="s">
        <v>17651</v>
      </c>
      <c r="M1457" t="b">
        <v>0</v>
      </c>
      <c r="T1457" t="s">
        <v>4341</v>
      </c>
      <c r="U1457" t="s">
        <v>4340</v>
      </c>
      <c r="V1457" t="s">
        <v>16942</v>
      </c>
      <c r="W1457">
        <v>5239</v>
      </c>
      <c r="X1457" s="25" t="s">
        <v>21741</v>
      </c>
      <c r="Y1457" t="s">
        <v>21736</v>
      </c>
      <c r="AA1457" t="str">
        <f t="shared" si="22"/>
        <v>Container Platform Security Requirements Guide :: Version 1, Release: 3 Benchmark Date: 27 Jan 2022 IA-5 (1);</v>
      </c>
    </row>
    <row r="1458" spans="1:27" ht="409.5" hidden="1">
      <c r="A1458" t="s">
        <v>14682</v>
      </c>
      <c r="B1458" t="s">
        <v>4349</v>
      </c>
      <c r="C1458" t="s">
        <v>14681</v>
      </c>
      <c r="D1458" t="s">
        <v>14680</v>
      </c>
      <c r="E1458" t="s">
        <v>14679</v>
      </c>
      <c r="F1458" t="s">
        <v>14678</v>
      </c>
      <c r="G1458" s="25" t="s">
        <v>14677</v>
      </c>
      <c r="I1458" t="s">
        <v>14676</v>
      </c>
      <c r="J1458" t="s">
        <v>14675</v>
      </c>
      <c r="M1458" t="b">
        <v>0</v>
      </c>
      <c r="T1458" t="s">
        <v>4341</v>
      </c>
      <c r="U1458" t="s">
        <v>4340</v>
      </c>
      <c r="V1458" t="s">
        <v>13339</v>
      </c>
      <c r="W1458">
        <v>2895</v>
      </c>
      <c r="X1458" s="25" t="s">
        <v>21741</v>
      </c>
      <c r="Y1458" t="s">
        <v>21736</v>
      </c>
      <c r="Z1458" t="s">
        <v>14674</v>
      </c>
      <c r="AA1458" t="str">
        <f t="shared" si="22"/>
        <v>General Purpose Operating System Security Requirements Guide :: Version 2, Release: 4 Benchmark Date: 27 Jul 2022 IA-5 (1);</v>
      </c>
    </row>
    <row r="1459" spans="1:27" ht="409.5" hidden="1">
      <c r="A1459" t="s">
        <v>12227</v>
      </c>
      <c r="B1459" t="s">
        <v>4349</v>
      </c>
      <c r="C1459" t="s">
        <v>6300</v>
      </c>
      <c r="D1459" t="s">
        <v>12226</v>
      </c>
      <c r="E1459" t="s">
        <v>12225</v>
      </c>
      <c r="F1459" t="s">
        <v>12224</v>
      </c>
      <c r="G1459" s="25" t="s">
        <v>8943</v>
      </c>
      <c r="I1459" s="25" t="s">
        <v>12223</v>
      </c>
      <c r="J1459" t="s">
        <v>12222</v>
      </c>
      <c r="M1459" t="b">
        <v>0</v>
      </c>
      <c r="T1459" t="s">
        <v>4341</v>
      </c>
      <c r="U1459" t="s">
        <v>4340</v>
      </c>
      <c r="V1459" t="s">
        <v>11272</v>
      </c>
      <c r="W1459">
        <v>2906</v>
      </c>
      <c r="X1459" s="25" t="s">
        <v>21741</v>
      </c>
      <c r="Y1459" t="s">
        <v>21736</v>
      </c>
      <c r="Z1459" t="s">
        <v>12221</v>
      </c>
      <c r="AA1459" t="str">
        <f t="shared" si="22"/>
        <v>Mainframe Product Security Requirements Guide :: Version 2, Release: 1 Benchmark Date: 27 Oct 2022 IA-5 (1);</v>
      </c>
    </row>
    <row r="1460" spans="1:27" ht="409.5" hidden="1">
      <c r="A1460" t="s">
        <v>10945</v>
      </c>
      <c r="B1460" t="s">
        <v>4349</v>
      </c>
      <c r="C1460" t="s">
        <v>6300</v>
      </c>
      <c r="D1460" t="s">
        <v>10944</v>
      </c>
      <c r="E1460" t="s">
        <v>10943</v>
      </c>
      <c r="F1460" t="s">
        <v>10942</v>
      </c>
      <c r="G1460" s="25" t="s">
        <v>10941</v>
      </c>
      <c r="I1460" s="25" t="s">
        <v>10940</v>
      </c>
      <c r="J1460" t="s">
        <v>10939</v>
      </c>
      <c r="M1460" t="b">
        <v>0</v>
      </c>
      <c r="T1460" t="s">
        <v>4341</v>
      </c>
      <c r="U1460" t="s">
        <v>4340</v>
      </c>
      <c r="V1460" t="s">
        <v>10511</v>
      </c>
      <c r="W1460">
        <v>2890</v>
      </c>
      <c r="X1460" s="25" t="s">
        <v>21741</v>
      </c>
      <c r="Y1460" t="s">
        <v>21736</v>
      </c>
      <c r="Z1460" t="s">
        <v>10938</v>
      </c>
      <c r="AA1460" t="str">
        <f t="shared" si="22"/>
        <v>Network Device Management Security Requirements Guide :: Version 4, Release: 1 Benchmark Date: 23 Apr 2021 IA-5 (1);</v>
      </c>
    </row>
    <row r="1461" spans="1:27" ht="409.5" hidden="1">
      <c r="A1461" t="s">
        <v>8947</v>
      </c>
      <c r="B1461" t="s">
        <v>4349</v>
      </c>
      <c r="C1461" t="s">
        <v>6300</v>
      </c>
      <c r="D1461" t="s">
        <v>8946</v>
      </c>
      <c r="E1461" t="s">
        <v>8945</v>
      </c>
      <c r="F1461" t="s">
        <v>8944</v>
      </c>
      <c r="G1461" s="25" t="s">
        <v>8943</v>
      </c>
      <c r="I1461" s="25" t="s">
        <v>8942</v>
      </c>
      <c r="J1461" t="s">
        <v>8941</v>
      </c>
      <c r="M1461" t="b">
        <v>0</v>
      </c>
      <c r="T1461" t="s">
        <v>4341</v>
      </c>
      <c r="U1461" t="s">
        <v>4340</v>
      </c>
      <c r="V1461" t="s">
        <v>8332</v>
      </c>
      <c r="W1461">
        <v>5269</v>
      </c>
      <c r="X1461" s="25" t="s">
        <v>21741</v>
      </c>
      <c r="Y1461" t="s">
        <v>21736</v>
      </c>
      <c r="AA1461" t="str">
        <f t="shared" si="22"/>
        <v>Unified Endpoint Management Server Security Requirements Guide :: Version 1, Release: 1 Benchmark Date: 20 Nov 2020 IA-5 (1);</v>
      </c>
    </row>
    <row r="1462" spans="1:27" ht="409.5" hidden="1">
      <c r="A1462" t="s">
        <v>6301</v>
      </c>
      <c r="B1462" t="s">
        <v>4349</v>
      </c>
      <c r="C1462" t="s">
        <v>6300</v>
      </c>
      <c r="D1462" t="s">
        <v>6299</v>
      </c>
      <c r="E1462" t="s">
        <v>6298</v>
      </c>
      <c r="F1462" t="s">
        <v>6297</v>
      </c>
      <c r="G1462" s="25" t="s">
        <v>6296</v>
      </c>
      <c r="I1462" s="25" t="s">
        <v>6295</v>
      </c>
      <c r="J1462" t="s">
        <v>6294</v>
      </c>
      <c r="M1462" t="b">
        <v>0</v>
      </c>
      <c r="T1462" t="s">
        <v>4341</v>
      </c>
      <c r="U1462" t="s">
        <v>4340</v>
      </c>
      <c r="V1462" t="s">
        <v>5162</v>
      </c>
      <c r="W1462">
        <v>4093</v>
      </c>
      <c r="X1462" s="25" t="s">
        <v>21741</v>
      </c>
      <c r="Y1462" t="s">
        <v>21736</v>
      </c>
      <c r="Z1462" t="s">
        <v>6293</v>
      </c>
      <c r="AA1462" t="str">
        <f t="shared" si="22"/>
        <v>Application Security and Development Security Technical Implementation Guide :: Version 5, Release: 2 Benchmark Date: 27 Oct 2022 IA-5 (1);</v>
      </c>
    </row>
    <row r="1463" spans="1:27" ht="409.5" hidden="1">
      <c r="A1463" t="s">
        <v>21074</v>
      </c>
      <c r="B1463" t="s">
        <v>4745</v>
      </c>
      <c r="C1463" t="s">
        <v>21072</v>
      </c>
      <c r="D1463" t="s">
        <v>21073</v>
      </c>
      <c r="E1463" t="s">
        <v>21072</v>
      </c>
      <c r="F1463" t="s">
        <v>21071</v>
      </c>
      <c r="G1463" s="25" t="s">
        <v>21070</v>
      </c>
      <c r="I1463" s="25" t="s">
        <v>21069</v>
      </c>
      <c r="J1463" t="s">
        <v>21068</v>
      </c>
      <c r="M1463" t="b">
        <v>0</v>
      </c>
      <c r="T1463" t="s">
        <v>4341</v>
      </c>
      <c r="U1463" t="s">
        <v>4340</v>
      </c>
      <c r="V1463" t="s">
        <v>20945</v>
      </c>
      <c r="W1463">
        <v>3357</v>
      </c>
      <c r="X1463" s="25" t="s">
        <v>21742</v>
      </c>
      <c r="Y1463" t="s">
        <v>21736</v>
      </c>
      <c r="AA1463" t="str">
        <f t="shared" si="22"/>
        <v>Authentication, Authorization, and Accounting Services (AAA) Security Requirements Guide :: Version 1, Release: 2 Benchmark Date: 24 Jan 2020 IA-5 (1);</v>
      </c>
    </row>
    <row r="1464" spans="1:27" ht="409.5" hidden="1">
      <c r="A1464" t="s">
        <v>20952</v>
      </c>
      <c r="B1464" t="s">
        <v>4745</v>
      </c>
      <c r="C1464" t="s">
        <v>20950</v>
      </c>
      <c r="D1464" t="s">
        <v>20951</v>
      </c>
      <c r="E1464" t="s">
        <v>20950</v>
      </c>
      <c r="F1464" t="s">
        <v>20949</v>
      </c>
      <c r="G1464" s="25" t="s">
        <v>20948</v>
      </c>
      <c r="I1464" s="25" t="s">
        <v>20947</v>
      </c>
      <c r="J1464" s="25" t="s">
        <v>20946</v>
      </c>
      <c r="M1464" t="b">
        <v>0</v>
      </c>
      <c r="T1464" t="s">
        <v>4341</v>
      </c>
      <c r="U1464" t="s">
        <v>4340</v>
      </c>
      <c r="V1464" t="s">
        <v>20945</v>
      </c>
      <c r="W1464">
        <v>3357</v>
      </c>
      <c r="X1464" s="25" t="s">
        <v>21743</v>
      </c>
      <c r="Y1464" t="s">
        <v>21736</v>
      </c>
      <c r="AA1464" t="str">
        <f t="shared" si="22"/>
        <v>Authentication, Authorization, and Accounting Services (AAA) Security Requirements Guide :: Version 1, Release: 2 Benchmark Date: 24 Jan 2020 IA-5 (1);</v>
      </c>
    </row>
    <row r="1465" spans="1:27" ht="409.5">
      <c r="A1465" t="s">
        <v>20373</v>
      </c>
      <c r="B1465" t="s">
        <v>4349</v>
      </c>
      <c r="C1465" t="s">
        <v>20371</v>
      </c>
      <c r="D1465" t="s">
        <v>20372</v>
      </c>
      <c r="E1465" t="s">
        <v>20371</v>
      </c>
      <c r="F1465" t="s">
        <v>20370</v>
      </c>
      <c r="G1465" s="25" t="s">
        <v>20369</v>
      </c>
      <c r="I1465" s="25" t="s">
        <v>20368</v>
      </c>
      <c r="J1465" t="s">
        <v>20367</v>
      </c>
      <c r="M1465" t="b">
        <v>0</v>
      </c>
      <c r="T1465" t="s">
        <v>4341</v>
      </c>
      <c r="U1465" t="s">
        <v>4340</v>
      </c>
      <c r="V1465" t="s">
        <v>19908</v>
      </c>
      <c r="W1465">
        <v>2489</v>
      </c>
      <c r="X1465" s="25" t="s">
        <v>21742</v>
      </c>
      <c r="Y1465" t="s">
        <v>21736</v>
      </c>
      <c r="AA1465" t="str">
        <f t="shared" si="22"/>
        <v>Application Layer Gateway (ALG) Security Requirements Guide (SRG) :: Version 1, Release: 2 Benchmark Date: 24 Jul 2015 IA-5 (1);</v>
      </c>
    </row>
    <row r="1466" spans="1:27" ht="409.5" hidden="1">
      <c r="A1466" t="s">
        <v>19565</v>
      </c>
      <c r="B1466" t="s">
        <v>4349</v>
      </c>
      <c r="C1466" t="s">
        <v>6291</v>
      </c>
      <c r="D1466" t="s">
        <v>19564</v>
      </c>
      <c r="E1466" t="s">
        <v>19563</v>
      </c>
      <c r="F1466" t="s">
        <v>19562</v>
      </c>
      <c r="G1466" s="25" t="s">
        <v>19561</v>
      </c>
      <c r="I1466" s="25" t="s">
        <v>19560</v>
      </c>
      <c r="J1466" t="s">
        <v>19559</v>
      </c>
      <c r="M1466" t="b">
        <v>0</v>
      </c>
      <c r="T1466" t="s">
        <v>4341</v>
      </c>
      <c r="U1466" t="s">
        <v>4340</v>
      </c>
      <c r="V1466" t="s">
        <v>18918</v>
      </c>
      <c r="W1466">
        <v>2900</v>
      </c>
      <c r="X1466" s="25" t="s">
        <v>21743</v>
      </c>
      <c r="Y1466" t="s">
        <v>21736</v>
      </c>
      <c r="Z1466" t="s">
        <v>19558</v>
      </c>
      <c r="AA1466" t="str">
        <f t="shared" si="22"/>
        <v>Application Server Security Requirements Guide :: Version 3, Release: 3 Benchmark Date: 27 Oct 2022 IA-5 (1);</v>
      </c>
    </row>
    <row r="1467" spans="1:27" ht="409.5" hidden="1">
      <c r="A1467" t="s">
        <v>19557</v>
      </c>
      <c r="B1467" t="s">
        <v>4349</v>
      </c>
      <c r="C1467" t="s">
        <v>4849</v>
      </c>
      <c r="D1467" t="s">
        <v>19556</v>
      </c>
      <c r="E1467" t="s">
        <v>19555</v>
      </c>
      <c r="F1467" t="s">
        <v>19554</v>
      </c>
      <c r="G1467" s="25" t="s">
        <v>19553</v>
      </c>
      <c r="I1467" s="25" t="s">
        <v>19552</v>
      </c>
      <c r="J1467" t="s">
        <v>19551</v>
      </c>
      <c r="M1467" t="b">
        <v>0</v>
      </c>
      <c r="T1467" t="s">
        <v>4341</v>
      </c>
      <c r="U1467" t="s">
        <v>4340</v>
      </c>
      <c r="V1467" t="s">
        <v>18918</v>
      </c>
      <c r="W1467">
        <v>2900</v>
      </c>
      <c r="X1467" s="25" t="s">
        <v>21742</v>
      </c>
      <c r="Y1467" t="s">
        <v>21736</v>
      </c>
      <c r="Z1467" t="s">
        <v>19550</v>
      </c>
      <c r="AA1467" t="str">
        <f t="shared" si="22"/>
        <v>Application Server Security Requirements Guide :: Version 3, Release: 3 Benchmark Date: 27 Oct 2022 IA-5 (1);</v>
      </c>
    </row>
    <row r="1468" spans="1:27" ht="409.5" hidden="1">
      <c r="A1468" t="s">
        <v>19549</v>
      </c>
      <c r="B1468" t="s">
        <v>4349</v>
      </c>
      <c r="C1468" t="s">
        <v>4849</v>
      </c>
      <c r="D1468" t="s">
        <v>19548</v>
      </c>
      <c r="E1468" t="s">
        <v>19547</v>
      </c>
      <c r="F1468" t="s">
        <v>19546</v>
      </c>
      <c r="G1468" s="25" t="s">
        <v>19545</v>
      </c>
      <c r="I1468" s="25" t="s">
        <v>19544</v>
      </c>
      <c r="J1468" t="s">
        <v>19543</v>
      </c>
      <c r="M1468" t="b">
        <v>0</v>
      </c>
      <c r="T1468" t="s">
        <v>4341</v>
      </c>
      <c r="U1468" t="s">
        <v>4340</v>
      </c>
      <c r="V1468" t="s">
        <v>18918</v>
      </c>
      <c r="W1468">
        <v>2900</v>
      </c>
      <c r="X1468" s="25" t="s">
        <v>21742</v>
      </c>
      <c r="Y1468" t="s">
        <v>21736</v>
      </c>
      <c r="Z1468" t="s">
        <v>19542</v>
      </c>
      <c r="AA1468" t="str">
        <f t="shared" si="22"/>
        <v>Application Server Security Requirements Guide :: Version 3, Release: 3 Benchmark Date: 27 Oct 2022 IA-5 (1);</v>
      </c>
    </row>
    <row r="1469" spans="1:27" ht="409.5" hidden="1">
      <c r="A1469" t="s">
        <v>18706</v>
      </c>
      <c r="B1469" t="s">
        <v>4745</v>
      </c>
      <c r="C1469" t="s">
        <v>6291</v>
      </c>
      <c r="D1469" t="s">
        <v>18705</v>
      </c>
      <c r="E1469" t="s">
        <v>18704</v>
      </c>
      <c r="F1469" t="s">
        <v>18703</v>
      </c>
      <c r="G1469" s="25" t="s">
        <v>18702</v>
      </c>
      <c r="I1469" s="25" t="s">
        <v>18701</v>
      </c>
      <c r="J1469" t="s">
        <v>18700</v>
      </c>
      <c r="M1469" t="b">
        <v>0</v>
      </c>
      <c r="T1469" t="s">
        <v>4341</v>
      </c>
      <c r="U1469" t="s">
        <v>4340</v>
      </c>
      <c r="V1469" t="s">
        <v>18135</v>
      </c>
      <c r="W1469">
        <v>2901</v>
      </c>
      <c r="X1469" s="25" t="s">
        <v>21743</v>
      </c>
      <c r="Y1469" t="s">
        <v>21736</v>
      </c>
      <c r="Z1469" t="s">
        <v>18699</v>
      </c>
      <c r="AA1469" t="str">
        <f t="shared" si="22"/>
        <v>Central Log Server Security Requirements Guide :: Version 2, Release: 2 Benchmark Date: 27 Oct 2022 IA-5 (1);</v>
      </c>
    </row>
    <row r="1470" spans="1:27" ht="409.5" hidden="1">
      <c r="A1470" t="s">
        <v>18698</v>
      </c>
      <c r="B1470" t="s">
        <v>4745</v>
      </c>
      <c r="C1470" t="s">
        <v>4849</v>
      </c>
      <c r="D1470" t="s">
        <v>18697</v>
      </c>
      <c r="E1470" t="s">
        <v>18696</v>
      </c>
      <c r="F1470" t="s">
        <v>18695</v>
      </c>
      <c r="G1470" s="25" t="s">
        <v>18694</v>
      </c>
      <c r="I1470" s="25" t="s">
        <v>18693</v>
      </c>
      <c r="J1470" t="s">
        <v>18692</v>
      </c>
      <c r="M1470" t="b">
        <v>0</v>
      </c>
      <c r="T1470" t="s">
        <v>4341</v>
      </c>
      <c r="U1470" t="s">
        <v>4340</v>
      </c>
      <c r="V1470" t="s">
        <v>18135</v>
      </c>
      <c r="W1470">
        <v>2901</v>
      </c>
      <c r="X1470" s="25" t="s">
        <v>21742</v>
      </c>
      <c r="Y1470" t="s">
        <v>21736</v>
      </c>
      <c r="Z1470" t="s">
        <v>18691</v>
      </c>
      <c r="AA1470" t="str">
        <f t="shared" si="22"/>
        <v>Central Log Server Security Requirements Guide :: Version 2, Release: 2 Benchmark Date: 27 Oct 2022 IA-5 (1);</v>
      </c>
    </row>
    <row r="1471" spans="1:27" ht="409.5" hidden="1">
      <c r="A1471" t="s">
        <v>17650</v>
      </c>
      <c r="B1471" t="s">
        <v>4349</v>
      </c>
      <c r="C1471" t="s">
        <v>6291</v>
      </c>
      <c r="D1471" t="s">
        <v>17649</v>
      </c>
      <c r="E1471" t="s">
        <v>17648</v>
      </c>
      <c r="F1471" t="s">
        <v>17647</v>
      </c>
      <c r="G1471" s="25" t="s">
        <v>17646</v>
      </c>
      <c r="I1471" s="25" t="s">
        <v>17645</v>
      </c>
      <c r="J1471" t="s">
        <v>17644</v>
      </c>
      <c r="M1471" t="b">
        <v>0</v>
      </c>
      <c r="T1471" t="s">
        <v>4341</v>
      </c>
      <c r="U1471" t="s">
        <v>4340</v>
      </c>
      <c r="V1471" t="s">
        <v>16942</v>
      </c>
      <c r="W1471">
        <v>5239</v>
      </c>
      <c r="X1471" s="25" t="s">
        <v>21743</v>
      </c>
      <c r="Y1471" t="s">
        <v>21736</v>
      </c>
      <c r="AA1471" t="str">
        <f t="shared" si="22"/>
        <v>Container Platform Security Requirements Guide :: Version 1, Release: 3 Benchmark Date: 27 Jan 2022 IA-5 (1);</v>
      </c>
    </row>
    <row r="1472" spans="1:27" ht="409.5" hidden="1">
      <c r="A1472" t="s">
        <v>17643</v>
      </c>
      <c r="B1472" t="s">
        <v>4745</v>
      </c>
      <c r="C1472" t="s">
        <v>4849</v>
      </c>
      <c r="D1472" t="s">
        <v>17642</v>
      </c>
      <c r="E1472" t="s">
        <v>17641</v>
      </c>
      <c r="F1472" t="s">
        <v>17640</v>
      </c>
      <c r="G1472" s="25" t="s">
        <v>17639</v>
      </c>
      <c r="I1472" s="25" t="s">
        <v>17638</v>
      </c>
      <c r="J1472" t="s">
        <v>17637</v>
      </c>
      <c r="M1472" t="b">
        <v>0</v>
      </c>
      <c r="T1472" t="s">
        <v>4341</v>
      </c>
      <c r="U1472" t="s">
        <v>4340</v>
      </c>
      <c r="V1472" t="s">
        <v>16942</v>
      </c>
      <c r="W1472">
        <v>5239</v>
      </c>
      <c r="X1472" s="25" t="s">
        <v>21742</v>
      </c>
      <c r="Y1472" t="s">
        <v>21736</v>
      </c>
      <c r="AA1472" t="str">
        <f t="shared" si="22"/>
        <v>Container Platform Security Requirements Guide :: Version 1, Release: 3 Benchmark Date: 27 Jan 2022 IA-5 (1);</v>
      </c>
    </row>
    <row r="1473" spans="1:27" ht="409.5" hidden="1">
      <c r="A1473" t="s">
        <v>16647</v>
      </c>
      <c r="B1473" t="s">
        <v>4745</v>
      </c>
      <c r="C1473" t="s">
        <v>6291</v>
      </c>
      <c r="D1473" t="s">
        <v>16646</v>
      </c>
      <c r="E1473" t="s">
        <v>16645</v>
      </c>
      <c r="F1473" t="s">
        <v>16644</v>
      </c>
      <c r="G1473" s="25" t="s">
        <v>16643</v>
      </c>
      <c r="I1473" s="25" t="s">
        <v>16642</v>
      </c>
      <c r="J1473" s="25" t="s">
        <v>16641</v>
      </c>
      <c r="M1473" t="b">
        <v>0</v>
      </c>
      <c r="T1473" t="s">
        <v>4341</v>
      </c>
      <c r="U1473" t="s">
        <v>4340</v>
      </c>
      <c r="V1473" t="s">
        <v>15953</v>
      </c>
      <c r="W1473">
        <v>2902</v>
      </c>
      <c r="X1473" s="25" t="s">
        <v>21743</v>
      </c>
      <c r="Y1473" t="s">
        <v>21736</v>
      </c>
      <c r="Z1473" t="s">
        <v>16640</v>
      </c>
      <c r="AA1473" t="str">
        <f t="shared" si="22"/>
        <v>Database Security Requirements Guide :: Version 3, Release: 3 Benchmark Date: 27 Jul 2022 IA-5 (1);</v>
      </c>
    </row>
    <row r="1474" spans="1:27" ht="409.5" hidden="1">
      <c r="A1474" t="s">
        <v>16639</v>
      </c>
      <c r="B1474" t="s">
        <v>4745</v>
      </c>
      <c r="C1474" t="s">
        <v>4849</v>
      </c>
      <c r="D1474" t="s">
        <v>16638</v>
      </c>
      <c r="E1474" t="s">
        <v>16637</v>
      </c>
      <c r="F1474" t="s">
        <v>16636</v>
      </c>
      <c r="G1474" s="25" t="s">
        <v>16635</v>
      </c>
      <c r="I1474" s="25" t="s">
        <v>16634</v>
      </c>
      <c r="J1474" s="25" t="s">
        <v>16633</v>
      </c>
      <c r="M1474" t="b">
        <v>0</v>
      </c>
      <c r="T1474" t="s">
        <v>4341</v>
      </c>
      <c r="U1474" t="s">
        <v>4340</v>
      </c>
      <c r="V1474" t="s">
        <v>15953</v>
      </c>
      <c r="W1474">
        <v>2902</v>
      </c>
      <c r="X1474" s="25" t="s">
        <v>21742</v>
      </c>
      <c r="Y1474" t="s">
        <v>21736</v>
      </c>
      <c r="Z1474" t="s">
        <v>16632</v>
      </c>
      <c r="AA1474" t="str">
        <f t="shared" si="22"/>
        <v>Database Security Requirements Guide :: Version 3, Release: 3 Benchmark Date: 27 Jul 2022 IA-5 (1);</v>
      </c>
    </row>
    <row r="1475" spans="1:27" ht="409.5" hidden="1">
      <c r="A1475" t="s">
        <v>14673</v>
      </c>
      <c r="B1475" t="s">
        <v>4349</v>
      </c>
      <c r="C1475" t="s">
        <v>14672</v>
      </c>
      <c r="D1475" t="s">
        <v>14671</v>
      </c>
      <c r="E1475" t="s">
        <v>14670</v>
      </c>
      <c r="F1475" t="s">
        <v>14669</v>
      </c>
      <c r="G1475" t="s">
        <v>14660</v>
      </c>
      <c r="I1475" t="s">
        <v>14668</v>
      </c>
      <c r="J1475" t="s">
        <v>14667</v>
      </c>
      <c r="M1475" t="b">
        <v>0</v>
      </c>
      <c r="T1475" t="s">
        <v>4341</v>
      </c>
      <c r="U1475" t="s">
        <v>4340</v>
      </c>
      <c r="V1475" t="s">
        <v>13339</v>
      </c>
      <c r="W1475">
        <v>2895</v>
      </c>
      <c r="X1475" s="25" t="s">
        <v>21743</v>
      </c>
      <c r="Y1475" t="s">
        <v>21736</v>
      </c>
      <c r="Z1475" t="s">
        <v>14666</v>
      </c>
      <c r="AA1475" t="str">
        <f t="shared" si="22"/>
        <v>General Purpose Operating System Security Requirements Guide :: Version 2, Release: 4 Benchmark Date: 27 Jul 2022 IA-5 (1);</v>
      </c>
    </row>
    <row r="1476" spans="1:27" ht="409.5" hidden="1">
      <c r="A1476" t="s">
        <v>14665</v>
      </c>
      <c r="B1476" t="s">
        <v>4349</v>
      </c>
      <c r="C1476" t="s">
        <v>14664</v>
      </c>
      <c r="D1476" t="s">
        <v>14663</v>
      </c>
      <c r="E1476" t="s">
        <v>14662</v>
      </c>
      <c r="F1476" t="s">
        <v>14661</v>
      </c>
      <c r="G1476" t="s">
        <v>14660</v>
      </c>
      <c r="I1476" t="s">
        <v>14659</v>
      </c>
      <c r="J1476" t="s">
        <v>14658</v>
      </c>
      <c r="M1476" t="b">
        <v>0</v>
      </c>
      <c r="T1476" t="s">
        <v>4341</v>
      </c>
      <c r="U1476" t="s">
        <v>4340</v>
      </c>
      <c r="V1476" t="s">
        <v>13339</v>
      </c>
      <c r="W1476">
        <v>2895</v>
      </c>
      <c r="X1476" s="25" t="s">
        <v>21742</v>
      </c>
      <c r="Y1476" t="s">
        <v>21736</v>
      </c>
      <c r="Z1476" t="s">
        <v>14657</v>
      </c>
      <c r="AA1476" t="str">
        <f t="shared" ref="AA1476:AA1539" si="23">_xlfn.CONCAT(V1476, " ", Y1476)</f>
        <v>General Purpose Operating System Security Requirements Guide :: Version 2, Release: 4 Benchmark Date: 27 Jul 2022 IA-5 (1);</v>
      </c>
    </row>
    <row r="1477" spans="1:27" ht="409.5" hidden="1">
      <c r="A1477" t="s">
        <v>12220</v>
      </c>
      <c r="B1477" t="s">
        <v>4349</v>
      </c>
      <c r="C1477" t="s">
        <v>6291</v>
      </c>
      <c r="D1477" t="s">
        <v>12219</v>
      </c>
      <c r="E1477" t="s">
        <v>12218</v>
      </c>
      <c r="F1477" t="s">
        <v>12217</v>
      </c>
      <c r="G1477" s="25" t="s">
        <v>12216</v>
      </c>
      <c r="I1477" s="25" t="s">
        <v>12215</v>
      </c>
      <c r="J1477" t="s">
        <v>12214</v>
      </c>
      <c r="M1477" t="b">
        <v>0</v>
      </c>
      <c r="T1477" t="s">
        <v>4341</v>
      </c>
      <c r="U1477" t="s">
        <v>4340</v>
      </c>
      <c r="V1477" t="s">
        <v>11272</v>
      </c>
      <c r="W1477">
        <v>2906</v>
      </c>
      <c r="X1477" s="25" t="s">
        <v>21743</v>
      </c>
      <c r="Y1477" t="s">
        <v>21736</v>
      </c>
      <c r="Z1477" t="s">
        <v>12213</v>
      </c>
      <c r="AA1477" t="str">
        <f t="shared" si="23"/>
        <v>Mainframe Product Security Requirements Guide :: Version 2, Release: 1 Benchmark Date: 27 Oct 2022 IA-5 (1);</v>
      </c>
    </row>
    <row r="1478" spans="1:27" ht="409.5" hidden="1">
      <c r="A1478" t="s">
        <v>12212</v>
      </c>
      <c r="B1478" t="s">
        <v>4349</v>
      </c>
      <c r="C1478" t="s">
        <v>4849</v>
      </c>
      <c r="D1478" t="s">
        <v>12211</v>
      </c>
      <c r="E1478" t="s">
        <v>12210</v>
      </c>
      <c r="F1478" t="s">
        <v>12209</v>
      </c>
      <c r="G1478" s="25" t="s">
        <v>12208</v>
      </c>
      <c r="I1478" s="25" t="s">
        <v>12207</v>
      </c>
      <c r="J1478" t="s">
        <v>12206</v>
      </c>
      <c r="M1478" t="b">
        <v>0</v>
      </c>
      <c r="T1478" t="s">
        <v>4341</v>
      </c>
      <c r="U1478" t="s">
        <v>4340</v>
      </c>
      <c r="V1478" t="s">
        <v>11272</v>
      </c>
      <c r="W1478">
        <v>2906</v>
      </c>
      <c r="X1478" s="25" t="s">
        <v>21742</v>
      </c>
      <c r="Y1478" t="s">
        <v>21736</v>
      </c>
      <c r="Z1478" t="s">
        <v>12205</v>
      </c>
      <c r="AA1478" t="str">
        <f t="shared" si="23"/>
        <v>Mainframe Product Security Requirements Guide :: Version 2, Release: 1 Benchmark Date: 27 Oct 2022 IA-5 (1);</v>
      </c>
    </row>
    <row r="1479" spans="1:27" ht="409.5" hidden="1">
      <c r="A1479" t="s">
        <v>10937</v>
      </c>
      <c r="B1479" t="s">
        <v>4745</v>
      </c>
      <c r="C1479" t="s">
        <v>6291</v>
      </c>
      <c r="D1479" t="s">
        <v>10936</v>
      </c>
      <c r="E1479" t="s">
        <v>10935</v>
      </c>
      <c r="F1479" t="s">
        <v>10934</v>
      </c>
      <c r="G1479" s="25" t="s">
        <v>10933</v>
      </c>
      <c r="I1479" s="25" t="s">
        <v>10932</v>
      </c>
      <c r="J1479" s="25" t="s">
        <v>10931</v>
      </c>
      <c r="M1479" t="b">
        <v>0</v>
      </c>
      <c r="T1479" t="s">
        <v>4341</v>
      </c>
      <c r="U1479" t="s">
        <v>4340</v>
      </c>
      <c r="V1479" t="s">
        <v>10511</v>
      </c>
      <c r="W1479">
        <v>2890</v>
      </c>
      <c r="X1479" s="25" t="s">
        <v>21743</v>
      </c>
      <c r="Y1479" t="s">
        <v>21736</v>
      </c>
      <c r="Z1479" t="s">
        <v>10930</v>
      </c>
      <c r="AA1479" t="str">
        <f t="shared" si="23"/>
        <v>Network Device Management Security Requirements Guide :: Version 4, Release: 1 Benchmark Date: 23 Apr 2021 IA-5 (1);</v>
      </c>
    </row>
    <row r="1480" spans="1:27" ht="409.5" hidden="1">
      <c r="A1480" t="s">
        <v>10929</v>
      </c>
      <c r="B1480" t="s">
        <v>4745</v>
      </c>
      <c r="C1480" t="s">
        <v>4849</v>
      </c>
      <c r="D1480" t="s">
        <v>10928</v>
      </c>
      <c r="E1480" t="s">
        <v>10927</v>
      </c>
      <c r="F1480" t="s">
        <v>10926</v>
      </c>
      <c r="G1480" s="25" t="s">
        <v>10925</v>
      </c>
      <c r="I1480" t="s">
        <v>10924</v>
      </c>
      <c r="J1480" t="s">
        <v>10923</v>
      </c>
      <c r="M1480" t="b">
        <v>0</v>
      </c>
      <c r="T1480" t="s">
        <v>4341</v>
      </c>
      <c r="U1480" t="s">
        <v>4340</v>
      </c>
      <c r="V1480" t="s">
        <v>10511</v>
      </c>
      <c r="W1480">
        <v>2890</v>
      </c>
      <c r="X1480" s="25" t="s">
        <v>21742</v>
      </c>
      <c r="Y1480" t="s">
        <v>21736</v>
      </c>
      <c r="Z1480" t="s">
        <v>10922</v>
      </c>
      <c r="AA1480" t="str">
        <f t="shared" si="23"/>
        <v>Network Device Management Security Requirements Guide :: Version 4, Release: 1 Benchmark Date: 23 Apr 2021 IA-5 (1);</v>
      </c>
    </row>
    <row r="1481" spans="1:27" ht="409.5" hidden="1">
      <c r="A1481" t="s">
        <v>8940</v>
      </c>
      <c r="B1481" t="s">
        <v>4349</v>
      </c>
      <c r="C1481" t="s">
        <v>6291</v>
      </c>
      <c r="D1481" t="s">
        <v>8939</v>
      </c>
      <c r="E1481" t="s">
        <v>8938</v>
      </c>
      <c r="F1481" t="s">
        <v>8937</v>
      </c>
      <c r="G1481" s="25" t="s">
        <v>8936</v>
      </c>
      <c r="I1481" s="25" t="s">
        <v>8935</v>
      </c>
      <c r="J1481" t="s">
        <v>8934</v>
      </c>
      <c r="M1481" t="b">
        <v>0</v>
      </c>
      <c r="T1481" t="s">
        <v>4341</v>
      </c>
      <c r="U1481" t="s">
        <v>4340</v>
      </c>
      <c r="V1481" t="s">
        <v>8332</v>
      </c>
      <c r="W1481">
        <v>5269</v>
      </c>
      <c r="X1481" s="25" t="s">
        <v>21743</v>
      </c>
      <c r="Y1481" t="s">
        <v>21736</v>
      </c>
      <c r="AA1481" t="str">
        <f t="shared" si="23"/>
        <v>Unified Endpoint Management Server Security Requirements Guide :: Version 1, Release: 1 Benchmark Date: 20 Nov 2020 IA-5 (1);</v>
      </c>
    </row>
    <row r="1482" spans="1:27" ht="409.5" hidden="1">
      <c r="A1482" t="s">
        <v>8933</v>
      </c>
      <c r="B1482" t="s">
        <v>4745</v>
      </c>
      <c r="C1482" t="s">
        <v>4849</v>
      </c>
      <c r="D1482" t="s">
        <v>8932</v>
      </c>
      <c r="E1482" t="s">
        <v>8931</v>
      </c>
      <c r="F1482" t="s">
        <v>8930</v>
      </c>
      <c r="G1482" s="25" t="s">
        <v>8929</v>
      </c>
      <c r="I1482" s="25" t="s">
        <v>8928</v>
      </c>
      <c r="J1482" t="s">
        <v>8927</v>
      </c>
      <c r="M1482" t="b">
        <v>0</v>
      </c>
      <c r="T1482" t="s">
        <v>4341</v>
      </c>
      <c r="U1482" t="s">
        <v>4340</v>
      </c>
      <c r="V1482" t="s">
        <v>8332</v>
      </c>
      <c r="W1482">
        <v>5269</v>
      </c>
      <c r="X1482" s="25" t="s">
        <v>21742</v>
      </c>
      <c r="Y1482" t="s">
        <v>21736</v>
      </c>
      <c r="AA1482" t="str">
        <f t="shared" si="23"/>
        <v>Unified Endpoint Management Server Security Requirements Guide :: Version 1, Release: 1 Benchmark Date: 20 Nov 2020 IA-5 (1);</v>
      </c>
    </row>
    <row r="1483" spans="1:27" ht="409.5" hidden="1">
      <c r="A1483" t="s">
        <v>7769</v>
      </c>
      <c r="B1483" t="s">
        <v>4349</v>
      </c>
      <c r="C1483" t="s">
        <v>7768</v>
      </c>
      <c r="D1483" t="s">
        <v>7767</v>
      </c>
      <c r="E1483" t="s">
        <v>7766</v>
      </c>
      <c r="F1483" s="25" t="s">
        <v>7765</v>
      </c>
      <c r="G1483" s="25" t="s">
        <v>7764</v>
      </c>
      <c r="I1483" s="25" t="s">
        <v>7763</v>
      </c>
      <c r="J1483" t="s">
        <v>7762</v>
      </c>
      <c r="M1483" t="b">
        <v>0</v>
      </c>
      <c r="T1483" t="s">
        <v>4341</v>
      </c>
      <c r="U1483" t="s">
        <v>4340</v>
      </c>
      <c r="V1483" t="s">
        <v>7613</v>
      </c>
      <c r="W1483">
        <v>2920</v>
      </c>
      <c r="X1483" s="25" t="s">
        <v>21742</v>
      </c>
      <c r="Y1483" t="s">
        <v>21736</v>
      </c>
      <c r="Z1483" t="s">
        <v>7761</v>
      </c>
      <c r="AA1483" t="str">
        <f t="shared" si="23"/>
        <v>Virtual Private Network (VPN) Security Requirements Guide :: Version 2, Release: 4 Benchmark Date: 27 Oct 2021 IA-5 (1);</v>
      </c>
    </row>
    <row r="1484" spans="1:27" ht="409.5" hidden="1">
      <c r="A1484" t="s">
        <v>7691</v>
      </c>
      <c r="B1484" t="s">
        <v>4349</v>
      </c>
      <c r="C1484" t="s">
        <v>7690</v>
      </c>
      <c r="D1484" t="s">
        <v>7689</v>
      </c>
      <c r="E1484" t="s">
        <v>7688</v>
      </c>
      <c r="F1484" t="s">
        <v>7687</v>
      </c>
      <c r="G1484" s="25" t="s">
        <v>7686</v>
      </c>
      <c r="I1484" s="25" t="s">
        <v>7685</v>
      </c>
      <c r="J1484" t="s">
        <v>7684</v>
      </c>
      <c r="M1484" t="b">
        <v>0</v>
      </c>
      <c r="T1484" t="s">
        <v>4341</v>
      </c>
      <c r="U1484" t="s">
        <v>4340</v>
      </c>
      <c r="V1484" t="s">
        <v>7613</v>
      </c>
      <c r="W1484">
        <v>2920</v>
      </c>
      <c r="X1484" s="25" t="s">
        <v>21743</v>
      </c>
      <c r="Y1484" t="s">
        <v>21736</v>
      </c>
      <c r="Z1484" t="s">
        <v>7683</v>
      </c>
      <c r="AA1484" t="str">
        <f t="shared" si="23"/>
        <v>Virtual Private Network (VPN) Security Requirements Guide :: Version 2, Release: 4 Benchmark Date: 27 Oct 2021 IA-5 (1);</v>
      </c>
    </row>
    <row r="1485" spans="1:27" ht="409.5" hidden="1">
      <c r="A1485" t="s">
        <v>6292</v>
      </c>
      <c r="B1485" t="s">
        <v>4745</v>
      </c>
      <c r="C1485" t="s">
        <v>6291</v>
      </c>
      <c r="D1485" t="s">
        <v>6290</v>
      </c>
      <c r="E1485" t="s">
        <v>6289</v>
      </c>
      <c r="F1485" t="s">
        <v>6288</v>
      </c>
      <c r="G1485" s="25" t="s">
        <v>6287</v>
      </c>
      <c r="I1485" s="25" t="s">
        <v>6286</v>
      </c>
      <c r="J1485" s="25" t="s">
        <v>6285</v>
      </c>
      <c r="M1485" t="b">
        <v>0</v>
      </c>
      <c r="T1485" t="s">
        <v>4341</v>
      </c>
      <c r="U1485" t="s">
        <v>4340</v>
      </c>
      <c r="V1485" t="s">
        <v>5162</v>
      </c>
      <c r="W1485">
        <v>4093</v>
      </c>
      <c r="X1485" s="25" t="s">
        <v>21743</v>
      </c>
      <c r="Y1485" t="s">
        <v>21736</v>
      </c>
      <c r="Z1485" t="s">
        <v>6284</v>
      </c>
      <c r="AA1485" t="str">
        <f t="shared" si="23"/>
        <v>Application Security and Development Security Technical Implementation Guide :: Version 5, Release: 2 Benchmark Date: 27 Oct 2022 IA-5 (1);</v>
      </c>
    </row>
    <row r="1486" spans="1:27" ht="409.5" hidden="1">
      <c r="A1486" t="s">
        <v>6283</v>
      </c>
      <c r="B1486" t="s">
        <v>4745</v>
      </c>
      <c r="C1486" t="s">
        <v>4849</v>
      </c>
      <c r="D1486" t="s">
        <v>6282</v>
      </c>
      <c r="E1486" t="s">
        <v>6281</v>
      </c>
      <c r="F1486" t="s">
        <v>6280</v>
      </c>
      <c r="G1486" s="25" t="s">
        <v>6279</v>
      </c>
      <c r="I1486" s="25" t="s">
        <v>6278</v>
      </c>
      <c r="J1486" t="s">
        <v>6277</v>
      </c>
      <c r="M1486" t="b">
        <v>0</v>
      </c>
      <c r="T1486" t="s">
        <v>4341</v>
      </c>
      <c r="U1486" t="s">
        <v>4340</v>
      </c>
      <c r="V1486" t="s">
        <v>5162</v>
      </c>
      <c r="W1486">
        <v>4093</v>
      </c>
      <c r="X1486" s="25" t="s">
        <v>21742</v>
      </c>
      <c r="Y1486" t="s">
        <v>21736</v>
      </c>
      <c r="Z1486" t="s">
        <v>6276</v>
      </c>
      <c r="AA1486" t="str">
        <f t="shared" si="23"/>
        <v>Application Security and Development Security Technical Implementation Guide :: Version 5, Release: 2 Benchmark Date: 27 Oct 2022 IA-5 (1);</v>
      </c>
    </row>
    <row r="1487" spans="1:27" ht="409.5" hidden="1">
      <c r="A1487" t="s">
        <v>4850</v>
      </c>
      <c r="B1487" t="s">
        <v>4349</v>
      </c>
      <c r="C1487" t="s">
        <v>4849</v>
      </c>
      <c r="D1487" t="s">
        <v>4848</v>
      </c>
      <c r="E1487" t="s">
        <v>4847</v>
      </c>
      <c r="F1487" t="s">
        <v>4846</v>
      </c>
      <c r="G1487" s="25" t="s">
        <v>4845</v>
      </c>
      <c r="I1487" s="25" t="s">
        <v>4844</v>
      </c>
      <c r="J1487" t="s">
        <v>4843</v>
      </c>
      <c r="M1487" t="b">
        <v>0</v>
      </c>
      <c r="T1487" t="s">
        <v>4341</v>
      </c>
      <c r="U1487" t="s">
        <v>4340</v>
      </c>
      <c r="V1487" t="s">
        <v>4339</v>
      </c>
      <c r="W1487">
        <v>2910</v>
      </c>
      <c r="X1487" s="25" t="s">
        <v>21742</v>
      </c>
      <c r="Y1487" t="s">
        <v>21736</v>
      </c>
      <c r="Z1487" t="s">
        <v>4842</v>
      </c>
      <c r="AA1487" t="str">
        <f t="shared" si="23"/>
        <v>Web Server Security Requirements Guide :: Version 3, Release: 1 Benchmark Date: 27 Oct 2022 IA-5 (1);</v>
      </c>
    </row>
    <row r="1488" spans="1:27" ht="409.5" hidden="1">
      <c r="A1488" t="s">
        <v>21067</v>
      </c>
      <c r="B1488" t="s">
        <v>4349</v>
      </c>
      <c r="C1488" t="s">
        <v>21065</v>
      </c>
      <c r="D1488" t="s">
        <v>21066</v>
      </c>
      <c r="E1488" t="s">
        <v>21065</v>
      </c>
      <c r="F1488" t="s">
        <v>21064</v>
      </c>
      <c r="G1488" s="25" t="s">
        <v>18686</v>
      </c>
      <c r="I1488" s="25" t="s">
        <v>21063</v>
      </c>
      <c r="J1488" t="s">
        <v>21062</v>
      </c>
      <c r="M1488" t="b">
        <v>0</v>
      </c>
      <c r="T1488" t="s">
        <v>4341</v>
      </c>
      <c r="U1488" t="s">
        <v>4340</v>
      </c>
      <c r="V1488" t="s">
        <v>20945</v>
      </c>
      <c r="W1488">
        <v>3357</v>
      </c>
      <c r="X1488" s="25" t="s">
        <v>21744</v>
      </c>
      <c r="Y1488" t="s">
        <v>21736</v>
      </c>
      <c r="AA1488" t="str">
        <f t="shared" si="23"/>
        <v>Authentication, Authorization, and Accounting Services (AAA) Security Requirements Guide :: Version 1, Release: 2 Benchmark Date: 24 Jan 2020 IA-5 (1);</v>
      </c>
    </row>
    <row r="1489" spans="1:27" ht="409.5" hidden="1">
      <c r="A1489" t="s">
        <v>21061</v>
      </c>
      <c r="B1489" t="s">
        <v>4349</v>
      </c>
      <c r="C1489" t="s">
        <v>21059</v>
      </c>
      <c r="D1489" t="s">
        <v>21060</v>
      </c>
      <c r="E1489" t="s">
        <v>21059</v>
      </c>
      <c r="F1489" t="s">
        <v>21058</v>
      </c>
      <c r="G1489" s="25" t="s">
        <v>12192</v>
      </c>
      <c r="I1489" s="25" t="s">
        <v>21057</v>
      </c>
      <c r="J1489" t="s">
        <v>21056</v>
      </c>
      <c r="M1489" t="b">
        <v>0</v>
      </c>
      <c r="T1489" t="s">
        <v>4341</v>
      </c>
      <c r="U1489" t="s">
        <v>4340</v>
      </c>
      <c r="V1489" t="s">
        <v>20945</v>
      </c>
      <c r="W1489">
        <v>3357</v>
      </c>
      <c r="X1489" s="25" t="s">
        <v>21745</v>
      </c>
      <c r="Y1489" t="s">
        <v>21736</v>
      </c>
      <c r="AA1489" t="str">
        <f t="shared" si="23"/>
        <v>Authentication, Authorization, and Accounting Services (AAA) Security Requirements Guide :: Version 1, Release: 2 Benchmark Date: 24 Jan 2020 IA-5 (1);</v>
      </c>
    </row>
    <row r="1490" spans="1:27" ht="409.5" hidden="1">
      <c r="A1490" t="s">
        <v>18690</v>
      </c>
      <c r="B1490" t="s">
        <v>5187</v>
      </c>
      <c r="C1490" t="s">
        <v>6274</v>
      </c>
      <c r="D1490" t="s">
        <v>18689</v>
      </c>
      <c r="E1490" t="s">
        <v>18688</v>
      </c>
      <c r="F1490" t="s">
        <v>18687</v>
      </c>
      <c r="G1490" s="25" t="s">
        <v>18686</v>
      </c>
      <c r="I1490" s="25" t="s">
        <v>18685</v>
      </c>
      <c r="J1490" t="s">
        <v>18684</v>
      </c>
      <c r="M1490" t="b">
        <v>0</v>
      </c>
      <c r="T1490" t="s">
        <v>4341</v>
      </c>
      <c r="U1490" t="s">
        <v>4340</v>
      </c>
      <c r="V1490" t="s">
        <v>18135</v>
      </c>
      <c r="W1490">
        <v>2901</v>
      </c>
      <c r="X1490" s="25" t="s">
        <v>21744</v>
      </c>
      <c r="Y1490" t="s">
        <v>21736</v>
      </c>
      <c r="Z1490" t="s">
        <v>18683</v>
      </c>
      <c r="AA1490" t="str">
        <f t="shared" si="23"/>
        <v>Central Log Server Security Requirements Guide :: Version 2, Release: 2 Benchmark Date: 27 Oct 2022 IA-5 (1);</v>
      </c>
    </row>
    <row r="1491" spans="1:27" ht="409.5" hidden="1">
      <c r="A1491" t="s">
        <v>18682</v>
      </c>
      <c r="B1491" t="s">
        <v>5187</v>
      </c>
      <c r="C1491" t="s">
        <v>6265</v>
      </c>
      <c r="D1491" t="s">
        <v>18681</v>
      </c>
      <c r="E1491" t="s">
        <v>18680</v>
      </c>
      <c r="F1491" t="s">
        <v>18679</v>
      </c>
      <c r="G1491" s="25" t="s">
        <v>12192</v>
      </c>
      <c r="I1491" s="25" t="s">
        <v>18678</v>
      </c>
      <c r="J1491" t="s">
        <v>18677</v>
      </c>
      <c r="M1491" t="b">
        <v>0</v>
      </c>
      <c r="T1491" t="s">
        <v>4341</v>
      </c>
      <c r="U1491" t="s">
        <v>4340</v>
      </c>
      <c r="V1491" t="s">
        <v>18135</v>
      </c>
      <c r="W1491">
        <v>2901</v>
      </c>
      <c r="X1491" s="25" t="s">
        <v>21745</v>
      </c>
      <c r="Y1491" t="s">
        <v>21736</v>
      </c>
      <c r="Z1491" t="s">
        <v>18676</v>
      </c>
      <c r="AA1491" t="str">
        <f t="shared" si="23"/>
        <v>Central Log Server Security Requirements Guide :: Version 2, Release: 2 Benchmark Date: 27 Oct 2022 IA-5 (1);</v>
      </c>
    </row>
    <row r="1492" spans="1:27" ht="409.5" hidden="1">
      <c r="A1492" t="s">
        <v>17636</v>
      </c>
      <c r="B1492" t="s">
        <v>4349</v>
      </c>
      <c r="C1492" t="s">
        <v>6274</v>
      </c>
      <c r="D1492" t="s">
        <v>17635</v>
      </c>
      <c r="E1492" t="s">
        <v>17634</v>
      </c>
      <c r="F1492" t="s">
        <v>17633</v>
      </c>
      <c r="G1492" s="25" t="s">
        <v>12200</v>
      </c>
      <c r="I1492" s="25" t="s">
        <v>17632</v>
      </c>
      <c r="J1492" t="s">
        <v>17631</v>
      </c>
      <c r="M1492" t="b">
        <v>0</v>
      </c>
      <c r="T1492" t="s">
        <v>4341</v>
      </c>
      <c r="U1492" t="s">
        <v>4340</v>
      </c>
      <c r="V1492" t="s">
        <v>16942</v>
      </c>
      <c r="W1492">
        <v>5239</v>
      </c>
      <c r="X1492" s="25" t="s">
        <v>21744</v>
      </c>
      <c r="Y1492" t="s">
        <v>21736</v>
      </c>
      <c r="AA1492" t="str">
        <f t="shared" si="23"/>
        <v>Container Platform Security Requirements Guide :: Version 1, Release: 3 Benchmark Date: 27 Jan 2022 IA-5 (1);</v>
      </c>
    </row>
    <row r="1493" spans="1:27" ht="409.5" hidden="1">
      <c r="A1493" t="s">
        <v>17630</v>
      </c>
      <c r="B1493" t="s">
        <v>4349</v>
      </c>
      <c r="C1493" t="s">
        <v>6265</v>
      </c>
      <c r="D1493" t="s">
        <v>17629</v>
      </c>
      <c r="E1493" t="s">
        <v>17628</v>
      </c>
      <c r="F1493" t="s">
        <v>17627</v>
      </c>
      <c r="G1493" s="25" t="s">
        <v>12192</v>
      </c>
      <c r="I1493" s="25" t="s">
        <v>17626</v>
      </c>
      <c r="J1493" t="s">
        <v>17625</v>
      </c>
      <c r="M1493" t="b">
        <v>0</v>
      </c>
      <c r="T1493" t="s">
        <v>4341</v>
      </c>
      <c r="U1493" t="s">
        <v>4340</v>
      </c>
      <c r="V1493" t="s">
        <v>16942</v>
      </c>
      <c r="W1493">
        <v>5239</v>
      </c>
      <c r="X1493" s="25" t="s">
        <v>21745</v>
      </c>
      <c r="Y1493" t="s">
        <v>21736</v>
      </c>
      <c r="AA1493" t="str">
        <f t="shared" si="23"/>
        <v>Container Platform Security Requirements Guide :: Version 1, Release: 3 Benchmark Date: 27 Jan 2022 IA-5 (1);</v>
      </c>
    </row>
    <row r="1494" spans="1:27" ht="409.5" hidden="1">
      <c r="A1494" t="s">
        <v>14656</v>
      </c>
      <c r="B1494" t="s">
        <v>4349</v>
      </c>
      <c r="C1494" t="s">
        <v>14655</v>
      </c>
      <c r="D1494" t="s">
        <v>14654</v>
      </c>
      <c r="E1494" t="s">
        <v>14653</v>
      </c>
      <c r="F1494" t="s">
        <v>14652</v>
      </c>
      <c r="G1494" t="s">
        <v>14651</v>
      </c>
      <c r="I1494" t="s">
        <v>14650</v>
      </c>
      <c r="J1494" t="s">
        <v>14649</v>
      </c>
      <c r="M1494" t="b">
        <v>0</v>
      </c>
      <c r="T1494" t="s">
        <v>4341</v>
      </c>
      <c r="U1494" t="s">
        <v>4340</v>
      </c>
      <c r="V1494" t="s">
        <v>13339</v>
      </c>
      <c r="W1494">
        <v>2895</v>
      </c>
      <c r="X1494" s="25" t="s">
        <v>21744</v>
      </c>
      <c r="Y1494" t="s">
        <v>21736</v>
      </c>
      <c r="Z1494" t="s">
        <v>14648</v>
      </c>
      <c r="AA1494" t="str">
        <f t="shared" si="23"/>
        <v>General Purpose Operating System Security Requirements Guide :: Version 2, Release: 4 Benchmark Date: 27 Jul 2022 IA-5 (1);</v>
      </c>
    </row>
    <row r="1495" spans="1:27" ht="409.5" hidden="1">
      <c r="A1495" t="s">
        <v>14647</v>
      </c>
      <c r="B1495" t="s">
        <v>4349</v>
      </c>
      <c r="C1495" t="s">
        <v>14646</v>
      </c>
      <c r="D1495" t="s">
        <v>14645</v>
      </c>
      <c r="E1495" t="s">
        <v>14644</v>
      </c>
      <c r="F1495" t="s">
        <v>14643</v>
      </c>
      <c r="G1495" t="s">
        <v>14642</v>
      </c>
      <c r="I1495" t="s">
        <v>14641</v>
      </c>
      <c r="J1495" t="s">
        <v>14640</v>
      </c>
      <c r="M1495" t="b">
        <v>0</v>
      </c>
      <c r="T1495" t="s">
        <v>4341</v>
      </c>
      <c r="U1495" t="s">
        <v>4340</v>
      </c>
      <c r="V1495" t="s">
        <v>13339</v>
      </c>
      <c r="W1495">
        <v>2895</v>
      </c>
      <c r="X1495" s="25" t="s">
        <v>21745</v>
      </c>
      <c r="Y1495" t="s">
        <v>21736</v>
      </c>
      <c r="Z1495" t="s">
        <v>14639</v>
      </c>
      <c r="AA1495" t="str">
        <f t="shared" si="23"/>
        <v>General Purpose Operating System Security Requirements Guide :: Version 2, Release: 4 Benchmark Date: 27 Jul 2022 IA-5 (1);</v>
      </c>
    </row>
    <row r="1496" spans="1:27" ht="409.5" hidden="1">
      <c r="A1496" t="s">
        <v>12204</v>
      </c>
      <c r="B1496" t="s">
        <v>4349</v>
      </c>
      <c r="C1496" t="s">
        <v>6274</v>
      </c>
      <c r="D1496" t="s">
        <v>12203</v>
      </c>
      <c r="E1496" t="s">
        <v>12202</v>
      </c>
      <c r="F1496" t="s">
        <v>12201</v>
      </c>
      <c r="G1496" s="25" t="s">
        <v>12200</v>
      </c>
      <c r="I1496" s="25" t="s">
        <v>12199</v>
      </c>
      <c r="J1496" t="s">
        <v>12198</v>
      </c>
      <c r="M1496" t="b">
        <v>0</v>
      </c>
      <c r="T1496" t="s">
        <v>4341</v>
      </c>
      <c r="U1496" t="s">
        <v>4340</v>
      </c>
      <c r="V1496" t="s">
        <v>11272</v>
      </c>
      <c r="W1496">
        <v>2906</v>
      </c>
      <c r="X1496" s="25" t="s">
        <v>21744</v>
      </c>
      <c r="Y1496" t="s">
        <v>21736</v>
      </c>
      <c r="Z1496" t="s">
        <v>12197</v>
      </c>
      <c r="AA1496" t="str">
        <f t="shared" si="23"/>
        <v>Mainframe Product Security Requirements Guide :: Version 2, Release: 1 Benchmark Date: 27 Oct 2022 IA-5 (1);</v>
      </c>
    </row>
    <row r="1497" spans="1:27" ht="409.5" hidden="1">
      <c r="A1497" t="s">
        <v>12196</v>
      </c>
      <c r="B1497" t="s">
        <v>4349</v>
      </c>
      <c r="C1497" t="s">
        <v>6265</v>
      </c>
      <c r="D1497" t="s">
        <v>12195</v>
      </c>
      <c r="E1497" t="s">
        <v>12194</v>
      </c>
      <c r="F1497" t="s">
        <v>12193</v>
      </c>
      <c r="G1497" s="25" t="s">
        <v>12192</v>
      </c>
      <c r="I1497" s="25" t="s">
        <v>12191</v>
      </c>
      <c r="J1497" t="s">
        <v>12190</v>
      </c>
      <c r="M1497" t="b">
        <v>0</v>
      </c>
      <c r="T1497" t="s">
        <v>4341</v>
      </c>
      <c r="U1497" t="s">
        <v>4340</v>
      </c>
      <c r="V1497" t="s">
        <v>11272</v>
      </c>
      <c r="W1497">
        <v>2906</v>
      </c>
      <c r="X1497" s="25" t="s">
        <v>21745</v>
      </c>
      <c r="Y1497" t="s">
        <v>21736</v>
      </c>
      <c r="Z1497" t="s">
        <v>12189</v>
      </c>
      <c r="AA1497" t="str">
        <f t="shared" si="23"/>
        <v>Mainframe Product Security Requirements Guide :: Version 2, Release: 1 Benchmark Date: 27 Oct 2022 IA-5 (1);</v>
      </c>
    </row>
    <row r="1498" spans="1:27" ht="409.5" hidden="1">
      <c r="A1498" t="s">
        <v>8926</v>
      </c>
      <c r="B1498" t="s">
        <v>4349</v>
      </c>
      <c r="C1498" t="s">
        <v>6274</v>
      </c>
      <c r="D1498" t="s">
        <v>8925</v>
      </c>
      <c r="E1498" t="s">
        <v>8924</v>
      </c>
      <c r="F1498" t="s">
        <v>8923</v>
      </c>
      <c r="G1498" s="25" t="s">
        <v>8922</v>
      </c>
      <c r="I1498" s="25" t="s">
        <v>8921</v>
      </c>
      <c r="J1498" t="s">
        <v>8920</v>
      </c>
      <c r="M1498" t="b">
        <v>0</v>
      </c>
      <c r="T1498" t="s">
        <v>4341</v>
      </c>
      <c r="U1498" t="s">
        <v>4340</v>
      </c>
      <c r="V1498" t="s">
        <v>8332</v>
      </c>
      <c r="W1498">
        <v>5269</v>
      </c>
      <c r="X1498" s="25" t="s">
        <v>21744</v>
      </c>
      <c r="Y1498" t="s">
        <v>21736</v>
      </c>
      <c r="AA1498" t="str">
        <f t="shared" si="23"/>
        <v>Unified Endpoint Management Server Security Requirements Guide :: Version 1, Release: 1 Benchmark Date: 20 Nov 2020 IA-5 (1);</v>
      </c>
    </row>
    <row r="1499" spans="1:27" ht="409.5" hidden="1">
      <c r="A1499" t="s">
        <v>8919</v>
      </c>
      <c r="B1499" t="s">
        <v>4349</v>
      </c>
      <c r="C1499" t="s">
        <v>6265</v>
      </c>
      <c r="D1499" t="s">
        <v>8918</v>
      </c>
      <c r="E1499" t="s">
        <v>8917</v>
      </c>
      <c r="F1499" t="s">
        <v>8916</v>
      </c>
      <c r="G1499" s="25" t="s">
        <v>8915</v>
      </c>
      <c r="I1499" s="25" t="s">
        <v>8914</v>
      </c>
      <c r="J1499" t="s">
        <v>8913</v>
      </c>
      <c r="M1499" t="b">
        <v>0</v>
      </c>
      <c r="T1499" t="s">
        <v>4341</v>
      </c>
      <c r="U1499" t="s">
        <v>4340</v>
      </c>
      <c r="V1499" t="s">
        <v>8332</v>
      </c>
      <c r="W1499">
        <v>5269</v>
      </c>
      <c r="X1499" s="25" t="s">
        <v>21745</v>
      </c>
      <c r="Y1499" t="s">
        <v>21736</v>
      </c>
      <c r="AA1499" t="str">
        <f t="shared" si="23"/>
        <v>Unified Endpoint Management Server Security Requirements Guide :: Version 1, Release: 1 Benchmark Date: 20 Nov 2020 IA-5 (1);</v>
      </c>
    </row>
    <row r="1500" spans="1:27" ht="409.5" hidden="1">
      <c r="A1500" t="s">
        <v>6275</v>
      </c>
      <c r="B1500" t="s">
        <v>4349</v>
      </c>
      <c r="C1500" t="s">
        <v>6274</v>
      </c>
      <c r="D1500" t="s">
        <v>6273</v>
      </c>
      <c r="E1500" t="s">
        <v>6272</v>
      </c>
      <c r="F1500" t="s">
        <v>6271</v>
      </c>
      <c r="G1500" s="25" t="s">
        <v>6270</v>
      </c>
      <c r="I1500" s="25" t="s">
        <v>6269</v>
      </c>
      <c r="J1500" t="s">
        <v>6268</v>
      </c>
      <c r="M1500" t="b">
        <v>0</v>
      </c>
      <c r="T1500" t="s">
        <v>4341</v>
      </c>
      <c r="U1500" t="s">
        <v>4340</v>
      </c>
      <c r="V1500" t="s">
        <v>5162</v>
      </c>
      <c r="W1500">
        <v>4093</v>
      </c>
      <c r="X1500" s="25" t="s">
        <v>21744</v>
      </c>
      <c r="Y1500" t="s">
        <v>21736</v>
      </c>
      <c r="Z1500" t="s">
        <v>6267</v>
      </c>
      <c r="AA1500" t="str">
        <f t="shared" si="23"/>
        <v>Application Security and Development Security Technical Implementation Guide :: Version 5, Release: 2 Benchmark Date: 27 Oct 2022 IA-5 (1);</v>
      </c>
    </row>
    <row r="1501" spans="1:27" ht="409.5" hidden="1">
      <c r="A1501" t="s">
        <v>6266</v>
      </c>
      <c r="B1501" t="s">
        <v>4349</v>
      </c>
      <c r="C1501" t="s">
        <v>6265</v>
      </c>
      <c r="D1501" t="s">
        <v>6264</v>
      </c>
      <c r="E1501" t="s">
        <v>6263</v>
      </c>
      <c r="F1501" t="s">
        <v>6262</v>
      </c>
      <c r="G1501" s="25" t="s">
        <v>6261</v>
      </c>
      <c r="I1501" s="25" t="s">
        <v>6260</v>
      </c>
      <c r="J1501" t="s">
        <v>6259</v>
      </c>
      <c r="M1501" t="b">
        <v>0</v>
      </c>
      <c r="T1501" t="s">
        <v>4341</v>
      </c>
      <c r="U1501" t="s">
        <v>4340</v>
      </c>
      <c r="V1501" t="s">
        <v>5162</v>
      </c>
      <c r="W1501">
        <v>4093</v>
      </c>
      <c r="X1501" s="25" t="s">
        <v>21745</v>
      </c>
      <c r="Y1501" t="s">
        <v>21736</v>
      </c>
      <c r="Z1501" t="s">
        <v>6258</v>
      </c>
      <c r="AA1501" t="str">
        <f t="shared" si="23"/>
        <v>Application Security and Development Security Technical Implementation Guide :: Version 5, Release: 2 Benchmark Date: 27 Oct 2022 IA-5 (1);</v>
      </c>
    </row>
    <row r="1502" spans="1:27" ht="409.5" hidden="1">
      <c r="A1502" t="s">
        <v>21055</v>
      </c>
      <c r="B1502" t="s">
        <v>4349</v>
      </c>
      <c r="C1502" t="s">
        <v>21053</v>
      </c>
      <c r="D1502" t="s">
        <v>21054</v>
      </c>
      <c r="E1502" t="s">
        <v>21053</v>
      </c>
      <c r="F1502" t="s">
        <v>21052</v>
      </c>
      <c r="G1502" s="25" t="s">
        <v>18746</v>
      </c>
      <c r="I1502" s="25" t="s">
        <v>21051</v>
      </c>
      <c r="J1502" t="s">
        <v>21050</v>
      </c>
      <c r="M1502" t="b">
        <v>0</v>
      </c>
      <c r="T1502" t="s">
        <v>4341</v>
      </c>
      <c r="U1502" t="s">
        <v>4340</v>
      </c>
      <c r="V1502" t="s">
        <v>20945</v>
      </c>
      <c r="W1502">
        <v>3357</v>
      </c>
      <c r="X1502" s="25" t="s">
        <v>21746</v>
      </c>
      <c r="Y1502" t="s">
        <v>21736</v>
      </c>
      <c r="AA1502" t="str">
        <f t="shared" si="23"/>
        <v>Authentication, Authorization, and Accounting Services (AAA) Security Requirements Guide :: Version 1, Release: 2 Benchmark Date: 24 Jan 2020 IA-5 (1);</v>
      </c>
    </row>
    <row r="1503" spans="1:27" ht="409.5" hidden="1">
      <c r="A1503" t="s">
        <v>18750</v>
      </c>
      <c r="B1503" t="s">
        <v>5187</v>
      </c>
      <c r="C1503" t="s">
        <v>6256</v>
      </c>
      <c r="D1503" t="s">
        <v>18749</v>
      </c>
      <c r="E1503" t="s">
        <v>18748</v>
      </c>
      <c r="F1503" t="s">
        <v>18747</v>
      </c>
      <c r="G1503" s="25" t="s">
        <v>18746</v>
      </c>
      <c r="I1503" s="25" t="s">
        <v>18745</v>
      </c>
      <c r="J1503" t="s">
        <v>18744</v>
      </c>
      <c r="M1503" t="b">
        <v>0</v>
      </c>
      <c r="T1503" t="s">
        <v>4341</v>
      </c>
      <c r="U1503" t="s">
        <v>4340</v>
      </c>
      <c r="V1503" t="s">
        <v>18135</v>
      </c>
      <c r="W1503">
        <v>2901</v>
      </c>
      <c r="X1503" s="25" t="s">
        <v>21746</v>
      </c>
      <c r="Y1503" t="s">
        <v>21736</v>
      </c>
      <c r="Z1503" t="s">
        <v>18743</v>
      </c>
      <c r="AA1503" t="str">
        <f t="shared" si="23"/>
        <v>Central Log Server Security Requirements Guide :: Version 2, Release: 2 Benchmark Date: 27 Oct 2022 IA-5 (1);</v>
      </c>
    </row>
    <row r="1504" spans="1:27" ht="409.5" hidden="1">
      <c r="A1504" t="s">
        <v>17689</v>
      </c>
      <c r="B1504" t="s">
        <v>4349</v>
      </c>
      <c r="C1504" t="s">
        <v>6256</v>
      </c>
      <c r="D1504" t="s">
        <v>17688</v>
      </c>
      <c r="E1504" t="s">
        <v>17687</v>
      </c>
      <c r="F1504" t="s">
        <v>17686</v>
      </c>
      <c r="G1504" s="25" t="s">
        <v>21747</v>
      </c>
      <c r="I1504" s="25" t="s">
        <v>17685</v>
      </c>
      <c r="J1504" t="s">
        <v>17684</v>
      </c>
      <c r="M1504" t="b">
        <v>0</v>
      </c>
      <c r="T1504" t="s">
        <v>4341</v>
      </c>
      <c r="U1504" t="s">
        <v>4340</v>
      </c>
      <c r="V1504" t="s">
        <v>16942</v>
      </c>
      <c r="W1504">
        <v>5239</v>
      </c>
      <c r="X1504" s="25" t="s">
        <v>21746</v>
      </c>
      <c r="Y1504" t="s">
        <v>21736</v>
      </c>
      <c r="AA1504" t="str">
        <f t="shared" si="23"/>
        <v>Container Platform Security Requirements Guide :: Version 1, Release: 3 Benchmark Date: 27 Jan 2022 IA-5 (1);</v>
      </c>
    </row>
    <row r="1505" spans="1:27" ht="409.5" hidden="1">
      <c r="A1505" t="s">
        <v>14638</v>
      </c>
      <c r="B1505" t="s">
        <v>4349</v>
      </c>
      <c r="C1505" t="s">
        <v>14637</v>
      </c>
      <c r="D1505" t="s">
        <v>14636</v>
      </c>
      <c r="E1505" t="s">
        <v>14635</v>
      </c>
      <c r="F1505" t="s">
        <v>14634</v>
      </c>
      <c r="G1505" t="s">
        <v>14633</v>
      </c>
      <c r="I1505" t="s">
        <v>14632</v>
      </c>
      <c r="J1505" t="s">
        <v>14631</v>
      </c>
      <c r="M1505" t="b">
        <v>0</v>
      </c>
      <c r="T1505" t="s">
        <v>4341</v>
      </c>
      <c r="U1505" t="s">
        <v>4340</v>
      </c>
      <c r="V1505" t="s">
        <v>13339</v>
      </c>
      <c r="W1505">
        <v>2895</v>
      </c>
      <c r="X1505" s="25" t="s">
        <v>21746</v>
      </c>
      <c r="Y1505" t="s">
        <v>21736</v>
      </c>
      <c r="Z1505" t="s">
        <v>14630</v>
      </c>
      <c r="AA1505" t="str">
        <f t="shared" si="23"/>
        <v>General Purpose Operating System Security Requirements Guide :: Version 2, Release: 4 Benchmark Date: 27 Jul 2022 IA-5 (1);</v>
      </c>
    </row>
    <row r="1506" spans="1:27" ht="409.5" hidden="1">
      <c r="A1506" t="s">
        <v>12266</v>
      </c>
      <c r="B1506" t="s">
        <v>4349</v>
      </c>
      <c r="C1506" t="s">
        <v>6256</v>
      </c>
      <c r="D1506" t="s">
        <v>12265</v>
      </c>
      <c r="E1506" t="s">
        <v>12264</v>
      </c>
      <c r="F1506" t="s">
        <v>12263</v>
      </c>
      <c r="G1506" s="25" t="s">
        <v>12262</v>
      </c>
      <c r="I1506" s="25" t="s">
        <v>12261</v>
      </c>
      <c r="J1506" t="s">
        <v>12260</v>
      </c>
      <c r="M1506" t="b">
        <v>0</v>
      </c>
      <c r="T1506" t="s">
        <v>4341</v>
      </c>
      <c r="U1506" t="s">
        <v>4340</v>
      </c>
      <c r="V1506" t="s">
        <v>11272</v>
      </c>
      <c r="W1506">
        <v>2906</v>
      </c>
      <c r="X1506" s="25" t="s">
        <v>21746</v>
      </c>
      <c r="Y1506" t="s">
        <v>21736</v>
      </c>
      <c r="Z1506" t="s">
        <v>12259</v>
      </c>
      <c r="AA1506" t="str">
        <f t="shared" si="23"/>
        <v>Mainframe Product Security Requirements Guide :: Version 2, Release: 1 Benchmark Date: 27 Oct 2022 IA-5 (1);</v>
      </c>
    </row>
    <row r="1507" spans="1:27" ht="409.5" hidden="1">
      <c r="A1507" t="s">
        <v>8982</v>
      </c>
      <c r="B1507" t="s">
        <v>4349</v>
      </c>
      <c r="C1507" t="s">
        <v>6256</v>
      </c>
      <c r="D1507" t="s">
        <v>8981</v>
      </c>
      <c r="E1507" t="s">
        <v>8980</v>
      </c>
      <c r="F1507" t="s">
        <v>8979</v>
      </c>
      <c r="G1507" s="25" t="s">
        <v>8978</v>
      </c>
      <c r="I1507" s="25" t="s">
        <v>8977</v>
      </c>
      <c r="J1507" t="s">
        <v>8976</v>
      </c>
      <c r="M1507" t="b">
        <v>0</v>
      </c>
      <c r="T1507" t="s">
        <v>4341</v>
      </c>
      <c r="U1507" t="s">
        <v>4340</v>
      </c>
      <c r="V1507" t="s">
        <v>8332</v>
      </c>
      <c r="W1507">
        <v>5269</v>
      </c>
      <c r="X1507" s="25" t="s">
        <v>21746</v>
      </c>
      <c r="Y1507" t="s">
        <v>21736</v>
      </c>
      <c r="AA1507" t="str">
        <f t="shared" si="23"/>
        <v>Unified Endpoint Management Server Security Requirements Guide :: Version 1, Release: 1 Benchmark Date: 20 Nov 2020 IA-5 (1);</v>
      </c>
    </row>
    <row r="1508" spans="1:27" ht="409.5" hidden="1">
      <c r="A1508" t="s">
        <v>6257</v>
      </c>
      <c r="B1508" t="s">
        <v>4349</v>
      </c>
      <c r="C1508" t="s">
        <v>6256</v>
      </c>
      <c r="D1508" t="s">
        <v>6255</v>
      </c>
      <c r="E1508" t="s">
        <v>6254</v>
      </c>
      <c r="F1508" t="s">
        <v>6253</v>
      </c>
      <c r="G1508" s="25" t="s">
        <v>6252</v>
      </c>
      <c r="I1508" s="25" t="s">
        <v>6251</v>
      </c>
      <c r="J1508" t="s">
        <v>6250</v>
      </c>
      <c r="M1508" t="b">
        <v>0</v>
      </c>
      <c r="T1508" t="s">
        <v>4341</v>
      </c>
      <c r="U1508" t="s">
        <v>4340</v>
      </c>
      <c r="V1508" t="s">
        <v>5162</v>
      </c>
      <c r="W1508">
        <v>4093</v>
      </c>
      <c r="X1508" s="25" t="s">
        <v>21746</v>
      </c>
      <c r="Y1508" t="s">
        <v>21736</v>
      </c>
      <c r="Z1508" t="s">
        <v>6249</v>
      </c>
      <c r="AA1508" t="str">
        <f t="shared" si="23"/>
        <v>Application Security and Development Security Technical Implementation Guide :: Version 5, Release: 2 Benchmark Date: 27 Oct 2022 IA-5 (1);</v>
      </c>
    </row>
    <row r="1509" spans="1:27" ht="409.5" hidden="1">
      <c r="A1509" t="s">
        <v>21049</v>
      </c>
      <c r="B1509" t="s">
        <v>4349</v>
      </c>
      <c r="C1509" t="s">
        <v>21047</v>
      </c>
      <c r="D1509" t="s">
        <v>21048</v>
      </c>
      <c r="E1509" t="s">
        <v>21047</v>
      </c>
      <c r="F1509" t="s">
        <v>21046</v>
      </c>
      <c r="G1509" s="25" t="s">
        <v>11684</v>
      </c>
      <c r="I1509" s="25" t="s">
        <v>21045</v>
      </c>
      <c r="J1509" t="s">
        <v>21044</v>
      </c>
      <c r="M1509" t="b">
        <v>0</v>
      </c>
      <c r="T1509" t="s">
        <v>4341</v>
      </c>
      <c r="U1509" t="s">
        <v>4340</v>
      </c>
      <c r="V1509" t="s">
        <v>20945</v>
      </c>
      <c r="W1509">
        <v>3357</v>
      </c>
      <c r="X1509" s="25" t="s">
        <v>21748</v>
      </c>
      <c r="Y1509" t="s">
        <v>21736</v>
      </c>
      <c r="AA1509" t="str">
        <f t="shared" si="23"/>
        <v>Authentication, Authorization, and Accounting Services (AAA) Security Requirements Guide :: Version 1, Release: 2 Benchmark Date: 24 Jan 2020 IA-5 (1);</v>
      </c>
    </row>
    <row r="1510" spans="1:27" ht="409.5" hidden="1">
      <c r="A1510" t="s">
        <v>18459</v>
      </c>
      <c r="B1510" t="s">
        <v>4349</v>
      </c>
      <c r="C1510" t="s">
        <v>6247</v>
      </c>
      <c r="D1510" t="s">
        <v>18458</v>
      </c>
      <c r="E1510" t="s">
        <v>18457</v>
      </c>
      <c r="F1510" t="s">
        <v>18456</v>
      </c>
      <c r="G1510" s="25" t="s">
        <v>18455</v>
      </c>
      <c r="I1510" s="25" t="s">
        <v>18454</v>
      </c>
      <c r="J1510" t="s">
        <v>18453</v>
      </c>
      <c r="M1510" t="b">
        <v>0</v>
      </c>
      <c r="T1510" t="s">
        <v>4341</v>
      </c>
      <c r="U1510" t="s">
        <v>4340</v>
      </c>
      <c r="V1510" t="s">
        <v>18135</v>
      </c>
      <c r="W1510">
        <v>2901</v>
      </c>
      <c r="X1510" s="25" t="s">
        <v>21748</v>
      </c>
      <c r="Y1510" t="s">
        <v>21736</v>
      </c>
      <c r="Z1510" t="s">
        <v>18452</v>
      </c>
      <c r="AA1510" t="str">
        <f t="shared" si="23"/>
        <v>Central Log Server Security Requirements Guide :: Version 2, Release: 2 Benchmark Date: 27 Oct 2022 IA-5 (1);</v>
      </c>
    </row>
    <row r="1511" spans="1:27" ht="409.5" hidden="1">
      <c r="A1511" t="s">
        <v>17298</v>
      </c>
      <c r="B1511" t="s">
        <v>4349</v>
      </c>
      <c r="C1511" t="s">
        <v>6247</v>
      </c>
      <c r="D1511" t="s">
        <v>17297</v>
      </c>
      <c r="E1511" t="s">
        <v>17296</v>
      </c>
      <c r="F1511" t="s">
        <v>17295</v>
      </c>
      <c r="G1511" s="25" t="s">
        <v>17294</v>
      </c>
      <c r="I1511" s="25" t="s">
        <v>17293</v>
      </c>
      <c r="J1511" t="s">
        <v>17292</v>
      </c>
      <c r="M1511" t="b">
        <v>0</v>
      </c>
      <c r="T1511" t="s">
        <v>4341</v>
      </c>
      <c r="U1511" t="s">
        <v>4340</v>
      </c>
      <c r="V1511" t="s">
        <v>16942</v>
      </c>
      <c r="W1511">
        <v>5239</v>
      </c>
      <c r="X1511" s="25" t="s">
        <v>21748</v>
      </c>
      <c r="Y1511" t="s">
        <v>21736</v>
      </c>
      <c r="AA1511" t="str">
        <f t="shared" si="23"/>
        <v>Container Platform Security Requirements Guide :: Version 1, Release: 3 Benchmark Date: 27 Jan 2022 IA-5 (1);</v>
      </c>
    </row>
    <row r="1512" spans="1:27" ht="409.5" hidden="1">
      <c r="A1512" t="s">
        <v>13756</v>
      </c>
      <c r="B1512" t="s">
        <v>4349</v>
      </c>
      <c r="C1512" t="s">
        <v>13755</v>
      </c>
      <c r="D1512" t="s">
        <v>13754</v>
      </c>
      <c r="E1512" t="s">
        <v>13753</v>
      </c>
      <c r="F1512" t="s">
        <v>13752</v>
      </c>
      <c r="G1512" s="25" t="s">
        <v>13751</v>
      </c>
      <c r="I1512" t="s">
        <v>13750</v>
      </c>
      <c r="J1512" t="s">
        <v>13749</v>
      </c>
      <c r="M1512" t="b">
        <v>0</v>
      </c>
      <c r="T1512" t="s">
        <v>4341</v>
      </c>
      <c r="U1512" t="s">
        <v>4340</v>
      </c>
      <c r="V1512" t="s">
        <v>13339</v>
      </c>
      <c r="W1512">
        <v>2895</v>
      </c>
      <c r="X1512" s="25" t="s">
        <v>21748</v>
      </c>
      <c r="Y1512" t="s">
        <v>21736</v>
      </c>
      <c r="Z1512" t="s">
        <v>13748</v>
      </c>
      <c r="AA1512" t="str">
        <f t="shared" si="23"/>
        <v>General Purpose Operating System Security Requirements Guide :: Version 2, Release: 4 Benchmark Date: 27 Jul 2022 IA-5 (1);</v>
      </c>
    </row>
    <row r="1513" spans="1:27" ht="409.5" hidden="1">
      <c r="A1513" t="s">
        <v>11688</v>
      </c>
      <c r="B1513" t="s">
        <v>4349</v>
      </c>
      <c r="C1513" t="s">
        <v>6247</v>
      </c>
      <c r="D1513" t="s">
        <v>11687</v>
      </c>
      <c r="E1513" t="s">
        <v>11686</v>
      </c>
      <c r="F1513" t="s">
        <v>11685</v>
      </c>
      <c r="G1513" s="25" t="s">
        <v>11684</v>
      </c>
      <c r="I1513" s="25" t="s">
        <v>11683</v>
      </c>
      <c r="J1513" t="s">
        <v>11682</v>
      </c>
      <c r="M1513" t="b">
        <v>0</v>
      </c>
      <c r="T1513" t="s">
        <v>4341</v>
      </c>
      <c r="U1513" t="s">
        <v>4340</v>
      </c>
      <c r="V1513" t="s">
        <v>11272</v>
      </c>
      <c r="W1513">
        <v>2906</v>
      </c>
      <c r="X1513" s="25" t="s">
        <v>21748</v>
      </c>
      <c r="Y1513" t="s">
        <v>21736</v>
      </c>
      <c r="Z1513" t="s">
        <v>11681</v>
      </c>
      <c r="AA1513" t="str">
        <f t="shared" si="23"/>
        <v>Mainframe Product Security Requirements Guide :: Version 2, Release: 1 Benchmark Date: 27 Oct 2022 IA-5 (1);</v>
      </c>
    </row>
    <row r="1514" spans="1:27" ht="409.5" hidden="1">
      <c r="A1514" t="s">
        <v>11158</v>
      </c>
      <c r="B1514" t="s">
        <v>4349</v>
      </c>
      <c r="C1514" t="s">
        <v>7174</v>
      </c>
      <c r="D1514" t="s">
        <v>11157</v>
      </c>
      <c r="E1514" t="s">
        <v>11156</v>
      </c>
      <c r="F1514" t="s">
        <v>11155</v>
      </c>
      <c r="G1514" s="25" t="s">
        <v>11154</v>
      </c>
      <c r="I1514" t="s">
        <v>11153</v>
      </c>
      <c r="J1514" t="s">
        <v>11152</v>
      </c>
      <c r="M1514" t="b">
        <v>0</v>
      </c>
      <c r="T1514" t="s">
        <v>4341</v>
      </c>
      <c r="U1514" t="s">
        <v>4340</v>
      </c>
      <c r="V1514" t="s">
        <v>10511</v>
      </c>
      <c r="W1514">
        <v>2890</v>
      </c>
      <c r="X1514" s="25" t="s">
        <v>21748</v>
      </c>
      <c r="Y1514" t="s">
        <v>21736</v>
      </c>
      <c r="Z1514" t="s">
        <v>11151</v>
      </c>
      <c r="AA1514" t="str">
        <f t="shared" si="23"/>
        <v>Network Device Management Security Requirements Guide :: Version 4, Release: 1 Benchmark Date: 23 Apr 2021 IA-5 (1);</v>
      </c>
    </row>
    <row r="1515" spans="1:27" ht="409.5" hidden="1">
      <c r="A1515" t="s">
        <v>6248</v>
      </c>
      <c r="B1515" t="s">
        <v>4349</v>
      </c>
      <c r="C1515" t="s">
        <v>6247</v>
      </c>
      <c r="D1515" t="s">
        <v>6246</v>
      </c>
      <c r="E1515" t="s">
        <v>6245</v>
      </c>
      <c r="F1515" t="s">
        <v>6244</v>
      </c>
      <c r="G1515" s="25" t="s">
        <v>6243</v>
      </c>
      <c r="I1515" s="25" t="s">
        <v>6242</v>
      </c>
      <c r="J1515" t="s">
        <v>6241</v>
      </c>
      <c r="M1515" t="b">
        <v>0</v>
      </c>
      <c r="T1515" t="s">
        <v>4341</v>
      </c>
      <c r="U1515" t="s">
        <v>4340</v>
      </c>
      <c r="V1515" t="s">
        <v>5162</v>
      </c>
      <c r="W1515">
        <v>4093</v>
      </c>
      <c r="X1515" s="25" t="s">
        <v>21748</v>
      </c>
      <c r="Y1515" t="s">
        <v>21736</v>
      </c>
      <c r="Z1515" t="s">
        <v>6240</v>
      </c>
      <c r="AA1515" t="str">
        <f t="shared" si="23"/>
        <v>Application Security and Development Security Technical Implementation Guide :: Version 5, Release: 2 Benchmark Date: 27 Oct 2022 IA-5 (1);</v>
      </c>
    </row>
    <row r="1516" spans="1:27" ht="409.5">
      <c r="A1516" t="s">
        <v>20366</v>
      </c>
      <c r="B1516" t="s">
        <v>4349</v>
      </c>
      <c r="C1516" t="s">
        <v>20364</v>
      </c>
      <c r="D1516" t="s">
        <v>20365</v>
      </c>
      <c r="E1516" t="s">
        <v>20364</v>
      </c>
      <c r="F1516" t="s">
        <v>20363</v>
      </c>
      <c r="G1516" s="25" t="s">
        <v>20362</v>
      </c>
      <c r="I1516" s="25" t="s">
        <v>20361</v>
      </c>
      <c r="J1516" t="s">
        <v>20360</v>
      </c>
      <c r="M1516" t="b">
        <v>0</v>
      </c>
      <c r="T1516" t="s">
        <v>4341</v>
      </c>
      <c r="U1516" t="s">
        <v>4340</v>
      </c>
      <c r="V1516" t="s">
        <v>19908</v>
      </c>
      <c r="W1516">
        <v>2489</v>
      </c>
      <c r="X1516" s="25" t="s">
        <v>21749</v>
      </c>
      <c r="Y1516" t="s">
        <v>21750</v>
      </c>
      <c r="AA1516" t="str">
        <f t="shared" si="23"/>
        <v>Application Layer Gateway (ALG) Security Requirements Guide (SRG) :: Version 1, Release: 2 Benchmark Date: 24 Jul 2015 IA-5 (13);</v>
      </c>
    </row>
    <row r="1517" spans="1:27" ht="409.5" hidden="1">
      <c r="A1517" t="s">
        <v>19164</v>
      </c>
      <c r="B1517" t="s">
        <v>4349</v>
      </c>
      <c r="C1517" t="s">
        <v>6229</v>
      </c>
      <c r="D1517" t="s">
        <v>19163</v>
      </c>
      <c r="E1517" t="s">
        <v>19162</v>
      </c>
      <c r="F1517" t="s">
        <v>19161</v>
      </c>
      <c r="G1517" t="s">
        <v>19160</v>
      </c>
      <c r="I1517" s="25" t="s">
        <v>19159</v>
      </c>
      <c r="J1517" t="s">
        <v>19158</v>
      </c>
      <c r="M1517" t="b">
        <v>0</v>
      </c>
      <c r="T1517" t="s">
        <v>4341</v>
      </c>
      <c r="U1517" t="s">
        <v>4340</v>
      </c>
      <c r="V1517" t="s">
        <v>18918</v>
      </c>
      <c r="W1517">
        <v>2900</v>
      </c>
      <c r="X1517" s="25" t="s">
        <v>21749</v>
      </c>
      <c r="Y1517" t="s">
        <v>21750</v>
      </c>
      <c r="Z1517" t="s">
        <v>19157</v>
      </c>
      <c r="AA1517" t="str">
        <f t="shared" si="23"/>
        <v>Application Server Security Requirements Guide :: Version 3, Release: 3 Benchmark Date: 27 Oct 2022 IA-5 (13);</v>
      </c>
    </row>
    <row r="1518" spans="1:27" ht="409.5" hidden="1">
      <c r="A1518" t="s">
        <v>17291</v>
      </c>
      <c r="B1518" t="s">
        <v>4349</v>
      </c>
      <c r="C1518" t="s">
        <v>6229</v>
      </c>
      <c r="D1518" t="s">
        <v>17290</v>
      </c>
      <c r="E1518" t="s">
        <v>17289</v>
      </c>
      <c r="F1518" t="s">
        <v>17288</v>
      </c>
      <c r="G1518" t="s">
        <v>11676</v>
      </c>
      <c r="I1518" s="25" t="s">
        <v>17287</v>
      </c>
      <c r="J1518" t="s">
        <v>17286</v>
      </c>
      <c r="M1518" t="b">
        <v>0</v>
      </c>
      <c r="T1518" t="s">
        <v>4341</v>
      </c>
      <c r="U1518" t="s">
        <v>4340</v>
      </c>
      <c r="V1518" t="s">
        <v>16942</v>
      </c>
      <c r="W1518">
        <v>5239</v>
      </c>
      <c r="X1518" s="25" t="s">
        <v>21749</v>
      </c>
      <c r="Y1518" t="s">
        <v>21750</v>
      </c>
      <c r="AA1518" t="str">
        <f t="shared" si="23"/>
        <v>Container Platform Security Requirements Guide :: Version 1, Release: 3 Benchmark Date: 27 Jan 2022 IA-5 (13);</v>
      </c>
    </row>
    <row r="1519" spans="1:27" ht="375" hidden="1">
      <c r="A1519" t="s">
        <v>16297</v>
      </c>
      <c r="B1519" t="s">
        <v>4349</v>
      </c>
      <c r="C1519" t="s">
        <v>6229</v>
      </c>
      <c r="D1519" t="s">
        <v>16296</v>
      </c>
      <c r="E1519" t="s">
        <v>16295</v>
      </c>
      <c r="F1519" t="s">
        <v>16294</v>
      </c>
      <c r="G1519" t="s">
        <v>13742</v>
      </c>
      <c r="I1519" s="25" t="s">
        <v>16293</v>
      </c>
      <c r="J1519" t="s">
        <v>16292</v>
      </c>
      <c r="M1519" t="b">
        <v>0</v>
      </c>
      <c r="T1519" t="s">
        <v>4341</v>
      </c>
      <c r="U1519" t="s">
        <v>4340</v>
      </c>
      <c r="V1519" t="s">
        <v>15953</v>
      </c>
      <c r="W1519">
        <v>2902</v>
      </c>
      <c r="X1519" s="25" t="s">
        <v>21749</v>
      </c>
      <c r="Y1519" t="s">
        <v>21750</v>
      </c>
      <c r="Z1519" t="s">
        <v>16291</v>
      </c>
      <c r="AA1519" t="str">
        <f t="shared" si="23"/>
        <v>Database Security Requirements Guide :: Version 3, Release: 3 Benchmark Date: 27 Jul 2022 IA-5 (13);</v>
      </c>
    </row>
    <row r="1520" spans="1:27" ht="375" hidden="1">
      <c r="A1520" t="s">
        <v>13747</v>
      </c>
      <c r="B1520" t="s">
        <v>4349</v>
      </c>
      <c r="C1520" t="s">
        <v>13746</v>
      </c>
      <c r="D1520" t="s">
        <v>13745</v>
      </c>
      <c r="E1520" t="s">
        <v>13744</v>
      </c>
      <c r="F1520" t="s">
        <v>13743</v>
      </c>
      <c r="G1520" t="s">
        <v>13742</v>
      </c>
      <c r="I1520" t="s">
        <v>13741</v>
      </c>
      <c r="J1520" t="s">
        <v>13740</v>
      </c>
      <c r="M1520" t="b">
        <v>0</v>
      </c>
      <c r="T1520" t="s">
        <v>4341</v>
      </c>
      <c r="U1520" t="s">
        <v>4340</v>
      </c>
      <c r="V1520" t="s">
        <v>13339</v>
      </c>
      <c r="W1520">
        <v>2895</v>
      </c>
      <c r="X1520" s="25" t="s">
        <v>21749</v>
      </c>
      <c r="Y1520" t="s">
        <v>21750</v>
      </c>
      <c r="Z1520" t="s">
        <v>13739</v>
      </c>
      <c r="AA1520" t="str">
        <f t="shared" si="23"/>
        <v>General Purpose Operating System Security Requirements Guide :: Version 2, Release: 4 Benchmark Date: 27 Jul 2022 IA-5 (13);</v>
      </c>
    </row>
    <row r="1521" spans="1:27" ht="409.5" hidden="1">
      <c r="A1521" t="s">
        <v>11680</v>
      </c>
      <c r="B1521" t="s">
        <v>4349</v>
      </c>
      <c r="C1521" t="s">
        <v>6229</v>
      </c>
      <c r="D1521" t="s">
        <v>11679</v>
      </c>
      <c r="E1521" t="s">
        <v>11678</v>
      </c>
      <c r="F1521" t="s">
        <v>11677</v>
      </c>
      <c r="G1521" t="s">
        <v>11676</v>
      </c>
      <c r="I1521" s="25" t="s">
        <v>11675</v>
      </c>
      <c r="J1521" t="s">
        <v>11674</v>
      </c>
      <c r="M1521" t="b">
        <v>0</v>
      </c>
      <c r="T1521" t="s">
        <v>4341</v>
      </c>
      <c r="U1521" t="s">
        <v>4340</v>
      </c>
      <c r="V1521" t="s">
        <v>11272</v>
      </c>
      <c r="W1521">
        <v>2906</v>
      </c>
      <c r="X1521" s="25" t="s">
        <v>21749</v>
      </c>
      <c r="Y1521" t="s">
        <v>21750</v>
      </c>
      <c r="Z1521" t="s">
        <v>11673</v>
      </c>
      <c r="AA1521" t="str">
        <f t="shared" si="23"/>
        <v>Mainframe Product Security Requirements Guide :: Version 2, Release: 1 Benchmark Date: 27 Oct 2022 IA-5 (13);</v>
      </c>
    </row>
    <row r="1522" spans="1:27" ht="409.5" hidden="1">
      <c r="A1522" t="s">
        <v>10713</v>
      </c>
      <c r="B1522" t="s">
        <v>4349</v>
      </c>
      <c r="C1522" t="s">
        <v>6229</v>
      </c>
      <c r="D1522" t="s">
        <v>10712</v>
      </c>
      <c r="E1522" t="s">
        <v>10711</v>
      </c>
      <c r="F1522" t="s">
        <v>10710</v>
      </c>
      <c r="G1522" s="25" t="s">
        <v>10709</v>
      </c>
      <c r="I1522" s="25" t="s">
        <v>10708</v>
      </c>
      <c r="J1522" t="s">
        <v>10707</v>
      </c>
      <c r="M1522" t="b">
        <v>0</v>
      </c>
      <c r="T1522" t="s">
        <v>4341</v>
      </c>
      <c r="U1522" t="s">
        <v>4340</v>
      </c>
      <c r="V1522" t="s">
        <v>10511</v>
      </c>
      <c r="W1522">
        <v>2890</v>
      </c>
      <c r="X1522" s="25" t="s">
        <v>21749</v>
      </c>
      <c r="Y1522" t="s">
        <v>21750</v>
      </c>
      <c r="Z1522" t="s">
        <v>10706</v>
      </c>
      <c r="AA1522" t="str">
        <f t="shared" si="23"/>
        <v>Network Device Management Security Requirements Guide :: Version 4, Release: 1 Benchmark Date: 23 Apr 2021 IA-5 (13);</v>
      </c>
    </row>
    <row r="1523" spans="1:27" ht="409.5" hidden="1">
      <c r="A1523" t="s">
        <v>8589</v>
      </c>
      <c r="B1523" t="s">
        <v>4349</v>
      </c>
      <c r="C1523" t="s">
        <v>6229</v>
      </c>
      <c r="D1523" t="s">
        <v>8588</v>
      </c>
      <c r="E1523" t="s">
        <v>8587</v>
      </c>
      <c r="F1523" t="s">
        <v>8586</v>
      </c>
      <c r="G1523" s="25" t="s">
        <v>8585</v>
      </c>
      <c r="I1523" s="25" t="s">
        <v>8584</v>
      </c>
      <c r="J1523" t="s">
        <v>8583</v>
      </c>
      <c r="M1523" t="b">
        <v>0</v>
      </c>
      <c r="T1523" t="s">
        <v>4341</v>
      </c>
      <c r="U1523" t="s">
        <v>4340</v>
      </c>
      <c r="V1523" t="s">
        <v>8332</v>
      </c>
      <c r="W1523">
        <v>5269</v>
      </c>
      <c r="X1523" s="25" t="s">
        <v>21749</v>
      </c>
      <c r="Y1523" t="s">
        <v>21750</v>
      </c>
      <c r="AA1523" t="str">
        <f t="shared" si="23"/>
        <v>Unified Endpoint Management Server Security Requirements Guide :: Version 1, Release: 1 Benchmark Date: 20 Nov 2020 IA-5 (13);</v>
      </c>
    </row>
    <row r="1524" spans="1:27" ht="409.5" hidden="1">
      <c r="A1524" t="s">
        <v>6230</v>
      </c>
      <c r="B1524" t="s">
        <v>4349</v>
      </c>
      <c r="C1524" t="s">
        <v>6229</v>
      </c>
      <c r="D1524" t="s">
        <v>6228</v>
      </c>
      <c r="E1524" t="s">
        <v>6227</v>
      </c>
      <c r="F1524" t="s">
        <v>6226</v>
      </c>
      <c r="G1524" s="25" t="s">
        <v>6225</v>
      </c>
      <c r="I1524" s="25" t="s">
        <v>6224</v>
      </c>
      <c r="J1524" t="s">
        <v>6223</v>
      </c>
      <c r="M1524" t="b">
        <v>0</v>
      </c>
      <c r="T1524" t="s">
        <v>4341</v>
      </c>
      <c r="U1524" t="s">
        <v>4340</v>
      </c>
      <c r="V1524" t="s">
        <v>5162</v>
      </c>
      <c r="W1524">
        <v>4093</v>
      </c>
      <c r="X1524" s="25" t="s">
        <v>21749</v>
      </c>
      <c r="Y1524" t="s">
        <v>21750</v>
      </c>
      <c r="Z1524" t="s">
        <v>6222</v>
      </c>
      <c r="AA1524" t="str">
        <f t="shared" si="23"/>
        <v>Application Security and Development Security Technical Implementation Guide :: Version 5, Release: 2 Benchmark Date: 27 Oct 2022 IA-5 (13);</v>
      </c>
    </row>
    <row r="1525" spans="1:27" ht="409.5" hidden="1">
      <c r="A1525" t="s">
        <v>21030</v>
      </c>
      <c r="B1525" t="s">
        <v>4349</v>
      </c>
      <c r="C1525" t="s">
        <v>21028</v>
      </c>
      <c r="D1525" t="s">
        <v>21029</v>
      </c>
      <c r="E1525" t="s">
        <v>21028</v>
      </c>
      <c r="F1525" t="s">
        <v>21027</v>
      </c>
      <c r="G1525" s="25" t="s">
        <v>12176</v>
      </c>
      <c r="I1525" s="25" t="s">
        <v>21026</v>
      </c>
      <c r="J1525" t="s">
        <v>21025</v>
      </c>
      <c r="M1525" t="b">
        <v>0</v>
      </c>
      <c r="T1525" t="s">
        <v>4341</v>
      </c>
      <c r="U1525" t="s">
        <v>4340</v>
      </c>
      <c r="V1525" t="s">
        <v>20945</v>
      </c>
      <c r="W1525">
        <v>3357</v>
      </c>
      <c r="X1525" s="25" t="s">
        <v>21752</v>
      </c>
      <c r="Y1525" t="s">
        <v>21753</v>
      </c>
      <c r="AA1525" t="str">
        <f t="shared" si="23"/>
        <v>Authentication, Authorization, and Accounting Services (AAA) Security Requirements Guide :: Version 1, Release: 2 Benchmark Date: 24 Jan 2020 IA-5 (2);</v>
      </c>
    </row>
    <row r="1526" spans="1:27" ht="409.5" hidden="1">
      <c r="A1526" t="s">
        <v>19533</v>
      </c>
      <c r="B1526" t="s">
        <v>4349</v>
      </c>
      <c r="C1526" t="s">
        <v>4831</v>
      </c>
      <c r="D1526" t="s">
        <v>19532</v>
      </c>
      <c r="E1526" t="s">
        <v>19531</v>
      </c>
      <c r="F1526" t="s">
        <v>19530</v>
      </c>
      <c r="G1526" s="25" t="s">
        <v>19529</v>
      </c>
      <c r="I1526" s="25" t="s">
        <v>19528</v>
      </c>
      <c r="J1526" t="s">
        <v>19527</v>
      </c>
      <c r="M1526" t="b">
        <v>0</v>
      </c>
      <c r="T1526" t="s">
        <v>4341</v>
      </c>
      <c r="U1526" t="s">
        <v>4340</v>
      </c>
      <c r="V1526" t="s">
        <v>18918</v>
      </c>
      <c r="W1526">
        <v>2900</v>
      </c>
      <c r="X1526" s="25" t="s">
        <v>21752</v>
      </c>
      <c r="Y1526" t="s">
        <v>21753</v>
      </c>
      <c r="Z1526" t="s">
        <v>19526</v>
      </c>
      <c r="AA1526" t="str">
        <f t="shared" si="23"/>
        <v>Application Server Security Requirements Guide :: Version 3, Release: 3 Benchmark Date: 27 Oct 2022 IA-5 (2);</v>
      </c>
    </row>
    <row r="1527" spans="1:27" ht="409.5" hidden="1">
      <c r="A1527" t="s">
        <v>18667</v>
      </c>
      <c r="B1527" t="s">
        <v>4745</v>
      </c>
      <c r="C1527" t="s">
        <v>4831</v>
      </c>
      <c r="D1527" t="s">
        <v>18666</v>
      </c>
      <c r="E1527" t="s">
        <v>18665</v>
      </c>
      <c r="F1527" t="s">
        <v>18664</v>
      </c>
      <c r="G1527" s="25" t="s">
        <v>12176</v>
      </c>
      <c r="I1527" s="25" t="s">
        <v>18663</v>
      </c>
      <c r="J1527" t="s">
        <v>18662</v>
      </c>
      <c r="M1527" t="b">
        <v>0</v>
      </c>
      <c r="T1527" t="s">
        <v>4341</v>
      </c>
      <c r="U1527" t="s">
        <v>4340</v>
      </c>
      <c r="V1527" t="s">
        <v>18135</v>
      </c>
      <c r="W1527">
        <v>2901</v>
      </c>
      <c r="X1527" s="25" t="s">
        <v>21752</v>
      </c>
      <c r="Y1527" t="s">
        <v>21753</v>
      </c>
      <c r="Z1527" t="s">
        <v>18661</v>
      </c>
      <c r="AA1527" t="str">
        <f t="shared" si="23"/>
        <v>Central Log Server Security Requirements Guide :: Version 2, Release: 2 Benchmark Date: 27 Oct 2022 IA-5 (2);</v>
      </c>
    </row>
    <row r="1528" spans="1:27" ht="409.5" hidden="1">
      <c r="A1528" t="s">
        <v>16623</v>
      </c>
      <c r="B1528" t="s">
        <v>4745</v>
      </c>
      <c r="C1528" t="s">
        <v>4831</v>
      </c>
      <c r="D1528" t="s">
        <v>16622</v>
      </c>
      <c r="E1528" t="s">
        <v>16621</v>
      </c>
      <c r="F1528" t="s">
        <v>16620</v>
      </c>
      <c r="G1528" s="25" t="s">
        <v>16619</v>
      </c>
      <c r="I1528" s="25" t="s">
        <v>16618</v>
      </c>
      <c r="J1528" t="s">
        <v>16617</v>
      </c>
      <c r="M1528" t="b">
        <v>0</v>
      </c>
      <c r="T1528" t="s">
        <v>4341</v>
      </c>
      <c r="U1528" t="s">
        <v>4340</v>
      </c>
      <c r="V1528" t="s">
        <v>15953</v>
      </c>
      <c r="W1528">
        <v>2902</v>
      </c>
      <c r="X1528" s="25" t="s">
        <v>21752</v>
      </c>
      <c r="Y1528" t="s">
        <v>21753</v>
      </c>
      <c r="Z1528" t="s">
        <v>16616</v>
      </c>
      <c r="AA1528" t="str">
        <f t="shared" si="23"/>
        <v>Database Security Requirements Guide :: Version 3, Release: 3 Benchmark Date: 27 Jul 2022 IA-5 (2);</v>
      </c>
    </row>
    <row r="1529" spans="1:27" ht="409.5" hidden="1">
      <c r="A1529" t="s">
        <v>15878</v>
      </c>
      <c r="B1529" t="s">
        <v>4349</v>
      </c>
      <c r="C1529" t="s">
        <v>15876</v>
      </c>
      <c r="D1529" t="s">
        <v>15877</v>
      </c>
      <c r="E1529" t="s">
        <v>15876</v>
      </c>
      <c r="F1529" t="s">
        <v>15875</v>
      </c>
      <c r="G1529" s="25" t="s">
        <v>15874</v>
      </c>
      <c r="I1529" t="s">
        <v>15873</v>
      </c>
      <c r="J1529" t="s">
        <v>15872</v>
      </c>
      <c r="M1529" t="b">
        <v>0</v>
      </c>
      <c r="T1529" t="s">
        <v>4341</v>
      </c>
      <c r="U1529" t="s">
        <v>4340</v>
      </c>
      <c r="V1529" t="s">
        <v>15278</v>
      </c>
      <c r="W1529">
        <v>2355</v>
      </c>
      <c r="X1529" s="25" t="s">
        <v>21752</v>
      </c>
      <c r="Y1529" t="s">
        <v>21753</v>
      </c>
      <c r="AA1529" t="str">
        <f t="shared" si="23"/>
        <v>Domain Name System (DNS) Security Requirements Guide :: Version 2, Release: 4 Benchmark Date: 23 Oct 2015 IA-5 (2);</v>
      </c>
    </row>
    <row r="1530" spans="1:27" ht="409.5" hidden="1">
      <c r="A1530" t="s">
        <v>15871</v>
      </c>
      <c r="B1530" t="s">
        <v>4349</v>
      </c>
      <c r="C1530" t="s">
        <v>15869</v>
      </c>
      <c r="D1530" t="s">
        <v>15870</v>
      </c>
      <c r="E1530" t="s">
        <v>15869</v>
      </c>
      <c r="F1530" t="s">
        <v>15868</v>
      </c>
      <c r="G1530" t="s">
        <v>15861</v>
      </c>
      <c r="I1530" s="25" t="s">
        <v>15867</v>
      </c>
      <c r="J1530" t="s">
        <v>15866</v>
      </c>
      <c r="M1530" t="b">
        <v>0</v>
      </c>
      <c r="T1530" t="s">
        <v>4341</v>
      </c>
      <c r="U1530" t="s">
        <v>4340</v>
      </c>
      <c r="V1530" t="s">
        <v>15278</v>
      </c>
      <c r="W1530">
        <v>2355</v>
      </c>
      <c r="X1530" s="25" t="s">
        <v>21752</v>
      </c>
      <c r="Y1530" t="s">
        <v>21753</v>
      </c>
      <c r="AA1530" t="str">
        <f t="shared" si="23"/>
        <v>Domain Name System (DNS) Security Requirements Guide :: Version 2, Release: 4 Benchmark Date: 23 Oct 2015 IA-5 (2);</v>
      </c>
    </row>
    <row r="1531" spans="1:27" ht="409.5" hidden="1">
      <c r="A1531" t="s">
        <v>15865</v>
      </c>
      <c r="B1531" t="s">
        <v>4349</v>
      </c>
      <c r="C1531" t="s">
        <v>15863</v>
      </c>
      <c r="D1531" t="s">
        <v>15864</v>
      </c>
      <c r="E1531" t="s">
        <v>15863</v>
      </c>
      <c r="F1531" t="s">
        <v>15862</v>
      </c>
      <c r="G1531" t="s">
        <v>15861</v>
      </c>
      <c r="I1531" s="25" t="s">
        <v>15860</v>
      </c>
      <c r="J1531" t="s">
        <v>15859</v>
      </c>
      <c r="M1531" t="b">
        <v>0</v>
      </c>
      <c r="T1531" t="s">
        <v>4341</v>
      </c>
      <c r="U1531" t="s">
        <v>4340</v>
      </c>
      <c r="V1531" t="s">
        <v>15278</v>
      </c>
      <c r="W1531">
        <v>2355</v>
      </c>
      <c r="X1531" s="25" t="s">
        <v>21752</v>
      </c>
      <c r="Y1531" t="s">
        <v>21753</v>
      </c>
      <c r="AA1531" t="str">
        <f t="shared" si="23"/>
        <v>Domain Name System (DNS) Security Requirements Guide :: Version 2, Release: 4 Benchmark Date: 23 Oct 2015 IA-5 (2);</v>
      </c>
    </row>
    <row r="1532" spans="1:27" ht="409.5" hidden="1">
      <c r="A1532" t="s">
        <v>15851</v>
      </c>
      <c r="B1532" t="s">
        <v>4349</v>
      </c>
      <c r="C1532" t="s">
        <v>15849</v>
      </c>
      <c r="D1532" t="s">
        <v>15850</v>
      </c>
      <c r="E1532" t="s">
        <v>15849</v>
      </c>
      <c r="F1532" t="s">
        <v>15848</v>
      </c>
      <c r="G1532" s="25" t="s">
        <v>15365</v>
      </c>
      <c r="I1532" s="25" t="s">
        <v>15847</v>
      </c>
      <c r="J1532" t="s">
        <v>15363</v>
      </c>
      <c r="M1532" t="b">
        <v>0</v>
      </c>
      <c r="T1532" t="s">
        <v>4341</v>
      </c>
      <c r="U1532" t="s">
        <v>4340</v>
      </c>
      <c r="V1532" t="s">
        <v>15278</v>
      </c>
      <c r="W1532">
        <v>2355</v>
      </c>
      <c r="X1532" s="25" t="s">
        <v>21752</v>
      </c>
      <c r="Y1532" t="s">
        <v>21753</v>
      </c>
      <c r="AA1532" t="str">
        <f t="shared" si="23"/>
        <v>Domain Name System (DNS) Security Requirements Guide :: Version 2, Release: 4 Benchmark Date: 23 Oct 2015 IA-5 (2);</v>
      </c>
    </row>
    <row r="1533" spans="1:27" ht="409.5" hidden="1">
      <c r="A1533" t="s">
        <v>15846</v>
      </c>
      <c r="B1533" t="s">
        <v>4349</v>
      </c>
      <c r="C1533" t="s">
        <v>15844</v>
      </c>
      <c r="D1533" t="s">
        <v>15845</v>
      </c>
      <c r="E1533" t="s">
        <v>15844</v>
      </c>
      <c r="F1533" t="s">
        <v>15843</v>
      </c>
      <c r="G1533" s="25" t="s">
        <v>15842</v>
      </c>
      <c r="I1533" s="25" t="s">
        <v>15841</v>
      </c>
      <c r="J1533" t="s">
        <v>15840</v>
      </c>
      <c r="M1533" t="b">
        <v>0</v>
      </c>
      <c r="T1533" t="s">
        <v>4341</v>
      </c>
      <c r="U1533" t="s">
        <v>4340</v>
      </c>
      <c r="V1533" t="s">
        <v>15278</v>
      </c>
      <c r="W1533">
        <v>2355</v>
      </c>
      <c r="X1533" s="25" t="s">
        <v>21752</v>
      </c>
      <c r="Y1533" t="s">
        <v>21753</v>
      </c>
      <c r="AA1533" t="str">
        <f t="shared" si="23"/>
        <v>Domain Name System (DNS) Security Requirements Guide :: Version 2, Release: 4 Benchmark Date: 23 Oct 2015 IA-5 (2);</v>
      </c>
    </row>
    <row r="1534" spans="1:27" ht="409.5" hidden="1">
      <c r="A1534" t="s">
        <v>14724</v>
      </c>
      <c r="B1534" t="s">
        <v>4349</v>
      </c>
      <c r="C1534" t="s">
        <v>14723</v>
      </c>
      <c r="D1534" t="s">
        <v>14722</v>
      </c>
      <c r="E1534" t="s">
        <v>14721</v>
      </c>
      <c r="F1534" t="s">
        <v>14720</v>
      </c>
      <c r="G1534" s="25" t="s">
        <v>14719</v>
      </c>
      <c r="I1534" t="s">
        <v>14718</v>
      </c>
      <c r="J1534" t="s">
        <v>14717</v>
      </c>
      <c r="M1534" t="b">
        <v>0</v>
      </c>
      <c r="T1534" t="s">
        <v>4341</v>
      </c>
      <c r="U1534" t="s">
        <v>4340</v>
      </c>
      <c r="V1534" t="s">
        <v>13339</v>
      </c>
      <c r="W1534">
        <v>2895</v>
      </c>
      <c r="X1534" s="25" t="s">
        <v>21752</v>
      </c>
      <c r="Y1534" t="s">
        <v>21753</v>
      </c>
      <c r="Z1534" t="s">
        <v>14716</v>
      </c>
      <c r="AA1534" t="str">
        <f t="shared" si="23"/>
        <v>General Purpose Operating System Security Requirements Guide :: Version 2, Release: 4 Benchmark Date: 27 Jul 2022 IA-5 (2);</v>
      </c>
    </row>
    <row r="1535" spans="1:27" ht="409.5" hidden="1">
      <c r="A1535" t="s">
        <v>12180</v>
      </c>
      <c r="B1535" t="s">
        <v>4349</v>
      </c>
      <c r="C1535" t="s">
        <v>4831</v>
      </c>
      <c r="D1535" t="s">
        <v>12179</v>
      </c>
      <c r="E1535" t="s">
        <v>12178</v>
      </c>
      <c r="F1535" t="s">
        <v>12177</v>
      </c>
      <c r="G1535" s="25" t="s">
        <v>12176</v>
      </c>
      <c r="I1535" s="25" t="s">
        <v>12175</v>
      </c>
      <c r="J1535" t="s">
        <v>12174</v>
      </c>
      <c r="M1535" t="b">
        <v>0</v>
      </c>
      <c r="T1535" t="s">
        <v>4341</v>
      </c>
      <c r="U1535" t="s">
        <v>4340</v>
      </c>
      <c r="V1535" t="s">
        <v>11272</v>
      </c>
      <c r="W1535">
        <v>2906</v>
      </c>
      <c r="X1535" s="25" t="s">
        <v>21752</v>
      </c>
      <c r="Y1535" t="s">
        <v>21753</v>
      </c>
      <c r="Z1535" t="s">
        <v>12173</v>
      </c>
      <c r="AA1535" t="str">
        <f t="shared" si="23"/>
        <v>Mainframe Product Security Requirements Guide :: Version 2, Release: 1 Benchmark Date: 27 Oct 2022 IA-5 (2);</v>
      </c>
    </row>
    <row r="1536" spans="1:27" ht="409.5" hidden="1">
      <c r="A1536" t="s">
        <v>9410</v>
      </c>
      <c r="B1536" t="s">
        <v>4349</v>
      </c>
      <c r="C1536" t="s">
        <v>4831</v>
      </c>
      <c r="D1536" t="s">
        <v>9409</v>
      </c>
      <c r="E1536" t="s">
        <v>9408</v>
      </c>
      <c r="F1536" t="s">
        <v>9407</v>
      </c>
      <c r="G1536" s="25" t="s">
        <v>9406</v>
      </c>
      <c r="I1536" s="25" t="s">
        <v>9405</v>
      </c>
      <c r="J1536" t="s">
        <v>9404</v>
      </c>
      <c r="M1536" t="b">
        <v>0</v>
      </c>
      <c r="T1536" t="s">
        <v>4341</v>
      </c>
      <c r="U1536" t="s">
        <v>4340</v>
      </c>
      <c r="V1536" t="s">
        <v>9347</v>
      </c>
      <c r="W1536">
        <v>5262</v>
      </c>
      <c r="X1536" s="25" t="s">
        <v>21752</v>
      </c>
      <c r="Y1536" t="s">
        <v>21753</v>
      </c>
      <c r="AA1536" t="str">
        <f t="shared" si="23"/>
        <v>Unified Endpoint Management Agent Security Requirements Guide :: Version 1, Release: 1 Benchmark Date: 20 Nov 2020 IA-5 (2);</v>
      </c>
    </row>
    <row r="1537" spans="1:27" ht="409.5" hidden="1">
      <c r="A1537" t="s">
        <v>8898</v>
      </c>
      <c r="B1537" t="s">
        <v>4349</v>
      </c>
      <c r="C1537" t="s">
        <v>4831</v>
      </c>
      <c r="D1537" t="s">
        <v>8897</v>
      </c>
      <c r="E1537" t="s">
        <v>8896</v>
      </c>
      <c r="F1537" t="s">
        <v>8895</v>
      </c>
      <c r="G1537" s="25" t="s">
        <v>8894</v>
      </c>
      <c r="I1537" s="25" t="s">
        <v>8893</v>
      </c>
      <c r="J1537" t="s">
        <v>8892</v>
      </c>
      <c r="M1537" t="b">
        <v>0</v>
      </c>
      <c r="T1537" t="s">
        <v>4341</v>
      </c>
      <c r="U1537" t="s">
        <v>4340</v>
      </c>
      <c r="V1537" t="s">
        <v>8332</v>
      </c>
      <c r="W1537">
        <v>5269</v>
      </c>
      <c r="X1537" s="25" t="s">
        <v>21752</v>
      </c>
      <c r="Y1537" t="s">
        <v>21753</v>
      </c>
      <c r="AA1537" t="str">
        <f t="shared" si="23"/>
        <v>Unified Endpoint Management Server Security Requirements Guide :: Version 1, Release: 1 Benchmark Date: 20 Nov 2020 IA-5 (2);</v>
      </c>
    </row>
    <row r="1538" spans="1:27" ht="409.5" hidden="1">
      <c r="A1538" t="s">
        <v>8056</v>
      </c>
      <c r="B1538" t="s">
        <v>4349</v>
      </c>
      <c r="C1538" t="s">
        <v>8055</v>
      </c>
      <c r="D1538" t="s">
        <v>8054</v>
      </c>
      <c r="E1538" t="s">
        <v>8053</v>
      </c>
      <c r="F1538" t="s">
        <v>8052</v>
      </c>
      <c r="G1538" s="25" t="s">
        <v>8051</v>
      </c>
      <c r="I1538" s="25" t="s">
        <v>8050</v>
      </c>
      <c r="J1538" t="s">
        <v>8049</v>
      </c>
      <c r="M1538" t="b">
        <v>0</v>
      </c>
      <c r="T1538" t="s">
        <v>4341</v>
      </c>
      <c r="U1538" t="s">
        <v>4340</v>
      </c>
      <c r="V1538" t="s">
        <v>7613</v>
      </c>
      <c r="W1538">
        <v>2920</v>
      </c>
      <c r="X1538" s="25" t="s">
        <v>21752</v>
      </c>
      <c r="Y1538" t="s">
        <v>21753</v>
      </c>
      <c r="Z1538" t="s">
        <v>8048</v>
      </c>
      <c r="AA1538" t="str">
        <f t="shared" si="23"/>
        <v>Virtual Private Network (VPN) Security Requirements Guide :: Version 2, Release: 4 Benchmark Date: 27 Oct 2021 IA-5 (2);</v>
      </c>
    </row>
    <row r="1539" spans="1:27" ht="409.5" hidden="1">
      <c r="A1539" t="s">
        <v>6213</v>
      </c>
      <c r="B1539" t="s">
        <v>4745</v>
      </c>
      <c r="C1539" t="s">
        <v>4831</v>
      </c>
      <c r="D1539" t="s">
        <v>6212</v>
      </c>
      <c r="E1539" t="s">
        <v>6211</v>
      </c>
      <c r="F1539" t="s">
        <v>6210</v>
      </c>
      <c r="G1539" s="25" t="s">
        <v>6209</v>
      </c>
      <c r="I1539" s="25" t="s">
        <v>6208</v>
      </c>
      <c r="J1539" t="s">
        <v>6207</v>
      </c>
      <c r="M1539" t="b">
        <v>0</v>
      </c>
      <c r="T1539" t="s">
        <v>4341</v>
      </c>
      <c r="U1539" t="s">
        <v>4340</v>
      </c>
      <c r="V1539" t="s">
        <v>5162</v>
      </c>
      <c r="W1539">
        <v>4093</v>
      </c>
      <c r="X1539" s="25" t="s">
        <v>21752</v>
      </c>
      <c r="Y1539" t="s">
        <v>21753</v>
      </c>
      <c r="Z1539" t="s">
        <v>6206</v>
      </c>
      <c r="AA1539" t="str">
        <f t="shared" si="23"/>
        <v>Application Security and Development Security Technical Implementation Guide :: Version 5, Release: 2 Benchmark Date: 27 Oct 2022 IA-5 (2);</v>
      </c>
    </row>
    <row r="1540" spans="1:27" ht="409.5" hidden="1">
      <c r="A1540" t="s">
        <v>4832</v>
      </c>
      <c r="B1540" t="s">
        <v>4349</v>
      </c>
      <c r="C1540" t="s">
        <v>4831</v>
      </c>
      <c r="D1540" t="s">
        <v>4830</v>
      </c>
      <c r="E1540" t="s">
        <v>4829</v>
      </c>
      <c r="F1540" t="s">
        <v>4828</v>
      </c>
      <c r="G1540" s="25" t="s">
        <v>4827</v>
      </c>
      <c r="I1540" s="25" t="s">
        <v>4826</v>
      </c>
      <c r="J1540" t="s">
        <v>4825</v>
      </c>
      <c r="M1540" t="b">
        <v>0</v>
      </c>
      <c r="T1540" t="s">
        <v>4341</v>
      </c>
      <c r="U1540" t="s">
        <v>4340</v>
      </c>
      <c r="V1540" t="s">
        <v>4339</v>
      </c>
      <c r="W1540">
        <v>2910</v>
      </c>
      <c r="X1540" s="25" t="s">
        <v>21752</v>
      </c>
      <c r="Y1540" t="s">
        <v>21753</v>
      </c>
      <c r="Z1540" t="s">
        <v>4824</v>
      </c>
      <c r="AA1540" t="str">
        <f t="shared" ref="AA1540:AA1603" si="24">_xlfn.CONCAT(V1540, " ", Y1540)</f>
        <v>Web Server Security Requirements Guide :: Version 3, Release: 1 Benchmark Date: 27 Oct 2022 IA-5 (2);</v>
      </c>
    </row>
    <row r="1541" spans="1:27" ht="409.5" hidden="1">
      <c r="A1541" t="s">
        <v>21043</v>
      </c>
      <c r="B1541" t="s">
        <v>4745</v>
      </c>
      <c r="C1541" t="s">
        <v>21041</v>
      </c>
      <c r="D1541" t="s">
        <v>21042</v>
      </c>
      <c r="E1541" t="s">
        <v>21041</v>
      </c>
      <c r="F1541" t="s">
        <v>21040</v>
      </c>
      <c r="G1541" s="25" t="s">
        <v>21033</v>
      </c>
      <c r="I1541" s="25" t="s">
        <v>21039</v>
      </c>
      <c r="J1541" t="s">
        <v>21038</v>
      </c>
      <c r="M1541" t="b">
        <v>0</v>
      </c>
      <c r="T1541" t="s">
        <v>4341</v>
      </c>
      <c r="U1541" t="s">
        <v>4340</v>
      </c>
      <c r="V1541" t="s">
        <v>20945</v>
      </c>
      <c r="W1541">
        <v>3357</v>
      </c>
      <c r="X1541" s="25" t="s">
        <v>21754</v>
      </c>
      <c r="Y1541" t="s">
        <v>21755</v>
      </c>
      <c r="AA1541" t="str">
        <f t="shared" si="24"/>
        <v>Authentication, Authorization, and Accounting Services (AAA) Security Requirements Guide :: Version 1, Release: 2 Benchmark Date: 24 Jan 2020 IA-5 (2); (a)</v>
      </c>
    </row>
    <row r="1542" spans="1:27" ht="409.5" hidden="1">
      <c r="A1542" t="s">
        <v>21037</v>
      </c>
      <c r="B1542" t="s">
        <v>4745</v>
      </c>
      <c r="C1542" t="s">
        <v>21035</v>
      </c>
      <c r="D1542" t="s">
        <v>21036</v>
      </c>
      <c r="E1542" t="s">
        <v>21035</v>
      </c>
      <c r="F1542" t="s">
        <v>21034</v>
      </c>
      <c r="G1542" s="25" t="s">
        <v>21033</v>
      </c>
      <c r="I1542" s="25" t="s">
        <v>21032</v>
      </c>
      <c r="J1542" t="s">
        <v>21031</v>
      </c>
      <c r="M1542" t="b">
        <v>0</v>
      </c>
      <c r="T1542" t="s">
        <v>4341</v>
      </c>
      <c r="U1542" t="s">
        <v>4340</v>
      </c>
      <c r="V1542" t="s">
        <v>20945</v>
      </c>
      <c r="W1542">
        <v>3357</v>
      </c>
      <c r="X1542" s="25" t="s">
        <v>21754</v>
      </c>
      <c r="Y1542" t="s">
        <v>21755</v>
      </c>
      <c r="AA1542" t="str">
        <f t="shared" si="24"/>
        <v>Authentication, Authorization, and Accounting Services (AAA) Security Requirements Guide :: Version 1, Release: 2 Benchmark Date: 24 Jan 2020 IA-5 (2); (a)</v>
      </c>
    </row>
    <row r="1543" spans="1:27" ht="409.5">
      <c r="A1543" t="s">
        <v>20352</v>
      </c>
      <c r="B1543" t="s">
        <v>4349</v>
      </c>
      <c r="C1543" t="s">
        <v>20350</v>
      </c>
      <c r="D1543" t="s">
        <v>20351</v>
      </c>
      <c r="E1543" t="s">
        <v>20350</v>
      </c>
      <c r="F1543" t="s">
        <v>20349</v>
      </c>
      <c r="G1543" s="25" t="s">
        <v>20348</v>
      </c>
      <c r="I1543" s="25" t="s">
        <v>20347</v>
      </c>
      <c r="J1543" t="s">
        <v>20346</v>
      </c>
      <c r="M1543" t="b">
        <v>0</v>
      </c>
      <c r="T1543" t="s">
        <v>4341</v>
      </c>
      <c r="U1543" t="s">
        <v>4340</v>
      </c>
      <c r="V1543" t="s">
        <v>19908</v>
      </c>
      <c r="W1543">
        <v>2489</v>
      </c>
      <c r="X1543" s="25" t="s">
        <v>21754</v>
      </c>
      <c r="Y1543" t="s">
        <v>21755</v>
      </c>
      <c r="AA1543" t="str">
        <f t="shared" si="24"/>
        <v>Application Layer Gateway (ALG) Security Requirements Guide (SRG) :: Version 1, Release: 2 Benchmark Date: 24 Jul 2015 IA-5 (2); (a)</v>
      </c>
    </row>
    <row r="1544" spans="1:27" ht="409.5" hidden="1">
      <c r="A1544" t="s">
        <v>19541</v>
      </c>
      <c r="B1544" t="s">
        <v>4349</v>
      </c>
      <c r="C1544" t="s">
        <v>4840</v>
      </c>
      <c r="D1544" t="s">
        <v>19540</v>
      </c>
      <c r="E1544" t="s">
        <v>19539</v>
      </c>
      <c r="F1544" t="s">
        <v>19538</v>
      </c>
      <c r="G1544" t="s">
        <v>19537</v>
      </c>
      <c r="I1544" s="25" t="s">
        <v>19536</v>
      </c>
      <c r="J1544" t="s">
        <v>19535</v>
      </c>
      <c r="M1544" t="b">
        <v>0</v>
      </c>
      <c r="T1544" t="s">
        <v>4341</v>
      </c>
      <c r="U1544" t="s">
        <v>4340</v>
      </c>
      <c r="V1544" t="s">
        <v>18918</v>
      </c>
      <c r="W1544">
        <v>2900</v>
      </c>
      <c r="X1544" s="25" t="s">
        <v>21754</v>
      </c>
      <c r="Y1544" t="s">
        <v>21755</v>
      </c>
      <c r="Z1544" t="s">
        <v>19534</v>
      </c>
      <c r="AA1544" t="str">
        <f t="shared" si="24"/>
        <v>Application Server Security Requirements Guide :: Version 3, Release: 3 Benchmark Date: 27 Oct 2022 IA-5 (2); (a)</v>
      </c>
    </row>
    <row r="1545" spans="1:27" ht="409.5" hidden="1">
      <c r="A1545" t="s">
        <v>18675</v>
      </c>
      <c r="B1545" t="s">
        <v>4745</v>
      </c>
      <c r="C1545" t="s">
        <v>4840</v>
      </c>
      <c r="D1545" t="s">
        <v>18674</v>
      </c>
      <c r="E1545" t="s">
        <v>18673</v>
      </c>
      <c r="F1545" t="s">
        <v>18672</v>
      </c>
      <c r="G1545" s="25" t="s">
        <v>18671</v>
      </c>
      <c r="I1545" s="25" t="s">
        <v>18670</v>
      </c>
      <c r="J1545" t="s">
        <v>18669</v>
      </c>
      <c r="M1545" t="b">
        <v>0</v>
      </c>
      <c r="T1545" t="s">
        <v>4341</v>
      </c>
      <c r="U1545" t="s">
        <v>4340</v>
      </c>
      <c r="V1545" t="s">
        <v>18135</v>
      </c>
      <c r="W1545">
        <v>2901</v>
      </c>
      <c r="X1545" s="25" t="s">
        <v>21754</v>
      </c>
      <c r="Y1545" t="s">
        <v>21755</v>
      </c>
      <c r="Z1545" t="s">
        <v>18668</v>
      </c>
      <c r="AA1545" t="str">
        <f t="shared" si="24"/>
        <v>Central Log Server Security Requirements Guide :: Version 2, Release: 2 Benchmark Date: 27 Oct 2022 IA-5 (2); (a)</v>
      </c>
    </row>
    <row r="1546" spans="1:27" ht="409.5" hidden="1">
      <c r="A1546" t="s">
        <v>16972</v>
      </c>
      <c r="B1546" t="s">
        <v>4349</v>
      </c>
      <c r="C1546" t="s">
        <v>8347</v>
      </c>
      <c r="D1546" t="s">
        <v>16971</v>
      </c>
      <c r="E1546" t="s">
        <v>16970</v>
      </c>
      <c r="F1546" t="s">
        <v>16969</v>
      </c>
      <c r="G1546" s="25" t="s">
        <v>16968</v>
      </c>
      <c r="I1546" s="25" t="s">
        <v>16967</v>
      </c>
      <c r="J1546" t="s">
        <v>16966</v>
      </c>
      <c r="M1546" t="b">
        <v>0</v>
      </c>
      <c r="T1546" t="s">
        <v>4341</v>
      </c>
      <c r="U1546" t="s">
        <v>4340</v>
      </c>
      <c r="V1546" t="s">
        <v>16942</v>
      </c>
      <c r="W1546">
        <v>5239</v>
      </c>
      <c r="X1546" s="25" t="s">
        <v>21754</v>
      </c>
      <c r="Y1546" t="s">
        <v>21755</v>
      </c>
      <c r="AA1546" t="str">
        <f t="shared" si="24"/>
        <v>Container Platform Security Requirements Guide :: Version 1, Release: 3 Benchmark Date: 27 Jan 2022 IA-5 (2); (a)</v>
      </c>
    </row>
    <row r="1547" spans="1:27" ht="409.5" hidden="1">
      <c r="A1547" t="s">
        <v>16631</v>
      </c>
      <c r="B1547" t="s">
        <v>4349</v>
      </c>
      <c r="C1547" t="s">
        <v>4840</v>
      </c>
      <c r="D1547" t="s">
        <v>16630</v>
      </c>
      <c r="E1547" t="s">
        <v>16629</v>
      </c>
      <c r="F1547" t="s">
        <v>16628</v>
      </c>
      <c r="G1547" s="25" t="s">
        <v>16627</v>
      </c>
      <c r="I1547" s="25" t="s">
        <v>16626</v>
      </c>
      <c r="J1547" t="s">
        <v>16625</v>
      </c>
      <c r="M1547" t="b">
        <v>0</v>
      </c>
      <c r="T1547" t="s">
        <v>4341</v>
      </c>
      <c r="U1547" t="s">
        <v>4340</v>
      </c>
      <c r="V1547" t="s">
        <v>15953</v>
      </c>
      <c r="W1547">
        <v>2902</v>
      </c>
      <c r="X1547" s="25" t="s">
        <v>21754</v>
      </c>
      <c r="Y1547" t="s">
        <v>21755</v>
      </c>
      <c r="Z1547" t="s">
        <v>16624</v>
      </c>
      <c r="AA1547" t="str">
        <f t="shared" si="24"/>
        <v>Database Security Requirements Guide :: Version 3, Release: 3 Benchmark Date: 27 Jul 2022 IA-5 (2); (a)</v>
      </c>
    </row>
    <row r="1548" spans="1:27" ht="409.5" hidden="1">
      <c r="A1548" t="s">
        <v>14732</v>
      </c>
      <c r="B1548" t="s">
        <v>4349</v>
      </c>
      <c r="C1548" t="s">
        <v>14731</v>
      </c>
      <c r="D1548" t="s">
        <v>14730</v>
      </c>
      <c r="E1548" t="s">
        <v>14729</v>
      </c>
      <c r="F1548" t="s">
        <v>14728</v>
      </c>
      <c r="G1548" s="25" t="s">
        <v>6217</v>
      </c>
      <c r="I1548" t="s">
        <v>14727</v>
      </c>
      <c r="J1548" t="s">
        <v>14726</v>
      </c>
      <c r="M1548" t="b">
        <v>0</v>
      </c>
      <c r="T1548" t="s">
        <v>4341</v>
      </c>
      <c r="U1548" t="s">
        <v>4340</v>
      </c>
      <c r="V1548" t="s">
        <v>13339</v>
      </c>
      <c r="W1548">
        <v>2895</v>
      </c>
      <c r="X1548" s="25" t="s">
        <v>21754</v>
      </c>
      <c r="Y1548" t="s">
        <v>21755</v>
      </c>
      <c r="Z1548" t="s">
        <v>14725</v>
      </c>
      <c r="AA1548" t="str">
        <f t="shared" si="24"/>
        <v>General Purpose Operating System Security Requirements Guide :: Version 2, Release: 4 Benchmark Date: 27 Jul 2022 IA-5 (2); (a)</v>
      </c>
    </row>
    <row r="1549" spans="1:27" ht="409.5" hidden="1">
      <c r="A1549" t="s">
        <v>12188</v>
      </c>
      <c r="B1549" t="s">
        <v>4349</v>
      </c>
      <c r="C1549" t="s">
        <v>4840</v>
      </c>
      <c r="D1549" t="s">
        <v>12187</v>
      </c>
      <c r="E1549" t="s">
        <v>12186</v>
      </c>
      <c r="F1549" t="s">
        <v>12185</v>
      </c>
      <c r="G1549" s="25" t="s">
        <v>12184</v>
      </c>
      <c r="I1549" s="25" t="s">
        <v>12183</v>
      </c>
      <c r="J1549" t="s">
        <v>12182</v>
      </c>
      <c r="M1549" t="b">
        <v>0</v>
      </c>
      <c r="T1549" t="s">
        <v>4341</v>
      </c>
      <c r="U1549" t="s">
        <v>4340</v>
      </c>
      <c r="V1549" t="s">
        <v>11272</v>
      </c>
      <c r="W1549">
        <v>2906</v>
      </c>
      <c r="X1549" s="25" t="s">
        <v>21754</v>
      </c>
      <c r="Y1549" t="s">
        <v>21755</v>
      </c>
      <c r="Z1549" t="s">
        <v>12181</v>
      </c>
      <c r="AA1549" t="str">
        <f t="shared" si="24"/>
        <v>Mainframe Product Security Requirements Guide :: Version 2, Release: 1 Benchmark Date: 27 Oct 2022 IA-5 (2); (a)</v>
      </c>
    </row>
    <row r="1550" spans="1:27" ht="409.5" hidden="1">
      <c r="A1550" t="s">
        <v>10525</v>
      </c>
      <c r="B1550" t="s">
        <v>4745</v>
      </c>
      <c r="C1550" t="s">
        <v>4840</v>
      </c>
      <c r="D1550" t="s">
        <v>10524</v>
      </c>
      <c r="E1550" t="s">
        <v>10523</v>
      </c>
      <c r="F1550" t="s">
        <v>10522</v>
      </c>
      <c r="G1550" s="25" t="s">
        <v>10521</v>
      </c>
      <c r="I1550" s="25" t="s">
        <v>10520</v>
      </c>
      <c r="J1550" t="s">
        <v>10519</v>
      </c>
      <c r="M1550" t="b">
        <v>0</v>
      </c>
      <c r="T1550" t="s">
        <v>4341</v>
      </c>
      <c r="U1550" t="s">
        <v>4340</v>
      </c>
      <c r="V1550" t="s">
        <v>10511</v>
      </c>
      <c r="W1550">
        <v>2890</v>
      </c>
      <c r="X1550" s="25" t="s">
        <v>21754</v>
      </c>
      <c r="Y1550" t="s">
        <v>21755</v>
      </c>
      <c r="AA1550" t="str">
        <f t="shared" si="24"/>
        <v>Network Device Management Security Requirements Guide :: Version 4, Release: 1 Benchmark Date: 23 Apr 2021 IA-5 (2); (a)</v>
      </c>
    </row>
    <row r="1551" spans="1:27" ht="409.5" hidden="1">
      <c r="A1551" t="s">
        <v>9417</v>
      </c>
      <c r="B1551" t="s">
        <v>4349</v>
      </c>
      <c r="C1551" t="s">
        <v>4840</v>
      </c>
      <c r="D1551" t="s">
        <v>9416</v>
      </c>
      <c r="E1551" t="s">
        <v>9415</v>
      </c>
      <c r="F1551" t="s">
        <v>9414</v>
      </c>
      <c r="G1551" s="25" t="s">
        <v>9413</v>
      </c>
      <c r="I1551" s="25" t="s">
        <v>9412</v>
      </c>
      <c r="J1551" t="s">
        <v>9411</v>
      </c>
      <c r="M1551" t="b">
        <v>0</v>
      </c>
      <c r="T1551" t="s">
        <v>4341</v>
      </c>
      <c r="U1551" t="s">
        <v>4340</v>
      </c>
      <c r="V1551" t="s">
        <v>9347</v>
      </c>
      <c r="W1551">
        <v>5262</v>
      </c>
      <c r="X1551" s="25" t="s">
        <v>21754</v>
      </c>
      <c r="Y1551" t="s">
        <v>21755</v>
      </c>
      <c r="AA1551" t="str">
        <f t="shared" si="24"/>
        <v>Unified Endpoint Management Agent Security Requirements Guide :: Version 1, Release: 1 Benchmark Date: 20 Nov 2020 IA-5 (2); (a)</v>
      </c>
    </row>
    <row r="1552" spans="1:27" ht="409.5" hidden="1">
      <c r="A1552" t="s">
        <v>8912</v>
      </c>
      <c r="B1552" t="s">
        <v>4349</v>
      </c>
      <c r="C1552" t="s">
        <v>4840</v>
      </c>
      <c r="D1552" t="s">
        <v>8911</v>
      </c>
      <c r="E1552" t="s">
        <v>8910</v>
      </c>
      <c r="F1552" t="s">
        <v>8909</v>
      </c>
      <c r="G1552" s="25" t="s">
        <v>8908</v>
      </c>
      <c r="I1552" s="25" t="s">
        <v>8907</v>
      </c>
      <c r="J1552" t="s">
        <v>8906</v>
      </c>
      <c r="M1552" t="b">
        <v>0</v>
      </c>
      <c r="T1552" t="s">
        <v>4341</v>
      </c>
      <c r="U1552" t="s">
        <v>4340</v>
      </c>
      <c r="V1552" t="s">
        <v>8332</v>
      </c>
      <c r="W1552">
        <v>5269</v>
      </c>
      <c r="X1552" s="25" t="s">
        <v>21754</v>
      </c>
      <c r="Y1552" t="s">
        <v>21755</v>
      </c>
      <c r="AA1552" t="str">
        <f t="shared" si="24"/>
        <v>Unified Endpoint Management Server Security Requirements Guide :: Version 1, Release: 1 Benchmark Date: 20 Nov 2020 IA-5 (2); (a)</v>
      </c>
    </row>
    <row r="1553" spans="1:27" ht="409.5" hidden="1">
      <c r="A1553" t="s">
        <v>8905</v>
      </c>
      <c r="B1553" t="s">
        <v>4349</v>
      </c>
      <c r="C1553" t="s">
        <v>4840</v>
      </c>
      <c r="D1553" t="s">
        <v>8904</v>
      </c>
      <c r="E1553" t="s">
        <v>8903</v>
      </c>
      <c r="F1553" t="s">
        <v>8902</v>
      </c>
      <c r="G1553" s="25" t="s">
        <v>8901</v>
      </c>
      <c r="I1553" s="25" t="s">
        <v>8900</v>
      </c>
      <c r="J1553" t="s">
        <v>8899</v>
      </c>
      <c r="M1553" t="b">
        <v>0</v>
      </c>
      <c r="T1553" t="s">
        <v>4341</v>
      </c>
      <c r="U1553" t="s">
        <v>4340</v>
      </c>
      <c r="V1553" t="s">
        <v>8332</v>
      </c>
      <c r="W1553">
        <v>5269</v>
      </c>
      <c r="X1553" s="25" t="s">
        <v>21754</v>
      </c>
      <c r="Y1553" t="s">
        <v>21755</v>
      </c>
      <c r="AA1553" t="str">
        <f t="shared" si="24"/>
        <v>Unified Endpoint Management Server Security Requirements Guide :: Version 1, Release: 1 Benchmark Date: 20 Nov 2020 IA-5 (2); (a)</v>
      </c>
    </row>
    <row r="1554" spans="1:27" ht="409.5" hidden="1">
      <c r="A1554" t="s">
        <v>8348</v>
      </c>
      <c r="B1554" t="s">
        <v>4349</v>
      </c>
      <c r="C1554" t="s">
        <v>8347</v>
      </c>
      <c r="D1554" t="s">
        <v>8346</v>
      </c>
      <c r="E1554" t="s">
        <v>8345</v>
      </c>
      <c r="F1554" t="s">
        <v>8344</v>
      </c>
      <c r="G1554" s="25" t="s">
        <v>8343</v>
      </c>
      <c r="I1554" s="25" t="s">
        <v>8342</v>
      </c>
      <c r="J1554" t="s">
        <v>8341</v>
      </c>
      <c r="M1554" t="b">
        <v>0</v>
      </c>
      <c r="T1554" t="s">
        <v>4341</v>
      </c>
      <c r="U1554" t="s">
        <v>4340</v>
      </c>
      <c r="V1554" t="s">
        <v>8332</v>
      </c>
      <c r="W1554">
        <v>5269</v>
      </c>
      <c r="X1554" s="25" t="s">
        <v>21754</v>
      </c>
      <c r="Y1554" t="s">
        <v>21755</v>
      </c>
      <c r="AA1554" t="str">
        <f t="shared" si="24"/>
        <v>Unified Endpoint Management Server Security Requirements Guide :: Version 1, Release: 1 Benchmark Date: 20 Nov 2020 IA-5 (2); (a)</v>
      </c>
    </row>
    <row r="1555" spans="1:27" ht="409.5" hidden="1">
      <c r="A1555" t="s">
        <v>8065</v>
      </c>
      <c r="B1555" t="s">
        <v>4349</v>
      </c>
      <c r="C1555" t="s">
        <v>8064</v>
      </c>
      <c r="D1555" t="s">
        <v>8063</v>
      </c>
      <c r="E1555" t="s">
        <v>8062</v>
      </c>
      <c r="F1555" t="s">
        <v>8061</v>
      </c>
      <c r="G1555" s="25" t="s">
        <v>8060</v>
      </c>
      <c r="I1555" s="25" t="s">
        <v>8059</v>
      </c>
      <c r="J1555" t="s">
        <v>8058</v>
      </c>
      <c r="M1555" t="b">
        <v>0</v>
      </c>
      <c r="T1555" t="s">
        <v>4341</v>
      </c>
      <c r="U1555" t="s">
        <v>4340</v>
      </c>
      <c r="V1555" t="s">
        <v>7613</v>
      </c>
      <c r="W1555">
        <v>2920</v>
      </c>
      <c r="X1555" s="25" t="s">
        <v>21754</v>
      </c>
      <c r="Y1555" t="s">
        <v>21755</v>
      </c>
      <c r="Z1555" t="s">
        <v>8057</v>
      </c>
      <c r="AA1555" t="str">
        <f t="shared" si="24"/>
        <v>Virtual Private Network (VPN) Security Requirements Guide :: Version 2, Release: 4 Benchmark Date: 27 Oct 2021 IA-5 (2); (a)</v>
      </c>
    </row>
    <row r="1556" spans="1:27" ht="409.5" hidden="1">
      <c r="A1556" t="s">
        <v>7630</v>
      </c>
      <c r="B1556" t="s">
        <v>4349</v>
      </c>
      <c r="C1556" t="s">
        <v>7629</v>
      </c>
      <c r="D1556" t="s">
        <v>7628</v>
      </c>
      <c r="E1556" t="s">
        <v>7627</v>
      </c>
      <c r="F1556" t="s">
        <v>7626</v>
      </c>
      <c r="G1556" s="25" t="s">
        <v>7625</v>
      </c>
      <c r="I1556" s="25" t="s">
        <v>7624</v>
      </c>
      <c r="J1556" t="s">
        <v>7623</v>
      </c>
      <c r="M1556" t="b">
        <v>0</v>
      </c>
      <c r="T1556" t="s">
        <v>4341</v>
      </c>
      <c r="U1556" t="s">
        <v>4340</v>
      </c>
      <c r="V1556" t="s">
        <v>7613</v>
      </c>
      <c r="W1556">
        <v>2920</v>
      </c>
      <c r="X1556" s="25" t="s">
        <v>21754</v>
      </c>
      <c r="Y1556" t="s">
        <v>21755</v>
      </c>
      <c r="Z1556" t="s">
        <v>7622</v>
      </c>
      <c r="AA1556" t="str">
        <f t="shared" si="24"/>
        <v>Virtual Private Network (VPN) Security Requirements Guide :: Version 2, Release: 4 Benchmark Date: 27 Oct 2021 IA-5 (2); (a)</v>
      </c>
    </row>
    <row r="1557" spans="1:27" ht="409.5" hidden="1">
      <c r="A1557" t="s">
        <v>6221</v>
      </c>
      <c r="B1557" t="s">
        <v>4745</v>
      </c>
      <c r="C1557" t="s">
        <v>4840</v>
      </c>
      <c r="D1557" t="s">
        <v>6220</v>
      </c>
      <c r="E1557" t="s">
        <v>6219</v>
      </c>
      <c r="F1557" t="s">
        <v>6218</v>
      </c>
      <c r="G1557" s="25" t="s">
        <v>6217</v>
      </c>
      <c r="I1557" s="25" t="s">
        <v>6216</v>
      </c>
      <c r="J1557" t="s">
        <v>6215</v>
      </c>
      <c r="M1557" t="b">
        <v>0</v>
      </c>
      <c r="T1557" t="s">
        <v>4341</v>
      </c>
      <c r="U1557" t="s">
        <v>4340</v>
      </c>
      <c r="V1557" t="s">
        <v>5162</v>
      </c>
      <c r="W1557">
        <v>4093</v>
      </c>
      <c r="X1557" s="25" t="s">
        <v>21754</v>
      </c>
      <c r="Y1557" t="s">
        <v>21755</v>
      </c>
      <c r="Z1557" t="s">
        <v>6214</v>
      </c>
      <c r="AA1557" t="str">
        <f t="shared" si="24"/>
        <v>Application Security and Development Security Technical Implementation Guide :: Version 5, Release: 2 Benchmark Date: 27 Oct 2022 IA-5 (2); (a)</v>
      </c>
    </row>
    <row r="1558" spans="1:27" ht="409.5" hidden="1">
      <c r="A1558" t="s">
        <v>4841</v>
      </c>
      <c r="B1558" t="s">
        <v>4349</v>
      </c>
      <c r="C1558" t="s">
        <v>4840</v>
      </c>
      <c r="D1558" t="s">
        <v>4839</v>
      </c>
      <c r="E1558" t="s">
        <v>4838</v>
      </c>
      <c r="F1558" t="s">
        <v>4837</v>
      </c>
      <c r="G1558" t="s">
        <v>4836</v>
      </c>
      <c r="I1558" s="25" t="s">
        <v>4835</v>
      </c>
      <c r="J1558" t="s">
        <v>4834</v>
      </c>
      <c r="M1558" t="b">
        <v>0</v>
      </c>
      <c r="T1558" t="s">
        <v>4341</v>
      </c>
      <c r="U1558" t="s">
        <v>4340</v>
      </c>
      <c r="V1558" t="s">
        <v>4339</v>
      </c>
      <c r="W1558">
        <v>2910</v>
      </c>
      <c r="X1558" s="25" t="s">
        <v>21754</v>
      </c>
      <c r="Y1558" t="s">
        <v>21755</v>
      </c>
      <c r="Z1558" t="s">
        <v>4833</v>
      </c>
      <c r="AA1558" t="str">
        <f t="shared" si="24"/>
        <v>Web Server Security Requirements Guide :: Version 3, Release: 1 Benchmark Date: 27 Oct 2022 IA-5 (2); (a)</v>
      </c>
    </row>
    <row r="1559" spans="1:27" ht="409.5" hidden="1">
      <c r="A1559" t="s">
        <v>21024</v>
      </c>
      <c r="B1559" t="s">
        <v>4349</v>
      </c>
      <c r="C1559" t="s">
        <v>21022</v>
      </c>
      <c r="D1559" t="s">
        <v>21023</v>
      </c>
      <c r="E1559" t="s">
        <v>21022</v>
      </c>
      <c r="F1559" t="s">
        <v>21021</v>
      </c>
      <c r="G1559" t="s">
        <v>12168</v>
      </c>
      <c r="I1559" s="25" t="s">
        <v>21020</v>
      </c>
      <c r="J1559" t="s">
        <v>21019</v>
      </c>
      <c r="M1559" t="b">
        <v>0</v>
      </c>
      <c r="T1559" t="s">
        <v>4341</v>
      </c>
      <c r="U1559" t="s">
        <v>4340</v>
      </c>
      <c r="V1559" t="s">
        <v>20945</v>
      </c>
      <c r="W1559">
        <v>3357</v>
      </c>
      <c r="X1559" s="25" t="s">
        <v>21756</v>
      </c>
      <c r="Y1559" t="s">
        <v>21757</v>
      </c>
      <c r="AA1559" t="str">
        <f t="shared" si="24"/>
        <v>Authentication, Authorization, and Accounting Services (AAA) Security Requirements Guide :: Version 1, Release: 2 Benchmark Date: 24 Jan 2020 IA-5 (2); (c)</v>
      </c>
    </row>
    <row r="1560" spans="1:27" ht="409.5">
      <c r="A1560" t="s">
        <v>20345</v>
      </c>
      <c r="B1560" t="s">
        <v>4349</v>
      </c>
      <c r="C1560" t="s">
        <v>20343</v>
      </c>
      <c r="D1560" t="s">
        <v>20344</v>
      </c>
      <c r="E1560" t="s">
        <v>20343</v>
      </c>
      <c r="F1560" t="s">
        <v>20342</v>
      </c>
      <c r="G1560" s="25" t="s">
        <v>20341</v>
      </c>
      <c r="I1560" s="25" t="s">
        <v>20340</v>
      </c>
      <c r="J1560" t="s">
        <v>20339</v>
      </c>
      <c r="M1560" t="b">
        <v>0</v>
      </c>
      <c r="T1560" t="s">
        <v>4341</v>
      </c>
      <c r="U1560" t="s">
        <v>4340</v>
      </c>
      <c r="V1560" t="s">
        <v>19908</v>
      </c>
      <c r="W1560">
        <v>2489</v>
      </c>
      <c r="X1560" s="25" t="s">
        <v>21756</v>
      </c>
      <c r="Y1560" t="s">
        <v>21757</v>
      </c>
      <c r="AA1560" t="str">
        <f t="shared" si="24"/>
        <v>Application Layer Gateway (ALG) Security Requirements Guide (SRG) :: Version 1, Release: 2 Benchmark Date: 24 Jul 2015 IA-5 (2); (c)</v>
      </c>
    </row>
    <row r="1561" spans="1:27" ht="409.5" hidden="1">
      <c r="A1561" t="s">
        <v>19525</v>
      </c>
      <c r="B1561" t="s">
        <v>4349</v>
      </c>
      <c r="C1561" t="s">
        <v>6204</v>
      </c>
      <c r="D1561" t="s">
        <v>19524</v>
      </c>
      <c r="E1561" t="s">
        <v>19523</v>
      </c>
      <c r="F1561" t="s">
        <v>19522</v>
      </c>
      <c r="G1561" s="25" t="s">
        <v>19521</v>
      </c>
      <c r="I1561" s="25" t="s">
        <v>19520</v>
      </c>
      <c r="J1561" t="s">
        <v>19519</v>
      </c>
      <c r="M1561" t="b">
        <v>0</v>
      </c>
      <c r="T1561" t="s">
        <v>4341</v>
      </c>
      <c r="U1561" t="s">
        <v>4340</v>
      </c>
      <c r="V1561" t="s">
        <v>18918</v>
      </c>
      <c r="W1561">
        <v>2900</v>
      </c>
      <c r="X1561" s="25" t="s">
        <v>21756</v>
      </c>
      <c r="Y1561" t="s">
        <v>21757</v>
      </c>
      <c r="Z1561" t="s">
        <v>19518</v>
      </c>
      <c r="AA1561" t="str">
        <f t="shared" si="24"/>
        <v>Application Server Security Requirements Guide :: Version 3, Release: 3 Benchmark Date: 27 Oct 2022 IA-5 (2); (c)</v>
      </c>
    </row>
    <row r="1562" spans="1:27" ht="409.5" hidden="1">
      <c r="A1562" t="s">
        <v>18660</v>
      </c>
      <c r="B1562" t="s">
        <v>5187</v>
      </c>
      <c r="C1562" t="s">
        <v>6204</v>
      </c>
      <c r="D1562" t="s">
        <v>18659</v>
      </c>
      <c r="E1562" t="s">
        <v>18658</v>
      </c>
      <c r="F1562" t="s">
        <v>18657</v>
      </c>
      <c r="G1562" t="s">
        <v>12168</v>
      </c>
      <c r="I1562" s="25" t="s">
        <v>18656</v>
      </c>
      <c r="J1562" t="s">
        <v>18655</v>
      </c>
      <c r="M1562" t="b">
        <v>0</v>
      </c>
      <c r="T1562" t="s">
        <v>4341</v>
      </c>
      <c r="U1562" t="s">
        <v>4340</v>
      </c>
      <c r="V1562" t="s">
        <v>18135</v>
      </c>
      <c r="W1562">
        <v>2901</v>
      </c>
      <c r="X1562" s="25" t="s">
        <v>21756</v>
      </c>
      <c r="Y1562" t="s">
        <v>21757</v>
      </c>
      <c r="Z1562" t="s">
        <v>18654</v>
      </c>
      <c r="AA1562" t="str">
        <f t="shared" si="24"/>
        <v>Central Log Server Security Requirements Guide :: Version 2, Release: 2 Benchmark Date: 27 Oct 2022 IA-5 (2); (c)</v>
      </c>
    </row>
    <row r="1563" spans="1:27" ht="409.5" hidden="1">
      <c r="A1563" t="s">
        <v>17624</v>
      </c>
      <c r="B1563" t="s">
        <v>4349</v>
      </c>
      <c r="C1563" t="s">
        <v>6204</v>
      </c>
      <c r="D1563" t="s">
        <v>17623</v>
      </c>
      <c r="E1563" t="s">
        <v>17622</v>
      </c>
      <c r="F1563" t="s">
        <v>17621</v>
      </c>
      <c r="G1563" t="s">
        <v>17620</v>
      </c>
      <c r="I1563" s="25" t="s">
        <v>17619</v>
      </c>
      <c r="J1563" t="s">
        <v>17618</v>
      </c>
      <c r="M1563" t="b">
        <v>0</v>
      </c>
      <c r="T1563" t="s">
        <v>4341</v>
      </c>
      <c r="U1563" t="s">
        <v>4340</v>
      </c>
      <c r="V1563" t="s">
        <v>16942</v>
      </c>
      <c r="W1563">
        <v>5239</v>
      </c>
      <c r="X1563" s="25" t="s">
        <v>21756</v>
      </c>
      <c r="Y1563" t="s">
        <v>21757</v>
      </c>
      <c r="AA1563" t="str">
        <f t="shared" si="24"/>
        <v>Container Platform Security Requirements Guide :: Version 1, Release: 3 Benchmark Date: 27 Jan 2022 IA-5 (2); (c)</v>
      </c>
    </row>
    <row r="1564" spans="1:27" ht="409.5" hidden="1">
      <c r="A1564" t="s">
        <v>16615</v>
      </c>
      <c r="B1564" t="s">
        <v>4349</v>
      </c>
      <c r="C1564" t="s">
        <v>6204</v>
      </c>
      <c r="D1564" t="s">
        <v>16614</v>
      </c>
      <c r="E1564" t="s">
        <v>16613</v>
      </c>
      <c r="F1564" t="s">
        <v>16612</v>
      </c>
      <c r="G1564" t="s">
        <v>16611</v>
      </c>
      <c r="I1564" s="25" t="s">
        <v>16610</v>
      </c>
      <c r="J1564" t="s">
        <v>16609</v>
      </c>
      <c r="M1564" t="b">
        <v>0</v>
      </c>
      <c r="T1564" t="s">
        <v>4341</v>
      </c>
      <c r="U1564" t="s">
        <v>4340</v>
      </c>
      <c r="V1564" t="s">
        <v>15953</v>
      </c>
      <c r="W1564">
        <v>2902</v>
      </c>
      <c r="X1564" s="25" t="s">
        <v>21756</v>
      </c>
      <c r="Y1564" t="s">
        <v>21757</v>
      </c>
      <c r="Z1564" t="s">
        <v>16608</v>
      </c>
      <c r="AA1564" t="str">
        <f t="shared" si="24"/>
        <v>Database Security Requirements Guide :: Version 3, Release: 3 Benchmark Date: 27 Jul 2022 IA-5 (2); (c)</v>
      </c>
    </row>
    <row r="1565" spans="1:27" ht="409.5" hidden="1">
      <c r="A1565" t="s">
        <v>14715</v>
      </c>
      <c r="B1565" t="s">
        <v>4349</v>
      </c>
      <c r="C1565" t="s">
        <v>14714</v>
      </c>
      <c r="D1565" t="s">
        <v>14713</v>
      </c>
      <c r="E1565" t="s">
        <v>14712</v>
      </c>
      <c r="F1565" t="s">
        <v>14711</v>
      </c>
      <c r="G1565" t="s">
        <v>12168</v>
      </c>
      <c r="I1565" t="s">
        <v>14710</v>
      </c>
      <c r="J1565" t="s">
        <v>14709</v>
      </c>
      <c r="M1565" t="b">
        <v>0</v>
      </c>
      <c r="T1565" t="s">
        <v>4341</v>
      </c>
      <c r="U1565" t="s">
        <v>4340</v>
      </c>
      <c r="V1565" t="s">
        <v>13339</v>
      </c>
      <c r="W1565">
        <v>2895</v>
      </c>
      <c r="X1565" s="25" t="s">
        <v>21756</v>
      </c>
      <c r="Y1565" t="s">
        <v>21757</v>
      </c>
      <c r="Z1565" t="s">
        <v>14708</v>
      </c>
      <c r="AA1565" t="str">
        <f t="shared" si="24"/>
        <v>General Purpose Operating System Security Requirements Guide :: Version 2, Release: 4 Benchmark Date: 27 Jul 2022 IA-5 (2); (c)</v>
      </c>
    </row>
    <row r="1566" spans="1:27" ht="409.5" hidden="1">
      <c r="A1566" t="s">
        <v>12172</v>
      </c>
      <c r="B1566" t="s">
        <v>4349</v>
      </c>
      <c r="C1566" t="s">
        <v>6204</v>
      </c>
      <c r="D1566" t="s">
        <v>12171</v>
      </c>
      <c r="E1566" t="s">
        <v>12170</v>
      </c>
      <c r="F1566" t="s">
        <v>12169</v>
      </c>
      <c r="G1566" t="s">
        <v>12168</v>
      </c>
      <c r="I1566" s="25" t="s">
        <v>12167</v>
      </c>
      <c r="J1566" t="s">
        <v>12166</v>
      </c>
      <c r="M1566" t="b">
        <v>0</v>
      </c>
      <c r="T1566" t="s">
        <v>4341</v>
      </c>
      <c r="U1566" t="s">
        <v>4340</v>
      </c>
      <c r="V1566" t="s">
        <v>11272</v>
      </c>
      <c r="W1566">
        <v>2906</v>
      </c>
      <c r="X1566" s="25" t="s">
        <v>21756</v>
      </c>
      <c r="Y1566" t="s">
        <v>21757</v>
      </c>
      <c r="Z1566" t="s">
        <v>12165</v>
      </c>
      <c r="AA1566" t="str">
        <f t="shared" si="24"/>
        <v>Mainframe Product Security Requirements Guide :: Version 2, Release: 1 Benchmark Date: 27 Oct 2022 IA-5 (2); (c)</v>
      </c>
    </row>
    <row r="1567" spans="1:27" ht="409.5" hidden="1">
      <c r="A1567" t="s">
        <v>8891</v>
      </c>
      <c r="B1567" t="s">
        <v>4349</v>
      </c>
      <c r="C1567" t="s">
        <v>6204</v>
      </c>
      <c r="D1567" t="s">
        <v>8890</v>
      </c>
      <c r="E1567" t="s">
        <v>8889</v>
      </c>
      <c r="F1567" t="s">
        <v>8888</v>
      </c>
      <c r="G1567" s="25" t="s">
        <v>8887</v>
      </c>
      <c r="I1567" s="25" t="s">
        <v>8886</v>
      </c>
      <c r="J1567" t="s">
        <v>8885</v>
      </c>
      <c r="M1567" t="b">
        <v>0</v>
      </c>
      <c r="T1567" t="s">
        <v>4341</v>
      </c>
      <c r="U1567" t="s">
        <v>4340</v>
      </c>
      <c r="V1567" t="s">
        <v>8332</v>
      </c>
      <c r="W1567">
        <v>5269</v>
      </c>
      <c r="X1567" s="25" t="s">
        <v>21756</v>
      </c>
      <c r="Y1567" t="s">
        <v>21757</v>
      </c>
      <c r="AA1567" t="str">
        <f t="shared" si="24"/>
        <v>Unified Endpoint Management Server Security Requirements Guide :: Version 1, Release: 1 Benchmark Date: 20 Nov 2020 IA-5 (2); (c)</v>
      </c>
    </row>
    <row r="1568" spans="1:27" ht="409.5" hidden="1">
      <c r="A1568" t="s">
        <v>8047</v>
      </c>
      <c r="B1568" t="s">
        <v>4349</v>
      </c>
      <c r="C1568" t="s">
        <v>8038</v>
      </c>
      <c r="D1568" t="s">
        <v>8046</v>
      </c>
      <c r="E1568" t="s">
        <v>8045</v>
      </c>
      <c r="F1568" t="s">
        <v>8044</v>
      </c>
      <c r="G1568" t="s">
        <v>8043</v>
      </c>
      <c r="I1568" s="25" t="s">
        <v>8042</v>
      </c>
      <c r="J1568" t="s">
        <v>8041</v>
      </c>
      <c r="M1568" t="b">
        <v>0</v>
      </c>
      <c r="T1568" t="s">
        <v>4341</v>
      </c>
      <c r="U1568" t="s">
        <v>4340</v>
      </c>
      <c r="V1568" t="s">
        <v>7613</v>
      </c>
      <c r="W1568">
        <v>2920</v>
      </c>
      <c r="X1568" s="25" t="s">
        <v>21756</v>
      </c>
      <c r="Y1568" t="s">
        <v>21757</v>
      </c>
      <c r="Z1568" t="s">
        <v>8040</v>
      </c>
      <c r="AA1568" t="str">
        <f t="shared" si="24"/>
        <v>Virtual Private Network (VPN) Security Requirements Guide :: Version 2, Release: 4 Benchmark Date: 27 Oct 2021 IA-5 (2); (c)</v>
      </c>
    </row>
    <row r="1569" spans="1:27" ht="409.5" hidden="1">
      <c r="A1569" t="s">
        <v>8039</v>
      </c>
      <c r="B1569" t="s">
        <v>4349</v>
      </c>
      <c r="C1569" t="s">
        <v>8038</v>
      </c>
      <c r="D1569" t="s">
        <v>8037</v>
      </c>
      <c r="E1569" t="s">
        <v>8036</v>
      </c>
      <c r="F1569" t="s">
        <v>8035</v>
      </c>
      <c r="G1569" s="25" t="s">
        <v>8034</v>
      </c>
      <c r="I1569" s="25" t="s">
        <v>8033</v>
      </c>
      <c r="J1569" t="s">
        <v>8032</v>
      </c>
      <c r="M1569" t="b">
        <v>0</v>
      </c>
      <c r="T1569" t="s">
        <v>4341</v>
      </c>
      <c r="U1569" t="s">
        <v>4340</v>
      </c>
      <c r="V1569" t="s">
        <v>7613</v>
      </c>
      <c r="W1569">
        <v>2920</v>
      </c>
      <c r="X1569" s="25" t="s">
        <v>21756</v>
      </c>
      <c r="Y1569" t="s">
        <v>21757</v>
      </c>
      <c r="Z1569" t="s">
        <v>8031</v>
      </c>
      <c r="AA1569" t="str">
        <f t="shared" si="24"/>
        <v>Virtual Private Network (VPN) Security Requirements Guide :: Version 2, Release: 4 Benchmark Date: 27 Oct 2021 IA-5 (2); (c)</v>
      </c>
    </row>
    <row r="1570" spans="1:27" ht="409.5" hidden="1">
      <c r="A1570" t="s">
        <v>6205</v>
      </c>
      <c r="B1570" t="s">
        <v>4349</v>
      </c>
      <c r="C1570" t="s">
        <v>6204</v>
      </c>
      <c r="D1570" t="s">
        <v>6203</v>
      </c>
      <c r="E1570" t="s">
        <v>6202</v>
      </c>
      <c r="F1570" t="s">
        <v>6201</v>
      </c>
      <c r="G1570" s="25" t="s">
        <v>6200</v>
      </c>
      <c r="I1570" s="25" t="s">
        <v>6199</v>
      </c>
      <c r="J1570" t="s">
        <v>6198</v>
      </c>
      <c r="M1570" t="b">
        <v>0</v>
      </c>
      <c r="T1570" t="s">
        <v>4341</v>
      </c>
      <c r="U1570" t="s">
        <v>4340</v>
      </c>
      <c r="V1570" t="s">
        <v>5162</v>
      </c>
      <c r="W1570">
        <v>4093</v>
      </c>
      <c r="X1570" s="25" t="s">
        <v>21756</v>
      </c>
      <c r="Y1570" t="s">
        <v>21757</v>
      </c>
      <c r="Z1570" t="s">
        <v>6197</v>
      </c>
      <c r="AA1570" t="str">
        <f t="shared" si="24"/>
        <v>Application Security and Development Security Technical Implementation Guide :: Version 5, Release: 2 Benchmark Date: 27 Oct 2022 IA-5 (2); (c)</v>
      </c>
    </row>
    <row r="1571" spans="1:27" ht="409.5">
      <c r="A1571" t="s">
        <v>20359</v>
      </c>
      <c r="B1571" t="s">
        <v>4349</v>
      </c>
      <c r="C1571" t="s">
        <v>20357</v>
      </c>
      <c r="D1571" t="s">
        <v>20358</v>
      </c>
      <c r="E1571" t="s">
        <v>20357</v>
      </c>
      <c r="F1571" t="s">
        <v>20356</v>
      </c>
      <c r="G1571" s="25" t="s">
        <v>20355</v>
      </c>
      <c r="I1571" s="25" t="s">
        <v>20354</v>
      </c>
      <c r="J1571" t="s">
        <v>20353</v>
      </c>
      <c r="M1571" t="b">
        <v>0</v>
      </c>
      <c r="T1571" t="s">
        <v>4341</v>
      </c>
      <c r="U1571" t="s">
        <v>4340</v>
      </c>
      <c r="V1571" t="s">
        <v>19908</v>
      </c>
      <c r="W1571">
        <v>2489</v>
      </c>
      <c r="X1571" s="25" t="s">
        <v>21758</v>
      </c>
      <c r="Y1571" t="s">
        <v>21759</v>
      </c>
      <c r="AA1571" t="str">
        <f t="shared" si="24"/>
        <v>Application Layer Gateway (ALG) Security Requirements Guide (SRG) :: Version 1, Release: 2 Benchmark Date: 24 Jul 2015 IA-5 (2); (d)</v>
      </c>
    </row>
    <row r="1572" spans="1:27" ht="409.5" hidden="1">
      <c r="A1572" t="s">
        <v>19156</v>
      </c>
      <c r="B1572" t="s">
        <v>4349</v>
      </c>
      <c r="C1572" t="s">
        <v>6195</v>
      </c>
      <c r="D1572" t="s">
        <v>19155</v>
      </c>
      <c r="E1572" t="s">
        <v>19154</v>
      </c>
      <c r="F1572" t="s">
        <v>19153</v>
      </c>
      <c r="G1572" s="25" t="s">
        <v>19152</v>
      </c>
      <c r="I1572" s="25" t="s">
        <v>19151</v>
      </c>
      <c r="J1572" t="s">
        <v>19150</v>
      </c>
      <c r="M1572" t="b">
        <v>0</v>
      </c>
      <c r="T1572" t="s">
        <v>4341</v>
      </c>
      <c r="U1572" t="s">
        <v>4340</v>
      </c>
      <c r="V1572" t="s">
        <v>18918</v>
      </c>
      <c r="W1572">
        <v>2900</v>
      </c>
      <c r="X1572" s="25" t="s">
        <v>21758</v>
      </c>
      <c r="Y1572" t="s">
        <v>21759</v>
      </c>
      <c r="Z1572" t="s">
        <v>19149</v>
      </c>
      <c r="AA1572" t="str">
        <f t="shared" si="24"/>
        <v>Application Server Security Requirements Guide :: Version 3, Release: 3 Benchmark Date: 27 Oct 2022 IA-5 (2); (d)</v>
      </c>
    </row>
    <row r="1573" spans="1:27" ht="409.5" hidden="1">
      <c r="A1573" t="s">
        <v>17285</v>
      </c>
      <c r="B1573" t="s">
        <v>4349</v>
      </c>
      <c r="C1573" t="s">
        <v>6195</v>
      </c>
      <c r="D1573" t="s">
        <v>17284</v>
      </c>
      <c r="E1573" t="s">
        <v>17283</v>
      </c>
      <c r="F1573" t="s">
        <v>17282</v>
      </c>
      <c r="G1573" t="s">
        <v>17281</v>
      </c>
      <c r="I1573" s="25" t="s">
        <v>17280</v>
      </c>
      <c r="J1573" t="s">
        <v>17279</v>
      </c>
      <c r="M1573" t="b">
        <v>0</v>
      </c>
      <c r="T1573" t="s">
        <v>4341</v>
      </c>
      <c r="U1573" t="s">
        <v>4340</v>
      </c>
      <c r="V1573" t="s">
        <v>16942</v>
      </c>
      <c r="W1573">
        <v>5239</v>
      </c>
      <c r="X1573" s="25" t="s">
        <v>21758</v>
      </c>
      <c r="Y1573" t="s">
        <v>21759</v>
      </c>
      <c r="AA1573" t="str">
        <f t="shared" si="24"/>
        <v>Container Platform Security Requirements Guide :: Version 1, Release: 3 Benchmark Date: 27 Jan 2022 IA-5 (2); (d)</v>
      </c>
    </row>
    <row r="1574" spans="1:27" ht="409.5" hidden="1">
      <c r="A1574" t="s">
        <v>15663</v>
      </c>
      <c r="B1574" t="s">
        <v>4349</v>
      </c>
      <c r="C1574" t="s">
        <v>15661</v>
      </c>
      <c r="D1574" t="s">
        <v>15662</v>
      </c>
      <c r="E1574" t="s">
        <v>15661</v>
      </c>
      <c r="F1574" t="s">
        <v>15660</v>
      </c>
      <c r="G1574" s="25" t="s">
        <v>15659</v>
      </c>
      <c r="I1574" t="s">
        <v>15658</v>
      </c>
      <c r="J1574" t="s">
        <v>15657</v>
      </c>
      <c r="M1574" t="b">
        <v>0</v>
      </c>
      <c r="T1574" t="s">
        <v>4341</v>
      </c>
      <c r="U1574" t="s">
        <v>4340</v>
      </c>
      <c r="V1574" t="s">
        <v>15278</v>
      </c>
      <c r="W1574">
        <v>2355</v>
      </c>
      <c r="X1574" s="25" t="s">
        <v>21758</v>
      </c>
      <c r="Y1574" t="s">
        <v>21759</v>
      </c>
      <c r="AA1574" t="str">
        <f t="shared" si="24"/>
        <v>Domain Name System (DNS) Security Requirements Guide :: Version 2, Release: 4 Benchmark Date: 23 Oct 2015 IA-5 (2); (d)</v>
      </c>
    </row>
    <row r="1575" spans="1:27" ht="409.5" hidden="1">
      <c r="A1575" t="s">
        <v>13738</v>
      </c>
      <c r="B1575" t="s">
        <v>4349</v>
      </c>
      <c r="C1575" t="s">
        <v>13737</v>
      </c>
      <c r="D1575" t="s">
        <v>13736</v>
      </c>
      <c r="E1575" t="s">
        <v>13735</v>
      </c>
      <c r="F1575" t="s">
        <v>13734</v>
      </c>
      <c r="G1575" t="s">
        <v>8578</v>
      </c>
      <c r="I1575" t="s">
        <v>13733</v>
      </c>
      <c r="J1575" t="s">
        <v>13732</v>
      </c>
      <c r="M1575" t="b">
        <v>0</v>
      </c>
      <c r="T1575" t="s">
        <v>4341</v>
      </c>
      <c r="U1575" t="s">
        <v>4340</v>
      </c>
      <c r="V1575" t="s">
        <v>13339</v>
      </c>
      <c r="W1575">
        <v>2895</v>
      </c>
      <c r="X1575" s="25" t="s">
        <v>21758</v>
      </c>
      <c r="Y1575" t="s">
        <v>21759</v>
      </c>
      <c r="Z1575" t="s">
        <v>13731</v>
      </c>
      <c r="AA1575" t="str">
        <f t="shared" si="24"/>
        <v>General Purpose Operating System Security Requirements Guide :: Version 2, Release: 4 Benchmark Date: 27 Jul 2022 IA-5 (2); (d)</v>
      </c>
    </row>
    <row r="1576" spans="1:27" ht="409.5" hidden="1">
      <c r="A1576" t="s">
        <v>8582</v>
      </c>
      <c r="B1576" t="s">
        <v>4349</v>
      </c>
      <c r="C1576" t="s">
        <v>6195</v>
      </c>
      <c r="D1576" t="s">
        <v>8581</v>
      </c>
      <c r="E1576" t="s">
        <v>8580</v>
      </c>
      <c r="F1576" t="s">
        <v>8579</v>
      </c>
      <c r="G1576" t="s">
        <v>8578</v>
      </c>
      <c r="I1576" s="25" t="s">
        <v>8577</v>
      </c>
      <c r="J1576" t="s">
        <v>8576</v>
      </c>
      <c r="M1576" t="b">
        <v>0</v>
      </c>
      <c r="T1576" t="s">
        <v>4341</v>
      </c>
      <c r="U1576" t="s">
        <v>4340</v>
      </c>
      <c r="V1576" t="s">
        <v>8332</v>
      </c>
      <c r="W1576">
        <v>5269</v>
      </c>
      <c r="X1576" s="25" t="s">
        <v>21758</v>
      </c>
      <c r="Y1576" t="s">
        <v>21759</v>
      </c>
      <c r="AA1576" t="str">
        <f t="shared" si="24"/>
        <v>Unified Endpoint Management Server Security Requirements Guide :: Version 1, Release: 1 Benchmark Date: 20 Nov 2020 IA-5 (2); (d)</v>
      </c>
    </row>
    <row r="1577" spans="1:27" ht="409.5" hidden="1">
      <c r="A1577" t="s">
        <v>6196</v>
      </c>
      <c r="B1577" t="s">
        <v>4349</v>
      </c>
      <c r="C1577" t="s">
        <v>6195</v>
      </c>
      <c r="D1577" t="s">
        <v>6194</v>
      </c>
      <c r="E1577" t="s">
        <v>6193</v>
      </c>
      <c r="F1577" t="s">
        <v>6192</v>
      </c>
      <c r="G1577" s="25" t="s">
        <v>6191</v>
      </c>
      <c r="I1577" s="25" t="s">
        <v>6190</v>
      </c>
      <c r="J1577" t="s">
        <v>6189</v>
      </c>
      <c r="M1577" t="b">
        <v>0</v>
      </c>
      <c r="T1577" t="s">
        <v>4341</v>
      </c>
      <c r="U1577" t="s">
        <v>4340</v>
      </c>
      <c r="V1577" t="s">
        <v>5162</v>
      </c>
      <c r="W1577">
        <v>4093</v>
      </c>
      <c r="X1577" s="25" t="s">
        <v>21758</v>
      </c>
      <c r="Y1577" t="s">
        <v>21759</v>
      </c>
      <c r="Z1577" t="s">
        <v>6188</v>
      </c>
      <c r="AA1577" t="str">
        <f t="shared" si="24"/>
        <v>Application Security and Development Security Technical Implementation Guide :: Version 5, Release: 2 Benchmark Date: 27 Oct 2022 IA-5 (2); (d)</v>
      </c>
    </row>
    <row r="1578" spans="1:27" ht="409.5" hidden="1">
      <c r="A1578" t="s">
        <v>5461</v>
      </c>
      <c r="B1578" t="s">
        <v>4349</v>
      </c>
      <c r="C1578" t="s">
        <v>4358</v>
      </c>
      <c r="D1578" t="s">
        <v>5460</v>
      </c>
      <c r="E1578" t="s">
        <v>5459</v>
      </c>
      <c r="F1578" t="s">
        <v>5458</v>
      </c>
      <c r="G1578" t="s">
        <v>5457</v>
      </c>
      <c r="I1578" s="25" t="s">
        <v>5456</v>
      </c>
      <c r="J1578" t="s">
        <v>5455</v>
      </c>
      <c r="M1578" t="b">
        <v>0</v>
      </c>
      <c r="T1578" t="s">
        <v>4341</v>
      </c>
      <c r="U1578" t="s">
        <v>4340</v>
      </c>
      <c r="V1578" t="s">
        <v>5162</v>
      </c>
      <c r="W1578">
        <v>4093</v>
      </c>
      <c r="X1578" s="25" t="s">
        <v>5454</v>
      </c>
      <c r="Y1578" t="s">
        <v>21760</v>
      </c>
      <c r="Z1578" t="s">
        <v>5453</v>
      </c>
      <c r="AA1578" t="str">
        <f t="shared" si="24"/>
        <v>Application Security and Development Security Technical Implementation Guide :: Version 5, Release: 2 Benchmark Date: 27 Oct 2022 IA-5 (6);</v>
      </c>
    </row>
    <row r="1579" spans="1:27" ht="409.5" hidden="1">
      <c r="A1579" t="s">
        <v>5452</v>
      </c>
      <c r="B1579" t="s">
        <v>4745</v>
      </c>
      <c r="C1579" t="s">
        <v>4358</v>
      </c>
      <c r="D1579" t="s">
        <v>5451</v>
      </c>
      <c r="E1579" t="s">
        <v>5450</v>
      </c>
      <c r="F1579" t="s">
        <v>5449</v>
      </c>
      <c r="G1579" t="s">
        <v>5448</v>
      </c>
      <c r="I1579" s="25" t="s">
        <v>5447</v>
      </c>
      <c r="J1579" t="s">
        <v>5446</v>
      </c>
      <c r="M1579" t="b">
        <v>0</v>
      </c>
      <c r="T1579" t="s">
        <v>4341</v>
      </c>
      <c r="U1579" t="s">
        <v>4340</v>
      </c>
      <c r="V1579" t="s">
        <v>5162</v>
      </c>
      <c r="W1579">
        <v>4093</v>
      </c>
      <c r="X1579" s="25" t="s">
        <v>5445</v>
      </c>
      <c r="Y1579" t="s">
        <v>21761</v>
      </c>
      <c r="Z1579" t="s">
        <v>5444</v>
      </c>
      <c r="AA1579" t="str">
        <f t="shared" si="24"/>
        <v>Application Security and Development Security Technical Implementation Guide :: Version 5, Release: 2 Benchmark Date: 27 Oct 2022 IA-5 (7);</v>
      </c>
    </row>
    <row r="1580" spans="1:27" ht="409.5" hidden="1">
      <c r="A1580" t="s">
        <v>6239</v>
      </c>
      <c r="B1580" t="s">
        <v>4349</v>
      </c>
      <c r="C1580" t="s">
        <v>4358</v>
      </c>
      <c r="D1580" t="s">
        <v>6238</v>
      </c>
      <c r="E1580" t="s">
        <v>6237</v>
      </c>
      <c r="F1580" t="s">
        <v>6236</v>
      </c>
      <c r="G1580" s="25" t="s">
        <v>6235</v>
      </c>
      <c r="I1580" s="25" t="s">
        <v>6234</v>
      </c>
      <c r="J1580" s="25" t="s">
        <v>6233</v>
      </c>
      <c r="M1580" t="b">
        <v>0</v>
      </c>
      <c r="T1580" t="s">
        <v>4341</v>
      </c>
      <c r="U1580" t="s">
        <v>4340</v>
      </c>
      <c r="V1580" t="s">
        <v>5162</v>
      </c>
      <c r="W1580">
        <v>4093</v>
      </c>
      <c r="X1580" s="25" t="s">
        <v>6232</v>
      </c>
      <c r="Y1580" t="s">
        <v>21762</v>
      </c>
      <c r="Z1580" t="s">
        <v>6231</v>
      </c>
      <c r="AA1580" t="str">
        <f t="shared" si="24"/>
        <v>Application Security and Development Security Technical Implementation Guide :: Version 5, Release: 2 Benchmark Date: 27 Oct 2022 IA-5;</v>
      </c>
    </row>
    <row r="1581" spans="1:27" ht="409.5" hidden="1">
      <c r="A1581" t="s">
        <v>19517</v>
      </c>
      <c r="B1581" t="s">
        <v>4349</v>
      </c>
      <c r="C1581" t="s">
        <v>6186</v>
      </c>
      <c r="D1581" t="s">
        <v>19516</v>
      </c>
      <c r="E1581" t="s">
        <v>19515</v>
      </c>
      <c r="F1581" t="s">
        <v>19514</v>
      </c>
      <c r="G1581" s="25" t="s">
        <v>19513</v>
      </c>
      <c r="I1581" s="25" t="s">
        <v>19512</v>
      </c>
      <c r="J1581" t="s">
        <v>19511</v>
      </c>
      <c r="M1581" t="b">
        <v>0</v>
      </c>
      <c r="T1581" t="s">
        <v>4341</v>
      </c>
      <c r="U1581" t="s">
        <v>4340</v>
      </c>
      <c r="V1581" t="s">
        <v>18918</v>
      </c>
      <c r="W1581">
        <v>2900</v>
      </c>
      <c r="X1581" s="25" t="s">
        <v>21764</v>
      </c>
      <c r="Y1581" t="s">
        <v>21763</v>
      </c>
      <c r="Z1581" t="s">
        <v>19510</v>
      </c>
      <c r="AA1581" t="str">
        <f t="shared" si="24"/>
        <v>Application Server Security Requirements Guide :: Version 3, Release: 3 Benchmark Date: 27 Oct 2022 IA-6;</v>
      </c>
    </row>
    <row r="1582" spans="1:27" ht="409.5" hidden="1">
      <c r="A1582" t="s">
        <v>18653</v>
      </c>
      <c r="B1582" t="s">
        <v>4745</v>
      </c>
      <c r="C1582" t="s">
        <v>6186</v>
      </c>
      <c r="D1582" t="s">
        <v>18652</v>
      </c>
      <c r="E1582" t="s">
        <v>18651</v>
      </c>
      <c r="F1582" t="s">
        <v>18650</v>
      </c>
      <c r="G1582" s="25" t="s">
        <v>18649</v>
      </c>
      <c r="I1582" s="25" t="s">
        <v>18648</v>
      </c>
      <c r="J1582" t="s">
        <v>18647</v>
      </c>
      <c r="M1582" t="b">
        <v>0</v>
      </c>
      <c r="T1582" t="s">
        <v>4341</v>
      </c>
      <c r="U1582" t="s">
        <v>4340</v>
      </c>
      <c r="V1582" t="s">
        <v>18135</v>
      </c>
      <c r="W1582">
        <v>2901</v>
      </c>
      <c r="X1582" s="25" t="s">
        <v>21764</v>
      </c>
      <c r="Y1582" t="s">
        <v>21763</v>
      </c>
      <c r="Z1582" t="s">
        <v>18646</v>
      </c>
      <c r="AA1582" t="str">
        <f t="shared" si="24"/>
        <v>Central Log Server Security Requirements Guide :: Version 2, Release: 2 Benchmark Date: 27 Oct 2022 IA-6;</v>
      </c>
    </row>
    <row r="1583" spans="1:27" ht="409.5" hidden="1">
      <c r="A1583" t="s">
        <v>17617</v>
      </c>
      <c r="B1583" t="s">
        <v>4349</v>
      </c>
      <c r="C1583" t="s">
        <v>6186</v>
      </c>
      <c r="D1583" t="s">
        <v>17616</v>
      </c>
      <c r="E1583" t="s">
        <v>17615</v>
      </c>
      <c r="F1583" t="s">
        <v>17614</v>
      </c>
      <c r="G1583" s="25" t="s">
        <v>17613</v>
      </c>
      <c r="I1583" s="25" t="s">
        <v>17612</v>
      </c>
      <c r="J1583" t="s">
        <v>17611</v>
      </c>
      <c r="M1583" t="b">
        <v>0</v>
      </c>
      <c r="T1583" t="s">
        <v>4341</v>
      </c>
      <c r="U1583" t="s">
        <v>4340</v>
      </c>
      <c r="V1583" t="s">
        <v>16942</v>
      </c>
      <c r="W1583">
        <v>5239</v>
      </c>
      <c r="X1583" s="25" t="s">
        <v>21764</v>
      </c>
      <c r="Y1583" t="s">
        <v>21763</v>
      </c>
      <c r="AA1583" t="str">
        <f t="shared" si="24"/>
        <v>Container Platform Security Requirements Guide :: Version 1, Release: 3 Benchmark Date: 27 Jan 2022 IA-6;</v>
      </c>
    </row>
    <row r="1584" spans="1:27" ht="409.5" hidden="1">
      <c r="A1584" t="s">
        <v>16607</v>
      </c>
      <c r="B1584" t="s">
        <v>4745</v>
      </c>
      <c r="C1584" t="s">
        <v>6186</v>
      </c>
      <c r="D1584" t="s">
        <v>16606</v>
      </c>
      <c r="E1584" t="s">
        <v>16605</v>
      </c>
      <c r="F1584" t="s">
        <v>16604</v>
      </c>
      <c r="G1584" s="25" t="s">
        <v>16603</v>
      </c>
      <c r="I1584" s="25" t="s">
        <v>16602</v>
      </c>
      <c r="J1584" t="s">
        <v>16601</v>
      </c>
      <c r="M1584" t="b">
        <v>0</v>
      </c>
      <c r="T1584" t="s">
        <v>4341</v>
      </c>
      <c r="U1584" t="s">
        <v>4340</v>
      </c>
      <c r="V1584" t="s">
        <v>15953</v>
      </c>
      <c r="W1584">
        <v>2902</v>
      </c>
      <c r="X1584" s="25" t="s">
        <v>21764</v>
      </c>
      <c r="Y1584" t="s">
        <v>21763</v>
      </c>
      <c r="Z1584" t="s">
        <v>16600</v>
      </c>
      <c r="AA1584" t="str">
        <f t="shared" si="24"/>
        <v>Database Security Requirements Guide :: Version 3, Release: 3 Benchmark Date: 27 Jul 2022 IA-6;</v>
      </c>
    </row>
    <row r="1585" spans="1:27" ht="409.5" hidden="1">
      <c r="A1585" t="s">
        <v>14620</v>
      </c>
      <c r="B1585" t="s">
        <v>4349</v>
      </c>
      <c r="C1585" t="s">
        <v>14619</v>
      </c>
      <c r="D1585" t="s">
        <v>14618</v>
      </c>
      <c r="E1585" t="s">
        <v>14617</v>
      </c>
      <c r="F1585" t="s">
        <v>14616</v>
      </c>
      <c r="G1585" s="25" t="s">
        <v>14615</v>
      </c>
      <c r="I1585" t="s">
        <v>14614</v>
      </c>
      <c r="J1585" t="s">
        <v>14613</v>
      </c>
      <c r="M1585" t="b">
        <v>0</v>
      </c>
      <c r="T1585" t="s">
        <v>4341</v>
      </c>
      <c r="U1585" t="s">
        <v>4340</v>
      </c>
      <c r="V1585" t="s">
        <v>13339</v>
      </c>
      <c r="W1585">
        <v>2895</v>
      </c>
      <c r="X1585" s="25" t="s">
        <v>21764</v>
      </c>
      <c r="Y1585" t="s">
        <v>21763</v>
      </c>
      <c r="Z1585" t="s">
        <v>14612</v>
      </c>
      <c r="AA1585" t="str">
        <f t="shared" si="24"/>
        <v>General Purpose Operating System Security Requirements Guide :: Version 2, Release: 4 Benchmark Date: 27 Jul 2022 IA-6;</v>
      </c>
    </row>
    <row r="1586" spans="1:27" ht="409.5" hidden="1">
      <c r="A1586" t="s">
        <v>12164</v>
      </c>
      <c r="B1586" t="s">
        <v>4349</v>
      </c>
      <c r="C1586" t="s">
        <v>6186</v>
      </c>
      <c r="D1586" t="s">
        <v>12163</v>
      </c>
      <c r="E1586" t="s">
        <v>12162</v>
      </c>
      <c r="F1586" t="s">
        <v>12161</v>
      </c>
      <c r="G1586" s="25" t="s">
        <v>12160</v>
      </c>
      <c r="I1586" s="25" t="s">
        <v>12159</v>
      </c>
      <c r="J1586" t="s">
        <v>12158</v>
      </c>
      <c r="M1586" t="b">
        <v>0</v>
      </c>
      <c r="T1586" t="s">
        <v>4341</v>
      </c>
      <c r="U1586" t="s">
        <v>4340</v>
      </c>
      <c r="V1586" t="s">
        <v>11272</v>
      </c>
      <c r="W1586">
        <v>2906</v>
      </c>
      <c r="X1586" s="25" t="s">
        <v>21764</v>
      </c>
      <c r="Y1586" t="s">
        <v>21763</v>
      </c>
      <c r="Z1586" t="s">
        <v>12157</v>
      </c>
      <c r="AA1586" t="str">
        <f t="shared" si="24"/>
        <v>Mainframe Product Security Requirements Guide :: Version 2, Release: 1 Benchmark Date: 27 Oct 2022 IA-6;</v>
      </c>
    </row>
    <row r="1587" spans="1:27" ht="409.5" hidden="1">
      <c r="A1587" t="s">
        <v>10921</v>
      </c>
      <c r="B1587" t="s">
        <v>4745</v>
      </c>
      <c r="C1587" t="s">
        <v>6186</v>
      </c>
      <c r="D1587" t="s">
        <v>10920</v>
      </c>
      <c r="E1587" t="s">
        <v>10919</v>
      </c>
      <c r="F1587" t="s">
        <v>10918</v>
      </c>
      <c r="G1587" s="25" t="s">
        <v>10917</v>
      </c>
      <c r="I1587" t="s">
        <v>10916</v>
      </c>
      <c r="J1587" t="s">
        <v>10915</v>
      </c>
      <c r="M1587" t="b">
        <v>0</v>
      </c>
      <c r="T1587" t="s">
        <v>4341</v>
      </c>
      <c r="U1587" t="s">
        <v>4340</v>
      </c>
      <c r="V1587" t="s">
        <v>10511</v>
      </c>
      <c r="W1587">
        <v>2890</v>
      </c>
      <c r="X1587" s="25" t="s">
        <v>21764</v>
      </c>
      <c r="Y1587" t="s">
        <v>21763</v>
      </c>
      <c r="Z1587" t="s">
        <v>10914</v>
      </c>
      <c r="AA1587" t="str">
        <f t="shared" si="24"/>
        <v>Network Device Management Security Requirements Guide :: Version 4, Release: 1 Benchmark Date: 23 Apr 2021 IA-6;</v>
      </c>
    </row>
    <row r="1588" spans="1:27" ht="409.5" hidden="1">
      <c r="A1588" t="s">
        <v>8884</v>
      </c>
      <c r="B1588" t="s">
        <v>4349</v>
      </c>
      <c r="C1588" t="s">
        <v>6186</v>
      </c>
      <c r="D1588" t="s">
        <v>8883</v>
      </c>
      <c r="E1588" t="s">
        <v>8882</v>
      </c>
      <c r="F1588" t="s">
        <v>8881</v>
      </c>
      <c r="G1588" s="25" t="s">
        <v>8880</v>
      </c>
      <c r="I1588" s="25" t="s">
        <v>8879</v>
      </c>
      <c r="J1588" t="s">
        <v>8878</v>
      </c>
      <c r="M1588" t="b">
        <v>0</v>
      </c>
      <c r="T1588" t="s">
        <v>4341</v>
      </c>
      <c r="U1588" t="s">
        <v>4340</v>
      </c>
      <c r="V1588" t="s">
        <v>8332</v>
      </c>
      <c r="W1588">
        <v>5269</v>
      </c>
      <c r="X1588" s="25" t="s">
        <v>21764</v>
      </c>
      <c r="Y1588" t="s">
        <v>21763</v>
      </c>
      <c r="AA1588" t="str">
        <f t="shared" si="24"/>
        <v>Unified Endpoint Management Server Security Requirements Guide :: Version 1, Release: 1 Benchmark Date: 20 Nov 2020 IA-6;</v>
      </c>
    </row>
    <row r="1589" spans="1:27" ht="409.5" hidden="1">
      <c r="A1589" t="s">
        <v>6187</v>
      </c>
      <c r="B1589" t="s">
        <v>4745</v>
      </c>
      <c r="C1589" t="s">
        <v>6186</v>
      </c>
      <c r="D1589" t="s">
        <v>6185</v>
      </c>
      <c r="E1589" t="s">
        <v>6184</v>
      </c>
      <c r="F1589" t="s">
        <v>6183</v>
      </c>
      <c r="G1589" s="25" t="s">
        <v>6182</v>
      </c>
      <c r="I1589" s="25" t="s">
        <v>6181</v>
      </c>
      <c r="J1589" s="25" t="s">
        <v>6180</v>
      </c>
      <c r="M1589" t="b">
        <v>0</v>
      </c>
      <c r="T1589" t="s">
        <v>4341</v>
      </c>
      <c r="U1589" t="s">
        <v>4340</v>
      </c>
      <c r="V1589" t="s">
        <v>5162</v>
      </c>
      <c r="W1589">
        <v>4093</v>
      </c>
      <c r="X1589" s="25" t="s">
        <v>21764</v>
      </c>
      <c r="Y1589" t="s">
        <v>21763</v>
      </c>
      <c r="Z1589" t="s">
        <v>6179</v>
      </c>
      <c r="AA1589" t="str">
        <f t="shared" si="24"/>
        <v>Application Security and Development Security Technical Implementation Guide :: Version 5, Release: 2 Benchmark Date: 27 Oct 2022 IA-6;</v>
      </c>
    </row>
    <row r="1590" spans="1:27" ht="409.5" hidden="1">
      <c r="A1590" t="s">
        <v>19509</v>
      </c>
      <c r="B1590" t="s">
        <v>4745</v>
      </c>
      <c r="C1590" t="s">
        <v>4814</v>
      </c>
      <c r="D1590" t="s">
        <v>19508</v>
      </c>
      <c r="E1590" t="s">
        <v>19507</v>
      </c>
      <c r="F1590" t="s">
        <v>19506</v>
      </c>
      <c r="G1590" s="25" t="s">
        <v>19505</v>
      </c>
      <c r="I1590" s="25" t="s">
        <v>19504</v>
      </c>
      <c r="J1590" t="s">
        <v>19503</v>
      </c>
      <c r="M1590" t="b">
        <v>0</v>
      </c>
      <c r="T1590" t="s">
        <v>4341</v>
      </c>
      <c r="U1590" t="s">
        <v>4340</v>
      </c>
      <c r="V1590" t="s">
        <v>18918</v>
      </c>
      <c r="W1590">
        <v>2900</v>
      </c>
      <c r="X1590" s="25" t="s">
        <v>21765</v>
      </c>
      <c r="Y1590" t="s">
        <v>21766</v>
      </c>
      <c r="Z1590" t="s">
        <v>19502</v>
      </c>
      <c r="AA1590" t="str">
        <f t="shared" si="24"/>
        <v>Application Server Security Requirements Guide :: Version 3, Release: 3 Benchmark Date: 27 Oct 2022 IA-7;</v>
      </c>
    </row>
    <row r="1591" spans="1:27" ht="409.5" hidden="1">
      <c r="A1591" t="s">
        <v>18645</v>
      </c>
      <c r="B1591" t="s">
        <v>4745</v>
      </c>
      <c r="C1591" t="s">
        <v>4814</v>
      </c>
      <c r="D1591" t="s">
        <v>18644</v>
      </c>
      <c r="E1591" t="s">
        <v>18643</v>
      </c>
      <c r="F1591" t="s">
        <v>18642</v>
      </c>
      <c r="G1591" s="25" t="s">
        <v>18641</v>
      </c>
      <c r="I1591" s="25" t="s">
        <v>18153</v>
      </c>
      <c r="J1591" t="s">
        <v>18640</v>
      </c>
      <c r="M1591" t="b">
        <v>0</v>
      </c>
      <c r="T1591" t="s">
        <v>4341</v>
      </c>
      <c r="U1591" t="s">
        <v>4340</v>
      </c>
      <c r="V1591" t="s">
        <v>18135</v>
      </c>
      <c r="W1591">
        <v>2901</v>
      </c>
      <c r="X1591" s="25" t="s">
        <v>21765</v>
      </c>
      <c r="Y1591" t="s">
        <v>21766</v>
      </c>
      <c r="Z1591" t="s">
        <v>18639</v>
      </c>
      <c r="AA1591" t="str">
        <f t="shared" si="24"/>
        <v>Central Log Server Security Requirements Guide :: Version 2, Release: 2 Benchmark Date: 27 Oct 2022 IA-7;</v>
      </c>
    </row>
    <row r="1592" spans="1:27" ht="409.5" hidden="1">
      <c r="A1592" t="s">
        <v>18158</v>
      </c>
      <c r="B1592" t="s">
        <v>4745</v>
      </c>
      <c r="C1592" t="s">
        <v>8339</v>
      </c>
      <c r="D1592" t="s">
        <v>18157</v>
      </c>
      <c r="E1592" t="s">
        <v>18156</v>
      </c>
      <c r="F1592" t="s">
        <v>18155</v>
      </c>
      <c r="G1592" s="25" t="s">
        <v>18154</v>
      </c>
      <c r="I1592" s="25" t="s">
        <v>18153</v>
      </c>
      <c r="J1592" t="s">
        <v>18152</v>
      </c>
      <c r="M1592" t="b">
        <v>0</v>
      </c>
      <c r="T1592" t="s">
        <v>4341</v>
      </c>
      <c r="U1592" t="s">
        <v>4340</v>
      </c>
      <c r="V1592" t="s">
        <v>18135</v>
      </c>
      <c r="W1592">
        <v>2901</v>
      </c>
      <c r="X1592" s="25" t="s">
        <v>21765</v>
      </c>
      <c r="Y1592" t="s">
        <v>21766</v>
      </c>
      <c r="Z1592" t="s">
        <v>18151</v>
      </c>
      <c r="AA1592" t="str">
        <f t="shared" si="24"/>
        <v>Central Log Server Security Requirements Guide :: Version 2, Release: 2 Benchmark Date: 27 Oct 2022 IA-7;</v>
      </c>
    </row>
    <row r="1593" spans="1:27" ht="409.5" hidden="1">
      <c r="A1593" t="s">
        <v>16965</v>
      </c>
      <c r="B1593" t="s">
        <v>4349</v>
      </c>
      <c r="C1593" t="s">
        <v>8339</v>
      </c>
      <c r="D1593" t="s">
        <v>16964</v>
      </c>
      <c r="E1593" t="s">
        <v>16963</v>
      </c>
      <c r="F1593" t="s">
        <v>16962</v>
      </c>
      <c r="G1593" t="s">
        <v>16961</v>
      </c>
      <c r="I1593" s="25" t="s">
        <v>16960</v>
      </c>
      <c r="J1593" t="s">
        <v>16959</v>
      </c>
      <c r="M1593" t="b">
        <v>0</v>
      </c>
      <c r="T1593" t="s">
        <v>4341</v>
      </c>
      <c r="U1593" t="s">
        <v>4340</v>
      </c>
      <c r="V1593" t="s">
        <v>16942</v>
      </c>
      <c r="W1593">
        <v>5239</v>
      </c>
      <c r="X1593" s="25" t="s">
        <v>21765</v>
      </c>
      <c r="Y1593" t="s">
        <v>21766</v>
      </c>
      <c r="AA1593" t="str">
        <f t="shared" si="24"/>
        <v>Container Platform Security Requirements Guide :: Version 1, Release: 3 Benchmark Date: 27 Jan 2022 IA-7;</v>
      </c>
    </row>
    <row r="1594" spans="1:27" ht="409.5" hidden="1">
      <c r="A1594" t="s">
        <v>16599</v>
      </c>
      <c r="B1594" t="s">
        <v>4745</v>
      </c>
      <c r="C1594" t="s">
        <v>4814</v>
      </c>
      <c r="D1594" t="s">
        <v>16598</v>
      </c>
      <c r="E1594" t="s">
        <v>16597</v>
      </c>
      <c r="F1594" t="s">
        <v>16596</v>
      </c>
      <c r="G1594" s="25" t="s">
        <v>16595</v>
      </c>
      <c r="I1594" s="25" t="s">
        <v>16594</v>
      </c>
      <c r="J1594" t="s">
        <v>16593</v>
      </c>
      <c r="M1594" t="b">
        <v>0</v>
      </c>
      <c r="T1594" t="s">
        <v>4341</v>
      </c>
      <c r="U1594" t="s">
        <v>4340</v>
      </c>
      <c r="V1594" t="s">
        <v>15953</v>
      </c>
      <c r="W1594">
        <v>2902</v>
      </c>
      <c r="X1594" s="25" t="s">
        <v>21765</v>
      </c>
      <c r="Y1594" t="s">
        <v>21766</v>
      </c>
      <c r="Z1594" t="s">
        <v>16592</v>
      </c>
      <c r="AA1594" t="str">
        <f t="shared" si="24"/>
        <v>Database Security Requirements Guide :: Version 3, Release: 3 Benchmark Date: 27 Jul 2022 IA-7;</v>
      </c>
    </row>
    <row r="1595" spans="1:27" ht="409.5" hidden="1">
      <c r="A1595" t="s">
        <v>14494</v>
      </c>
      <c r="B1595" t="s">
        <v>4349</v>
      </c>
      <c r="C1595" t="s">
        <v>14493</v>
      </c>
      <c r="D1595" t="s">
        <v>14492</v>
      </c>
      <c r="E1595" t="s">
        <v>14491</v>
      </c>
      <c r="F1595" t="s">
        <v>14490</v>
      </c>
      <c r="G1595" s="25" t="s">
        <v>14489</v>
      </c>
      <c r="I1595" t="s">
        <v>14488</v>
      </c>
      <c r="J1595" t="s">
        <v>14487</v>
      </c>
      <c r="M1595" t="b">
        <v>0</v>
      </c>
      <c r="T1595" t="s">
        <v>4341</v>
      </c>
      <c r="U1595" t="s">
        <v>4340</v>
      </c>
      <c r="V1595" t="s">
        <v>13339</v>
      </c>
      <c r="W1595">
        <v>2895</v>
      </c>
      <c r="X1595" s="25" t="s">
        <v>21765</v>
      </c>
      <c r="Y1595" t="s">
        <v>21766</v>
      </c>
      <c r="Z1595" t="s">
        <v>14486</v>
      </c>
      <c r="AA1595" t="str">
        <f t="shared" si="24"/>
        <v>General Purpose Operating System Security Requirements Guide :: Version 2, Release: 4 Benchmark Date: 27 Jul 2022 IA-7;</v>
      </c>
    </row>
    <row r="1596" spans="1:27" ht="409.5" hidden="1">
      <c r="A1596" t="s">
        <v>12904</v>
      </c>
      <c r="B1596" t="s">
        <v>4349</v>
      </c>
      <c r="C1596" t="s">
        <v>8029</v>
      </c>
      <c r="D1596" t="s">
        <v>12903</v>
      </c>
      <c r="E1596" t="s">
        <v>12902</v>
      </c>
      <c r="F1596" t="s">
        <v>12901</v>
      </c>
      <c r="G1596" t="s">
        <v>12900</v>
      </c>
      <c r="I1596" s="25" t="s">
        <v>12899</v>
      </c>
      <c r="J1596" t="s">
        <v>12898</v>
      </c>
      <c r="M1596" t="b">
        <v>0</v>
      </c>
      <c r="T1596" t="s">
        <v>4341</v>
      </c>
      <c r="U1596" t="s">
        <v>4340</v>
      </c>
      <c r="V1596" t="s">
        <v>12698</v>
      </c>
      <c r="W1596">
        <v>2913</v>
      </c>
      <c r="X1596" s="25" t="s">
        <v>21765</v>
      </c>
      <c r="Y1596" t="s">
        <v>21766</v>
      </c>
      <c r="Z1596" t="s">
        <v>12897</v>
      </c>
      <c r="AA1596" t="str">
        <f t="shared" si="24"/>
        <v>Layer 2 Switch Security Requirements Guide :: Version 2, Release: 1 Benchmark Date: 18 May 2021 IA-7;</v>
      </c>
    </row>
    <row r="1597" spans="1:27" ht="409.5" hidden="1">
      <c r="A1597" t="s">
        <v>12156</v>
      </c>
      <c r="B1597" t="s">
        <v>4349</v>
      </c>
      <c r="C1597" t="s">
        <v>4814</v>
      </c>
      <c r="D1597" t="s">
        <v>12155</v>
      </c>
      <c r="E1597" t="s">
        <v>12154</v>
      </c>
      <c r="F1597" t="s">
        <v>12153</v>
      </c>
      <c r="G1597" s="25" t="s">
        <v>12152</v>
      </c>
      <c r="I1597" s="25" t="s">
        <v>12151</v>
      </c>
      <c r="J1597" t="s">
        <v>12150</v>
      </c>
      <c r="M1597" t="b">
        <v>0</v>
      </c>
      <c r="T1597" t="s">
        <v>4341</v>
      </c>
      <c r="U1597" t="s">
        <v>4340</v>
      </c>
      <c r="V1597" t="s">
        <v>11272</v>
      </c>
      <c r="W1597">
        <v>2906</v>
      </c>
      <c r="X1597" s="25" t="s">
        <v>21765</v>
      </c>
      <c r="Y1597" t="s">
        <v>21766</v>
      </c>
      <c r="Z1597" t="s">
        <v>12149</v>
      </c>
      <c r="AA1597" t="str">
        <f t="shared" si="24"/>
        <v>Mainframe Product Security Requirements Guide :: Version 2, Release: 1 Benchmark Date: 27 Oct 2022 IA-7;</v>
      </c>
    </row>
    <row r="1598" spans="1:27" ht="409.5" hidden="1">
      <c r="A1598" t="s">
        <v>10913</v>
      </c>
      <c r="B1598" t="s">
        <v>4745</v>
      </c>
      <c r="C1598" t="s">
        <v>4814</v>
      </c>
      <c r="D1598" t="s">
        <v>10912</v>
      </c>
      <c r="E1598" t="s">
        <v>10911</v>
      </c>
      <c r="F1598" t="s">
        <v>10910</v>
      </c>
      <c r="G1598" s="25" t="s">
        <v>10909</v>
      </c>
      <c r="I1598" s="25" t="s">
        <v>10908</v>
      </c>
      <c r="J1598" t="s">
        <v>10907</v>
      </c>
      <c r="M1598" t="b">
        <v>0</v>
      </c>
      <c r="T1598" t="s">
        <v>4341</v>
      </c>
      <c r="U1598" t="s">
        <v>4340</v>
      </c>
      <c r="V1598" t="s">
        <v>10511</v>
      </c>
      <c r="W1598">
        <v>2890</v>
      </c>
      <c r="X1598" s="25" t="s">
        <v>21765</v>
      </c>
      <c r="Y1598" t="s">
        <v>21766</v>
      </c>
      <c r="Z1598" t="s">
        <v>10906</v>
      </c>
      <c r="AA1598" t="str">
        <f t="shared" si="24"/>
        <v>Network Device Management Security Requirements Guide :: Version 4, Release: 1 Benchmark Date: 23 Apr 2021 IA-7;</v>
      </c>
    </row>
    <row r="1599" spans="1:27" ht="409.5" hidden="1">
      <c r="A1599" t="s">
        <v>10294</v>
      </c>
      <c r="B1599" t="s">
        <v>4349</v>
      </c>
      <c r="C1599" t="s">
        <v>8029</v>
      </c>
      <c r="D1599" t="s">
        <v>10293</v>
      </c>
      <c r="E1599" t="s">
        <v>10292</v>
      </c>
      <c r="F1599" t="s">
        <v>10291</v>
      </c>
      <c r="G1599" s="25" t="s">
        <v>10290</v>
      </c>
      <c r="I1599" s="25" t="s">
        <v>10289</v>
      </c>
      <c r="J1599" t="s">
        <v>10288</v>
      </c>
      <c r="M1599" t="b">
        <v>0</v>
      </c>
      <c r="T1599" t="s">
        <v>4341</v>
      </c>
      <c r="U1599" t="s">
        <v>4340</v>
      </c>
      <c r="V1599" t="s">
        <v>9672</v>
      </c>
      <c r="W1599">
        <v>2917</v>
      </c>
      <c r="X1599" s="25" t="s">
        <v>21765</v>
      </c>
      <c r="Y1599" t="s">
        <v>21766</v>
      </c>
      <c r="Z1599" t="s">
        <v>10287</v>
      </c>
      <c r="AA1599" t="str">
        <f t="shared" si="24"/>
        <v>Router Security Requirements Guide :: Version 4, Release: 2 Benchmark Date: 23 Apr 2021 IA-7;</v>
      </c>
    </row>
    <row r="1600" spans="1:27" ht="409.5" hidden="1">
      <c r="A1600" t="s">
        <v>10286</v>
      </c>
      <c r="B1600" t="s">
        <v>4349</v>
      </c>
      <c r="C1600" t="s">
        <v>8029</v>
      </c>
      <c r="D1600" t="s">
        <v>10285</v>
      </c>
      <c r="E1600" t="s">
        <v>10284</v>
      </c>
      <c r="F1600" t="s">
        <v>10283</v>
      </c>
      <c r="G1600" s="25" t="s">
        <v>10282</v>
      </c>
      <c r="I1600" s="25" t="s">
        <v>10281</v>
      </c>
      <c r="J1600" t="s">
        <v>10280</v>
      </c>
      <c r="M1600" t="b">
        <v>0</v>
      </c>
      <c r="T1600" t="s">
        <v>4341</v>
      </c>
      <c r="U1600" t="s">
        <v>4340</v>
      </c>
      <c r="V1600" t="s">
        <v>9672</v>
      </c>
      <c r="W1600">
        <v>2917</v>
      </c>
      <c r="X1600" s="25" t="s">
        <v>21765</v>
      </c>
      <c r="Y1600" t="s">
        <v>21766</v>
      </c>
      <c r="Z1600" t="s">
        <v>10279</v>
      </c>
      <c r="AA1600" t="str">
        <f t="shared" si="24"/>
        <v>Router Security Requirements Guide :: Version 4, Release: 2 Benchmark Date: 23 Apr 2021 IA-7;</v>
      </c>
    </row>
    <row r="1601" spans="1:27" ht="409.5" hidden="1">
      <c r="A1601" t="s">
        <v>9572</v>
      </c>
      <c r="B1601" t="s">
        <v>4745</v>
      </c>
      <c r="C1601" t="s">
        <v>7717</v>
      </c>
      <c r="D1601" t="s">
        <v>9571</v>
      </c>
      <c r="E1601" t="s">
        <v>9570</v>
      </c>
      <c r="F1601" t="s">
        <v>9569</v>
      </c>
      <c r="G1601" t="s">
        <v>9568</v>
      </c>
      <c r="I1601" s="25" t="s">
        <v>9567</v>
      </c>
      <c r="J1601" s="25" t="s">
        <v>9566</v>
      </c>
      <c r="M1601" t="b">
        <v>0</v>
      </c>
      <c r="T1601" t="s">
        <v>4341</v>
      </c>
      <c r="U1601" t="s">
        <v>4340</v>
      </c>
      <c r="V1601" t="s">
        <v>9446</v>
      </c>
      <c r="W1601">
        <v>3333</v>
      </c>
      <c r="X1601" s="25" t="s">
        <v>21765</v>
      </c>
      <c r="Y1601" t="s">
        <v>21766</v>
      </c>
      <c r="AA1601" t="str">
        <f t="shared" si="24"/>
        <v>SDN Controller Security Requirements Guide :: Version 1, Release: 2 Benchmark Date: 24 Apr 2020 IA-7;</v>
      </c>
    </row>
    <row r="1602" spans="1:27" ht="409.5" hidden="1">
      <c r="A1602" t="s">
        <v>9565</v>
      </c>
      <c r="B1602" t="s">
        <v>4745</v>
      </c>
      <c r="C1602" t="s">
        <v>7717</v>
      </c>
      <c r="D1602" t="s">
        <v>9564</v>
      </c>
      <c r="E1602" t="s">
        <v>9563</v>
      </c>
      <c r="F1602" t="s">
        <v>9562</v>
      </c>
      <c r="G1602" s="25" t="s">
        <v>9561</v>
      </c>
      <c r="I1602" s="25" t="s">
        <v>9560</v>
      </c>
      <c r="J1602" s="25" t="s">
        <v>9559</v>
      </c>
      <c r="M1602" t="b">
        <v>0</v>
      </c>
      <c r="T1602" t="s">
        <v>4341</v>
      </c>
      <c r="U1602" t="s">
        <v>4340</v>
      </c>
      <c r="V1602" t="s">
        <v>9446</v>
      </c>
      <c r="W1602">
        <v>3333</v>
      </c>
      <c r="X1602" s="25" t="s">
        <v>21765</v>
      </c>
      <c r="Y1602" t="s">
        <v>21766</v>
      </c>
      <c r="AA1602" t="str">
        <f t="shared" si="24"/>
        <v>SDN Controller Security Requirements Guide :: Version 1, Release: 2 Benchmark Date: 24 Apr 2020 IA-7;</v>
      </c>
    </row>
    <row r="1603" spans="1:27" ht="409.5" hidden="1">
      <c r="A1603" t="s">
        <v>9544</v>
      </c>
      <c r="B1603" t="s">
        <v>4745</v>
      </c>
      <c r="C1603" t="s">
        <v>7717</v>
      </c>
      <c r="D1603" t="s">
        <v>9543</v>
      </c>
      <c r="E1603" t="s">
        <v>9542</v>
      </c>
      <c r="F1603" t="s">
        <v>9541</v>
      </c>
      <c r="G1603" t="s">
        <v>9540</v>
      </c>
      <c r="I1603" s="25" t="s">
        <v>9539</v>
      </c>
      <c r="J1603" s="25" t="s">
        <v>9538</v>
      </c>
      <c r="M1603" t="b">
        <v>0</v>
      </c>
      <c r="T1603" t="s">
        <v>4341</v>
      </c>
      <c r="U1603" t="s">
        <v>4340</v>
      </c>
      <c r="V1603" t="s">
        <v>9446</v>
      </c>
      <c r="W1603">
        <v>3333</v>
      </c>
      <c r="X1603" s="25" t="s">
        <v>21765</v>
      </c>
      <c r="Y1603" t="s">
        <v>21766</v>
      </c>
      <c r="AA1603" t="str">
        <f t="shared" si="24"/>
        <v>SDN Controller Security Requirements Guide :: Version 1, Release: 2 Benchmark Date: 24 Apr 2020 IA-7;</v>
      </c>
    </row>
    <row r="1604" spans="1:27" ht="409.5" hidden="1">
      <c r="A1604" t="s">
        <v>8877</v>
      </c>
      <c r="B1604" t="s">
        <v>4745</v>
      </c>
      <c r="C1604" t="s">
        <v>4814</v>
      </c>
      <c r="D1604" t="s">
        <v>8876</v>
      </c>
      <c r="E1604" t="s">
        <v>8875</v>
      </c>
      <c r="F1604" t="s">
        <v>8874</v>
      </c>
      <c r="G1604" s="25" t="s">
        <v>8873</v>
      </c>
      <c r="I1604" s="25" t="s">
        <v>8872</v>
      </c>
      <c r="J1604" t="s">
        <v>8871</v>
      </c>
      <c r="M1604" t="b">
        <v>0</v>
      </c>
      <c r="T1604" t="s">
        <v>4341</v>
      </c>
      <c r="U1604" t="s">
        <v>4340</v>
      </c>
      <c r="V1604" t="s">
        <v>8332</v>
      </c>
      <c r="W1604">
        <v>5269</v>
      </c>
      <c r="X1604" s="25" t="s">
        <v>21765</v>
      </c>
      <c r="Y1604" t="s">
        <v>21766</v>
      </c>
      <c r="AA1604" t="str">
        <f t="shared" ref="AA1604:AA1667" si="25">_xlfn.CONCAT(V1604, " ", Y1604)</f>
        <v>Unified Endpoint Management Server Security Requirements Guide :: Version 1, Release: 1 Benchmark Date: 20 Nov 2020 IA-7;</v>
      </c>
    </row>
    <row r="1605" spans="1:27" ht="409.5" hidden="1">
      <c r="A1605" t="s">
        <v>8340</v>
      </c>
      <c r="B1605" t="s">
        <v>4745</v>
      </c>
      <c r="C1605" t="s">
        <v>8339</v>
      </c>
      <c r="D1605" t="s">
        <v>8338</v>
      </c>
      <c r="E1605" t="s">
        <v>8337</v>
      </c>
      <c r="F1605" t="s">
        <v>8336</v>
      </c>
      <c r="G1605" s="25" t="s">
        <v>8335</v>
      </c>
      <c r="I1605" s="25" t="s">
        <v>8334</v>
      </c>
      <c r="J1605" t="s">
        <v>8333</v>
      </c>
      <c r="M1605" t="b">
        <v>0</v>
      </c>
      <c r="T1605" t="s">
        <v>4341</v>
      </c>
      <c r="U1605" t="s">
        <v>4340</v>
      </c>
      <c r="V1605" t="s">
        <v>8332</v>
      </c>
      <c r="W1605">
        <v>5269</v>
      </c>
      <c r="X1605" s="25" t="s">
        <v>21765</v>
      </c>
      <c r="Y1605" t="s">
        <v>21766</v>
      </c>
      <c r="AA1605" t="str">
        <f t="shared" si="25"/>
        <v>Unified Endpoint Management Server Security Requirements Guide :: Version 1, Release: 1 Benchmark Date: 20 Nov 2020 IA-7;</v>
      </c>
    </row>
    <row r="1606" spans="1:27" ht="409.5" hidden="1">
      <c r="A1606" t="s">
        <v>8030</v>
      </c>
      <c r="B1606" t="s">
        <v>4349</v>
      </c>
      <c r="C1606" t="s">
        <v>8029</v>
      </c>
      <c r="D1606" t="s">
        <v>8028</v>
      </c>
      <c r="E1606" t="s">
        <v>8027</v>
      </c>
      <c r="F1606" t="s">
        <v>8026</v>
      </c>
      <c r="G1606" s="25" t="s">
        <v>8025</v>
      </c>
      <c r="I1606" s="25" t="s">
        <v>8024</v>
      </c>
      <c r="J1606" t="s">
        <v>8023</v>
      </c>
      <c r="M1606" t="b">
        <v>0</v>
      </c>
      <c r="T1606" t="s">
        <v>4341</v>
      </c>
      <c r="U1606" t="s">
        <v>4340</v>
      </c>
      <c r="V1606" t="s">
        <v>7613</v>
      </c>
      <c r="W1606">
        <v>2920</v>
      </c>
      <c r="X1606" s="25" t="s">
        <v>21765</v>
      </c>
      <c r="Y1606" t="s">
        <v>21766</v>
      </c>
      <c r="Z1606" t="s">
        <v>8022</v>
      </c>
      <c r="AA1606" t="str">
        <f t="shared" si="25"/>
        <v>Virtual Private Network (VPN) Security Requirements Guide :: Version 2, Release: 4 Benchmark Date: 27 Oct 2021 IA-7;</v>
      </c>
    </row>
    <row r="1607" spans="1:27" ht="409.5" hidden="1">
      <c r="A1607" t="s">
        <v>6178</v>
      </c>
      <c r="B1607" t="s">
        <v>4745</v>
      </c>
      <c r="C1607" t="s">
        <v>4814</v>
      </c>
      <c r="D1607" t="s">
        <v>6177</v>
      </c>
      <c r="E1607" t="s">
        <v>6176</v>
      </c>
      <c r="F1607" t="s">
        <v>6175</v>
      </c>
      <c r="G1607" s="25" t="s">
        <v>6174</v>
      </c>
      <c r="I1607" s="25" t="s">
        <v>6173</v>
      </c>
      <c r="J1607" t="s">
        <v>6172</v>
      </c>
      <c r="M1607" t="b">
        <v>0</v>
      </c>
      <c r="T1607" t="s">
        <v>4341</v>
      </c>
      <c r="U1607" t="s">
        <v>4340</v>
      </c>
      <c r="V1607" t="s">
        <v>5162</v>
      </c>
      <c r="W1607">
        <v>4093</v>
      </c>
      <c r="X1607" s="25" t="s">
        <v>21765</v>
      </c>
      <c r="Y1607" t="s">
        <v>21766</v>
      </c>
      <c r="Z1607" t="s">
        <v>6171</v>
      </c>
      <c r="AA1607" t="str">
        <f t="shared" si="25"/>
        <v>Application Security and Development Security Technical Implementation Guide :: Version 5, Release: 2 Benchmark Date: 27 Oct 2022 IA-7;</v>
      </c>
    </row>
    <row r="1608" spans="1:27" ht="409.5" hidden="1">
      <c r="A1608" t="s">
        <v>4823</v>
      </c>
      <c r="B1608" t="s">
        <v>4745</v>
      </c>
      <c r="C1608" t="s">
        <v>4814</v>
      </c>
      <c r="D1608" t="s">
        <v>4822</v>
      </c>
      <c r="E1608" t="s">
        <v>4821</v>
      </c>
      <c r="F1608" t="s">
        <v>4820</v>
      </c>
      <c r="G1608" s="25" t="s">
        <v>4819</v>
      </c>
      <c r="I1608" s="25" t="s">
        <v>4818</v>
      </c>
      <c r="J1608" t="s">
        <v>4817</v>
      </c>
      <c r="M1608" t="b">
        <v>0</v>
      </c>
      <c r="T1608" t="s">
        <v>4341</v>
      </c>
      <c r="U1608" t="s">
        <v>4340</v>
      </c>
      <c r="V1608" t="s">
        <v>4339</v>
      </c>
      <c r="W1608">
        <v>2910</v>
      </c>
      <c r="X1608" s="25" t="s">
        <v>21765</v>
      </c>
      <c r="Y1608" t="s">
        <v>21766</v>
      </c>
      <c r="Z1608" t="s">
        <v>4816</v>
      </c>
      <c r="AA1608" t="str">
        <f t="shared" si="25"/>
        <v>Web Server Security Requirements Guide :: Version 3, Release: 1 Benchmark Date: 27 Oct 2022 IA-7;</v>
      </c>
    </row>
    <row r="1609" spans="1:27" ht="409.5" hidden="1">
      <c r="A1609" t="s">
        <v>4815</v>
      </c>
      <c r="B1609" t="s">
        <v>4349</v>
      </c>
      <c r="C1609" t="s">
        <v>4814</v>
      </c>
      <c r="D1609" t="s">
        <v>4813</v>
      </c>
      <c r="E1609" t="s">
        <v>4812</v>
      </c>
      <c r="F1609" t="s">
        <v>4811</v>
      </c>
      <c r="G1609" s="25" t="s">
        <v>4810</v>
      </c>
      <c r="I1609" s="25" t="s">
        <v>4809</v>
      </c>
      <c r="J1609" t="s">
        <v>4808</v>
      </c>
      <c r="M1609" t="b">
        <v>0</v>
      </c>
      <c r="T1609" t="s">
        <v>4341</v>
      </c>
      <c r="U1609" t="s">
        <v>4340</v>
      </c>
      <c r="V1609" t="s">
        <v>4339</v>
      </c>
      <c r="W1609">
        <v>2910</v>
      </c>
      <c r="X1609" s="25" t="s">
        <v>21765</v>
      </c>
      <c r="Y1609" t="s">
        <v>21766</v>
      </c>
      <c r="Z1609" t="s">
        <v>4807</v>
      </c>
      <c r="AA1609" t="str">
        <f t="shared" si="25"/>
        <v>Web Server Security Requirements Guide :: Version 3, Release: 1 Benchmark Date: 27 Oct 2022 IA-7;</v>
      </c>
    </row>
    <row r="1610" spans="1:27" ht="409.5">
      <c r="A1610" t="s">
        <v>20338</v>
      </c>
      <c r="B1610" t="s">
        <v>4349</v>
      </c>
      <c r="C1610" t="s">
        <v>20336</v>
      </c>
      <c r="D1610" t="s">
        <v>20337</v>
      </c>
      <c r="E1610" t="s">
        <v>20336</v>
      </c>
      <c r="F1610" t="s">
        <v>20335</v>
      </c>
      <c r="G1610" s="25" t="s">
        <v>20334</v>
      </c>
      <c r="I1610" s="25" t="s">
        <v>20333</v>
      </c>
      <c r="J1610" t="s">
        <v>20332</v>
      </c>
      <c r="M1610" t="b">
        <v>0</v>
      </c>
      <c r="T1610" t="s">
        <v>4341</v>
      </c>
      <c r="U1610" t="s">
        <v>4340</v>
      </c>
      <c r="V1610" t="s">
        <v>19908</v>
      </c>
      <c r="W1610">
        <v>2489</v>
      </c>
      <c r="X1610" s="25" t="s">
        <v>21767</v>
      </c>
      <c r="Y1610" t="s">
        <v>21768</v>
      </c>
      <c r="AA1610" t="str">
        <f t="shared" si="25"/>
        <v>Application Layer Gateway (ALG) Security Requirements Guide (SRG) :: Version 1, Release: 2 Benchmark Date: 24 Jul 2015 IA-8;</v>
      </c>
    </row>
    <row r="1611" spans="1:27" ht="409.5" hidden="1">
      <c r="A1611" t="s">
        <v>16591</v>
      </c>
      <c r="B1611" t="s">
        <v>4349</v>
      </c>
      <c r="C1611" t="s">
        <v>6169</v>
      </c>
      <c r="D1611" t="s">
        <v>16590</v>
      </c>
      <c r="E1611" t="s">
        <v>16589</v>
      </c>
      <c r="F1611" t="s">
        <v>16588</v>
      </c>
      <c r="G1611" s="25" t="s">
        <v>16587</v>
      </c>
      <c r="I1611" s="25" t="s">
        <v>16586</v>
      </c>
      <c r="J1611" t="s">
        <v>16585</v>
      </c>
      <c r="M1611" t="b">
        <v>0</v>
      </c>
      <c r="T1611" t="s">
        <v>4341</v>
      </c>
      <c r="U1611" t="s">
        <v>4340</v>
      </c>
      <c r="V1611" t="s">
        <v>15953</v>
      </c>
      <c r="W1611">
        <v>2902</v>
      </c>
      <c r="X1611" s="25" t="s">
        <v>21767</v>
      </c>
      <c r="Y1611" t="s">
        <v>21768</v>
      </c>
      <c r="Z1611" t="s">
        <v>16584</v>
      </c>
      <c r="AA1611" t="str">
        <f t="shared" si="25"/>
        <v>Database Security Requirements Guide :: Version 3, Release: 3 Benchmark Date: 27 Jul 2022 IA-8;</v>
      </c>
    </row>
    <row r="1612" spans="1:27" ht="409.5" hidden="1">
      <c r="A1612" t="s">
        <v>14485</v>
      </c>
      <c r="B1612" t="s">
        <v>4349</v>
      </c>
      <c r="C1612" t="s">
        <v>14484</v>
      </c>
      <c r="D1612" t="s">
        <v>14483</v>
      </c>
      <c r="E1612" t="s">
        <v>14482</v>
      </c>
      <c r="F1612" t="s">
        <v>14481</v>
      </c>
      <c r="G1612" s="25" t="s">
        <v>14480</v>
      </c>
      <c r="I1612" t="s">
        <v>14479</v>
      </c>
      <c r="J1612" t="s">
        <v>14478</v>
      </c>
      <c r="M1612" t="b">
        <v>0</v>
      </c>
      <c r="T1612" t="s">
        <v>4341</v>
      </c>
      <c r="U1612" t="s">
        <v>4340</v>
      </c>
      <c r="V1612" t="s">
        <v>13339</v>
      </c>
      <c r="W1612">
        <v>2895</v>
      </c>
      <c r="X1612" s="25" t="s">
        <v>21767</v>
      </c>
      <c r="Y1612" t="s">
        <v>21768</v>
      </c>
      <c r="Z1612" t="s">
        <v>14477</v>
      </c>
      <c r="AA1612" t="str">
        <f t="shared" si="25"/>
        <v>General Purpose Operating System Security Requirements Guide :: Version 2, Release: 4 Benchmark Date: 27 Jul 2022 IA-8;</v>
      </c>
    </row>
    <row r="1613" spans="1:27" ht="409.5" hidden="1">
      <c r="A1613" t="s">
        <v>12148</v>
      </c>
      <c r="B1613" t="s">
        <v>4349</v>
      </c>
      <c r="C1613" t="s">
        <v>6169</v>
      </c>
      <c r="D1613" t="s">
        <v>12147</v>
      </c>
      <c r="E1613" t="s">
        <v>12146</v>
      </c>
      <c r="F1613" t="s">
        <v>12145</v>
      </c>
      <c r="G1613" s="25" t="s">
        <v>12144</v>
      </c>
      <c r="I1613" s="25" t="s">
        <v>12143</v>
      </c>
      <c r="J1613" t="s">
        <v>12142</v>
      </c>
      <c r="M1613" t="b">
        <v>0</v>
      </c>
      <c r="T1613" t="s">
        <v>4341</v>
      </c>
      <c r="U1613" t="s">
        <v>4340</v>
      </c>
      <c r="V1613" t="s">
        <v>11272</v>
      </c>
      <c r="W1613">
        <v>2906</v>
      </c>
      <c r="X1613" s="25" t="s">
        <v>21767</v>
      </c>
      <c r="Y1613" t="s">
        <v>21768</v>
      </c>
      <c r="Z1613" t="s">
        <v>12141</v>
      </c>
      <c r="AA1613" t="str">
        <f t="shared" si="25"/>
        <v>Mainframe Product Security Requirements Guide :: Version 2, Release: 1 Benchmark Date: 27 Oct 2022 IA-8;</v>
      </c>
    </row>
    <row r="1614" spans="1:27" ht="409.5" hidden="1">
      <c r="A1614" t="s">
        <v>8021</v>
      </c>
      <c r="B1614" t="s">
        <v>4349</v>
      </c>
      <c r="C1614" t="s">
        <v>8020</v>
      </c>
      <c r="D1614" t="s">
        <v>8019</v>
      </c>
      <c r="E1614" t="s">
        <v>8018</v>
      </c>
      <c r="F1614" t="s">
        <v>8017</v>
      </c>
      <c r="G1614" s="25" t="s">
        <v>8016</v>
      </c>
      <c r="I1614" s="25" t="s">
        <v>8015</v>
      </c>
      <c r="J1614" t="s">
        <v>8014</v>
      </c>
      <c r="M1614" t="b">
        <v>0</v>
      </c>
      <c r="T1614" t="s">
        <v>4341</v>
      </c>
      <c r="U1614" t="s">
        <v>4340</v>
      </c>
      <c r="V1614" t="s">
        <v>7613</v>
      </c>
      <c r="W1614">
        <v>2920</v>
      </c>
      <c r="X1614" s="25" t="s">
        <v>21767</v>
      </c>
      <c r="Y1614" t="s">
        <v>21768</v>
      </c>
      <c r="Z1614" t="s">
        <v>8013</v>
      </c>
      <c r="AA1614" t="str">
        <f t="shared" si="25"/>
        <v>Virtual Private Network (VPN) Security Requirements Guide :: Version 2, Release: 4 Benchmark Date: 27 Oct 2021 IA-8;</v>
      </c>
    </row>
    <row r="1615" spans="1:27" ht="409.5" hidden="1">
      <c r="A1615" t="s">
        <v>6170</v>
      </c>
      <c r="B1615" t="s">
        <v>4349</v>
      </c>
      <c r="C1615" t="s">
        <v>6169</v>
      </c>
      <c r="D1615" t="s">
        <v>6168</v>
      </c>
      <c r="E1615" t="s">
        <v>6167</v>
      </c>
      <c r="F1615" t="s">
        <v>6166</v>
      </c>
      <c r="G1615" s="25" t="s">
        <v>6165</v>
      </c>
      <c r="I1615" s="25" t="s">
        <v>6164</v>
      </c>
      <c r="J1615" t="s">
        <v>6163</v>
      </c>
      <c r="M1615" t="b">
        <v>0</v>
      </c>
      <c r="T1615" t="s">
        <v>4341</v>
      </c>
      <c r="U1615" t="s">
        <v>4340</v>
      </c>
      <c r="V1615" t="s">
        <v>5162</v>
      </c>
      <c r="W1615">
        <v>4093</v>
      </c>
      <c r="X1615" s="25" t="s">
        <v>21767</v>
      </c>
      <c r="Y1615" t="s">
        <v>21768</v>
      </c>
      <c r="Z1615" t="s">
        <v>6162</v>
      </c>
      <c r="AA1615" t="str">
        <f t="shared" si="25"/>
        <v>Application Security and Development Security Technical Implementation Guide :: Version 5, Release: 2 Benchmark Date: 27 Oct 2022 IA-8;</v>
      </c>
    </row>
    <row r="1616" spans="1:27" ht="409.5" hidden="1">
      <c r="A1616" t="s">
        <v>19148</v>
      </c>
      <c r="B1616" t="s">
        <v>4349</v>
      </c>
      <c r="C1616" t="s">
        <v>6160</v>
      </c>
      <c r="D1616" t="s">
        <v>19147</v>
      </c>
      <c r="E1616" t="s">
        <v>19146</v>
      </c>
      <c r="F1616" t="s">
        <v>19145</v>
      </c>
      <c r="G1616" s="25" t="s">
        <v>19144</v>
      </c>
      <c r="I1616" s="25" t="s">
        <v>19143</v>
      </c>
      <c r="J1616" t="s">
        <v>19142</v>
      </c>
      <c r="M1616" t="b">
        <v>0</v>
      </c>
      <c r="T1616" t="s">
        <v>4341</v>
      </c>
      <c r="U1616" t="s">
        <v>4340</v>
      </c>
      <c r="V1616" t="s">
        <v>18918</v>
      </c>
      <c r="W1616">
        <v>2900</v>
      </c>
      <c r="X1616" s="25" t="s">
        <v>21769</v>
      </c>
      <c r="Y1616" t="s">
        <v>21770</v>
      </c>
      <c r="Z1616" t="s">
        <v>19141</v>
      </c>
      <c r="AA1616" t="str">
        <f t="shared" si="25"/>
        <v>Application Server Security Requirements Guide :: Version 3, Release: 3 Benchmark Date: 27 Oct 2022 IA-8 (1);</v>
      </c>
    </row>
    <row r="1617" spans="1:27" ht="409.5" hidden="1">
      <c r="A1617" t="s">
        <v>19140</v>
      </c>
      <c r="B1617" t="s">
        <v>4349</v>
      </c>
      <c r="C1617" t="s">
        <v>6151</v>
      </c>
      <c r="D1617" t="s">
        <v>19139</v>
      </c>
      <c r="E1617" t="s">
        <v>19138</v>
      </c>
      <c r="F1617" t="s">
        <v>19137</v>
      </c>
      <c r="G1617" s="25" t="s">
        <v>19136</v>
      </c>
      <c r="I1617" s="25" t="s">
        <v>19135</v>
      </c>
      <c r="J1617" t="s">
        <v>19134</v>
      </c>
      <c r="M1617" t="b">
        <v>0</v>
      </c>
      <c r="T1617" t="s">
        <v>4341</v>
      </c>
      <c r="U1617" t="s">
        <v>4340</v>
      </c>
      <c r="V1617" t="s">
        <v>18918</v>
      </c>
      <c r="W1617">
        <v>2900</v>
      </c>
      <c r="X1617" s="25" t="s">
        <v>21771</v>
      </c>
      <c r="Y1617" t="s">
        <v>21770</v>
      </c>
      <c r="Z1617" t="s">
        <v>19133</v>
      </c>
      <c r="AA1617" t="str">
        <f t="shared" si="25"/>
        <v>Application Server Security Requirements Guide :: Version 3, Release: 3 Benchmark Date: 27 Oct 2022 IA-8 (1);</v>
      </c>
    </row>
    <row r="1618" spans="1:27" ht="409.5" hidden="1">
      <c r="A1618" t="s">
        <v>17278</v>
      </c>
      <c r="B1618" t="s">
        <v>4349</v>
      </c>
      <c r="C1618" t="s">
        <v>6160</v>
      </c>
      <c r="D1618" t="s">
        <v>17277</v>
      </c>
      <c r="E1618" t="s">
        <v>17276</v>
      </c>
      <c r="F1618" t="s">
        <v>17275</v>
      </c>
      <c r="G1618" s="25" t="s">
        <v>17274</v>
      </c>
      <c r="I1618" s="25" t="s">
        <v>17273</v>
      </c>
      <c r="J1618" t="s">
        <v>17272</v>
      </c>
      <c r="M1618" t="b">
        <v>0</v>
      </c>
      <c r="T1618" t="s">
        <v>4341</v>
      </c>
      <c r="U1618" t="s">
        <v>4340</v>
      </c>
      <c r="V1618" t="s">
        <v>16942</v>
      </c>
      <c r="W1618">
        <v>5239</v>
      </c>
      <c r="X1618" s="25" t="s">
        <v>21769</v>
      </c>
      <c r="Y1618" t="s">
        <v>21770</v>
      </c>
      <c r="AA1618" t="str">
        <f t="shared" si="25"/>
        <v>Container Platform Security Requirements Guide :: Version 1, Release: 3 Benchmark Date: 27 Jan 2022 IA-8 (1);</v>
      </c>
    </row>
    <row r="1619" spans="1:27" ht="409.5" hidden="1">
      <c r="A1619" t="s">
        <v>11672</v>
      </c>
      <c r="B1619" t="s">
        <v>4349</v>
      </c>
      <c r="C1619" t="s">
        <v>6160</v>
      </c>
      <c r="D1619" t="s">
        <v>11671</v>
      </c>
      <c r="E1619" t="s">
        <v>11670</v>
      </c>
      <c r="F1619" t="s">
        <v>11669</v>
      </c>
      <c r="G1619" s="25" t="s">
        <v>11668</v>
      </c>
      <c r="I1619" s="25" t="s">
        <v>11667</v>
      </c>
      <c r="J1619" t="s">
        <v>11666</v>
      </c>
      <c r="M1619" t="b">
        <v>0</v>
      </c>
      <c r="T1619" t="s">
        <v>4341</v>
      </c>
      <c r="U1619" t="s">
        <v>4340</v>
      </c>
      <c r="V1619" t="s">
        <v>11272</v>
      </c>
      <c r="W1619">
        <v>2906</v>
      </c>
      <c r="X1619" s="25" t="s">
        <v>21769</v>
      </c>
      <c r="Y1619" t="s">
        <v>21770</v>
      </c>
      <c r="Z1619" t="s">
        <v>11665</v>
      </c>
      <c r="AA1619" t="str">
        <f t="shared" si="25"/>
        <v>Mainframe Product Security Requirements Guide :: Version 2, Release: 1 Benchmark Date: 27 Oct 2022 IA-8 (1);</v>
      </c>
    </row>
    <row r="1620" spans="1:27" ht="409.5" hidden="1">
      <c r="A1620" t="s">
        <v>11664</v>
      </c>
      <c r="B1620" t="s">
        <v>4349</v>
      </c>
      <c r="C1620" t="s">
        <v>6151</v>
      </c>
      <c r="D1620" t="s">
        <v>11663</v>
      </c>
      <c r="E1620" t="s">
        <v>11662</v>
      </c>
      <c r="F1620" t="s">
        <v>11661</v>
      </c>
      <c r="G1620" s="25" t="s">
        <v>11660</v>
      </c>
      <c r="I1620" s="25" t="s">
        <v>11659</v>
      </c>
      <c r="J1620" t="s">
        <v>11658</v>
      </c>
      <c r="M1620" t="b">
        <v>0</v>
      </c>
      <c r="T1620" t="s">
        <v>4341</v>
      </c>
      <c r="U1620" t="s">
        <v>4340</v>
      </c>
      <c r="V1620" t="s">
        <v>11272</v>
      </c>
      <c r="W1620">
        <v>2906</v>
      </c>
      <c r="X1620" s="25" t="s">
        <v>21771</v>
      </c>
      <c r="Y1620" t="s">
        <v>21770</v>
      </c>
      <c r="Z1620" t="s">
        <v>11657</v>
      </c>
      <c r="AA1620" t="str">
        <f t="shared" si="25"/>
        <v>Mainframe Product Security Requirements Guide :: Version 2, Release: 1 Benchmark Date: 27 Oct 2022 IA-8 (1);</v>
      </c>
    </row>
    <row r="1621" spans="1:27" ht="409.5" hidden="1">
      <c r="A1621" t="s">
        <v>6161</v>
      </c>
      <c r="B1621" t="s">
        <v>4349</v>
      </c>
      <c r="C1621" t="s">
        <v>6160</v>
      </c>
      <c r="D1621" t="s">
        <v>6159</v>
      </c>
      <c r="E1621" t="s">
        <v>6158</v>
      </c>
      <c r="F1621" t="s">
        <v>6157</v>
      </c>
      <c r="G1621" s="25" t="s">
        <v>6156</v>
      </c>
      <c r="I1621" s="25" t="s">
        <v>6155</v>
      </c>
      <c r="J1621" t="s">
        <v>6154</v>
      </c>
      <c r="M1621" t="b">
        <v>0</v>
      </c>
      <c r="T1621" t="s">
        <v>4341</v>
      </c>
      <c r="U1621" t="s">
        <v>4340</v>
      </c>
      <c r="V1621" t="s">
        <v>5162</v>
      </c>
      <c r="W1621">
        <v>4093</v>
      </c>
      <c r="X1621" s="25" t="s">
        <v>21769</v>
      </c>
      <c r="Y1621" t="s">
        <v>21770</v>
      </c>
      <c r="Z1621" t="s">
        <v>6153</v>
      </c>
      <c r="AA1621" t="str">
        <f t="shared" si="25"/>
        <v>Application Security and Development Security Technical Implementation Guide :: Version 5, Release: 2 Benchmark Date: 27 Oct 2022 IA-8 (1);</v>
      </c>
    </row>
    <row r="1622" spans="1:27" ht="409.5" hidden="1">
      <c r="A1622" t="s">
        <v>6152</v>
      </c>
      <c r="B1622" t="s">
        <v>4349</v>
      </c>
      <c r="C1622" t="s">
        <v>6151</v>
      </c>
      <c r="D1622" t="s">
        <v>6150</v>
      </c>
      <c r="E1622" t="s">
        <v>6149</v>
      </c>
      <c r="F1622" t="s">
        <v>6148</v>
      </c>
      <c r="G1622" s="25" t="s">
        <v>6147</v>
      </c>
      <c r="I1622" s="25" t="s">
        <v>6146</v>
      </c>
      <c r="J1622" t="s">
        <v>6145</v>
      </c>
      <c r="M1622" t="b">
        <v>0</v>
      </c>
      <c r="T1622" t="s">
        <v>4341</v>
      </c>
      <c r="U1622" t="s">
        <v>4340</v>
      </c>
      <c r="V1622" t="s">
        <v>5162</v>
      </c>
      <c r="W1622">
        <v>4093</v>
      </c>
      <c r="X1622" s="25" t="s">
        <v>21771</v>
      </c>
      <c r="Y1622" t="s">
        <v>21770</v>
      </c>
      <c r="Z1622" t="s">
        <v>6144</v>
      </c>
      <c r="AA1622" t="str">
        <f t="shared" si="25"/>
        <v>Application Security and Development Security Technical Implementation Guide :: Version 5, Release: 2 Benchmark Date: 27 Oct 2022 IA-8 (1);</v>
      </c>
    </row>
    <row r="1623" spans="1:27" ht="409.5" hidden="1">
      <c r="A1623" t="s">
        <v>19132</v>
      </c>
      <c r="B1623" t="s">
        <v>4349</v>
      </c>
      <c r="C1623" t="s">
        <v>6142</v>
      </c>
      <c r="D1623" t="s">
        <v>19131</v>
      </c>
      <c r="E1623" t="s">
        <v>19130</v>
      </c>
      <c r="F1623" t="s">
        <v>19129</v>
      </c>
      <c r="G1623" s="25" t="s">
        <v>19128</v>
      </c>
      <c r="I1623" s="25" t="s">
        <v>19127</v>
      </c>
      <c r="J1623" t="s">
        <v>19126</v>
      </c>
      <c r="M1623" t="b">
        <v>0</v>
      </c>
      <c r="T1623" t="s">
        <v>4341</v>
      </c>
      <c r="U1623" t="s">
        <v>4340</v>
      </c>
      <c r="V1623" t="s">
        <v>18918</v>
      </c>
      <c r="W1623">
        <v>2900</v>
      </c>
      <c r="X1623" s="25" t="s">
        <v>21772</v>
      </c>
      <c r="Y1623" t="s">
        <v>21773</v>
      </c>
      <c r="Z1623" t="s">
        <v>19125</v>
      </c>
      <c r="AA1623" t="str">
        <f t="shared" si="25"/>
        <v>Application Server Security Requirements Guide :: Version 3, Release: 3 Benchmark Date: 27 Oct 2022 IA-8 (2);</v>
      </c>
    </row>
    <row r="1624" spans="1:27" ht="409.5" hidden="1">
      <c r="A1624" t="s">
        <v>11656</v>
      </c>
      <c r="B1624" t="s">
        <v>4349</v>
      </c>
      <c r="C1624" t="s">
        <v>6142</v>
      </c>
      <c r="D1624" t="s">
        <v>11655</v>
      </c>
      <c r="E1624" t="s">
        <v>11654</v>
      </c>
      <c r="F1624" t="s">
        <v>11653</v>
      </c>
      <c r="G1624" s="25" t="s">
        <v>11652</v>
      </c>
      <c r="I1624" s="25" t="s">
        <v>11651</v>
      </c>
      <c r="J1624" t="s">
        <v>11650</v>
      </c>
      <c r="M1624" t="b">
        <v>0</v>
      </c>
      <c r="T1624" t="s">
        <v>4341</v>
      </c>
      <c r="U1624" t="s">
        <v>4340</v>
      </c>
      <c r="V1624" t="s">
        <v>11272</v>
      </c>
      <c r="W1624">
        <v>2906</v>
      </c>
      <c r="X1624" s="25" t="s">
        <v>21772</v>
      </c>
      <c r="Y1624" t="s">
        <v>21773</v>
      </c>
      <c r="Z1624" t="s">
        <v>11649</v>
      </c>
      <c r="AA1624" t="str">
        <f t="shared" si="25"/>
        <v>Mainframe Product Security Requirements Guide :: Version 2, Release: 1 Benchmark Date: 27 Oct 2022 IA-8 (2);</v>
      </c>
    </row>
    <row r="1625" spans="1:27" ht="409.5" hidden="1">
      <c r="A1625" t="s">
        <v>6143</v>
      </c>
      <c r="B1625" t="s">
        <v>4349</v>
      </c>
      <c r="C1625" t="s">
        <v>6142</v>
      </c>
      <c r="D1625" t="s">
        <v>6141</v>
      </c>
      <c r="E1625" t="s">
        <v>6140</v>
      </c>
      <c r="F1625" t="s">
        <v>6139</v>
      </c>
      <c r="G1625" s="25" t="s">
        <v>6138</v>
      </c>
      <c r="I1625" s="25" t="s">
        <v>6137</v>
      </c>
      <c r="J1625" t="s">
        <v>6136</v>
      </c>
      <c r="M1625" t="b">
        <v>0</v>
      </c>
      <c r="T1625" t="s">
        <v>4341</v>
      </c>
      <c r="U1625" t="s">
        <v>4340</v>
      </c>
      <c r="V1625" t="s">
        <v>5162</v>
      </c>
      <c r="W1625">
        <v>4093</v>
      </c>
      <c r="X1625" s="25" t="s">
        <v>21772</v>
      </c>
      <c r="Y1625" t="s">
        <v>21773</v>
      </c>
      <c r="Z1625" t="s">
        <v>6135</v>
      </c>
      <c r="AA1625" t="str">
        <f t="shared" si="25"/>
        <v>Application Security and Development Security Technical Implementation Guide :: Version 5, Release: 2 Benchmark Date: 27 Oct 2022 IA-8 (2);</v>
      </c>
    </row>
    <row r="1626" spans="1:27" ht="409.5">
      <c r="A1626" t="s">
        <v>20331</v>
      </c>
      <c r="B1626" t="s">
        <v>4349</v>
      </c>
      <c r="C1626" t="s">
        <v>20329</v>
      </c>
      <c r="D1626" t="s">
        <v>20330</v>
      </c>
      <c r="E1626" t="s">
        <v>20329</v>
      </c>
      <c r="F1626" t="s">
        <v>20328</v>
      </c>
      <c r="G1626" s="25" t="s">
        <v>20327</v>
      </c>
      <c r="I1626" s="25" t="s">
        <v>20326</v>
      </c>
      <c r="J1626" t="s">
        <v>20325</v>
      </c>
      <c r="M1626" t="b">
        <v>0</v>
      </c>
      <c r="T1626" t="s">
        <v>4341</v>
      </c>
      <c r="U1626" t="s">
        <v>4340</v>
      </c>
      <c r="V1626" t="s">
        <v>19908</v>
      </c>
      <c r="W1626">
        <v>2489</v>
      </c>
      <c r="X1626" s="25" t="s">
        <v>21774</v>
      </c>
      <c r="Y1626" t="s">
        <v>21775</v>
      </c>
      <c r="AA1626" t="str">
        <f t="shared" si="25"/>
        <v>Application Layer Gateway (ALG) Security Requirements Guide (SRG) :: Version 1, Release: 2 Benchmark Date: 24 Jul 2015 IA-8 (4);</v>
      </c>
    </row>
    <row r="1627" spans="1:27" ht="409.5" hidden="1">
      <c r="A1627" t="s">
        <v>19124</v>
      </c>
      <c r="B1627" t="s">
        <v>4349</v>
      </c>
      <c r="C1627" t="s">
        <v>6133</v>
      </c>
      <c r="D1627" t="s">
        <v>19123</v>
      </c>
      <c r="E1627" t="s">
        <v>19122</v>
      </c>
      <c r="F1627" t="s">
        <v>19121</v>
      </c>
      <c r="G1627" s="25" t="s">
        <v>11644</v>
      </c>
      <c r="I1627" s="25" t="s">
        <v>19120</v>
      </c>
      <c r="J1627" t="s">
        <v>19119</v>
      </c>
      <c r="M1627" t="b">
        <v>0</v>
      </c>
      <c r="T1627" t="s">
        <v>4341</v>
      </c>
      <c r="U1627" t="s">
        <v>4340</v>
      </c>
      <c r="V1627" t="s">
        <v>18918</v>
      </c>
      <c r="W1627">
        <v>2900</v>
      </c>
      <c r="X1627" s="25" t="s">
        <v>21774</v>
      </c>
      <c r="Y1627" t="s">
        <v>21775</v>
      </c>
      <c r="Z1627" t="s">
        <v>19118</v>
      </c>
      <c r="AA1627" t="str">
        <f t="shared" si="25"/>
        <v>Application Server Security Requirements Guide :: Version 3, Release: 3 Benchmark Date: 27 Oct 2022 IA-8 (4);</v>
      </c>
    </row>
    <row r="1628" spans="1:27" ht="409.5" hidden="1">
      <c r="A1628" t="s">
        <v>11648</v>
      </c>
      <c r="B1628" t="s">
        <v>4349</v>
      </c>
      <c r="C1628" t="s">
        <v>6133</v>
      </c>
      <c r="D1628" t="s">
        <v>11647</v>
      </c>
      <c r="E1628" t="s">
        <v>11646</v>
      </c>
      <c r="F1628" t="s">
        <v>11645</v>
      </c>
      <c r="G1628" s="25" t="s">
        <v>11644</v>
      </c>
      <c r="I1628" s="25" t="s">
        <v>11643</v>
      </c>
      <c r="J1628" t="s">
        <v>11642</v>
      </c>
      <c r="M1628" t="b">
        <v>0</v>
      </c>
      <c r="T1628" t="s">
        <v>4341</v>
      </c>
      <c r="U1628" t="s">
        <v>4340</v>
      </c>
      <c r="V1628" t="s">
        <v>11272</v>
      </c>
      <c r="W1628">
        <v>2906</v>
      </c>
      <c r="X1628" s="25" t="s">
        <v>21774</v>
      </c>
      <c r="Y1628" t="s">
        <v>21775</v>
      </c>
      <c r="Z1628" t="s">
        <v>11641</v>
      </c>
      <c r="AA1628" t="str">
        <f t="shared" si="25"/>
        <v>Mainframe Product Security Requirements Guide :: Version 2, Release: 1 Benchmark Date: 27 Oct 2022 IA-8 (4);</v>
      </c>
    </row>
    <row r="1629" spans="1:27" ht="409.5" hidden="1">
      <c r="A1629" t="s">
        <v>6134</v>
      </c>
      <c r="B1629" t="s">
        <v>4349</v>
      </c>
      <c r="C1629" t="s">
        <v>6133</v>
      </c>
      <c r="D1629" t="s">
        <v>6132</v>
      </c>
      <c r="E1629" t="s">
        <v>6131</v>
      </c>
      <c r="F1629" t="s">
        <v>6130</v>
      </c>
      <c r="G1629" s="25" t="s">
        <v>6129</v>
      </c>
      <c r="I1629" s="25" t="s">
        <v>6128</v>
      </c>
      <c r="J1629" t="s">
        <v>6127</v>
      </c>
      <c r="M1629" t="b">
        <v>0</v>
      </c>
      <c r="T1629" t="s">
        <v>4341</v>
      </c>
      <c r="U1629" t="s">
        <v>4340</v>
      </c>
      <c r="V1629" t="s">
        <v>5162</v>
      </c>
      <c r="W1629">
        <v>4093</v>
      </c>
      <c r="X1629" s="25" t="s">
        <v>21774</v>
      </c>
      <c r="Y1629" t="s">
        <v>21775</v>
      </c>
      <c r="Z1629" t="s">
        <v>6126</v>
      </c>
      <c r="AA1629" t="str">
        <f t="shared" si="25"/>
        <v>Application Security and Development Security Technical Implementation Guide :: Version 5, Release: 2 Benchmark Date: 27 Oct 2022 IA-8 (4);</v>
      </c>
    </row>
    <row r="1630" spans="1:27" ht="409.5" hidden="1">
      <c r="A1630" t="s">
        <v>12564</v>
      </c>
      <c r="B1630" t="s">
        <v>4349</v>
      </c>
      <c r="C1630" t="s">
        <v>12563</v>
      </c>
      <c r="D1630" t="s">
        <v>12562</v>
      </c>
      <c r="E1630" t="s">
        <v>12561</v>
      </c>
      <c r="F1630" t="s">
        <v>12560</v>
      </c>
      <c r="G1630" s="25" t="s">
        <v>12559</v>
      </c>
      <c r="I1630" s="25" t="s">
        <v>12558</v>
      </c>
      <c r="J1630" t="s">
        <v>12557</v>
      </c>
      <c r="M1630" t="b">
        <v>0</v>
      </c>
      <c r="T1630" t="s">
        <v>4341</v>
      </c>
      <c r="U1630" t="s">
        <v>4340</v>
      </c>
      <c r="V1630" t="s">
        <v>11272</v>
      </c>
      <c r="W1630">
        <v>2906</v>
      </c>
      <c r="X1630" s="25" t="s">
        <v>12556</v>
      </c>
      <c r="Y1630" t="s">
        <v>21776</v>
      </c>
      <c r="Z1630" t="s">
        <v>12555</v>
      </c>
      <c r="AA1630" t="str">
        <f t="shared" si="25"/>
        <v>Mainframe Product Security Requirements Guide :: Version 2, Release: 1 Benchmark Date: 27 Oct 2022 MA-3 (2);</v>
      </c>
    </row>
    <row r="1631" spans="1:27" ht="409.5" hidden="1">
      <c r="A1631" t="s">
        <v>17271</v>
      </c>
      <c r="B1631" t="s">
        <v>4349</v>
      </c>
      <c r="C1631" t="s">
        <v>6124</v>
      </c>
      <c r="D1631" t="s">
        <v>17270</v>
      </c>
      <c r="E1631" t="s">
        <v>17269</v>
      </c>
      <c r="F1631" t="s">
        <v>17268</v>
      </c>
      <c r="G1631" t="s">
        <v>17267</v>
      </c>
      <c r="I1631" s="25" t="s">
        <v>17266</v>
      </c>
      <c r="J1631" t="s">
        <v>17265</v>
      </c>
      <c r="M1631" t="b">
        <v>0</v>
      </c>
      <c r="T1631" t="s">
        <v>4341</v>
      </c>
      <c r="U1631" t="s">
        <v>4340</v>
      </c>
      <c r="V1631" t="s">
        <v>16942</v>
      </c>
      <c r="W1631">
        <v>5239</v>
      </c>
      <c r="X1631" s="25" t="s">
        <v>21777</v>
      </c>
      <c r="Y1631" t="s">
        <v>21778</v>
      </c>
      <c r="AA1631" t="str">
        <f t="shared" si="25"/>
        <v>Container Platform Security Requirements Guide :: Version 1, Release: 3 Benchmark Date: 27 Jan 2022 MA-4 (1);</v>
      </c>
    </row>
    <row r="1632" spans="1:27" ht="409.5" hidden="1">
      <c r="A1632" t="s">
        <v>13730</v>
      </c>
      <c r="B1632" t="s">
        <v>4349</v>
      </c>
      <c r="C1632" t="s">
        <v>13729</v>
      </c>
      <c r="D1632" t="s">
        <v>13728</v>
      </c>
      <c r="E1632" t="s">
        <v>13727</v>
      </c>
      <c r="F1632" t="s">
        <v>13726</v>
      </c>
      <c r="G1632" s="25" t="s">
        <v>13725</v>
      </c>
      <c r="I1632" t="s">
        <v>13724</v>
      </c>
      <c r="J1632" t="s">
        <v>13723</v>
      </c>
      <c r="M1632" t="b">
        <v>0</v>
      </c>
      <c r="T1632" t="s">
        <v>4341</v>
      </c>
      <c r="U1632" t="s">
        <v>4340</v>
      </c>
      <c r="V1632" t="s">
        <v>13339</v>
      </c>
      <c r="W1632">
        <v>2895</v>
      </c>
      <c r="X1632" s="25" t="s">
        <v>21777</v>
      </c>
      <c r="Y1632" t="s">
        <v>21778</v>
      </c>
      <c r="Z1632" t="s">
        <v>13722</v>
      </c>
      <c r="AA1632" t="str">
        <f t="shared" si="25"/>
        <v>General Purpose Operating System Security Requirements Guide :: Version 2, Release: 4 Benchmark Date: 27 Jul 2022 MA-4 (1);</v>
      </c>
    </row>
    <row r="1633" spans="1:27" ht="409.5" hidden="1">
      <c r="A1633" t="s">
        <v>11640</v>
      </c>
      <c r="B1633" t="s">
        <v>4349</v>
      </c>
      <c r="C1633" t="s">
        <v>6124</v>
      </c>
      <c r="D1633" t="s">
        <v>11639</v>
      </c>
      <c r="E1633" t="s">
        <v>11638</v>
      </c>
      <c r="F1633" t="s">
        <v>11637</v>
      </c>
      <c r="G1633" s="25" t="s">
        <v>11636</v>
      </c>
      <c r="I1633" s="25" t="s">
        <v>11635</v>
      </c>
      <c r="J1633" t="s">
        <v>11634</v>
      </c>
      <c r="M1633" t="b">
        <v>0</v>
      </c>
      <c r="T1633" t="s">
        <v>4341</v>
      </c>
      <c r="U1633" t="s">
        <v>4340</v>
      </c>
      <c r="V1633" t="s">
        <v>11272</v>
      </c>
      <c r="W1633">
        <v>2906</v>
      </c>
      <c r="X1633" s="25" t="s">
        <v>21777</v>
      </c>
      <c r="Y1633" t="s">
        <v>21778</v>
      </c>
      <c r="Z1633" t="s">
        <v>11633</v>
      </c>
      <c r="AA1633" t="str">
        <f t="shared" si="25"/>
        <v>Mainframe Product Security Requirements Guide :: Version 2, Release: 1 Benchmark Date: 27 Oct 2022 MA-4 (1);</v>
      </c>
    </row>
    <row r="1634" spans="1:27" ht="409.5" hidden="1">
      <c r="A1634" t="s">
        <v>6125</v>
      </c>
      <c r="B1634" t="s">
        <v>4349</v>
      </c>
      <c r="C1634" t="s">
        <v>6124</v>
      </c>
      <c r="D1634" t="s">
        <v>6123</v>
      </c>
      <c r="E1634" t="s">
        <v>6122</v>
      </c>
      <c r="F1634" t="s">
        <v>6121</v>
      </c>
      <c r="G1634" s="25" t="s">
        <v>6120</v>
      </c>
      <c r="I1634" s="25" t="s">
        <v>6119</v>
      </c>
      <c r="J1634" t="s">
        <v>6118</v>
      </c>
      <c r="M1634" t="b">
        <v>0</v>
      </c>
      <c r="T1634" t="s">
        <v>4341</v>
      </c>
      <c r="U1634" t="s">
        <v>4340</v>
      </c>
      <c r="V1634" t="s">
        <v>5162</v>
      </c>
      <c r="W1634">
        <v>4093</v>
      </c>
      <c r="X1634" s="25" t="s">
        <v>21777</v>
      </c>
      <c r="Y1634" t="s">
        <v>21778</v>
      </c>
      <c r="Z1634" t="s">
        <v>6117</v>
      </c>
      <c r="AA1634" t="str">
        <f t="shared" si="25"/>
        <v>Application Security and Development Security Technical Implementation Guide :: Version 5, Release: 2 Benchmark Date: 27 Oct 2022 MA-4 (1);</v>
      </c>
    </row>
    <row r="1635" spans="1:27" ht="409.5" hidden="1">
      <c r="A1635" t="s">
        <v>17264</v>
      </c>
      <c r="B1635" t="s">
        <v>4349</v>
      </c>
      <c r="C1635" t="s">
        <v>6115</v>
      </c>
      <c r="D1635" t="s">
        <v>17263</v>
      </c>
      <c r="E1635" t="s">
        <v>17262</v>
      </c>
      <c r="F1635" t="s">
        <v>17261</v>
      </c>
      <c r="G1635" s="25" t="s">
        <v>17260</v>
      </c>
      <c r="I1635" s="25" t="s">
        <v>17259</v>
      </c>
      <c r="J1635" t="s">
        <v>17258</v>
      </c>
      <c r="M1635" t="b">
        <v>0</v>
      </c>
      <c r="T1635" t="s">
        <v>4341</v>
      </c>
      <c r="U1635" t="s">
        <v>4340</v>
      </c>
      <c r="V1635" t="s">
        <v>16942</v>
      </c>
      <c r="W1635">
        <v>5239</v>
      </c>
      <c r="X1635" s="25" t="s">
        <v>21779</v>
      </c>
      <c r="Y1635" t="s">
        <v>21780</v>
      </c>
      <c r="AA1635" t="str">
        <f t="shared" si="25"/>
        <v>Container Platform Security Requirements Guide :: Version 1, Release: 3 Benchmark Date: 27 Jan 2022 MA-4 (6);</v>
      </c>
    </row>
    <row r="1636" spans="1:27" ht="409.5" hidden="1">
      <c r="A1636" t="s">
        <v>17257</v>
      </c>
      <c r="B1636" t="s">
        <v>4349</v>
      </c>
      <c r="C1636" t="s">
        <v>6107</v>
      </c>
      <c r="D1636" t="s">
        <v>17256</v>
      </c>
      <c r="E1636" t="s">
        <v>17255</v>
      </c>
      <c r="F1636" t="s">
        <v>17254</v>
      </c>
      <c r="G1636" s="25" t="s">
        <v>8571</v>
      </c>
      <c r="I1636" s="25" t="s">
        <v>17253</v>
      </c>
      <c r="J1636" t="s">
        <v>17252</v>
      </c>
      <c r="M1636" t="b">
        <v>0</v>
      </c>
      <c r="T1636" t="s">
        <v>4341</v>
      </c>
      <c r="U1636" t="s">
        <v>4340</v>
      </c>
      <c r="V1636" t="s">
        <v>16942</v>
      </c>
      <c r="W1636">
        <v>5239</v>
      </c>
      <c r="X1636" s="25" t="s">
        <v>21781</v>
      </c>
      <c r="Y1636" t="s">
        <v>21780</v>
      </c>
      <c r="AA1636" t="str">
        <f t="shared" si="25"/>
        <v>Container Platform Security Requirements Guide :: Version 1, Release: 3 Benchmark Date: 27 Jan 2022 MA-4 (6);</v>
      </c>
    </row>
    <row r="1637" spans="1:27" ht="409.5" hidden="1">
      <c r="A1637" t="s">
        <v>13721</v>
      </c>
      <c r="B1637" t="s">
        <v>4349</v>
      </c>
      <c r="C1637" t="s">
        <v>13720</v>
      </c>
      <c r="D1637" t="s">
        <v>13719</v>
      </c>
      <c r="E1637" t="s">
        <v>13718</v>
      </c>
      <c r="F1637" t="s">
        <v>13717</v>
      </c>
      <c r="G1637" s="25" t="s">
        <v>13716</v>
      </c>
      <c r="I1637" t="s">
        <v>13715</v>
      </c>
      <c r="J1637" t="s">
        <v>13714</v>
      </c>
      <c r="M1637" t="b">
        <v>0</v>
      </c>
      <c r="T1637" t="s">
        <v>4341</v>
      </c>
      <c r="U1637" t="s">
        <v>4340</v>
      </c>
      <c r="V1637" t="s">
        <v>13339</v>
      </c>
      <c r="W1637">
        <v>2895</v>
      </c>
      <c r="X1637" s="25" t="s">
        <v>21779</v>
      </c>
      <c r="Y1637" t="s">
        <v>21780</v>
      </c>
      <c r="Z1637" t="s">
        <v>13713</v>
      </c>
      <c r="AA1637" t="str">
        <f t="shared" si="25"/>
        <v>General Purpose Operating System Security Requirements Guide :: Version 2, Release: 4 Benchmark Date: 27 Jul 2022 MA-4 (6);</v>
      </c>
    </row>
    <row r="1638" spans="1:27" ht="409.5" hidden="1">
      <c r="A1638" t="s">
        <v>13712</v>
      </c>
      <c r="B1638" t="s">
        <v>4349</v>
      </c>
      <c r="C1638" t="s">
        <v>13711</v>
      </c>
      <c r="D1638" t="s">
        <v>13710</v>
      </c>
      <c r="E1638" t="s">
        <v>13709</v>
      </c>
      <c r="F1638" t="s">
        <v>13708</v>
      </c>
      <c r="G1638" s="25" t="s">
        <v>13707</v>
      </c>
      <c r="I1638" t="s">
        <v>13706</v>
      </c>
      <c r="J1638" t="s">
        <v>13705</v>
      </c>
      <c r="M1638" t="b">
        <v>0</v>
      </c>
      <c r="T1638" t="s">
        <v>4341</v>
      </c>
      <c r="U1638" t="s">
        <v>4340</v>
      </c>
      <c r="V1638" t="s">
        <v>13339</v>
      </c>
      <c r="W1638">
        <v>2895</v>
      </c>
      <c r="X1638" s="25" t="s">
        <v>21781</v>
      </c>
      <c r="Y1638" t="s">
        <v>21780</v>
      </c>
      <c r="Z1638" t="s">
        <v>13704</v>
      </c>
      <c r="AA1638" t="str">
        <f t="shared" si="25"/>
        <v>General Purpose Operating System Security Requirements Guide :: Version 2, Release: 4 Benchmark Date: 27 Jul 2022 MA-4 (6);</v>
      </c>
    </row>
    <row r="1639" spans="1:27" ht="409.5" hidden="1">
      <c r="A1639" t="s">
        <v>11632</v>
      </c>
      <c r="B1639" t="s">
        <v>4349</v>
      </c>
      <c r="C1639" t="s">
        <v>6115</v>
      </c>
      <c r="D1639" t="s">
        <v>11631</v>
      </c>
      <c r="E1639" t="s">
        <v>11630</v>
      </c>
      <c r="F1639" t="s">
        <v>11629</v>
      </c>
      <c r="G1639" s="25" t="s">
        <v>11628</v>
      </c>
      <c r="I1639" s="25" t="s">
        <v>11627</v>
      </c>
      <c r="J1639" t="s">
        <v>11626</v>
      </c>
      <c r="M1639" t="b">
        <v>0</v>
      </c>
      <c r="T1639" t="s">
        <v>4341</v>
      </c>
      <c r="U1639" t="s">
        <v>4340</v>
      </c>
      <c r="V1639" t="s">
        <v>11272</v>
      </c>
      <c r="W1639">
        <v>2906</v>
      </c>
      <c r="X1639" s="25" t="s">
        <v>21779</v>
      </c>
      <c r="Y1639" t="s">
        <v>21780</v>
      </c>
      <c r="Z1639" t="s">
        <v>11625</v>
      </c>
      <c r="AA1639" t="str">
        <f t="shared" si="25"/>
        <v>Mainframe Product Security Requirements Guide :: Version 2, Release: 1 Benchmark Date: 27 Oct 2022 MA-4 (6);</v>
      </c>
    </row>
    <row r="1640" spans="1:27" ht="409.5" hidden="1">
      <c r="A1640" t="s">
        <v>11624</v>
      </c>
      <c r="B1640" t="s">
        <v>4349</v>
      </c>
      <c r="C1640" t="s">
        <v>6107</v>
      </c>
      <c r="D1640" t="s">
        <v>11623</v>
      </c>
      <c r="E1640" t="s">
        <v>11622</v>
      </c>
      <c r="F1640" t="s">
        <v>11621</v>
      </c>
      <c r="G1640" s="25" t="s">
        <v>11620</v>
      </c>
      <c r="I1640" s="25" t="s">
        <v>11619</v>
      </c>
      <c r="J1640" t="s">
        <v>11618</v>
      </c>
      <c r="M1640" t="b">
        <v>0</v>
      </c>
      <c r="T1640" t="s">
        <v>4341</v>
      </c>
      <c r="U1640" t="s">
        <v>4340</v>
      </c>
      <c r="V1640" t="s">
        <v>11272</v>
      </c>
      <c r="W1640">
        <v>2906</v>
      </c>
      <c r="X1640" s="25" t="s">
        <v>21781</v>
      </c>
      <c r="Y1640" t="s">
        <v>21780</v>
      </c>
      <c r="Z1640" t="s">
        <v>11617</v>
      </c>
      <c r="AA1640" t="str">
        <f t="shared" si="25"/>
        <v>Mainframe Product Security Requirements Guide :: Version 2, Release: 1 Benchmark Date: 27 Oct 2022 MA-4 (6);</v>
      </c>
    </row>
    <row r="1641" spans="1:27" ht="409.5" hidden="1">
      <c r="A1641" t="s">
        <v>10696</v>
      </c>
      <c r="B1641" t="s">
        <v>4745</v>
      </c>
      <c r="C1641" t="s">
        <v>6115</v>
      </c>
      <c r="D1641" t="s">
        <v>10695</v>
      </c>
      <c r="E1641" t="s">
        <v>10694</v>
      </c>
      <c r="F1641" t="s">
        <v>10693</v>
      </c>
      <c r="G1641" s="25" t="s">
        <v>10692</v>
      </c>
      <c r="I1641" s="25" t="s">
        <v>10691</v>
      </c>
      <c r="J1641" t="s">
        <v>10690</v>
      </c>
      <c r="M1641" t="b">
        <v>0</v>
      </c>
      <c r="T1641" t="s">
        <v>4341</v>
      </c>
      <c r="U1641" t="s">
        <v>4340</v>
      </c>
      <c r="V1641" t="s">
        <v>10511</v>
      </c>
      <c r="W1641">
        <v>2890</v>
      </c>
      <c r="X1641" s="25" t="s">
        <v>21779</v>
      </c>
      <c r="Y1641" t="s">
        <v>21780</v>
      </c>
      <c r="Z1641" t="s">
        <v>10689</v>
      </c>
      <c r="AA1641" t="str">
        <f t="shared" si="25"/>
        <v>Network Device Management Security Requirements Guide :: Version 4, Release: 1 Benchmark Date: 23 Apr 2021 MA-4 (6);</v>
      </c>
    </row>
    <row r="1642" spans="1:27" ht="409.5" hidden="1">
      <c r="A1642" t="s">
        <v>10688</v>
      </c>
      <c r="B1642" t="s">
        <v>4745</v>
      </c>
      <c r="C1642" t="s">
        <v>6107</v>
      </c>
      <c r="D1642" t="s">
        <v>10687</v>
      </c>
      <c r="E1642" t="s">
        <v>10686</v>
      </c>
      <c r="F1642" t="s">
        <v>10685</v>
      </c>
      <c r="G1642" t="s">
        <v>10684</v>
      </c>
      <c r="I1642" s="25" t="s">
        <v>10683</v>
      </c>
      <c r="J1642" t="s">
        <v>10682</v>
      </c>
      <c r="M1642" t="b">
        <v>0</v>
      </c>
      <c r="T1642" t="s">
        <v>4341</v>
      </c>
      <c r="U1642" t="s">
        <v>4340</v>
      </c>
      <c r="V1642" t="s">
        <v>10511</v>
      </c>
      <c r="W1642">
        <v>2890</v>
      </c>
      <c r="X1642" s="25" t="s">
        <v>21781</v>
      </c>
      <c r="Y1642" t="s">
        <v>21780</v>
      </c>
      <c r="Z1642" t="s">
        <v>10681</v>
      </c>
      <c r="AA1642" t="str">
        <f t="shared" si="25"/>
        <v>Network Device Management Security Requirements Guide :: Version 4, Release: 1 Benchmark Date: 23 Apr 2021 MA-4 (6);</v>
      </c>
    </row>
    <row r="1643" spans="1:27" ht="409.5" hidden="1">
      <c r="A1643" t="s">
        <v>8575</v>
      </c>
      <c r="B1643" t="s">
        <v>4745</v>
      </c>
      <c r="C1643" t="s">
        <v>6107</v>
      </c>
      <c r="D1643" t="s">
        <v>8574</v>
      </c>
      <c r="E1643" t="s">
        <v>8573</v>
      </c>
      <c r="F1643" t="s">
        <v>8572</v>
      </c>
      <c r="G1643" s="25" t="s">
        <v>8571</v>
      </c>
      <c r="I1643" s="25" t="s">
        <v>8570</v>
      </c>
      <c r="J1643" t="s">
        <v>8569</v>
      </c>
      <c r="M1643" t="b">
        <v>0</v>
      </c>
      <c r="T1643" t="s">
        <v>4341</v>
      </c>
      <c r="U1643" t="s">
        <v>4340</v>
      </c>
      <c r="V1643" t="s">
        <v>8332</v>
      </c>
      <c r="W1643">
        <v>5269</v>
      </c>
      <c r="X1643" s="25" t="s">
        <v>21781</v>
      </c>
      <c r="Y1643" t="s">
        <v>21780</v>
      </c>
      <c r="AA1643" t="str">
        <f t="shared" si="25"/>
        <v>Unified Endpoint Management Server Security Requirements Guide :: Version 1, Release: 1 Benchmark Date: 20 Nov 2020 MA-4 (6);</v>
      </c>
    </row>
    <row r="1644" spans="1:27" ht="409.5" hidden="1">
      <c r="A1644" t="s">
        <v>6116</v>
      </c>
      <c r="B1644" t="s">
        <v>4349</v>
      </c>
      <c r="C1644" t="s">
        <v>6115</v>
      </c>
      <c r="D1644" t="s">
        <v>6114</v>
      </c>
      <c r="E1644" t="s">
        <v>6113</v>
      </c>
      <c r="F1644" t="s">
        <v>6112</v>
      </c>
      <c r="G1644" s="25" t="s">
        <v>6111</v>
      </c>
      <c r="I1644" s="25" t="s">
        <v>6110</v>
      </c>
      <c r="J1644" t="s">
        <v>6101</v>
      </c>
      <c r="M1644" t="b">
        <v>0</v>
      </c>
      <c r="T1644" t="s">
        <v>4341</v>
      </c>
      <c r="U1644" t="s">
        <v>4340</v>
      </c>
      <c r="V1644" t="s">
        <v>5162</v>
      </c>
      <c r="W1644">
        <v>4093</v>
      </c>
      <c r="X1644" s="25" t="s">
        <v>21779</v>
      </c>
      <c r="Y1644" t="s">
        <v>21780</v>
      </c>
      <c r="Z1644" t="s">
        <v>6109</v>
      </c>
      <c r="AA1644" t="str">
        <f t="shared" si="25"/>
        <v>Application Security and Development Security Technical Implementation Guide :: Version 5, Release: 2 Benchmark Date: 27 Oct 2022 MA-4 (6);</v>
      </c>
    </row>
    <row r="1645" spans="1:27" ht="409.5" hidden="1">
      <c r="A1645" t="s">
        <v>6108</v>
      </c>
      <c r="B1645" t="s">
        <v>4349</v>
      </c>
      <c r="C1645" t="s">
        <v>6107</v>
      </c>
      <c r="D1645" t="s">
        <v>6106</v>
      </c>
      <c r="E1645" t="s">
        <v>6105</v>
      </c>
      <c r="F1645" t="s">
        <v>6104</v>
      </c>
      <c r="G1645" s="25" t="s">
        <v>6103</v>
      </c>
      <c r="I1645" s="25" t="s">
        <v>6102</v>
      </c>
      <c r="J1645" t="s">
        <v>6101</v>
      </c>
      <c r="M1645" t="b">
        <v>0</v>
      </c>
      <c r="T1645" t="s">
        <v>4341</v>
      </c>
      <c r="U1645" t="s">
        <v>4340</v>
      </c>
      <c r="V1645" t="s">
        <v>5162</v>
      </c>
      <c r="W1645">
        <v>4093</v>
      </c>
      <c r="X1645" s="25" t="s">
        <v>21781</v>
      </c>
      <c r="Y1645" t="s">
        <v>21780</v>
      </c>
      <c r="Z1645" t="s">
        <v>6100</v>
      </c>
      <c r="AA1645" t="str">
        <f t="shared" si="25"/>
        <v>Application Security and Development Security Technical Implementation Guide :: Version 5, Release: 2 Benchmark Date: 27 Oct 2022 MA-4 (6);</v>
      </c>
    </row>
    <row r="1646" spans="1:27" ht="409.5" hidden="1">
      <c r="A1646" t="s">
        <v>13703</v>
      </c>
      <c r="B1646" t="s">
        <v>4349</v>
      </c>
      <c r="C1646" t="s">
        <v>13702</v>
      </c>
      <c r="D1646" t="s">
        <v>13701</v>
      </c>
      <c r="E1646" t="s">
        <v>13700</v>
      </c>
      <c r="F1646" t="s">
        <v>13699</v>
      </c>
      <c r="G1646" t="s">
        <v>11612</v>
      </c>
      <c r="I1646" t="s">
        <v>13698</v>
      </c>
      <c r="J1646" t="s">
        <v>13697</v>
      </c>
      <c r="M1646" t="b">
        <v>0</v>
      </c>
      <c r="T1646" t="s">
        <v>4341</v>
      </c>
      <c r="U1646" t="s">
        <v>4340</v>
      </c>
      <c r="V1646" t="s">
        <v>13339</v>
      </c>
      <c r="W1646">
        <v>2895</v>
      </c>
      <c r="X1646" s="25" t="s">
        <v>21782</v>
      </c>
      <c r="Y1646" t="s">
        <v>21783</v>
      </c>
      <c r="Z1646" t="s">
        <v>13696</v>
      </c>
      <c r="AA1646" t="str">
        <f t="shared" si="25"/>
        <v>General Purpose Operating System Security Requirements Guide :: Version 2, Release: 4 Benchmark Date: 27 Jul 2022 MA-4 (7);</v>
      </c>
    </row>
    <row r="1647" spans="1:27" ht="409.5" hidden="1">
      <c r="A1647" t="s">
        <v>11616</v>
      </c>
      <c r="B1647" t="s">
        <v>4349</v>
      </c>
      <c r="C1647" t="s">
        <v>6098</v>
      </c>
      <c r="D1647" t="s">
        <v>11615</v>
      </c>
      <c r="E1647" t="s">
        <v>11614</v>
      </c>
      <c r="F1647" t="s">
        <v>11613</v>
      </c>
      <c r="G1647" t="s">
        <v>11612</v>
      </c>
      <c r="I1647" s="25" t="s">
        <v>11611</v>
      </c>
      <c r="J1647" t="s">
        <v>11610</v>
      </c>
      <c r="M1647" t="b">
        <v>0</v>
      </c>
      <c r="T1647" t="s">
        <v>4341</v>
      </c>
      <c r="U1647" t="s">
        <v>4340</v>
      </c>
      <c r="V1647" t="s">
        <v>11272</v>
      </c>
      <c r="W1647">
        <v>2906</v>
      </c>
      <c r="X1647" s="25" t="s">
        <v>21782</v>
      </c>
      <c r="Y1647" t="s">
        <v>21783</v>
      </c>
      <c r="Z1647" t="s">
        <v>11609</v>
      </c>
      <c r="AA1647" t="str">
        <f t="shared" si="25"/>
        <v>Mainframe Product Security Requirements Guide :: Version 2, Release: 1 Benchmark Date: 27 Oct 2022 MA-4 (7);</v>
      </c>
    </row>
    <row r="1648" spans="1:27" ht="409.5" hidden="1">
      <c r="A1648" t="s">
        <v>8568</v>
      </c>
      <c r="B1648" t="s">
        <v>4349</v>
      </c>
      <c r="C1648" t="s">
        <v>6098</v>
      </c>
      <c r="D1648" t="s">
        <v>8567</v>
      </c>
      <c r="E1648" t="s">
        <v>8566</v>
      </c>
      <c r="F1648" t="s">
        <v>8565</v>
      </c>
      <c r="G1648" t="s">
        <v>8564</v>
      </c>
      <c r="I1648" s="25" t="s">
        <v>8563</v>
      </c>
      <c r="J1648" t="s">
        <v>8562</v>
      </c>
      <c r="M1648" t="b">
        <v>0</v>
      </c>
      <c r="T1648" t="s">
        <v>4341</v>
      </c>
      <c r="U1648" t="s">
        <v>4340</v>
      </c>
      <c r="V1648" t="s">
        <v>8332</v>
      </c>
      <c r="W1648">
        <v>5269</v>
      </c>
      <c r="X1648" s="25" t="s">
        <v>21782</v>
      </c>
      <c r="Y1648" t="s">
        <v>21783</v>
      </c>
      <c r="AA1648" t="str">
        <f t="shared" si="25"/>
        <v>Unified Endpoint Management Server Security Requirements Guide :: Version 1, Release: 1 Benchmark Date: 20 Nov 2020 MA-4 (7);</v>
      </c>
    </row>
    <row r="1649" spans="1:27" ht="409.5" hidden="1">
      <c r="A1649" t="s">
        <v>6099</v>
      </c>
      <c r="B1649" t="s">
        <v>4349</v>
      </c>
      <c r="C1649" t="s">
        <v>6098</v>
      </c>
      <c r="D1649" t="s">
        <v>6097</v>
      </c>
      <c r="E1649" t="s">
        <v>6096</v>
      </c>
      <c r="F1649" t="s">
        <v>6095</v>
      </c>
      <c r="G1649" s="25" t="s">
        <v>6094</v>
      </c>
      <c r="I1649" s="25" t="s">
        <v>6093</v>
      </c>
      <c r="J1649" t="s">
        <v>6092</v>
      </c>
      <c r="M1649" t="b">
        <v>0</v>
      </c>
      <c r="T1649" t="s">
        <v>4341</v>
      </c>
      <c r="U1649" t="s">
        <v>4340</v>
      </c>
      <c r="V1649" t="s">
        <v>5162</v>
      </c>
      <c r="W1649">
        <v>4093</v>
      </c>
      <c r="X1649" s="25" t="s">
        <v>21782</v>
      </c>
      <c r="Y1649" t="s">
        <v>21783</v>
      </c>
      <c r="Z1649" t="s">
        <v>6091</v>
      </c>
      <c r="AA1649" t="str">
        <f t="shared" si="25"/>
        <v>Application Security and Development Security Technical Implementation Guide :: Version 5, Release: 2 Benchmark Date: 27 Oct 2022 MA-4 (7);</v>
      </c>
    </row>
    <row r="1650" spans="1:27" ht="409.5" hidden="1">
      <c r="A1650" t="s">
        <v>17603</v>
      </c>
      <c r="B1650" t="s">
        <v>4349</v>
      </c>
      <c r="C1650" t="s">
        <v>6089</v>
      </c>
      <c r="D1650" t="s">
        <v>17602</v>
      </c>
      <c r="E1650" t="s">
        <v>17601</v>
      </c>
      <c r="F1650" t="s">
        <v>17600</v>
      </c>
      <c r="G1650" s="25" t="s">
        <v>17599</v>
      </c>
      <c r="I1650" s="25" t="s">
        <v>17598</v>
      </c>
      <c r="J1650" t="s">
        <v>17597</v>
      </c>
      <c r="M1650" t="b">
        <v>0</v>
      </c>
      <c r="T1650" t="s">
        <v>4341</v>
      </c>
      <c r="U1650" t="s">
        <v>4340</v>
      </c>
      <c r="V1650" t="s">
        <v>16942</v>
      </c>
      <c r="W1650">
        <v>5239</v>
      </c>
      <c r="X1650" s="25" t="s">
        <v>21784</v>
      </c>
      <c r="Y1650" t="s">
        <v>21785</v>
      </c>
      <c r="AA1650" t="str">
        <f t="shared" si="25"/>
        <v>Container Platform Security Requirements Guide :: Version 1, Release: 3 Benchmark Date: 27 Jan 2022 MA-4;</v>
      </c>
    </row>
    <row r="1651" spans="1:27" ht="409.5" hidden="1">
      <c r="A1651" t="s">
        <v>15839</v>
      </c>
      <c r="B1651" t="s">
        <v>4349</v>
      </c>
      <c r="C1651" t="s">
        <v>15837</v>
      </c>
      <c r="D1651" t="s">
        <v>15838</v>
      </c>
      <c r="E1651" t="s">
        <v>15837</v>
      </c>
      <c r="F1651" t="s">
        <v>15836</v>
      </c>
      <c r="G1651" s="25" t="s">
        <v>15835</v>
      </c>
      <c r="I1651" s="25" t="s">
        <v>15834</v>
      </c>
      <c r="J1651" t="s">
        <v>15833</v>
      </c>
      <c r="M1651" t="b">
        <v>0</v>
      </c>
      <c r="T1651" t="s">
        <v>4341</v>
      </c>
      <c r="U1651" t="s">
        <v>4340</v>
      </c>
      <c r="V1651" t="s">
        <v>15278</v>
      </c>
      <c r="W1651">
        <v>2355</v>
      </c>
      <c r="X1651" s="25" t="s">
        <v>21784</v>
      </c>
      <c r="Y1651" t="s">
        <v>21785</v>
      </c>
      <c r="AA1651" t="str">
        <f t="shared" si="25"/>
        <v>Domain Name System (DNS) Security Requirements Guide :: Version 2, Release: 4 Benchmark Date: 23 Oct 2015 MA-4;</v>
      </c>
    </row>
    <row r="1652" spans="1:27" ht="409.5" hidden="1">
      <c r="A1652" t="s">
        <v>14458</v>
      </c>
      <c r="B1652" t="s">
        <v>4349</v>
      </c>
      <c r="C1652" t="s">
        <v>14457</v>
      </c>
      <c r="D1652" t="s">
        <v>14456</v>
      </c>
      <c r="E1652" t="s">
        <v>14455</v>
      </c>
      <c r="F1652" t="s">
        <v>14454</v>
      </c>
      <c r="G1652" s="25" t="s">
        <v>14453</v>
      </c>
      <c r="I1652" t="s">
        <v>14452</v>
      </c>
      <c r="J1652" t="s">
        <v>14451</v>
      </c>
      <c r="M1652" t="b">
        <v>0</v>
      </c>
      <c r="T1652" t="s">
        <v>4341</v>
      </c>
      <c r="U1652" t="s">
        <v>4340</v>
      </c>
      <c r="V1652" t="s">
        <v>13339</v>
      </c>
      <c r="W1652">
        <v>2895</v>
      </c>
      <c r="X1652" s="25" t="s">
        <v>21784</v>
      </c>
      <c r="Y1652" t="s">
        <v>21785</v>
      </c>
      <c r="Z1652" t="s">
        <v>14450</v>
      </c>
      <c r="AA1652" t="str">
        <f t="shared" si="25"/>
        <v>General Purpose Operating System Security Requirements Guide :: Version 2, Release: 4 Benchmark Date: 27 Jul 2022 MA-4;</v>
      </c>
    </row>
    <row r="1653" spans="1:27" ht="409.5" hidden="1">
      <c r="A1653" t="s">
        <v>6090</v>
      </c>
      <c r="B1653" t="s">
        <v>4349</v>
      </c>
      <c r="C1653" t="s">
        <v>6089</v>
      </c>
      <c r="D1653" t="s">
        <v>6088</v>
      </c>
      <c r="E1653" t="s">
        <v>6087</v>
      </c>
      <c r="F1653" t="s">
        <v>6086</v>
      </c>
      <c r="G1653" s="25" t="s">
        <v>6085</v>
      </c>
      <c r="I1653" s="25" t="s">
        <v>6084</v>
      </c>
      <c r="J1653" t="s">
        <v>6083</v>
      </c>
      <c r="M1653" t="b">
        <v>0</v>
      </c>
      <c r="T1653" t="s">
        <v>4341</v>
      </c>
      <c r="U1653" t="s">
        <v>4340</v>
      </c>
      <c r="V1653" t="s">
        <v>5162</v>
      </c>
      <c r="W1653">
        <v>4093</v>
      </c>
      <c r="X1653" s="25" t="s">
        <v>21784</v>
      </c>
      <c r="Y1653" t="s">
        <v>21785</v>
      </c>
      <c r="Z1653" t="s">
        <v>6082</v>
      </c>
      <c r="AA1653" t="str">
        <f t="shared" si="25"/>
        <v>Application Security and Development Security Technical Implementation Guide :: Version 5, Release: 2 Benchmark Date: 27 Oct 2022 MA-4;</v>
      </c>
    </row>
    <row r="1654" spans="1:27" ht="409.5" hidden="1">
      <c r="A1654" t="s">
        <v>14449</v>
      </c>
      <c r="B1654" t="s">
        <v>4349</v>
      </c>
      <c r="C1654" t="s">
        <v>14448</v>
      </c>
      <c r="D1654" t="s">
        <v>14447</v>
      </c>
      <c r="E1654" t="s">
        <v>14446</v>
      </c>
      <c r="F1654" t="s">
        <v>14445</v>
      </c>
      <c r="G1654" s="25" t="s">
        <v>14444</v>
      </c>
      <c r="I1654" t="s">
        <v>14443</v>
      </c>
      <c r="J1654" t="s">
        <v>14442</v>
      </c>
      <c r="M1654" t="b">
        <v>0</v>
      </c>
      <c r="T1654" t="s">
        <v>4341</v>
      </c>
      <c r="U1654" t="s">
        <v>4340</v>
      </c>
      <c r="V1654" t="s">
        <v>13339</v>
      </c>
      <c r="W1654">
        <v>2895</v>
      </c>
      <c r="X1654" s="25" t="s">
        <v>21786</v>
      </c>
      <c r="Y1654" t="s">
        <v>21785</v>
      </c>
      <c r="Z1654" t="s">
        <v>14441</v>
      </c>
      <c r="AA1654" t="str">
        <f t="shared" si="25"/>
        <v>General Purpose Operating System Security Requirements Guide :: Version 2, Release: 4 Benchmark Date: 27 Jul 2022 MA-4;</v>
      </c>
    </row>
    <row r="1655" spans="1:27" ht="409.5" hidden="1">
      <c r="A1655" t="s">
        <v>12132</v>
      </c>
      <c r="B1655" t="s">
        <v>4349</v>
      </c>
      <c r="C1655" t="s">
        <v>6080</v>
      </c>
      <c r="D1655" t="s">
        <v>12131</v>
      </c>
      <c r="E1655" t="s">
        <v>12130</v>
      </c>
      <c r="F1655" t="s">
        <v>12129</v>
      </c>
      <c r="G1655" s="25" t="s">
        <v>12128</v>
      </c>
      <c r="I1655" s="25" t="s">
        <v>12127</v>
      </c>
      <c r="J1655" t="s">
        <v>12126</v>
      </c>
      <c r="M1655" t="b">
        <v>0</v>
      </c>
      <c r="T1655" t="s">
        <v>4341</v>
      </c>
      <c r="U1655" t="s">
        <v>4340</v>
      </c>
      <c r="V1655" t="s">
        <v>11272</v>
      </c>
      <c r="W1655">
        <v>2906</v>
      </c>
      <c r="X1655" s="25" t="s">
        <v>21786</v>
      </c>
      <c r="Y1655" t="s">
        <v>21785</v>
      </c>
      <c r="Z1655" t="s">
        <v>12125</v>
      </c>
      <c r="AA1655" t="str">
        <f t="shared" si="25"/>
        <v>Mainframe Product Security Requirements Guide :: Version 2, Release: 1 Benchmark Date: 27 Oct 2022 MA-4;</v>
      </c>
    </row>
    <row r="1656" spans="1:27" ht="409.5" hidden="1">
      <c r="A1656" t="s">
        <v>10905</v>
      </c>
      <c r="B1656" t="s">
        <v>4349</v>
      </c>
      <c r="C1656" t="s">
        <v>6080</v>
      </c>
      <c r="D1656" t="s">
        <v>10904</v>
      </c>
      <c r="E1656" t="s">
        <v>10903</v>
      </c>
      <c r="F1656" t="s">
        <v>10902</v>
      </c>
      <c r="G1656" s="25" t="s">
        <v>10901</v>
      </c>
      <c r="I1656" t="s">
        <v>10900</v>
      </c>
      <c r="J1656" t="s">
        <v>10899</v>
      </c>
      <c r="M1656" t="b">
        <v>0</v>
      </c>
      <c r="T1656" t="s">
        <v>4341</v>
      </c>
      <c r="U1656" t="s">
        <v>4340</v>
      </c>
      <c r="V1656" t="s">
        <v>10511</v>
      </c>
      <c r="W1656">
        <v>2890</v>
      </c>
      <c r="X1656" s="25" t="s">
        <v>21786</v>
      </c>
      <c r="Y1656" t="s">
        <v>21785</v>
      </c>
      <c r="Z1656" t="s">
        <v>10898</v>
      </c>
      <c r="AA1656" t="str">
        <f t="shared" si="25"/>
        <v>Network Device Management Security Requirements Guide :: Version 4, Release: 1 Benchmark Date: 23 Apr 2021 MA-4;</v>
      </c>
    </row>
    <row r="1657" spans="1:27" ht="409.5" hidden="1">
      <c r="A1657" t="s">
        <v>6081</v>
      </c>
      <c r="B1657" t="s">
        <v>4349</v>
      </c>
      <c r="C1657" t="s">
        <v>6080</v>
      </c>
      <c r="D1657" t="s">
        <v>6079</v>
      </c>
      <c r="E1657" t="s">
        <v>6078</v>
      </c>
      <c r="F1657" t="s">
        <v>6077</v>
      </c>
      <c r="G1657" s="25" t="s">
        <v>6076</v>
      </c>
      <c r="I1657" s="25" t="s">
        <v>6075</v>
      </c>
      <c r="J1657" t="s">
        <v>6074</v>
      </c>
      <c r="M1657" t="b">
        <v>0</v>
      </c>
      <c r="T1657" t="s">
        <v>4341</v>
      </c>
      <c r="U1657" t="s">
        <v>4340</v>
      </c>
      <c r="V1657" t="s">
        <v>5162</v>
      </c>
      <c r="W1657">
        <v>4093</v>
      </c>
      <c r="X1657" s="25" t="s">
        <v>21786</v>
      </c>
      <c r="Y1657" t="s">
        <v>21785</v>
      </c>
      <c r="Z1657" t="s">
        <v>6073</v>
      </c>
      <c r="AA1657" t="str">
        <f t="shared" si="25"/>
        <v>Application Security and Development Security Technical Implementation Guide :: Version 5, Release: 2 Benchmark Date: 27 Oct 2022 MA-4;</v>
      </c>
    </row>
    <row r="1658" spans="1:27" ht="409.5" hidden="1">
      <c r="A1658" t="s">
        <v>5443</v>
      </c>
      <c r="B1658" t="s">
        <v>4745</v>
      </c>
      <c r="C1658" t="s">
        <v>4358</v>
      </c>
      <c r="D1658" t="s">
        <v>5442</v>
      </c>
      <c r="E1658" t="s">
        <v>5441</v>
      </c>
      <c r="F1658" t="s">
        <v>5440</v>
      </c>
      <c r="G1658" t="s">
        <v>5439</v>
      </c>
      <c r="I1658" s="25" t="s">
        <v>5438</v>
      </c>
      <c r="J1658" t="s">
        <v>5437</v>
      </c>
      <c r="M1658" t="b">
        <v>0</v>
      </c>
      <c r="T1658" t="s">
        <v>4341</v>
      </c>
      <c r="U1658" t="s">
        <v>4340</v>
      </c>
      <c r="V1658" t="s">
        <v>5162</v>
      </c>
      <c r="W1658">
        <v>4093</v>
      </c>
      <c r="X1658" s="25" t="s">
        <v>5436</v>
      </c>
      <c r="Y1658" t="s">
        <v>21494</v>
      </c>
      <c r="Z1658" t="s">
        <v>5435</v>
      </c>
      <c r="AA1658" t="str">
        <f t="shared" si="25"/>
        <v>Application Security and Development Security Technical Implementation Guide :: Version 5, Release: 2 Benchmark Date: 27 Oct 2022 MP-3;</v>
      </c>
    </row>
    <row r="1659" spans="1:27" ht="409.5" hidden="1">
      <c r="A1659" t="s">
        <v>5434</v>
      </c>
      <c r="B1659" t="s">
        <v>5187</v>
      </c>
      <c r="C1659" t="s">
        <v>4358</v>
      </c>
      <c r="D1659" t="s">
        <v>5433</v>
      </c>
      <c r="E1659" t="s">
        <v>5432</v>
      </c>
      <c r="F1659" t="s">
        <v>5431</v>
      </c>
      <c r="G1659" s="25" t="s">
        <v>5430</v>
      </c>
      <c r="I1659" s="25" t="s">
        <v>5429</v>
      </c>
      <c r="J1659" t="s">
        <v>5428</v>
      </c>
      <c r="M1659" t="b">
        <v>0</v>
      </c>
      <c r="T1659" t="s">
        <v>4341</v>
      </c>
      <c r="U1659" t="s">
        <v>4340</v>
      </c>
      <c r="V1659" t="s">
        <v>5162</v>
      </c>
      <c r="W1659">
        <v>4093</v>
      </c>
      <c r="X1659" s="25" t="s">
        <v>5427</v>
      </c>
      <c r="Y1659" t="s">
        <v>21787</v>
      </c>
      <c r="Z1659" t="s">
        <v>5426</v>
      </c>
      <c r="AA1659" t="str">
        <f t="shared" si="25"/>
        <v>Application Security and Development Security Technical Implementation Guide :: Version 5, Release: 2 Benchmark Date: 27 Oct 2022 PM-14;</v>
      </c>
    </row>
    <row r="1660" spans="1:27" ht="409.5" hidden="1">
      <c r="A1660" t="s">
        <v>17251</v>
      </c>
      <c r="B1660" t="s">
        <v>4349</v>
      </c>
      <c r="C1660" t="s">
        <v>11607</v>
      </c>
      <c r="D1660" t="s">
        <v>17250</v>
      </c>
      <c r="E1660" t="s">
        <v>17249</v>
      </c>
      <c r="F1660" t="s">
        <v>17248</v>
      </c>
      <c r="G1660" s="25" t="s">
        <v>17247</v>
      </c>
      <c r="I1660" s="25" t="s">
        <v>17246</v>
      </c>
      <c r="J1660" t="s">
        <v>17245</v>
      </c>
      <c r="M1660" t="b">
        <v>0</v>
      </c>
      <c r="T1660" t="s">
        <v>4341</v>
      </c>
      <c r="U1660" t="s">
        <v>4340</v>
      </c>
      <c r="V1660" t="s">
        <v>16942</v>
      </c>
      <c r="W1660">
        <v>5239</v>
      </c>
      <c r="X1660" s="25" t="s">
        <v>11600</v>
      </c>
      <c r="Y1660" t="s">
        <v>21788</v>
      </c>
      <c r="AA1660" t="str">
        <f t="shared" si="25"/>
        <v>Container Platform Security Requirements Guide :: Version 1, Release: 3 Benchmark Date: 27 Jan 2022 RA-5 (5);</v>
      </c>
    </row>
    <row r="1661" spans="1:27" ht="409.5" hidden="1">
      <c r="A1661" t="s">
        <v>11608</v>
      </c>
      <c r="B1661" t="s">
        <v>4349</v>
      </c>
      <c r="C1661" t="s">
        <v>11607</v>
      </c>
      <c r="D1661" t="s">
        <v>11606</v>
      </c>
      <c r="E1661" t="s">
        <v>11605</v>
      </c>
      <c r="F1661" t="s">
        <v>11604</v>
      </c>
      <c r="G1661" s="25" t="s">
        <v>11603</v>
      </c>
      <c r="I1661" s="25" t="s">
        <v>11602</v>
      </c>
      <c r="J1661" t="s">
        <v>11601</v>
      </c>
      <c r="M1661" t="b">
        <v>0</v>
      </c>
      <c r="T1661" t="s">
        <v>4341</v>
      </c>
      <c r="U1661" t="s">
        <v>4340</v>
      </c>
      <c r="V1661" t="s">
        <v>11272</v>
      </c>
      <c r="W1661">
        <v>2906</v>
      </c>
      <c r="X1661" s="25" t="s">
        <v>11600</v>
      </c>
      <c r="Y1661" t="s">
        <v>21788</v>
      </c>
      <c r="Z1661" t="s">
        <v>11599</v>
      </c>
      <c r="AA1661" t="str">
        <f t="shared" si="25"/>
        <v>Mainframe Product Security Requirements Guide :: Version 2, Release: 1 Benchmark Date: 27 Oct 2022 RA-5 (5);</v>
      </c>
    </row>
    <row r="1662" spans="1:27" ht="409.5" hidden="1">
      <c r="A1662" t="s">
        <v>5425</v>
      </c>
      <c r="B1662" t="s">
        <v>4349</v>
      </c>
      <c r="C1662" t="s">
        <v>4358</v>
      </c>
      <c r="D1662" t="s">
        <v>5424</v>
      </c>
      <c r="E1662" t="s">
        <v>5423</v>
      </c>
      <c r="F1662" t="s">
        <v>5422</v>
      </c>
      <c r="G1662" s="25" t="s">
        <v>5421</v>
      </c>
      <c r="I1662" s="25" t="s">
        <v>5420</v>
      </c>
      <c r="J1662" s="25" t="s">
        <v>5419</v>
      </c>
      <c r="M1662" t="b">
        <v>0</v>
      </c>
      <c r="T1662" t="s">
        <v>4341</v>
      </c>
      <c r="U1662" t="s">
        <v>4340</v>
      </c>
      <c r="V1662" t="s">
        <v>5162</v>
      </c>
      <c r="W1662">
        <v>4093</v>
      </c>
      <c r="X1662" s="25" t="s">
        <v>5418</v>
      </c>
      <c r="Y1662" t="s">
        <v>21789</v>
      </c>
      <c r="Z1662" t="s">
        <v>5417</v>
      </c>
      <c r="AA1662" t="str">
        <f t="shared" si="25"/>
        <v>Application Security and Development Security Technical Implementation Guide :: Version 5, Release: 2 Benchmark Date: 27 Oct 2022 SA-10 (1);</v>
      </c>
    </row>
    <row r="1663" spans="1:27" ht="409.5" hidden="1">
      <c r="A1663" t="s">
        <v>5416</v>
      </c>
      <c r="B1663" t="s">
        <v>4349</v>
      </c>
      <c r="C1663" t="s">
        <v>4358</v>
      </c>
      <c r="D1663" t="s">
        <v>5415</v>
      </c>
      <c r="E1663" t="s">
        <v>5414</v>
      </c>
      <c r="F1663" t="s">
        <v>5413</v>
      </c>
      <c r="G1663" s="25" t="s">
        <v>5412</v>
      </c>
      <c r="I1663" s="25" t="s">
        <v>5411</v>
      </c>
      <c r="J1663" t="s">
        <v>5410</v>
      </c>
      <c r="M1663" t="b">
        <v>0</v>
      </c>
      <c r="T1663" t="s">
        <v>4341</v>
      </c>
      <c r="U1663" t="s">
        <v>4340</v>
      </c>
      <c r="V1663" t="s">
        <v>5162</v>
      </c>
      <c r="W1663">
        <v>4093</v>
      </c>
      <c r="X1663" s="25" t="s">
        <v>5401</v>
      </c>
      <c r="Y1663" t="s">
        <v>21790</v>
      </c>
      <c r="Z1663" t="s">
        <v>5409</v>
      </c>
      <c r="AA1663" t="str">
        <f t="shared" si="25"/>
        <v>Application Security and Development Security Technical Implementation Guide :: Version 5, Release: 2 Benchmark Date: 27 Oct 2022 SA-11 (2);</v>
      </c>
    </row>
    <row r="1664" spans="1:27" ht="409.5" hidden="1">
      <c r="A1664" t="s">
        <v>5408</v>
      </c>
      <c r="B1664" t="s">
        <v>5187</v>
      </c>
      <c r="C1664" t="s">
        <v>4358</v>
      </c>
      <c r="D1664" t="s">
        <v>5407</v>
      </c>
      <c r="E1664" t="s">
        <v>5406</v>
      </c>
      <c r="F1664" t="s">
        <v>5405</v>
      </c>
      <c r="G1664" t="s">
        <v>5404</v>
      </c>
      <c r="I1664" s="25" t="s">
        <v>5403</v>
      </c>
      <c r="J1664" t="s">
        <v>5402</v>
      </c>
      <c r="M1664" t="b">
        <v>0</v>
      </c>
      <c r="T1664" t="s">
        <v>4341</v>
      </c>
      <c r="U1664" t="s">
        <v>4340</v>
      </c>
      <c r="V1664" t="s">
        <v>5162</v>
      </c>
      <c r="W1664">
        <v>4093</v>
      </c>
      <c r="X1664" s="25" t="s">
        <v>5401</v>
      </c>
      <c r="Y1664" t="s">
        <v>21790</v>
      </c>
      <c r="Z1664" t="s">
        <v>5400</v>
      </c>
      <c r="AA1664" t="str">
        <f t="shared" si="25"/>
        <v>Application Security and Development Security Technical Implementation Guide :: Version 5, Release: 2 Benchmark Date: 27 Oct 2022 SA-11 (2);</v>
      </c>
    </row>
    <row r="1665" spans="1:27" ht="409.5" hidden="1">
      <c r="A1665" t="s">
        <v>5399</v>
      </c>
      <c r="B1665" t="s">
        <v>4349</v>
      </c>
      <c r="C1665" t="s">
        <v>4358</v>
      </c>
      <c r="D1665" t="s">
        <v>5398</v>
      </c>
      <c r="E1665" t="s">
        <v>5397</v>
      </c>
      <c r="F1665" t="s">
        <v>5396</v>
      </c>
      <c r="G1665" s="25" t="s">
        <v>5395</v>
      </c>
      <c r="I1665" s="25" t="s">
        <v>5394</v>
      </c>
      <c r="J1665" t="s">
        <v>5393</v>
      </c>
      <c r="M1665" t="b">
        <v>0</v>
      </c>
      <c r="T1665" t="s">
        <v>4341</v>
      </c>
      <c r="U1665" t="s">
        <v>4340</v>
      </c>
      <c r="V1665" t="s">
        <v>5162</v>
      </c>
      <c r="W1665">
        <v>4093</v>
      </c>
      <c r="X1665" s="25" t="s">
        <v>5392</v>
      </c>
      <c r="Y1665" t="s">
        <v>21791</v>
      </c>
      <c r="Z1665" t="s">
        <v>5391</v>
      </c>
      <c r="AA1665" t="str">
        <f t="shared" si="25"/>
        <v>Application Security and Development Security Technical Implementation Guide :: Version 5, Release: 2 Benchmark Date: 27 Oct 2022 SA-11 (4);</v>
      </c>
    </row>
    <row r="1666" spans="1:27" ht="409.5" hidden="1">
      <c r="A1666" t="s">
        <v>5390</v>
      </c>
      <c r="B1666" t="s">
        <v>5187</v>
      </c>
      <c r="C1666" t="s">
        <v>4358</v>
      </c>
      <c r="D1666" t="s">
        <v>5389</v>
      </c>
      <c r="E1666" t="s">
        <v>5388</v>
      </c>
      <c r="F1666" t="s">
        <v>5387</v>
      </c>
      <c r="G1666" s="25" t="s">
        <v>5386</v>
      </c>
      <c r="I1666" s="25" t="s">
        <v>5385</v>
      </c>
      <c r="J1666" t="s">
        <v>5384</v>
      </c>
      <c r="M1666" t="b">
        <v>0</v>
      </c>
      <c r="T1666" t="s">
        <v>4341</v>
      </c>
      <c r="U1666" t="s">
        <v>4340</v>
      </c>
      <c r="V1666" t="s">
        <v>5162</v>
      </c>
      <c r="W1666">
        <v>4093</v>
      </c>
      <c r="X1666" s="25" t="s">
        <v>5383</v>
      </c>
      <c r="Y1666" t="s">
        <v>21791</v>
      </c>
      <c r="Z1666" t="s">
        <v>5382</v>
      </c>
      <c r="AA1666" t="str">
        <f t="shared" si="25"/>
        <v>Application Security and Development Security Technical Implementation Guide :: Version 5, Release: 2 Benchmark Date: 27 Oct 2022 SA-11 (4);</v>
      </c>
    </row>
    <row r="1667" spans="1:27" ht="409.5" hidden="1">
      <c r="A1667" t="s">
        <v>5381</v>
      </c>
      <c r="B1667" t="s">
        <v>4349</v>
      </c>
      <c r="C1667" t="s">
        <v>4358</v>
      </c>
      <c r="D1667" t="s">
        <v>5380</v>
      </c>
      <c r="E1667" t="s">
        <v>5379</v>
      </c>
      <c r="F1667" t="s">
        <v>5378</v>
      </c>
      <c r="G1667" s="25" t="s">
        <v>5377</v>
      </c>
      <c r="I1667" s="25" t="s">
        <v>5376</v>
      </c>
      <c r="J1667" t="s">
        <v>5375</v>
      </c>
      <c r="M1667" t="b">
        <v>0</v>
      </c>
      <c r="T1667" t="s">
        <v>4341</v>
      </c>
      <c r="U1667" t="s">
        <v>4340</v>
      </c>
      <c r="V1667" t="s">
        <v>5162</v>
      </c>
      <c r="W1667">
        <v>4093</v>
      </c>
      <c r="X1667" s="25" t="s">
        <v>5374</v>
      </c>
      <c r="Y1667" t="s">
        <v>21792</v>
      </c>
      <c r="Z1667" t="s">
        <v>5373</v>
      </c>
      <c r="AA1667" t="str">
        <f t="shared" si="25"/>
        <v>Application Security and Development Security Technical Implementation Guide :: Version 5, Release: 2 Benchmark Date: 27 Oct 2022 SA-11 (8);</v>
      </c>
    </row>
    <row r="1668" spans="1:27" ht="409.5" hidden="1">
      <c r="A1668" t="s">
        <v>5372</v>
      </c>
      <c r="B1668" t="s">
        <v>4349</v>
      </c>
      <c r="C1668" t="s">
        <v>4358</v>
      </c>
      <c r="D1668" t="s">
        <v>5371</v>
      </c>
      <c r="E1668" t="s">
        <v>5370</v>
      </c>
      <c r="F1668" t="s">
        <v>5369</v>
      </c>
      <c r="G1668" s="25" t="s">
        <v>5368</v>
      </c>
      <c r="I1668" s="25" t="s">
        <v>5367</v>
      </c>
      <c r="J1668" t="s">
        <v>5366</v>
      </c>
      <c r="M1668" t="b">
        <v>0</v>
      </c>
      <c r="T1668" t="s">
        <v>4341</v>
      </c>
      <c r="U1668" t="s">
        <v>4340</v>
      </c>
      <c r="V1668" t="s">
        <v>5162</v>
      </c>
      <c r="W1668">
        <v>4093</v>
      </c>
      <c r="X1668" s="25" t="s">
        <v>5365</v>
      </c>
      <c r="Y1668" t="s">
        <v>21793</v>
      </c>
      <c r="Z1668" t="s">
        <v>5364</v>
      </c>
      <c r="AA1668" t="str">
        <f t="shared" ref="AA1668:AA1731" si="26">_xlfn.CONCAT(V1668, " ", Y1668)</f>
        <v>Application Security and Development Security Technical Implementation Guide :: Version 5, Release: 2 Benchmark Date: 27 Oct 2022 SA-11;</v>
      </c>
    </row>
    <row r="1669" spans="1:27" ht="409.5" hidden="1">
      <c r="A1669" t="s">
        <v>5363</v>
      </c>
      <c r="B1669" t="s">
        <v>4349</v>
      </c>
      <c r="C1669" t="s">
        <v>4358</v>
      </c>
      <c r="D1669" t="s">
        <v>5362</v>
      </c>
      <c r="E1669" t="s">
        <v>5361</v>
      </c>
      <c r="F1669" t="s">
        <v>5360</v>
      </c>
      <c r="G1669" s="25" t="s">
        <v>5359</v>
      </c>
      <c r="I1669" s="25" t="s">
        <v>5358</v>
      </c>
      <c r="J1669" t="s">
        <v>5357</v>
      </c>
      <c r="M1669" t="b">
        <v>0</v>
      </c>
      <c r="T1669" t="s">
        <v>4341</v>
      </c>
      <c r="U1669" t="s">
        <v>4340</v>
      </c>
      <c r="V1669" t="s">
        <v>5162</v>
      </c>
      <c r="W1669">
        <v>4093</v>
      </c>
      <c r="X1669" s="25" t="s">
        <v>5356</v>
      </c>
      <c r="Y1669" t="s">
        <v>21793</v>
      </c>
      <c r="Z1669" t="s">
        <v>5355</v>
      </c>
      <c r="AA1669" t="str">
        <f t="shared" si="26"/>
        <v>Application Security and Development Security Technical Implementation Guide :: Version 5, Release: 2 Benchmark Date: 27 Oct 2022 SA-11;</v>
      </c>
    </row>
    <row r="1670" spans="1:27" ht="409.5" hidden="1">
      <c r="A1670" t="s">
        <v>5354</v>
      </c>
      <c r="B1670" t="s">
        <v>5187</v>
      </c>
      <c r="C1670" t="s">
        <v>4358</v>
      </c>
      <c r="D1670" t="s">
        <v>5353</v>
      </c>
      <c r="E1670" t="s">
        <v>5352</v>
      </c>
      <c r="F1670" t="s">
        <v>5351</v>
      </c>
      <c r="G1670" s="25" t="s">
        <v>5350</v>
      </c>
      <c r="I1670" s="25" t="s">
        <v>5349</v>
      </c>
      <c r="J1670" s="25" t="s">
        <v>5348</v>
      </c>
      <c r="M1670" t="b">
        <v>0</v>
      </c>
      <c r="T1670" t="s">
        <v>4341</v>
      </c>
      <c r="U1670" t="s">
        <v>4340</v>
      </c>
      <c r="V1670" t="s">
        <v>5162</v>
      </c>
      <c r="W1670">
        <v>4093</v>
      </c>
      <c r="X1670" s="25" t="s">
        <v>5339</v>
      </c>
      <c r="Y1670" t="s">
        <v>21794</v>
      </c>
      <c r="Z1670" t="s">
        <v>5347</v>
      </c>
      <c r="AA1670" t="str">
        <f t="shared" si="26"/>
        <v>Application Security and Development Security Technical Implementation Guide :: Version 5, Release: 2 Benchmark Date: 27 Oct 2022 SA-15;</v>
      </c>
    </row>
    <row r="1671" spans="1:27" ht="409.5" hidden="1">
      <c r="A1671" t="s">
        <v>5346</v>
      </c>
      <c r="B1671" t="s">
        <v>5187</v>
      </c>
      <c r="C1671" t="s">
        <v>4358</v>
      </c>
      <c r="D1671" t="s">
        <v>5345</v>
      </c>
      <c r="E1671" t="s">
        <v>5344</v>
      </c>
      <c r="F1671" t="s">
        <v>5343</v>
      </c>
      <c r="G1671" s="25" t="s">
        <v>5342</v>
      </c>
      <c r="I1671" s="25" t="s">
        <v>5341</v>
      </c>
      <c r="J1671" s="25" t="s">
        <v>5340</v>
      </c>
      <c r="M1671" t="b">
        <v>0</v>
      </c>
      <c r="T1671" t="s">
        <v>4341</v>
      </c>
      <c r="U1671" t="s">
        <v>4340</v>
      </c>
      <c r="V1671" t="s">
        <v>5162</v>
      </c>
      <c r="W1671">
        <v>4093</v>
      </c>
      <c r="X1671" s="25" t="s">
        <v>5339</v>
      </c>
      <c r="Y1671" t="s">
        <v>21794</v>
      </c>
      <c r="Z1671" t="s">
        <v>5338</v>
      </c>
      <c r="AA1671" t="str">
        <f t="shared" si="26"/>
        <v>Application Security and Development Security Technical Implementation Guide :: Version 5, Release: 2 Benchmark Date: 27 Oct 2022 SA-15;</v>
      </c>
    </row>
    <row r="1672" spans="1:27" ht="409.5" hidden="1">
      <c r="A1672" t="s">
        <v>5319</v>
      </c>
      <c r="B1672" t="s">
        <v>4349</v>
      </c>
      <c r="C1672" t="s">
        <v>4358</v>
      </c>
      <c r="D1672" t="s">
        <v>5318</v>
      </c>
      <c r="E1672" t="s">
        <v>5317</v>
      </c>
      <c r="F1672" t="s">
        <v>5316</v>
      </c>
      <c r="G1672" s="25" t="s">
        <v>5315</v>
      </c>
      <c r="I1672" s="25" t="s">
        <v>5314</v>
      </c>
      <c r="J1672" s="25" t="s">
        <v>5313</v>
      </c>
      <c r="M1672" t="b">
        <v>0</v>
      </c>
      <c r="T1672" t="s">
        <v>4341</v>
      </c>
      <c r="U1672" t="s">
        <v>4340</v>
      </c>
      <c r="V1672" t="s">
        <v>5162</v>
      </c>
      <c r="W1672">
        <v>4093</v>
      </c>
      <c r="X1672" s="25" t="s">
        <v>5312</v>
      </c>
      <c r="Y1672" t="s">
        <v>5311</v>
      </c>
      <c r="Z1672" t="s">
        <v>5310</v>
      </c>
      <c r="AA1672" t="str">
        <f t="shared" si="26"/>
        <v>Application Security and Development Security Technical Implementation Guide :: Version 5, Release: 2 Benchmark Date: 27 Oct 2022 SA-15 (10)</v>
      </c>
    </row>
    <row r="1673" spans="1:27" ht="409.5" hidden="1">
      <c r="A1673" t="s">
        <v>5337</v>
      </c>
      <c r="B1673" t="s">
        <v>4349</v>
      </c>
      <c r="C1673" t="s">
        <v>4358</v>
      </c>
      <c r="D1673" t="s">
        <v>5336</v>
      </c>
      <c r="E1673" t="s">
        <v>5335</v>
      </c>
      <c r="F1673" t="s">
        <v>5334</v>
      </c>
      <c r="G1673" s="25" t="s">
        <v>5333</v>
      </c>
      <c r="I1673" s="25" t="s">
        <v>5332</v>
      </c>
      <c r="J1673" t="s">
        <v>5331</v>
      </c>
      <c r="M1673" t="b">
        <v>0</v>
      </c>
      <c r="T1673" t="s">
        <v>4341</v>
      </c>
      <c r="U1673" t="s">
        <v>4340</v>
      </c>
      <c r="V1673" t="s">
        <v>5162</v>
      </c>
      <c r="W1673">
        <v>4093</v>
      </c>
      <c r="X1673" s="25" t="s">
        <v>5330</v>
      </c>
      <c r="Y1673" t="s">
        <v>21795</v>
      </c>
      <c r="Z1673" t="s">
        <v>5329</v>
      </c>
      <c r="AA1673" t="str">
        <f t="shared" si="26"/>
        <v>Application Security and Development Security Technical Implementation Guide :: Version 5, Release: 2 Benchmark Date: 27 Oct 2022 SA-15 (4);</v>
      </c>
    </row>
    <row r="1674" spans="1:27" ht="409.5" hidden="1">
      <c r="A1674" t="s">
        <v>5328</v>
      </c>
      <c r="B1674" t="s">
        <v>4349</v>
      </c>
      <c r="C1674" t="s">
        <v>4358</v>
      </c>
      <c r="D1674" t="s">
        <v>5327</v>
      </c>
      <c r="E1674" t="s">
        <v>5326</v>
      </c>
      <c r="F1674" t="s">
        <v>5325</v>
      </c>
      <c r="G1674" s="25" t="s">
        <v>5324</v>
      </c>
      <c r="I1674" s="25" t="s">
        <v>5323</v>
      </c>
      <c r="J1674" t="s">
        <v>5322</v>
      </c>
      <c r="M1674" t="b">
        <v>0</v>
      </c>
      <c r="T1674" t="s">
        <v>4341</v>
      </c>
      <c r="U1674" t="s">
        <v>4340</v>
      </c>
      <c r="V1674" t="s">
        <v>5162</v>
      </c>
      <c r="W1674">
        <v>4093</v>
      </c>
      <c r="X1674" s="25" t="s">
        <v>5321</v>
      </c>
      <c r="Y1674" t="s">
        <v>21796</v>
      </c>
      <c r="Z1674" t="s">
        <v>5320</v>
      </c>
      <c r="AA1674" t="str">
        <f t="shared" si="26"/>
        <v>Application Security and Development Security Technical Implementation Guide :: Version 5, Release: 2 Benchmark Date: 27 Oct 2022 SA-15 (5);</v>
      </c>
    </row>
    <row r="1675" spans="1:27" ht="409.5" hidden="1">
      <c r="A1675" t="s">
        <v>5309</v>
      </c>
      <c r="B1675" t="s">
        <v>4745</v>
      </c>
      <c r="C1675" t="s">
        <v>4358</v>
      </c>
      <c r="D1675" t="s">
        <v>5308</v>
      </c>
      <c r="E1675" t="s">
        <v>5307</v>
      </c>
      <c r="F1675" t="s">
        <v>5306</v>
      </c>
      <c r="G1675" t="s">
        <v>5305</v>
      </c>
      <c r="I1675" s="25" t="s">
        <v>5304</v>
      </c>
      <c r="J1675" t="s">
        <v>5303</v>
      </c>
      <c r="M1675" t="b">
        <v>0</v>
      </c>
      <c r="T1675" t="s">
        <v>4341</v>
      </c>
      <c r="U1675" t="s">
        <v>4340</v>
      </c>
      <c r="V1675" t="s">
        <v>5162</v>
      </c>
      <c r="W1675">
        <v>4093</v>
      </c>
      <c r="X1675" s="25" t="s">
        <v>5294</v>
      </c>
      <c r="Y1675" t="s">
        <v>21495</v>
      </c>
      <c r="Z1675" t="s">
        <v>5302</v>
      </c>
      <c r="AA1675" t="str">
        <f t="shared" si="26"/>
        <v>Application Security and Development Security Technical Implementation Guide :: Version 5, Release: 2 Benchmark Date: 27 Oct 2022 SA-22;</v>
      </c>
    </row>
    <row r="1676" spans="1:27" ht="409.5" hidden="1">
      <c r="A1676" t="s">
        <v>5301</v>
      </c>
      <c r="B1676" t="s">
        <v>4745</v>
      </c>
      <c r="C1676" t="s">
        <v>4358</v>
      </c>
      <c r="D1676" t="s">
        <v>5300</v>
      </c>
      <c r="E1676" t="s">
        <v>5299</v>
      </c>
      <c r="F1676" t="s">
        <v>5298</v>
      </c>
      <c r="G1676" s="25" t="s">
        <v>5297</v>
      </c>
      <c r="I1676" s="25" t="s">
        <v>5296</v>
      </c>
      <c r="J1676" t="s">
        <v>5295</v>
      </c>
      <c r="M1676" t="b">
        <v>0</v>
      </c>
      <c r="T1676" t="s">
        <v>4341</v>
      </c>
      <c r="U1676" t="s">
        <v>4340</v>
      </c>
      <c r="V1676" t="s">
        <v>5162</v>
      </c>
      <c r="W1676">
        <v>4093</v>
      </c>
      <c r="X1676" s="25" t="s">
        <v>5294</v>
      </c>
      <c r="Y1676" t="s">
        <v>21495</v>
      </c>
      <c r="Z1676" t="s">
        <v>5293</v>
      </c>
      <c r="AA1676" t="str">
        <f t="shared" si="26"/>
        <v>Application Security and Development Security Technical Implementation Guide :: Version 5, Release: 2 Benchmark Date: 27 Oct 2022 SA-22;</v>
      </c>
    </row>
    <row r="1677" spans="1:27" ht="409.5" hidden="1">
      <c r="A1677" t="s">
        <v>5292</v>
      </c>
      <c r="B1677" t="s">
        <v>5187</v>
      </c>
      <c r="C1677" t="s">
        <v>4358</v>
      </c>
      <c r="D1677" t="s">
        <v>5291</v>
      </c>
      <c r="E1677" t="s">
        <v>5290</v>
      </c>
      <c r="F1677" t="s">
        <v>5289</v>
      </c>
      <c r="G1677" s="25" t="s">
        <v>5288</v>
      </c>
      <c r="I1677" s="25" t="s">
        <v>5287</v>
      </c>
      <c r="J1677" t="s">
        <v>5286</v>
      </c>
      <c r="M1677" t="b">
        <v>0</v>
      </c>
      <c r="T1677" t="s">
        <v>4341</v>
      </c>
      <c r="U1677" t="s">
        <v>4340</v>
      </c>
      <c r="V1677" t="s">
        <v>5162</v>
      </c>
      <c r="W1677">
        <v>4093</v>
      </c>
      <c r="X1677" s="25" t="s">
        <v>5285</v>
      </c>
      <c r="Y1677" t="s">
        <v>21495</v>
      </c>
      <c r="Z1677" t="s">
        <v>5284</v>
      </c>
      <c r="AA1677" t="str">
        <f t="shared" si="26"/>
        <v>Application Security and Development Security Technical Implementation Guide :: Version 5, Release: 2 Benchmark Date: 27 Oct 2022 SA-22;</v>
      </c>
    </row>
    <row r="1678" spans="1:27" ht="409.5" hidden="1">
      <c r="A1678" t="s">
        <v>5283</v>
      </c>
      <c r="B1678" t="s">
        <v>4349</v>
      </c>
      <c r="C1678" t="s">
        <v>4358</v>
      </c>
      <c r="D1678" t="s">
        <v>5282</v>
      </c>
      <c r="E1678" t="s">
        <v>5281</v>
      </c>
      <c r="F1678" t="s">
        <v>5280</v>
      </c>
      <c r="G1678" s="25" t="s">
        <v>5279</v>
      </c>
      <c r="I1678" s="25" t="s">
        <v>5278</v>
      </c>
      <c r="J1678" t="s">
        <v>5277</v>
      </c>
      <c r="M1678" t="b">
        <v>0</v>
      </c>
      <c r="T1678" t="s">
        <v>4341</v>
      </c>
      <c r="U1678" t="s">
        <v>4340</v>
      </c>
      <c r="V1678" t="s">
        <v>5162</v>
      </c>
      <c r="W1678">
        <v>4093</v>
      </c>
      <c r="X1678" s="25" t="s">
        <v>5268</v>
      </c>
      <c r="Y1678" t="s">
        <v>21797</v>
      </c>
      <c r="Z1678" t="s">
        <v>5276</v>
      </c>
      <c r="AA1678" t="str">
        <f t="shared" si="26"/>
        <v>Application Security and Development Security Technical Implementation Guide :: Version 5, Release: 2 Benchmark Date: 27 Oct 2022 SA-4 (5);</v>
      </c>
    </row>
    <row r="1679" spans="1:27" ht="409.5" hidden="1">
      <c r="A1679" t="s">
        <v>5275</v>
      </c>
      <c r="B1679" t="s">
        <v>4745</v>
      </c>
      <c r="C1679" t="s">
        <v>4358</v>
      </c>
      <c r="D1679" t="s">
        <v>5274</v>
      </c>
      <c r="E1679" t="s">
        <v>5273</v>
      </c>
      <c r="F1679" t="s">
        <v>5272</v>
      </c>
      <c r="G1679" t="s">
        <v>5271</v>
      </c>
      <c r="I1679" s="25" t="s">
        <v>5270</v>
      </c>
      <c r="J1679" t="s">
        <v>5269</v>
      </c>
      <c r="M1679" t="b">
        <v>0</v>
      </c>
      <c r="T1679" t="s">
        <v>4341</v>
      </c>
      <c r="U1679" t="s">
        <v>4340</v>
      </c>
      <c r="V1679" t="s">
        <v>5162</v>
      </c>
      <c r="W1679">
        <v>4093</v>
      </c>
      <c r="X1679" s="25" t="s">
        <v>5268</v>
      </c>
      <c r="Y1679" t="s">
        <v>21797</v>
      </c>
      <c r="Z1679" t="s">
        <v>5267</v>
      </c>
      <c r="AA1679" t="str">
        <f t="shared" si="26"/>
        <v>Application Security and Development Security Technical Implementation Guide :: Version 5, Release: 2 Benchmark Date: 27 Oct 2022 SA-4 (5);</v>
      </c>
    </row>
    <row r="1680" spans="1:27" ht="409.5" hidden="1">
      <c r="A1680" t="s">
        <v>5266</v>
      </c>
      <c r="B1680" t="s">
        <v>4349</v>
      </c>
      <c r="C1680" t="s">
        <v>4358</v>
      </c>
      <c r="D1680" t="s">
        <v>5265</v>
      </c>
      <c r="E1680" t="s">
        <v>5264</v>
      </c>
      <c r="F1680" t="s">
        <v>5263</v>
      </c>
      <c r="G1680" s="25" t="s">
        <v>5262</v>
      </c>
      <c r="I1680" s="25" t="s">
        <v>5261</v>
      </c>
      <c r="J1680" s="25" t="s">
        <v>5260</v>
      </c>
      <c r="M1680" t="b">
        <v>0</v>
      </c>
      <c r="T1680" t="s">
        <v>4341</v>
      </c>
      <c r="U1680" t="s">
        <v>4340</v>
      </c>
      <c r="V1680" t="s">
        <v>5162</v>
      </c>
      <c r="W1680">
        <v>4093</v>
      </c>
      <c r="X1680" s="25" t="s">
        <v>5251</v>
      </c>
      <c r="Y1680" t="s">
        <v>21798</v>
      </c>
      <c r="Z1680" t="s">
        <v>5259</v>
      </c>
      <c r="AA1680" t="str">
        <f t="shared" si="26"/>
        <v>Application Security and Development Security Technical Implementation Guide :: Version 5, Release: 2 Benchmark Date: 27 Oct 2022 SA-5;</v>
      </c>
    </row>
    <row r="1681" spans="1:27" ht="409.5" hidden="1">
      <c r="A1681" t="s">
        <v>5258</v>
      </c>
      <c r="B1681" t="s">
        <v>4349</v>
      </c>
      <c r="C1681" t="s">
        <v>4358</v>
      </c>
      <c r="D1681" t="s">
        <v>5257</v>
      </c>
      <c r="E1681" t="s">
        <v>5256</v>
      </c>
      <c r="F1681" t="s">
        <v>5255</v>
      </c>
      <c r="G1681" t="s">
        <v>5254</v>
      </c>
      <c r="I1681" s="25" t="s">
        <v>5253</v>
      </c>
      <c r="J1681" t="s">
        <v>5252</v>
      </c>
      <c r="M1681" t="b">
        <v>0</v>
      </c>
      <c r="T1681" t="s">
        <v>4341</v>
      </c>
      <c r="U1681" t="s">
        <v>4340</v>
      </c>
      <c r="V1681" t="s">
        <v>5162</v>
      </c>
      <c r="W1681">
        <v>4093</v>
      </c>
      <c r="X1681" s="25" t="s">
        <v>5251</v>
      </c>
      <c r="Y1681" t="s">
        <v>21798</v>
      </c>
      <c r="Z1681" t="s">
        <v>5250</v>
      </c>
      <c r="AA1681" t="str">
        <f t="shared" si="26"/>
        <v>Application Security and Development Security Technical Implementation Guide :: Version 5, Release: 2 Benchmark Date: 27 Oct 2022 SA-5;</v>
      </c>
    </row>
    <row r="1682" spans="1:27" ht="409.5">
      <c r="A1682" t="s">
        <v>20324</v>
      </c>
      <c r="B1682" t="s">
        <v>4349</v>
      </c>
      <c r="C1682" t="s">
        <v>20322</v>
      </c>
      <c r="D1682" t="s">
        <v>20323</v>
      </c>
      <c r="E1682" t="s">
        <v>20322</v>
      </c>
      <c r="F1682" t="s">
        <v>20321</v>
      </c>
      <c r="G1682" s="25" t="s">
        <v>20320</v>
      </c>
      <c r="I1682" s="25" t="s">
        <v>20319</v>
      </c>
      <c r="J1682" t="s">
        <v>20318</v>
      </c>
      <c r="M1682" t="b">
        <v>0</v>
      </c>
      <c r="T1682" t="s">
        <v>4341</v>
      </c>
      <c r="U1682" t="s">
        <v>4340</v>
      </c>
      <c r="V1682" t="s">
        <v>19908</v>
      </c>
      <c r="W1682">
        <v>2489</v>
      </c>
      <c r="X1682" s="25" t="s">
        <v>21511</v>
      </c>
      <c r="Y1682" t="s">
        <v>21512</v>
      </c>
      <c r="AA1682" t="str">
        <f t="shared" si="26"/>
        <v>Application Layer Gateway (ALG) Security Requirements Guide (SRG) :: Version 1, Release: 2 Benchmark Date: 24 Jul 2015 SC-10;</v>
      </c>
    </row>
    <row r="1683" spans="1:27" ht="409.5" hidden="1">
      <c r="A1683" t="s">
        <v>17596</v>
      </c>
      <c r="B1683" t="s">
        <v>4349</v>
      </c>
      <c r="C1683" t="s">
        <v>6063</v>
      </c>
      <c r="D1683" t="s">
        <v>17595</v>
      </c>
      <c r="E1683" t="s">
        <v>17594</v>
      </c>
      <c r="F1683" t="s">
        <v>17593</v>
      </c>
      <c r="G1683" s="25" t="s">
        <v>17592</v>
      </c>
      <c r="I1683" s="25" t="s">
        <v>17591</v>
      </c>
      <c r="J1683" t="s">
        <v>17590</v>
      </c>
      <c r="M1683" t="b">
        <v>0</v>
      </c>
      <c r="T1683" t="s">
        <v>4341</v>
      </c>
      <c r="U1683" t="s">
        <v>4340</v>
      </c>
      <c r="V1683" t="s">
        <v>16942</v>
      </c>
      <c r="W1683">
        <v>5239</v>
      </c>
      <c r="X1683" s="25" t="s">
        <v>21511</v>
      </c>
      <c r="Y1683" t="s">
        <v>21512</v>
      </c>
      <c r="AA1683" t="str">
        <f t="shared" si="26"/>
        <v>Container Platform Security Requirements Guide :: Version 1, Release: 3 Benchmark Date: 27 Jan 2022 SC-10;</v>
      </c>
    </row>
    <row r="1684" spans="1:27" ht="409.5" hidden="1">
      <c r="A1684" t="s">
        <v>14404</v>
      </c>
      <c r="B1684" t="s">
        <v>4349</v>
      </c>
      <c r="C1684" t="s">
        <v>14403</v>
      </c>
      <c r="D1684" t="s">
        <v>14402</v>
      </c>
      <c r="E1684" t="s">
        <v>14401</v>
      </c>
      <c r="F1684" t="s">
        <v>14400</v>
      </c>
      <c r="G1684" s="25" t="s">
        <v>14399</v>
      </c>
      <c r="I1684" s="25" t="s">
        <v>14398</v>
      </c>
      <c r="J1684" t="s">
        <v>14397</v>
      </c>
      <c r="M1684" t="b">
        <v>0</v>
      </c>
      <c r="T1684" t="s">
        <v>4341</v>
      </c>
      <c r="U1684" t="s">
        <v>4340</v>
      </c>
      <c r="V1684" t="s">
        <v>13339</v>
      </c>
      <c r="W1684">
        <v>2895</v>
      </c>
      <c r="X1684" s="25" t="s">
        <v>21511</v>
      </c>
      <c r="Y1684" t="s">
        <v>21512</v>
      </c>
      <c r="Z1684" t="s">
        <v>14396</v>
      </c>
      <c r="AA1684" t="str">
        <f t="shared" si="26"/>
        <v>General Purpose Operating System Security Requirements Guide :: Version 2, Release: 4 Benchmark Date: 27 Jul 2022 SC-10;</v>
      </c>
    </row>
    <row r="1685" spans="1:27" ht="409.5" hidden="1">
      <c r="A1685" t="s">
        <v>10897</v>
      </c>
      <c r="B1685" t="s">
        <v>4745</v>
      </c>
      <c r="C1685" t="s">
        <v>6063</v>
      </c>
      <c r="D1685" t="s">
        <v>10896</v>
      </c>
      <c r="E1685" t="s">
        <v>10895</v>
      </c>
      <c r="F1685" t="s">
        <v>10894</v>
      </c>
      <c r="G1685" s="25" t="s">
        <v>10893</v>
      </c>
      <c r="I1685" t="s">
        <v>10892</v>
      </c>
      <c r="J1685" t="s">
        <v>10891</v>
      </c>
      <c r="M1685" t="b">
        <v>0</v>
      </c>
      <c r="T1685" t="s">
        <v>4341</v>
      </c>
      <c r="U1685" t="s">
        <v>4340</v>
      </c>
      <c r="V1685" t="s">
        <v>10511</v>
      </c>
      <c r="W1685">
        <v>2890</v>
      </c>
      <c r="X1685" s="25" t="s">
        <v>21511</v>
      </c>
      <c r="Y1685" t="s">
        <v>21512</v>
      </c>
      <c r="Z1685" t="s">
        <v>10890</v>
      </c>
      <c r="AA1685" t="str">
        <f t="shared" si="26"/>
        <v>Network Device Management Security Requirements Guide :: Version 4, Release: 1 Benchmark Date: 23 Apr 2021 SC-10;</v>
      </c>
    </row>
    <row r="1686" spans="1:27" ht="409.5" hidden="1">
      <c r="A1686" t="s">
        <v>8003</v>
      </c>
      <c r="B1686" t="s">
        <v>5187</v>
      </c>
      <c r="C1686" t="s">
        <v>7620</v>
      </c>
      <c r="D1686" t="s">
        <v>8002</v>
      </c>
      <c r="E1686" t="s">
        <v>8001</v>
      </c>
      <c r="F1686" t="s">
        <v>8000</v>
      </c>
      <c r="G1686" t="s">
        <v>7999</v>
      </c>
      <c r="I1686" s="25" t="s">
        <v>7998</v>
      </c>
      <c r="J1686" t="s">
        <v>7997</v>
      </c>
      <c r="M1686" t="b">
        <v>0</v>
      </c>
      <c r="T1686" t="s">
        <v>4341</v>
      </c>
      <c r="U1686" t="s">
        <v>4340</v>
      </c>
      <c r="V1686" t="s">
        <v>7613</v>
      </c>
      <c r="W1686">
        <v>2920</v>
      </c>
      <c r="X1686" s="25" t="s">
        <v>21511</v>
      </c>
      <c r="Y1686" t="s">
        <v>21512</v>
      </c>
      <c r="Z1686" t="s">
        <v>7996</v>
      </c>
      <c r="AA1686" t="str">
        <f t="shared" si="26"/>
        <v>Virtual Private Network (VPN) Security Requirements Guide :: Version 2, Release: 4 Benchmark Date: 27 Oct 2021 SC-10;</v>
      </c>
    </row>
    <row r="1687" spans="1:27" ht="409.5" hidden="1">
      <c r="A1687" t="s">
        <v>6064</v>
      </c>
      <c r="B1687" t="s">
        <v>4349</v>
      </c>
      <c r="C1687" t="s">
        <v>6063</v>
      </c>
      <c r="D1687" t="s">
        <v>6062</v>
      </c>
      <c r="E1687" t="s">
        <v>6061</v>
      </c>
      <c r="F1687" t="s">
        <v>6060</v>
      </c>
      <c r="G1687" s="25" t="s">
        <v>6059</v>
      </c>
      <c r="I1687" s="25" t="s">
        <v>6058</v>
      </c>
      <c r="J1687" t="s">
        <v>6057</v>
      </c>
      <c r="M1687" t="b">
        <v>0</v>
      </c>
      <c r="T1687" t="s">
        <v>4341</v>
      </c>
      <c r="U1687" t="s">
        <v>4340</v>
      </c>
      <c r="V1687" t="s">
        <v>5162</v>
      </c>
      <c r="W1687">
        <v>4093</v>
      </c>
      <c r="X1687" s="25" t="s">
        <v>21511</v>
      </c>
      <c r="Y1687" t="s">
        <v>21512</v>
      </c>
      <c r="Z1687" t="s">
        <v>6056</v>
      </c>
      <c r="AA1687" t="str">
        <f t="shared" si="26"/>
        <v>Application Security and Development Security Technical Implementation Guide :: Version 5, Release: 2 Benchmark Date: 27 Oct 2022 SC-10;</v>
      </c>
    </row>
    <row r="1688" spans="1:27" ht="409.5" hidden="1">
      <c r="A1688" t="s">
        <v>8870</v>
      </c>
      <c r="B1688" t="s">
        <v>4349</v>
      </c>
      <c r="C1688" t="s">
        <v>8855</v>
      </c>
      <c r="D1688" t="s">
        <v>8869</v>
      </c>
      <c r="E1688" t="s">
        <v>8868</v>
      </c>
      <c r="F1688" s="25" t="s">
        <v>8867</v>
      </c>
      <c r="G1688" s="25" t="s">
        <v>8866</v>
      </c>
      <c r="I1688" s="25" t="s">
        <v>8865</v>
      </c>
      <c r="J1688" s="25" t="s">
        <v>8864</v>
      </c>
      <c r="M1688" t="b">
        <v>0</v>
      </c>
      <c r="T1688" t="s">
        <v>4341</v>
      </c>
      <c r="U1688" t="s">
        <v>4340</v>
      </c>
      <c r="V1688" t="s">
        <v>8332</v>
      </c>
      <c r="W1688">
        <v>5269</v>
      </c>
      <c r="X1688" s="25" t="s">
        <v>8848</v>
      </c>
      <c r="Y1688" t="s">
        <v>21799</v>
      </c>
      <c r="AA1688" t="str">
        <f t="shared" si="26"/>
        <v>Unified Endpoint Management Server Security Requirements Guide :: Version 1, Release: 1 Benchmark Date: 20 Nov 2020 SC-11;</v>
      </c>
    </row>
    <row r="1689" spans="1:27" ht="409.5" hidden="1">
      <c r="A1689" t="s">
        <v>8863</v>
      </c>
      <c r="B1689" t="s">
        <v>4349</v>
      </c>
      <c r="C1689" t="s">
        <v>8855</v>
      </c>
      <c r="D1689" t="s">
        <v>8862</v>
      </c>
      <c r="E1689" t="s">
        <v>8861</v>
      </c>
      <c r="F1689" t="s">
        <v>8860</v>
      </c>
      <c r="G1689" s="25" t="s">
        <v>8859</v>
      </c>
      <c r="I1689" s="25" t="s">
        <v>8858</v>
      </c>
      <c r="J1689" s="25" t="s">
        <v>8857</v>
      </c>
      <c r="M1689" t="b">
        <v>0</v>
      </c>
      <c r="T1689" t="s">
        <v>4341</v>
      </c>
      <c r="U1689" t="s">
        <v>4340</v>
      </c>
      <c r="V1689" t="s">
        <v>8332</v>
      </c>
      <c r="W1689">
        <v>5269</v>
      </c>
      <c r="X1689" s="25" t="s">
        <v>8848</v>
      </c>
      <c r="Y1689" t="s">
        <v>21799</v>
      </c>
      <c r="AA1689" t="str">
        <f t="shared" si="26"/>
        <v>Unified Endpoint Management Server Security Requirements Guide :: Version 1, Release: 1 Benchmark Date: 20 Nov 2020 SC-11;</v>
      </c>
    </row>
    <row r="1690" spans="1:27" ht="409.5" hidden="1">
      <c r="A1690" t="s">
        <v>8856</v>
      </c>
      <c r="B1690" t="s">
        <v>4349</v>
      </c>
      <c r="C1690" t="s">
        <v>8855</v>
      </c>
      <c r="D1690" t="s">
        <v>8854</v>
      </c>
      <c r="E1690" t="s">
        <v>8853</v>
      </c>
      <c r="F1690" t="s">
        <v>8852</v>
      </c>
      <c r="G1690" s="25" t="s">
        <v>8851</v>
      </c>
      <c r="I1690" s="25" t="s">
        <v>8850</v>
      </c>
      <c r="J1690" s="25" t="s">
        <v>8849</v>
      </c>
      <c r="M1690" t="b">
        <v>0</v>
      </c>
      <c r="T1690" t="s">
        <v>4341</v>
      </c>
      <c r="U1690" t="s">
        <v>4340</v>
      </c>
      <c r="V1690" t="s">
        <v>8332</v>
      </c>
      <c r="W1690">
        <v>5269</v>
      </c>
      <c r="X1690" s="25" t="s">
        <v>8848</v>
      </c>
      <c r="Y1690" t="s">
        <v>21799</v>
      </c>
      <c r="AA1690" t="str">
        <f t="shared" si="26"/>
        <v>Unified Endpoint Management Server Security Requirements Guide :: Version 1, Release: 1 Benchmark Date: 20 Nov 2020 SC-11;</v>
      </c>
    </row>
    <row r="1691" spans="1:27" ht="409.5">
      <c r="A1691" t="s">
        <v>20317</v>
      </c>
      <c r="B1691" t="s">
        <v>4349</v>
      </c>
      <c r="C1691" t="s">
        <v>20315</v>
      </c>
      <c r="D1691" t="s">
        <v>20316</v>
      </c>
      <c r="E1691" t="s">
        <v>20315</v>
      </c>
      <c r="F1691" t="s">
        <v>20314</v>
      </c>
      <c r="G1691" s="25" t="s">
        <v>20301</v>
      </c>
      <c r="I1691" s="25" t="s">
        <v>20313</v>
      </c>
      <c r="J1691" t="s">
        <v>20312</v>
      </c>
      <c r="M1691" t="b">
        <v>0</v>
      </c>
      <c r="T1691" t="s">
        <v>4341</v>
      </c>
      <c r="U1691" t="s">
        <v>4340</v>
      </c>
      <c r="V1691" t="s">
        <v>19908</v>
      </c>
      <c r="W1691">
        <v>2489</v>
      </c>
      <c r="X1691" s="25" t="s">
        <v>21801</v>
      </c>
      <c r="Y1691" t="s">
        <v>21800</v>
      </c>
      <c r="AA1691" t="str">
        <f t="shared" si="26"/>
        <v>Application Layer Gateway (ALG) Security Requirements Guide (SRG) :: Version 1, Release: 2 Benchmark Date: 24 Jul 2015 SC-13;</v>
      </c>
    </row>
    <row r="1692" spans="1:27" ht="409.5">
      <c r="A1692" t="s">
        <v>20311</v>
      </c>
      <c r="B1692" t="s">
        <v>4349</v>
      </c>
      <c r="C1692" t="s">
        <v>20309</v>
      </c>
      <c r="D1692" t="s">
        <v>20310</v>
      </c>
      <c r="E1692" t="s">
        <v>20309</v>
      </c>
      <c r="F1692" t="s">
        <v>20308</v>
      </c>
      <c r="G1692" s="25" t="s">
        <v>20301</v>
      </c>
      <c r="I1692" s="25" t="s">
        <v>20307</v>
      </c>
      <c r="J1692" t="s">
        <v>20306</v>
      </c>
      <c r="M1692" t="b">
        <v>0</v>
      </c>
      <c r="T1692" t="s">
        <v>4341</v>
      </c>
      <c r="U1692" t="s">
        <v>4340</v>
      </c>
      <c r="V1692" t="s">
        <v>19908</v>
      </c>
      <c r="W1692">
        <v>2489</v>
      </c>
      <c r="X1692" s="25" t="s">
        <v>21801</v>
      </c>
      <c r="Y1692" t="s">
        <v>21800</v>
      </c>
      <c r="AA1692" t="str">
        <f t="shared" si="26"/>
        <v>Application Layer Gateway (ALG) Security Requirements Guide (SRG) :: Version 1, Release: 2 Benchmark Date: 24 Jul 2015 SC-13;</v>
      </c>
    </row>
    <row r="1693" spans="1:27" ht="409.5">
      <c r="A1693" t="s">
        <v>20305</v>
      </c>
      <c r="B1693" t="s">
        <v>4349</v>
      </c>
      <c r="C1693" t="s">
        <v>20303</v>
      </c>
      <c r="D1693" t="s">
        <v>20304</v>
      </c>
      <c r="E1693" t="s">
        <v>20303</v>
      </c>
      <c r="F1693" t="s">
        <v>20302</v>
      </c>
      <c r="G1693" s="25" t="s">
        <v>20301</v>
      </c>
      <c r="I1693" s="25" t="s">
        <v>20300</v>
      </c>
      <c r="J1693" t="s">
        <v>20299</v>
      </c>
      <c r="M1693" t="b">
        <v>0</v>
      </c>
      <c r="T1693" t="s">
        <v>4341</v>
      </c>
      <c r="U1693" t="s">
        <v>4340</v>
      </c>
      <c r="V1693" t="s">
        <v>19908</v>
      </c>
      <c r="W1693">
        <v>2489</v>
      </c>
      <c r="X1693" s="25" t="s">
        <v>21801</v>
      </c>
      <c r="Y1693" t="s">
        <v>21800</v>
      </c>
      <c r="AA1693" t="str">
        <f t="shared" si="26"/>
        <v>Application Layer Gateway (ALG) Security Requirements Guide (SRG) :: Version 1, Release: 2 Benchmark Date: 24 Jul 2015 SC-13;</v>
      </c>
    </row>
    <row r="1694" spans="1:27" ht="409.5" hidden="1">
      <c r="A1694" t="s">
        <v>18957</v>
      </c>
      <c r="B1694" t="s">
        <v>4349</v>
      </c>
      <c r="C1694" t="s">
        <v>6031</v>
      </c>
      <c r="D1694" t="s">
        <v>18956</v>
      </c>
      <c r="E1694" t="s">
        <v>18955</v>
      </c>
      <c r="F1694" t="s">
        <v>18954</v>
      </c>
      <c r="G1694" t="s">
        <v>18953</v>
      </c>
      <c r="I1694" s="25" t="s">
        <v>18952</v>
      </c>
      <c r="J1694" t="s">
        <v>18951</v>
      </c>
      <c r="M1694" t="b">
        <v>0</v>
      </c>
      <c r="T1694" t="s">
        <v>4341</v>
      </c>
      <c r="U1694" t="s">
        <v>4340</v>
      </c>
      <c r="V1694" t="s">
        <v>18918</v>
      </c>
      <c r="W1694">
        <v>2900</v>
      </c>
      <c r="X1694" s="25" t="s">
        <v>21801</v>
      </c>
      <c r="Y1694" t="s">
        <v>21800</v>
      </c>
      <c r="Z1694" t="s">
        <v>18950</v>
      </c>
      <c r="AA1694" t="str">
        <f t="shared" si="26"/>
        <v>Application Server Security Requirements Guide :: Version 3, Release: 3 Benchmark Date: 27 Oct 2022 SC-13;</v>
      </c>
    </row>
    <row r="1695" spans="1:27" ht="409.5" hidden="1">
      <c r="A1695" t="s">
        <v>18949</v>
      </c>
      <c r="B1695" t="s">
        <v>4349</v>
      </c>
      <c r="C1695" t="s">
        <v>6031</v>
      </c>
      <c r="D1695" t="s">
        <v>18948</v>
      </c>
      <c r="E1695" t="s">
        <v>18947</v>
      </c>
      <c r="F1695" t="s">
        <v>18946</v>
      </c>
      <c r="G1695" t="s">
        <v>18945</v>
      </c>
      <c r="I1695" s="25" t="s">
        <v>18944</v>
      </c>
      <c r="J1695" t="s">
        <v>18943</v>
      </c>
      <c r="M1695" t="b">
        <v>0</v>
      </c>
      <c r="T1695" t="s">
        <v>4341</v>
      </c>
      <c r="U1695" t="s">
        <v>4340</v>
      </c>
      <c r="V1695" t="s">
        <v>18918</v>
      </c>
      <c r="W1695">
        <v>2900</v>
      </c>
      <c r="X1695" s="25" t="s">
        <v>21801</v>
      </c>
      <c r="Y1695" t="s">
        <v>21800</v>
      </c>
      <c r="Z1695" t="s">
        <v>18942</v>
      </c>
      <c r="AA1695" t="str">
        <f t="shared" si="26"/>
        <v>Application Server Security Requirements Guide :: Version 3, Release: 3 Benchmark Date: 27 Oct 2022 SC-13;</v>
      </c>
    </row>
    <row r="1696" spans="1:27" ht="409.5" hidden="1">
      <c r="A1696" t="s">
        <v>18925</v>
      </c>
      <c r="B1696" t="s">
        <v>4349</v>
      </c>
      <c r="C1696" t="s">
        <v>4348</v>
      </c>
      <c r="D1696" t="s">
        <v>18924</v>
      </c>
      <c r="E1696" t="s">
        <v>18923</v>
      </c>
      <c r="F1696" t="s">
        <v>18922</v>
      </c>
      <c r="G1696" s="25" t="s">
        <v>18921</v>
      </c>
      <c r="I1696" s="25" t="s">
        <v>18920</v>
      </c>
      <c r="J1696" t="s">
        <v>18919</v>
      </c>
      <c r="M1696" t="b">
        <v>0</v>
      </c>
      <c r="T1696" t="s">
        <v>4341</v>
      </c>
      <c r="U1696" t="s">
        <v>4340</v>
      </c>
      <c r="V1696" t="s">
        <v>18918</v>
      </c>
      <c r="W1696">
        <v>2900</v>
      </c>
      <c r="X1696" s="25" t="s">
        <v>21801</v>
      </c>
      <c r="Y1696" t="s">
        <v>21800</v>
      </c>
      <c r="Z1696" t="s">
        <v>18917</v>
      </c>
      <c r="AA1696" t="str">
        <f t="shared" si="26"/>
        <v>Application Server Security Requirements Guide :: Version 3, Release: 3 Benchmark Date: 27 Oct 2022 SC-13;</v>
      </c>
    </row>
    <row r="1697" spans="1:27" ht="409.5" hidden="1">
      <c r="A1697" t="s">
        <v>18443</v>
      </c>
      <c r="B1697" t="s">
        <v>4745</v>
      </c>
      <c r="C1697" t="s">
        <v>6031</v>
      </c>
      <c r="D1697" t="s">
        <v>18442</v>
      </c>
      <c r="E1697" t="s">
        <v>18441</v>
      </c>
      <c r="F1697" t="s">
        <v>18440</v>
      </c>
      <c r="G1697" t="s">
        <v>18439</v>
      </c>
      <c r="I1697" s="25" t="s">
        <v>18438</v>
      </c>
      <c r="J1697" t="s">
        <v>18437</v>
      </c>
      <c r="M1697" t="b">
        <v>0</v>
      </c>
      <c r="T1697" t="s">
        <v>4341</v>
      </c>
      <c r="U1697" t="s">
        <v>4340</v>
      </c>
      <c r="V1697" t="s">
        <v>18135</v>
      </c>
      <c r="W1697">
        <v>2901</v>
      </c>
      <c r="X1697" s="25" t="s">
        <v>21801</v>
      </c>
      <c r="Y1697" t="s">
        <v>21800</v>
      </c>
      <c r="Z1697" t="s">
        <v>18436</v>
      </c>
      <c r="AA1697" t="str">
        <f t="shared" si="26"/>
        <v>Central Log Server Security Requirements Guide :: Version 2, Release: 2 Benchmark Date: 27 Oct 2022 SC-13;</v>
      </c>
    </row>
    <row r="1698" spans="1:27" ht="409.5" hidden="1">
      <c r="A1698" t="s">
        <v>17244</v>
      </c>
      <c r="B1698" t="s">
        <v>4349</v>
      </c>
      <c r="C1698" t="s">
        <v>4358</v>
      </c>
      <c r="D1698" t="s">
        <v>17243</v>
      </c>
      <c r="E1698" t="s">
        <v>17242</v>
      </c>
      <c r="F1698" t="s">
        <v>17241</v>
      </c>
      <c r="G1698" t="s">
        <v>17240</v>
      </c>
      <c r="I1698" s="25" t="s">
        <v>17239</v>
      </c>
      <c r="J1698" t="s">
        <v>17238</v>
      </c>
      <c r="M1698" t="b">
        <v>0</v>
      </c>
      <c r="T1698" t="s">
        <v>4341</v>
      </c>
      <c r="U1698" t="s">
        <v>4340</v>
      </c>
      <c r="V1698" t="s">
        <v>16942</v>
      </c>
      <c r="W1698">
        <v>5239</v>
      </c>
      <c r="X1698" s="25" t="s">
        <v>21801</v>
      </c>
      <c r="Y1698" t="s">
        <v>21800</v>
      </c>
      <c r="AA1698" t="str">
        <f t="shared" si="26"/>
        <v>Container Platform Security Requirements Guide :: Version 1, Release: 3 Benchmark Date: 27 Jan 2022 SC-13;</v>
      </c>
    </row>
    <row r="1699" spans="1:27" ht="409.5" hidden="1">
      <c r="A1699" t="s">
        <v>17007</v>
      </c>
      <c r="B1699" t="s">
        <v>4349</v>
      </c>
      <c r="C1699" t="s">
        <v>6031</v>
      </c>
      <c r="D1699" t="s">
        <v>17006</v>
      </c>
      <c r="E1699" t="s">
        <v>17005</v>
      </c>
      <c r="F1699" t="s">
        <v>17004</v>
      </c>
      <c r="G1699" s="25" t="s">
        <v>17003</v>
      </c>
      <c r="I1699" s="25" t="s">
        <v>17002</v>
      </c>
      <c r="J1699" t="s">
        <v>17001</v>
      </c>
      <c r="M1699" t="b">
        <v>0</v>
      </c>
      <c r="T1699" t="s">
        <v>4341</v>
      </c>
      <c r="U1699" t="s">
        <v>4340</v>
      </c>
      <c r="V1699" t="s">
        <v>16942</v>
      </c>
      <c r="W1699">
        <v>5239</v>
      </c>
      <c r="X1699" s="25" t="s">
        <v>21801</v>
      </c>
      <c r="Y1699" t="s">
        <v>21800</v>
      </c>
      <c r="AA1699" t="str">
        <f t="shared" si="26"/>
        <v>Container Platform Security Requirements Guide :: Version 1, Release: 3 Benchmark Date: 27 Jan 2022 SC-13;</v>
      </c>
    </row>
    <row r="1700" spans="1:27" ht="409.5" hidden="1">
      <c r="A1700" t="s">
        <v>16958</v>
      </c>
      <c r="B1700" t="s">
        <v>4745</v>
      </c>
      <c r="C1700" t="s">
        <v>16957</v>
      </c>
      <c r="D1700" t="s">
        <v>16956</v>
      </c>
      <c r="E1700" t="s">
        <v>16955</v>
      </c>
      <c r="F1700" t="s">
        <v>16954</v>
      </c>
      <c r="G1700" s="25" t="s">
        <v>16953</v>
      </c>
      <c r="I1700" s="25" t="s">
        <v>16952</v>
      </c>
      <c r="J1700" t="s">
        <v>16951</v>
      </c>
      <c r="M1700" t="b">
        <v>0</v>
      </c>
      <c r="T1700" t="s">
        <v>4341</v>
      </c>
      <c r="U1700" t="s">
        <v>4340</v>
      </c>
      <c r="V1700" t="s">
        <v>16942</v>
      </c>
      <c r="W1700">
        <v>5239</v>
      </c>
      <c r="X1700" s="25" t="s">
        <v>21801</v>
      </c>
      <c r="Y1700" t="s">
        <v>21800</v>
      </c>
      <c r="AA1700" t="str">
        <f t="shared" si="26"/>
        <v>Container Platform Security Requirements Guide :: Version 1, Release: 3 Benchmark Date: 27 Jan 2022 SC-13;</v>
      </c>
    </row>
    <row r="1701" spans="1:27" ht="409.5" hidden="1">
      <c r="A1701" t="s">
        <v>16007</v>
      </c>
      <c r="B1701" t="s">
        <v>4349</v>
      </c>
      <c r="C1701" t="s">
        <v>6031</v>
      </c>
      <c r="D1701" t="s">
        <v>16006</v>
      </c>
      <c r="E1701" t="s">
        <v>16005</v>
      </c>
      <c r="F1701" t="s">
        <v>16004</v>
      </c>
      <c r="G1701" s="25" t="s">
        <v>15996</v>
      </c>
      <c r="I1701" t="s">
        <v>16003</v>
      </c>
      <c r="J1701" t="s">
        <v>16002</v>
      </c>
      <c r="M1701" t="b">
        <v>0</v>
      </c>
      <c r="T1701" t="s">
        <v>4341</v>
      </c>
      <c r="U1701" t="s">
        <v>4340</v>
      </c>
      <c r="V1701" t="s">
        <v>15953</v>
      </c>
      <c r="W1701">
        <v>2902</v>
      </c>
      <c r="X1701" s="25" t="s">
        <v>21801</v>
      </c>
      <c r="Y1701" t="s">
        <v>21800</v>
      </c>
      <c r="Z1701" t="s">
        <v>16001</v>
      </c>
      <c r="AA1701" t="str">
        <f t="shared" si="26"/>
        <v>Database Security Requirements Guide :: Version 3, Release: 3 Benchmark Date: 27 Jul 2022 SC-13;</v>
      </c>
    </row>
    <row r="1702" spans="1:27" ht="409.5" hidden="1">
      <c r="A1702" t="s">
        <v>16000</v>
      </c>
      <c r="B1702" t="s">
        <v>4349</v>
      </c>
      <c r="C1702" t="s">
        <v>6031</v>
      </c>
      <c r="D1702" t="s">
        <v>15999</v>
      </c>
      <c r="E1702" t="s">
        <v>15998</v>
      </c>
      <c r="F1702" t="s">
        <v>15997</v>
      </c>
      <c r="G1702" s="25" t="s">
        <v>15996</v>
      </c>
      <c r="I1702" t="s">
        <v>15995</v>
      </c>
      <c r="J1702" t="s">
        <v>15994</v>
      </c>
      <c r="M1702" t="b">
        <v>0</v>
      </c>
      <c r="T1702" t="s">
        <v>4341</v>
      </c>
      <c r="U1702" t="s">
        <v>4340</v>
      </c>
      <c r="V1702" t="s">
        <v>15953</v>
      </c>
      <c r="W1702">
        <v>2902</v>
      </c>
      <c r="X1702" s="25" t="s">
        <v>21801</v>
      </c>
      <c r="Y1702" t="s">
        <v>21800</v>
      </c>
      <c r="Z1702" t="s">
        <v>15993</v>
      </c>
      <c r="AA1702" t="str">
        <f t="shared" si="26"/>
        <v>Database Security Requirements Guide :: Version 3, Release: 3 Benchmark Date: 27 Jul 2022 SC-13;</v>
      </c>
    </row>
    <row r="1703" spans="1:27" ht="409.5" hidden="1">
      <c r="A1703" t="s">
        <v>15992</v>
      </c>
      <c r="B1703" t="s">
        <v>4349</v>
      </c>
      <c r="C1703" t="s">
        <v>6031</v>
      </c>
      <c r="D1703" t="s">
        <v>15991</v>
      </c>
      <c r="E1703" t="s">
        <v>15990</v>
      </c>
      <c r="F1703" t="s">
        <v>15989</v>
      </c>
      <c r="G1703" s="25" t="s">
        <v>15988</v>
      </c>
      <c r="I1703" t="s">
        <v>15987</v>
      </c>
      <c r="J1703" t="s">
        <v>15986</v>
      </c>
      <c r="M1703" t="b">
        <v>0</v>
      </c>
      <c r="T1703" t="s">
        <v>4341</v>
      </c>
      <c r="U1703" t="s">
        <v>4340</v>
      </c>
      <c r="V1703" t="s">
        <v>15953</v>
      </c>
      <c r="W1703">
        <v>2902</v>
      </c>
      <c r="X1703" s="25" t="s">
        <v>21801</v>
      </c>
      <c r="Y1703" t="s">
        <v>21800</v>
      </c>
      <c r="Z1703" t="s">
        <v>15985</v>
      </c>
      <c r="AA1703" t="str">
        <f t="shared" si="26"/>
        <v>Database Security Requirements Guide :: Version 3, Release: 3 Benchmark Date: 27 Jul 2022 SC-13;</v>
      </c>
    </row>
    <row r="1704" spans="1:27" ht="409.5" hidden="1">
      <c r="A1704" t="s">
        <v>15968</v>
      </c>
      <c r="B1704" t="s">
        <v>4745</v>
      </c>
      <c r="C1704" t="s">
        <v>4348</v>
      </c>
      <c r="D1704" t="s">
        <v>15967</v>
      </c>
      <c r="E1704" t="s">
        <v>15966</v>
      </c>
      <c r="F1704" t="s">
        <v>15965</v>
      </c>
      <c r="G1704" s="25" t="s">
        <v>15964</v>
      </c>
      <c r="I1704" s="25" t="s">
        <v>15963</v>
      </c>
      <c r="J1704" s="25" t="s">
        <v>15962</v>
      </c>
      <c r="M1704" t="b">
        <v>0</v>
      </c>
      <c r="T1704" t="s">
        <v>4341</v>
      </c>
      <c r="U1704" t="s">
        <v>4340</v>
      </c>
      <c r="V1704" t="s">
        <v>15953</v>
      </c>
      <c r="W1704">
        <v>2902</v>
      </c>
      <c r="X1704" s="25" t="s">
        <v>21801</v>
      </c>
      <c r="Y1704" t="s">
        <v>21800</v>
      </c>
      <c r="Z1704" t="s">
        <v>15961</v>
      </c>
      <c r="AA1704" t="str">
        <f t="shared" si="26"/>
        <v>Database Security Requirements Guide :: Version 3, Release: 3 Benchmark Date: 27 Jul 2022 SC-13;</v>
      </c>
    </row>
    <row r="1705" spans="1:27" ht="409.5" hidden="1">
      <c r="A1705" t="s">
        <v>15526</v>
      </c>
      <c r="B1705" t="s">
        <v>4349</v>
      </c>
      <c r="C1705" t="s">
        <v>15524</v>
      </c>
      <c r="D1705" t="s">
        <v>15525</v>
      </c>
      <c r="E1705" t="s">
        <v>15524</v>
      </c>
      <c r="F1705" t="s">
        <v>15523</v>
      </c>
      <c r="G1705" t="s">
        <v>6035</v>
      </c>
      <c r="I1705" s="25" t="s">
        <v>15522</v>
      </c>
      <c r="J1705" t="s">
        <v>15521</v>
      </c>
      <c r="M1705" t="b">
        <v>0</v>
      </c>
      <c r="T1705" t="s">
        <v>4341</v>
      </c>
      <c r="U1705" t="s">
        <v>4340</v>
      </c>
      <c r="V1705" t="s">
        <v>15278</v>
      </c>
      <c r="W1705">
        <v>2355</v>
      </c>
      <c r="X1705" s="25" t="s">
        <v>21801</v>
      </c>
      <c r="Y1705" t="s">
        <v>21800</v>
      </c>
      <c r="AA1705" t="str">
        <f t="shared" si="26"/>
        <v>Domain Name System (DNS) Security Requirements Guide :: Version 2, Release: 4 Benchmark Date: 23 Oct 2015 SC-13;</v>
      </c>
    </row>
    <row r="1706" spans="1:27" ht="409.5" hidden="1">
      <c r="A1706" t="s">
        <v>13695</v>
      </c>
      <c r="B1706" t="s">
        <v>4349</v>
      </c>
      <c r="C1706" t="s">
        <v>13694</v>
      </c>
      <c r="D1706" t="s">
        <v>13693</v>
      </c>
      <c r="E1706" t="s">
        <v>13692</v>
      </c>
      <c r="F1706" t="s">
        <v>13691</v>
      </c>
      <c r="G1706" t="s">
        <v>13416</v>
      </c>
      <c r="I1706" t="s">
        <v>13690</v>
      </c>
      <c r="J1706" t="s">
        <v>13689</v>
      </c>
      <c r="M1706" t="b">
        <v>0</v>
      </c>
      <c r="T1706" t="s">
        <v>4341</v>
      </c>
      <c r="U1706" t="s">
        <v>4340</v>
      </c>
      <c r="V1706" t="s">
        <v>13339</v>
      </c>
      <c r="W1706">
        <v>2895</v>
      </c>
      <c r="X1706" s="25" t="s">
        <v>21801</v>
      </c>
      <c r="Y1706" t="s">
        <v>21800</v>
      </c>
      <c r="Z1706" t="s">
        <v>13688</v>
      </c>
      <c r="AA1706" t="str">
        <f t="shared" si="26"/>
        <v>General Purpose Operating System Security Requirements Guide :: Version 2, Release: 4 Benchmark Date: 27 Jul 2022 SC-13;</v>
      </c>
    </row>
    <row r="1707" spans="1:27" ht="409.5" hidden="1">
      <c r="A1707" t="s">
        <v>13421</v>
      </c>
      <c r="B1707" t="s">
        <v>4349</v>
      </c>
      <c r="C1707" t="s">
        <v>13420</v>
      </c>
      <c r="D1707" t="s">
        <v>13419</v>
      </c>
      <c r="E1707" t="s">
        <v>13418</v>
      </c>
      <c r="F1707" t="s">
        <v>13417</v>
      </c>
      <c r="G1707" t="s">
        <v>13416</v>
      </c>
      <c r="I1707" t="s">
        <v>13415</v>
      </c>
      <c r="J1707" t="s">
        <v>13414</v>
      </c>
      <c r="M1707" t="b">
        <v>0</v>
      </c>
      <c r="T1707" t="s">
        <v>4341</v>
      </c>
      <c r="U1707" t="s">
        <v>4340</v>
      </c>
      <c r="V1707" t="s">
        <v>13339</v>
      </c>
      <c r="W1707">
        <v>2895</v>
      </c>
      <c r="X1707" s="25" t="s">
        <v>21801</v>
      </c>
      <c r="Y1707" t="s">
        <v>21800</v>
      </c>
      <c r="Z1707" t="s">
        <v>13413</v>
      </c>
      <c r="AA1707" t="str">
        <f t="shared" si="26"/>
        <v>General Purpose Operating System Security Requirements Guide :: Version 2, Release: 4 Benchmark Date: 27 Jul 2022 SC-13;</v>
      </c>
    </row>
    <row r="1708" spans="1:27" ht="409.5" hidden="1">
      <c r="A1708" t="s">
        <v>11326</v>
      </c>
      <c r="B1708" t="s">
        <v>4349</v>
      </c>
      <c r="C1708" t="s">
        <v>6031</v>
      </c>
      <c r="D1708" t="s">
        <v>11325</v>
      </c>
      <c r="E1708" t="s">
        <v>11324</v>
      </c>
      <c r="F1708" t="s">
        <v>11323</v>
      </c>
      <c r="G1708" s="25" t="s">
        <v>11322</v>
      </c>
      <c r="I1708" s="25" t="s">
        <v>11321</v>
      </c>
      <c r="J1708" t="s">
        <v>11320</v>
      </c>
      <c r="M1708" t="b">
        <v>0</v>
      </c>
      <c r="T1708" t="s">
        <v>4341</v>
      </c>
      <c r="U1708" t="s">
        <v>4340</v>
      </c>
      <c r="V1708" t="s">
        <v>11272</v>
      </c>
      <c r="W1708">
        <v>2906</v>
      </c>
      <c r="X1708" s="25" t="s">
        <v>21801</v>
      </c>
      <c r="Y1708" t="s">
        <v>21800</v>
      </c>
      <c r="Z1708" t="s">
        <v>11319</v>
      </c>
      <c r="AA1708" t="str">
        <f t="shared" si="26"/>
        <v>Mainframe Product Security Requirements Guide :: Version 2, Release: 1 Benchmark Date: 27 Oct 2022 SC-13;</v>
      </c>
    </row>
    <row r="1709" spans="1:27" ht="409.5" hidden="1">
      <c r="A1709" t="s">
        <v>11318</v>
      </c>
      <c r="B1709" t="s">
        <v>4349</v>
      </c>
      <c r="C1709" t="s">
        <v>6031</v>
      </c>
      <c r="D1709" t="s">
        <v>11317</v>
      </c>
      <c r="E1709" t="s">
        <v>11316</v>
      </c>
      <c r="F1709" t="s">
        <v>11315</v>
      </c>
      <c r="G1709" t="s">
        <v>11275</v>
      </c>
      <c r="I1709" s="25" t="s">
        <v>11314</v>
      </c>
      <c r="J1709" t="s">
        <v>11313</v>
      </c>
      <c r="M1709" t="b">
        <v>0</v>
      </c>
      <c r="T1709" t="s">
        <v>4341</v>
      </c>
      <c r="U1709" t="s">
        <v>4340</v>
      </c>
      <c r="V1709" t="s">
        <v>11272</v>
      </c>
      <c r="W1709">
        <v>2906</v>
      </c>
      <c r="X1709" s="25" t="s">
        <v>21801</v>
      </c>
      <c r="Y1709" t="s">
        <v>21800</v>
      </c>
      <c r="Z1709" t="s">
        <v>11312</v>
      </c>
      <c r="AA1709" t="str">
        <f t="shared" si="26"/>
        <v>Mainframe Product Security Requirements Guide :: Version 2, Release: 1 Benchmark Date: 27 Oct 2022 SC-13;</v>
      </c>
    </row>
    <row r="1710" spans="1:27" ht="409.5" hidden="1">
      <c r="A1710" t="s">
        <v>11311</v>
      </c>
      <c r="B1710" t="s">
        <v>4349</v>
      </c>
      <c r="C1710" t="s">
        <v>6031</v>
      </c>
      <c r="D1710" t="s">
        <v>11310</v>
      </c>
      <c r="E1710" t="s">
        <v>11309</v>
      </c>
      <c r="F1710" t="s">
        <v>11308</v>
      </c>
      <c r="G1710" t="s">
        <v>11275</v>
      </c>
      <c r="I1710" s="25" t="s">
        <v>11307</v>
      </c>
      <c r="J1710" t="s">
        <v>11306</v>
      </c>
      <c r="M1710" t="b">
        <v>0</v>
      </c>
      <c r="T1710" t="s">
        <v>4341</v>
      </c>
      <c r="U1710" t="s">
        <v>4340</v>
      </c>
      <c r="V1710" t="s">
        <v>11272</v>
      </c>
      <c r="W1710">
        <v>2906</v>
      </c>
      <c r="X1710" s="25" t="s">
        <v>21801</v>
      </c>
      <c r="Y1710" t="s">
        <v>21800</v>
      </c>
      <c r="Z1710" t="s">
        <v>11305</v>
      </c>
      <c r="AA1710" t="str">
        <f t="shared" si="26"/>
        <v>Mainframe Product Security Requirements Guide :: Version 2, Release: 1 Benchmark Date: 27 Oct 2022 SC-13;</v>
      </c>
    </row>
    <row r="1711" spans="1:27" ht="409.5" hidden="1">
      <c r="A1711" t="s">
        <v>11279</v>
      </c>
      <c r="B1711" t="s">
        <v>4349</v>
      </c>
      <c r="C1711" t="s">
        <v>4348</v>
      </c>
      <c r="D1711" t="s">
        <v>11278</v>
      </c>
      <c r="E1711" t="s">
        <v>11277</v>
      </c>
      <c r="F1711" t="s">
        <v>11276</v>
      </c>
      <c r="G1711" t="s">
        <v>11275</v>
      </c>
      <c r="I1711" s="25" t="s">
        <v>11274</v>
      </c>
      <c r="J1711" t="s">
        <v>11273</v>
      </c>
      <c r="M1711" t="b">
        <v>0</v>
      </c>
      <c r="T1711" t="s">
        <v>4341</v>
      </c>
      <c r="U1711" t="s">
        <v>4340</v>
      </c>
      <c r="V1711" t="s">
        <v>11272</v>
      </c>
      <c r="W1711">
        <v>2906</v>
      </c>
      <c r="X1711" s="25" t="s">
        <v>21801</v>
      </c>
      <c r="Y1711" t="s">
        <v>21800</v>
      </c>
      <c r="Z1711" t="s">
        <v>11271</v>
      </c>
      <c r="AA1711" t="str">
        <f t="shared" si="26"/>
        <v>Mainframe Product Security Requirements Guide :: Version 2, Release: 1 Benchmark Date: 27 Oct 2022 SC-13;</v>
      </c>
    </row>
    <row r="1712" spans="1:27" ht="409.5" hidden="1">
      <c r="A1712" t="s">
        <v>9354</v>
      </c>
      <c r="B1712" t="s">
        <v>4745</v>
      </c>
      <c r="C1712" t="s">
        <v>8379</v>
      </c>
      <c r="D1712" t="s">
        <v>9353</v>
      </c>
      <c r="E1712" t="s">
        <v>9352</v>
      </c>
      <c r="F1712" t="s">
        <v>9351</v>
      </c>
      <c r="G1712" s="25" t="s">
        <v>9350</v>
      </c>
      <c r="I1712" s="25" t="s">
        <v>9349</v>
      </c>
      <c r="J1712" t="s">
        <v>9348</v>
      </c>
      <c r="M1712" t="b">
        <v>0</v>
      </c>
      <c r="T1712" t="s">
        <v>4341</v>
      </c>
      <c r="U1712" t="s">
        <v>4340</v>
      </c>
      <c r="V1712" t="s">
        <v>9347</v>
      </c>
      <c r="W1712">
        <v>5262</v>
      </c>
      <c r="X1712" s="25" t="s">
        <v>21801</v>
      </c>
      <c r="Y1712" t="s">
        <v>21800</v>
      </c>
      <c r="AA1712" t="str">
        <f t="shared" si="26"/>
        <v>Unified Endpoint Management Agent Security Requirements Guide :: Version 1, Release: 1 Benchmark Date: 20 Nov 2020 SC-13;</v>
      </c>
    </row>
    <row r="1713" spans="1:27" ht="409.5" hidden="1">
      <c r="A1713" t="s">
        <v>8408</v>
      </c>
      <c r="B1713" t="s">
        <v>4745</v>
      </c>
      <c r="C1713" t="s">
        <v>6031</v>
      </c>
      <c r="D1713" t="s">
        <v>8407</v>
      </c>
      <c r="E1713" t="s">
        <v>8406</v>
      </c>
      <c r="F1713" t="s">
        <v>8405</v>
      </c>
      <c r="G1713" s="25" t="s">
        <v>8404</v>
      </c>
      <c r="I1713" s="25" t="s">
        <v>8403</v>
      </c>
      <c r="J1713" t="s">
        <v>8402</v>
      </c>
      <c r="M1713" t="b">
        <v>0</v>
      </c>
      <c r="T1713" t="s">
        <v>4341</v>
      </c>
      <c r="U1713" t="s">
        <v>4340</v>
      </c>
      <c r="V1713" t="s">
        <v>8332</v>
      </c>
      <c r="W1713">
        <v>5269</v>
      </c>
      <c r="X1713" s="25" t="s">
        <v>21801</v>
      </c>
      <c r="Y1713" t="s">
        <v>21800</v>
      </c>
      <c r="AA1713" t="str">
        <f t="shared" si="26"/>
        <v>Unified Endpoint Management Server Security Requirements Guide :: Version 1, Release: 1 Benchmark Date: 20 Nov 2020 SC-13;</v>
      </c>
    </row>
    <row r="1714" spans="1:27" ht="409.5" hidden="1">
      <c r="A1714" t="s">
        <v>8380</v>
      </c>
      <c r="B1714" t="s">
        <v>4745</v>
      </c>
      <c r="C1714" t="s">
        <v>8379</v>
      </c>
      <c r="D1714" t="s">
        <v>8378</v>
      </c>
      <c r="E1714" t="s">
        <v>8377</v>
      </c>
      <c r="F1714" t="s">
        <v>8376</v>
      </c>
      <c r="G1714" s="25" t="s">
        <v>8375</v>
      </c>
      <c r="I1714" s="25" t="s">
        <v>8374</v>
      </c>
      <c r="J1714" t="s">
        <v>8373</v>
      </c>
      <c r="M1714" t="b">
        <v>0</v>
      </c>
      <c r="T1714" t="s">
        <v>4341</v>
      </c>
      <c r="U1714" t="s">
        <v>4340</v>
      </c>
      <c r="V1714" t="s">
        <v>8332</v>
      </c>
      <c r="W1714">
        <v>5269</v>
      </c>
      <c r="X1714" s="25" t="s">
        <v>21801</v>
      </c>
      <c r="Y1714" t="s">
        <v>21800</v>
      </c>
      <c r="AA1714" t="str">
        <f t="shared" si="26"/>
        <v>Unified Endpoint Management Server Security Requirements Guide :: Version 1, Release: 1 Benchmark Date: 20 Nov 2020 SC-13;</v>
      </c>
    </row>
    <row r="1715" spans="1:27" ht="409.5" hidden="1">
      <c r="A1715" t="s">
        <v>7814</v>
      </c>
      <c r="B1715" t="s">
        <v>4349</v>
      </c>
      <c r="C1715" t="s">
        <v>7813</v>
      </c>
      <c r="D1715" t="s">
        <v>7812</v>
      </c>
      <c r="E1715" t="s">
        <v>7811</v>
      </c>
      <c r="F1715" t="s">
        <v>7810</v>
      </c>
      <c r="G1715" s="25" t="s">
        <v>7809</v>
      </c>
      <c r="I1715" s="25" t="s">
        <v>7808</v>
      </c>
      <c r="J1715" t="s">
        <v>7807</v>
      </c>
      <c r="M1715" t="b">
        <v>0</v>
      </c>
      <c r="T1715" t="s">
        <v>4341</v>
      </c>
      <c r="U1715" t="s">
        <v>4340</v>
      </c>
      <c r="V1715" t="s">
        <v>7613</v>
      </c>
      <c r="W1715">
        <v>2920</v>
      </c>
      <c r="X1715" s="25" t="s">
        <v>21801</v>
      </c>
      <c r="Y1715" t="s">
        <v>21800</v>
      </c>
      <c r="Z1715" t="s">
        <v>7806</v>
      </c>
      <c r="AA1715" t="str">
        <f t="shared" si="26"/>
        <v>Virtual Private Network (VPN) Security Requirements Guide :: Version 2, Release: 4 Benchmark Date: 27 Oct 2021 SC-13;</v>
      </c>
    </row>
    <row r="1716" spans="1:27" ht="409.5" hidden="1">
      <c r="A1716" t="s">
        <v>7751</v>
      </c>
      <c r="B1716" t="s">
        <v>4349</v>
      </c>
      <c r="C1716" t="s">
        <v>7734</v>
      </c>
      <c r="D1716" t="s">
        <v>7750</v>
      </c>
      <c r="E1716" t="s">
        <v>7749</v>
      </c>
      <c r="F1716" t="s">
        <v>7748</v>
      </c>
      <c r="G1716" s="25" t="s">
        <v>7747</v>
      </c>
      <c r="I1716" s="25" t="s">
        <v>7746</v>
      </c>
      <c r="J1716" t="s">
        <v>7745</v>
      </c>
      <c r="M1716" t="b">
        <v>0</v>
      </c>
      <c r="T1716" t="s">
        <v>4341</v>
      </c>
      <c r="U1716" t="s">
        <v>4340</v>
      </c>
      <c r="V1716" t="s">
        <v>7613</v>
      </c>
      <c r="W1716">
        <v>2920</v>
      </c>
      <c r="X1716" s="25" t="s">
        <v>21801</v>
      </c>
      <c r="Y1716" t="s">
        <v>21800</v>
      </c>
      <c r="Z1716" t="s">
        <v>7744</v>
      </c>
      <c r="AA1716" t="str">
        <f t="shared" si="26"/>
        <v>Virtual Private Network (VPN) Security Requirements Guide :: Version 2, Release: 4 Benchmark Date: 27 Oct 2021 SC-13;</v>
      </c>
    </row>
    <row r="1717" spans="1:27" ht="409.5" hidden="1">
      <c r="A1717" t="s">
        <v>7743</v>
      </c>
      <c r="B1717" t="s">
        <v>4349</v>
      </c>
      <c r="C1717" t="s">
        <v>7734</v>
      </c>
      <c r="D1717" t="s">
        <v>7742</v>
      </c>
      <c r="E1717" t="s">
        <v>7741</v>
      </c>
      <c r="F1717" t="s">
        <v>7740</v>
      </c>
      <c r="G1717" s="25" t="s">
        <v>7739</v>
      </c>
      <c r="I1717" s="25" t="s">
        <v>7738</v>
      </c>
      <c r="J1717" t="s">
        <v>7737</v>
      </c>
      <c r="M1717" t="b">
        <v>0</v>
      </c>
      <c r="T1717" t="s">
        <v>4341</v>
      </c>
      <c r="U1717" t="s">
        <v>4340</v>
      </c>
      <c r="V1717" t="s">
        <v>7613</v>
      </c>
      <c r="W1717">
        <v>2920</v>
      </c>
      <c r="X1717" s="25" t="s">
        <v>21801</v>
      </c>
      <c r="Y1717" t="s">
        <v>21800</v>
      </c>
      <c r="Z1717" t="s">
        <v>7736</v>
      </c>
      <c r="AA1717" t="str">
        <f t="shared" si="26"/>
        <v>Virtual Private Network (VPN) Security Requirements Guide :: Version 2, Release: 4 Benchmark Date: 27 Oct 2021 SC-13;</v>
      </c>
    </row>
    <row r="1718" spans="1:27" ht="409.5" hidden="1">
      <c r="A1718" t="s">
        <v>7735</v>
      </c>
      <c r="B1718" t="s">
        <v>4349</v>
      </c>
      <c r="C1718" t="s">
        <v>7734</v>
      </c>
      <c r="D1718" t="s">
        <v>7733</v>
      </c>
      <c r="E1718" t="s">
        <v>7732</v>
      </c>
      <c r="F1718" t="s">
        <v>7731</v>
      </c>
      <c r="G1718" t="s">
        <v>7730</v>
      </c>
      <c r="I1718" s="25" t="s">
        <v>7729</v>
      </c>
      <c r="J1718" t="s">
        <v>7728</v>
      </c>
      <c r="M1718" t="b">
        <v>0</v>
      </c>
      <c r="T1718" t="s">
        <v>4341</v>
      </c>
      <c r="U1718" t="s">
        <v>4340</v>
      </c>
      <c r="V1718" t="s">
        <v>7613</v>
      </c>
      <c r="W1718">
        <v>2920</v>
      </c>
      <c r="X1718" s="25" t="s">
        <v>21801</v>
      </c>
      <c r="Y1718" t="s">
        <v>21800</v>
      </c>
      <c r="Z1718" t="s">
        <v>7727</v>
      </c>
      <c r="AA1718" t="str">
        <f t="shared" si="26"/>
        <v>Virtual Private Network (VPN) Security Requirements Guide :: Version 2, Release: 4 Benchmark Date: 27 Oct 2021 SC-13;</v>
      </c>
    </row>
    <row r="1719" spans="1:27" ht="409.5" hidden="1">
      <c r="A1719" t="s">
        <v>7646</v>
      </c>
      <c r="B1719" t="s">
        <v>4745</v>
      </c>
      <c r="C1719" t="s">
        <v>7638</v>
      </c>
      <c r="D1719" t="s">
        <v>7645</v>
      </c>
      <c r="E1719" t="s">
        <v>7644</v>
      </c>
      <c r="F1719" t="s">
        <v>7643</v>
      </c>
      <c r="G1719" s="25" t="s">
        <v>7634</v>
      </c>
      <c r="I1719" s="25" t="s">
        <v>7642</v>
      </c>
      <c r="J1719" t="s">
        <v>7641</v>
      </c>
      <c r="M1719" t="b">
        <v>0</v>
      </c>
      <c r="T1719" t="s">
        <v>4341</v>
      </c>
      <c r="U1719" t="s">
        <v>4340</v>
      </c>
      <c r="V1719" t="s">
        <v>7613</v>
      </c>
      <c r="W1719">
        <v>2920</v>
      </c>
      <c r="X1719" s="25" t="s">
        <v>21801</v>
      </c>
      <c r="Y1719" t="s">
        <v>21800</v>
      </c>
      <c r="Z1719" t="s">
        <v>7640</v>
      </c>
      <c r="AA1719" t="str">
        <f t="shared" si="26"/>
        <v>Virtual Private Network (VPN) Security Requirements Guide :: Version 2, Release: 4 Benchmark Date: 27 Oct 2021 SC-13;</v>
      </c>
    </row>
    <row r="1720" spans="1:27" ht="409.5" hidden="1">
      <c r="A1720" t="s">
        <v>7639</v>
      </c>
      <c r="B1720" t="s">
        <v>4745</v>
      </c>
      <c r="C1720" t="s">
        <v>7638</v>
      </c>
      <c r="D1720" t="s">
        <v>7637</v>
      </c>
      <c r="E1720" t="s">
        <v>7636</v>
      </c>
      <c r="F1720" t="s">
        <v>7635</v>
      </c>
      <c r="G1720" s="25" t="s">
        <v>7634</v>
      </c>
      <c r="I1720" s="25" t="s">
        <v>7633</v>
      </c>
      <c r="J1720" t="s">
        <v>7632</v>
      </c>
      <c r="M1720" t="b">
        <v>0</v>
      </c>
      <c r="T1720" t="s">
        <v>4341</v>
      </c>
      <c r="U1720" t="s">
        <v>4340</v>
      </c>
      <c r="V1720" t="s">
        <v>7613</v>
      </c>
      <c r="W1720">
        <v>2920</v>
      </c>
      <c r="X1720" s="25" t="s">
        <v>21801</v>
      </c>
      <c r="Y1720" t="s">
        <v>21800</v>
      </c>
      <c r="Z1720" t="s">
        <v>7631</v>
      </c>
      <c r="AA1720" t="str">
        <f t="shared" si="26"/>
        <v>Virtual Private Network (VPN) Security Requirements Guide :: Version 2, Release: 4 Benchmark Date: 27 Oct 2021 SC-13;</v>
      </c>
    </row>
    <row r="1721" spans="1:27" ht="409.5" hidden="1">
      <c r="A1721" t="s">
        <v>6055</v>
      </c>
      <c r="B1721" t="s">
        <v>4349</v>
      </c>
      <c r="C1721" t="s">
        <v>6031</v>
      </c>
      <c r="D1721" t="s">
        <v>6054</v>
      </c>
      <c r="E1721" t="s">
        <v>6053</v>
      </c>
      <c r="F1721" t="s">
        <v>6052</v>
      </c>
      <c r="G1721" s="25" t="s">
        <v>6051</v>
      </c>
      <c r="I1721" s="25" t="s">
        <v>6050</v>
      </c>
      <c r="J1721" t="s">
        <v>6049</v>
      </c>
      <c r="M1721" t="b">
        <v>0</v>
      </c>
      <c r="T1721" t="s">
        <v>4341</v>
      </c>
      <c r="U1721" t="s">
        <v>4340</v>
      </c>
      <c r="V1721" t="s">
        <v>5162</v>
      </c>
      <c r="W1721">
        <v>4093</v>
      </c>
      <c r="X1721" s="25" t="s">
        <v>21801</v>
      </c>
      <c r="Y1721" t="s">
        <v>21800</v>
      </c>
      <c r="Z1721" t="s">
        <v>6048</v>
      </c>
      <c r="AA1721" t="str">
        <f t="shared" si="26"/>
        <v>Application Security and Development Security Technical Implementation Guide :: Version 5, Release: 2 Benchmark Date: 27 Oct 2022 SC-13;</v>
      </c>
    </row>
    <row r="1722" spans="1:27" ht="409.5" hidden="1">
      <c r="A1722" t="s">
        <v>6047</v>
      </c>
      <c r="B1722" t="s">
        <v>4349</v>
      </c>
      <c r="C1722" t="s">
        <v>6031</v>
      </c>
      <c r="D1722" t="s">
        <v>6046</v>
      </c>
      <c r="E1722" t="s">
        <v>6045</v>
      </c>
      <c r="F1722" t="s">
        <v>6044</v>
      </c>
      <c r="G1722" s="25" t="s">
        <v>6043</v>
      </c>
      <c r="I1722" s="25" t="s">
        <v>6042</v>
      </c>
      <c r="J1722" t="s">
        <v>6041</v>
      </c>
      <c r="M1722" t="b">
        <v>0</v>
      </c>
      <c r="T1722" t="s">
        <v>4341</v>
      </c>
      <c r="U1722" t="s">
        <v>4340</v>
      </c>
      <c r="V1722" t="s">
        <v>5162</v>
      </c>
      <c r="W1722">
        <v>4093</v>
      </c>
      <c r="X1722" s="25" t="s">
        <v>21801</v>
      </c>
      <c r="Y1722" t="s">
        <v>21800</v>
      </c>
      <c r="Z1722" t="s">
        <v>6040</v>
      </c>
      <c r="AA1722" t="str">
        <f t="shared" si="26"/>
        <v>Application Security and Development Security Technical Implementation Guide :: Version 5, Release: 2 Benchmark Date: 27 Oct 2022 SC-13;</v>
      </c>
    </row>
    <row r="1723" spans="1:27" ht="409.5" hidden="1">
      <c r="A1723" t="s">
        <v>6039</v>
      </c>
      <c r="B1723" t="s">
        <v>4349</v>
      </c>
      <c r="C1723" t="s">
        <v>6031</v>
      </c>
      <c r="D1723" t="s">
        <v>6038</v>
      </c>
      <c r="E1723" t="s">
        <v>6037</v>
      </c>
      <c r="F1723" t="s">
        <v>6036</v>
      </c>
      <c r="G1723" t="s">
        <v>6035</v>
      </c>
      <c r="I1723" s="25" t="s">
        <v>6034</v>
      </c>
      <c r="J1723" t="s">
        <v>6025</v>
      </c>
      <c r="M1723" t="b">
        <v>0</v>
      </c>
      <c r="T1723" t="s">
        <v>4341</v>
      </c>
      <c r="U1723" t="s">
        <v>4340</v>
      </c>
      <c r="V1723" t="s">
        <v>5162</v>
      </c>
      <c r="W1723">
        <v>4093</v>
      </c>
      <c r="X1723" s="25" t="s">
        <v>21801</v>
      </c>
      <c r="Y1723" t="s">
        <v>21800</v>
      </c>
      <c r="Z1723" t="s">
        <v>6033</v>
      </c>
      <c r="AA1723" t="str">
        <f t="shared" si="26"/>
        <v>Application Security and Development Security Technical Implementation Guide :: Version 5, Release: 2 Benchmark Date: 27 Oct 2022 SC-13;</v>
      </c>
    </row>
    <row r="1724" spans="1:27" ht="409.5" hidden="1">
      <c r="A1724" t="s">
        <v>6032</v>
      </c>
      <c r="B1724" t="s">
        <v>4349</v>
      </c>
      <c r="C1724" t="s">
        <v>6031</v>
      </c>
      <c r="D1724" t="s">
        <v>6030</v>
      </c>
      <c r="E1724" t="s">
        <v>6029</v>
      </c>
      <c r="F1724" t="s">
        <v>6028</v>
      </c>
      <c r="G1724" s="25" t="s">
        <v>6027</v>
      </c>
      <c r="I1724" s="25" t="s">
        <v>6026</v>
      </c>
      <c r="J1724" t="s">
        <v>6025</v>
      </c>
      <c r="M1724" t="b">
        <v>0</v>
      </c>
      <c r="T1724" t="s">
        <v>4341</v>
      </c>
      <c r="U1724" t="s">
        <v>4340</v>
      </c>
      <c r="V1724" t="s">
        <v>5162</v>
      </c>
      <c r="W1724">
        <v>4093</v>
      </c>
      <c r="X1724" s="25" t="s">
        <v>21801</v>
      </c>
      <c r="Y1724" t="s">
        <v>21800</v>
      </c>
      <c r="Z1724" t="s">
        <v>6024</v>
      </c>
      <c r="AA1724" t="str">
        <f t="shared" si="26"/>
        <v>Application Security and Development Security Technical Implementation Guide :: Version 5, Release: 2 Benchmark Date: 27 Oct 2022 SC-13;</v>
      </c>
    </row>
    <row r="1725" spans="1:27" ht="409.5" hidden="1">
      <c r="A1725" t="s">
        <v>5169</v>
      </c>
      <c r="B1725" t="s">
        <v>4349</v>
      </c>
      <c r="C1725" t="s">
        <v>5167</v>
      </c>
      <c r="D1725" t="s">
        <v>5168</v>
      </c>
      <c r="E1725" t="s">
        <v>5167</v>
      </c>
      <c r="F1725" t="s">
        <v>5166</v>
      </c>
      <c r="G1725" s="25" t="s">
        <v>5165</v>
      </c>
      <c r="I1725" s="25" t="s">
        <v>5164</v>
      </c>
      <c r="J1725" s="25" t="s">
        <v>5163</v>
      </c>
      <c r="M1725" t="b">
        <v>0</v>
      </c>
      <c r="T1725" t="s">
        <v>4341</v>
      </c>
      <c r="U1725" t="s">
        <v>4340</v>
      </c>
      <c r="V1725" t="s">
        <v>5162</v>
      </c>
      <c r="W1725">
        <v>4093</v>
      </c>
      <c r="X1725" s="25" t="s">
        <v>21801</v>
      </c>
      <c r="Y1725" t="s">
        <v>21800</v>
      </c>
      <c r="Z1725" t="s">
        <v>5161</v>
      </c>
      <c r="AA1725" t="str">
        <f t="shared" si="26"/>
        <v>Application Security and Development Security Technical Implementation Guide :: Version 5, Release: 2 Benchmark Date: 27 Oct 2022 SC-13;</v>
      </c>
    </row>
    <row r="1726" spans="1:27" ht="409.5" hidden="1">
      <c r="A1726" t="s">
        <v>4350</v>
      </c>
      <c r="B1726" t="s">
        <v>4349</v>
      </c>
      <c r="C1726" t="s">
        <v>4348</v>
      </c>
      <c r="D1726" t="s">
        <v>4347</v>
      </c>
      <c r="E1726" t="s">
        <v>4346</v>
      </c>
      <c r="F1726" t="s">
        <v>4345</v>
      </c>
      <c r="G1726" s="25" t="s">
        <v>4344</v>
      </c>
      <c r="I1726" s="25" t="s">
        <v>4343</v>
      </c>
      <c r="J1726" t="s">
        <v>4342</v>
      </c>
      <c r="M1726" t="b">
        <v>0</v>
      </c>
      <c r="T1726" t="s">
        <v>4341</v>
      </c>
      <c r="U1726" t="s">
        <v>4340</v>
      </c>
      <c r="V1726" t="s">
        <v>4339</v>
      </c>
      <c r="W1726">
        <v>2910</v>
      </c>
      <c r="X1726" s="25" t="s">
        <v>21801</v>
      </c>
      <c r="Y1726" t="s">
        <v>21800</v>
      </c>
      <c r="Z1726" t="s">
        <v>4338</v>
      </c>
      <c r="AA1726" t="str">
        <f t="shared" si="26"/>
        <v>Web Server Security Requirements Guide :: Version 3, Release: 1 Benchmark Date: 27 Oct 2022 SC-13;</v>
      </c>
    </row>
    <row r="1727" spans="1:27" ht="409.5">
      <c r="A1727" t="s">
        <v>20298</v>
      </c>
      <c r="B1727" t="s">
        <v>4349</v>
      </c>
      <c r="C1727" t="s">
        <v>20296</v>
      </c>
      <c r="D1727" t="s">
        <v>20297</v>
      </c>
      <c r="E1727" t="s">
        <v>20296</v>
      </c>
      <c r="F1727" t="s">
        <v>20295</v>
      </c>
      <c r="G1727" s="25" t="s">
        <v>20294</v>
      </c>
      <c r="I1727" s="25" t="s">
        <v>20293</v>
      </c>
      <c r="J1727" t="s">
        <v>20292</v>
      </c>
      <c r="M1727" t="b">
        <v>0</v>
      </c>
      <c r="T1727" t="s">
        <v>4341</v>
      </c>
      <c r="U1727" t="s">
        <v>4340</v>
      </c>
      <c r="V1727" t="s">
        <v>19908</v>
      </c>
      <c r="W1727">
        <v>2489</v>
      </c>
      <c r="X1727" s="25" t="s">
        <v>21802</v>
      </c>
      <c r="Y1727" t="s">
        <v>21803</v>
      </c>
      <c r="AA1727" t="str">
        <f t="shared" si="26"/>
        <v>Application Layer Gateway (ALG) Security Requirements Guide (SRG) :: Version 1, Release: 2 Benchmark Date: 24 Jul 2015 SC-18 (1);</v>
      </c>
    </row>
    <row r="1728" spans="1:27" ht="409.5" hidden="1">
      <c r="A1728" t="s">
        <v>19493</v>
      </c>
      <c r="B1728" t="s">
        <v>4349</v>
      </c>
      <c r="C1728" t="s">
        <v>4805</v>
      </c>
      <c r="D1728" t="s">
        <v>19492</v>
      </c>
      <c r="E1728" t="s">
        <v>19491</v>
      </c>
      <c r="F1728" t="s">
        <v>19490</v>
      </c>
      <c r="G1728" s="25" t="s">
        <v>19489</v>
      </c>
      <c r="I1728" s="25" t="s">
        <v>19488</v>
      </c>
      <c r="J1728" t="s">
        <v>19487</v>
      </c>
      <c r="M1728" t="b">
        <v>0</v>
      </c>
      <c r="T1728" t="s">
        <v>4341</v>
      </c>
      <c r="U1728" t="s">
        <v>4340</v>
      </c>
      <c r="V1728" t="s">
        <v>18918</v>
      </c>
      <c r="W1728">
        <v>2900</v>
      </c>
      <c r="X1728" s="25" t="s">
        <v>21802</v>
      </c>
      <c r="Y1728" t="s">
        <v>21803</v>
      </c>
      <c r="Z1728" t="s">
        <v>19486</v>
      </c>
      <c r="AA1728" t="str">
        <f t="shared" si="26"/>
        <v>Application Server Security Requirements Guide :: Version 3, Release: 3 Benchmark Date: 27 Oct 2022 SC-18 (1);</v>
      </c>
    </row>
    <row r="1729" spans="1:27" ht="409.5" hidden="1">
      <c r="A1729" t="s">
        <v>13260</v>
      </c>
      <c r="B1729" t="s">
        <v>4349</v>
      </c>
      <c r="C1729" t="s">
        <v>13258</v>
      </c>
      <c r="D1729" t="s">
        <v>13259</v>
      </c>
      <c r="E1729" t="s">
        <v>13258</v>
      </c>
      <c r="F1729" t="s">
        <v>13257</v>
      </c>
      <c r="G1729" s="25" t="s">
        <v>13256</v>
      </c>
      <c r="I1729" s="25" t="s">
        <v>13255</v>
      </c>
      <c r="J1729" t="s">
        <v>13254</v>
      </c>
      <c r="M1729" t="b">
        <v>0</v>
      </c>
      <c r="T1729" t="s">
        <v>4341</v>
      </c>
      <c r="U1729" t="s">
        <v>4340</v>
      </c>
      <c r="V1729" t="s">
        <v>12920</v>
      </c>
      <c r="W1729">
        <v>2358</v>
      </c>
      <c r="X1729" s="25" t="s">
        <v>21804</v>
      </c>
      <c r="Y1729" t="s">
        <v>21803</v>
      </c>
      <c r="AA1729" t="str">
        <f t="shared" si="26"/>
        <v>Intrusion Detection and Prevention Systems (IDPS) Security Requirements Guide :: Version 2, Release: 6 Benchmark Date: 24 Jul 2020 SC-18 (1);</v>
      </c>
    </row>
    <row r="1730" spans="1:27" ht="409.5" hidden="1">
      <c r="A1730" t="s">
        <v>13127</v>
      </c>
      <c r="B1730" t="s">
        <v>4349</v>
      </c>
      <c r="C1730" t="s">
        <v>13125</v>
      </c>
      <c r="D1730" t="s">
        <v>13126</v>
      </c>
      <c r="E1730" t="s">
        <v>13125</v>
      </c>
      <c r="F1730" t="s">
        <v>13124</v>
      </c>
      <c r="G1730" s="25" t="s">
        <v>13123</v>
      </c>
      <c r="I1730" s="25" t="s">
        <v>13122</v>
      </c>
      <c r="J1730" t="s">
        <v>13121</v>
      </c>
      <c r="M1730" t="b">
        <v>0</v>
      </c>
      <c r="T1730" t="s">
        <v>4341</v>
      </c>
      <c r="U1730" t="s">
        <v>4340</v>
      </c>
      <c r="V1730" t="s">
        <v>12920</v>
      </c>
      <c r="W1730">
        <v>2358</v>
      </c>
      <c r="X1730" s="25" t="s">
        <v>21802</v>
      </c>
      <c r="Y1730" t="s">
        <v>21803</v>
      </c>
      <c r="AA1730" t="str">
        <f t="shared" si="26"/>
        <v>Intrusion Detection and Prevention Systems (IDPS) Security Requirements Guide :: Version 2, Release: 6 Benchmark Date: 24 Jul 2020 SC-18 (1);</v>
      </c>
    </row>
    <row r="1731" spans="1:27" ht="409.5" hidden="1">
      <c r="A1731" t="s">
        <v>12124</v>
      </c>
      <c r="B1731" t="s">
        <v>4349</v>
      </c>
      <c r="C1731" t="s">
        <v>4805</v>
      </c>
      <c r="D1731" t="s">
        <v>12123</v>
      </c>
      <c r="E1731" t="s">
        <v>12122</v>
      </c>
      <c r="F1731" t="s">
        <v>12121</v>
      </c>
      <c r="G1731" s="25" t="s">
        <v>12120</v>
      </c>
      <c r="I1731" s="25" t="s">
        <v>12119</v>
      </c>
      <c r="J1731" t="s">
        <v>12118</v>
      </c>
      <c r="M1731" t="b">
        <v>0</v>
      </c>
      <c r="T1731" t="s">
        <v>4341</v>
      </c>
      <c r="U1731" t="s">
        <v>4340</v>
      </c>
      <c r="V1731" t="s">
        <v>11272</v>
      </c>
      <c r="W1731">
        <v>2906</v>
      </c>
      <c r="X1731" s="25" t="s">
        <v>21802</v>
      </c>
      <c r="Y1731" t="s">
        <v>21803</v>
      </c>
      <c r="Z1731" t="s">
        <v>12117</v>
      </c>
      <c r="AA1731" t="str">
        <f t="shared" si="26"/>
        <v>Mainframe Product Security Requirements Guide :: Version 2, Release: 1 Benchmark Date: 27 Oct 2022 SC-18 (1);</v>
      </c>
    </row>
    <row r="1732" spans="1:27" ht="409.5" hidden="1">
      <c r="A1732" t="s">
        <v>12116</v>
      </c>
      <c r="B1732" t="s">
        <v>4349</v>
      </c>
      <c r="C1732" t="s">
        <v>12115</v>
      </c>
      <c r="D1732" t="s">
        <v>12114</v>
      </c>
      <c r="E1732" t="s">
        <v>12113</v>
      </c>
      <c r="F1732" t="s">
        <v>12112</v>
      </c>
      <c r="G1732" s="25" t="s">
        <v>12111</v>
      </c>
      <c r="I1732" s="25" t="s">
        <v>12110</v>
      </c>
      <c r="J1732" t="s">
        <v>12109</v>
      </c>
      <c r="M1732" t="b">
        <v>0</v>
      </c>
      <c r="T1732" t="s">
        <v>4341</v>
      </c>
      <c r="U1732" t="s">
        <v>4340</v>
      </c>
      <c r="V1732" t="s">
        <v>11272</v>
      </c>
      <c r="W1732">
        <v>2906</v>
      </c>
      <c r="X1732" s="25" t="s">
        <v>21804</v>
      </c>
      <c r="Y1732" t="s">
        <v>21803</v>
      </c>
      <c r="Z1732" t="s">
        <v>12108</v>
      </c>
      <c r="AA1732" t="str">
        <f t="shared" ref="AA1732:AA1795" si="27">_xlfn.CONCAT(V1732, " ", Y1732)</f>
        <v>Mainframe Product Security Requirements Guide :: Version 2, Release: 1 Benchmark Date: 27 Oct 2022 SC-18 (1);</v>
      </c>
    </row>
    <row r="1733" spans="1:27" ht="409.5" hidden="1">
      <c r="A1733" t="s">
        <v>5661</v>
      </c>
      <c r="B1733" t="s">
        <v>4349</v>
      </c>
      <c r="C1733" t="s">
        <v>4805</v>
      </c>
      <c r="D1733" t="s">
        <v>5660</v>
      </c>
      <c r="E1733" t="s">
        <v>5659</v>
      </c>
      <c r="F1733" t="s">
        <v>5658</v>
      </c>
      <c r="G1733" s="25" t="s">
        <v>5657</v>
      </c>
      <c r="I1733" s="25" t="s">
        <v>5656</v>
      </c>
      <c r="J1733" t="s">
        <v>5655</v>
      </c>
      <c r="M1733" t="b">
        <v>0</v>
      </c>
      <c r="T1733" t="s">
        <v>4341</v>
      </c>
      <c r="U1733" t="s">
        <v>4340</v>
      </c>
      <c r="V1733" t="s">
        <v>5162</v>
      </c>
      <c r="W1733">
        <v>4093</v>
      </c>
      <c r="X1733" s="25" t="s">
        <v>21802</v>
      </c>
      <c r="Y1733" t="s">
        <v>21803</v>
      </c>
      <c r="Z1733" t="s">
        <v>5654</v>
      </c>
      <c r="AA1733" t="str">
        <f t="shared" si="27"/>
        <v>Application Security and Development Security Technical Implementation Guide :: Version 5, Release: 2 Benchmark Date: 27 Oct 2022 SC-18 (1);</v>
      </c>
    </row>
    <row r="1734" spans="1:27" ht="409.5" hidden="1">
      <c r="A1734" t="s">
        <v>4806</v>
      </c>
      <c r="B1734" t="s">
        <v>4349</v>
      </c>
      <c r="C1734" t="s">
        <v>4805</v>
      </c>
      <c r="D1734" t="s">
        <v>4804</v>
      </c>
      <c r="E1734" t="s">
        <v>4803</v>
      </c>
      <c r="F1734" t="s">
        <v>4802</v>
      </c>
      <c r="G1734" s="25" t="s">
        <v>4801</v>
      </c>
      <c r="I1734" s="25" t="s">
        <v>4800</v>
      </c>
      <c r="J1734" t="s">
        <v>4799</v>
      </c>
      <c r="M1734" t="b">
        <v>0</v>
      </c>
      <c r="T1734" t="s">
        <v>4341</v>
      </c>
      <c r="U1734" t="s">
        <v>4340</v>
      </c>
      <c r="V1734" t="s">
        <v>4339</v>
      </c>
      <c r="W1734">
        <v>2910</v>
      </c>
      <c r="X1734" s="25" t="s">
        <v>21802</v>
      </c>
      <c r="Y1734" t="s">
        <v>21803</v>
      </c>
      <c r="Z1734" t="s">
        <v>4798</v>
      </c>
      <c r="AA1734" t="str">
        <f t="shared" si="27"/>
        <v>Web Server Security Requirements Guide :: Version 3, Release: 1 Benchmark Date: 27 Oct 2022 SC-18 (1);</v>
      </c>
    </row>
    <row r="1735" spans="1:27" ht="409.5" hidden="1">
      <c r="A1735" t="s">
        <v>5249</v>
      </c>
      <c r="B1735" t="s">
        <v>4349</v>
      </c>
      <c r="C1735" t="s">
        <v>4358</v>
      </c>
      <c r="D1735" t="s">
        <v>5248</v>
      </c>
      <c r="E1735" t="s">
        <v>5247</v>
      </c>
      <c r="F1735" t="s">
        <v>5246</v>
      </c>
      <c r="G1735" s="25" t="s">
        <v>5245</v>
      </c>
      <c r="I1735" s="25" t="s">
        <v>5244</v>
      </c>
      <c r="J1735" t="s">
        <v>5243</v>
      </c>
      <c r="M1735" t="b">
        <v>0</v>
      </c>
      <c r="T1735" t="s">
        <v>4341</v>
      </c>
      <c r="U1735" t="s">
        <v>4340</v>
      </c>
      <c r="V1735" t="s">
        <v>5162</v>
      </c>
      <c r="W1735">
        <v>4093</v>
      </c>
      <c r="X1735" s="25" t="s">
        <v>5242</v>
      </c>
      <c r="Y1735" t="s">
        <v>21805</v>
      </c>
      <c r="Z1735" t="s">
        <v>5241</v>
      </c>
      <c r="AA1735" t="str">
        <f t="shared" si="27"/>
        <v>Application Security and Development Security Technical Implementation Guide :: Version 5, Release: 2 Benchmark Date: 27 Oct 2022 SC-18 (2);</v>
      </c>
    </row>
    <row r="1736" spans="1:27" ht="409.5">
      <c r="A1736" t="s">
        <v>20291</v>
      </c>
      <c r="B1736" t="s">
        <v>4349</v>
      </c>
      <c r="C1736" t="s">
        <v>20289</v>
      </c>
      <c r="D1736" t="s">
        <v>20290</v>
      </c>
      <c r="E1736" t="s">
        <v>20289</v>
      </c>
      <c r="F1736" t="s">
        <v>20288</v>
      </c>
      <c r="G1736" s="25" t="s">
        <v>20287</v>
      </c>
      <c r="I1736" s="25" t="s">
        <v>20286</v>
      </c>
      <c r="J1736" t="s">
        <v>20285</v>
      </c>
      <c r="M1736" t="b">
        <v>0</v>
      </c>
      <c r="T1736" t="s">
        <v>4341</v>
      </c>
      <c r="U1736" t="s">
        <v>4340</v>
      </c>
      <c r="V1736" t="s">
        <v>19908</v>
      </c>
      <c r="W1736">
        <v>2489</v>
      </c>
      <c r="X1736" s="25" t="s">
        <v>21806</v>
      </c>
      <c r="Y1736" t="s">
        <v>21807</v>
      </c>
      <c r="AA1736" t="str">
        <f t="shared" si="27"/>
        <v>Application Layer Gateway (ALG) Security Requirements Guide (SRG) :: Version 1, Release: 2 Benchmark Date: 24 Jul 2015 SC-18 (3);</v>
      </c>
    </row>
    <row r="1737" spans="1:27" ht="409.5">
      <c r="A1737" t="s">
        <v>20284</v>
      </c>
      <c r="B1737" t="s">
        <v>4349</v>
      </c>
      <c r="C1737" t="s">
        <v>20282</v>
      </c>
      <c r="D1737" t="s">
        <v>20283</v>
      </c>
      <c r="E1737" t="s">
        <v>20282</v>
      </c>
      <c r="F1737" t="s">
        <v>20281</v>
      </c>
      <c r="G1737" s="25" t="s">
        <v>20280</v>
      </c>
      <c r="I1737" s="25" t="s">
        <v>20279</v>
      </c>
      <c r="J1737" t="s">
        <v>20278</v>
      </c>
      <c r="M1737" t="b">
        <v>0</v>
      </c>
      <c r="T1737" t="s">
        <v>4341</v>
      </c>
      <c r="U1737" t="s">
        <v>4340</v>
      </c>
      <c r="V1737" t="s">
        <v>19908</v>
      </c>
      <c r="W1737">
        <v>2489</v>
      </c>
      <c r="X1737" s="25" t="s">
        <v>21808</v>
      </c>
      <c r="Y1737" t="s">
        <v>21807</v>
      </c>
      <c r="AA1737" t="str">
        <f t="shared" si="27"/>
        <v>Application Layer Gateway (ALG) Security Requirements Guide (SRG) :: Version 1, Release: 2 Benchmark Date: 24 Jul 2015 SC-18 (3);</v>
      </c>
    </row>
    <row r="1738" spans="1:27" ht="409.5" hidden="1">
      <c r="A1738" t="s">
        <v>12429</v>
      </c>
      <c r="B1738" t="s">
        <v>4349</v>
      </c>
      <c r="C1738" t="s">
        <v>12428</v>
      </c>
      <c r="D1738" t="s">
        <v>12427</v>
      </c>
      <c r="E1738" t="s">
        <v>12426</v>
      </c>
      <c r="F1738" t="s">
        <v>12425</v>
      </c>
      <c r="G1738" s="25" t="s">
        <v>12424</v>
      </c>
      <c r="I1738" s="25" t="s">
        <v>12423</v>
      </c>
      <c r="J1738" t="s">
        <v>12422</v>
      </c>
      <c r="M1738" t="b">
        <v>0</v>
      </c>
      <c r="T1738" t="s">
        <v>4341</v>
      </c>
      <c r="U1738" t="s">
        <v>4340</v>
      </c>
      <c r="V1738" t="s">
        <v>11272</v>
      </c>
      <c r="W1738">
        <v>2906</v>
      </c>
      <c r="X1738" s="25" t="s">
        <v>21806</v>
      </c>
      <c r="Y1738" t="s">
        <v>21807</v>
      </c>
      <c r="Z1738" t="s">
        <v>12421</v>
      </c>
      <c r="AA1738" t="str">
        <f t="shared" si="27"/>
        <v>Mainframe Product Security Requirements Guide :: Version 2, Release: 1 Benchmark Date: 27 Oct 2022 SC-18 (3);</v>
      </c>
    </row>
    <row r="1739" spans="1:27" ht="409.5" hidden="1">
      <c r="A1739" t="s">
        <v>12107</v>
      </c>
      <c r="B1739" t="s">
        <v>4349</v>
      </c>
      <c r="C1739" t="s">
        <v>12106</v>
      </c>
      <c r="D1739" t="s">
        <v>12105</v>
      </c>
      <c r="E1739" t="s">
        <v>12104</v>
      </c>
      <c r="F1739" t="s">
        <v>12103</v>
      </c>
      <c r="G1739" s="25" t="s">
        <v>12102</v>
      </c>
      <c r="I1739" s="25" t="s">
        <v>12101</v>
      </c>
      <c r="J1739" t="s">
        <v>12100</v>
      </c>
      <c r="M1739" t="b">
        <v>0</v>
      </c>
      <c r="T1739" t="s">
        <v>4341</v>
      </c>
      <c r="U1739" t="s">
        <v>4340</v>
      </c>
      <c r="V1739" t="s">
        <v>11272</v>
      </c>
      <c r="W1739">
        <v>2906</v>
      </c>
      <c r="X1739" s="25" t="s">
        <v>21808</v>
      </c>
      <c r="Y1739" t="s">
        <v>21807</v>
      </c>
      <c r="Z1739" t="s">
        <v>12099</v>
      </c>
      <c r="AA1739" t="str">
        <f t="shared" si="27"/>
        <v>Mainframe Product Security Requirements Guide :: Version 2, Release: 1 Benchmark Date: 27 Oct 2022 SC-18 (3);</v>
      </c>
    </row>
    <row r="1740" spans="1:27" ht="409.5" hidden="1">
      <c r="A1740" t="s">
        <v>12098</v>
      </c>
      <c r="B1740" t="s">
        <v>4349</v>
      </c>
      <c r="C1740" t="s">
        <v>12097</v>
      </c>
      <c r="D1740" t="s">
        <v>12096</v>
      </c>
      <c r="E1740" t="s">
        <v>12095</v>
      </c>
      <c r="F1740" t="s">
        <v>12094</v>
      </c>
      <c r="G1740" s="25" t="s">
        <v>12093</v>
      </c>
      <c r="I1740" s="25" t="s">
        <v>12092</v>
      </c>
      <c r="J1740" t="s">
        <v>12091</v>
      </c>
      <c r="M1740" t="b">
        <v>0</v>
      </c>
      <c r="T1740" t="s">
        <v>4341</v>
      </c>
      <c r="U1740" t="s">
        <v>4340</v>
      </c>
      <c r="V1740" t="s">
        <v>11272</v>
      </c>
      <c r="W1740">
        <v>2906</v>
      </c>
      <c r="X1740" s="25" t="s">
        <v>12090</v>
      </c>
      <c r="Y1740" t="s">
        <v>21809</v>
      </c>
      <c r="Z1740" t="s">
        <v>12089</v>
      </c>
      <c r="AA1740" t="str">
        <f t="shared" si="27"/>
        <v>Mainframe Product Security Requirements Guide :: Version 2, Release: 1 Benchmark Date: 27 Oct 2022 SC-18 (4);</v>
      </c>
    </row>
    <row r="1741" spans="1:27" ht="409.5" hidden="1">
      <c r="A1741" t="s">
        <v>11471</v>
      </c>
      <c r="B1741" t="s">
        <v>4349</v>
      </c>
      <c r="C1741" t="s">
        <v>11470</v>
      </c>
      <c r="D1741" t="s">
        <v>11469</v>
      </c>
      <c r="E1741" t="s">
        <v>11468</v>
      </c>
      <c r="F1741" t="s">
        <v>11467</v>
      </c>
      <c r="G1741" s="25" t="s">
        <v>11466</v>
      </c>
      <c r="I1741" s="25" t="s">
        <v>11465</v>
      </c>
      <c r="J1741" t="s">
        <v>11464</v>
      </c>
      <c r="M1741" t="b">
        <v>0</v>
      </c>
      <c r="T1741" t="s">
        <v>4341</v>
      </c>
      <c r="U1741" t="s">
        <v>4340</v>
      </c>
      <c r="V1741" t="s">
        <v>11272</v>
      </c>
      <c r="W1741">
        <v>2906</v>
      </c>
      <c r="X1741" s="25" t="s">
        <v>11463</v>
      </c>
      <c r="Y1741" t="s">
        <v>21809</v>
      </c>
      <c r="Z1741" t="s">
        <v>11462</v>
      </c>
      <c r="AA1741" t="str">
        <f t="shared" si="27"/>
        <v>Mainframe Product Security Requirements Guide :: Version 2, Release: 1 Benchmark Date: 27 Oct 2022 SC-18 (4);</v>
      </c>
    </row>
    <row r="1742" spans="1:27" ht="409.5" hidden="1">
      <c r="A1742" t="s">
        <v>19485</v>
      </c>
      <c r="B1742" t="s">
        <v>4349</v>
      </c>
      <c r="C1742" t="s">
        <v>4780</v>
      </c>
      <c r="D1742" t="s">
        <v>19484</v>
      </c>
      <c r="E1742" t="s">
        <v>19483</v>
      </c>
      <c r="F1742" t="s">
        <v>19482</v>
      </c>
      <c r="G1742" s="25" t="s">
        <v>19481</v>
      </c>
      <c r="I1742" s="25" t="s">
        <v>19480</v>
      </c>
      <c r="J1742" t="s">
        <v>19479</v>
      </c>
      <c r="M1742" t="b">
        <v>0</v>
      </c>
      <c r="T1742" t="s">
        <v>4341</v>
      </c>
      <c r="U1742" t="s">
        <v>4340</v>
      </c>
      <c r="V1742" t="s">
        <v>18918</v>
      </c>
      <c r="W1742">
        <v>2900</v>
      </c>
      <c r="X1742" s="25" t="s">
        <v>21812</v>
      </c>
      <c r="Y1742" t="s">
        <v>21813</v>
      </c>
      <c r="Z1742" t="s">
        <v>19478</v>
      </c>
      <c r="AA1742" t="str">
        <f t="shared" si="27"/>
        <v>Application Server Security Requirements Guide :: Version 3, Release: 3 Benchmark Date: 27 Oct 2022 SC-2;</v>
      </c>
    </row>
    <row r="1743" spans="1:27" ht="409.5" hidden="1">
      <c r="A1743" t="s">
        <v>17589</v>
      </c>
      <c r="B1743" t="s">
        <v>4349</v>
      </c>
      <c r="C1743" t="s">
        <v>4780</v>
      </c>
      <c r="D1743" t="s">
        <v>17588</v>
      </c>
      <c r="E1743" t="s">
        <v>17587</v>
      </c>
      <c r="F1743" t="s">
        <v>17586</v>
      </c>
      <c r="G1743" s="25" t="s">
        <v>17585</v>
      </c>
      <c r="I1743" s="25" t="s">
        <v>17584</v>
      </c>
      <c r="J1743" t="s">
        <v>17583</v>
      </c>
      <c r="M1743" t="b">
        <v>0</v>
      </c>
      <c r="T1743" t="s">
        <v>4341</v>
      </c>
      <c r="U1743" t="s">
        <v>4340</v>
      </c>
      <c r="V1743" t="s">
        <v>16942</v>
      </c>
      <c r="W1743">
        <v>5239</v>
      </c>
      <c r="X1743" s="25" t="s">
        <v>21812</v>
      </c>
      <c r="Y1743" t="s">
        <v>21813</v>
      </c>
      <c r="AA1743" t="str">
        <f t="shared" si="27"/>
        <v>Container Platform Security Requirements Guide :: Version 1, Release: 3 Benchmark Date: 27 Jan 2022 SC-2;</v>
      </c>
    </row>
    <row r="1744" spans="1:27" ht="409.5" hidden="1">
      <c r="A1744" t="s">
        <v>16583</v>
      </c>
      <c r="B1744" t="s">
        <v>4349</v>
      </c>
      <c r="C1744" t="s">
        <v>4780</v>
      </c>
      <c r="D1744" t="s">
        <v>16582</v>
      </c>
      <c r="E1744" t="s">
        <v>16581</v>
      </c>
      <c r="F1744" t="s">
        <v>16580</v>
      </c>
      <c r="G1744" s="25" t="s">
        <v>16579</v>
      </c>
      <c r="I1744" s="25" t="s">
        <v>16578</v>
      </c>
      <c r="J1744" t="s">
        <v>16577</v>
      </c>
      <c r="M1744" t="b">
        <v>0</v>
      </c>
      <c r="T1744" t="s">
        <v>4341</v>
      </c>
      <c r="U1744" t="s">
        <v>4340</v>
      </c>
      <c r="V1744" t="s">
        <v>15953</v>
      </c>
      <c r="W1744">
        <v>2902</v>
      </c>
      <c r="X1744" s="25" t="s">
        <v>21812</v>
      </c>
      <c r="Y1744" t="s">
        <v>21813</v>
      </c>
      <c r="Z1744" t="s">
        <v>16576</v>
      </c>
      <c r="AA1744" t="str">
        <f t="shared" si="27"/>
        <v>Database Security Requirements Guide :: Version 3, Release: 3 Benchmark Date: 27 Jul 2022 SC-2;</v>
      </c>
    </row>
    <row r="1745" spans="1:27" ht="409.5" hidden="1">
      <c r="A1745" t="s">
        <v>14440</v>
      </c>
      <c r="B1745" t="s">
        <v>4349</v>
      </c>
      <c r="C1745" t="s">
        <v>14439</v>
      </c>
      <c r="D1745" t="s">
        <v>14438</v>
      </c>
      <c r="E1745" t="s">
        <v>14437</v>
      </c>
      <c r="F1745" t="s">
        <v>14436</v>
      </c>
      <c r="G1745" s="25" t="s">
        <v>14435</v>
      </c>
      <c r="I1745" t="s">
        <v>14434</v>
      </c>
      <c r="J1745" t="s">
        <v>14433</v>
      </c>
      <c r="M1745" t="b">
        <v>0</v>
      </c>
      <c r="T1745" t="s">
        <v>4341</v>
      </c>
      <c r="U1745" t="s">
        <v>4340</v>
      </c>
      <c r="V1745" t="s">
        <v>13339</v>
      </c>
      <c r="W1745">
        <v>2895</v>
      </c>
      <c r="X1745" s="25" t="s">
        <v>21812</v>
      </c>
      <c r="Y1745" t="s">
        <v>21813</v>
      </c>
      <c r="Z1745" t="s">
        <v>14432</v>
      </c>
      <c r="AA1745" t="str">
        <f t="shared" si="27"/>
        <v>General Purpose Operating System Security Requirements Guide :: Version 2, Release: 4 Benchmark Date: 27 Jul 2022 SC-2;</v>
      </c>
    </row>
    <row r="1746" spans="1:27" ht="409.5" hidden="1">
      <c r="A1746" t="s">
        <v>12088</v>
      </c>
      <c r="B1746" t="s">
        <v>4349</v>
      </c>
      <c r="C1746" t="s">
        <v>4780</v>
      </c>
      <c r="D1746" t="s">
        <v>12087</v>
      </c>
      <c r="E1746" t="s">
        <v>12086</v>
      </c>
      <c r="F1746" t="s">
        <v>12085</v>
      </c>
      <c r="G1746" s="25" t="s">
        <v>12084</v>
      </c>
      <c r="I1746" s="25" t="s">
        <v>12083</v>
      </c>
      <c r="J1746" t="s">
        <v>12082</v>
      </c>
      <c r="M1746" t="b">
        <v>0</v>
      </c>
      <c r="T1746" t="s">
        <v>4341</v>
      </c>
      <c r="U1746" t="s">
        <v>4340</v>
      </c>
      <c r="V1746" t="s">
        <v>11272</v>
      </c>
      <c r="W1746">
        <v>2906</v>
      </c>
      <c r="X1746" s="25" t="s">
        <v>21812</v>
      </c>
      <c r="Y1746" t="s">
        <v>21813</v>
      </c>
      <c r="Z1746" t="s">
        <v>12081</v>
      </c>
      <c r="AA1746" t="str">
        <f t="shared" si="27"/>
        <v>Mainframe Product Security Requirements Guide :: Version 2, Release: 1 Benchmark Date: 27 Oct 2022 SC-2;</v>
      </c>
    </row>
    <row r="1747" spans="1:27" ht="409.5" hidden="1">
      <c r="A1747" t="s">
        <v>9502</v>
      </c>
      <c r="B1747" t="s">
        <v>4349</v>
      </c>
      <c r="C1747" t="s">
        <v>7717</v>
      </c>
      <c r="D1747" t="s">
        <v>9501</v>
      </c>
      <c r="E1747" t="s">
        <v>9500</v>
      </c>
      <c r="F1747" t="s">
        <v>9499</v>
      </c>
      <c r="G1747" t="s">
        <v>9498</v>
      </c>
      <c r="I1747" s="25" t="s">
        <v>9497</v>
      </c>
      <c r="J1747" t="s">
        <v>9496</v>
      </c>
      <c r="M1747" t="b">
        <v>0</v>
      </c>
      <c r="T1747" t="s">
        <v>4341</v>
      </c>
      <c r="U1747" t="s">
        <v>4340</v>
      </c>
      <c r="V1747" t="s">
        <v>9446</v>
      </c>
      <c r="W1747">
        <v>3333</v>
      </c>
      <c r="X1747" s="25" t="s">
        <v>21812</v>
      </c>
      <c r="Y1747" t="s">
        <v>21813</v>
      </c>
      <c r="AA1747" t="str">
        <f t="shared" si="27"/>
        <v>SDN Controller Security Requirements Guide :: Version 1, Release: 2 Benchmark Date: 24 Apr 2020 SC-2;</v>
      </c>
    </row>
    <row r="1748" spans="1:27" ht="409.5" hidden="1">
      <c r="A1748" t="s">
        <v>6023</v>
      </c>
      <c r="B1748" t="s">
        <v>4349</v>
      </c>
      <c r="C1748" t="s">
        <v>4780</v>
      </c>
      <c r="D1748" t="s">
        <v>6022</v>
      </c>
      <c r="E1748" t="s">
        <v>6021</v>
      </c>
      <c r="F1748" t="s">
        <v>6020</v>
      </c>
      <c r="G1748" s="25" t="s">
        <v>6019</v>
      </c>
      <c r="I1748" s="25" t="s">
        <v>6018</v>
      </c>
      <c r="J1748" t="s">
        <v>6017</v>
      </c>
      <c r="M1748" t="b">
        <v>0</v>
      </c>
      <c r="T1748" t="s">
        <v>4341</v>
      </c>
      <c r="U1748" t="s">
        <v>4340</v>
      </c>
      <c r="V1748" t="s">
        <v>5162</v>
      </c>
      <c r="W1748">
        <v>4093</v>
      </c>
      <c r="X1748" s="25" t="s">
        <v>21812</v>
      </c>
      <c r="Y1748" t="s">
        <v>21813</v>
      </c>
      <c r="Z1748" t="s">
        <v>6016</v>
      </c>
      <c r="AA1748" t="str">
        <f t="shared" si="27"/>
        <v>Application Security and Development Security Technical Implementation Guide :: Version 5, Release: 2 Benchmark Date: 27 Oct 2022 SC-2;</v>
      </c>
    </row>
    <row r="1749" spans="1:27" ht="409.5" hidden="1">
      <c r="A1749" t="s">
        <v>4797</v>
      </c>
      <c r="B1749" t="s">
        <v>4349</v>
      </c>
      <c r="C1749" t="s">
        <v>4780</v>
      </c>
      <c r="D1749" t="s">
        <v>4796</v>
      </c>
      <c r="E1749" t="s">
        <v>4795</v>
      </c>
      <c r="F1749" t="s">
        <v>4794</v>
      </c>
      <c r="G1749" t="s">
        <v>4793</v>
      </c>
      <c r="I1749" s="25" t="s">
        <v>4792</v>
      </c>
      <c r="J1749" t="s">
        <v>4791</v>
      </c>
      <c r="M1749" t="b">
        <v>0</v>
      </c>
      <c r="T1749" t="s">
        <v>4341</v>
      </c>
      <c r="U1749" t="s">
        <v>4340</v>
      </c>
      <c r="V1749" t="s">
        <v>4339</v>
      </c>
      <c r="W1749">
        <v>2910</v>
      </c>
      <c r="X1749" s="25" t="s">
        <v>21812</v>
      </c>
      <c r="Y1749" t="s">
        <v>21813</v>
      </c>
      <c r="Z1749" t="s">
        <v>4790</v>
      </c>
      <c r="AA1749" t="str">
        <f t="shared" si="27"/>
        <v>Web Server Security Requirements Guide :: Version 3, Release: 1 Benchmark Date: 27 Oct 2022 SC-2;</v>
      </c>
    </row>
    <row r="1750" spans="1:27" ht="409.5" hidden="1">
      <c r="A1750" t="s">
        <v>4789</v>
      </c>
      <c r="B1750" t="s">
        <v>4349</v>
      </c>
      <c r="C1750" t="s">
        <v>4780</v>
      </c>
      <c r="D1750" t="s">
        <v>4788</v>
      </c>
      <c r="E1750" t="s">
        <v>4787</v>
      </c>
      <c r="F1750" t="s">
        <v>4786</v>
      </c>
      <c r="G1750" s="25" t="s">
        <v>4785</v>
      </c>
      <c r="I1750" s="25" t="s">
        <v>4784</v>
      </c>
      <c r="J1750" t="s">
        <v>4783</v>
      </c>
      <c r="M1750" t="b">
        <v>0</v>
      </c>
      <c r="T1750" t="s">
        <v>4341</v>
      </c>
      <c r="U1750" t="s">
        <v>4340</v>
      </c>
      <c r="V1750" t="s">
        <v>4339</v>
      </c>
      <c r="W1750">
        <v>2910</v>
      </c>
      <c r="X1750" s="25" t="s">
        <v>21812</v>
      </c>
      <c r="Y1750" t="s">
        <v>21813</v>
      </c>
      <c r="Z1750" t="s">
        <v>4782</v>
      </c>
      <c r="AA1750" t="str">
        <f t="shared" si="27"/>
        <v>Web Server Security Requirements Guide :: Version 3, Release: 1 Benchmark Date: 27 Oct 2022 SC-2;</v>
      </c>
    </row>
    <row r="1751" spans="1:27" ht="409.5" hidden="1">
      <c r="A1751" t="s">
        <v>4781</v>
      </c>
      <c r="B1751" t="s">
        <v>4349</v>
      </c>
      <c r="C1751" t="s">
        <v>4780</v>
      </c>
      <c r="D1751" t="s">
        <v>4779</v>
      </c>
      <c r="E1751" t="s">
        <v>4778</v>
      </c>
      <c r="F1751" t="s">
        <v>4777</v>
      </c>
      <c r="G1751" s="25" t="s">
        <v>4776</v>
      </c>
      <c r="I1751" s="25" t="s">
        <v>4775</v>
      </c>
      <c r="J1751" t="s">
        <v>4774</v>
      </c>
      <c r="M1751" t="b">
        <v>0</v>
      </c>
      <c r="T1751" t="s">
        <v>4341</v>
      </c>
      <c r="U1751" t="s">
        <v>4340</v>
      </c>
      <c r="V1751" t="s">
        <v>4339</v>
      </c>
      <c r="W1751">
        <v>2910</v>
      </c>
      <c r="X1751" s="25" t="s">
        <v>21812</v>
      </c>
      <c r="Y1751" t="s">
        <v>21813</v>
      </c>
      <c r="Z1751" t="s">
        <v>4773</v>
      </c>
      <c r="AA1751" t="str">
        <f t="shared" si="27"/>
        <v>Web Server Security Requirements Guide :: Version 3, Release: 1 Benchmark Date: 27 Oct 2022 SC-2;</v>
      </c>
    </row>
    <row r="1752" spans="1:27" ht="409.5" hidden="1">
      <c r="A1752" t="s">
        <v>15832</v>
      </c>
      <c r="B1752" t="s">
        <v>4349</v>
      </c>
      <c r="C1752" t="s">
        <v>15830</v>
      </c>
      <c r="D1752" t="s">
        <v>15831</v>
      </c>
      <c r="E1752" t="s">
        <v>15830</v>
      </c>
      <c r="F1752" t="s">
        <v>15829</v>
      </c>
      <c r="G1752" s="25" t="s">
        <v>15828</v>
      </c>
      <c r="I1752" s="25" t="s">
        <v>15827</v>
      </c>
      <c r="J1752" t="s">
        <v>15826</v>
      </c>
      <c r="M1752" t="b">
        <v>0</v>
      </c>
      <c r="T1752" t="s">
        <v>4341</v>
      </c>
      <c r="U1752" t="s">
        <v>4340</v>
      </c>
      <c r="V1752" t="s">
        <v>15278</v>
      </c>
      <c r="W1752">
        <v>2355</v>
      </c>
      <c r="X1752" s="25" t="s">
        <v>21814</v>
      </c>
      <c r="Y1752" t="s">
        <v>21492</v>
      </c>
      <c r="AA1752" t="str">
        <f t="shared" si="27"/>
        <v>Domain Name System (DNS) Security Requirements Guide :: Version 2, Release: 4 Benchmark Date: 23 Oct 2015 SC-20;</v>
      </c>
    </row>
    <row r="1753" spans="1:27" ht="409.5" hidden="1">
      <c r="A1753" t="s">
        <v>15644</v>
      </c>
      <c r="B1753" t="s">
        <v>4349</v>
      </c>
      <c r="C1753" t="s">
        <v>15642</v>
      </c>
      <c r="D1753" t="s">
        <v>15643</v>
      </c>
      <c r="E1753" t="s">
        <v>15642</v>
      </c>
      <c r="F1753" t="s">
        <v>15641</v>
      </c>
      <c r="G1753" s="25" t="s">
        <v>15640</v>
      </c>
      <c r="I1753" t="s">
        <v>15639</v>
      </c>
      <c r="J1753" t="s">
        <v>15638</v>
      </c>
      <c r="M1753" t="b">
        <v>0</v>
      </c>
      <c r="T1753" t="s">
        <v>4341</v>
      </c>
      <c r="U1753" t="s">
        <v>4340</v>
      </c>
      <c r="V1753" t="s">
        <v>15278</v>
      </c>
      <c r="W1753">
        <v>2355</v>
      </c>
      <c r="X1753" s="25" t="s">
        <v>21815</v>
      </c>
      <c r="Y1753" t="s">
        <v>21492</v>
      </c>
      <c r="AA1753" t="str">
        <f t="shared" si="27"/>
        <v>Domain Name System (DNS) Security Requirements Guide :: Version 2, Release: 4 Benchmark Date: 23 Oct 2015 SC-20;</v>
      </c>
    </row>
    <row r="1754" spans="1:27" ht="409.5" hidden="1">
      <c r="A1754" t="s">
        <v>15825</v>
      </c>
      <c r="B1754" t="s">
        <v>4349</v>
      </c>
      <c r="C1754" t="s">
        <v>15823</v>
      </c>
      <c r="D1754" t="s">
        <v>15824</v>
      </c>
      <c r="E1754" t="s">
        <v>15823</v>
      </c>
      <c r="F1754" t="s">
        <v>15822</v>
      </c>
      <c r="G1754" s="25" t="s">
        <v>15821</v>
      </c>
      <c r="I1754" s="25" t="s">
        <v>15820</v>
      </c>
      <c r="J1754" t="s">
        <v>15819</v>
      </c>
      <c r="M1754" t="b">
        <v>0</v>
      </c>
      <c r="T1754" t="s">
        <v>4341</v>
      </c>
      <c r="U1754" t="s">
        <v>4340</v>
      </c>
      <c r="V1754" t="s">
        <v>15278</v>
      </c>
      <c r="W1754">
        <v>2355</v>
      </c>
      <c r="X1754" s="25" t="s">
        <v>21816</v>
      </c>
      <c r="Y1754" t="s">
        <v>21492</v>
      </c>
      <c r="AA1754" t="str">
        <f t="shared" si="27"/>
        <v>Domain Name System (DNS) Security Requirements Guide :: Version 2, Release: 4 Benchmark Date: 23 Oct 2015 SC-20;</v>
      </c>
    </row>
    <row r="1755" spans="1:27" ht="409.5" hidden="1">
      <c r="A1755" t="s">
        <v>15818</v>
      </c>
      <c r="B1755" t="s">
        <v>4349</v>
      </c>
      <c r="C1755" t="s">
        <v>15816</v>
      </c>
      <c r="D1755" t="s">
        <v>15817</v>
      </c>
      <c r="E1755" t="s">
        <v>15816</v>
      </c>
      <c r="F1755" t="s">
        <v>15815</v>
      </c>
      <c r="G1755" s="25" t="s">
        <v>15814</v>
      </c>
      <c r="I1755" s="25" t="s">
        <v>15813</v>
      </c>
      <c r="J1755" t="s">
        <v>15812</v>
      </c>
      <c r="M1755" t="b">
        <v>0</v>
      </c>
      <c r="T1755" t="s">
        <v>4341</v>
      </c>
      <c r="U1755" t="s">
        <v>4340</v>
      </c>
      <c r="V1755" t="s">
        <v>15278</v>
      </c>
      <c r="W1755">
        <v>2355</v>
      </c>
      <c r="X1755" s="25" t="s">
        <v>21816</v>
      </c>
      <c r="Y1755" t="s">
        <v>21492</v>
      </c>
      <c r="AA1755" t="str">
        <f t="shared" si="27"/>
        <v>Domain Name System (DNS) Security Requirements Guide :: Version 2, Release: 4 Benchmark Date: 23 Oct 2015 SC-20;</v>
      </c>
    </row>
    <row r="1756" spans="1:27" ht="409.5" hidden="1">
      <c r="A1756" t="s">
        <v>15811</v>
      </c>
      <c r="B1756" t="s">
        <v>4349</v>
      </c>
      <c r="C1756" t="s">
        <v>15809</v>
      </c>
      <c r="D1756" t="s">
        <v>15810</v>
      </c>
      <c r="E1756" t="s">
        <v>15809</v>
      </c>
      <c r="F1756" t="s">
        <v>15808</v>
      </c>
      <c r="G1756" s="25" t="s">
        <v>15807</v>
      </c>
      <c r="I1756" s="25" t="s">
        <v>15806</v>
      </c>
      <c r="J1756" t="s">
        <v>15805</v>
      </c>
      <c r="M1756" t="b">
        <v>0</v>
      </c>
      <c r="T1756" t="s">
        <v>4341</v>
      </c>
      <c r="U1756" t="s">
        <v>4340</v>
      </c>
      <c r="V1756" t="s">
        <v>15278</v>
      </c>
      <c r="W1756">
        <v>2355</v>
      </c>
      <c r="X1756" s="25" t="s">
        <v>21817</v>
      </c>
      <c r="Y1756" t="s">
        <v>21492</v>
      </c>
      <c r="AA1756" t="str">
        <f t="shared" si="27"/>
        <v>Domain Name System (DNS) Security Requirements Guide :: Version 2, Release: 4 Benchmark Date: 23 Oct 2015 SC-20;</v>
      </c>
    </row>
    <row r="1757" spans="1:27" ht="409.5" hidden="1">
      <c r="A1757" t="s">
        <v>15804</v>
      </c>
      <c r="B1757" t="s">
        <v>4349</v>
      </c>
      <c r="C1757" t="s">
        <v>15802</v>
      </c>
      <c r="D1757" t="s">
        <v>15803</v>
      </c>
      <c r="E1757" t="s">
        <v>15802</v>
      </c>
      <c r="F1757" t="s">
        <v>15801</v>
      </c>
      <c r="G1757" s="25" t="s">
        <v>15800</v>
      </c>
      <c r="I1757" s="25" t="s">
        <v>15799</v>
      </c>
      <c r="J1757" s="25" t="s">
        <v>15798</v>
      </c>
      <c r="M1757" t="b">
        <v>0</v>
      </c>
      <c r="T1757" t="s">
        <v>4341</v>
      </c>
      <c r="U1757" t="s">
        <v>4340</v>
      </c>
      <c r="V1757" t="s">
        <v>15278</v>
      </c>
      <c r="W1757">
        <v>2355</v>
      </c>
      <c r="X1757" s="25" t="s">
        <v>21817</v>
      </c>
      <c r="Y1757" t="s">
        <v>21492</v>
      </c>
      <c r="AA1757" t="str">
        <f t="shared" si="27"/>
        <v>Domain Name System (DNS) Security Requirements Guide :: Version 2, Release: 4 Benchmark Date: 23 Oct 2015 SC-20;</v>
      </c>
    </row>
    <row r="1758" spans="1:27" ht="409.5" hidden="1">
      <c r="A1758" t="s">
        <v>15637</v>
      </c>
      <c r="B1758" t="s">
        <v>4349</v>
      </c>
      <c r="C1758" t="s">
        <v>15635</v>
      </c>
      <c r="D1758" t="s">
        <v>15636</v>
      </c>
      <c r="E1758" t="s">
        <v>15635</v>
      </c>
      <c r="F1758" t="s">
        <v>15634</v>
      </c>
      <c r="G1758" s="25" t="s">
        <v>15633</v>
      </c>
      <c r="I1758" t="s">
        <v>15632</v>
      </c>
      <c r="J1758" t="s">
        <v>15631</v>
      </c>
      <c r="M1758" t="b">
        <v>0</v>
      </c>
      <c r="T1758" t="s">
        <v>4341</v>
      </c>
      <c r="U1758" t="s">
        <v>4340</v>
      </c>
      <c r="V1758" t="s">
        <v>15278</v>
      </c>
      <c r="W1758">
        <v>2355</v>
      </c>
      <c r="X1758" s="25" t="s">
        <v>21818</v>
      </c>
      <c r="Y1758" t="s">
        <v>21819</v>
      </c>
      <c r="AA1758" t="str">
        <f t="shared" si="27"/>
        <v>Domain Name System (DNS) Security Requirements Guide :: Version 2, Release: 4 Benchmark Date: 23 Oct 2015 SC-21;</v>
      </c>
    </row>
    <row r="1759" spans="1:27" ht="409.5" hidden="1">
      <c r="A1759" t="s">
        <v>15630</v>
      </c>
      <c r="B1759" t="s">
        <v>4349</v>
      </c>
      <c r="C1759" t="s">
        <v>15628</v>
      </c>
      <c r="D1759" t="s">
        <v>15629</v>
      </c>
      <c r="E1759" t="s">
        <v>15628</v>
      </c>
      <c r="F1759" t="s">
        <v>15627</v>
      </c>
      <c r="G1759" s="25" t="s">
        <v>15620</v>
      </c>
      <c r="I1759" t="s">
        <v>15626</v>
      </c>
      <c r="J1759" t="s">
        <v>15625</v>
      </c>
      <c r="M1759" t="b">
        <v>0</v>
      </c>
      <c r="T1759" t="s">
        <v>4341</v>
      </c>
      <c r="U1759" t="s">
        <v>4340</v>
      </c>
      <c r="V1759" t="s">
        <v>15278</v>
      </c>
      <c r="W1759">
        <v>2355</v>
      </c>
      <c r="X1759" s="25" t="s">
        <v>21820</v>
      </c>
      <c r="Y1759" t="s">
        <v>21819</v>
      </c>
      <c r="AA1759" t="str">
        <f t="shared" si="27"/>
        <v>Domain Name System (DNS) Security Requirements Guide :: Version 2, Release: 4 Benchmark Date: 23 Oct 2015 SC-21;</v>
      </c>
    </row>
    <row r="1760" spans="1:27" ht="409.5" hidden="1">
      <c r="A1760" t="s">
        <v>15624</v>
      </c>
      <c r="B1760" t="s">
        <v>4349</v>
      </c>
      <c r="C1760" t="s">
        <v>15622</v>
      </c>
      <c r="D1760" t="s">
        <v>15623</v>
      </c>
      <c r="E1760" t="s">
        <v>15622</v>
      </c>
      <c r="F1760" t="s">
        <v>15621</v>
      </c>
      <c r="G1760" s="25" t="s">
        <v>15620</v>
      </c>
      <c r="I1760" t="s">
        <v>15619</v>
      </c>
      <c r="J1760" t="s">
        <v>15618</v>
      </c>
      <c r="M1760" t="b">
        <v>0</v>
      </c>
      <c r="T1760" t="s">
        <v>4341</v>
      </c>
      <c r="U1760" t="s">
        <v>4340</v>
      </c>
      <c r="V1760" t="s">
        <v>15278</v>
      </c>
      <c r="W1760">
        <v>2355</v>
      </c>
      <c r="X1760" s="25" t="s">
        <v>21821</v>
      </c>
      <c r="Y1760" t="s">
        <v>21819</v>
      </c>
      <c r="AA1760" t="str">
        <f t="shared" si="27"/>
        <v>Domain Name System (DNS) Security Requirements Guide :: Version 2, Release: 4 Benchmark Date: 23 Oct 2015 SC-21;</v>
      </c>
    </row>
    <row r="1761" spans="1:27" ht="409.5" hidden="1">
      <c r="A1761" t="s">
        <v>15617</v>
      </c>
      <c r="B1761" t="s">
        <v>4349</v>
      </c>
      <c r="C1761" t="s">
        <v>15615</v>
      </c>
      <c r="D1761" t="s">
        <v>15616</v>
      </c>
      <c r="E1761" t="s">
        <v>15615</v>
      </c>
      <c r="F1761" t="s">
        <v>15614</v>
      </c>
      <c r="G1761" s="25" t="s">
        <v>15613</v>
      </c>
      <c r="I1761" t="s">
        <v>15612</v>
      </c>
      <c r="J1761" t="s">
        <v>15611</v>
      </c>
      <c r="M1761" t="b">
        <v>0</v>
      </c>
      <c r="T1761" t="s">
        <v>4341</v>
      </c>
      <c r="U1761" t="s">
        <v>4340</v>
      </c>
      <c r="V1761" t="s">
        <v>15278</v>
      </c>
      <c r="W1761">
        <v>2355</v>
      </c>
      <c r="X1761" s="25" t="s">
        <v>21822</v>
      </c>
      <c r="Y1761" t="s">
        <v>21819</v>
      </c>
      <c r="AA1761" t="str">
        <f t="shared" si="27"/>
        <v>Domain Name System (DNS) Security Requirements Guide :: Version 2, Release: 4 Benchmark Date: 23 Oct 2015 SC-21;</v>
      </c>
    </row>
    <row r="1762" spans="1:27" ht="409.5">
      <c r="A1762" t="s">
        <v>20277</v>
      </c>
      <c r="B1762" t="s">
        <v>4349</v>
      </c>
      <c r="C1762" t="s">
        <v>20275</v>
      </c>
      <c r="D1762" t="s">
        <v>20276</v>
      </c>
      <c r="E1762" t="s">
        <v>20275</v>
      </c>
      <c r="F1762" t="s">
        <v>20274</v>
      </c>
      <c r="G1762" s="25" t="s">
        <v>20273</v>
      </c>
      <c r="I1762" s="25" t="s">
        <v>20272</v>
      </c>
      <c r="J1762" t="s">
        <v>20271</v>
      </c>
      <c r="M1762" t="b">
        <v>0</v>
      </c>
      <c r="T1762" t="s">
        <v>4341</v>
      </c>
      <c r="U1762" t="s">
        <v>4340</v>
      </c>
      <c r="V1762" t="s">
        <v>19908</v>
      </c>
      <c r="W1762">
        <v>2489</v>
      </c>
      <c r="X1762" s="25" t="s">
        <v>21823</v>
      </c>
      <c r="Y1762" t="s">
        <v>21824</v>
      </c>
      <c r="AA1762" t="str">
        <f t="shared" si="27"/>
        <v>Application Layer Gateway (ALG) Security Requirements Guide (SRG) :: Version 1, Release: 2 Benchmark Date: 24 Jul 2015 SC-23;</v>
      </c>
    </row>
    <row r="1763" spans="1:27" ht="409.5" hidden="1">
      <c r="A1763" t="s">
        <v>19477</v>
      </c>
      <c r="B1763" t="s">
        <v>4349</v>
      </c>
      <c r="C1763" t="s">
        <v>5998</v>
      </c>
      <c r="D1763" t="s">
        <v>19476</v>
      </c>
      <c r="E1763" t="s">
        <v>19475</v>
      </c>
      <c r="F1763" t="s">
        <v>19474</v>
      </c>
      <c r="G1763" t="s">
        <v>19473</v>
      </c>
      <c r="I1763" s="25" t="s">
        <v>19472</v>
      </c>
      <c r="J1763" t="s">
        <v>19471</v>
      </c>
      <c r="M1763" t="b">
        <v>0</v>
      </c>
      <c r="T1763" t="s">
        <v>4341</v>
      </c>
      <c r="U1763" t="s">
        <v>4340</v>
      </c>
      <c r="V1763" t="s">
        <v>18918</v>
      </c>
      <c r="W1763">
        <v>2900</v>
      </c>
      <c r="X1763" s="25" t="s">
        <v>21823</v>
      </c>
      <c r="Y1763" t="s">
        <v>21824</v>
      </c>
      <c r="Z1763" t="s">
        <v>19470</v>
      </c>
      <c r="AA1763" t="str">
        <f t="shared" si="27"/>
        <v>Application Server Security Requirements Guide :: Version 3, Release: 3 Benchmark Date: 27 Oct 2022 SC-23;</v>
      </c>
    </row>
    <row r="1764" spans="1:27" ht="409.5" hidden="1">
      <c r="A1764" t="s">
        <v>17582</v>
      </c>
      <c r="B1764" t="s">
        <v>4745</v>
      </c>
      <c r="C1764" t="s">
        <v>5998</v>
      </c>
      <c r="D1764" t="s">
        <v>17581</v>
      </c>
      <c r="E1764" t="s">
        <v>17580</v>
      </c>
      <c r="F1764" t="s">
        <v>17579</v>
      </c>
      <c r="G1764" t="s">
        <v>17578</v>
      </c>
      <c r="I1764" s="25" t="s">
        <v>17577</v>
      </c>
      <c r="J1764" t="s">
        <v>17576</v>
      </c>
      <c r="M1764" t="b">
        <v>0</v>
      </c>
      <c r="T1764" t="s">
        <v>4341</v>
      </c>
      <c r="U1764" t="s">
        <v>4340</v>
      </c>
      <c r="V1764" t="s">
        <v>16942</v>
      </c>
      <c r="W1764">
        <v>5239</v>
      </c>
      <c r="X1764" s="25" t="s">
        <v>21823</v>
      </c>
      <c r="Y1764" t="s">
        <v>21824</v>
      </c>
      <c r="AA1764" t="str">
        <f t="shared" si="27"/>
        <v>Container Platform Security Requirements Guide :: Version 1, Release: 3 Benchmark Date: 27 Jan 2022 SC-23;</v>
      </c>
    </row>
    <row r="1765" spans="1:27" ht="409.5" hidden="1">
      <c r="A1765" t="s">
        <v>15797</v>
      </c>
      <c r="B1765" t="s">
        <v>4349</v>
      </c>
      <c r="C1765" t="s">
        <v>15795</v>
      </c>
      <c r="D1765" t="s">
        <v>15796</v>
      </c>
      <c r="E1765" t="s">
        <v>15795</v>
      </c>
      <c r="F1765" t="s">
        <v>15794</v>
      </c>
      <c r="G1765" s="25" t="s">
        <v>15793</v>
      </c>
      <c r="I1765" s="25" t="s">
        <v>15792</v>
      </c>
      <c r="J1765" t="s">
        <v>15791</v>
      </c>
      <c r="M1765" t="b">
        <v>0</v>
      </c>
      <c r="T1765" t="s">
        <v>4341</v>
      </c>
      <c r="U1765" t="s">
        <v>4340</v>
      </c>
      <c r="V1765" t="s">
        <v>15278</v>
      </c>
      <c r="W1765">
        <v>2355</v>
      </c>
      <c r="X1765" s="25" t="s">
        <v>21823</v>
      </c>
      <c r="Y1765" t="s">
        <v>21824</v>
      </c>
      <c r="AA1765" t="str">
        <f t="shared" si="27"/>
        <v>Domain Name System (DNS) Security Requirements Guide :: Version 2, Release: 4 Benchmark Date: 23 Oct 2015 SC-23;</v>
      </c>
    </row>
    <row r="1766" spans="1:27" ht="409.5" hidden="1">
      <c r="A1766" t="s">
        <v>15790</v>
      </c>
      <c r="B1766" t="s">
        <v>4349</v>
      </c>
      <c r="C1766" t="s">
        <v>15788</v>
      </c>
      <c r="D1766" t="s">
        <v>15789</v>
      </c>
      <c r="E1766" t="s">
        <v>15788</v>
      </c>
      <c r="F1766" t="s">
        <v>15787</v>
      </c>
      <c r="G1766" t="s">
        <v>15786</v>
      </c>
      <c r="I1766" s="25" t="s">
        <v>15785</v>
      </c>
      <c r="J1766" t="s">
        <v>15784</v>
      </c>
      <c r="M1766" t="b">
        <v>0</v>
      </c>
      <c r="T1766" t="s">
        <v>4341</v>
      </c>
      <c r="U1766" t="s">
        <v>4340</v>
      </c>
      <c r="V1766" t="s">
        <v>15278</v>
      </c>
      <c r="W1766">
        <v>2355</v>
      </c>
      <c r="X1766" s="25" t="s">
        <v>21823</v>
      </c>
      <c r="Y1766" t="s">
        <v>21824</v>
      </c>
      <c r="AA1766" t="str">
        <f t="shared" si="27"/>
        <v>Domain Name System (DNS) Security Requirements Guide :: Version 2, Release: 4 Benchmark Date: 23 Oct 2015 SC-23;</v>
      </c>
    </row>
    <row r="1767" spans="1:27" ht="409.5" hidden="1">
      <c r="A1767" t="s">
        <v>15783</v>
      </c>
      <c r="B1767" t="s">
        <v>4349</v>
      </c>
      <c r="C1767" t="s">
        <v>15781</v>
      </c>
      <c r="D1767" t="s">
        <v>15782</v>
      </c>
      <c r="E1767" t="s">
        <v>15781</v>
      </c>
      <c r="F1767" t="s">
        <v>15780</v>
      </c>
      <c r="G1767" t="s">
        <v>15779</v>
      </c>
      <c r="I1767" s="25" t="s">
        <v>15778</v>
      </c>
      <c r="J1767" t="s">
        <v>15777</v>
      </c>
      <c r="M1767" t="b">
        <v>0</v>
      </c>
      <c r="T1767" t="s">
        <v>4341</v>
      </c>
      <c r="U1767" t="s">
        <v>4340</v>
      </c>
      <c r="V1767" t="s">
        <v>15278</v>
      </c>
      <c r="W1767">
        <v>2355</v>
      </c>
      <c r="X1767" s="25" t="s">
        <v>21823</v>
      </c>
      <c r="Y1767" t="s">
        <v>21824</v>
      </c>
      <c r="AA1767" t="str">
        <f t="shared" si="27"/>
        <v>Domain Name System (DNS) Security Requirements Guide :: Version 2, Release: 4 Benchmark Date: 23 Oct 2015 SC-23;</v>
      </c>
    </row>
    <row r="1768" spans="1:27" ht="409.5" hidden="1">
      <c r="A1768" t="s">
        <v>8847</v>
      </c>
      <c r="B1768" t="s">
        <v>4349</v>
      </c>
      <c r="C1768" t="s">
        <v>5998</v>
      </c>
      <c r="D1768" t="s">
        <v>8846</v>
      </c>
      <c r="E1768" t="s">
        <v>8845</v>
      </c>
      <c r="F1768" t="s">
        <v>8844</v>
      </c>
      <c r="G1768" s="25" t="s">
        <v>8843</v>
      </c>
      <c r="I1768" s="25" t="s">
        <v>8842</v>
      </c>
      <c r="J1768" t="s">
        <v>8841</v>
      </c>
      <c r="M1768" t="b">
        <v>0</v>
      </c>
      <c r="T1768" t="s">
        <v>4341</v>
      </c>
      <c r="U1768" t="s">
        <v>4340</v>
      </c>
      <c r="V1768" t="s">
        <v>8332</v>
      </c>
      <c r="W1768">
        <v>5269</v>
      </c>
      <c r="X1768" s="25" t="s">
        <v>21823</v>
      </c>
      <c r="Y1768" t="s">
        <v>21824</v>
      </c>
      <c r="AA1768" t="str">
        <f t="shared" si="27"/>
        <v>Unified Endpoint Management Server Security Requirements Guide :: Version 1, Release: 1 Benchmark Date: 20 Nov 2020 SC-23;</v>
      </c>
    </row>
    <row r="1769" spans="1:27" ht="409.5" hidden="1">
      <c r="A1769" t="s">
        <v>7995</v>
      </c>
      <c r="B1769" t="s">
        <v>4349</v>
      </c>
      <c r="C1769" t="s">
        <v>7986</v>
      </c>
      <c r="D1769" t="s">
        <v>7994</v>
      </c>
      <c r="E1769" t="s">
        <v>7993</v>
      </c>
      <c r="F1769" t="s">
        <v>7992</v>
      </c>
      <c r="G1769" s="25" t="s">
        <v>7991</v>
      </c>
      <c r="I1769" s="25" t="s">
        <v>7990</v>
      </c>
      <c r="J1769" t="s">
        <v>7989</v>
      </c>
      <c r="M1769" t="b">
        <v>0</v>
      </c>
      <c r="T1769" t="s">
        <v>4341</v>
      </c>
      <c r="U1769" t="s">
        <v>4340</v>
      </c>
      <c r="V1769" t="s">
        <v>7613</v>
      </c>
      <c r="W1769">
        <v>2920</v>
      </c>
      <c r="X1769" s="25" t="s">
        <v>21823</v>
      </c>
      <c r="Y1769" t="s">
        <v>21824</v>
      </c>
      <c r="Z1769" t="s">
        <v>7988</v>
      </c>
      <c r="AA1769" t="str">
        <f t="shared" si="27"/>
        <v>Virtual Private Network (VPN) Security Requirements Guide :: Version 2, Release: 4 Benchmark Date: 27 Oct 2021 SC-23;</v>
      </c>
    </row>
    <row r="1770" spans="1:27" ht="409.5" hidden="1">
      <c r="A1770" t="s">
        <v>7987</v>
      </c>
      <c r="B1770" t="s">
        <v>4745</v>
      </c>
      <c r="C1770" t="s">
        <v>7986</v>
      </c>
      <c r="D1770" t="s">
        <v>7985</v>
      </c>
      <c r="E1770" t="s">
        <v>7984</v>
      </c>
      <c r="F1770" t="s">
        <v>7983</v>
      </c>
      <c r="G1770" s="25" t="s">
        <v>7982</v>
      </c>
      <c r="I1770" s="25" t="s">
        <v>7981</v>
      </c>
      <c r="J1770" t="s">
        <v>7980</v>
      </c>
      <c r="M1770" t="b">
        <v>0</v>
      </c>
      <c r="T1770" t="s">
        <v>4341</v>
      </c>
      <c r="U1770" t="s">
        <v>4340</v>
      </c>
      <c r="V1770" t="s">
        <v>7613</v>
      </c>
      <c r="W1770">
        <v>2920</v>
      </c>
      <c r="X1770" s="25" t="s">
        <v>21823</v>
      </c>
      <c r="Y1770" t="s">
        <v>21824</v>
      </c>
      <c r="Z1770" t="s">
        <v>7979</v>
      </c>
      <c r="AA1770" t="str">
        <f t="shared" si="27"/>
        <v>Virtual Private Network (VPN) Security Requirements Guide :: Version 2, Release: 4 Benchmark Date: 27 Oct 2021 SC-23;</v>
      </c>
    </row>
    <row r="1771" spans="1:27" ht="409.5" hidden="1">
      <c r="A1771" t="s">
        <v>6015</v>
      </c>
      <c r="B1771" t="s">
        <v>4349</v>
      </c>
      <c r="C1771" t="s">
        <v>5998</v>
      </c>
      <c r="D1771" t="s">
        <v>6014</v>
      </c>
      <c r="E1771" t="s">
        <v>6013</v>
      </c>
      <c r="F1771" t="s">
        <v>6012</v>
      </c>
      <c r="G1771" s="25" t="s">
        <v>6011</v>
      </c>
      <c r="I1771" s="25" t="s">
        <v>6010</v>
      </c>
      <c r="J1771" t="s">
        <v>6009</v>
      </c>
      <c r="M1771" t="b">
        <v>0</v>
      </c>
      <c r="T1771" t="s">
        <v>4341</v>
      </c>
      <c r="U1771" t="s">
        <v>4340</v>
      </c>
      <c r="V1771" t="s">
        <v>5162</v>
      </c>
      <c r="W1771">
        <v>4093</v>
      </c>
      <c r="X1771" s="25" t="s">
        <v>21823</v>
      </c>
      <c r="Y1771" t="s">
        <v>21824</v>
      </c>
      <c r="Z1771" t="s">
        <v>6008</v>
      </c>
      <c r="AA1771" t="str">
        <f t="shared" si="27"/>
        <v>Application Security and Development Security Technical Implementation Guide :: Version 5, Release: 2 Benchmark Date: 27 Oct 2022 SC-23;</v>
      </c>
    </row>
    <row r="1772" spans="1:27" ht="409.5" hidden="1">
      <c r="A1772" t="s">
        <v>6007</v>
      </c>
      <c r="B1772" t="s">
        <v>4349</v>
      </c>
      <c r="C1772" t="s">
        <v>5998</v>
      </c>
      <c r="D1772" t="s">
        <v>6006</v>
      </c>
      <c r="E1772" t="s">
        <v>6005</v>
      </c>
      <c r="F1772" t="s">
        <v>6004</v>
      </c>
      <c r="G1772" s="25" t="s">
        <v>6003</v>
      </c>
      <c r="I1772" s="25" t="s">
        <v>6002</v>
      </c>
      <c r="J1772" t="s">
        <v>6001</v>
      </c>
      <c r="M1772" t="b">
        <v>0</v>
      </c>
      <c r="T1772" t="s">
        <v>4341</v>
      </c>
      <c r="U1772" t="s">
        <v>4340</v>
      </c>
      <c r="V1772" t="s">
        <v>5162</v>
      </c>
      <c r="W1772">
        <v>4093</v>
      </c>
      <c r="X1772" s="25" t="s">
        <v>21823</v>
      </c>
      <c r="Y1772" t="s">
        <v>21824</v>
      </c>
      <c r="Z1772" t="s">
        <v>6000</v>
      </c>
      <c r="AA1772" t="str">
        <f t="shared" si="27"/>
        <v>Application Security and Development Security Technical Implementation Guide :: Version 5, Release: 2 Benchmark Date: 27 Oct 2022 SC-23;</v>
      </c>
    </row>
    <row r="1773" spans="1:27" ht="409.5" hidden="1">
      <c r="A1773" t="s">
        <v>5999</v>
      </c>
      <c r="B1773" t="s">
        <v>4745</v>
      </c>
      <c r="C1773" t="s">
        <v>5998</v>
      </c>
      <c r="D1773" t="s">
        <v>5997</v>
      </c>
      <c r="E1773" t="s">
        <v>5996</v>
      </c>
      <c r="F1773" t="s">
        <v>5995</v>
      </c>
      <c r="G1773" s="25" t="s">
        <v>5994</v>
      </c>
      <c r="I1773" s="25" t="s">
        <v>5993</v>
      </c>
      <c r="J1773" t="s">
        <v>5992</v>
      </c>
      <c r="M1773" t="b">
        <v>0</v>
      </c>
      <c r="T1773" t="s">
        <v>4341</v>
      </c>
      <c r="U1773" t="s">
        <v>4340</v>
      </c>
      <c r="V1773" t="s">
        <v>5162</v>
      </c>
      <c r="W1773">
        <v>4093</v>
      </c>
      <c r="X1773" s="25" t="s">
        <v>21823</v>
      </c>
      <c r="Y1773" t="s">
        <v>21824</v>
      </c>
      <c r="Z1773" t="s">
        <v>5991</v>
      </c>
      <c r="AA1773" t="str">
        <f t="shared" si="27"/>
        <v>Application Security and Development Security Technical Implementation Guide :: Version 5, Release: 2 Benchmark Date: 27 Oct 2022 SC-23;</v>
      </c>
    </row>
    <row r="1774" spans="1:27" ht="409.5">
      <c r="A1774" t="s">
        <v>20270</v>
      </c>
      <c r="B1774" t="s">
        <v>4349</v>
      </c>
      <c r="C1774" t="s">
        <v>20268</v>
      </c>
      <c r="D1774" t="s">
        <v>20269</v>
      </c>
      <c r="E1774" t="s">
        <v>20268</v>
      </c>
      <c r="F1774" t="s">
        <v>20267</v>
      </c>
      <c r="G1774" s="25" t="s">
        <v>20266</v>
      </c>
      <c r="I1774" s="25" t="s">
        <v>20265</v>
      </c>
      <c r="J1774" t="s">
        <v>20264</v>
      </c>
      <c r="M1774" t="b">
        <v>0</v>
      </c>
      <c r="T1774" t="s">
        <v>4341</v>
      </c>
      <c r="U1774" t="s">
        <v>4340</v>
      </c>
      <c r="V1774" t="s">
        <v>19908</v>
      </c>
      <c r="W1774">
        <v>2489</v>
      </c>
      <c r="X1774" s="25" t="s">
        <v>21825</v>
      </c>
      <c r="Y1774" t="s">
        <v>21826</v>
      </c>
      <c r="AA1774" t="str">
        <f t="shared" si="27"/>
        <v>Application Layer Gateway (ALG) Security Requirements Guide (SRG) :: Version 1, Release: 2 Benchmark Date: 24 Jul 2015 SC-23 (1);</v>
      </c>
    </row>
    <row r="1775" spans="1:27" ht="409.5" hidden="1">
      <c r="A1775" t="s">
        <v>19469</v>
      </c>
      <c r="B1775" t="s">
        <v>4349</v>
      </c>
      <c r="C1775" t="s">
        <v>4771</v>
      </c>
      <c r="D1775" t="s">
        <v>19468</v>
      </c>
      <c r="E1775" t="s">
        <v>19467</v>
      </c>
      <c r="F1775" t="s">
        <v>19466</v>
      </c>
      <c r="G1775" t="s">
        <v>19465</v>
      </c>
      <c r="I1775" s="25" t="s">
        <v>19464</v>
      </c>
      <c r="J1775" t="s">
        <v>19463</v>
      </c>
      <c r="M1775" t="b">
        <v>0</v>
      </c>
      <c r="T1775" t="s">
        <v>4341</v>
      </c>
      <c r="U1775" t="s">
        <v>4340</v>
      </c>
      <c r="V1775" t="s">
        <v>18918</v>
      </c>
      <c r="W1775">
        <v>2900</v>
      </c>
      <c r="X1775" s="25" t="s">
        <v>21825</v>
      </c>
      <c r="Y1775" t="s">
        <v>21826</v>
      </c>
      <c r="Z1775" t="s">
        <v>19462</v>
      </c>
      <c r="AA1775" t="str">
        <f t="shared" si="27"/>
        <v>Application Server Security Requirements Guide :: Version 3, Release: 3 Benchmark Date: 27 Oct 2022 SC-23 (1);</v>
      </c>
    </row>
    <row r="1776" spans="1:27" ht="409.5" hidden="1">
      <c r="A1776" t="s">
        <v>16575</v>
      </c>
      <c r="B1776" t="s">
        <v>4349</v>
      </c>
      <c r="C1776" t="s">
        <v>4771</v>
      </c>
      <c r="D1776" t="s">
        <v>16574</v>
      </c>
      <c r="E1776" t="s">
        <v>16573</v>
      </c>
      <c r="F1776" t="s">
        <v>16572</v>
      </c>
      <c r="G1776" s="25" t="s">
        <v>16571</v>
      </c>
      <c r="I1776" s="25" t="s">
        <v>16570</v>
      </c>
      <c r="J1776" s="25" t="s">
        <v>16569</v>
      </c>
      <c r="M1776" t="b">
        <v>0</v>
      </c>
      <c r="T1776" t="s">
        <v>4341</v>
      </c>
      <c r="U1776" t="s">
        <v>4340</v>
      </c>
      <c r="V1776" t="s">
        <v>15953</v>
      </c>
      <c r="W1776">
        <v>2902</v>
      </c>
      <c r="X1776" s="25" t="s">
        <v>21825</v>
      </c>
      <c r="Y1776" t="s">
        <v>21826</v>
      </c>
      <c r="Z1776" t="s">
        <v>16568</v>
      </c>
      <c r="AA1776" t="str">
        <f t="shared" si="27"/>
        <v>Database Security Requirements Guide :: Version 3, Release: 3 Benchmark Date: 27 Jul 2022 SC-23 (1);</v>
      </c>
    </row>
    <row r="1777" spans="1:27" ht="409.5" hidden="1">
      <c r="A1777" t="s">
        <v>10889</v>
      </c>
      <c r="B1777" t="s">
        <v>4349</v>
      </c>
      <c r="C1777" t="s">
        <v>4771</v>
      </c>
      <c r="D1777" t="s">
        <v>10888</v>
      </c>
      <c r="E1777" t="s">
        <v>10887</v>
      </c>
      <c r="F1777" t="s">
        <v>10886</v>
      </c>
      <c r="G1777" s="25" t="s">
        <v>10885</v>
      </c>
      <c r="I1777" t="s">
        <v>10884</v>
      </c>
      <c r="J1777" t="s">
        <v>10883</v>
      </c>
      <c r="M1777" t="b">
        <v>0</v>
      </c>
      <c r="T1777" t="s">
        <v>4341</v>
      </c>
      <c r="U1777" t="s">
        <v>4340</v>
      </c>
      <c r="V1777" t="s">
        <v>10511</v>
      </c>
      <c r="W1777">
        <v>2890</v>
      </c>
      <c r="X1777" s="25" t="s">
        <v>21825</v>
      </c>
      <c r="Y1777" t="s">
        <v>21826</v>
      </c>
      <c r="Z1777" t="s">
        <v>10882</v>
      </c>
      <c r="AA1777" t="str">
        <f t="shared" si="27"/>
        <v>Network Device Management Security Requirements Guide :: Version 4, Release: 1 Benchmark Date: 23 Apr 2021 SC-23 (1);</v>
      </c>
    </row>
    <row r="1778" spans="1:27" ht="409.5" hidden="1">
      <c r="A1778" t="s">
        <v>8840</v>
      </c>
      <c r="B1778" t="s">
        <v>4349</v>
      </c>
      <c r="C1778" t="s">
        <v>4771</v>
      </c>
      <c r="D1778" t="s">
        <v>8839</v>
      </c>
      <c r="E1778" t="s">
        <v>8838</v>
      </c>
      <c r="F1778" t="s">
        <v>8837</v>
      </c>
      <c r="G1778" s="25" t="s">
        <v>8836</v>
      </c>
      <c r="I1778" s="25" t="s">
        <v>8835</v>
      </c>
      <c r="J1778" t="s">
        <v>8834</v>
      </c>
      <c r="M1778" t="b">
        <v>0</v>
      </c>
      <c r="T1778" t="s">
        <v>4341</v>
      </c>
      <c r="U1778" t="s">
        <v>4340</v>
      </c>
      <c r="V1778" t="s">
        <v>8332</v>
      </c>
      <c r="W1778">
        <v>5269</v>
      </c>
      <c r="X1778" s="25" t="s">
        <v>21825</v>
      </c>
      <c r="Y1778" t="s">
        <v>21826</v>
      </c>
      <c r="AA1778" t="str">
        <f t="shared" si="27"/>
        <v>Unified Endpoint Management Server Security Requirements Guide :: Version 1, Release: 1 Benchmark Date: 20 Nov 2020 SC-23 (1);</v>
      </c>
    </row>
    <row r="1779" spans="1:27" ht="409.5" hidden="1">
      <c r="A1779" t="s">
        <v>7978</v>
      </c>
      <c r="B1779" t="s">
        <v>4349</v>
      </c>
      <c r="C1779" t="s">
        <v>7977</v>
      </c>
      <c r="D1779" t="s">
        <v>7976</v>
      </c>
      <c r="E1779" t="s">
        <v>7975</v>
      </c>
      <c r="F1779" t="s">
        <v>7974</v>
      </c>
      <c r="G1779" s="25" t="s">
        <v>7973</v>
      </c>
      <c r="I1779" s="25" t="s">
        <v>7972</v>
      </c>
      <c r="J1779" t="s">
        <v>7971</v>
      </c>
      <c r="M1779" t="b">
        <v>0</v>
      </c>
      <c r="T1779" t="s">
        <v>4341</v>
      </c>
      <c r="U1779" t="s">
        <v>4340</v>
      </c>
      <c r="V1779" t="s">
        <v>7613</v>
      </c>
      <c r="W1779">
        <v>2920</v>
      </c>
      <c r="X1779" s="25" t="s">
        <v>21825</v>
      </c>
      <c r="Y1779" t="s">
        <v>21826</v>
      </c>
      <c r="Z1779" t="s">
        <v>7970</v>
      </c>
      <c r="AA1779" t="str">
        <f t="shared" si="27"/>
        <v>Virtual Private Network (VPN) Security Requirements Guide :: Version 2, Release: 4 Benchmark Date: 27 Oct 2021 SC-23 (1);</v>
      </c>
    </row>
    <row r="1780" spans="1:27" ht="409.5" hidden="1">
      <c r="A1780" t="s">
        <v>5990</v>
      </c>
      <c r="B1780" t="s">
        <v>4745</v>
      </c>
      <c r="C1780" t="s">
        <v>4771</v>
      </c>
      <c r="D1780" t="s">
        <v>5989</v>
      </c>
      <c r="E1780" t="s">
        <v>5988</v>
      </c>
      <c r="F1780" t="s">
        <v>5987</v>
      </c>
      <c r="G1780" s="25" t="s">
        <v>5986</v>
      </c>
      <c r="I1780" s="25" t="s">
        <v>5985</v>
      </c>
      <c r="J1780" t="s">
        <v>5984</v>
      </c>
      <c r="M1780" t="b">
        <v>0</v>
      </c>
      <c r="T1780" t="s">
        <v>4341</v>
      </c>
      <c r="U1780" t="s">
        <v>4340</v>
      </c>
      <c r="V1780" t="s">
        <v>5162</v>
      </c>
      <c r="W1780">
        <v>4093</v>
      </c>
      <c r="X1780" s="25" t="s">
        <v>21825</v>
      </c>
      <c r="Y1780" t="s">
        <v>21826</v>
      </c>
      <c r="Z1780" t="s">
        <v>5983</v>
      </c>
      <c r="AA1780" t="str">
        <f t="shared" si="27"/>
        <v>Application Security and Development Security Technical Implementation Guide :: Version 5, Release: 2 Benchmark Date: 27 Oct 2022 SC-23 (1);</v>
      </c>
    </row>
    <row r="1781" spans="1:27" ht="409.5" hidden="1">
      <c r="A1781" t="s">
        <v>4772</v>
      </c>
      <c r="B1781" t="s">
        <v>4349</v>
      </c>
      <c r="C1781" t="s">
        <v>4771</v>
      </c>
      <c r="D1781" t="s">
        <v>4770</v>
      </c>
      <c r="E1781" t="s">
        <v>4769</v>
      </c>
      <c r="F1781" t="s">
        <v>4768</v>
      </c>
      <c r="G1781" s="25" t="s">
        <v>4767</v>
      </c>
      <c r="I1781" s="25" t="s">
        <v>4766</v>
      </c>
      <c r="J1781" t="s">
        <v>4765</v>
      </c>
      <c r="M1781" t="b">
        <v>0</v>
      </c>
      <c r="T1781" t="s">
        <v>4341</v>
      </c>
      <c r="U1781" t="s">
        <v>4340</v>
      </c>
      <c r="V1781" t="s">
        <v>4339</v>
      </c>
      <c r="W1781">
        <v>2910</v>
      </c>
      <c r="X1781" s="25" t="s">
        <v>21825</v>
      </c>
      <c r="Y1781" t="s">
        <v>21826</v>
      </c>
      <c r="Z1781" t="s">
        <v>4764</v>
      </c>
      <c r="AA1781" t="str">
        <f t="shared" si="27"/>
        <v>Web Server Security Requirements Guide :: Version 3, Release: 1 Benchmark Date: 27 Oct 2022 SC-23 (1);</v>
      </c>
    </row>
    <row r="1782" spans="1:27" ht="409.5">
      <c r="A1782" t="s">
        <v>20263</v>
      </c>
      <c r="B1782" t="s">
        <v>4349</v>
      </c>
      <c r="C1782" t="s">
        <v>20261</v>
      </c>
      <c r="D1782" t="s">
        <v>20262</v>
      </c>
      <c r="E1782" t="s">
        <v>20261</v>
      </c>
      <c r="F1782" t="s">
        <v>20260</v>
      </c>
      <c r="G1782" s="25" t="s">
        <v>20259</v>
      </c>
      <c r="I1782" s="25" t="s">
        <v>20258</v>
      </c>
      <c r="J1782" t="s">
        <v>20257</v>
      </c>
      <c r="M1782" t="b">
        <v>0</v>
      </c>
      <c r="T1782" t="s">
        <v>4341</v>
      </c>
      <c r="U1782" t="s">
        <v>4340</v>
      </c>
      <c r="V1782" t="s">
        <v>19908</v>
      </c>
      <c r="W1782">
        <v>2489</v>
      </c>
      <c r="X1782" s="25" t="s">
        <v>21827</v>
      </c>
      <c r="Y1782" t="s">
        <v>21828</v>
      </c>
      <c r="AA1782" t="str">
        <f t="shared" si="27"/>
        <v>Application Layer Gateway (ALG) Security Requirements Guide (SRG) :: Version 1, Release: 2 Benchmark Date: 24 Jul 2015 SC-23 (3);</v>
      </c>
    </row>
    <row r="1783" spans="1:27" ht="409.5">
      <c r="A1783" t="s">
        <v>20256</v>
      </c>
      <c r="B1783" t="s">
        <v>4349</v>
      </c>
      <c r="C1783" t="s">
        <v>20254</v>
      </c>
      <c r="D1783" t="s">
        <v>20255</v>
      </c>
      <c r="E1783" t="s">
        <v>20254</v>
      </c>
      <c r="F1783" t="s">
        <v>20253</v>
      </c>
      <c r="G1783" s="25" t="s">
        <v>20252</v>
      </c>
      <c r="I1783" s="25" t="s">
        <v>20251</v>
      </c>
      <c r="J1783" t="s">
        <v>20250</v>
      </c>
      <c r="M1783" t="b">
        <v>0</v>
      </c>
      <c r="T1783" t="s">
        <v>4341</v>
      </c>
      <c r="U1783" t="s">
        <v>4340</v>
      </c>
      <c r="V1783" t="s">
        <v>19908</v>
      </c>
      <c r="W1783">
        <v>2489</v>
      </c>
      <c r="X1783" s="25" t="s">
        <v>21829</v>
      </c>
      <c r="Y1783" t="s">
        <v>21828</v>
      </c>
      <c r="AA1783" t="str">
        <f t="shared" si="27"/>
        <v>Application Layer Gateway (ALG) Security Requirements Guide (SRG) :: Version 1, Release: 2 Benchmark Date: 24 Jul 2015 SC-23 (3);</v>
      </c>
    </row>
    <row r="1784" spans="1:27" ht="409.5" hidden="1">
      <c r="A1784" t="s">
        <v>19461</v>
      </c>
      <c r="B1784" t="s">
        <v>4349</v>
      </c>
      <c r="C1784" t="s">
        <v>4754</v>
      </c>
      <c r="D1784" t="s">
        <v>19460</v>
      </c>
      <c r="E1784" t="s">
        <v>19459</v>
      </c>
      <c r="F1784" t="s">
        <v>19458</v>
      </c>
      <c r="G1784" s="25" t="s">
        <v>19457</v>
      </c>
      <c r="I1784" s="25" t="s">
        <v>19456</v>
      </c>
      <c r="J1784" t="s">
        <v>19455</v>
      </c>
      <c r="M1784" t="b">
        <v>0</v>
      </c>
      <c r="T1784" t="s">
        <v>4341</v>
      </c>
      <c r="U1784" t="s">
        <v>4340</v>
      </c>
      <c r="V1784" t="s">
        <v>18918</v>
      </c>
      <c r="W1784">
        <v>2900</v>
      </c>
      <c r="X1784" s="25" t="s">
        <v>21827</v>
      </c>
      <c r="Y1784" t="s">
        <v>21828</v>
      </c>
      <c r="Z1784" t="s">
        <v>19454</v>
      </c>
      <c r="AA1784" t="str">
        <f t="shared" si="27"/>
        <v>Application Server Security Requirements Guide :: Version 3, Release: 3 Benchmark Date: 27 Oct 2022 SC-23 (3);</v>
      </c>
    </row>
    <row r="1785" spans="1:27" ht="409.5" hidden="1">
      <c r="A1785" t="s">
        <v>19453</v>
      </c>
      <c r="B1785" t="s">
        <v>4349</v>
      </c>
      <c r="C1785" t="s">
        <v>4754</v>
      </c>
      <c r="D1785" t="s">
        <v>19452</v>
      </c>
      <c r="E1785" t="s">
        <v>19451</v>
      </c>
      <c r="F1785" t="s">
        <v>19450</v>
      </c>
      <c r="G1785" s="25" t="s">
        <v>19449</v>
      </c>
      <c r="I1785" s="25" t="s">
        <v>19448</v>
      </c>
      <c r="J1785" t="s">
        <v>19447</v>
      </c>
      <c r="M1785" t="b">
        <v>0</v>
      </c>
      <c r="T1785" t="s">
        <v>4341</v>
      </c>
      <c r="U1785" t="s">
        <v>4340</v>
      </c>
      <c r="V1785" t="s">
        <v>18918</v>
      </c>
      <c r="W1785">
        <v>2900</v>
      </c>
      <c r="X1785" s="25" t="s">
        <v>21827</v>
      </c>
      <c r="Y1785" t="s">
        <v>21828</v>
      </c>
      <c r="Z1785" t="s">
        <v>19446</v>
      </c>
      <c r="AA1785" t="str">
        <f t="shared" si="27"/>
        <v>Application Server Security Requirements Guide :: Version 3, Release: 3 Benchmark Date: 27 Oct 2022 SC-23 (3);</v>
      </c>
    </row>
    <row r="1786" spans="1:27" ht="409.5" hidden="1">
      <c r="A1786" t="s">
        <v>19445</v>
      </c>
      <c r="B1786" t="s">
        <v>4745</v>
      </c>
      <c r="C1786" t="s">
        <v>4712</v>
      </c>
      <c r="D1786" t="s">
        <v>19444</v>
      </c>
      <c r="E1786" t="s">
        <v>19443</v>
      </c>
      <c r="F1786" t="s">
        <v>19442</v>
      </c>
      <c r="G1786" s="25" t="s">
        <v>19441</v>
      </c>
      <c r="I1786" s="25" t="s">
        <v>19440</v>
      </c>
      <c r="J1786" t="s">
        <v>19439</v>
      </c>
      <c r="M1786" t="b">
        <v>0</v>
      </c>
      <c r="T1786" t="s">
        <v>4341</v>
      </c>
      <c r="U1786" t="s">
        <v>4340</v>
      </c>
      <c r="V1786" t="s">
        <v>18918</v>
      </c>
      <c r="W1786">
        <v>2900</v>
      </c>
      <c r="X1786" s="25" t="s">
        <v>21829</v>
      </c>
      <c r="Y1786" t="s">
        <v>21828</v>
      </c>
      <c r="Z1786" t="s">
        <v>19438</v>
      </c>
      <c r="AA1786" t="str">
        <f t="shared" si="27"/>
        <v>Application Server Security Requirements Guide :: Version 3, Release: 3 Benchmark Date: 27 Oct 2022 SC-23 (3);</v>
      </c>
    </row>
    <row r="1787" spans="1:27" ht="409.5" hidden="1">
      <c r="A1787" t="s">
        <v>16567</v>
      </c>
      <c r="B1787" t="s">
        <v>4349</v>
      </c>
      <c r="C1787" t="s">
        <v>4754</v>
      </c>
      <c r="D1787" t="s">
        <v>16566</v>
      </c>
      <c r="E1787" t="s">
        <v>16565</v>
      </c>
      <c r="F1787" t="s">
        <v>16564</v>
      </c>
      <c r="G1787" s="25" t="s">
        <v>16563</v>
      </c>
      <c r="I1787" s="25" t="s">
        <v>16562</v>
      </c>
      <c r="J1787" t="s">
        <v>16561</v>
      </c>
      <c r="M1787" t="b">
        <v>0</v>
      </c>
      <c r="T1787" t="s">
        <v>4341</v>
      </c>
      <c r="U1787" t="s">
        <v>4340</v>
      </c>
      <c r="V1787" t="s">
        <v>15953</v>
      </c>
      <c r="W1787">
        <v>2902</v>
      </c>
      <c r="X1787" s="25" t="s">
        <v>21827</v>
      </c>
      <c r="Y1787" t="s">
        <v>21828</v>
      </c>
      <c r="Z1787" t="s">
        <v>16560</v>
      </c>
      <c r="AA1787" t="str">
        <f t="shared" si="27"/>
        <v>Database Security Requirements Guide :: Version 3, Release: 3 Benchmark Date: 27 Jul 2022 SC-23 (3);</v>
      </c>
    </row>
    <row r="1788" spans="1:27" ht="409.5" hidden="1">
      <c r="A1788" t="s">
        <v>16559</v>
      </c>
      <c r="B1788" t="s">
        <v>4349</v>
      </c>
      <c r="C1788" t="s">
        <v>4712</v>
      </c>
      <c r="D1788" t="s">
        <v>16558</v>
      </c>
      <c r="E1788" t="s">
        <v>16557</v>
      </c>
      <c r="F1788" t="s">
        <v>16556</v>
      </c>
      <c r="G1788" s="25" t="s">
        <v>16555</v>
      </c>
      <c r="I1788" s="25" t="s">
        <v>16554</v>
      </c>
      <c r="J1788" s="25" t="s">
        <v>16553</v>
      </c>
      <c r="M1788" t="b">
        <v>0</v>
      </c>
      <c r="T1788" t="s">
        <v>4341</v>
      </c>
      <c r="U1788" t="s">
        <v>4340</v>
      </c>
      <c r="V1788" t="s">
        <v>15953</v>
      </c>
      <c r="W1788">
        <v>2902</v>
      </c>
      <c r="X1788" s="25" t="s">
        <v>21829</v>
      </c>
      <c r="Y1788" t="s">
        <v>21828</v>
      </c>
      <c r="Z1788" t="s">
        <v>16552</v>
      </c>
      <c r="AA1788" t="str">
        <f t="shared" si="27"/>
        <v>Database Security Requirements Guide :: Version 3, Release: 3 Benchmark Date: 27 Jul 2022 SC-23 (3);</v>
      </c>
    </row>
    <row r="1789" spans="1:27" ht="409.5" hidden="1">
      <c r="A1789" t="s">
        <v>10881</v>
      </c>
      <c r="B1789" t="s">
        <v>4349</v>
      </c>
      <c r="C1789" t="s">
        <v>4754</v>
      </c>
      <c r="D1789" t="s">
        <v>10880</v>
      </c>
      <c r="E1789" t="s">
        <v>10879</v>
      </c>
      <c r="F1789" t="s">
        <v>10878</v>
      </c>
      <c r="G1789" s="25" t="s">
        <v>10877</v>
      </c>
      <c r="I1789" t="s">
        <v>10876</v>
      </c>
      <c r="J1789" t="s">
        <v>10875</v>
      </c>
      <c r="M1789" t="b">
        <v>0</v>
      </c>
      <c r="T1789" t="s">
        <v>4341</v>
      </c>
      <c r="U1789" t="s">
        <v>4340</v>
      </c>
      <c r="V1789" t="s">
        <v>10511</v>
      </c>
      <c r="W1789">
        <v>2890</v>
      </c>
      <c r="X1789" s="25" t="s">
        <v>21827</v>
      </c>
      <c r="Y1789" t="s">
        <v>21828</v>
      </c>
      <c r="Z1789" t="s">
        <v>10874</v>
      </c>
      <c r="AA1789" t="str">
        <f t="shared" si="27"/>
        <v>Network Device Management Security Requirements Guide :: Version 4, Release: 1 Benchmark Date: 23 Apr 2021 SC-23 (3);</v>
      </c>
    </row>
    <row r="1790" spans="1:27" ht="409.5" hidden="1">
      <c r="A1790" t="s">
        <v>10873</v>
      </c>
      <c r="B1790" t="s">
        <v>4349</v>
      </c>
      <c r="C1790" t="s">
        <v>4712</v>
      </c>
      <c r="D1790" t="s">
        <v>10872</v>
      </c>
      <c r="E1790" t="s">
        <v>10871</v>
      </c>
      <c r="F1790" t="s">
        <v>10870</v>
      </c>
      <c r="G1790" s="25" t="s">
        <v>10869</v>
      </c>
      <c r="I1790" t="s">
        <v>10868</v>
      </c>
      <c r="J1790" t="s">
        <v>10867</v>
      </c>
      <c r="M1790" t="b">
        <v>0</v>
      </c>
      <c r="T1790" t="s">
        <v>4341</v>
      </c>
      <c r="U1790" t="s">
        <v>4340</v>
      </c>
      <c r="V1790" t="s">
        <v>10511</v>
      </c>
      <c r="W1790">
        <v>2890</v>
      </c>
      <c r="X1790" s="25" t="s">
        <v>21829</v>
      </c>
      <c r="Y1790" t="s">
        <v>21828</v>
      </c>
      <c r="Z1790" t="s">
        <v>10866</v>
      </c>
      <c r="AA1790" t="str">
        <f t="shared" si="27"/>
        <v>Network Device Management Security Requirements Guide :: Version 4, Release: 1 Benchmark Date: 23 Apr 2021 SC-23 (3);</v>
      </c>
    </row>
    <row r="1791" spans="1:27" ht="409.5" hidden="1">
      <c r="A1791" t="s">
        <v>8833</v>
      </c>
      <c r="B1791" t="s">
        <v>4349</v>
      </c>
      <c r="C1791" t="s">
        <v>4754</v>
      </c>
      <c r="D1791" t="s">
        <v>8832</v>
      </c>
      <c r="E1791" t="s">
        <v>8831</v>
      </c>
      <c r="F1791" t="s">
        <v>8830</v>
      </c>
      <c r="G1791" s="25" t="s">
        <v>8829</v>
      </c>
      <c r="I1791" s="25" t="s">
        <v>8828</v>
      </c>
      <c r="J1791" t="s">
        <v>8827</v>
      </c>
      <c r="M1791" t="b">
        <v>0</v>
      </c>
      <c r="T1791" t="s">
        <v>4341</v>
      </c>
      <c r="U1791" t="s">
        <v>4340</v>
      </c>
      <c r="V1791" t="s">
        <v>8332</v>
      </c>
      <c r="W1791">
        <v>5269</v>
      </c>
      <c r="X1791" s="25" t="s">
        <v>21827</v>
      </c>
      <c r="Y1791" t="s">
        <v>21828</v>
      </c>
      <c r="AA1791" t="str">
        <f t="shared" si="27"/>
        <v>Unified Endpoint Management Server Security Requirements Guide :: Version 1, Release: 1 Benchmark Date: 20 Nov 2020 SC-23 (3);</v>
      </c>
    </row>
    <row r="1792" spans="1:27" ht="409.5" hidden="1">
      <c r="A1792" t="s">
        <v>8826</v>
      </c>
      <c r="B1792" t="s">
        <v>4745</v>
      </c>
      <c r="C1792" t="s">
        <v>4712</v>
      </c>
      <c r="D1792" t="s">
        <v>8825</v>
      </c>
      <c r="E1792" t="s">
        <v>8824</v>
      </c>
      <c r="F1792" t="s">
        <v>8823</v>
      </c>
      <c r="G1792" s="25" t="s">
        <v>8822</v>
      </c>
      <c r="I1792" s="25" t="s">
        <v>8821</v>
      </c>
      <c r="J1792" t="s">
        <v>8820</v>
      </c>
      <c r="M1792" t="b">
        <v>0</v>
      </c>
      <c r="T1792" t="s">
        <v>4341</v>
      </c>
      <c r="U1792" t="s">
        <v>4340</v>
      </c>
      <c r="V1792" t="s">
        <v>8332</v>
      </c>
      <c r="W1792">
        <v>5269</v>
      </c>
      <c r="X1792" s="25" t="s">
        <v>21829</v>
      </c>
      <c r="Y1792" t="s">
        <v>21828</v>
      </c>
      <c r="AA1792" t="str">
        <f t="shared" si="27"/>
        <v>Unified Endpoint Management Server Security Requirements Guide :: Version 1, Release: 1 Benchmark Date: 20 Nov 2020 SC-23 (3);</v>
      </c>
    </row>
    <row r="1793" spans="1:27" ht="409.5" hidden="1">
      <c r="A1793" t="s">
        <v>7969</v>
      </c>
      <c r="B1793" t="s">
        <v>4349</v>
      </c>
      <c r="C1793" t="s">
        <v>7968</v>
      </c>
      <c r="D1793" t="s">
        <v>7967</v>
      </c>
      <c r="E1793" t="s">
        <v>7966</v>
      </c>
      <c r="F1793" t="s">
        <v>7965</v>
      </c>
      <c r="G1793" s="25" t="s">
        <v>7964</v>
      </c>
      <c r="I1793" s="25" t="s">
        <v>7963</v>
      </c>
      <c r="J1793" t="s">
        <v>7962</v>
      </c>
      <c r="M1793" t="b">
        <v>0</v>
      </c>
      <c r="T1793" t="s">
        <v>4341</v>
      </c>
      <c r="U1793" t="s">
        <v>4340</v>
      </c>
      <c r="V1793" t="s">
        <v>7613</v>
      </c>
      <c r="W1793">
        <v>2920</v>
      </c>
      <c r="X1793" s="25" t="s">
        <v>21827</v>
      </c>
      <c r="Y1793" t="s">
        <v>21828</v>
      </c>
      <c r="Z1793" t="s">
        <v>7961</v>
      </c>
      <c r="AA1793" t="str">
        <f t="shared" si="27"/>
        <v>Virtual Private Network (VPN) Security Requirements Guide :: Version 2, Release: 4 Benchmark Date: 27 Oct 2021 SC-23 (3);</v>
      </c>
    </row>
    <row r="1794" spans="1:27" ht="409.5" hidden="1">
      <c r="A1794" t="s">
        <v>7960</v>
      </c>
      <c r="B1794" t="s">
        <v>4349</v>
      </c>
      <c r="C1794" t="s">
        <v>7959</v>
      </c>
      <c r="D1794" t="s">
        <v>7958</v>
      </c>
      <c r="E1794" t="s">
        <v>7957</v>
      </c>
      <c r="F1794" t="s">
        <v>7956</v>
      </c>
      <c r="G1794" t="s">
        <v>7955</v>
      </c>
      <c r="I1794" s="25" t="s">
        <v>7954</v>
      </c>
      <c r="J1794" t="s">
        <v>7953</v>
      </c>
      <c r="M1794" t="b">
        <v>0</v>
      </c>
      <c r="T1794" t="s">
        <v>4341</v>
      </c>
      <c r="U1794" t="s">
        <v>4340</v>
      </c>
      <c r="V1794" t="s">
        <v>7613</v>
      </c>
      <c r="W1794">
        <v>2920</v>
      </c>
      <c r="X1794" s="25" t="s">
        <v>21829</v>
      </c>
      <c r="Y1794" t="s">
        <v>21828</v>
      </c>
      <c r="Z1794" t="s">
        <v>7952</v>
      </c>
      <c r="AA1794" t="str">
        <f t="shared" si="27"/>
        <v>Virtual Private Network (VPN) Security Requirements Guide :: Version 2, Release: 4 Benchmark Date: 27 Oct 2021 SC-23 (3);</v>
      </c>
    </row>
    <row r="1795" spans="1:27" ht="409.5" hidden="1">
      <c r="A1795" t="s">
        <v>5982</v>
      </c>
      <c r="B1795" t="s">
        <v>4349</v>
      </c>
      <c r="C1795" t="s">
        <v>4754</v>
      </c>
      <c r="D1795" t="s">
        <v>5981</v>
      </c>
      <c r="E1795" t="s">
        <v>5980</v>
      </c>
      <c r="F1795" t="s">
        <v>5979</v>
      </c>
      <c r="G1795" s="25" t="s">
        <v>5978</v>
      </c>
      <c r="I1795" s="25" t="s">
        <v>5954</v>
      </c>
      <c r="J1795" t="s">
        <v>5977</v>
      </c>
      <c r="M1795" t="b">
        <v>0</v>
      </c>
      <c r="T1795" t="s">
        <v>4341</v>
      </c>
      <c r="U1795" t="s">
        <v>4340</v>
      </c>
      <c r="V1795" t="s">
        <v>5162</v>
      </c>
      <c r="W1795">
        <v>4093</v>
      </c>
      <c r="X1795" s="25" t="s">
        <v>21827</v>
      </c>
      <c r="Y1795" t="s">
        <v>21828</v>
      </c>
      <c r="Z1795" t="s">
        <v>5976</v>
      </c>
      <c r="AA1795" t="str">
        <f t="shared" si="27"/>
        <v>Application Security and Development Security Technical Implementation Guide :: Version 5, Release: 2 Benchmark Date: 27 Oct 2022 SC-23 (3);</v>
      </c>
    </row>
    <row r="1796" spans="1:27" ht="409.5" hidden="1">
      <c r="A1796" t="s">
        <v>5975</v>
      </c>
      <c r="B1796" t="s">
        <v>4349</v>
      </c>
      <c r="C1796" t="s">
        <v>4754</v>
      </c>
      <c r="D1796" t="s">
        <v>5974</v>
      </c>
      <c r="E1796" t="s">
        <v>5973</v>
      </c>
      <c r="F1796" t="s">
        <v>5972</v>
      </c>
      <c r="G1796" t="s">
        <v>5971</v>
      </c>
      <c r="I1796" s="25" t="s">
        <v>5970</v>
      </c>
      <c r="J1796" t="s">
        <v>5969</v>
      </c>
      <c r="M1796" t="b">
        <v>0</v>
      </c>
      <c r="T1796" t="s">
        <v>4341</v>
      </c>
      <c r="U1796" t="s">
        <v>4340</v>
      </c>
      <c r="V1796" t="s">
        <v>5162</v>
      </c>
      <c r="W1796">
        <v>4093</v>
      </c>
      <c r="X1796" s="25" t="s">
        <v>21827</v>
      </c>
      <c r="Y1796" t="s">
        <v>21828</v>
      </c>
      <c r="Z1796" t="s">
        <v>5968</v>
      </c>
      <c r="AA1796" t="str">
        <f t="shared" ref="AA1796:AA1859" si="28">_xlfn.CONCAT(V1796, " ", Y1796)</f>
        <v>Application Security and Development Security Technical Implementation Guide :: Version 5, Release: 2 Benchmark Date: 27 Oct 2022 SC-23 (3);</v>
      </c>
    </row>
    <row r="1797" spans="1:27" ht="409.5" hidden="1">
      <c r="A1797" t="s">
        <v>5967</v>
      </c>
      <c r="B1797" t="s">
        <v>4349</v>
      </c>
      <c r="C1797" t="s">
        <v>4754</v>
      </c>
      <c r="D1797" t="s">
        <v>5966</v>
      </c>
      <c r="E1797" t="s">
        <v>5965</v>
      </c>
      <c r="F1797" t="s">
        <v>5964</v>
      </c>
      <c r="G1797" s="25" t="s">
        <v>5963</v>
      </c>
      <c r="I1797" s="25" t="s">
        <v>5962</v>
      </c>
      <c r="J1797" t="s">
        <v>5961</v>
      </c>
      <c r="M1797" t="b">
        <v>0</v>
      </c>
      <c r="T1797" t="s">
        <v>4341</v>
      </c>
      <c r="U1797" t="s">
        <v>4340</v>
      </c>
      <c r="V1797" t="s">
        <v>5162</v>
      </c>
      <c r="W1797">
        <v>4093</v>
      </c>
      <c r="X1797" s="25" t="s">
        <v>21827</v>
      </c>
      <c r="Y1797" t="s">
        <v>21828</v>
      </c>
      <c r="Z1797" t="s">
        <v>5960</v>
      </c>
      <c r="AA1797" t="str">
        <f t="shared" si="28"/>
        <v>Application Security and Development Security Technical Implementation Guide :: Version 5, Release: 2 Benchmark Date: 27 Oct 2022 SC-23 (3);</v>
      </c>
    </row>
    <row r="1798" spans="1:27" ht="409.5" hidden="1">
      <c r="A1798" t="s">
        <v>5959</v>
      </c>
      <c r="B1798" t="s">
        <v>4349</v>
      </c>
      <c r="C1798" t="s">
        <v>4754</v>
      </c>
      <c r="D1798" t="s">
        <v>5958</v>
      </c>
      <c r="E1798" t="s">
        <v>5957</v>
      </c>
      <c r="F1798" t="s">
        <v>5956</v>
      </c>
      <c r="G1798" s="25" t="s">
        <v>5955</v>
      </c>
      <c r="I1798" s="25" t="s">
        <v>5954</v>
      </c>
      <c r="J1798" t="s">
        <v>5953</v>
      </c>
      <c r="M1798" t="b">
        <v>0</v>
      </c>
      <c r="T1798" t="s">
        <v>4341</v>
      </c>
      <c r="U1798" t="s">
        <v>4340</v>
      </c>
      <c r="V1798" t="s">
        <v>5162</v>
      </c>
      <c r="W1798">
        <v>4093</v>
      </c>
      <c r="X1798" s="25" t="s">
        <v>21827</v>
      </c>
      <c r="Y1798" t="s">
        <v>21828</v>
      </c>
      <c r="Z1798" t="s">
        <v>5952</v>
      </c>
      <c r="AA1798" t="str">
        <f t="shared" si="28"/>
        <v>Application Security and Development Security Technical Implementation Guide :: Version 5, Release: 2 Benchmark Date: 27 Oct 2022 SC-23 (3);</v>
      </c>
    </row>
    <row r="1799" spans="1:27" ht="409.5" hidden="1">
      <c r="A1799" t="s">
        <v>5951</v>
      </c>
      <c r="B1799" t="s">
        <v>4349</v>
      </c>
      <c r="C1799" t="s">
        <v>4712</v>
      </c>
      <c r="D1799" t="s">
        <v>5950</v>
      </c>
      <c r="E1799" t="s">
        <v>5949</v>
      </c>
      <c r="F1799" t="s">
        <v>5948</v>
      </c>
      <c r="G1799" s="25" t="s">
        <v>5947</v>
      </c>
      <c r="I1799" s="25" t="s">
        <v>5946</v>
      </c>
      <c r="J1799" t="s">
        <v>5945</v>
      </c>
      <c r="M1799" t="b">
        <v>0</v>
      </c>
      <c r="T1799" t="s">
        <v>4341</v>
      </c>
      <c r="U1799" t="s">
        <v>4340</v>
      </c>
      <c r="V1799" t="s">
        <v>5162</v>
      </c>
      <c r="W1799">
        <v>4093</v>
      </c>
      <c r="X1799" s="25" t="s">
        <v>21829</v>
      </c>
      <c r="Y1799" t="s">
        <v>21828</v>
      </c>
      <c r="Z1799" t="s">
        <v>5944</v>
      </c>
      <c r="AA1799" t="str">
        <f t="shared" si="28"/>
        <v>Application Security and Development Security Technical Implementation Guide :: Version 5, Release: 2 Benchmark Date: 27 Oct 2022 SC-23 (3);</v>
      </c>
    </row>
    <row r="1800" spans="1:27" ht="409.5" hidden="1">
      <c r="A1800" t="s">
        <v>4763</v>
      </c>
      <c r="B1800" t="s">
        <v>4349</v>
      </c>
      <c r="C1800" t="s">
        <v>4754</v>
      </c>
      <c r="D1800" t="s">
        <v>4762</v>
      </c>
      <c r="E1800" t="s">
        <v>4761</v>
      </c>
      <c r="F1800" t="s">
        <v>4760</v>
      </c>
      <c r="G1800" s="25" t="s">
        <v>4759</v>
      </c>
      <c r="I1800" s="25" t="s">
        <v>4758</v>
      </c>
      <c r="J1800" t="s">
        <v>4757</v>
      </c>
      <c r="M1800" t="b">
        <v>0</v>
      </c>
      <c r="T1800" t="s">
        <v>4341</v>
      </c>
      <c r="U1800" t="s">
        <v>4340</v>
      </c>
      <c r="V1800" t="s">
        <v>4339</v>
      </c>
      <c r="W1800">
        <v>2910</v>
      </c>
      <c r="X1800" s="25" t="s">
        <v>21827</v>
      </c>
      <c r="Y1800" t="s">
        <v>21828</v>
      </c>
      <c r="Z1800" t="s">
        <v>4756</v>
      </c>
      <c r="AA1800" t="str">
        <f t="shared" si="28"/>
        <v>Web Server Security Requirements Guide :: Version 3, Release: 1 Benchmark Date: 27 Oct 2022 SC-23 (3);</v>
      </c>
    </row>
    <row r="1801" spans="1:27" ht="409.5" hidden="1">
      <c r="A1801" t="s">
        <v>4755</v>
      </c>
      <c r="B1801" t="s">
        <v>4349</v>
      </c>
      <c r="C1801" t="s">
        <v>4754</v>
      </c>
      <c r="D1801" t="s">
        <v>4753</v>
      </c>
      <c r="E1801" t="s">
        <v>4752</v>
      </c>
      <c r="F1801" t="s">
        <v>4751</v>
      </c>
      <c r="G1801" s="25" t="s">
        <v>4750</v>
      </c>
      <c r="I1801" s="25" t="s">
        <v>4749</v>
      </c>
      <c r="J1801" t="s">
        <v>4748</v>
      </c>
      <c r="M1801" t="b">
        <v>0</v>
      </c>
      <c r="T1801" t="s">
        <v>4341</v>
      </c>
      <c r="U1801" t="s">
        <v>4340</v>
      </c>
      <c r="V1801" t="s">
        <v>4339</v>
      </c>
      <c r="W1801">
        <v>2910</v>
      </c>
      <c r="X1801" s="25" t="s">
        <v>21827</v>
      </c>
      <c r="Y1801" t="s">
        <v>21828</v>
      </c>
      <c r="Z1801" t="s">
        <v>4747</v>
      </c>
      <c r="AA1801" t="str">
        <f t="shared" si="28"/>
        <v>Web Server Security Requirements Guide :: Version 3, Release: 1 Benchmark Date: 27 Oct 2022 SC-23 (3);</v>
      </c>
    </row>
    <row r="1802" spans="1:27" ht="409.5" hidden="1">
      <c r="A1802" t="s">
        <v>4746</v>
      </c>
      <c r="B1802" t="s">
        <v>4745</v>
      </c>
      <c r="C1802" t="s">
        <v>4712</v>
      </c>
      <c r="D1802" t="s">
        <v>4744</v>
      </c>
      <c r="E1802" t="s">
        <v>4743</v>
      </c>
      <c r="F1802" t="s">
        <v>4742</v>
      </c>
      <c r="G1802" s="25" t="s">
        <v>4741</v>
      </c>
      <c r="I1802" s="25" t="s">
        <v>4740</v>
      </c>
      <c r="J1802" t="s">
        <v>4739</v>
      </c>
      <c r="M1802" t="b">
        <v>0</v>
      </c>
      <c r="T1802" t="s">
        <v>4341</v>
      </c>
      <c r="U1802" t="s">
        <v>4340</v>
      </c>
      <c r="V1802" t="s">
        <v>4339</v>
      </c>
      <c r="W1802">
        <v>2910</v>
      </c>
      <c r="X1802" s="25" t="s">
        <v>21829</v>
      </c>
      <c r="Y1802" t="s">
        <v>21828</v>
      </c>
      <c r="Z1802" t="s">
        <v>4738</v>
      </c>
      <c r="AA1802" t="str">
        <f t="shared" si="28"/>
        <v>Web Server Security Requirements Guide :: Version 3, Release: 1 Benchmark Date: 27 Oct 2022 SC-23 (3);</v>
      </c>
    </row>
    <row r="1803" spans="1:27" ht="409.5" hidden="1">
      <c r="A1803" t="s">
        <v>4737</v>
      </c>
      <c r="B1803" t="s">
        <v>4349</v>
      </c>
      <c r="C1803" t="s">
        <v>4712</v>
      </c>
      <c r="D1803" t="s">
        <v>4736</v>
      </c>
      <c r="E1803" t="s">
        <v>4735</v>
      </c>
      <c r="F1803" t="s">
        <v>4734</v>
      </c>
      <c r="G1803" s="25" t="s">
        <v>4733</v>
      </c>
      <c r="I1803" s="25" t="s">
        <v>4732</v>
      </c>
      <c r="J1803" t="s">
        <v>4731</v>
      </c>
      <c r="M1803" t="b">
        <v>0</v>
      </c>
      <c r="T1803" t="s">
        <v>4341</v>
      </c>
      <c r="U1803" t="s">
        <v>4340</v>
      </c>
      <c r="V1803" t="s">
        <v>4339</v>
      </c>
      <c r="W1803">
        <v>2910</v>
      </c>
      <c r="X1803" s="25" t="s">
        <v>21829</v>
      </c>
      <c r="Y1803" t="s">
        <v>21828</v>
      </c>
      <c r="Z1803" t="s">
        <v>4730</v>
      </c>
      <c r="AA1803" t="str">
        <f t="shared" si="28"/>
        <v>Web Server Security Requirements Guide :: Version 3, Release: 1 Benchmark Date: 27 Oct 2022 SC-23 (3);</v>
      </c>
    </row>
    <row r="1804" spans="1:27" ht="409.5" hidden="1">
      <c r="A1804" t="s">
        <v>4729</v>
      </c>
      <c r="B1804" t="s">
        <v>4349</v>
      </c>
      <c r="C1804" t="s">
        <v>4712</v>
      </c>
      <c r="D1804" t="s">
        <v>4728</v>
      </c>
      <c r="E1804" t="s">
        <v>4727</v>
      </c>
      <c r="F1804" t="s">
        <v>4726</v>
      </c>
      <c r="G1804" s="25" t="s">
        <v>4725</v>
      </c>
      <c r="I1804" s="25" t="s">
        <v>4724</v>
      </c>
      <c r="J1804" t="s">
        <v>4723</v>
      </c>
      <c r="M1804" t="b">
        <v>0</v>
      </c>
      <c r="T1804" t="s">
        <v>4341</v>
      </c>
      <c r="U1804" t="s">
        <v>4340</v>
      </c>
      <c r="V1804" t="s">
        <v>4339</v>
      </c>
      <c r="W1804">
        <v>2910</v>
      </c>
      <c r="X1804" s="25" t="s">
        <v>21829</v>
      </c>
      <c r="Y1804" t="s">
        <v>21828</v>
      </c>
      <c r="Z1804" t="s">
        <v>4722</v>
      </c>
      <c r="AA1804" t="str">
        <f t="shared" si="28"/>
        <v>Web Server Security Requirements Guide :: Version 3, Release: 1 Benchmark Date: 27 Oct 2022 SC-23 (3);</v>
      </c>
    </row>
    <row r="1805" spans="1:27" ht="409.5" hidden="1">
      <c r="A1805" t="s">
        <v>4721</v>
      </c>
      <c r="B1805" t="s">
        <v>4349</v>
      </c>
      <c r="C1805" t="s">
        <v>4712</v>
      </c>
      <c r="D1805" t="s">
        <v>4720</v>
      </c>
      <c r="E1805" t="s">
        <v>4719</v>
      </c>
      <c r="F1805" t="s">
        <v>4718</v>
      </c>
      <c r="G1805" s="25" t="s">
        <v>4717</v>
      </c>
      <c r="I1805" s="25" t="s">
        <v>4716</v>
      </c>
      <c r="J1805" t="s">
        <v>4715</v>
      </c>
      <c r="M1805" t="b">
        <v>0</v>
      </c>
      <c r="T1805" t="s">
        <v>4341</v>
      </c>
      <c r="U1805" t="s">
        <v>4340</v>
      </c>
      <c r="V1805" t="s">
        <v>4339</v>
      </c>
      <c r="W1805">
        <v>2910</v>
      </c>
      <c r="X1805" s="25" t="s">
        <v>21829</v>
      </c>
      <c r="Y1805" t="s">
        <v>21828</v>
      </c>
      <c r="Z1805" t="s">
        <v>4714</v>
      </c>
      <c r="AA1805" t="str">
        <f t="shared" si="28"/>
        <v>Web Server Security Requirements Guide :: Version 3, Release: 1 Benchmark Date: 27 Oct 2022 SC-23 (3);</v>
      </c>
    </row>
    <row r="1806" spans="1:27" ht="409.5" hidden="1">
      <c r="A1806" t="s">
        <v>4713</v>
      </c>
      <c r="B1806" t="s">
        <v>4349</v>
      </c>
      <c r="C1806" t="s">
        <v>4712</v>
      </c>
      <c r="D1806" t="s">
        <v>4711</v>
      </c>
      <c r="E1806" t="s">
        <v>4710</v>
      </c>
      <c r="F1806" t="s">
        <v>4709</v>
      </c>
      <c r="G1806" s="25" t="s">
        <v>4708</v>
      </c>
      <c r="I1806" s="25" t="s">
        <v>4707</v>
      </c>
      <c r="J1806" t="s">
        <v>4706</v>
      </c>
      <c r="M1806" t="b">
        <v>0</v>
      </c>
      <c r="T1806" t="s">
        <v>4341</v>
      </c>
      <c r="U1806" t="s">
        <v>4340</v>
      </c>
      <c r="V1806" t="s">
        <v>4339</v>
      </c>
      <c r="W1806">
        <v>2910</v>
      </c>
      <c r="X1806" s="25" t="s">
        <v>21829</v>
      </c>
      <c r="Y1806" t="s">
        <v>21828</v>
      </c>
      <c r="Z1806" t="s">
        <v>4705</v>
      </c>
      <c r="AA1806" t="str">
        <f t="shared" si="28"/>
        <v>Web Server Security Requirements Guide :: Version 3, Release: 1 Benchmark Date: 27 Oct 2022 SC-23 (3);</v>
      </c>
    </row>
    <row r="1807" spans="1:27" ht="409.5">
      <c r="A1807" t="s">
        <v>20249</v>
      </c>
      <c r="B1807" t="s">
        <v>4349</v>
      </c>
      <c r="C1807" t="s">
        <v>20247</v>
      </c>
      <c r="D1807" t="s">
        <v>20248</v>
      </c>
      <c r="E1807" t="s">
        <v>20247</v>
      </c>
      <c r="F1807" t="s">
        <v>20246</v>
      </c>
      <c r="G1807" s="25" t="s">
        <v>20245</v>
      </c>
      <c r="I1807" s="25" t="s">
        <v>20244</v>
      </c>
      <c r="J1807" t="s">
        <v>20243</v>
      </c>
      <c r="M1807" t="b">
        <v>0</v>
      </c>
      <c r="T1807" t="s">
        <v>4341</v>
      </c>
      <c r="U1807" t="s">
        <v>4340</v>
      </c>
      <c r="V1807" t="s">
        <v>19908</v>
      </c>
      <c r="W1807">
        <v>2489</v>
      </c>
      <c r="X1807" s="25" t="s">
        <v>21830</v>
      </c>
      <c r="Y1807" t="s">
        <v>21831</v>
      </c>
      <c r="AA1807" t="str">
        <f t="shared" si="28"/>
        <v>Application Layer Gateway (ALG) Security Requirements Guide (SRG) :: Version 1, Release: 2 Benchmark Date: 24 Jul 2015 SC-23 (5);</v>
      </c>
    </row>
    <row r="1808" spans="1:27" ht="409.5" hidden="1">
      <c r="A1808" t="s">
        <v>19117</v>
      </c>
      <c r="B1808" t="s">
        <v>4349</v>
      </c>
      <c r="C1808" t="s">
        <v>4485</v>
      </c>
      <c r="D1808" t="s">
        <v>19116</v>
      </c>
      <c r="E1808" t="s">
        <v>19115</v>
      </c>
      <c r="F1808" t="s">
        <v>19114</v>
      </c>
      <c r="G1808" s="25" t="s">
        <v>19113</v>
      </c>
      <c r="I1808" s="25" t="s">
        <v>19112</v>
      </c>
      <c r="J1808" t="s">
        <v>19111</v>
      </c>
      <c r="M1808" t="b">
        <v>0</v>
      </c>
      <c r="T1808" t="s">
        <v>4341</v>
      </c>
      <c r="U1808" t="s">
        <v>4340</v>
      </c>
      <c r="V1808" t="s">
        <v>18918</v>
      </c>
      <c r="W1808">
        <v>2900</v>
      </c>
      <c r="X1808" s="25" t="s">
        <v>21830</v>
      </c>
      <c r="Y1808" t="s">
        <v>21831</v>
      </c>
      <c r="Z1808" t="s">
        <v>19110</v>
      </c>
      <c r="AA1808" t="str">
        <f t="shared" si="28"/>
        <v>Application Server Security Requirements Guide :: Version 3, Release: 3 Benchmark Date: 27 Oct 2022 SC-23 (5);</v>
      </c>
    </row>
    <row r="1809" spans="1:27" ht="409.5" hidden="1">
      <c r="A1809" t="s">
        <v>18173</v>
      </c>
      <c r="B1809" t="s">
        <v>4349</v>
      </c>
      <c r="C1809" t="s">
        <v>4485</v>
      </c>
      <c r="D1809" t="s">
        <v>18172</v>
      </c>
      <c r="E1809" t="s">
        <v>18171</v>
      </c>
      <c r="F1809" t="s">
        <v>18170</v>
      </c>
      <c r="G1809" s="25" t="s">
        <v>18169</v>
      </c>
      <c r="I1809" s="25" t="s">
        <v>18168</v>
      </c>
      <c r="J1809" t="s">
        <v>18167</v>
      </c>
      <c r="M1809" t="b">
        <v>0</v>
      </c>
      <c r="T1809" t="s">
        <v>4341</v>
      </c>
      <c r="U1809" t="s">
        <v>4340</v>
      </c>
      <c r="V1809" t="s">
        <v>18135</v>
      </c>
      <c r="W1809">
        <v>2901</v>
      </c>
      <c r="X1809" s="25" t="s">
        <v>21830</v>
      </c>
      <c r="Y1809" t="s">
        <v>21831</v>
      </c>
      <c r="Z1809" t="s">
        <v>18166</v>
      </c>
      <c r="AA1809" t="str">
        <f t="shared" si="28"/>
        <v>Central Log Server Security Requirements Guide :: Version 2, Release: 2 Benchmark Date: 27 Oct 2022 SC-23 (5);</v>
      </c>
    </row>
    <row r="1810" spans="1:27" ht="409.5" hidden="1">
      <c r="A1810" t="s">
        <v>16290</v>
      </c>
      <c r="B1810" t="s">
        <v>4349</v>
      </c>
      <c r="C1810" t="s">
        <v>4485</v>
      </c>
      <c r="D1810" t="s">
        <v>16289</v>
      </c>
      <c r="E1810" t="s">
        <v>16288</v>
      </c>
      <c r="F1810" t="s">
        <v>16287</v>
      </c>
      <c r="G1810" s="25" t="s">
        <v>16286</v>
      </c>
      <c r="I1810" t="s">
        <v>16285</v>
      </c>
      <c r="J1810" t="s">
        <v>16284</v>
      </c>
      <c r="M1810" t="b">
        <v>0</v>
      </c>
      <c r="T1810" t="s">
        <v>4341</v>
      </c>
      <c r="U1810" t="s">
        <v>4340</v>
      </c>
      <c r="V1810" t="s">
        <v>15953</v>
      </c>
      <c r="W1810">
        <v>2902</v>
      </c>
      <c r="X1810" s="25" t="s">
        <v>21830</v>
      </c>
      <c r="Y1810" t="s">
        <v>21831</v>
      </c>
      <c r="Z1810" t="s">
        <v>16283</v>
      </c>
      <c r="AA1810" t="str">
        <f t="shared" si="28"/>
        <v>Database Security Requirements Guide :: Version 3, Release: 3 Benchmark Date: 27 Jul 2022 SC-23 (5);</v>
      </c>
    </row>
    <row r="1811" spans="1:27" ht="409.5" hidden="1">
      <c r="A1811" t="s">
        <v>15610</v>
      </c>
      <c r="B1811" t="s">
        <v>4349</v>
      </c>
      <c r="C1811" t="s">
        <v>15608</v>
      </c>
      <c r="D1811" t="s">
        <v>15609</v>
      </c>
      <c r="E1811" t="s">
        <v>15608</v>
      </c>
      <c r="F1811" t="s">
        <v>15607</v>
      </c>
      <c r="G1811" s="25" t="s">
        <v>15606</v>
      </c>
      <c r="I1811" t="s">
        <v>15605</v>
      </c>
      <c r="J1811" t="s">
        <v>15604</v>
      </c>
      <c r="M1811" t="b">
        <v>0</v>
      </c>
      <c r="T1811" t="s">
        <v>4341</v>
      </c>
      <c r="U1811" t="s">
        <v>4340</v>
      </c>
      <c r="V1811" t="s">
        <v>15278</v>
      </c>
      <c r="W1811">
        <v>2355</v>
      </c>
      <c r="X1811" s="25" t="s">
        <v>21830</v>
      </c>
      <c r="Y1811" t="s">
        <v>21831</v>
      </c>
      <c r="AA1811" t="str">
        <f t="shared" si="28"/>
        <v>Domain Name System (DNS) Security Requirements Guide :: Version 2, Release: 4 Benchmark Date: 23 Oct 2015 SC-23 (5);</v>
      </c>
    </row>
    <row r="1812" spans="1:27" ht="409.5" hidden="1">
      <c r="A1812" t="s">
        <v>13687</v>
      </c>
      <c r="B1812" t="s">
        <v>4349</v>
      </c>
      <c r="C1812" t="s">
        <v>13686</v>
      </c>
      <c r="D1812" t="s">
        <v>13685</v>
      </c>
      <c r="E1812" t="s">
        <v>13684</v>
      </c>
      <c r="F1812" t="s">
        <v>13683</v>
      </c>
      <c r="G1812" s="25" t="s">
        <v>13682</v>
      </c>
      <c r="I1812" t="s">
        <v>13681</v>
      </c>
      <c r="J1812" t="s">
        <v>13680</v>
      </c>
      <c r="M1812" t="b">
        <v>0</v>
      </c>
      <c r="T1812" t="s">
        <v>4341</v>
      </c>
      <c r="U1812" t="s">
        <v>4340</v>
      </c>
      <c r="V1812" t="s">
        <v>13339</v>
      </c>
      <c r="W1812">
        <v>2895</v>
      </c>
      <c r="X1812" s="25" t="s">
        <v>21830</v>
      </c>
      <c r="Y1812" t="s">
        <v>21831</v>
      </c>
      <c r="Z1812" t="s">
        <v>13679</v>
      </c>
      <c r="AA1812" t="str">
        <f t="shared" si="28"/>
        <v>General Purpose Operating System Security Requirements Guide :: Version 2, Release: 4 Benchmark Date: 27 Jul 2022 SC-23 (5);</v>
      </c>
    </row>
    <row r="1813" spans="1:27" ht="409.5" hidden="1">
      <c r="A1813" t="s">
        <v>9389</v>
      </c>
      <c r="B1813" t="s">
        <v>4349</v>
      </c>
      <c r="C1813" t="s">
        <v>4485</v>
      </c>
      <c r="D1813" t="s">
        <v>9388</v>
      </c>
      <c r="E1813" t="s">
        <v>9387</v>
      </c>
      <c r="F1813" t="s">
        <v>9386</v>
      </c>
      <c r="G1813" s="25" t="s">
        <v>9385</v>
      </c>
      <c r="I1813" s="25" t="s">
        <v>9384</v>
      </c>
      <c r="J1813" t="s">
        <v>9383</v>
      </c>
      <c r="M1813" t="b">
        <v>0</v>
      </c>
      <c r="T1813" t="s">
        <v>4341</v>
      </c>
      <c r="U1813" t="s">
        <v>4340</v>
      </c>
      <c r="V1813" t="s">
        <v>9347</v>
      </c>
      <c r="W1813">
        <v>5262</v>
      </c>
      <c r="X1813" s="25" t="s">
        <v>21830</v>
      </c>
      <c r="Y1813" t="s">
        <v>21831</v>
      </c>
      <c r="AA1813" t="str">
        <f t="shared" si="28"/>
        <v>Unified Endpoint Management Agent Security Requirements Guide :: Version 1, Release: 1 Benchmark Date: 20 Nov 2020 SC-23 (5);</v>
      </c>
    </row>
    <row r="1814" spans="1:27" ht="409.5" hidden="1">
      <c r="A1814" t="s">
        <v>9382</v>
      </c>
      <c r="B1814" t="s">
        <v>4349</v>
      </c>
      <c r="C1814" t="s">
        <v>4485</v>
      </c>
      <c r="D1814" t="s">
        <v>9381</v>
      </c>
      <c r="E1814" t="s">
        <v>9380</v>
      </c>
      <c r="F1814" t="s">
        <v>9379</v>
      </c>
      <c r="G1814" s="25" t="s">
        <v>9378</v>
      </c>
      <c r="I1814" s="25" t="s">
        <v>9377</v>
      </c>
      <c r="J1814" t="s">
        <v>9376</v>
      </c>
      <c r="M1814" t="b">
        <v>0</v>
      </c>
      <c r="T1814" t="s">
        <v>4341</v>
      </c>
      <c r="U1814" t="s">
        <v>4340</v>
      </c>
      <c r="V1814" t="s">
        <v>9347</v>
      </c>
      <c r="W1814">
        <v>5262</v>
      </c>
      <c r="X1814" s="25" t="s">
        <v>21830</v>
      </c>
      <c r="Y1814" t="s">
        <v>21831</v>
      </c>
      <c r="AA1814" t="str">
        <f t="shared" si="28"/>
        <v>Unified Endpoint Management Agent Security Requirements Guide :: Version 1, Release: 1 Benchmark Date: 20 Nov 2020 SC-23 (5);</v>
      </c>
    </row>
    <row r="1815" spans="1:27" ht="409.5" hidden="1">
      <c r="A1815" t="s">
        <v>8561</v>
      </c>
      <c r="B1815" t="s">
        <v>4349</v>
      </c>
      <c r="C1815" t="s">
        <v>4485</v>
      </c>
      <c r="D1815" t="s">
        <v>8560</v>
      </c>
      <c r="E1815" t="s">
        <v>8559</v>
      </c>
      <c r="F1815" t="s">
        <v>8558</v>
      </c>
      <c r="G1815" s="25" t="s">
        <v>8557</v>
      </c>
      <c r="I1815" s="25" t="s">
        <v>8556</v>
      </c>
      <c r="J1815" t="s">
        <v>8555</v>
      </c>
      <c r="M1815" t="b">
        <v>0</v>
      </c>
      <c r="T1815" t="s">
        <v>4341</v>
      </c>
      <c r="U1815" t="s">
        <v>4340</v>
      </c>
      <c r="V1815" t="s">
        <v>8332</v>
      </c>
      <c r="W1815">
        <v>5269</v>
      </c>
      <c r="X1815" s="25" t="s">
        <v>21830</v>
      </c>
      <c r="Y1815" t="s">
        <v>21831</v>
      </c>
      <c r="AA1815" t="str">
        <f t="shared" si="28"/>
        <v>Unified Endpoint Management Server Security Requirements Guide :: Version 1, Release: 1 Benchmark Date: 20 Nov 2020 SC-23 (5);</v>
      </c>
    </row>
    <row r="1816" spans="1:27" ht="409.5" hidden="1">
      <c r="A1816" t="s">
        <v>8554</v>
      </c>
      <c r="B1816" t="s">
        <v>4349</v>
      </c>
      <c r="C1816" t="s">
        <v>4485</v>
      </c>
      <c r="D1816" t="s">
        <v>8553</v>
      </c>
      <c r="E1816" t="s">
        <v>8552</v>
      </c>
      <c r="F1816" t="s">
        <v>8551</v>
      </c>
      <c r="G1816" s="25" t="s">
        <v>8544</v>
      </c>
      <c r="I1816" s="25" t="s">
        <v>8550</v>
      </c>
      <c r="J1816" t="s">
        <v>8549</v>
      </c>
      <c r="M1816" t="b">
        <v>0</v>
      </c>
      <c r="T1816" t="s">
        <v>4341</v>
      </c>
      <c r="U1816" t="s">
        <v>4340</v>
      </c>
      <c r="V1816" t="s">
        <v>8332</v>
      </c>
      <c r="W1816">
        <v>5269</v>
      </c>
      <c r="X1816" s="25" t="s">
        <v>21830</v>
      </c>
      <c r="Y1816" t="s">
        <v>21831</v>
      </c>
      <c r="AA1816" t="str">
        <f t="shared" si="28"/>
        <v>Unified Endpoint Management Server Security Requirements Guide :: Version 1, Release: 1 Benchmark Date: 20 Nov 2020 SC-23 (5);</v>
      </c>
    </row>
    <row r="1817" spans="1:27" ht="409.5" hidden="1">
      <c r="A1817" t="s">
        <v>8548</v>
      </c>
      <c r="B1817" t="s">
        <v>4349</v>
      </c>
      <c r="C1817" t="s">
        <v>4485</v>
      </c>
      <c r="D1817" t="s">
        <v>8547</v>
      </c>
      <c r="E1817" t="s">
        <v>8546</v>
      </c>
      <c r="F1817" t="s">
        <v>8545</v>
      </c>
      <c r="G1817" s="25" t="s">
        <v>8544</v>
      </c>
      <c r="I1817" s="25" t="s">
        <v>8543</v>
      </c>
      <c r="J1817" t="s">
        <v>8542</v>
      </c>
      <c r="M1817" t="b">
        <v>0</v>
      </c>
      <c r="T1817" t="s">
        <v>4341</v>
      </c>
      <c r="U1817" t="s">
        <v>4340</v>
      </c>
      <c r="V1817" t="s">
        <v>8332</v>
      </c>
      <c r="W1817">
        <v>5269</v>
      </c>
      <c r="X1817" s="25" t="s">
        <v>21830</v>
      </c>
      <c r="Y1817" t="s">
        <v>21831</v>
      </c>
      <c r="AA1817" t="str">
        <f t="shared" si="28"/>
        <v>Unified Endpoint Management Server Security Requirements Guide :: Version 1, Release: 1 Benchmark Date: 20 Nov 2020 SC-23 (5);</v>
      </c>
    </row>
    <row r="1818" spans="1:27" ht="409.5" hidden="1">
      <c r="A1818" t="s">
        <v>5943</v>
      </c>
      <c r="B1818" t="s">
        <v>4349</v>
      </c>
      <c r="C1818" t="s">
        <v>4485</v>
      </c>
      <c r="D1818" t="s">
        <v>5942</v>
      </c>
      <c r="E1818" t="s">
        <v>5941</v>
      </c>
      <c r="F1818" t="s">
        <v>5940</v>
      </c>
      <c r="G1818" s="25" t="s">
        <v>5939</v>
      </c>
      <c r="I1818" s="25" t="s">
        <v>5938</v>
      </c>
      <c r="J1818" t="s">
        <v>5937</v>
      </c>
      <c r="M1818" t="b">
        <v>0</v>
      </c>
      <c r="T1818" t="s">
        <v>4341</v>
      </c>
      <c r="U1818" t="s">
        <v>4340</v>
      </c>
      <c r="V1818" t="s">
        <v>5162</v>
      </c>
      <c r="W1818">
        <v>4093</v>
      </c>
      <c r="X1818" s="25" t="s">
        <v>21830</v>
      </c>
      <c r="Y1818" t="s">
        <v>21831</v>
      </c>
      <c r="Z1818" t="s">
        <v>5936</v>
      </c>
      <c r="AA1818" t="str">
        <f t="shared" si="28"/>
        <v>Application Security and Development Security Technical Implementation Guide :: Version 5, Release: 2 Benchmark Date: 27 Oct 2022 SC-23 (5);</v>
      </c>
    </row>
    <row r="1819" spans="1:27" ht="409.5" hidden="1">
      <c r="A1819" t="s">
        <v>4486</v>
      </c>
      <c r="B1819" t="s">
        <v>4349</v>
      </c>
      <c r="C1819" t="s">
        <v>4485</v>
      </c>
      <c r="D1819" t="s">
        <v>4484</v>
      </c>
      <c r="E1819" t="s">
        <v>4483</v>
      </c>
      <c r="F1819" t="s">
        <v>4482</v>
      </c>
      <c r="G1819" t="s">
        <v>4481</v>
      </c>
      <c r="I1819" s="25" t="s">
        <v>4480</v>
      </c>
      <c r="J1819" t="s">
        <v>4479</v>
      </c>
      <c r="M1819" t="b">
        <v>0</v>
      </c>
      <c r="T1819" t="s">
        <v>4341</v>
      </c>
      <c r="U1819" t="s">
        <v>4340</v>
      </c>
      <c r="V1819" t="s">
        <v>4339</v>
      </c>
      <c r="W1819">
        <v>2910</v>
      </c>
      <c r="X1819" s="25" t="s">
        <v>21830</v>
      </c>
      <c r="Y1819" t="s">
        <v>21831</v>
      </c>
      <c r="Z1819" t="s">
        <v>4478</v>
      </c>
      <c r="AA1819" t="str">
        <f t="shared" si="28"/>
        <v>Web Server Security Requirements Guide :: Version 3, Release: 1 Benchmark Date: 27 Oct 2022 SC-23 (5);</v>
      </c>
    </row>
    <row r="1820" spans="1:27" ht="409.5">
      <c r="A1820" t="s">
        <v>20242</v>
      </c>
      <c r="B1820" t="s">
        <v>4349</v>
      </c>
      <c r="C1820" t="s">
        <v>20240</v>
      </c>
      <c r="D1820" t="s">
        <v>20241</v>
      </c>
      <c r="E1820" t="s">
        <v>20240</v>
      </c>
      <c r="F1820" t="s">
        <v>20239</v>
      </c>
      <c r="G1820" s="25" t="s">
        <v>20238</v>
      </c>
      <c r="I1820" s="25" t="s">
        <v>20237</v>
      </c>
      <c r="J1820" t="s">
        <v>20236</v>
      </c>
      <c r="M1820" t="b">
        <v>0</v>
      </c>
      <c r="T1820" t="s">
        <v>4341</v>
      </c>
      <c r="U1820" t="s">
        <v>4340</v>
      </c>
      <c r="V1820" t="s">
        <v>19908</v>
      </c>
      <c r="W1820">
        <v>2489</v>
      </c>
      <c r="X1820" s="25" t="s">
        <v>21832</v>
      </c>
      <c r="Y1820" t="s">
        <v>21833</v>
      </c>
      <c r="AA1820" t="str">
        <f t="shared" si="28"/>
        <v>Application Layer Gateway (ALG) Security Requirements Guide (SRG) :: Version 1, Release: 2 Benchmark Date: 24 Jul 2015 SC-24;</v>
      </c>
    </row>
    <row r="1821" spans="1:27" ht="409.5">
      <c r="A1821" t="s">
        <v>19971</v>
      </c>
      <c r="B1821" t="s">
        <v>4349</v>
      </c>
      <c r="C1821" t="s">
        <v>19969</v>
      </c>
      <c r="D1821" t="s">
        <v>19970</v>
      </c>
      <c r="E1821" t="s">
        <v>19969</v>
      </c>
      <c r="F1821" t="s">
        <v>19968</v>
      </c>
      <c r="G1821" s="25" t="s">
        <v>19967</v>
      </c>
      <c r="I1821" s="25" t="s">
        <v>19966</v>
      </c>
      <c r="J1821" t="s">
        <v>19965</v>
      </c>
      <c r="M1821" t="b">
        <v>0</v>
      </c>
      <c r="T1821" t="s">
        <v>4341</v>
      </c>
      <c r="U1821" t="s">
        <v>4340</v>
      </c>
      <c r="V1821" t="s">
        <v>19908</v>
      </c>
      <c r="W1821">
        <v>2489</v>
      </c>
      <c r="X1821" s="25" t="s">
        <v>21834</v>
      </c>
      <c r="Y1821" t="s">
        <v>21833</v>
      </c>
      <c r="AA1821" t="str">
        <f t="shared" si="28"/>
        <v>Application Layer Gateway (ALG) Security Requirements Guide (SRG) :: Version 1, Release: 2 Benchmark Date: 24 Jul 2015 SC-24;</v>
      </c>
    </row>
    <row r="1822" spans="1:27" ht="409.5" hidden="1">
      <c r="A1822" t="s">
        <v>19636</v>
      </c>
      <c r="B1822" t="s">
        <v>4349</v>
      </c>
      <c r="C1822" t="s">
        <v>6536</v>
      </c>
      <c r="D1822" t="s">
        <v>19635</v>
      </c>
      <c r="E1822" t="s">
        <v>19634</v>
      </c>
      <c r="F1822" t="s">
        <v>19633</v>
      </c>
      <c r="G1822" s="25" t="s">
        <v>19632</v>
      </c>
      <c r="I1822" s="25" t="s">
        <v>19631</v>
      </c>
      <c r="J1822" t="s">
        <v>19630</v>
      </c>
      <c r="M1822" t="b">
        <v>0</v>
      </c>
      <c r="T1822" t="s">
        <v>4341</v>
      </c>
      <c r="U1822" t="s">
        <v>4340</v>
      </c>
      <c r="V1822" t="s">
        <v>18918</v>
      </c>
      <c r="W1822">
        <v>2900</v>
      </c>
      <c r="X1822" s="25" t="s">
        <v>21834</v>
      </c>
      <c r="Y1822" t="s">
        <v>21833</v>
      </c>
      <c r="Z1822" t="s">
        <v>19629</v>
      </c>
      <c r="AA1822" t="str">
        <f t="shared" si="28"/>
        <v>Application Server Security Requirements Guide :: Version 3, Release: 3 Benchmark Date: 27 Oct 2022 SC-24;</v>
      </c>
    </row>
    <row r="1823" spans="1:27" ht="409.5" hidden="1">
      <c r="A1823" t="s">
        <v>19437</v>
      </c>
      <c r="B1823" t="s">
        <v>4349</v>
      </c>
      <c r="C1823" t="s">
        <v>4687</v>
      </c>
      <c r="D1823" t="s">
        <v>19436</v>
      </c>
      <c r="E1823" t="s">
        <v>19435</v>
      </c>
      <c r="F1823" t="s">
        <v>19434</v>
      </c>
      <c r="G1823" s="25" t="s">
        <v>19433</v>
      </c>
      <c r="I1823" s="25" t="s">
        <v>19432</v>
      </c>
      <c r="J1823" t="s">
        <v>19431</v>
      </c>
      <c r="M1823" t="b">
        <v>0</v>
      </c>
      <c r="T1823" t="s">
        <v>4341</v>
      </c>
      <c r="U1823" t="s">
        <v>4340</v>
      </c>
      <c r="V1823" t="s">
        <v>18918</v>
      </c>
      <c r="W1823">
        <v>2900</v>
      </c>
      <c r="X1823" s="25" t="s">
        <v>21834</v>
      </c>
      <c r="Y1823" t="s">
        <v>21833</v>
      </c>
      <c r="Z1823" t="s">
        <v>19430</v>
      </c>
      <c r="AA1823" t="str">
        <f t="shared" si="28"/>
        <v>Application Server Security Requirements Guide :: Version 3, Release: 3 Benchmark Date: 27 Oct 2022 SC-24;</v>
      </c>
    </row>
    <row r="1824" spans="1:27" ht="409.5" hidden="1">
      <c r="A1824" t="s">
        <v>19429</v>
      </c>
      <c r="B1824" t="s">
        <v>4349</v>
      </c>
      <c r="C1824" t="s">
        <v>4687</v>
      </c>
      <c r="D1824" t="s">
        <v>19428</v>
      </c>
      <c r="E1824" t="s">
        <v>19427</v>
      </c>
      <c r="F1824" t="s">
        <v>19426</v>
      </c>
      <c r="G1824" s="25" t="s">
        <v>19425</v>
      </c>
      <c r="I1824" s="25" t="s">
        <v>19424</v>
      </c>
      <c r="J1824" s="25" t="s">
        <v>19423</v>
      </c>
      <c r="M1824" t="b">
        <v>0</v>
      </c>
      <c r="T1824" t="s">
        <v>4341</v>
      </c>
      <c r="U1824" t="s">
        <v>4340</v>
      </c>
      <c r="V1824" t="s">
        <v>18918</v>
      </c>
      <c r="W1824">
        <v>2900</v>
      </c>
      <c r="X1824" s="25" t="s">
        <v>21834</v>
      </c>
      <c r="Y1824" t="s">
        <v>21833</v>
      </c>
      <c r="Z1824" t="s">
        <v>19422</v>
      </c>
      <c r="AA1824" t="str">
        <f t="shared" si="28"/>
        <v>Application Server Security Requirements Guide :: Version 3, Release: 3 Benchmark Date: 27 Oct 2022 SC-24;</v>
      </c>
    </row>
    <row r="1825" spans="1:27" ht="409.5" hidden="1">
      <c r="A1825" t="s">
        <v>19421</v>
      </c>
      <c r="B1825" t="s">
        <v>4349</v>
      </c>
      <c r="C1825" t="s">
        <v>4687</v>
      </c>
      <c r="D1825" t="s">
        <v>19420</v>
      </c>
      <c r="E1825" t="s">
        <v>19419</v>
      </c>
      <c r="F1825" t="s">
        <v>19418</v>
      </c>
      <c r="G1825" t="s">
        <v>19417</v>
      </c>
      <c r="I1825" s="25" t="s">
        <v>19416</v>
      </c>
      <c r="J1825" t="s">
        <v>19415</v>
      </c>
      <c r="M1825" t="b">
        <v>0</v>
      </c>
      <c r="T1825" t="s">
        <v>4341</v>
      </c>
      <c r="U1825" t="s">
        <v>4340</v>
      </c>
      <c r="V1825" t="s">
        <v>18918</v>
      </c>
      <c r="W1825">
        <v>2900</v>
      </c>
      <c r="X1825" s="25" t="s">
        <v>21834</v>
      </c>
      <c r="Y1825" t="s">
        <v>21833</v>
      </c>
      <c r="Z1825" t="s">
        <v>19414</v>
      </c>
      <c r="AA1825" t="str">
        <f t="shared" si="28"/>
        <v>Application Server Security Requirements Guide :: Version 3, Release: 3 Benchmark Date: 27 Oct 2022 SC-24;</v>
      </c>
    </row>
    <row r="1826" spans="1:27" ht="409.5" hidden="1">
      <c r="A1826" t="s">
        <v>17575</v>
      </c>
      <c r="B1826" t="s">
        <v>4349</v>
      </c>
      <c r="C1826" t="s">
        <v>4687</v>
      </c>
      <c r="D1826" t="s">
        <v>17574</v>
      </c>
      <c r="E1826" t="s">
        <v>17573</v>
      </c>
      <c r="F1826" t="s">
        <v>17572</v>
      </c>
      <c r="G1826" t="s">
        <v>17571</v>
      </c>
      <c r="I1826" s="25" t="s">
        <v>17570</v>
      </c>
      <c r="J1826" t="s">
        <v>17569</v>
      </c>
      <c r="M1826" t="b">
        <v>0</v>
      </c>
      <c r="T1826" t="s">
        <v>4341</v>
      </c>
      <c r="U1826" t="s">
        <v>4340</v>
      </c>
      <c r="V1826" t="s">
        <v>16942</v>
      </c>
      <c r="W1826">
        <v>5239</v>
      </c>
      <c r="X1826" s="25" t="s">
        <v>21834</v>
      </c>
      <c r="Y1826" t="s">
        <v>21833</v>
      </c>
      <c r="AA1826" t="str">
        <f t="shared" si="28"/>
        <v>Container Platform Security Requirements Guide :: Version 1, Release: 3 Benchmark Date: 27 Jan 2022 SC-24;</v>
      </c>
    </row>
    <row r="1827" spans="1:27" ht="409.5" hidden="1">
      <c r="A1827" t="s">
        <v>17568</v>
      </c>
      <c r="B1827" t="s">
        <v>4349</v>
      </c>
      <c r="C1827" t="s">
        <v>5926</v>
      </c>
      <c r="D1827" t="s">
        <v>17567</v>
      </c>
      <c r="E1827" t="s">
        <v>17566</v>
      </c>
      <c r="F1827" t="s">
        <v>17565</v>
      </c>
      <c r="G1827" t="s">
        <v>17564</v>
      </c>
      <c r="I1827" s="25" t="s">
        <v>17563</v>
      </c>
      <c r="J1827" t="s">
        <v>17562</v>
      </c>
      <c r="M1827" t="b">
        <v>0</v>
      </c>
      <c r="T1827" t="s">
        <v>4341</v>
      </c>
      <c r="U1827" t="s">
        <v>4340</v>
      </c>
      <c r="V1827" t="s">
        <v>16942</v>
      </c>
      <c r="W1827">
        <v>5239</v>
      </c>
      <c r="X1827" s="25" t="s">
        <v>21832</v>
      </c>
      <c r="Y1827" t="s">
        <v>21833</v>
      </c>
      <c r="AA1827" t="str">
        <f t="shared" si="28"/>
        <v>Container Platform Security Requirements Guide :: Version 1, Release: 3 Benchmark Date: 27 Jan 2022 SC-24;</v>
      </c>
    </row>
    <row r="1828" spans="1:27" ht="409.5" hidden="1">
      <c r="A1828" t="s">
        <v>16551</v>
      </c>
      <c r="B1828" t="s">
        <v>4349</v>
      </c>
      <c r="C1828" t="s">
        <v>4687</v>
      </c>
      <c r="D1828" t="s">
        <v>16550</v>
      </c>
      <c r="E1828" t="s">
        <v>16549</v>
      </c>
      <c r="F1828" t="s">
        <v>16548</v>
      </c>
      <c r="G1828" s="25" t="s">
        <v>16547</v>
      </c>
      <c r="I1828" s="25" t="s">
        <v>16546</v>
      </c>
      <c r="J1828" t="s">
        <v>16545</v>
      </c>
      <c r="M1828" t="b">
        <v>0</v>
      </c>
      <c r="T1828" t="s">
        <v>4341</v>
      </c>
      <c r="U1828" t="s">
        <v>4340</v>
      </c>
      <c r="V1828" t="s">
        <v>15953</v>
      </c>
      <c r="W1828">
        <v>2902</v>
      </c>
      <c r="X1828" s="25" t="s">
        <v>21834</v>
      </c>
      <c r="Y1828" t="s">
        <v>21833</v>
      </c>
      <c r="Z1828" t="s">
        <v>16544</v>
      </c>
      <c r="AA1828" t="str">
        <f t="shared" si="28"/>
        <v>Database Security Requirements Guide :: Version 3, Release: 3 Benchmark Date: 27 Jul 2022 SC-24;</v>
      </c>
    </row>
    <row r="1829" spans="1:27" ht="409.5" hidden="1">
      <c r="A1829" t="s">
        <v>16543</v>
      </c>
      <c r="B1829" t="s">
        <v>4349</v>
      </c>
      <c r="C1829" t="s">
        <v>5926</v>
      </c>
      <c r="D1829" t="s">
        <v>16542</v>
      </c>
      <c r="E1829" t="s">
        <v>16541</v>
      </c>
      <c r="F1829" t="s">
        <v>16540</v>
      </c>
      <c r="G1829" s="25" t="s">
        <v>16539</v>
      </c>
      <c r="I1829" s="25" t="s">
        <v>16538</v>
      </c>
      <c r="J1829" t="s">
        <v>16537</v>
      </c>
      <c r="M1829" t="b">
        <v>0</v>
      </c>
      <c r="T1829" t="s">
        <v>4341</v>
      </c>
      <c r="U1829" t="s">
        <v>4340</v>
      </c>
      <c r="V1829" t="s">
        <v>15953</v>
      </c>
      <c r="W1829">
        <v>2902</v>
      </c>
      <c r="X1829" s="25" t="s">
        <v>21832</v>
      </c>
      <c r="Y1829" t="s">
        <v>21833</v>
      </c>
      <c r="Z1829" t="s">
        <v>16536</v>
      </c>
      <c r="AA1829" t="str">
        <f t="shared" si="28"/>
        <v>Database Security Requirements Guide :: Version 3, Release: 3 Benchmark Date: 27 Jul 2022 SC-24;</v>
      </c>
    </row>
    <row r="1830" spans="1:27" ht="409.5" hidden="1">
      <c r="A1830" t="s">
        <v>15776</v>
      </c>
      <c r="B1830" t="s">
        <v>4349</v>
      </c>
      <c r="C1830" t="s">
        <v>15774</v>
      </c>
      <c r="D1830" t="s">
        <v>15775</v>
      </c>
      <c r="E1830" t="s">
        <v>15774</v>
      </c>
      <c r="F1830" t="s">
        <v>15773</v>
      </c>
      <c r="G1830" s="25" t="s">
        <v>15772</v>
      </c>
      <c r="I1830" t="s">
        <v>15771</v>
      </c>
      <c r="J1830" t="s">
        <v>15770</v>
      </c>
      <c r="M1830" t="b">
        <v>0</v>
      </c>
      <c r="T1830" t="s">
        <v>4341</v>
      </c>
      <c r="U1830" t="s">
        <v>4340</v>
      </c>
      <c r="V1830" t="s">
        <v>15278</v>
      </c>
      <c r="W1830">
        <v>2355</v>
      </c>
      <c r="X1830" s="25" t="s">
        <v>21834</v>
      </c>
      <c r="Y1830" t="s">
        <v>21833</v>
      </c>
      <c r="AA1830" t="str">
        <f t="shared" si="28"/>
        <v>Domain Name System (DNS) Security Requirements Guide :: Version 2, Release: 4 Benchmark Date: 23 Oct 2015 SC-24;</v>
      </c>
    </row>
    <row r="1831" spans="1:27" ht="409.5" hidden="1">
      <c r="A1831" t="s">
        <v>15769</v>
      </c>
      <c r="B1831" t="s">
        <v>4349</v>
      </c>
      <c r="C1831" t="s">
        <v>15767</v>
      </c>
      <c r="D1831" t="s">
        <v>15768</v>
      </c>
      <c r="E1831" t="s">
        <v>15767</v>
      </c>
      <c r="F1831" t="s">
        <v>15766</v>
      </c>
      <c r="G1831" t="s">
        <v>5922</v>
      </c>
      <c r="I1831" t="s">
        <v>15765</v>
      </c>
      <c r="J1831" t="s">
        <v>15764</v>
      </c>
      <c r="M1831" t="b">
        <v>0</v>
      </c>
      <c r="T1831" t="s">
        <v>4341</v>
      </c>
      <c r="U1831" t="s">
        <v>4340</v>
      </c>
      <c r="V1831" t="s">
        <v>15278</v>
      </c>
      <c r="W1831">
        <v>2355</v>
      </c>
      <c r="X1831" s="25" t="s">
        <v>21832</v>
      </c>
      <c r="Y1831" t="s">
        <v>21833</v>
      </c>
      <c r="AA1831" t="str">
        <f t="shared" si="28"/>
        <v>Domain Name System (DNS) Security Requirements Guide :: Version 2, Release: 4 Benchmark Date: 23 Oct 2015 SC-24;</v>
      </c>
    </row>
    <row r="1832" spans="1:27" ht="409.5" hidden="1">
      <c r="A1832" t="s">
        <v>15140</v>
      </c>
      <c r="B1832" t="s">
        <v>4349</v>
      </c>
      <c r="C1832" t="s">
        <v>7950</v>
      </c>
      <c r="D1832" t="s">
        <v>15139</v>
      </c>
      <c r="E1832" t="s">
        <v>15138</v>
      </c>
      <c r="F1832" t="s">
        <v>15137</v>
      </c>
      <c r="G1832" s="25" t="s">
        <v>15136</v>
      </c>
      <c r="I1832" s="25" t="s">
        <v>15135</v>
      </c>
      <c r="J1832" t="s">
        <v>15134</v>
      </c>
      <c r="M1832" t="b">
        <v>0</v>
      </c>
      <c r="T1832" t="s">
        <v>4341</v>
      </c>
      <c r="U1832" t="s">
        <v>4340</v>
      </c>
      <c r="V1832" t="s">
        <v>15010</v>
      </c>
      <c r="W1832">
        <v>2912</v>
      </c>
      <c r="X1832" s="25" t="s">
        <v>21834</v>
      </c>
      <c r="Y1832" t="s">
        <v>21833</v>
      </c>
      <c r="Z1832" t="s">
        <v>15133</v>
      </c>
      <c r="AA1832" t="str">
        <f t="shared" si="28"/>
        <v>Firewall Security Requirements Guide :: Version 2, Release: 3 Benchmark Date: 27 Oct 2022 SC-24;</v>
      </c>
    </row>
    <row r="1833" spans="1:27" ht="409.5" hidden="1">
      <c r="A1833" t="s">
        <v>15132</v>
      </c>
      <c r="B1833" t="s">
        <v>4349</v>
      </c>
      <c r="C1833" t="s">
        <v>9595</v>
      </c>
      <c r="D1833" t="s">
        <v>15131</v>
      </c>
      <c r="E1833" t="s">
        <v>15130</v>
      </c>
      <c r="F1833" t="s">
        <v>15129</v>
      </c>
      <c r="G1833" s="25" t="s">
        <v>15128</v>
      </c>
      <c r="I1833" s="25" t="s">
        <v>15127</v>
      </c>
      <c r="J1833" s="25" t="s">
        <v>15126</v>
      </c>
      <c r="M1833" t="b">
        <v>0</v>
      </c>
      <c r="T1833" t="s">
        <v>4341</v>
      </c>
      <c r="U1833" t="s">
        <v>4340</v>
      </c>
      <c r="V1833" t="s">
        <v>15010</v>
      </c>
      <c r="W1833">
        <v>2912</v>
      </c>
      <c r="X1833" s="25" t="s">
        <v>21832</v>
      </c>
      <c r="Y1833" t="s">
        <v>21833</v>
      </c>
      <c r="Z1833" t="s">
        <v>15125</v>
      </c>
      <c r="AA1833" t="str">
        <f t="shared" si="28"/>
        <v>Firewall Security Requirements Guide :: Version 2, Release: 3 Benchmark Date: 27 Oct 2022 SC-24;</v>
      </c>
    </row>
    <row r="1834" spans="1:27" ht="409.5" hidden="1">
      <c r="A1834" t="s">
        <v>14395</v>
      </c>
      <c r="B1834" t="s">
        <v>4349</v>
      </c>
      <c r="C1834" t="s">
        <v>14394</v>
      </c>
      <c r="D1834" t="s">
        <v>14393</v>
      </c>
      <c r="E1834" t="s">
        <v>14392</v>
      </c>
      <c r="F1834" t="s">
        <v>14391</v>
      </c>
      <c r="G1834" s="25" t="s">
        <v>14390</v>
      </c>
      <c r="I1834" t="s">
        <v>14389</v>
      </c>
      <c r="J1834" t="s">
        <v>14388</v>
      </c>
      <c r="M1834" t="b">
        <v>0</v>
      </c>
      <c r="T1834" t="s">
        <v>4341</v>
      </c>
      <c r="U1834" t="s">
        <v>4340</v>
      </c>
      <c r="V1834" t="s">
        <v>13339</v>
      </c>
      <c r="W1834">
        <v>2895</v>
      </c>
      <c r="X1834" s="25" t="s">
        <v>21834</v>
      </c>
      <c r="Y1834" t="s">
        <v>21833</v>
      </c>
      <c r="Z1834" t="s">
        <v>14387</v>
      </c>
      <c r="AA1834" t="str">
        <f t="shared" si="28"/>
        <v>General Purpose Operating System Security Requirements Guide :: Version 2, Release: 4 Benchmark Date: 27 Jul 2022 SC-24;</v>
      </c>
    </row>
    <row r="1835" spans="1:27" ht="409.5" hidden="1">
      <c r="A1835" t="s">
        <v>14243</v>
      </c>
      <c r="B1835" t="s">
        <v>4349</v>
      </c>
      <c r="C1835" t="s">
        <v>14242</v>
      </c>
      <c r="D1835" t="s">
        <v>14241</v>
      </c>
      <c r="E1835" t="s">
        <v>14240</v>
      </c>
      <c r="F1835" t="s">
        <v>14239</v>
      </c>
      <c r="G1835" s="25" t="s">
        <v>14238</v>
      </c>
      <c r="I1835" t="s">
        <v>14237</v>
      </c>
      <c r="J1835" t="s">
        <v>14236</v>
      </c>
      <c r="M1835" t="b">
        <v>0</v>
      </c>
      <c r="T1835" t="s">
        <v>4341</v>
      </c>
      <c r="U1835" t="s">
        <v>4340</v>
      </c>
      <c r="V1835" t="s">
        <v>13339</v>
      </c>
      <c r="W1835">
        <v>2895</v>
      </c>
      <c r="X1835" s="25" t="s">
        <v>21832</v>
      </c>
      <c r="Y1835" t="s">
        <v>21833</v>
      </c>
      <c r="Z1835" t="s">
        <v>14235</v>
      </c>
      <c r="AA1835" t="str">
        <f t="shared" si="28"/>
        <v>General Purpose Operating System Security Requirements Guide :: Version 2, Release: 4 Benchmark Date: 27 Jul 2022 SC-24;</v>
      </c>
    </row>
    <row r="1836" spans="1:27" ht="409.5" hidden="1">
      <c r="A1836" t="s">
        <v>13253</v>
      </c>
      <c r="B1836" t="s">
        <v>4349</v>
      </c>
      <c r="C1836" t="s">
        <v>13251</v>
      </c>
      <c r="D1836" t="s">
        <v>13252</v>
      </c>
      <c r="E1836" t="s">
        <v>13251</v>
      </c>
      <c r="F1836" t="s">
        <v>13250</v>
      </c>
      <c r="G1836" s="25" t="s">
        <v>13249</v>
      </c>
      <c r="I1836" s="25" t="s">
        <v>13248</v>
      </c>
      <c r="J1836" t="s">
        <v>13247</v>
      </c>
      <c r="M1836" t="b">
        <v>0</v>
      </c>
      <c r="T1836" t="s">
        <v>4341</v>
      </c>
      <c r="U1836" t="s">
        <v>4340</v>
      </c>
      <c r="V1836" t="s">
        <v>12920</v>
      </c>
      <c r="W1836">
        <v>2358</v>
      </c>
      <c r="X1836" s="25" t="s">
        <v>21834</v>
      </c>
      <c r="Y1836" t="s">
        <v>21833</v>
      </c>
      <c r="AA1836" t="str">
        <f t="shared" si="28"/>
        <v>Intrusion Detection and Prevention Systems (IDPS) Security Requirements Guide :: Version 2, Release: 6 Benchmark Date: 24 Jul 2020 SC-24;</v>
      </c>
    </row>
    <row r="1837" spans="1:27" ht="409.5" hidden="1">
      <c r="A1837" t="s">
        <v>13246</v>
      </c>
      <c r="B1837" t="s">
        <v>4349</v>
      </c>
      <c r="C1837" t="s">
        <v>13244</v>
      </c>
      <c r="D1837" t="s">
        <v>13245</v>
      </c>
      <c r="E1837" t="s">
        <v>13244</v>
      </c>
      <c r="F1837" t="s">
        <v>13243</v>
      </c>
      <c r="G1837" s="25" t="s">
        <v>13242</v>
      </c>
      <c r="I1837" s="25" t="s">
        <v>13241</v>
      </c>
      <c r="J1837" t="s">
        <v>13240</v>
      </c>
      <c r="M1837" t="b">
        <v>0</v>
      </c>
      <c r="T1837" t="s">
        <v>4341</v>
      </c>
      <c r="U1837" t="s">
        <v>4340</v>
      </c>
      <c r="V1837" t="s">
        <v>12920</v>
      </c>
      <c r="W1837">
        <v>2358</v>
      </c>
      <c r="X1837" s="25" t="s">
        <v>21832</v>
      </c>
      <c r="Y1837" t="s">
        <v>21833</v>
      </c>
      <c r="AA1837" t="str">
        <f t="shared" si="28"/>
        <v>Intrusion Detection and Prevention Systems (IDPS) Security Requirements Guide :: Version 2, Release: 6 Benchmark Date: 24 Jul 2020 SC-24;</v>
      </c>
    </row>
    <row r="1838" spans="1:27" ht="409.5" hidden="1">
      <c r="A1838" t="s">
        <v>12080</v>
      </c>
      <c r="B1838" t="s">
        <v>4349</v>
      </c>
      <c r="C1838" t="s">
        <v>4687</v>
      </c>
      <c r="D1838" t="s">
        <v>12079</v>
      </c>
      <c r="E1838" t="s">
        <v>12078</v>
      </c>
      <c r="F1838" t="s">
        <v>12077</v>
      </c>
      <c r="G1838" s="25" t="s">
        <v>12076</v>
      </c>
      <c r="I1838" s="25" t="s">
        <v>12075</v>
      </c>
      <c r="J1838" t="s">
        <v>12074</v>
      </c>
      <c r="M1838" t="b">
        <v>0</v>
      </c>
      <c r="T1838" t="s">
        <v>4341</v>
      </c>
      <c r="U1838" t="s">
        <v>4340</v>
      </c>
      <c r="V1838" t="s">
        <v>11272</v>
      </c>
      <c r="W1838">
        <v>2906</v>
      </c>
      <c r="X1838" s="25" t="s">
        <v>21834</v>
      </c>
      <c r="Y1838" t="s">
        <v>21833</v>
      </c>
      <c r="Z1838" t="s">
        <v>12073</v>
      </c>
      <c r="AA1838" t="str">
        <f t="shared" si="28"/>
        <v>Mainframe Product Security Requirements Guide :: Version 2, Release: 1 Benchmark Date: 27 Oct 2022 SC-24;</v>
      </c>
    </row>
    <row r="1839" spans="1:27" ht="409.5" hidden="1">
      <c r="A1839" t="s">
        <v>12072</v>
      </c>
      <c r="B1839" t="s">
        <v>4349</v>
      </c>
      <c r="C1839" t="s">
        <v>5926</v>
      </c>
      <c r="D1839" t="s">
        <v>12071</v>
      </c>
      <c r="E1839" t="s">
        <v>12070</v>
      </c>
      <c r="F1839" t="s">
        <v>12069</v>
      </c>
      <c r="G1839" t="s">
        <v>5922</v>
      </c>
      <c r="I1839" s="25" t="s">
        <v>12068</v>
      </c>
      <c r="J1839" t="s">
        <v>12067</v>
      </c>
      <c r="M1839" t="b">
        <v>0</v>
      </c>
      <c r="T1839" t="s">
        <v>4341</v>
      </c>
      <c r="U1839" t="s">
        <v>4340</v>
      </c>
      <c r="V1839" t="s">
        <v>11272</v>
      </c>
      <c r="W1839">
        <v>2906</v>
      </c>
      <c r="X1839" s="25" t="s">
        <v>21832</v>
      </c>
      <c r="Y1839" t="s">
        <v>21833</v>
      </c>
      <c r="Z1839" t="s">
        <v>12066</v>
      </c>
      <c r="AA1839" t="str">
        <f t="shared" si="28"/>
        <v>Mainframe Product Security Requirements Guide :: Version 2, Release: 1 Benchmark Date: 27 Oct 2022 SC-24;</v>
      </c>
    </row>
    <row r="1840" spans="1:27" ht="409.5" hidden="1">
      <c r="A1840" t="s">
        <v>10118</v>
      </c>
      <c r="B1840" t="s">
        <v>4349</v>
      </c>
      <c r="C1840" t="s">
        <v>7950</v>
      </c>
      <c r="D1840" t="s">
        <v>10117</v>
      </c>
      <c r="E1840" t="s">
        <v>10116</v>
      </c>
      <c r="F1840" t="s">
        <v>10115</v>
      </c>
      <c r="G1840" s="25" t="s">
        <v>10114</v>
      </c>
      <c r="I1840" s="25" t="s">
        <v>10113</v>
      </c>
      <c r="J1840" s="25" t="s">
        <v>10112</v>
      </c>
      <c r="M1840" t="b">
        <v>0</v>
      </c>
      <c r="T1840" t="s">
        <v>4341</v>
      </c>
      <c r="U1840" t="s">
        <v>4340</v>
      </c>
      <c r="V1840" t="s">
        <v>9672</v>
      </c>
      <c r="W1840">
        <v>2917</v>
      </c>
      <c r="X1840" s="25" t="s">
        <v>21834</v>
      </c>
      <c r="Y1840" t="s">
        <v>21833</v>
      </c>
      <c r="Z1840" t="s">
        <v>10111</v>
      </c>
      <c r="AA1840" t="str">
        <f t="shared" si="28"/>
        <v>Router Security Requirements Guide :: Version 4, Release: 2 Benchmark Date: 23 Apr 2021 SC-24;</v>
      </c>
    </row>
    <row r="1841" spans="1:27" ht="409.5" hidden="1">
      <c r="A1841" t="s">
        <v>9596</v>
      </c>
      <c r="B1841" t="s">
        <v>4349</v>
      </c>
      <c r="C1841" t="s">
        <v>9595</v>
      </c>
      <c r="D1841" t="s">
        <v>9594</v>
      </c>
      <c r="E1841" t="s">
        <v>9593</v>
      </c>
      <c r="F1841" t="s">
        <v>9592</v>
      </c>
      <c r="G1841" t="s">
        <v>9591</v>
      </c>
      <c r="I1841" s="25" t="s">
        <v>9590</v>
      </c>
      <c r="J1841" t="s">
        <v>9589</v>
      </c>
      <c r="M1841" t="b">
        <v>0</v>
      </c>
      <c r="T1841" t="s">
        <v>4341</v>
      </c>
      <c r="U1841" t="s">
        <v>4340</v>
      </c>
      <c r="V1841" t="s">
        <v>9446</v>
      </c>
      <c r="W1841">
        <v>3333</v>
      </c>
      <c r="X1841" s="25" t="s">
        <v>21832</v>
      </c>
      <c r="Y1841" t="s">
        <v>21833</v>
      </c>
      <c r="AA1841" t="str">
        <f t="shared" si="28"/>
        <v>SDN Controller Security Requirements Guide :: Version 1, Release: 2 Benchmark Date: 24 Apr 2020 SC-24;</v>
      </c>
    </row>
    <row r="1842" spans="1:27" ht="409.5" hidden="1">
      <c r="A1842" t="s">
        <v>8819</v>
      </c>
      <c r="B1842" t="s">
        <v>4349</v>
      </c>
      <c r="C1842" t="s">
        <v>4687</v>
      </c>
      <c r="D1842" t="s">
        <v>8818</v>
      </c>
      <c r="E1842" t="s">
        <v>8817</v>
      </c>
      <c r="F1842" t="s">
        <v>8816</v>
      </c>
      <c r="G1842" s="25" t="s">
        <v>8815</v>
      </c>
      <c r="I1842" s="25" t="s">
        <v>8814</v>
      </c>
      <c r="J1842" t="s">
        <v>8813</v>
      </c>
      <c r="M1842" t="b">
        <v>0</v>
      </c>
      <c r="T1842" t="s">
        <v>4341</v>
      </c>
      <c r="U1842" t="s">
        <v>4340</v>
      </c>
      <c r="V1842" t="s">
        <v>8332</v>
      </c>
      <c r="W1842">
        <v>5269</v>
      </c>
      <c r="X1842" s="25" t="s">
        <v>21834</v>
      </c>
      <c r="Y1842" t="s">
        <v>21833</v>
      </c>
      <c r="AA1842" t="str">
        <f t="shared" si="28"/>
        <v>Unified Endpoint Management Server Security Requirements Guide :: Version 1, Release: 1 Benchmark Date: 20 Nov 2020 SC-24;</v>
      </c>
    </row>
    <row r="1843" spans="1:27" ht="409.5" hidden="1">
      <c r="A1843" t="s">
        <v>8812</v>
      </c>
      <c r="B1843" t="s">
        <v>4349</v>
      </c>
      <c r="C1843" t="s">
        <v>5926</v>
      </c>
      <c r="D1843" t="s">
        <v>8811</v>
      </c>
      <c r="E1843" t="s">
        <v>8810</v>
      </c>
      <c r="F1843" t="s">
        <v>8809</v>
      </c>
      <c r="G1843" s="25" t="s">
        <v>8808</v>
      </c>
      <c r="I1843" s="25" t="s">
        <v>8807</v>
      </c>
      <c r="J1843" t="s">
        <v>8806</v>
      </c>
      <c r="M1843" t="b">
        <v>0</v>
      </c>
      <c r="T1843" t="s">
        <v>4341</v>
      </c>
      <c r="U1843" t="s">
        <v>4340</v>
      </c>
      <c r="V1843" t="s">
        <v>8332</v>
      </c>
      <c r="W1843">
        <v>5269</v>
      </c>
      <c r="X1843" s="25" t="s">
        <v>21832</v>
      </c>
      <c r="Y1843" t="s">
        <v>21833</v>
      </c>
      <c r="AA1843" t="str">
        <f t="shared" si="28"/>
        <v>Unified Endpoint Management Server Security Requirements Guide :: Version 1, Release: 1 Benchmark Date: 20 Nov 2020 SC-24;</v>
      </c>
    </row>
    <row r="1844" spans="1:27" ht="409.5" hidden="1">
      <c r="A1844" t="s">
        <v>7951</v>
      </c>
      <c r="B1844" t="s">
        <v>4349</v>
      </c>
      <c r="C1844" t="s">
        <v>7950</v>
      </c>
      <c r="D1844" t="s">
        <v>7949</v>
      </c>
      <c r="E1844" t="s">
        <v>7948</v>
      </c>
      <c r="F1844" t="s">
        <v>7947</v>
      </c>
      <c r="G1844" s="25" t="s">
        <v>7946</v>
      </c>
      <c r="I1844" s="25" t="s">
        <v>7945</v>
      </c>
      <c r="J1844" t="s">
        <v>7944</v>
      </c>
      <c r="M1844" t="b">
        <v>0</v>
      </c>
      <c r="T1844" t="s">
        <v>4341</v>
      </c>
      <c r="U1844" t="s">
        <v>4340</v>
      </c>
      <c r="V1844" t="s">
        <v>7613</v>
      </c>
      <c r="W1844">
        <v>2920</v>
      </c>
      <c r="X1844" s="25" t="s">
        <v>21834</v>
      </c>
      <c r="Y1844" t="s">
        <v>21833</v>
      </c>
      <c r="Z1844" t="s">
        <v>7943</v>
      </c>
      <c r="AA1844" t="str">
        <f t="shared" si="28"/>
        <v>Virtual Private Network (VPN) Security Requirements Guide :: Version 2, Release: 4 Benchmark Date: 27 Oct 2021 SC-24;</v>
      </c>
    </row>
    <row r="1845" spans="1:27" ht="409.5" hidden="1">
      <c r="A1845" t="s">
        <v>5935</v>
      </c>
      <c r="B1845" t="s">
        <v>4745</v>
      </c>
      <c r="C1845" t="s">
        <v>4687</v>
      </c>
      <c r="D1845" t="s">
        <v>5934</v>
      </c>
      <c r="E1845" t="s">
        <v>5933</v>
      </c>
      <c r="F1845" t="s">
        <v>5932</v>
      </c>
      <c r="G1845" s="25" t="s">
        <v>5931</v>
      </c>
      <c r="I1845" s="25" t="s">
        <v>5930</v>
      </c>
      <c r="J1845" t="s">
        <v>5929</v>
      </c>
      <c r="M1845" t="b">
        <v>0</v>
      </c>
      <c r="T1845" t="s">
        <v>4341</v>
      </c>
      <c r="U1845" t="s">
        <v>4340</v>
      </c>
      <c r="V1845" t="s">
        <v>5162</v>
      </c>
      <c r="W1845">
        <v>4093</v>
      </c>
      <c r="X1845" s="25" t="s">
        <v>21834</v>
      </c>
      <c r="Y1845" t="s">
        <v>21833</v>
      </c>
      <c r="Z1845" t="s">
        <v>5928</v>
      </c>
      <c r="AA1845" t="str">
        <f t="shared" si="28"/>
        <v>Application Security and Development Security Technical Implementation Guide :: Version 5, Release: 2 Benchmark Date: 27 Oct 2022 SC-24;</v>
      </c>
    </row>
    <row r="1846" spans="1:27" ht="409.5" hidden="1">
      <c r="A1846" t="s">
        <v>5927</v>
      </c>
      <c r="B1846" t="s">
        <v>4349</v>
      </c>
      <c r="C1846" t="s">
        <v>5926</v>
      </c>
      <c r="D1846" t="s">
        <v>5925</v>
      </c>
      <c r="E1846" t="s">
        <v>5924</v>
      </c>
      <c r="F1846" t="s">
        <v>5923</v>
      </c>
      <c r="G1846" t="s">
        <v>5922</v>
      </c>
      <c r="I1846" s="25" t="s">
        <v>5921</v>
      </c>
      <c r="J1846" t="s">
        <v>5920</v>
      </c>
      <c r="M1846" t="b">
        <v>0</v>
      </c>
      <c r="T1846" t="s">
        <v>4341</v>
      </c>
      <c r="U1846" t="s">
        <v>4340</v>
      </c>
      <c r="V1846" t="s">
        <v>5162</v>
      </c>
      <c r="W1846">
        <v>4093</v>
      </c>
      <c r="X1846" s="25" t="s">
        <v>21832</v>
      </c>
      <c r="Y1846" t="s">
        <v>21833</v>
      </c>
      <c r="Z1846" t="s">
        <v>5919</v>
      </c>
      <c r="AA1846" t="str">
        <f t="shared" si="28"/>
        <v>Application Security and Development Security Technical Implementation Guide :: Version 5, Release: 2 Benchmark Date: 27 Oct 2022 SC-24;</v>
      </c>
    </row>
    <row r="1847" spans="1:27" ht="409.5" hidden="1">
      <c r="A1847" t="s">
        <v>4704</v>
      </c>
      <c r="B1847" t="s">
        <v>4349</v>
      </c>
      <c r="C1847" t="s">
        <v>4687</v>
      </c>
      <c r="D1847" t="s">
        <v>4703</v>
      </c>
      <c r="E1847" t="s">
        <v>4702</v>
      </c>
      <c r="F1847" t="s">
        <v>4701</v>
      </c>
      <c r="G1847" s="25" t="s">
        <v>4700</v>
      </c>
      <c r="I1847" s="25" t="s">
        <v>4699</v>
      </c>
      <c r="J1847" t="s">
        <v>4698</v>
      </c>
      <c r="M1847" t="b">
        <v>0</v>
      </c>
      <c r="T1847" t="s">
        <v>4341</v>
      </c>
      <c r="U1847" t="s">
        <v>4340</v>
      </c>
      <c r="V1847" t="s">
        <v>4339</v>
      </c>
      <c r="W1847">
        <v>2910</v>
      </c>
      <c r="X1847" s="25" t="s">
        <v>21834</v>
      </c>
      <c r="Y1847" t="s">
        <v>21833</v>
      </c>
      <c r="Z1847" t="s">
        <v>4697</v>
      </c>
      <c r="AA1847" t="str">
        <f t="shared" si="28"/>
        <v>Web Server Security Requirements Guide :: Version 3, Release: 1 Benchmark Date: 27 Oct 2022 SC-24;</v>
      </c>
    </row>
    <row r="1848" spans="1:27" ht="409.5" hidden="1">
      <c r="A1848" t="s">
        <v>4696</v>
      </c>
      <c r="B1848" t="s">
        <v>4349</v>
      </c>
      <c r="C1848" t="s">
        <v>4687</v>
      </c>
      <c r="D1848" t="s">
        <v>4695</v>
      </c>
      <c r="E1848" t="s">
        <v>4694</v>
      </c>
      <c r="F1848" t="s">
        <v>4693</v>
      </c>
      <c r="G1848" s="25" t="s">
        <v>4692</v>
      </c>
      <c r="I1848" s="25" t="s">
        <v>4691</v>
      </c>
      <c r="J1848" t="s">
        <v>4690</v>
      </c>
      <c r="M1848" t="b">
        <v>0</v>
      </c>
      <c r="T1848" t="s">
        <v>4341</v>
      </c>
      <c r="U1848" t="s">
        <v>4340</v>
      </c>
      <c r="V1848" t="s">
        <v>4339</v>
      </c>
      <c r="W1848">
        <v>2910</v>
      </c>
      <c r="X1848" s="25" t="s">
        <v>21834</v>
      </c>
      <c r="Y1848" t="s">
        <v>21833</v>
      </c>
      <c r="Z1848" t="s">
        <v>4689</v>
      </c>
      <c r="AA1848" t="str">
        <f t="shared" si="28"/>
        <v>Web Server Security Requirements Guide :: Version 3, Release: 1 Benchmark Date: 27 Oct 2022 SC-24;</v>
      </c>
    </row>
    <row r="1849" spans="1:27" ht="409.5" hidden="1">
      <c r="A1849" t="s">
        <v>4688</v>
      </c>
      <c r="B1849" t="s">
        <v>4349</v>
      </c>
      <c r="C1849" t="s">
        <v>4687</v>
      </c>
      <c r="D1849" t="s">
        <v>4686</v>
      </c>
      <c r="E1849" t="s">
        <v>4685</v>
      </c>
      <c r="F1849" t="s">
        <v>4684</v>
      </c>
      <c r="G1849" s="25" t="s">
        <v>4683</v>
      </c>
      <c r="I1849" s="25" t="s">
        <v>4682</v>
      </c>
      <c r="J1849" t="s">
        <v>4681</v>
      </c>
      <c r="M1849" t="b">
        <v>0</v>
      </c>
      <c r="T1849" t="s">
        <v>4341</v>
      </c>
      <c r="U1849" t="s">
        <v>4340</v>
      </c>
      <c r="V1849" t="s">
        <v>4339</v>
      </c>
      <c r="W1849">
        <v>2910</v>
      </c>
      <c r="X1849" s="25" t="s">
        <v>21834</v>
      </c>
      <c r="Y1849" t="s">
        <v>21833</v>
      </c>
      <c r="Z1849" t="s">
        <v>4680</v>
      </c>
      <c r="AA1849" t="str">
        <f t="shared" si="28"/>
        <v>Web Server Security Requirements Guide :: Version 3, Release: 1 Benchmark Date: 27 Oct 2022 SC-24;</v>
      </c>
    </row>
    <row r="1850" spans="1:27" ht="409.5" hidden="1">
      <c r="A1850" t="s">
        <v>21018</v>
      </c>
      <c r="B1850" t="s">
        <v>4745</v>
      </c>
      <c r="C1850" t="s">
        <v>21016</v>
      </c>
      <c r="D1850" t="s">
        <v>21017</v>
      </c>
      <c r="E1850" t="s">
        <v>21016</v>
      </c>
      <c r="F1850" t="s">
        <v>21015</v>
      </c>
      <c r="G1850" s="25" t="s">
        <v>12061</v>
      </c>
      <c r="I1850" s="25" t="s">
        <v>21014</v>
      </c>
      <c r="J1850" t="s">
        <v>21013</v>
      </c>
      <c r="M1850" t="b">
        <v>0</v>
      </c>
      <c r="T1850" t="s">
        <v>4341</v>
      </c>
      <c r="U1850" t="s">
        <v>4340</v>
      </c>
      <c r="V1850" t="s">
        <v>20945</v>
      </c>
      <c r="W1850">
        <v>3357</v>
      </c>
      <c r="X1850" s="25" t="s">
        <v>21835</v>
      </c>
      <c r="Y1850" t="s">
        <v>21836</v>
      </c>
      <c r="AA1850" t="str">
        <f t="shared" si="28"/>
        <v>Authentication, Authorization, and Accounting Services (AAA) Security Requirements Guide :: Version 1, Release: 2 Benchmark Date: 24 Jan 2020 SC-28;</v>
      </c>
    </row>
    <row r="1851" spans="1:27" ht="409.5" hidden="1">
      <c r="A1851" t="s">
        <v>19413</v>
      </c>
      <c r="B1851" t="s">
        <v>4349</v>
      </c>
      <c r="C1851" t="s">
        <v>4678</v>
      </c>
      <c r="D1851" t="s">
        <v>19412</v>
      </c>
      <c r="E1851" t="s">
        <v>19411</v>
      </c>
      <c r="F1851" t="s">
        <v>19410</v>
      </c>
      <c r="G1851" s="25" t="s">
        <v>19409</v>
      </c>
      <c r="I1851" s="25" t="s">
        <v>19408</v>
      </c>
      <c r="J1851" t="s">
        <v>19407</v>
      </c>
      <c r="M1851" t="b">
        <v>0</v>
      </c>
      <c r="T1851" t="s">
        <v>4341</v>
      </c>
      <c r="U1851" t="s">
        <v>4340</v>
      </c>
      <c r="V1851" t="s">
        <v>18918</v>
      </c>
      <c r="W1851">
        <v>2900</v>
      </c>
      <c r="X1851" s="25" t="s">
        <v>21835</v>
      </c>
      <c r="Y1851" t="s">
        <v>21836</v>
      </c>
      <c r="Z1851" t="s">
        <v>19406</v>
      </c>
      <c r="AA1851" t="str">
        <f t="shared" si="28"/>
        <v>Application Server Security Requirements Guide :: Version 3, Release: 3 Benchmark Date: 27 Oct 2022 SC-28;</v>
      </c>
    </row>
    <row r="1852" spans="1:27" ht="409.5" hidden="1">
      <c r="A1852" t="s">
        <v>19405</v>
      </c>
      <c r="B1852" t="s">
        <v>4349</v>
      </c>
      <c r="C1852" t="s">
        <v>4678</v>
      </c>
      <c r="D1852" t="s">
        <v>19404</v>
      </c>
      <c r="E1852" t="s">
        <v>19403</v>
      </c>
      <c r="F1852" t="s">
        <v>19402</v>
      </c>
      <c r="G1852" s="25" t="s">
        <v>19401</v>
      </c>
      <c r="I1852" s="25" t="s">
        <v>19400</v>
      </c>
      <c r="J1852" t="s">
        <v>19399</v>
      </c>
      <c r="M1852" t="b">
        <v>0</v>
      </c>
      <c r="T1852" t="s">
        <v>4341</v>
      </c>
      <c r="U1852" t="s">
        <v>4340</v>
      </c>
      <c r="V1852" t="s">
        <v>18918</v>
      </c>
      <c r="W1852">
        <v>2900</v>
      </c>
      <c r="X1852" s="25" t="s">
        <v>21835</v>
      </c>
      <c r="Y1852" t="s">
        <v>21836</v>
      </c>
      <c r="Z1852" t="s">
        <v>19398</v>
      </c>
      <c r="AA1852" t="str">
        <f t="shared" si="28"/>
        <v>Application Server Security Requirements Guide :: Version 3, Release: 3 Benchmark Date: 27 Oct 2022 SC-28;</v>
      </c>
    </row>
    <row r="1853" spans="1:27" ht="409.5" hidden="1">
      <c r="A1853" t="s">
        <v>16535</v>
      </c>
      <c r="B1853" t="s">
        <v>4745</v>
      </c>
      <c r="C1853" t="s">
        <v>4678</v>
      </c>
      <c r="D1853" t="s">
        <v>16534</v>
      </c>
      <c r="E1853" t="s">
        <v>16533</v>
      </c>
      <c r="F1853" t="s">
        <v>16532</v>
      </c>
      <c r="G1853" s="25" t="s">
        <v>16531</v>
      </c>
      <c r="I1853" s="25" t="s">
        <v>16530</v>
      </c>
      <c r="J1853" t="s">
        <v>16529</v>
      </c>
      <c r="M1853" t="b">
        <v>0</v>
      </c>
      <c r="T1853" t="s">
        <v>4341</v>
      </c>
      <c r="U1853" t="s">
        <v>4340</v>
      </c>
      <c r="V1853" t="s">
        <v>15953</v>
      </c>
      <c r="W1853">
        <v>2902</v>
      </c>
      <c r="X1853" s="25" t="s">
        <v>21835</v>
      </c>
      <c r="Y1853" t="s">
        <v>21836</v>
      </c>
      <c r="Z1853" t="s">
        <v>16528</v>
      </c>
      <c r="AA1853" t="str">
        <f t="shared" si="28"/>
        <v>Database Security Requirements Guide :: Version 3, Release: 3 Benchmark Date: 27 Jul 2022 SC-28;</v>
      </c>
    </row>
    <row r="1854" spans="1:27" ht="409.5" hidden="1">
      <c r="A1854" t="s">
        <v>15763</v>
      </c>
      <c r="B1854" t="s">
        <v>4349</v>
      </c>
      <c r="C1854" t="s">
        <v>15761</v>
      </c>
      <c r="D1854" t="s">
        <v>15762</v>
      </c>
      <c r="E1854" t="s">
        <v>15761</v>
      </c>
      <c r="F1854" t="s">
        <v>15760</v>
      </c>
      <c r="G1854" s="25" t="s">
        <v>15759</v>
      </c>
      <c r="I1854" t="s">
        <v>15758</v>
      </c>
      <c r="J1854" t="s">
        <v>15757</v>
      </c>
      <c r="M1854" t="b">
        <v>0</v>
      </c>
      <c r="T1854" t="s">
        <v>4341</v>
      </c>
      <c r="U1854" t="s">
        <v>4340</v>
      </c>
      <c r="V1854" t="s">
        <v>15278</v>
      </c>
      <c r="W1854">
        <v>2355</v>
      </c>
      <c r="X1854" s="25" t="s">
        <v>21835</v>
      </c>
      <c r="Y1854" t="s">
        <v>21836</v>
      </c>
      <c r="AA1854" t="str">
        <f t="shared" si="28"/>
        <v>Domain Name System (DNS) Security Requirements Guide :: Version 2, Release: 4 Benchmark Date: 23 Oct 2015 SC-28;</v>
      </c>
    </row>
    <row r="1855" spans="1:27" ht="409.5" hidden="1">
      <c r="A1855" t="s">
        <v>14386</v>
      </c>
      <c r="B1855" t="s">
        <v>4349</v>
      </c>
      <c r="C1855" t="s">
        <v>14385</v>
      </c>
      <c r="D1855" t="s">
        <v>14384</v>
      </c>
      <c r="E1855" t="s">
        <v>14383</v>
      </c>
      <c r="F1855" t="s">
        <v>14382</v>
      </c>
      <c r="G1855" s="25" t="s">
        <v>14381</v>
      </c>
      <c r="I1855" t="s">
        <v>14380</v>
      </c>
      <c r="J1855" t="s">
        <v>14379</v>
      </c>
      <c r="M1855" t="b">
        <v>0</v>
      </c>
      <c r="T1855" t="s">
        <v>4341</v>
      </c>
      <c r="U1855" t="s">
        <v>4340</v>
      </c>
      <c r="V1855" t="s">
        <v>13339</v>
      </c>
      <c r="W1855">
        <v>2895</v>
      </c>
      <c r="X1855" s="25" t="s">
        <v>21835</v>
      </c>
      <c r="Y1855" t="s">
        <v>21836</v>
      </c>
      <c r="Z1855" t="s">
        <v>14378</v>
      </c>
      <c r="AA1855" t="str">
        <f t="shared" si="28"/>
        <v>General Purpose Operating System Security Requirements Guide :: Version 2, Release: 4 Benchmark Date: 27 Jul 2022 SC-28;</v>
      </c>
    </row>
    <row r="1856" spans="1:27" ht="409.5" hidden="1">
      <c r="A1856" t="s">
        <v>12065</v>
      </c>
      <c r="B1856" t="s">
        <v>4349</v>
      </c>
      <c r="C1856" t="s">
        <v>4678</v>
      </c>
      <c r="D1856" t="s">
        <v>12064</v>
      </c>
      <c r="E1856" t="s">
        <v>12063</v>
      </c>
      <c r="F1856" t="s">
        <v>12062</v>
      </c>
      <c r="G1856" s="25" t="s">
        <v>12061</v>
      </c>
      <c r="I1856" s="25" t="s">
        <v>12060</v>
      </c>
      <c r="J1856" s="25" t="s">
        <v>12059</v>
      </c>
      <c r="M1856" t="b">
        <v>0</v>
      </c>
      <c r="T1856" t="s">
        <v>4341</v>
      </c>
      <c r="U1856" t="s">
        <v>4340</v>
      </c>
      <c r="V1856" t="s">
        <v>11272</v>
      </c>
      <c r="W1856">
        <v>2906</v>
      </c>
      <c r="X1856" s="25" t="s">
        <v>21835</v>
      </c>
      <c r="Y1856" t="s">
        <v>21836</v>
      </c>
      <c r="Z1856" t="s">
        <v>12058</v>
      </c>
      <c r="AA1856" t="str">
        <f t="shared" si="28"/>
        <v>Mainframe Product Security Requirements Guide :: Version 2, Release: 1 Benchmark Date: 27 Oct 2022 SC-28;</v>
      </c>
    </row>
    <row r="1857" spans="1:27" ht="409.5" hidden="1">
      <c r="A1857" t="s">
        <v>10865</v>
      </c>
      <c r="B1857" t="s">
        <v>4745</v>
      </c>
      <c r="C1857" t="s">
        <v>4678</v>
      </c>
      <c r="D1857" t="s">
        <v>10864</v>
      </c>
      <c r="E1857" t="s">
        <v>10863</v>
      </c>
      <c r="F1857" t="s">
        <v>10862</v>
      </c>
      <c r="G1857" s="25" t="s">
        <v>10861</v>
      </c>
      <c r="I1857" t="s">
        <v>10860</v>
      </c>
      <c r="J1857" t="s">
        <v>10859</v>
      </c>
      <c r="M1857" t="b">
        <v>0</v>
      </c>
      <c r="T1857" t="s">
        <v>4341</v>
      </c>
      <c r="U1857" t="s">
        <v>4340</v>
      </c>
      <c r="V1857" t="s">
        <v>10511</v>
      </c>
      <c r="W1857">
        <v>2890</v>
      </c>
      <c r="X1857" s="25" t="s">
        <v>21835</v>
      </c>
      <c r="Y1857" t="s">
        <v>21836</v>
      </c>
      <c r="Z1857" t="s">
        <v>10858</v>
      </c>
      <c r="AA1857" t="str">
        <f t="shared" si="28"/>
        <v>Network Device Management Security Requirements Guide :: Version 4, Release: 1 Benchmark Date: 23 Apr 2021 SC-28;</v>
      </c>
    </row>
    <row r="1858" spans="1:27" ht="409.5" hidden="1">
      <c r="A1858" t="s">
        <v>5918</v>
      </c>
      <c r="B1858" t="s">
        <v>4349</v>
      </c>
      <c r="C1858" t="s">
        <v>4678</v>
      </c>
      <c r="D1858" t="s">
        <v>5917</v>
      </c>
      <c r="E1858" t="s">
        <v>5916</v>
      </c>
      <c r="F1858" t="s">
        <v>5915</v>
      </c>
      <c r="G1858" s="25" t="s">
        <v>5914</v>
      </c>
      <c r="I1858" s="25" t="s">
        <v>5913</v>
      </c>
      <c r="J1858" t="s">
        <v>5912</v>
      </c>
      <c r="M1858" t="b">
        <v>0</v>
      </c>
      <c r="T1858" t="s">
        <v>4341</v>
      </c>
      <c r="U1858" t="s">
        <v>4340</v>
      </c>
      <c r="V1858" t="s">
        <v>5162</v>
      </c>
      <c r="W1858">
        <v>4093</v>
      </c>
      <c r="X1858" s="25" t="s">
        <v>21835</v>
      </c>
      <c r="Y1858" t="s">
        <v>21836</v>
      </c>
      <c r="Z1858" t="s">
        <v>5911</v>
      </c>
      <c r="AA1858" t="str">
        <f t="shared" si="28"/>
        <v>Application Security and Development Security Technical Implementation Guide :: Version 5, Release: 2 Benchmark Date: 27 Oct 2022 SC-28;</v>
      </c>
    </row>
    <row r="1859" spans="1:27" ht="409.5" hidden="1">
      <c r="A1859" t="s">
        <v>4679</v>
      </c>
      <c r="B1859" t="s">
        <v>4349</v>
      </c>
      <c r="C1859" t="s">
        <v>4678</v>
      </c>
      <c r="D1859" t="s">
        <v>4677</v>
      </c>
      <c r="E1859" t="s">
        <v>4676</v>
      </c>
      <c r="F1859" t="s">
        <v>4675</v>
      </c>
      <c r="G1859" s="25" t="s">
        <v>4674</v>
      </c>
      <c r="I1859" s="25" t="s">
        <v>4673</v>
      </c>
      <c r="J1859" t="s">
        <v>4672</v>
      </c>
      <c r="M1859" t="b">
        <v>0</v>
      </c>
      <c r="T1859" t="s">
        <v>4341</v>
      </c>
      <c r="U1859" t="s">
        <v>4340</v>
      </c>
      <c r="V1859" t="s">
        <v>4339</v>
      </c>
      <c r="W1859">
        <v>2910</v>
      </c>
      <c r="X1859" s="25" t="s">
        <v>21835</v>
      </c>
      <c r="Y1859" t="s">
        <v>21836</v>
      </c>
      <c r="Z1859" t="s">
        <v>4671</v>
      </c>
      <c r="AA1859" t="str">
        <f t="shared" si="28"/>
        <v>Web Server Security Requirements Guide :: Version 3, Release: 1 Benchmark Date: 27 Oct 2022 SC-28;</v>
      </c>
    </row>
    <row r="1860" spans="1:27" ht="409.5" hidden="1">
      <c r="A1860" t="s">
        <v>19109</v>
      </c>
      <c r="B1860" t="s">
        <v>4349</v>
      </c>
      <c r="C1860" t="s">
        <v>5909</v>
      </c>
      <c r="D1860" t="s">
        <v>19108</v>
      </c>
      <c r="E1860" t="s">
        <v>19107</v>
      </c>
      <c r="F1860" t="s">
        <v>19106</v>
      </c>
      <c r="G1860" s="25" t="s">
        <v>19105</v>
      </c>
      <c r="I1860" s="25" t="s">
        <v>19104</v>
      </c>
      <c r="J1860" t="s">
        <v>19103</v>
      </c>
      <c r="M1860" t="b">
        <v>0</v>
      </c>
      <c r="T1860" t="s">
        <v>4341</v>
      </c>
      <c r="U1860" t="s">
        <v>4340</v>
      </c>
      <c r="V1860" t="s">
        <v>18918</v>
      </c>
      <c r="W1860">
        <v>2900</v>
      </c>
      <c r="X1860" s="25" t="s">
        <v>21839</v>
      </c>
      <c r="Y1860" t="s">
        <v>21840</v>
      </c>
      <c r="Z1860" t="s">
        <v>19102</v>
      </c>
      <c r="AA1860" t="str">
        <f t="shared" ref="AA1860:AA1923" si="29">_xlfn.CONCAT(V1860, " ", Y1860)</f>
        <v>Application Server Security Requirements Guide :: Version 3, Release: 3 Benchmark Date: 27 Oct 2022 SC-28 (1);</v>
      </c>
    </row>
    <row r="1861" spans="1:27" ht="409.5" hidden="1">
      <c r="A1861" t="s">
        <v>19101</v>
      </c>
      <c r="B1861" t="s">
        <v>4349</v>
      </c>
      <c r="C1861" t="s">
        <v>4476</v>
      </c>
      <c r="D1861" t="s">
        <v>19100</v>
      </c>
      <c r="E1861" t="s">
        <v>19099</v>
      </c>
      <c r="F1861" t="s">
        <v>19098</v>
      </c>
      <c r="G1861" s="25" t="s">
        <v>19097</v>
      </c>
      <c r="I1861" s="25" t="s">
        <v>19096</v>
      </c>
      <c r="J1861" t="s">
        <v>19095</v>
      </c>
      <c r="M1861" t="b">
        <v>0</v>
      </c>
      <c r="T1861" t="s">
        <v>4341</v>
      </c>
      <c r="U1861" t="s">
        <v>4340</v>
      </c>
      <c r="V1861" t="s">
        <v>18918</v>
      </c>
      <c r="W1861">
        <v>2900</v>
      </c>
      <c r="X1861" s="25" t="s">
        <v>21841</v>
      </c>
      <c r="Y1861" t="s">
        <v>21840</v>
      </c>
      <c r="Z1861" t="s">
        <v>19094</v>
      </c>
      <c r="AA1861" t="str">
        <f t="shared" si="29"/>
        <v>Application Server Security Requirements Guide :: Version 3, Release: 3 Benchmark Date: 27 Oct 2022 SC-28 (1);</v>
      </c>
    </row>
    <row r="1862" spans="1:27" ht="409.5" hidden="1">
      <c r="A1862" t="s">
        <v>17237</v>
      </c>
      <c r="B1862" t="s">
        <v>4349</v>
      </c>
      <c r="C1862" t="s">
        <v>4476</v>
      </c>
      <c r="D1862" t="s">
        <v>17236</v>
      </c>
      <c r="E1862" t="s">
        <v>17235</v>
      </c>
      <c r="F1862" t="s">
        <v>17234</v>
      </c>
      <c r="G1862" t="s">
        <v>17233</v>
      </c>
      <c r="I1862" s="25" t="s">
        <v>17232</v>
      </c>
      <c r="J1862" t="s">
        <v>17231</v>
      </c>
      <c r="M1862" t="b">
        <v>0</v>
      </c>
      <c r="T1862" t="s">
        <v>4341</v>
      </c>
      <c r="U1862" t="s">
        <v>4340</v>
      </c>
      <c r="V1862" t="s">
        <v>16942</v>
      </c>
      <c r="W1862">
        <v>5239</v>
      </c>
      <c r="X1862" s="25" t="s">
        <v>21841</v>
      </c>
      <c r="Y1862" t="s">
        <v>21840</v>
      </c>
      <c r="AA1862" t="str">
        <f t="shared" si="29"/>
        <v>Container Platform Security Requirements Guide :: Version 1, Release: 3 Benchmark Date: 27 Jan 2022 SC-28 (1);</v>
      </c>
    </row>
    <row r="1863" spans="1:27" ht="409.5" hidden="1">
      <c r="A1863" t="s">
        <v>16282</v>
      </c>
      <c r="B1863" t="s">
        <v>4349</v>
      </c>
      <c r="C1863" t="s">
        <v>5909</v>
      </c>
      <c r="D1863" t="s">
        <v>16281</v>
      </c>
      <c r="E1863" t="s">
        <v>16280</v>
      </c>
      <c r="F1863" t="s">
        <v>16279</v>
      </c>
      <c r="G1863" s="25" t="s">
        <v>16271</v>
      </c>
      <c r="I1863" s="25" t="s">
        <v>16278</v>
      </c>
      <c r="J1863" t="s">
        <v>16277</v>
      </c>
      <c r="M1863" t="b">
        <v>0</v>
      </c>
      <c r="T1863" t="s">
        <v>4341</v>
      </c>
      <c r="U1863" t="s">
        <v>4340</v>
      </c>
      <c r="V1863" t="s">
        <v>15953</v>
      </c>
      <c r="W1863">
        <v>2902</v>
      </c>
      <c r="X1863" s="25" t="s">
        <v>21839</v>
      </c>
      <c r="Y1863" t="s">
        <v>21840</v>
      </c>
      <c r="Z1863" t="s">
        <v>16276</v>
      </c>
      <c r="AA1863" t="str">
        <f t="shared" si="29"/>
        <v>Database Security Requirements Guide :: Version 3, Release: 3 Benchmark Date: 27 Jul 2022 SC-28 (1);</v>
      </c>
    </row>
    <row r="1864" spans="1:27" ht="409.5" hidden="1">
      <c r="A1864" t="s">
        <v>16275</v>
      </c>
      <c r="B1864" t="s">
        <v>4349</v>
      </c>
      <c r="C1864" t="s">
        <v>4476</v>
      </c>
      <c r="D1864" t="s">
        <v>16274</v>
      </c>
      <c r="E1864" t="s">
        <v>16273</v>
      </c>
      <c r="F1864" t="s">
        <v>16272</v>
      </c>
      <c r="G1864" s="25" t="s">
        <v>16271</v>
      </c>
      <c r="I1864" s="25" t="s">
        <v>16270</v>
      </c>
      <c r="J1864" s="25" t="s">
        <v>16269</v>
      </c>
      <c r="M1864" t="b">
        <v>0</v>
      </c>
      <c r="T1864" t="s">
        <v>4341</v>
      </c>
      <c r="U1864" t="s">
        <v>4340</v>
      </c>
      <c r="V1864" t="s">
        <v>15953</v>
      </c>
      <c r="W1864">
        <v>2902</v>
      </c>
      <c r="X1864" s="25" t="s">
        <v>21841</v>
      </c>
      <c r="Y1864" t="s">
        <v>21840</v>
      </c>
      <c r="Z1864" t="s">
        <v>16268</v>
      </c>
      <c r="AA1864" t="str">
        <f t="shared" si="29"/>
        <v>Database Security Requirements Guide :: Version 3, Release: 3 Benchmark Date: 27 Jul 2022 SC-28 (1);</v>
      </c>
    </row>
    <row r="1865" spans="1:27" ht="409.5" hidden="1">
      <c r="A1865" t="s">
        <v>15603</v>
      </c>
      <c r="B1865" t="s">
        <v>4349</v>
      </c>
      <c r="C1865" t="s">
        <v>15601</v>
      </c>
      <c r="D1865" t="s">
        <v>15602</v>
      </c>
      <c r="E1865" t="s">
        <v>15601</v>
      </c>
      <c r="F1865" t="s">
        <v>15600</v>
      </c>
      <c r="G1865" s="25" t="s">
        <v>15599</v>
      </c>
      <c r="I1865" s="25" t="s">
        <v>15598</v>
      </c>
      <c r="J1865" t="s">
        <v>15597</v>
      </c>
      <c r="M1865" t="b">
        <v>0</v>
      </c>
      <c r="T1865" t="s">
        <v>4341</v>
      </c>
      <c r="U1865" t="s">
        <v>4340</v>
      </c>
      <c r="V1865" t="s">
        <v>15278</v>
      </c>
      <c r="W1865">
        <v>2355</v>
      </c>
      <c r="X1865" s="25" t="s">
        <v>21841</v>
      </c>
      <c r="Y1865" t="s">
        <v>21840</v>
      </c>
      <c r="AA1865" t="str">
        <f t="shared" si="29"/>
        <v>Domain Name System (DNS) Security Requirements Guide :: Version 2, Release: 4 Benchmark Date: 23 Oct 2015 SC-28 (1);</v>
      </c>
    </row>
    <row r="1866" spans="1:27" ht="409.5" hidden="1">
      <c r="A1866" t="s">
        <v>15292</v>
      </c>
      <c r="B1866" t="s">
        <v>4349</v>
      </c>
      <c r="C1866" t="s">
        <v>15290</v>
      </c>
      <c r="D1866" t="s">
        <v>15291</v>
      </c>
      <c r="E1866" t="s">
        <v>15290</v>
      </c>
      <c r="F1866" t="s">
        <v>15289</v>
      </c>
      <c r="G1866" s="25" t="s">
        <v>15288</v>
      </c>
      <c r="I1866" t="s">
        <v>15287</v>
      </c>
      <c r="J1866" t="s">
        <v>15286</v>
      </c>
      <c r="M1866" t="b">
        <v>0</v>
      </c>
      <c r="T1866" t="s">
        <v>4341</v>
      </c>
      <c r="U1866" t="s">
        <v>4340</v>
      </c>
      <c r="V1866" t="s">
        <v>15278</v>
      </c>
      <c r="W1866">
        <v>2355</v>
      </c>
      <c r="X1866" s="25" t="s">
        <v>21839</v>
      </c>
      <c r="Y1866" t="s">
        <v>21840</v>
      </c>
      <c r="AA1866" t="str">
        <f t="shared" si="29"/>
        <v>Domain Name System (DNS) Security Requirements Guide :: Version 2, Release: 4 Benchmark Date: 23 Oct 2015 SC-28 (1);</v>
      </c>
    </row>
    <row r="1867" spans="1:27" ht="409.5" hidden="1">
      <c r="A1867" t="s">
        <v>13678</v>
      </c>
      <c r="B1867" t="s">
        <v>4349</v>
      </c>
      <c r="C1867" t="s">
        <v>13677</v>
      </c>
      <c r="D1867" t="s">
        <v>13676</v>
      </c>
      <c r="E1867" t="s">
        <v>13675</v>
      </c>
      <c r="F1867" t="s">
        <v>13674</v>
      </c>
      <c r="G1867" s="25" t="s">
        <v>13665</v>
      </c>
      <c r="I1867" t="s">
        <v>13673</v>
      </c>
      <c r="J1867" t="s">
        <v>13672</v>
      </c>
      <c r="M1867" t="b">
        <v>0</v>
      </c>
      <c r="T1867" t="s">
        <v>4341</v>
      </c>
      <c r="U1867" t="s">
        <v>4340</v>
      </c>
      <c r="V1867" t="s">
        <v>13339</v>
      </c>
      <c r="W1867">
        <v>2895</v>
      </c>
      <c r="X1867" s="25" t="s">
        <v>21839</v>
      </c>
      <c r="Y1867" t="s">
        <v>21840</v>
      </c>
      <c r="Z1867" t="s">
        <v>13671</v>
      </c>
      <c r="AA1867" t="str">
        <f t="shared" si="29"/>
        <v>General Purpose Operating System Security Requirements Guide :: Version 2, Release: 4 Benchmark Date: 27 Jul 2022 SC-28 (1);</v>
      </c>
    </row>
    <row r="1868" spans="1:27" ht="409.5" hidden="1">
      <c r="A1868" t="s">
        <v>13670</v>
      </c>
      <c r="B1868" t="s">
        <v>4349</v>
      </c>
      <c r="C1868" t="s">
        <v>13669</v>
      </c>
      <c r="D1868" t="s">
        <v>13668</v>
      </c>
      <c r="E1868" t="s">
        <v>13667</v>
      </c>
      <c r="F1868" t="s">
        <v>13666</v>
      </c>
      <c r="G1868" s="25" t="s">
        <v>13665</v>
      </c>
      <c r="I1868" t="s">
        <v>13664</v>
      </c>
      <c r="J1868" t="s">
        <v>13663</v>
      </c>
      <c r="M1868" t="b">
        <v>0</v>
      </c>
      <c r="T1868" t="s">
        <v>4341</v>
      </c>
      <c r="U1868" t="s">
        <v>4340</v>
      </c>
      <c r="V1868" t="s">
        <v>13339</v>
      </c>
      <c r="W1868">
        <v>2895</v>
      </c>
      <c r="X1868" s="25" t="s">
        <v>21841</v>
      </c>
      <c r="Y1868" t="s">
        <v>21840</v>
      </c>
      <c r="Z1868" t="s">
        <v>13662</v>
      </c>
      <c r="AA1868" t="str">
        <f t="shared" si="29"/>
        <v>General Purpose Operating System Security Requirements Guide :: Version 2, Release: 4 Benchmark Date: 27 Jul 2022 SC-28 (1);</v>
      </c>
    </row>
    <row r="1869" spans="1:27" ht="409.5" hidden="1">
      <c r="A1869" t="s">
        <v>11598</v>
      </c>
      <c r="B1869" t="s">
        <v>4349</v>
      </c>
      <c r="C1869" t="s">
        <v>5909</v>
      </c>
      <c r="D1869" t="s">
        <v>11597</v>
      </c>
      <c r="E1869" t="s">
        <v>11596</v>
      </c>
      <c r="F1869" t="s">
        <v>11595</v>
      </c>
      <c r="G1869" s="25" t="s">
        <v>5905</v>
      </c>
      <c r="I1869" s="25" t="s">
        <v>11594</v>
      </c>
      <c r="J1869" t="s">
        <v>11593</v>
      </c>
      <c r="M1869" t="b">
        <v>0</v>
      </c>
      <c r="T1869" t="s">
        <v>4341</v>
      </c>
      <c r="U1869" t="s">
        <v>4340</v>
      </c>
      <c r="V1869" t="s">
        <v>11272</v>
      </c>
      <c r="W1869">
        <v>2906</v>
      </c>
      <c r="X1869" s="25" t="s">
        <v>21839</v>
      </c>
      <c r="Y1869" t="s">
        <v>21840</v>
      </c>
      <c r="Z1869" t="s">
        <v>11592</v>
      </c>
      <c r="AA1869" t="str">
        <f t="shared" si="29"/>
        <v>Mainframe Product Security Requirements Guide :: Version 2, Release: 1 Benchmark Date: 27 Oct 2022 SC-28 (1);</v>
      </c>
    </row>
    <row r="1870" spans="1:27" ht="409.5" hidden="1">
      <c r="A1870" t="s">
        <v>11591</v>
      </c>
      <c r="B1870" t="s">
        <v>4349</v>
      </c>
      <c r="C1870" t="s">
        <v>4476</v>
      </c>
      <c r="D1870" t="s">
        <v>11590</v>
      </c>
      <c r="E1870" t="s">
        <v>11589</v>
      </c>
      <c r="F1870" t="s">
        <v>11588</v>
      </c>
      <c r="G1870" s="25" t="s">
        <v>11587</v>
      </c>
      <c r="I1870" s="25" t="s">
        <v>11586</v>
      </c>
      <c r="J1870" t="s">
        <v>11585</v>
      </c>
      <c r="M1870" t="b">
        <v>0</v>
      </c>
      <c r="T1870" t="s">
        <v>4341</v>
      </c>
      <c r="U1870" t="s">
        <v>4340</v>
      </c>
      <c r="V1870" t="s">
        <v>11272</v>
      </c>
      <c r="W1870">
        <v>2906</v>
      </c>
      <c r="X1870" s="25" t="s">
        <v>21841</v>
      </c>
      <c r="Y1870" t="s">
        <v>21840</v>
      </c>
      <c r="Z1870" t="s">
        <v>11584</v>
      </c>
      <c r="AA1870" t="str">
        <f t="shared" si="29"/>
        <v>Mainframe Product Security Requirements Guide :: Version 2, Release: 1 Benchmark Date: 27 Oct 2022 SC-28 (1);</v>
      </c>
    </row>
    <row r="1871" spans="1:27" ht="409.5" hidden="1">
      <c r="A1871" t="s">
        <v>5910</v>
      </c>
      <c r="B1871" t="s">
        <v>4349</v>
      </c>
      <c r="C1871" t="s">
        <v>5909</v>
      </c>
      <c r="D1871" t="s">
        <v>5908</v>
      </c>
      <c r="E1871" t="s">
        <v>5907</v>
      </c>
      <c r="F1871" t="s">
        <v>5906</v>
      </c>
      <c r="G1871" s="25" t="s">
        <v>5905</v>
      </c>
      <c r="I1871" s="25" t="s">
        <v>5904</v>
      </c>
      <c r="J1871" s="25" t="s">
        <v>5903</v>
      </c>
      <c r="M1871" t="b">
        <v>0</v>
      </c>
      <c r="T1871" t="s">
        <v>4341</v>
      </c>
      <c r="U1871" t="s">
        <v>4340</v>
      </c>
      <c r="V1871" t="s">
        <v>5162</v>
      </c>
      <c r="W1871">
        <v>4093</v>
      </c>
      <c r="X1871" s="25" t="s">
        <v>21839</v>
      </c>
      <c r="Y1871" t="s">
        <v>21840</v>
      </c>
      <c r="Z1871" t="s">
        <v>5902</v>
      </c>
      <c r="AA1871" t="str">
        <f t="shared" si="29"/>
        <v>Application Security and Development Security Technical Implementation Guide :: Version 5, Release: 2 Benchmark Date: 27 Oct 2022 SC-28 (1);</v>
      </c>
    </row>
    <row r="1872" spans="1:27" ht="409.5" hidden="1">
      <c r="A1872" t="s">
        <v>5901</v>
      </c>
      <c r="B1872" t="s">
        <v>4349</v>
      </c>
      <c r="C1872" t="s">
        <v>4476</v>
      </c>
      <c r="D1872" t="s">
        <v>5900</v>
      </c>
      <c r="E1872" t="s">
        <v>5899</v>
      </c>
      <c r="F1872" t="s">
        <v>5898</v>
      </c>
      <c r="G1872" s="25" t="s">
        <v>5897</v>
      </c>
      <c r="I1872" s="25" t="s">
        <v>5896</v>
      </c>
      <c r="J1872" s="25" t="s">
        <v>5895</v>
      </c>
      <c r="M1872" t="b">
        <v>0</v>
      </c>
      <c r="T1872" t="s">
        <v>4341</v>
      </c>
      <c r="U1872" t="s">
        <v>4340</v>
      </c>
      <c r="V1872" t="s">
        <v>5162</v>
      </c>
      <c r="W1872">
        <v>4093</v>
      </c>
      <c r="X1872" s="25" t="s">
        <v>21841</v>
      </c>
      <c r="Y1872" t="s">
        <v>21840</v>
      </c>
      <c r="Z1872" t="s">
        <v>5894</v>
      </c>
      <c r="AA1872" t="str">
        <f t="shared" si="29"/>
        <v>Application Security and Development Security Technical Implementation Guide :: Version 5, Release: 2 Benchmark Date: 27 Oct 2022 SC-28 (1);</v>
      </c>
    </row>
    <row r="1873" spans="1:27" ht="409.5" hidden="1">
      <c r="A1873" t="s">
        <v>4477</v>
      </c>
      <c r="B1873" t="s">
        <v>4349</v>
      </c>
      <c r="C1873" t="s">
        <v>4476</v>
      </c>
      <c r="D1873" t="s">
        <v>4475</v>
      </c>
      <c r="E1873" t="s">
        <v>4474</v>
      </c>
      <c r="F1873" t="s">
        <v>4473</v>
      </c>
      <c r="G1873" t="s">
        <v>4472</v>
      </c>
      <c r="I1873" s="25" t="s">
        <v>4471</v>
      </c>
      <c r="J1873" t="s">
        <v>4470</v>
      </c>
      <c r="M1873" t="b">
        <v>0</v>
      </c>
      <c r="T1873" t="s">
        <v>4341</v>
      </c>
      <c r="U1873" t="s">
        <v>4340</v>
      </c>
      <c r="V1873" t="s">
        <v>4339</v>
      </c>
      <c r="W1873">
        <v>2910</v>
      </c>
      <c r="X1873" s="25" t="s">
        <v>21841</v>
      </c>
      <c r="Y1873" t="s">
        <v>21840</v>
      </c>
      <c r="Z1873" t="s">
        <v>4469</v>
      </c>
      <c r="AA1873" t="str">
        <f t="shared" si="29"/>
        <v>Web Server Security Requirements Guide :: Version 3, Release: 1 Benchmark Date: 27 Oct 2022 SC-28 (1);</v>
      </c>
    </row>
    <row r="1874" spans="1:27" ht="409.5" hidden="1">
      <c r="A1874" t="s">
        <v>5240</v>
      </c>
      <c r="B1874" t="s">
        <v>4349</v>
      </c>
      <c r="C1874" t="s">
        <v>4358</v>
      </c>
      <c r="D1874" t="s">
        <v>5239</v>
      </c>
      <c r="E1874" t="s">
        <v>5238</v>
      </c>
      <c r="F1874" t="s">
        <v>5237</v>
      </c>
      <c r="G1874" t="s">
        <v>5236</v>
      </c>
      <c r="I1874" s="25" t="s">
        <v>5235</v>
      </c>
      <c r="J1874" t="s">
        <v>5234</v>
      </c>
      <c r="M1874" t="b">
        <v>0</v>
      </c>
      <c r="T1874" t="s">
        <v>4341</v>
      </c>
      <c r="U1874" t="s">
        <v>4340</v>
      </c>
      <c r="V1874" t="s">
        <v>5162</v>
      </c>
      <c r="W1874">
        <v>4093</v>
      </c>
      <c r="X1874" s="25" t="s">
        <v>21837</v>
      </c>
      <c r="Y1874" t="s">
        <v>21838</v>
      </c>
      <c r="Z1874" t="s">
        <v>5233</v>
      </c>
      <c r="AA1874" t="str">
        <f t="shared" si="29"/>
        <v>Application Security and Development Security Technical Implementation Guide :: Version 5, Release: 2 Benchmark Date: 27 Oct 2022 SC-28; (2)</v>
      </c>
    </row>
    <row r="1875" spans="1:27" ht="409.5" hidden="1">
      <c r="A1875" t="s">
        <v>17561</v>
      </c>
      <c r="B1875" t="s">
        <v>4349</v>
      </c>
      <c r="C1875" t="s">
        <v>4669</v>
      </c>
      <c r="D1875" t="s">
        <v>17560</v>
      </c>
      <c r="E1875" t="s">
        <v>17559</v>
      </c>
      <c r="F1875" t="s">
        <v>17558</v>
      </c>
      <c r="G1875" t="s">
        <v>17557</v>
      </c>
      <c r="I1875" s="25" t="s">
        <v>17556</v>
      </c>
      <c r="J1875" t="s">
        <v>17555</v>
      </c>
      <c r="M1875" t="b">
        <v>0</v>
      </c>
      <c r="T1875" t="s">
        <v>4341</v>
      </c>
      <c r="U1875" t="s">
        <v>4340</v>
      </c>
      <c r="V1875" t="s">
        <v>16942</v>
      </c>
      <c r="W1875">
        <v>5239</v>
      </c>
      <c r="X1875" s="25" t="s">
        <v>21842</v>
      </c>
      <c r="Y1875" t="s">
        <v>21843</v>
      </c>
      <c r="AA1875" t="str">
        <f t="shared" si="29"/>
        <v>Container Platform Security Requirements Guide :: Version 1, Release: 3 Benchmark Date: 27 Jan 2022 SC-3;</v>
      </c>
    </row>
    <row r="1876" spans="1:27" ht="409.5" hidden="1">
      <c r="A1876" t="s">
        <v>16527</v>
      </c>
      <c r="B1876" t="s">
        <v>4349</v>
      </c>
      <c r="C1876" t="s">
        <v>4669</v>
      </c>
      <c r="D1876" t="s">
        <v>16526</v>
      </c>
      <c r="E1876" t="s">
        <v>16525</v>
      </c>
      <c r="F1876" t="s">
        <v>16524</v>
      </c>
      <c r="G1876" s="25" t="s">
        <v>16523</v>
      </c>
      <c r="I1876" s="25" t="s">
        <v>16522</v>
      </c>
      <c r="J1876" t="s">
        <v>16521</v>
      </c>
      <c r="M1876" t="b">
        <v>0</v>
      </c>
      <c r="T1876" t="s">
        <v>4341</v>
      </c>
      <c r="U1876" t="s">
        <v>4340</v>
      </c>
      <c r="V1876" t="s">
        <v>15953</v>
      </c>
      <c r="W1876">
        <v>2902</v>
      </c>
      <c r="X1876" s="25" t="s">
        <v>21842</v>
      </c>
      <c r="Y1876" t="s">
        <v>21843</v>
      </c>
      <c r="Z1876" t="s">
        <v>16520</v>
      </c>
      <c r="AA1876" t="str">
        <f t="shared" si="29"/>
        <v>Database Security Requirements Guide :: Version 3, Release: 3 Benchmark Date: 27 Jul 2022 SC-3;</v>
      </c>
    </row>
    <row r="1877" spans="1:27" ht="409.5" hidden="1">
      <c r="A1877" t="s">
        <v>14431</v>
      </c>
      <c r="B1877" t="s">
        <v>4349</v>
      </c>
      <c r="C1877" t="s">
        <v>14430</v>
      </c>
      <c r="D1877" t="s">
        <v>14429</v>
      </c>
      <c r="E1877" t="s">
        <v>14428</v>
      </c>
      <c r="F1877" t="s">
        <v>14427</v>
      </c>
      <c r="G1877" s="25" t="s">
        <v>14426</v>
      </c>
      <c r="I1877" t="s">
        <v>14425</v>
      </c>
      <c r="J1877" t="s">
        <v>14424</v>
      </c>
      <c r="M1877" t="b">
        <v>0</v>
      </c>
      <c r="T1877" t="s">
        <v>4341</v>
      </c>
      <c r="U1877" t="s">
        <v>4340</v>
      </c>
      <c r="V1877" t="s">
        <v>13339</v>
      </c>
      <c r="W1877">
        <v>2895</v>
      </c>
      <c r="X1877" s="25" t="s">
        <v>21842</v>
      </c>
      <c r="Y1877" t="s">
        <v>21843</v>
      </c>
      <c r="Z1877" t="s">
        <v>14423</v>
      </c>
      <c r="AA1877" t="str">
        <f t="shared" si="29"/>
        <v>General Purpose Operating System Security Requirements Guide :: Version 2, Release: 4 Benchmark Date: 27 Jul 2022 SC-3;</v>
      </c>
    </row>
    <row r="1878" spans="1:27" ht="409.5" hidden="1">
      <c r="A1878" t="s">
        <v>12057</v>
      </c>
      <c r="B1878" t="s">
        <v>4349</v>
      </c>
      <c r="C1878" t="s">
        <v>4669</v>
      </c>
      <c r="D1878" t="s">
        <v>12056</v>
      </c>
      <c r="E1878" t="s">
        <v>12055</v>
      </c>
      <c r="F1878" t="s">
        <v>12054</v>
      </c>
      <c r="G1878" s="25" t="s">
        <v>9491</v>
      </c>
      <c r="I1878" s="25" t="s">
        <v>12053</v>
      </c>
      <c r="J1878" t="s">
        <v>12052</v>
      </c>
      <c r="M1878" t="b">
        <v>0</v>
      </c>
      <c r="T1878" t="s">
        <v>4341</v>
      </c>
      <c r="U1878" t="s">
        <v>4340</v>
      </c>
      <c r="V1878" t="s">
        <v>11272</v>
      </c>
      <c r="W1878">
        <v>2906</v>
      </c>
      <c r="X1878" s="25" t="s">
        <v>21842</v>
      </c>
      <c r="Y1878" t="s">
        <v>21843</v>
      </c>
      <c r="Z1878" t="s">
        <v>12051</v>
      </c>
      <c r="AA1878" t="str">
        <f t="shared" si="29"/>
        <v>Mainframe Product Security Requirements Guide :: Version 2, Release: 1 Benchmark Date: 27 Oct 2022 SC-3;</v>
      </c>
    </row>
    <row r="1879" spans="1:27" ht="409.5" hidden="1">
      <c r="A1879" t="s">
        <v>9495</v>
      </c>
      <c r="B1879" t="s">
        <v>4349</v>
      </c>
      <c r="C1879" t="s">
        <v>7717</v>
      </c>
      <c r="D1879" t="s">
        <v>9494</v>
      </c>
      <c r="E1879" t="s">
        <v>9493</v>
      </c>
      <c r="F1879" t="s">
        <v>9492</v>
      </c>
      <c r="G1879" s="25" t="s">
        <v>9491</v>
      </c>
      <c r="I1879" s="25" t="s">
        <v>9490</v>
      </c>
      <c r="J1879" t="s">
        <v>9489</v>
      </c>
      <c r="M1879" t="b">
        <v>0</v>
      </c>
      <c r="T1879" t="s">
        <v>4341</v>
      </c>
      <c r="U1879" t="s">
        <v>4340</v>
      </c>
      <c r="V1879" t="s">
        <v>9446</v>
      </c>
      <c r="W1879">
        <v>3333</v>
      </c>
      <c r="X1879" s="25" t="s">
        <v>21842</v>
      </c>
      <c r="Y1879" t="s">
        <v>21843</v>
      </c>
      <c r="AA1879" t="str">
        <f t="shared" si="29"/>
        <v>SDN Controller Security Requirements Guide :: Version 1, Release: 2 Benchmark Date: 24 Apr 2020 SC-3;</v>
      </c>
    </row>
    <row r="1880" spans="1:27" ht="409.5" hidden="1">
      <c r="A1880" t="s">
        <v>5893</v>
      </c>
      <c r="B1880" t="s">
        <v>4349</v>
      </c>
      <c r="C1880" t="s">
        <v>4669</v>
      </c>
      <c r="D1880" t="s">
        <v>5892</v>
      </c>
      <c r="E1880" t="s">
        <v>5891</v>
      </c>
      <c r="F1880" t="s">
        <v>5890</v>
      </c>
      <c r="G1880" s="25" t="s">
        <v>5889</v>
      </c>
      <c r="I1880" s="25" t="s">
        <v>5888</v>
      </c>
      <c r="J1880" t="s">
        <v>5887</v>
      </c>
      <c r="M1880" t="b">
        <v>0</v>
      </c>
      <c r="T1880" t="s">
        <v>4341</v>
      </c>
      <c r="U1880" t="s">
        <v>4340</v>
      </c>
      <c r="V1880" t="s">
        <v>5162</v>
      </c>
      <c r="W1880">
        <v>4093</v>
      </c>
      <c r="X1880" s="25" t="s">
        <v>21842</v>
      </c>
      <c r="Y1880" t="s">
        <v>21843</v>
      </c>
      <c r="Z1880" t="s">
        <v>5886</v>
      </c>
      <c r="AA1880" t="str">
        <f t="shared" si="29"/>
        <v>Application Security and Development Security Technical Implementation Guide :: Version 5, Release: 2 Benchmark Date: 27 Oct 2022 SC-3;</v>
      </c>
    </row>
    <row r="1881" spans="1:27" ht="409.5" hidden="1">
      <c r="A1881" t="s">
        <v>4670</v>
      </c>
      <c r="B1881" t="s">
        <v>4349</v>
      </c>
      <c r="C1881" t="s">
        <v>4669</v>
      </c>
      <c r="D1881" t="s">
        <v>4668</v>
      </c>
      <c r="E1881" t="s">
        <v>4667</v>
      </c>
      <c r="F1881" t="s">
        <v>4666</v>
      </c>
      <c r="G1881" t="s">
        <v>4665</v>
      </c>
      <c r="I1881" s="25" t="s">
        <v>4664</v>
      </c>
      <c r="J1881" t="s">
        <v>4663</v>
      </c>
      <c r="M1881" t="b">
        <v>0</v>
      </c>
      <c r="T1881" t="s">
        <v>4341</v>
      </c>
      <c r="U1881" t="s">
        <v>4340</v>
      </c>
      <c r="V1881" t="s">
        <v>4339</v>
      </c>
      <c r="W1881">
        <v>2910</v>
      </c>
      <c r="X1881" s="25" t="s">
        <v>21842</v>
      </c>
      <c r="Y1881" t="s">
        <v>21843</v>
      </c>
      <c r="Z1881" t="s">
        <v>4662</v>
      </c>
      <c r="AA1881" t="str">
        <f t="shared" si="29"/>
        <v>Web Server Security Requirements Guide :: Version 3, Release: 1 Benchmark Date: 27 Oct 2022 SC-3;</v>
      </c>
    </row>
    <row r="1882" spans="1:27" ht="409.5" hidden="1">
      <c r="A1882" t="s">
        <v>17230</v>
      </c>
      <c r="B1882" t="s">
        <v>4349</v>
      </c>
      <c r="C1882" t="s">
        <v>5884</v>
      </c>
      <c r="D1882" t="s">
        <v>17229</v>
      </c>
      <c r="E1882" t="s">
        <v>17228</v>
      </c>
      <c r="F1882" t="s">
        <v>17227</v>
      </c>
      <c r="G1882" s="25" t="s">
        <v>17226</v>
      </c>
      <c r="I1882" s="25" t="s">
        <v>17225</v>
      </c>
      <c r="J1882" t="s">
        <v>17224</v>
      </c>
      <c r="M1882" t="b">
        <v>0</v>
      </c>
      <c r="T1882" t="s">
        <v>4341</v>
      </c>
      <c r="U1882" t="s">
        <v>4340</v>
      </c>
      <c r="V1882" t="s">
        <v>16942</v>
      </c>
      <c r="W1882">
        <v>5239</v>
      </c>
      <c r="X1882" s="25" t="s">
        <v>21844</v>
      </c>
      <c r="Y1882" t="s">
        <v>21845</v>
      </c>
      <c r="AA1882" t="str">
        <f t="shared" si="29"/>
        <v>Container Platform Security Requirements Guide :: Version 1, Release: 3 Benchmark Date: 27 Jan 2022 SC-39;</v>
      </c>
    </row>
    <row r="1883" spans="1:27" ht="409.5" hidden="1">
      <c r="A1883" t="s">
        <v>16267</v>
      </c>
      <c r="B1883" t="s">
        <v>4349</v>
      </c>
      <c r="C1883" t="s">
        <v>5884</v>
      </c>
      <c r="D1883" t="s">
        <v>16266</v>
      </c>
      <c r="E1883" t="s">
        <v>16265</v>
      </c>
      <c r="F1883" t="s">
        <v>16264</v>
      </c>
      <c r="G1883" t="s">
        <v>16263</v>
      </c>
      <c r="I1883" s="25" t="s">
        <v>16262</v>
      </c>
      <c r="J1883" s="25" t="s">
        <v>16261</v>
      </c>
      <c r="M1883" t="b">
        <v>0</v>
      </c>
      <c r="T1883" t="s">
        <v>4341</v>
      </c>
      <c r="U1883" t="s">
        <v>4340</v>
      </c>
      <c r="V1883" t="s">
        <v>15953</v>
      </c>
      <c r="W1883">
        <v>2902</v>
      </c>
      <c r="X1883" s="25" t="s">
        <v>21844</v>
      </c>
      <c r="Y1883" t="s">
        <v>21845</v>
      </c>
      <c r="Z1883" t="s">
        <v>16260</v>
      </c>
      <c r="AA1883" t="str">
        <f t="shared" si="29"/>
        <v>Database Security Requirements Guide :: Version 3, Release: 3 Benchmark Date: 27 Jul 2022 SC-39;</v>
      </c>
    </row>
    <row r="1884" spans="1:27" ht="409.5" hidden="1">
      <c r="A1884" t="s">
        <v>11583</v>
      </c>
      <c r="B1884" t="s">
        <v>4349</v>
      </c>
      <c r="C1884" t="s">
        <v>5884</v>
      </c>
      <c r="D1884" t="s">
        <v>11582</v>
      </c>
      <c r="E1884" t="s">
        <v>11581</v>
      </c>
      <c r="F1884" t="s">
        <v>11580</v>
      </c>
      <c r="G1884" s="25" t="s">
        <v>5880</v>
      </c>
      <c r="I1884" s="25" t="s">
        <v>11579</v>
      </c>
      <c r="J1884" t="s">
        <v>11578</v>
      </c>
      <c r="M1884" t="b">
        <v>0</v>
      </c>
      <c r="T1884" t="s">
        <v>4341</v>
      </c>
      <c r="U1884" t="s">
        <v>4340</v>
      </c>
      <c r="V1884" t="s">
        <v>11272</v>
      </c>
      <c r="W1884">
        <v>2906</v>
      </c>
      <c r="X1884" s="25" t="s">
        <v>21844</v>
      </c>
      <c r="Y1884" t="s">
        <v>21845</v>
      </c>
      <c r="Z1884" t="s">
        <v>11577</v>
      </c>
      <c r="AA1884" t="str">
        <f t="shared" si="29"/>
        <v>Mainframe Product Security Requirements Guide :: Version 2, Release: 1 Benchmark Date: 27 Oct 2022 SC-39;</v>
      </c>
    </row>
    <row r="1885" spans="1:27" ht="409.5" hidden="1">
      <c r="A1885" t="s">
        <v>5885</v>
      </c>
      <c r="B1885" t="s">
        <v>4349</v>
      </c>
      <c r="C1885" t="s">
        <v>5884</v>
      </c>
      <c r="D1885" t="s">
        <v>5883</v>
      </c>
      <c r="E1885" t="s">
        <v>5882</v>
      </c>
      <c r="F1885" t="s">
        <v>5881</v>
      </c>
      <c r="G1885" s="25" t="s">
        <v>5880</v>
      </c>
      <c r="I1885" s="25" t="s">
        <v>5879</v>
      </c>
      <c r="J1885" t="s">
        <v>5878</v>
      </c>
      <c r="M1885" t="b">
        <v>0</v>
      </c>
      <c r="T1885" t="s">
        <v>4341</v>
      </c>
      <c r="U1885" t="s">
        <v>4340</v>
      </c>
      <c r="V1885" t="s">
        <v>5162</v>
      </c>
      <c r="W1885">
        <v>4093</v>
      </c>
      <c r="X1885" s="25" t="s">
        <v>21844</v>
      </c>
      <c r="Y1885" t="s">
        <v>21845</v>
      </c>
      <c r="Z1885" t="s">
        <v>5877</v>
      </c>
      <c r="AA1885" t="str">
        <f t="shared" si="29"/>
        <v>Application Security and Development Security Technical Implementation Guide :: Version 5, Release: 2 Benchmark Date: 27 Oct 2022 SC-39;</v>
      </c>
    </row>
    <row r="1886" spans="1:27" ht="409.5" hidden="1">
      <c r="A1886" t="s">
        <v>17547</v>
      </c>
      <c r="B1886" t="s">
        <v>4349</v>
      </c>
      <c r="C1886" t="s">
        <v>5875</v>
      </c>
      <c r="D1886" t="s">
        <v>17546</v>
      </c>
      <c r="E1886" t="s">
        <v>17545</v>
      </c>
      <c r="F1886" t="s">
        <v>17544</v>
      </c>
      <c r="G1886" s="25" t="s">
        <v>17543</v>
      </c>
      <c r="I1886" s="25" t="s">
        <v>17542</v>
      </c>
      <c r="J1886" t="s">
        <v>17541</v>
      </c>
      <c r="M1886" t="b">
        <v>0</v>
      </c>
      <c r="T1886" t="s">
        <v>4341</v>
      </c>
      <c r="U1886" t="s">
        <v>4340</v>
      </c>
      <c r="V1886" t="s">
        <v>16942</v>
      </c>
      <c r="W1886">
        <v>5239</v>
      </c>
      <c r="X1886" s="25" t="s">
        <v>21846</v>
      </c>
      <c r="Y1886" t="s">
        <v>21847</v>
      </c>
      <c r="AA1886" t="str">
        <f t="shared" si="29"/>
        <v>Container Platform Security Requirements Guide :: Version 1, Release: 3 Benchmark Date: 27 Jan 2022 SC-4;</v>
      </c>
    </row>
    <row r="1887" spans="1:27" ht="409.5" hidden="1">
      <c r="A1887" t="s">
        <v>17540</v>
      </c>
      <c r="B1887" t="s">
        <v>4349</v>
      </c>
      <c r="C1887" t="s">
        <v>5875</v>
      </c>
      <c r="D1887" t="s">
        <v>17539</v>
      </c>
      <c r="E1887" t="s">
        <v>17538</v>
      </c>
      <c r="F1887" t="s">
        <v>17537</v>
      </c>
      <c r="G1887" t="s">
        <v>17536</v>
      </c>
      <c r="I1887" s="25" t="s">
        <v>17535</v>
      </c>
      <c r="J1887" t="s">
        <v>17534</v>
      </c>
      <c r="M1887" t="b">
        <v>0</v>
      </c>
      <c r="T1887" t="s">
        <v>4341</v>
      </c>
      <c r="U1887" t="s">
        <v>4340</v>
      </c>
      <c r="V1887" t="s">
        <v>16942</v>
      </c>
      <c r="W1887">
        <v>5239</v>
      </c>
      <c r="X1887" s="25" t="s">
        <v>21846</v>
      </c>
      <c r="Y1887" t="s">
        <v>21847</v>
      </c>
      <c r="AA1887" t="str">
        <f t="shared" si="29"/>
        <v>Container Platform Security Requirements Guide :: Version 1, Release: 3 Benchmark Date: 27 Jan 2022 SC-4;</v>
      </c>
    </row>
    <row r="1888" spans="1:27" ht="409.5" hidden="1">
      <c r="A1888" t="s">
        <v>16519</v>
      </c>
      <c r="B1888" t="s">
        <v>4349</v>
      </c>
      <c r="C1888" t="s">
        <v>5875</v>
      </c>
      <c r="D1888" t="s">
        <v>16518</v>
      </c>
      <c r="E1888" t="s">
        <v>16517</v>
      </c>
      <c r="F1888" t="s">
        <v>16516</v>
      </c>
      <c r="G1888" s="25" t="s">
        <v>16515</v>
      </c>
      <c r="I1888" s="25" t="s">
        <v>16514</v>
      </c>
      <c r="J1888" t="s">
        <v>16513</v>
      </c>
      <c r="M1888" t="b">
        <v>0</v>
      </c>
      <c r="T1888" t="s">
        <v>4341</v>
      </c>
      <c r="U1888" t="s">
        <v>4340</v>
      </c>
      <c r="V1888" t="s">
        <v>15953</v>
      </c>
      <c r="W1888">
        <v>2902</v>
      </c>
      <c r="X1888" s="25" t="s">
        <v>21846</v>
      </c>
      <c r="Y1888" t="s">
        <v>21847</v>
      </c>
      <c r="Z1888" t="s">
        <v>16512</v>
      </c>
      <c r="AA1888" t="str">
        <f t="shared" si="29"/>
        <v>Database Security Requirements Guide :: Version 3, Release: 3 Benchmark Date: 27 Jul 2022 SC-4;</v>
      </c>
    </row>
    <row r="1889" spans="1:27" ht="409.5" hidden="1">
      <c r="A1889" t="s">
        <v>16511</v>
      </c>
      <c r="B1889" t="s">
        <v>4349</v>
      </c>
      <c r="C1889" t="s">
        <v>5875</v>
      </c>
      <c r="D1889" t="s">
        <v>16510</v>
      </c>
      <c r="E1889" t="s">
        <v>16509</v>
      </c>
      <c r="F1889" t="s">
        <v>16508</v>
      </c>
      <c r="G1889" t="s">
        <v>16507</v>
      </c>
      <c r="I1889" s="25" t="s">
        <v>16506</v>
      </c>
      <c r="J1889" s="25" t="s">
        <v>16505</v>
      </c>
      <c r="M1889" t="b">
        <v>0</v>
      </c>
      <c r="T1889" t="s">
        <v>4341</v>
      </c>
      <c r="U1889" t="s">
        <v>4340</v>
      </c>
      <c r="V1889" t="s">
        <v>15953</v>
      </c>
      <c r="W1889">
        <v>2902</v>
      </c>
      <c r="X1889" s="25" t="s">
        <v>21846</v>
      </c>
      <c r="Y1889" t="s">
        <v>21847</v>
      </c>
      <c r="Z1889" t="s">
        <v>16504</v>
      </c>
      <c r="AA1889" t="str">
        <f t="shared" si="29"/>
        <v>Database Security Requirements Guide :: Version 3, Release: 3 Benchmark Date: 27 Jul 2022 SC-4;</v>
      </c>
    </row>
    <row r="1890" spans="1:27" ht="409.5" hidden="1">
      <c r="A1890" t="s">
        <v>16503</v>
      </c>
      <c r="B1890" t="s">
        <v>4349</v>
      </c>
      <c r="C1890" t="s">
        <v>5875</v>
      </c>
      <c r="D1890" t="s">
        <v>16502</v>
      </c>
      <c r="E1890" t="s">
        <v>16501</v>
      </c>
      <c r="F1890" t="s">
        <v>16500</v>
      </c>
      <c r="G1890" t="s">
        <v>16499</v>
      </c>
      <c r="I1890" s="25" t="s">
        <v>16498</v>
      </c>
      <c r="J1890" t="s">
        <v>16497</v>
      </c>
      <c r="M1890" t="b">
        <v>0</v>
      </c>
      <c r="T1890" t="s">
        <v>4341</v>
      </c>
      <c r="U1890" t="s">
        <v>4340</v>
      </c>
      <c r="V1890" t="s">
        <v>15953</v>
      </c>
      <c r="W1890">
        <v>2902</v>
      </c>
      <c r="X1890" s="25" t="s">
        <v>21846</v>
      </c>
      <c r="Y1890" t="s">
        <v>21847</v>
      </c>
      <c r="Z1890" t="s">
        <v>16496</v>
      </c>
      <c r="AA1890" t="str">
        <f t="shared" si="29"/>
        <v>Database Security Requirements Guide :: Version 3, Release: 3 Benchmark Date: 27 Jul 2022 SC-4;</v>
      </c>
    </row>
    <row r="1891" spans="1:27" ht="409.5" hidden="1">
      <c r="A1891" t="s">
        <v>15756</v>
      </c>
      <c r="B1891" t="s">
        <v>4349</v>
      </c>
      <c r="C1891" t="s">
        <v>15754</v>
      </c>
      <c r="D1891" t="s">
        <v>15755</v>
      </c>
      <c r="E1891" t="s">
        <v>15754</v>
      </c>
      <c r="F1891" t="s">
        <v>15753</v>
      </c>
      <c r="G1891" s="25" t="s">
        <v>15752</v>
      </c>
      <c r="I1891" s="25" t="s">
        <v>15751</v>
      </c>
      <c r="J1891" t="s">
        <v>15750</v>
      </c>
      <c r="M1891" t="b">
        <v>0</v>
      </c>
      <c r="T1891" t="s">
        <v>4341</v>
      </c>
      <c r="U1891" t="s">
        <v>4340</v>
      </c>
      <c r="V1891" t="s">
        <v>15278</v>
      </c>
      <c r="W1891">
        <v>2355</v>
      </c>
      <c r="X1891" s="25" t="s">
        <v>21846</v>
      </c>
      <c r="Y1891" t="s">
        <v>21847</v>
      </c>
      <c r="AA1891" t="str">
        <f t="shared" si="29"/>
        <v>Domain Name System (DNS) Security Requirements Guide :: Version 2, Release: 4 Benchmark Date: 23 Oct 2015 SC-4;</v>
      </c>
    </row>
    <row r="1892" spans="1:27" ht="409.5" hidden="1">
      <c r="A1892" t="s">
        <v>14422</v>
      </c>
      <c r="B1892" t="s">
        <v>4349</v>
      </c>
      <c r="C1892" t="s">
        <v>14421</v>
      </c>
      <c r="D1892" t="s">
        <v>14420</v>
      </c>
      <c r="E1892" t="s">
        <v>14419</v>
      </c>
      <c r="F1892" t="s">
        <v>14418</v>
      </c>
      <c r="G1892" s="25" t="s">
        <v>14417</v>
      </c>
      <c r="I1892" t="s">
        <v>14416</v>
      </c>
      <c r="J1892" t="s">
        <v>14415</v>
      </c>
      <c r="M1892" t="b">
        <v>0</v>
      </c>
      <c r="T1892" t="s">
        <v>4341</v>
      </c>
      <c r="U1892" t="s">
        <v>4340</v>
      </c>
      <c r="V1892" t="s">
        <v>13339</v>
      </c>
      <c r="W1892">
        <v>2895</v>
      </c>
      <c r="X1892" s="25" t="s">
        <v>21846</v>
      </c>
      <c r="Y1892" t="s">
        <v>21847</v>
      </c>
      <c r="Z1892" t="s">
        <v>14414</v>
      </c>
      <c r="AA1892" t="str">
        <f t="shared" si="29"/>
        <v>General Purpose Operating System Security Requirements Guide :: Version 2, Release: 4 Benchmark Date: 27 Jul 2022 SC-4;</v>
      </c>
    </row>
    <row r="1893" spans="1:27" ht="409.5" hidden="1">
      <c r="A1893" t="s">
        <v>5876</v>
      </c>
      <c r="B1893" t="s">
        <v>4349</v>
      </c>
      <c r="C1893" t="s">
        <v>5875</v>
      </c>
      <c r="D1893" t="s">
        <v>5874</v>
      </c>
      <c r="E1893" t="s">
        <v>5873</v>
      </c>
      <c r="F1893" t="s">
        <v>5872</v>
      </c>
      <c r="G1893" s="25" t="s">
        <v>5871</v>
      </c>
      <c r="I1893" s="25" t="s">
        <v>5870</v>
      </c>
      <c r="J1893" t="s">
        <v>5869</v>
      </c>
      <c r="M1893" t="b">
        <v>0</v>
      </c>
      <c r="T1893" t="s">
        <v>4341</v>
      </c>
      <c r="U1893" t="s">
        <v>4340</v>
      </c>
      <c r="V1893" t="s">
        <v>5162</v>
      </c>
      <c r="W1893">
        <v>4093</v>
      </c>
      <c r="X1893" s="25" t="s">
        <v>21846</v>
      </c>
      <c r="Y1893" t="s">
        <v>21847</v>
      </c>
      <c r="Z1893" t="s">
        <v>5868</v>
      </c>
      <c r="AA1893" t="str">
        <f t="shared" si="29"/>
        <v>Application Security and Development Security Technical Implementation Guide :: Version 5, Release: 2 Benchmark Date: 27 Oct 2022 SC-4;</v>
      </c>
    </row>
    <row r="1894" spans="1:27" ht="409.5">
      <c r="A1894" t="s">
        <v>20235</v>
      </c>
      <c r="B1894" t="s">
        <v>4349</v>
      </c>
      <c r="C1894" t="s">
        <v>20233</v>
      </c>
      <c r="D1894" t="s">
        <v>20234</v>
      </c>
      <c r="E1894" t="s">
        <v>20233</v>
      </c>
      <c r="F1894" t="s">
        <v>20232</v>
      </c>
      <c r="G1894" s="25" t="s">
        <v>20231</v>
      </c>
      <c r="I1894" s="25" t="s">
        <v>20230</v>
      </c>
      <c r="J1894" t="s">
        <v>20229</v>
      </c>
      <c r="M1894" t="b">
        <v>0</v>
      </c>
      <c r="T1894" t="s">
        <v>4341</v>
      </c>
      <c r="U1894" t="s">
        <v>4340</v>
      </c>
      <c r="V1894" t="s">
        <v>19908</v>
      </c>
      <c r="W1894">
        <v>2489</v>
      </c>
      <c r="X1894" s="25" t="s">
        <v>21848</v>
      </c>
      <c r="Y1894" t="s">
        <v>21849</v>
      </c>
      <c r="AA1894" t="str">
        <f t="shared" si="29"/>
        <v>Application Layer Gateway (ALG) Security Requirements Guide (SRG) :: Version 1, Release: 2 Benchmark Date: 24 Jul 2015 SC-5;</v>
      </c>
    </row>
    <row r="1895" spans="1:27" ht="409.5">
      <c r="A1895" t="s">
        <v>20228</v>
      </c>
      <c r="B1895" t="s">
        <v>4349</v>
      </c>
      <c r="C1895" t="s">
        <v>20226</v>
      </c>
      <c r="D1895" t="s">
        <v>20227</v>
      </c>
      <c r="E1895" t="s">
        <v>20226</v>
      </c>
      <c r="F1895" t="s">
        <v>20225</v>
      </c>
      <c r="G1895" s="25" t="s">
        <v>20224</v>
      </c>
      <c r="I1895" s="25" t="s">
        <v>20223</v>
      </c>
      <c r="J1895" t="s">
        <v>20222</v>
      </c>
      <c r="M1895" t="b">
        <v>0</v>
      </c>
      <c r="T1895" t="s">
        <v>4341</v>
      </c>
      <c r="U1895" t="s">
        <v>4340</v>
      </c>
      <c r="V1895" t="s">
        <v>19908</v>
      </c>
      <c r="W1895">
        <v>2489</v>
      </c>
      <c r="X1895" s="25" t="s">
        <v>21848</v>
      </c>
      <c r="Y1895" t="s">
        <v>21849</v>
      </c>
      <c r="AA1895" t="str">
        <f t="shared" si="29"/>
        <v>Application Layer Gateway (ALG) Security Requirements Guide (SRG) :: Version 1, Release: 2 Benchmark Date: 24 Jul 2015 SC-5;</v>
      </c>
    </row>
    <row r="1896" spans="1:27" ht="409.5">
      <c r="A1896" t="s">
        <v>20221</v>
      </c>
      <c r="B1896" t="s">
        <v>4349</v>
      </c>
      <c r="C1896" t="s">
        <v>20219</v>
      </c>
      <c r="D1896" t="s">
        <v>20220</v>
      </c>
      <c r="E1896" t="s">
        <v>20219</v>
      </c>
      <c r="F1896" t="s">
        <v>20218</v>
      </c>
      <c r="G1896" s="25" t="s">
        <v>20217</v>
      </c>
      <c r="I1896" s="25" t="s">
        <v>20216</v>
      </c>
      <c r="J1896" t="s">
        <v>20215</v>
      </c>
      <c r="M1896" t="b">
        <v>0</v>
      </c>
      <c r="T1896" t="s">
        <v>4341</v>
      </c>
      <c r="U1896" t="s">
        <v>4340</v>
      </c>
      <c r="V1896" t="s">
        <v>19908</v>
      </c>
      <c r="W1896">
        <v>2489</v>
      </c>
      <c r="X1896" s="25" t="s">
        <v>21848</v>
      </c>
      <c r="Y1896" t="s">
        <v>21849</v>
      </c>
      <c r="AA1896" t="str">
        <f t="shared" si="29"/>
        <v>Application Layer Gateway (ALG) Security Requirements Guide (SRG) :: Version 1, Release: 2 Benchmark Date: 24 Jul 2015 SC-5;</v>
      </c>
    </row>
    <row r="1897" spans="1:27" ht="409.5">
      <c r="A1897" t="s">
        <v>20214</v>
      </c>
      <c r="B1897" t="s">
        <v>4349</v>
      </c>
      <c r="C1897" t="s">
        <v>20212</v>
      </c>
      <c r="D1897" t="s">
        <v>20213</v>
      </c>
      <c r="E1897" t="s">
        <v>20212</v>
      </c>
      <c r="F1897" t="s">
        <v>20211</v>
      </c>
      <c r="G1897" s="25" t="s">
        <v>20210</v>
      </c>
      <c r="I1897" s="25" t="s">
        <v>20209</v>
      </c>
      <c r="J1897" t="s">
        <v>20208</v>
      </c>
      <c r="M1897" t="b">
        <v>0</v>
      </c>
      <c r="T1897" t="s">
        <v>4341</v>
      </c>
      <c r="U1897" t="s">
        <v>4340</v>
      </c>
      <c r="V1897" t="s">
        <v>19908</v>
      </c>
      <c r="W1897">
        <v>2489</v>
      </c>
      <c r="X1897" s="25" t="s">
        <v>21848</v>
      </c>
      <c r="Y1897" t="s">
        <v>21849</v>
      </c>
      <c r="AA1897" t="str">
        <f t="shared" si="29"/>
        <v>Application Layer Gateway (ALG) Security Requirements Guide (SRG) :: Version 1, Release: 2 Benchmark Date: 24 Jul 2015 SC-5;</v>
      </c>
    </row>
    <row r="1898" spans="1:27" ht="409.5" hidden="1">
      <c r="A1898" t="s">
        <v>19093</v>
      </c>
      <c r="B1898" t="s">
        <v>4349</v>
      </c>
      <c r="C1898" t="s">
        <v>4459</v>
      </c>
      <c r="D1898" t="s">
        <v>19092</v>
      </c>
      <c r="E1898" t="s">
        <v>19091</v>
      </c>
      <c r="F1898" t="s">
        <v>19090</v>
      </c>
      <c r="G1898" t="s">
        <v>19089</v>
      </c>
      <c r="I1898" s="25" t="s">
        <v>19088</v>
      </c>
      <c r="J1898" s="25" t="s">
        <v>19087</v>
      </c>
      <c r="M1898" t="b">
        <v>0</v>
      </c>
      <c r="T1898" t="s">
        <v>4341</v>
      </c>
      <c r="U1898" t="s">
        <v>4340</v>
      </c>
      <c r="V1898" t="s">
        <v>18918</v>
      </c>
      <c r="W1898">
        <v>2900</v>
      </c>
      <c r="X1898" s="25" t="s">
        <v>21848</v>
      </c>
      <c r="Y1898" t="s">
        <v>21849</v>
      </c>
      <c r="Z1898" t="s">
        <v>19086</v>
      </c>
      <c r="AA1898" t="str">
        <f t="shared" si="29"/>
        <v>Application Server Security Requirements Guide :: Version 3, Release: 3 Benchmark Date: 27 Oct 2022 SC-5;</v>
      </c>
    </row>
    <row r="1899" spans="1:27" ht="409.5" hidden="1">
      <c r="A1899" t="s">
        <v>19085</v>
      </c>
      <c r="B1899" t="s">
        <v>4349</v>
      </c>
      <c r="C1899" t="s">
        <v>4459</v>
      </c>
      <c r="D1899" t="s">
        <v>19084</v>
      </c>
      <c r="E1899" t="s">
        <v>19083</v>
      </c>
      <c r="F1899" t="s">
        <v>19082</v>
      </c>
      <c r="G1899" s="25" t="s">
        <v>19081</v>
      </c>
      <c r="I1899" s="25" t="s">
        <v>19080</v>
      </c>
      <c r="J1899" t="s">
        <v>19079</v>
      </c>
      <c r="M1899" t="b">
        <v>0</v>
      </c>
      <c r="T1899" t="s">
        <v>4341</v>
      </c>
      <c r="U1899" t="s">
        <v>4340</v>
      </c>
      <c r="V1899" t="s">
        <v>18918</v>
      </c>
      <c r="W1899">
        <v>2900</v>
      </c>
      <c r="X1899" s="25" t="s">
        <v>21848</v>
      </c>
      <c r="Y1899" t="s">
        <v>21849</v>
      </c>
      <c r="Z1899" t="s">
        <v>19078</v>
      </c>
      <c r="AA1899" t="str">
        <f t="shared" si="29"/>
        <v>Application Server Security Requirements Guide :: Version 3, Release: 3 Benchmark Date: 27 Oct 2022 SC-5;</v>
      </c>
    </row>
    <row r="1900" spans="1:27" ht="409.5" hidden="1">
      <c r="A1900" t="s">
        <v>17223</v>
      </c>
      <c r="B1900" t="s">
        <v>4349</v>
      </c>
      <c r="C1900" t="s">
        <v>4459</v>
      </c>
      <c r="D1900" t="s">
        <v>17222</v>
      </c>
      <c r="E1900" t="s">
        <v>17221</v>
      </c>
      <c r="F1900" t="s">
        <v>17220</v>
      </c>
      <c r="G1900" s="25" t="s">
        <v>17219</v>
      </c>
      <c r="I1900" s="25" t="s">
        <v>17218</v>
      </c>
      <c r="J1900" t="s">
        <v>17217</v>
      </c>
      <c r="M1900" t="b">
        <v>0</v>
      </c>
      <c r="T1900" t="s">
        <v>4341</v>
      </c>
      <c r="U1900" t="s">
        <v>4340</v>
      </c>
      <c r="V1900" t="s">
        <v>16942</v>
      </c>
      <c r="W1900">
        <v>5239</v>
      </c>
      <c r="X1900" s="25" t="s">
        <v>21848</v>
      </c>
      <c r="Y1900" t="s">
        <v>21849</v>
      </c>
      <c r="AA1900" t="str">
        <f t="shared" si="29"/>
        <v>Container Platform Security Requirements Guide :: Version 1, Release: 3 Benchmark Date: 27 Jan 2022 SC-5;</v>
      </c>
    </row>
    <row r="1901" spans="1:27" ht="409.5" hidden="1">
      <c r="A1901" t="s">
        <v>15108</v>
      </c>
      <c r="B1901" t="s">
        <v>4745</v>
      </c>
      <c r="C1901" t="s">
        <v>9587</v>
      </c>
      <c r="D1901" t="s">
        <v>15107</v>
      </c>
      <c r="E1901" t="s">
        <v>15106</v>
      </c>
      <c r="F1901" t="s">
        <v>15105</v>
      </c>
      <c r="G1901" s="25" t="s">
        <v>15104</v>
      </c>
      <c r="I1901" s="25" t="s">
        <v>15103</v>
      </c>
      <c r="J1901" s="25" t="s">
        <v>15102</v>
      </c>
      <c r="M1901" t="b">
        <v>0</v>
      </c>
      <c r="T1901" t="s">
        <v>4341</v>
      </c>
      <c r="U1901" t="s">
        <v>4340</v>
      </c>
      <c r="V1901" t="s">
        <v>15010</v>
      </c>
      <c r="W1901">
        <v>2912</v>
      </c>
      <c r="X1901" s="25" t="s">
        <v>21848</v>
      </c>
      <c r="Y1901" t="s">
        <v>21849</v>
      </c>
      <c r="Z1901" t="s">
        <v>15101</v>
      </c>
      <c r="AA1901" t="str">
        <f t="shared" si="29"/>
        <v>Firewall Security Requirements Guide :: Version 2, Release: 3 Benchmark Date: 27 Oct 2022 SC-5;</v>
      </c>
    </row>
    <row r="1902" spans="1:27" ht="409.5" hidden="1">
      <c r="A1902" t="s">
        <v>13661</v>
      </c>
      <c r="B1902" t="s">
        <v>4349</v>
      </c>
      <c r="C1902" t="s">
        <v>13660</v>
      </c>
      <c r="D1902" t="s">
        <v>13659</v>
      </c>
      <c r="E1902" t="s">
        <v>13658</v>
      </c>
      <c r="F1902" t="s">
        <v>13657</v>
      </c>
      <c r="G1902" s="25" t="s">
        <v>13656</v>
      </c>
      <c r="I1902" t="s">
        <v>13655</v>
      </c>
      <c r="J1902" t="s">
        <v>13654</v>
      </c>
      <c r="M1902" t="b">
        <v>0</v>
      </c>
      <c r="T1902" t="s">
        <v>4341</v>
      </c>
      <c r="U1902" t="s">
        <v>4340</v>
      </c>
      <c r="V1902" t="s">
        <v>13339</v>
      </c>
      <c r="W1902">
        <v>2895</v>
      </c>
      <c r="X1902" s="25" t="s">
        <v>21848</v>
      </c>
      <c r="Y1902" t="s">
        <v>21849</v>
      </c>
      <c r="Z1902" t="s">
        <v>13653</v>
      </c>
      <c r="AA1902" t="str">
        <f t="shared" si="29"/>
        <v>General Purpose Operating System Security Requirements Guide :: Version 2, Release: 4 Benchmark Date: 27 Jul 2022 SC-5;</v>
      </c>
    </row>
    <row r="1903" spans="1:27" ht="409.5" hidden="1">
      <c r="A1903" t="s">
        <v>13120</v>
      </c>
      <c r="B1903" t="s">
        <v>4349</v>
      </c>
      <c r="C1903" t="s">
        <v>13118</v>
      </c>
      <c r="D1903" t="s">
        <v>13119</v>
      </c>
      <c r="E1903" t="s">
        <v>13118</v>
      </c>
      <c r="F1903" t="s">
        <v>13117</v>
      </c>
      <c r="G1903" s="25" t="s">
        <v>13116</v>
      </c>
      <c r="I1903" s="25" t="s">
        <v>13115</v>
      </c>
      <c r="J1903" t="s">
        <v>13114</v>
      </c>
      <c r="M1903" t="b">
        <v>0</v>
      </c>
      <c r="T1903" t="s">
        <v>4341</v>
      </c>
      <c r="U1903" t="s">
        <v>4340</v>
      </c>
      <c r="V1903" t="s">
        <v>12920</v>
      </c>
      <c r="W1903">
        <v>2358</v>
      </c>
      <c r="X1903" s="25" t="s">
        <v>21848</v>
      </c>
      <c r="Y1903" t="s">
        <v>21849</v>
      </c>
      <c r="AA1903" t="str">
        <f t="shared" si="29"/>
        <v>Intrusion Detection and Prevention Systems (IDPS) Security Requirements Guide :: Version 2, Release: 6 Benchmark Date: 24 Jul 2020 SC-5;</v>
      </c>
    </row>
    <row r="1904" spans="1:27" ht="409.5" hidden="1">
      <c r="A1904" t="s">
        <v>13113</v>
      </c>
      <c r="B1904" t="s">
        <v>4349</v>
      </c>
      <c r="C1904" t="s">
        <v>13111</v>
      </c>
      <c r="D1904" t="s">
        <v>13112</v>
      </c>
      <c r="E1904" t="s">
        <v>13111</v>
      </c>
      <c r="F1904" t="s">
        <v>13110</v>
      </c>
      <c r="G1904" s="25" t="s">
        <v>13109</v>
      </c>
      <c r="I1904" s="25" t="s">
        <v>13108</v>
      </c>
      <c r="J1904" t="s">
        <v>13107</v>
      </c>
      <c r="M1904" t="b">
        <v>0</v>
      </c>
      <c r="T1904" t="s">
        <v>4341</v>
      </c>
      <c r="U1904" t="s">
        <v>4340</v>
      </c>
      <c r="V1904" t="s">
        <v>12920</v>
      </c>
      <c r="W1904">
        <v>2358</v>
      </c>
      <c r="X1904" s="25" t="s">
        <v>21848</v>
      </c>
      <c r="Y1904" t="s">
        <v>21849</v>
      </c>
      <c r="AA1904" t="str">
        <f t="shared" si="29"/>
        <v>Intrusion Detection and Prevention Systems (IDPS) Security Requirements Guide :: Version 2, Release: 6 Benchmark Date: 24 Jul 2020 SC-5;</v>
      </c>
    </row>
    <row r="1905" spans="1:27" ht="409.5" hidden="1">
      <c r="A1905" t="s">
        <v>13106</v>
      </c>
      <c r="B1905" t="s">
        <v>4349</v>
      </c>
      <c r="C1905" t="s">
        <v>13104</v>
      </c>
      <c r="D1905" t="s">
        <v>13105</v>
      </c>
      <c r="E1905" t="s">
        <v>13104</v>
      </c>
      <c r="F1905" t="s">
        <v>13103</v>
      </c>
      <c r="G1905" s="25" t="s">
        <v>13102</v>
      </c>
      <c r="I1905" s="25" t="s">
        <v>13101</v>
      </c>
      <c r="J1905" t="s">
        <v>13100</v>
      </c>
      <c r="M1905" t="b">
        <v>0</v>
      </c>
      <c r="T1905" t="s">
        <v>4341</v>
      </c>
      <c r="U1905" t="s">
        <v>4340</v>
      </c>
      <c r="V1905" t="s">
        <v>12920</v>
      </c>
      <c r="W1905">
        <v>2358</v>
      </c>
      <c r="X1905" s="25" t="s">
        <v>21848</v>
      </c>
      <c r="Y1905" t="s">
        <v>21849</v>
      </c>
      <c r="AA1905" t="str">
        <f t="shared" si="29"/>
        <v>Intrusion Detection and Prevention Systems (IDPS) Security Requirements Guide :: Version 2, Release: 6 Benchmark Date: 24 Jul 2020 SC-5;</v>
      </c>
    </row>
    <row r="1906" spans="1:27" ht="409.5" hidden="1">
      <c r="A1906" t="s">
        <v>12856</v>
      </c>
      <c r="B1906" t="s">
        <v>5187</v>
      </c>
      <c r="C1906" t="s">
        <v>9587</v>
      </c>
      <c r="D1906" t="s">
        <v>12855</v>
      </c>
      <c r="E1906" t="s">
        <v>12854</v>
      </c>
      <c r="F1906" t="s">
        <v>12853</v>
      </c>
      <c r="G1906" s="25" t="s">
        <v>12852</v>
      </c>
      <c r="I1906" s="25" t="s">
        <v>12851</v>
      </c>
      <c r="J1906" t="s">
        <v>12850</v>
      </c>
      <c r="M1906" t="b">
        <v>0</v>
      </c>
      <c r="T1906" t="s">
        <v>4341</v>
      </c>
      <c r="U1906" t="s">
        <v>4340</v>
      </c>
      <c r="V1906" t="s">
        <v>12698</v>
      </c>
      <c r="W1906">
        <v>2913</v>
      </c>
      <c r="X1906" s="25" t="s">
        <v>21848</v>
      </c>
      <c r="Y1906" t="s">
        <v>21849</v>
      </c>
      <c r="Z1906" t="s">
        <v>12849</v>
      </c>
      <c r="AA1906" t="str">
        <f t="shared" si="29"/>
        <v>Layer 2 Switch Security Requirements Guide :: Version 2, Release: 1 Benchmark Date: 18 May 2021 SC-5;</v>
      </c>
    </row>
    <row r="1907" spans="1:27" ht="409.5" hidden="1">
      <c r="A1907" t="s">
        <v>12848</v>
      </c>
      <c r="B1907" t="s">
        <v>4349</v>
      </c>
      <c r="C1907" t="s">
        <v>9587</v>
      </c>
      <c r="D1907" t="s">
        <v>12847</v>
      </c>
      <c r="E1907" t="s">
        <v>12846</v>
      </c>
      <c r="F1907" t="s">
        <v>12845</v>
      </c>
      <c r="G1907" t="s">
        <v>12844</v>
      </c>
      <c r="I1907" s="25" t="s">
        <v>12843</v>
      </c>
      <c r="J1907" t="s">
        <v>12842</v>
      </c>
      <c r="M1907" t="b">
        <v>0</v>
      </c>
      <c r="T1907" t="s">
        <v>4341</v>
      </c>
      <c r="U1907" t="s">
        <v>4340</v>
      </c>
      <c r="V1907" t="s">
        <v>12698</v>
      </c>
      <c r="W1907">
        <v>2913</v>
      </c>
      <c r="X1907" s="25" t="s">
        <v>21848</v>
      </c>
      <c r="Y1907" t="s">
        <v>21849</v>
      </c>
      <c r="Z1907" t="s">
        <v>12841</v>
      </c>
      <c r="AA1907" t="str">
        <f t="shared" si="29"/>
        <v>Layer 2 Switch Security Requirements Guide :: Version 2, Release: 1 Benchmark Date: 18 May 2021 SC-5;</v>
      </c>
    </row>
    <row r="1908" spans="1:27" ht="409.5" hidden="1">
      <c r="A1908" t="s">
        <v>12840</v>
      </c>
      <c r="B1908" t="s">
        <v>4349</v>
      </c>
      <c r="C1908" t="s">
        <v>9587</v>
      </c>
      <c r="D1908" t="s">
        <v>12839</v>
      </c>
      <c r="E1908" t="s">
        <v>12838</v>
      </c>
      <c r="F1908" t="s">
        <v>12837</v>
      </c>
      <c r="G1908" t="s">
        <v>12836</v>
      </c>
      <c r="I1908" s="25" t="s">
        <v>12835</v>
      </c>
      <c r="J1908" t="s">
        <v>12834</v>
      </c>
      <c r="M1908" t="b">
        <v>0</v>
      </c>
      <c r="T1908" t="s">
        <v>4341</v>
      </c>
      <c r="U1908" t="s">
        <v>4340</v>
      </c>
      <c r="V1908" t="s">
        <v>12698</v>
      </c>
      <c r="W1908">
        <v>2913</v>
      </c>
      <c r="X1908" s="25" t="s">
        <v>21848</v>
      </c>
      <c r="Y1908" t="s">
        <v>21849</v>
      </c>
      <c r="Z1908" t="s">
        <v>12833</v>
      </c>
      <c r="AA1908" t="str">
        <f t="shared" si="29"/>
        <v>Layer 2 Switch Security Requirements Guide :: Version 2, Release: 1 Benchmark Date: 18 May 2021 SC-5;</v>
      </c>
    </row>
    <row r="1909" spans="1:27" ht="409.5" hidden="1">
      <c r="A1909" t="s">
        <v>12832</v>
      </c>
      <c r="B1909" t="s">
        <v>4349</v>
      </c>
      <c r="C1909" t="s">
        <v>9587</v>
      </c>
      <c r="D1909" t="s">
        <v>12831</v>
      </c>
      <c r="E1909" t="s">
        <v>12830</v>
      </c>
      <c r="F1909" t="s">
        <v>12829</v>
      </c>
      <c r="G1909" t="s">
        <v>12828</v>
      </c>
      <c r="I1909" s="25" t="s">
        <v>12827</v>
      </c>
      <c r="J1909" t="s">
        <v>12826</v>
      </c>
      <c r="M1909" t="b">
        <v>0</v>
      </c>
      <c r="T1909" t="s">
        <v>4341</v>
      </c>
      <c r="U1909" t="s">
        <v>4340</v>
      </c>
      <c r="V1909" t="s">
        <v>12698</v>
      </c>
      <c r="W1909">
        <v>2913</v>
      </c>
      <c r="X1909" s="25" t="s">
        <v>21848</v>
      </c>
      <c r="Y1909" t="s">
        <v>21849</v>
      </c>
      <c r="Z1909" t="s">
        <v>12825</v>
      </c>
      <c r="AA1909" t="str">
        <f t="shared" si="29"/>
        <v>Layer 2 Switch Security Requirements Guide :: Version 2, Release: 1 Benchmark Date: 18 May 2021 SC-5;</v>
      </c>
    </row>
    <row r="1910" spans="1:27" ht="409.5" hidden="1">
      <c r="A1910" t="s">
        <v>12824</v>
      </c>
      <c r="B1910" t="s">
        <v>4349</v>
      </c>
      <c r="C1910" t="s">
        <v>9587</v>
      </c>
      <c r="D1910" t="s">
        <v>12823</v>
      </c>
      <c r="E1910" t="s">
        <v>12822</v>
      </c>
      <c r="F1910" t="s">
        <v>12821</v>
      </c>
      <c r="G1910" s="25" t="s">
        <v>12820</v>
      </c>
      <c r="I1910" s="25" t="s">
        <v>12819</v>
      </c>
      <c r="J1910" t="s">
        <v>12818</v>
      </c>
      <c r="M1910" t="b">
        <v>0</v>
      </c>
      <c r="T1910" t="s">
        <v>4341</v>
      </c>
      <c r="U1910" t="s">
        <v>4340</v>
      </c>
      <c r="V1910" t="s">
        <v>12698</v>
      </c>
      <c r="W1910">
        <v>2913</v>
      </c>
      <c r="X1910" s="25" t="s">
        <v>21848</v>
      </c>
      <c r="Y1910" t="s">
        <v>21849</v>
      </c>
      <c r="Z1910" t="s">
        <v>12817</v>
      </c>
      <c r="AA1910" t="str">
        <f t="shared" si="29"/>
        <v>Layer 2 Switch Security Requirements Guide :: Version 2, Release: 1 Benchmark Date: 18 May 2021 SC-5;</v>
      </c>
    </row>
    <row r="1911" spans="1:27" ht="409.5" hidden="1">
      <c r="A1911" t="s">
        <v>12816</v>
      </c>
      <c r="B1911" t="s">
        <v>4349</v>
      </c>
      <c r="C1911" t="s">
        <v>9587</v>
      </c>
      <c r="D1911" t="s">
        <v>12815</v>
      </c>
      <c r="E1911" t="s">
        <v>12814</v>
      </c>
      <c r="F1911" t="s">
        <v>12813</v>
      </c>
      <c r="G1911" t="s">
        <v>12812</v>
      </c>
      <c r="I1911" s="25" t="s">
        <v>12811</v>
      </c>
      <c r="J1911" t="s">
        <v>12810</v>
      </c>
      <c r="M1911" t="b">
        <v>0</v>
      </c>
      <c r="T1911" t="s">
        <v>4341</v>
      </c>
      <c r="U1911" t="s">
        <v>4340</v>
      </c>
      <c r="V1911" t="s">
        <v>12698</v>
      </c>
      <c r="W1911">
        <v>2913</v>
      </c>
      <c r="X1911" s="25" t="s">
        <v>21848</v>
      </c>
      <c r="Y1911" t="s">
        <v>21849</v>
      </c>
      <c r="Z1911" t="s">
        <v>12809</v>
      </c>
      <c r="AA1911" t="str">
        <f t="shared" si="29"/>
        <v>Layer 2 Switch Security Requirements Guide :: Version 2, Release: 1 Benchmark Date: 18 May 2021 SC-5;</v>
      </c>
    </row>
    <row r="1912" spans="1:27" ht="409.5" hidden="1">
      <c r="A1912" t="s">
        <v>12808</v>
      </c>
      <c r="B1912" t="s">
        <v>4349</v>
      </c>
      <c r="C1912" t="s">
        <v>9587</v>
      </c>
      <c r="D1912" t="s">
        <v>12807</v>
      </c>
      <c r="E1912" t="s">
        <v>12806</v>
      </c>
      <c r="F1912" t="s">
        <v>12805</v>
      </c>
      <c r="G1912" t="s">
        <v>12804</v>
      </c>
      <c r="I1912" s="25" t="s">
        <v>12803</v>
      </c>
      <c r="J1912" t="s">
        <v>12802</v>
      </c>
      <c r="M1912" t="b">
        <v>0</v>
      </c>
      <c r="T1912" t="s">
        <v>4341</v>
      </c>
      <c r="U1912" t="s">
        <v>4340</v>
      </c>
      <c r="V1912" t="s">
        <v>12698</v>
      </c>
      <c r="W1912">
        <v>2913</v>
      </c>
      <c r="X1912" s="25" t="s">
        <v>21848</v>
      </c>
      <c r="Y1912" t="s">
        <v>21849</v>
      </c>
      <c r="Z1912" t="s">
        <v>12801</v>
      </c>
      <c r="AA1912" t="str">
        <f t="shared" si="29"/>
        <v>Layer 2 Switch Security Requirements Guide :: Version 2, Release: 1 Benchmark Date: 18 May 2021 SC-5;</v>
      </c>
    </row>
    <row r="1913" spans="1:27" ht="409.5" hidden="1">
      <c r="A1913" t="s">
        <v>10680</v>
      </c>
      <c r="B1913" t="s">
        <v>4349</v>
      </c>
      <c r="C1913" t="s">
        <v>4459</v>
      </c>
      <c r="D1913" t="s">
        <v>10679</v>
      </c>
      <c r="E1913" t="s">
        <v>10678</v>
      </c>
      <c r="F1913" t="s">
        <v>10677</v>
      </c>
      <c r="G1913" s="25" t="s">
        <v>10676</v>
      </c>
      <c r="I1913" s="25" t="s">
        <v>10675</v>
      </c>
      <c r="J1913" t="s">
        <v>10674</v>
      </c>
      <c r="M1913" t="b">
        <v>0</v>
      </c>
      <c r="T1913" t="s">
        <v>4341</v>
      </c>
      <c r="U1913" t="s">
        <v>4340</v>
      </c>
      <c r="V1913" t="s">
        <v>10511</v>
      </c>
      <c r="W1913">
        <v>2890</v>
      </c>
      <c r="X1913" s="25" t="s">
        <v>21848</v>
      </c>
      <c r="Y1913" t="s">
        <v>21849</v>
      </c>
      <c r="Z1913" t="s">
        <v>10673</v>
      </c>
      <c r="AA1913" t="str">
        <f t="shared" si="29"/>
        <v>Network Device Management Security Requirements Guide :: Version 4, Release: 1 Benchmark Date: 23 Apr 2021 SC-5;</v>
      </c>
    </row>
    <row r="1914" spans="1:27" ht="409.5" hidden="1">
      <c r="A1914" t="s">
        <v>10094</v>
      </c>
      <c r="B1914" t="s">
        <v>4349</v>
      </c>
      <c r="C1914" t="s">
        <v>9587</v>
      </c>
      <c r="D1914" t="s">
        <v>10093</v>
      </c>
      <c r="E1914" t="s">
        <v>10092</v>
      </c>
      <c r="F1914" t="s">
        <v>10091</v>
      </c>
      <c r="G1914" t="s">
        <v>10090</v>
      </c>
      <c r="I1914" s="25" t="s">
        <v>10089</v>
      </c>
      <c r="J1914" t="s">
        <v>10088</v>
      </c>
      <c r="M1914" t="b">
        <v>0</v>
      </c>
      <c r="T1914" t="s">
        <v>4341</v>
      </c>
      <c r="U1914" t="s">
        <v>4340</v>
      </c>
      <c r="V1914" t="s">
        <v>9672</v>
      </c>
      <c r="W1914">
        <v>2917</v>
      </c>
      <c r="X1914" s="25" t="s">
        <v>21848</v>
      </c>
      <c r="Y1914" t="s">
        <v>21849</v>
      </c>
      <c r="Z1914" t="s">
        <v>10087</v>
      </c>
      <c r="AA1914" t="str">
        <f t="shared" si="29"/>
        <v>Router Security Requirements Guide :: Version 4, Release: 2 Benchmark Date: 23 Apr 2021 SC-5;</v>
      </c>
    </row>
    <row r="1915" spans="1:27" ht="409.5" hidden="1">
      <c r="A1915" t="s">
        <v>10086</v>
      </c>
      <c r="B1915" t="s">
        <v>4349</v>
      </c>
      <c r="C1915" t="s">
        <v>9587</v>
      </c>
      <c r="D1915" t="s">
        <v>10085</v>
      </c>
      <c r="E1915" t="s">
        <v>10084</v>
      </c>
      <c r="F1915" t="s">
        <v>10083</v>
      </c>
      <c r="G1915" s="25" t="s">
        <v>10082</v>
      </c>
      <c r="I1915" s="25" t="s">
        <v>10081</v>
      </c>
      <c r="J1915" t="s">
        <v>10080</v>
      </c>
      <c r="M1915" t="b">
        <v>0</v>
      </c>
      <c r="T1915" t="s">
        <v>4341</v>
      </c>
      <c r="U1915" t="s">
        <v>4340</v>
      </c>
      <c r="V1915" t="s">
        <v>9672</v>
      </c>
      <c r="W1915">
        <v>2917</v>
      </c>
      <c r="X1915" s="25" t="s">
        <v>21848</v>
      </c>
      <c r="Y1915" t="s">
        <v>21849</v>
      </c>
      <c r="Z1915" t="s">
        <v>10079</v>
      </c>
      <c r="AA1915" t="str">
        <f t="shared" si="29"/>
        <v>Router Security Requirements Guide :: Version 4, Release: 2 Benchmark Date: 23 Apr 2021 SC-5;</v>
      </c>
    </row>
    <row r="1916" spans="1:27" ht="409.5" hidden="1">
      <c r="A1916" t="s">
        <v>10078</v>
      </c>
      <c r="B1916" t="s">
        <v>4349</v>
      </c>
      <c r="C1916" t="s">
        <v>9587</v>
      </c>
      <c r="D1916" t="s">
        <v>10077</v>
      </c>
      <c r="E1916" t="s">
        <v>10076</v>
      </c>
      <c r="F1916" t="s">
        <v>10075</v>
      </c>
      <c r="G1916" t="s">
        <v>10074</v>
      </c>
      <c r="I1916" s="25" t="s">
        <v>10073</v>
      </c>
      <c r="J1916" t="s">
        <v>10072</v>
      </c>
      <c r="M1916" t="b">
        <v>0</v>
      </c>
      <c r="T1916" t="s">
        <v>4341</v>
      </c>
      <c r="U1916" t="s">
        <v>4340</v>
      </c>
      <c r="V1916" t="s">
        <v>9672</v>
      </c>
      <c r="W1916">
        <v>2917</v>
      </c>
      <c r="X1916" s="25" t="s">
        <v>21848</v>
      </c>
      <c r="Y1916" t="s">
        <v>21849</v>
      </c>
      <c r="Z1916" t="s">
        <v>10071</v>
      </c>
      <c r="AA1916" t="str">
        <f t="shared" si="29"/>
        <v>Router Security Requirements Guide :: Version 4, Release: 2 Benchmark Date: 23 Apr 2021 SC-5;</v>
      </c>
    </row>
    <row r="1917" spans="1:27" ht="409.5" hidden="1">
      <c r="A1917" t="s">
        <v>10070</v>
      </c>
      <c r="B1917" t="s">
        <v>5187</v>
      </c>
      <c r="C1917" t="s">
        <v>9587</v>
      </c>
      <c r="D1917" t="s">
        <v>10069</v>
      </c>
      <c r="E1917" t="s">
        <v>10068</v>
      </c>
      <c r="F1917" t="s">
        <v>10067</v>
      </c>
      <c r="G1917" s="25" t="s">
        <v>10066</v>
      </c>
      <c r="I1917" s="25" t="s">
        <v>10065</v>
      </c>
      <c r="J1917" t="s">
        <v>10064</v>
      </c>
      <c r="M1917" t="b">
        <v>0</v>
      </c>
      <c r="T1917" t="s">
        <v>4341</v>
      </c>
      <c r="U1917" t="s">
        <v>4340</v>
      </c>
      <c r="V1917" t="s">
        <v>9672</v>
      </c>
      <c r="W1917">
        <v>2917</v>
      </c>
      <c r="X1917" s="25" t="s">
        <v>21848</v>
      </c>
      <c r="Y1917" t="s">
        <v>21849</v>
      </c>
      <c r="Z1917" t="s">
        <v>10063</v>
      </c>
      <c r="AA1917" t="str">
        <f t="shared" si="29"/>
        <v>Router Security Requirements Guide :: Version 4, Release: 2 Benchmark Date: 23 Apr 2021 SC-5;</v>
      </c>
    </row>
    <row r="1918" spans="1:27" ht="409.5" hidden="1">
      <c r="A1918" t="s">
        <v>10062</v>
      </c>
      <c r="B1918" t="s">
        <v>4349</v>
      </c>
      <c r="C1918" t="s">
        <v>9587</v>
      </c>
      <c r="D1918" t="s">
        <v>10061</v>
      </c>
      <c r="E1918" t="s">
        <v>10060</v>
      </c>
      <c r="F1918" t="s">
        <v>10059</v>
      </c>
      <c r="G1918" t="s">
        <v>10058</v>
      </c>
      <c r="I1918" s="25" t="s">
        <v>10057</v>
      </c>
      <c r="J1918" t="s">
        <v>10056</v>
      </c>
      <c r="M1918" t="b">
        <v>0</v>
      </c>
      <c r="T1918" t="s">
        <v>4341</v>
      </c>
      <c r="U1918" t="s">
        <v>4340</v>
      </c>
      <c r="V1918" t="s">
        <v>9672</v>
      </c>
      <c r="W1918">
        <v>2917</v>
      </c>
      <c r="X1918" s="25" t="s">
        <v>21848</v>
      </c>
      <c r="Y1918" t="s">
        <v>21849</v>
      </c>
      <c r="Z1918" t="s">
        <v>10055</v>
      </c>
      <c r="AA1918" t="str">
        <f t="shared" si="29"/>
        <v>Router Security Requirements Guide :: Version 4, Release: 2 Benchmark Date: 23 Apr 2021 SC-5;</v>
      </c>
    </row>
    <row r="1919" spans="1:27" ht="409.5" hidden="1">
      <c r="A1919" t="s">
        <v>10054</v>
      </c>
      <c r="B1919" t="s">
        <v>4349</v>
      </c>
      <c r="C1919" t="s">
        <v>9587</v>
      </c>
      <c r="D1919" t="s">
        <v>10053</v>
      </c>
      <c r="E1919" t="s">
        <v>10052</v>
      </c>
      <c r="F1919" t="s">
        <v>10051</v>
      </c>
      <c r="G1919" t="s">
        <v>10050</v>
      </c>
      <c r="I1919" s="25" t="s">
        <v>10049</v>
      </c>
      <c r="J1919" t="s">
        <v>10048</v>
      </c>
      <c r="M1919" t="b">
        <v>0</v>
      </c>
      <c r="T1919" t="s">
        <v>4341</v>
      </c>
      <c r="U1919" t="s">
        <v>4340</v>
      </c>
      <c r="V1919" t="s">
        <v>9672</v>
      </c>
      <c r="W1919">
        <v>2917</v>
      </c>
      <c r="X1919" s="25" t="s">
        <v>21848</v>
      </c>
      <c r="Y1919" t="s">
        <v>21849</v>
      </c>
      <c r="Z1919" t="s">
        <v>10047</v>
      </c>
      <c r="AA1919" t="str">
        <f t="shared" si="29"/>
        <v>Router Security Requirements Guide :: Version 4, Release: 2 Benchmark Date: 23 Apr 2021 SC-5;</v>
      </c>
    </row>
    <row r="1920" spans="1:27" ht="409.5" hidden="1">
      <c r="A1920" t="s">
        <v>10046</v>
      </c>
      <c r="B1920" t="s">
        <v>4349</v>
      </c>
      <c r="C1920" t="s">
        <v>9587</v>
      </c>
      <c r="D1920" t="s">
        <v>10045</v>
      </c>
      <c r="E1920" t="s">
        <v>10044</v>
      </c>
      <c r="F1920" t="s">
        <v>10043</v>
      </c>
      <c r="G1920" t="s">
        <v>10042</v>
      </c>
      <c r="I1920" s="25" t="s">
        <v>10041</v>
      </c>
      <c r="J1920" t="s">
        <v>10040</v>
      </c>
      <c r="M1920" t="b">
        <v>0</v>
      </c>
      <c r="T1920" t="s">
        <v>4341</v>
      </c>
      <c r="U1920" t="s">
        <v>4340</v>
      </c>
      <c r="V1920" t="s">
        <v>9672</v>
      </c>
      <c r="W1920">
        <v>2917</v>
      </c>
      <c r="X1920" s="25" t="s">
        <v>21848</v>
      </c>
      <c r="Y1920" t="s">
        <v>21849</v>
      </c>
      <c r="Z1920" t="s">
        <v>10039</v>
      </c>
      <c r="AA1920" t="str">
        <f t="shared" si="29"/>
        <v>Router Security Requirements Guide :: Version 4, Release: 2 Benchmark Date: 23 Apr 2021 SC-5;</v>
      </c>
    </row>
    <row r="1921" spans="1:27" ht="409.5" hidden="1">
      <c r="A1921" t="s">
        <v>10038</v>
      </c>
      <c r="B1921" t="s">
        <v>4349</v>
      </c>
      <c r="C1921" t="s">
        <v>9587</v>
      </c>
      <c r="D1921" t="s">
        <v>10037</v>
      </c>
      <c r="E1921" t="s">
        <v>10036</v>
      </c>
      <c r="F1921" t="s">
        <v>10035</v>
      </c>
      <c r="G1921" s="25" t="s">
        <v>10034</v>
      </c>
      <c r="I1921" s="25" t="s">
        <v>10033</v>
      </c>
      <c r="J1921" t="s">
        <v>10032</v>
      </c>
      <c r="M1921" t="b">
        <v>0</v>
      </c>
      <c r="T1921" t="s">
        <v>4341</v>
      </c>
      <c r="U1921" t="s">
        <v>4340</v>
      </c>
      <c r="V1921" t="s">
        <v>9672</v>
      </c>
      <c r="W1921">
        <v>2917</v>
      </c>
      <c r="X1921" s="25" t="s">
        <v>21848</v>
      </c>
      <c r="Y1921" t="s">
        <v>21849</v>
      </c>
      <c r="Z1921" t="s">
        <v>10031</v>
      </c>
      <c r="AA1921" t="str">
        <f t="shared" si="29"/>
        <v>Router Security Requirements Guide :: Version 4, Release: 2 Benchmark Date: 23 Apr 2021 SC-5;</v>
      </c>
    </row>
    <row r="1922" spans="1:27" ht="409.5" hidden="1">
      <c r="A1922" t="s">
        <v>10030</v>
      </c>
      <c r="B1922" t="s">
        <v>5187</v>
      </c>
      <c r="C1922" t="s">
        <v>9587</v>
      </c>
      <c r="D1922" t="s">
        <v>10029</v>
      </c>
      <c r="E1922" t="s">
        <v>10028</v>
      </c>
      <c r="F1922" t="s">
        <v>10027</v>
      </c>
      <c r="G1922" t="s">
        <v>10026</v>
      </c>
      <c r="I1922" s="25" t="s">
        <v>10025</v>
      </c>
      <c r="J1922" t="s">
        <v>10024</v>
      </c>
      <c r="M1922" t="b">
        <v>0</v>
      </c>
      <c r="T1922" t="s">
        <v>4341</v>
      </c>
      <c r="U1922" t="s">
        <v>4340</v>
      </c>
      <c r="V1922" t="s">
        <v>9672</v>
      </c>
      <c r="W1922">
        <v>2917</v>
      </c>
      <c r="X1922" s="25" t="s">
        <v>21848</v>
      </c>
      <c r="Y1922" t="s">
        <v>21849</v>
      </c>
      <c r="Z1922" t="s">
        <v>10023</v>
      </c>
      <c r="AA1922" t="str">
        <f t="shared" si="29"/>
        <v>Router Security Requirements Guide :: Version 4, Release: 2 Benchmark Date: 23 Apr 2021 SC-5;</v>
      </c>
    </row>
    <row r="1923" spans="1:27" ht="409.5" hidden="1">
      <c r="A1923" t="s">
        <v>10022</v>
      </c>
      <c r="B1923" t="s">
        <v>5187</v>
      </c>
      <c r="C1923" t="s">
        <v>9587</v>
      </c>
      <c r="D1923" t="s">
        <v>10021</v>
      </c>
      <c r="E1923" t="s">
        <v>10020</v>
      </c>
      <c r="F1923" t="s">
        <v>10019</v>
      </c>
      <c r="G1923" t="s">
        <v>10018</v>
      </c>
      <c r="I1923" s="25" t="s">
        <v>10017</v>
      </c>
      <c r="J1923" t="s">
        <v>10016</v>
      </c>
      <c r="M1923" t="b">
        <v>0</v>
      </c>
      <c r="T1923" t="s">
        <v>4341</v>
      </c>
      <c r="U1923" t="s">
        <v>4340</v>
      </c>
      <c r="V1923" t="s">
        <v>9672</v>
      </c>
      <c r="W1923">
        <v>2917</v>
      </c>
      <c r="X1923" s="25" t="s">
        <v>21848</v>
      </c>
      <c r="Y1923" t="s">
        <v>21849</v>
      </c>
      <c r="Z1923" t="s">
        <v>10015</v>
      </c>
      <c r="AA1923" t="str">
        <f t="shared" si="29"/>
        <v>Router Security Requirements Guide :: Version 4, Release: 2 Benchmark Date: 23 Apr 2021 SC-5;</v>
      </c>
    </row>
    <row r="1924" spans="1:27" ht="409.5" hidden="1">
      <c r="A1924" t="s">
        <v>10014</v>
      </c>
      <c r="B1924" t="s">
        <v>5187</v>
      </c>
      <c r="C1924" t="s">
        <v>9587</v>
      </c>
      <c r="D1924" t="s">
        <v>10013</v>
      </c>
      <c r="E1924" t="s">
        <v>10012</v>
      </c>
      <c r="F1924" t="s">
        <v>10011</v>
      </c>
      <c r="G1924" t="s">
        <v>10010</v>
      </c>
      <c r="I1924" s="25" t="s">
        <v>10009</v>
      </c>
      <c r="J1924" t="s">
        <v>10008</v>
      </c>
      <c r="M1924" t="b">
        <v>0</v>
      </c>
      <c r="T1924" t="s">
        <v>4341</v>
      </c>
      <c r="U1924" t="s">
        <v>4340</v>
      </c>
      <c r="V1924" t="s">
        <v>9672</v>
      </c>
      <c r="W1924">
        <v>2917</v>
      </c>
      <c r="X1924" s="25" t="s">
        <v>21848</v>
      </c>
      <c r="Y1924" t="s">
        <v>21849</v>
      </c>
      <c r="Z1924" t="s">
        <v>10007</v>
      </c>
      <c r="AA1924" t="str">
        <f t="shared" ref="AA1924:AA1987" si="30">_xlfn.CONCAT(V1924, " ", Y1924)</f>
        <v>Router Security Requirements Guide :: Version 4, Release: 2 Benchmark Date: 23 Apr 2021 SC-5;</v>
      </c>
    </row>
    <row r="1925" spans="1:27" ht="409.5" hidden="1">
      <c r="A1925" t="s">
        <v>10006</v>
      </c>
      <c r="B1925" t="s">
        <v>4349</v>
      </c>
      <c r="C1925" t="s">
        <v>9587</v>
      </c>
      <c r="D1925" t="s">
        <v>10005</v>
      </c>
      <c r="E1925" t="s">
        <v>10004</v>
      </c>
      <c r="F1925" t="s">
        <v>10003</v>
      </c>
      <c r="G1925" t="s">
        <v>10002</v>
      </c>
      <c r="I1925" s="25" t="s">
        <v>10001</v>
      </c>
      <c r="J1925" t="s">
        <v>10000</v>
      </c>
      <c r="M1925" t="b">
        <v>0</v>
      </c>
      <c r="T1925" t="s">
        <v>4341</v>
      </c>
      <c r="U1925" t="s">
        <v>4340</v>
      </c>
      <c r="V1925" t="s">
        <v>9672</v>
      </c>
      <c r="W1925">
        <v>2917</v>
      </c>
      <c r="X1925" s="25" t="s">
        <v>21848</v>
      </c>
      <c r="Y1925" t="s">
        <v>21849</v>
      </c>
      <c r="Z1925" t="s">
        <v>9999</v>
      </c>
      <c r="AA1925" t="str">
        <f t="shared" si="30"/>
        <v>Router Security Requirements Guide :: Version 4, Release: 2 Benchmark Date: 23 Apr 2021 SC-5;</v>
      </c>
    </row>
    <row r="1926" spans="1:27" ht="409.5" hidden="1">
      <c r="A1926" t="s">
        <v>9998</v>
      </c>
      <c r="B1926" t="s">
        <v>4349</v>
      </c>
      <c r="C1926" t="s">
        <v>9587</v>
      </c>
      <c r="D1926" t="s">
        <v>9997</v>
      </c>
      <c r="E1926" t="s">
        <v>9996</v>
      </c>
      <c r="F1926" t="s">
        <v>9995</v>
      </c>
      <c r="G1926" t="s">
        <v>9994</v>
      </c>
      <c r="I1926" s="25" t="s">
        <v>9993</v>
      </c>
      <c r="J1926" t="s">
        <v>9992</v>
      </c>
      <c r="M1926" t="b">
        <v>0</v>
      </c>
      <c r="T1926" t="s">
        <v>4341</v>
      </c>
      <c r="U1926" t="s">
        <v>4340</v>
      </c>
      <c r="V1926" t="s">
        <v>9672</v>
      </c>
      <c r="W1926">
        <v>2917</v>
      </c>
      <c r="X1926" s="25" t="s">
        <v>21848</v>
      </c>
      <c r="Y1926" t="s">
        <v>21849</v>
      </c>
      <c r="Z1926" t="s">
        <v>9991</v>
      </c>
      <c r="AA1926" t="str">
        <f t="shared" si="30"/>
        <v>Router Security Requirements Guide :: Version 4, Release: 2 Benchmark Date: 23 Apr 2021 SC-5;</v>
      </c>
    </row>
    <row r="1927" spans="1:27" ht="409.5" hidden="1">
      <c r="A1927" t="s">
        <v>9759</v>
      </c>
      <c r="B1927" t="s">
        <v>5187</v>
      </c>
      <c r="C1927" t="s">
        <v>9587</v>
      </c>
      <c r="D1927" t="s">
        <v>9758</v>
      </c>
      <c r="E1927" t="s">
        <v>9757</v>
      </c>
      <c r="F1927" t="s">
        <v>9756</v>
      </c>
      <c r="G1927" s="25" t="s">
        <v>9755</v>
      </c>
      <c r="I1927" s="25" t="s">
        <v>9754</v>
      </c>
      <c r="J1927" t="s">
        <v>9753</v>
      </c>
      <c r="M1927" t="b">
        <v>0</v>
      </c>
      <c r="T1927" t="s">
        <v>4341</v>
      </c>
      <c r="U1927" t="s">
        <v>4340</v>
      </c>
      <c r="V1927" t="s">
        <v>9672</v>
      </c>
      <c r="W1927">
        <v>2917</v>
      </c>
      <c r="X1927" s="25" t="s">
        <v>21848</v>
      </c>
      <c r="Y1927" t="s">
        <v>21849</v>
      </c>
      <c r="Z1927" t="s">
        <v>9752</v>
      </c>
      <c r="AA1927" t="str">
        <f t="shared" si="30"/>
        <v>Router Security Requirements Guide :: Version 4, Release: 2 Benchmark Date: 23 Apr 2021 SC-5;</v>
      </c>
    </row>
    <row r="1928" spans="1:27" ht="409.5" hidden="1">
      <c r="A1928" t="s">
        <v>9588</v>
      </c>
      <c r="B1928" t="s">
        <v>4349</v>
      </c>
      <c r="C1928" t="s">
        <v>9587</v>
      </c>
      <c r="D1928" t="s">
        <v>9586</v>
      </c>
      <c r="E1928" t="s">
        <v>9585</v>
      </c>
      <c r="F1928" t="s">
        <v>9584</v>
      </c>
      <c r="G1928" t="s">
        <v>9583</v>
      </c>
      <c r="I1928" s="25" t="s">
        <v>9582</v>
      </c>
      <c r="J1928" t="s">
        <v>9581</v>
      </c>
      <c r="M1928" t="b">
        <v>0</v>
      </c>
      <c r="T1928" t="s">
        <v>4341</v>
      </c>
      <c r="U1928" t="s">
        <v>4340</v>
      </c>
      <c r="V1928" t="s">
        <v>9446</v>
      </c>
      <c r="W1928">
        <v>3333</v>
      </c>
      <c r="X1928" s="25" t="s">
        <v>21848</v>
      </c>
      <c r="Y1928" t="s">
        <v>21849</v>
      </c>
      <c r="AA1928" t="str">
        <f t="shared" si="30"/>
        <v>SDN Controller Security Requirements Guide :: Version 1, Release: 2 Benchmark Date: 24 Apr 2020 SC-5;</v>
      </c>
    </row>
    <row r="1929" spans="1:27" ht="409.5" hidden="1">
      <c r="A1929" t="s">
        <v>5867</v>
      </c>
      <c r="B1929" t="s">
        <v>4349</v>
      </c>
      <c r="C1929" t="s">
        <v>4459</v>
      </c>
      <c r="D1929" t="s">
        <v>5866</v>
      </c>
      <c r="E1929" t="s">
        <v>5865</v>
      </c>
      <c r="F1929" t="s">
        <v>5864</v>
      </c>
      <c r="G1929" s="25" t="s">
        <v>5863</v>
      </c>
      <c r="I1929" s="25" t="s">
        <v>5862</v>
      </c>
      <c r="J1929" s="25" t="s">
        <v>5861</v>
      </c>
      <c r="M1929" t="b">
        <v>0</v>
      </c>
      <c r="T1929" t="s">
        <v>4341</v>
      </c>
      <c r="U1929" t="s">
        <v>4340</v>
      </c>
      <c r="V1929" t="s">
        <v>5162</v>
      </c>
      <c r="W1929">
        <v>4093</v>
      </c>
      <c r="X1929" s="25" t="s">
        <v>21848</v>
      </c>
      <c r="Y1929" t="s">
        <v>21849</v>
      </c>
      <c r="Z1929" t="s">
        <v>5860</v>
      </c>
      <c r="AA1929" t="str">
        <f t="shared" si="30"/>
        <v>Application Security and Development Security Technical Implementation Guide :: Version 5, Release: 2 Benchmark Date: 27 Oct 2022 SC-5;</v>
      </c>
    </row>
    <row r="1930" spans="1:27" ht="409.5" hidden="1">
      <c r="A1930" t="s">
        <v>5232</v>
      </c>
      <c r="B1930" t="s">
        <v>4349</v>
      </c>
      <c r="C1930" t="s">
        <v>4358</v>
      </c>
      <c r="D1930" t="s">
        <v>5231</v>
      </c>
      <c r="E1930" t="s">
        <v>5230</v>
      </c>
      <c r="F1930" t="s">
        <v>5229</v>
      </c>
      <c r="G1930" t="s">
        <v>5228</v>
      </c>
      <c r="I1930" s="25" t="s">
        <v>5227</v>
      </c>
      <c r="J1930" t="s">
        <v>5226</v>
      </c>
      <c r="M1930" t="b">
        <v>0</v>
      </c>
      <c r="T1930" t="s">
        <v>4341</v>
      </c>
      <c r="U1930" t="s">
        <v>4340</v>
      </c>
      <c r="V1930" t="s">
        <v>5162</v>
      </c>
      <c r="W1930">
        <v>4093</v>
      </c>
      <c r="X1930" s="25" t="s">
        <v>21850</v>
      </c>
      <c r="Y1930" t="s">
        <v>21849</v>
      </c>
      <c r="Z1930" t="s">
        <v>5225</v>
      </c>
      <c r="AA1930" t="str">
        <f t="shared" si="30"/>
        <v>Application Security and Development Security Technical Implementation Guide :: Version 5, Release: 2 Benchmark Date: 27 Oct 2022 SC-5;</v>
      </c>
    </row>
    <row r="1931" spans="1:27" ht="409.5" hidden="1">
      <c r="A1931" t="s">
        <v>4468</v>
      </c>
      <c r="B1931" t="s">
        <v>4349</v>
      </c>
      <c r="C1931" t="s">
        <v>4459</v>
      </c>
      <c r="D1931" t="s">
        <v>4467</v>
      </c>
      <c r="E1931" t="s">
        <v>4466</v>
      </c>
      <c r="F1931" t="s">
        <v>4465</v>
      </c>
      <c r="G1931" s="25" t="s">
        <v>4464</v>
      </c>
      <c r="I1931" s="25" t="s">
        <v>4463</v>
      </c>
      <c r="J1931" t="s">
        <v>4462</v>
      </c>
      <c r="M1931" t="b">
        <v>0</v>
      </c>
      <c r="T1931" t="s">
        <v>4341</v>
      </c>
      <c r="U1931" t="s">
        <v>4340</v>
      </c>
      <c r="V1931" t="s">
        <v>4339</v>
      </c>
      <c r="W1931">
        <v>2910</v>
      </c>
      <c r="X1931" s="25" t="s">
        <v>21848</v>
      </c>
      <c r="Y1931" t="s">
        <v>21849</v>
      </c>
      <c r="Z1931" t="s">
        <v>4461</v>
      </c>
      <c r="AA1931" t="str">
        <f t="shared" si="30"/>
        <v>Web Server Security Requirements Guide :: Version 3, Release: 1 Benchmark Date: 27 Oct 2022 SC-5;</v>
      </c>
    </row>
    <row r="1932" spans="1:27" ht="409.5" hidden="1">
      <c r="A1932" t="s">
        <v>4460</v>
      </c>
      <c r="B1932" t="s">
        <v>4349</v>
      </c>
      <c r="C1932" t="s">
        <v>4459</v>
      </c>
      <c r="D1932" t="s">
        <v>4458</v>
      </c>
      <c r="E1932" t="s">
        <v>4457</v>
      </c>
      <c r="F1932" t="s">
        <v>4456</v>
      </c>
      <c r="G1932" t="s">
        <v>4455</v>
      </c>
      <c r="I1932" s="25" t="s">
        <v>4454</v>
      </c>
      <c r="J1932" s="25" t="s">
        <v>4453</v>
      </c>
      <c r="M1932" t="b">
        <v>0</v>
      </c>
      <c r="T1932" t="s">
        <v>4341</v>
      </c>
      <c r="U1932" t="s">
        <v>4340</v>
      </c>
      <c r="V1932" t="s">
        <v>4339</v>
      </c>
      <c r="W1932">
        <v>2910</v>
      </c>
      <c r="X1932" s="25" t="s">
        <v>21848</v>
      </c>
      <c r="Y1932" t="s">
        <v>21849</v>
      </c>
      <c r="Z1932" t="s">
        <v>4452</v>
      </c>
      <c r="AA1932" t="str">
        <f t="shared" si="30"/>
        <v>Web Server Security Requirements Guide :: Version 3, Release: 1 Benchmark Date: 27 Oct 2022 SC-5;</v>
      </c>
    </row>
    <row r="1933" spans="1:27" ht="409.5">
      <c r="A1933" t="s">
        <v>20207</v>
      </c>
      <c r="B1933" t="s">
        <v>4349</v>
      </c>
      <c r="C1933" t="s">
        <v>20205</v>
      </c>
      <c r="D1933" t="s">
        <v>20206</v>
      </c>
      <c r="E1933" t="s">
        <v>20205</v>
      </c>
      <c r="F1933" t="s">
        <v>20204</v>
      </c>
      <c r="G1933" s="25" t="s">
        <v>20203</v>
      </c>
      <c r="I1933" s="25" t="s">
        <v>20202</v>
      </c>
      <c r="J1933" t="s">
        <v>20201</v>
      </c>
      <c r="M1933" t="b">
        <v>0</v>
      </c>
      <c r="T1933" t="s">
        <v>4341</v>
      </c>
      <c r="U1933" t="s">
        <v>4340</v>
      </c>
      <c r="V1933" t="s">
        <v>19908</v>
      </c>
      <c r="W1933">
        <v>2489</v>
      </c>
      <c r="X1933" s="25" t="s">
        <v>21851</v>
      </c>
      <c r="Y1933" t="s">
        <v>21852</v>
      </c>
      <c r="AA1933" t="str">
        <f t="shared" si="30"/>
        <v>Application Layer Gateway (ALG) Security Requirements Guide (SRG) :: Version 1, Release: 2 Benchmark Date: 24 Jul 2015 SC-5 (1);</v>
      </c>
    </row>
    <row r="1934" spans="1:27" ht="409.5" hidden="1">
      <c r="A1934" t="s">
        <v>17533</v>
      </c>
      <c r="B1934" t="s">
        <v>4349</v>
      </c>
      <c r="C1934" t="s">
        <v>4660</v>
      </c>
      <c r="D1934" t="s">
        <v>17532</v>
      </c>
      <c r="E1934" t="s">
        <v>17531</v>
      </c>
      <c r="F1934" t="s">
        <v>17530</v>
      </c>
      <c r="G1934" t="s">
        <v>17529</v>
      </c>
      <c r="I1934" s="25" t="s">
        <v>17528</v>
      </c>
      <c r="J1934" t="s">
        <v>17527</v>
      </c>
      <c r="M1934" t="b">
        <v>0</v>
      </c>
      <c r="T1934" t="s">
        <v>4341</v>
      </c>
      <c r="U1934" t="s">
        <v>4340</v>
      </c>
      <c r="V1934" t="s">
        <v>16942</v>
      </c>
      <c r="W1934">
        <v>5239</v>
      </c>
      <c r="X1934" s="25" t="s">
        <v>21851</v>
      </c>
      <c r="Y1934" t="s">
        <v>21852</v>
      </c>
      <c r="AA1934" t="str">
        <f t="shared" si="30"/>
        <v>Container Platform Security Requirements Guide :: Version 1, Release: 3 Benchmark Date: 27 Jan 2022 SC-5 (1);</v>
      </c>
    </row>
    <row r="1935" spans="1:27" ht="409.5" hidden="1">
      <c r="A1935" t="s">
        <v>15749</v>
      </c>
      <c r="B1935" t="s">
        <v>4349</v>
      </c>
      <c r="C1935" t="s">
        <v>15747</v>
      </c>
      <c r="D1935" t="s">
        <v>15748</v>
      </c>
      <c r="E1935" t="s">
        <v>15747</v>
      </c>
      <c r="F1935" t="s">
        <v>15746</v>
      </c>
      <c r="G1935" s="25" t="s">
        <v>15745</v>
      </c>
      <c r="I1935" s="25" t="s">
        <v>15744</v>
      </c>
      <c r="J1935" t="s">
        <v>15743</v>
      </c>
      <c r="M1935" t="b">
        <v>0</v>
      </c>
      <c r="T1935" t="s">
        <v>4341</v>
      </c>
      <c r="U1935" t="s">
        <v>4340</v>
      </c>
      <c r="V1935" t="s">
        <v>15278</v>
      </c>
      <c r="W1935">
        <v>2355</v>
      </c>
      <c r="X1935" s="25" t="s">
        <v>21851</v>
      </c>
      <c r="Y1935" t="s">
        <v>21852</v>
      </c>
      <c r="AA1935" t="str">
        <f t="shared" si="30"/>
        <v>Domain Name System (DNS) Security Requirements Guide :: Version 2, Release: 4 Benchmark Date: 23 Oct 2015 SC-5 (1);</v>
      </c>
    </row>
    <row r="1936" spans="1:27" ht="409.5" hidden="1">
      <c r="A1936" t="s">
        <v>15172</v>
      </c>
      <c r="B1936" t="s">
        <v>4349</v>
      </c>
      <c r="C1936" t="s">
        <v>10277</v>
      </c>
      <c r="D1936" t="s">
        <v>15171</v>
      </c>
      <c r="E1936" t="s">
        <v>15170</v>
      </c>
      <c r="F1936" t="s">
        <v>15169</v>
      </c>
      <c r="G1936" s="25" t="s">
        <v>15168</v>
      </c>
      <c r="I1936" s="25" t="s">
        <v>15167</v>
      </c>
      <c r="J1936" s="25" t="s">
        <v>15166</v>
      </c>
      <c r="M1936" t="b">
        <v>0</v>
      </c>
      <c r="T1936" t="s">
        <v>4341</v>
      </c>
      <c r="U1936" t="s">
        <v>4340</v>
      </c>
      <c r="V1936" t="s">
        <v>15010</v>
      </c>
      <c r="W1936">
        <v>2912</v>
      </c>
      <c r="X1936" s="25" t="s">
        <v>21851</v>
      </c>
      <c r="Y1936" t="s">
        <v>21852</v>
      </c>
      <c r="Z1936" t="s">
        <v>15165</v>
      </c>
      <c r="AA1936" t="str">
        <f t="shared" si="30"/>
        <v>Firewall Security Requirements Guide :: Version 2, Release: 3 Benchmark Date: 27 Oct 2022 SC-5 (1);</v>
      </c>
    </row>
    <row r="1937" spans="1:27" ht="409.5" hidden="1">
      <c r="A1937" t="s">
        <v>10278</v>
      </c>
      <c r="B1937" t="s">
        <v>4349</v>
      </c>
      <c r="C1937" t="s">
        <v>10277</v>
      </c>
      <c r="D1937" t="s">
        <v>10276</v>
      </c>
      <c r="E1937" t="s">
        <v>10275</v>
      </c>
      <c r="F1937" t="s">
        <v>10274</v>
      </c>
      <c r="G1937" s="25" t="s">
        <v>10273</v>
      </c>
      <c r="I1937" s="25" t="s">
        <v>10272</v>
      </c>
      <c r="J1937" t="s">
        <v>10271</v>
      </c>
      <c r="M1937" t="b">
        <v>0</v>
      </c>
      <c r="T1937" t="s">
        <v>4341</v>
      </c>
      <c r="U1937" t="s">
        <v>4340</v>
      </c>
      <c r="V1937" t="s">
        <v>9672</v>
      </c>
      <c r="W1937">
        <v>2917</v>
      </c>
      <c r="X1937" s="25" t="s">
        <v>21851</v>
      </c>
      <c r="Y1937" t="s">
        <v>21852</v>
      </c>
      <c r="Z1937" t="s">
        <v>10270</v>
      </c>
      <c r="AA1937" t="str">
        <f t="shared" si="30"/>
        <v>Router Security Requirements Guide :: Version 4, Release: 2 Benchmark Date: 23 Apr 2021 SC-5 (1);</v>
      </c>
    </row>
    <row r="1938" spans="1:27" ht="409.5" hidden="1">
      <c r="A1938" t="s">
        <v>9807</v>
      </c>
      <c r="B1938" t="s">
        <v>4745</v>
      </c>
      <c r="C1938" t="s">
        <v>8011</v>
      </c>
      <c r="D1938" t="s">
        <v>9806</v>
      </c>
      <c r="E1938" t="s">
        <v>9805</v>
      </c>
      <c r="F1938" t="s">
        <v>9804</v>
      </c>
      <c r="G1938" t="s">
        <v>9803</v>
      </c>
      <c r="I1938" s="25" t="s">
        <v>9802</v>
      </c>
      <c r="J1938" s="25" t="s">
        <v>9801</v>
      </c>
      <c r="M1938" t="b">
        <v>0</v>
      </c>
      <c r="T1938" t="s">
        <v>4341</v>
      </c>
      <c r="U1938" t="s">
        <v>4340</v>
      </c>
      <c r="V1938" t="s">
        <v>9672</v>
      </c>
      <c r="W1938">
        <v>2917</v>
      </c>
      <c r="X1938" s="25" t="s">
        <v>21851</v>
      </c>
      <c r="Y1938" t="s">
        <v>21852</v>
      </c>
      <c r="Z1938" t="s">
        <v>9800</v>
      </c>
      <c r="AA1938" t="str">
        <f t="shared" si="30"/>
        <v>Router Security Requirements Guide :: Version 4, Release: 2 Benchmark Date: 23 Apr 2021 SC-5 (1);</v>
      </c>
    </row>
    <row r="1939" spans="1:27" ht="409.5" hidden="1">
      <c r="A1939" t="s">
        <v>5859</v>
      </c>
      <c r="B1939" t="s">
        <v>4349</v>
      </c>
      <c r="C1939" t="s">
        <v>4660</v>
      </c>
      <c r="D1939" t="s">
        <v>5858</v>
      </c>
      <c r="E1939" t="s">
        <v>5857</v>
      </c>
      <c r="F1939" t="s">
        <v>5856</v>
      </c>
      <c r="G1939" s="25" t="s">
        <v>5855</v>
      </c>
      <c r="I1939" s="25" t="s">
        <v>5854</v>
      </c>
      <c r="J1939" t="s">
        <v>5853</v>
      </c>
      <c r="M1939" t="b">
        <v>0</v>
      </c>
      <c r="T1939" t="s">
        <v>4341</v>
      </c>
      <c r="U1939" t="s">
        <v>4340</v>
      </c>
      <c r="V1939" t="s">
        <v>5162</v>
      </c>
      <c r="W1939">
        <v>4093</v>
      </c>
      <c r="X1939" s="25" t="s">
        <v>21851</v>
      </c>
      <c r="Y1939" t="s">
        <v>21852</v>
      </c>
      <c r="Z1939" t="s">
        <v>5852</v>
      </c>
      <c r="AA1939" t="str">
        <f t="shared" si="30"/>
        <v>Application Security and Development Security Technical Implementation Guide :: Version 5, Release: 2 Benchmark Date: 27 Oct 2022 SC-5 (1);</v>
      </c>
    </row>
    <row r="1940" spans="1:27" ht="409.5" hidden="1">
      <c r="A1940" t="s">
        <v>4661</v>
      </c>
      <c r="B1940" t="s">
        <v>4349</v>
      </c>
      <c r="C1940" t="s">
        <v>4660</v>
      </c>
      <c r="D1940" t="s">
        <v>4659</v>
      </c>
      <c r="E1940" t="s">
        <v>4658</v>
      </c>
      <c r="F1940" t="s">
        <v>4657</v>
      </c>
      <c r="G1940" s="25" t="s">
        <v>4656</v>
      </c>
      <c r="I1940" s="25" t="s">
        <v>4655</v>
      </c>
      <c r="J1940" t="s">
        <v>4654</v>
      </c>
      <c r="M1940" t="b">
        <v>0</v>
      </c>
      <c r="T1940" t="s">
        <v>4341</v>
      </c>
      <c r="U1940" t="s">
        <v>4340</v>
      </c>
      <c r="V1940" t="s">
        <v>4339</v>
      </c>
      <c r="W1940">
        <v>2910</v>
      </c>
      <c r="X1940" s="25" t="s">
        <v>21851</v>
      </c>
      <c r="Y1940" t="s">
        <v>21852</v>
      </c>
      <c r="Z1940" t="s">
        <v>4653</v>
      </c>
      <c r="AA1940" t="str">
        <f t="shared" si="30"/>
        <v>Web Server Security Requirements Guide :: Version 3, Release: 1 Benchmark Date: 27 Oct 2022 SC-5 (1);</v>
      </c>
    </row>
    <row r="1941" spans="1:27" ht="409.5" hidden="1">
      <c r="A1941" t="s">
        <v>15742</v>
      </c>
      <c r="B1941" t="s">
        <v>4349</v>
      </c>
      <c r="C1941" t="s">
        <v>15740</v>
      </c>
      <c r="D1941" t="s">
        <v>15741</v>
      </c>
      <c r="E1941" t="s">
        <v>15740</v>
      </c>
      <c r="F1941" t="s">
        <v>15739</v>
      </c>
      <c r="G1941" s="25" t="s">
        <v>15738</v>
      </c>
      <c r="I1941" s="25" t="s">
        <v>15737</v>
      </c>
      <c r="J1941" t="s">
        <v>15736</v>
      </c>
      <c r="M1941" t="b">
        <v>0</v>
      </c>
      <c r="T1941" t="s">
        <v>4341</v>
      </c>
      <c r="U1941" t="s">
        <v>4340</v>
      </c>
      <c r="V1941" t="s">
        <v>15278</v>
      </c>
      <c r="W1941">
        <v>2355</v>
      </c>
      <c r="X1941" s="25" t="s">
        <v>21853</v>
      </c>
      <c r="Y1941" t="s">
        <v>21854</v>
      </c>
      <c r="AA1941" t="str">
        <f t="shared" si="30"/>
        <v>Domain Name System (DNS) Security Requirements Guide :: Version 2, Release: 4 Benchmark Date: 23 Oct 2015 SC-5 (2);</v>
      </c>
    </row>
    <row r="1942" spans="1:27" ht="409.5" hidden="1">
      <c r="A1942" t="s">
        <v>15164</v>
      </c>
      <c r="B1942" t="s">
        <v>4349</v>
      </c>
      <c r="C1942" t="s">
        <v>9603</v>
      </c>
      <c r="D1942" t="s">
        <v>15163</v>
      </c>
      <c r="E1942" t="s">
        <v>15162</v>
      </c>
      <c r="F1942" t="s">
        <v>15161</v>
      </c>
      <c r="G1942" s="25" t="s">
        <v>15160</v>
      </c>
      <c r="I1942" s="25" t="s">
        <v>15159</v>
      </c>
      <c r="J1942" t="s">
        <v>15158</v>
      </c>
      <c r="M1942" t="b">
        <v>0</v>
      </c>
      <c r="T1942" t="s">
        <v>4341</v>
      </c>
      <c r="U1942" t="s">
        <v>4340</v>
      </c>
      <c r="V1942" t="s">
        <v>15010</v>
      </c>
      <c r="W1942">
        <v>2912</v>
      </c>
      <c r="X1942" s="25" t="s">
        <v>21853</v>
      </c>
      <c r="Y1942" t="s">
        <v>21854</v>
      </c>
      <c r="Z1942" t="s">
        <v>15157</v>
      </c>
      <c r="AA1942" t="str">
        <f t="shared" si="30"/>
        <v>Firewall Security Requirements Guide :: Version 2, Release: 3 Benchmark Date: 27 Oct 2022 SC-5 (2);</v>
      </c>
    </row>
    <row r="1943" spans="1:27" ht="409.5" hidden="1">
      <c r="A1943" t="s">
        <v>14413</v>
      </c>
      <c r="B1943" t="s">
        <v>4349</v>
      </c>
      <c r="C1943" t="s">
        <v>14412</v>
      </c>
      <c r="D1943" t="s">
        <v>14411</v>
      </c>
      <c r="E1943" t="s">
        <v>14410</v>
      </c>
      <c r="F1943" t="s">
        <v>14409</v>
      </c>
      <c r="G1943" s="25" t="s">
        <v>14408</v>
      </c>
      <c r="I1943" t="s">
        <v>14407</v>
      </c>
      <c r="J1943" t="s">
        <v>14406</v>
      </c>
      <c r="M1943" t="b">
        <v>0</v>
      </c>
      <c r="T1943" t="s">
        <v>4341</v>
      </c>
      <c r="U1943" t="s">
        <v>4340</v>
      </c>
      <c r="V1943" t="s">
        <v>13339</v>
      </c>
      <c r="W1943">
        <v>2895</v>
      </c>
      <c r="X1943" s="25" t="s">
        <v>21853</v>
      </c>
      <c r="Y1943" t="s">
        <v>21854</v>
      </c>
      <c r="Z1943" t="s">
        <v>14405</v>
      </c>
      <c r="AA1943" t="str">
        <f t="shared" si="30"/>
        <v>General Purpose Operating System Security Requirements Guide :: Version 2, Release: 4 Benchmark Date: 27 Jul 2022 SC-5 (2);</v>
      </c>
    </row>
    <row r="1944" spans="1:27" ht="409.5" hidden="1">
      <c r="A1944" t="s">
        <v>13267</v>
      </c>
      <c r="B1944" t="s">
        <v>4349</v>
      </c>
      <c r="C1944" t="s">
        <v>13265</v>
      </c>
      <c r="D1944" t="s">
        <v>13266</v>
      </c>
      <c r="E1944" t="s">
        <v>13265</v>
      </c>
      <c r="F1944" t="s">
        <v>13264</v>
      </c>
      <c r="G1944" s="25" t="s">
        <v>13263</v>
      </c>
      <c r="I1944" s="25" t="s">
        <v>13262</v>
      </c>
      <c r="J1944" t="s">
        <v>13261</v>
      </c>
      <c r="M1944" t="b">
        <v>0</v>
      </c>
      <c r="T1944" t="s">
        <v>4341</v>
      </c>
      <c r="U1944" t="s">
        <v>4340</v>
      </c>
      <c r="V1944" t="s">
        <v>12920</v>
      </c>
      <c r="W1944">
        <v>2358</v>
      </c>
      <c r="X1944" s="25" t="s">
        <v>21853</v>
      </c>
      <c r="Y1944" t="s">
        <v>21854</v>
      </c>
      <c r="AA1944" t="str">
        <f t="shared" si="30"/>
        <v>Intrusion Detection and Prevention Systems (IDPS) Security Requirements Guide :: Version 2, Release: 6 Benchmark Date: 24 Jul 2020 SC-5 (2);</v>
      </c>
    </row>
    <row r="1945" spans="1:27" ht="409.5" hidden="1">
      <c r="A1945" t="s">
        <v>12896</v>
      </c>
      <c r="B1945" t="s">
        <v>4349</v>
      </c>
      <c r="C1945" t="s">
        <v>9603</v>
      </c>
      <c r="D1945" t="s">
        <v>12895</v>
      </c>
      <c r="E1945" t="s">
        <v>12894</v>
      </c>
      <c r="F1945" t="s">
        <v>12893</v>
      </c>
      <c r="G1945" s="25" t="s">
        <v>12892</v>
      </c>
      <c r="I1945" s="25" t="s">
        <v>12891</v>
      </c>
      <c r="J1945" t="s">
        <v>12890</v>
      </c>
      <c r="M1945" t="b">
        <v>0</v>
      </c>
      <c r="T1945" t="s">
        <v>4341</v>
      </c>
      <c r="U1945" t="s">
        <v>4340</v>
      </c>
      <c r="V1945" t="s">
        <v>12698</v>
      </c>
      <c r="W1945">
        <v>2913</v>
      </c>
      <c r="X1945" s="25" t="s">
        <v>21853</v>
      </c>
      <c r="Y1945" t="s">
        <v>21854</v>
      </c>
      <c r="Z1945" t="s">
        <v>12889</v>
      </c>
      <c r="AA1945" t="str">
        <f t="shared" si="30"/>
        <v>Layer 2 Switch Security Requirements Guide :: Version 2, Release: 1 Benchmark Date: 18 May 2021 SC-5 (2);</v>
      </c>
    </row>
    <row r="1946" spans="1:27" ht="409.5" hidden="1">
      <c r="A1946" t="s">
        <v>10269</v>
      </c>
      <c r="B1946" t="s">
        <v>5187</v>
      </c>
      <c r="C1946" t="s">
        <v>9603</v>
      </c>
      <c r="D1946" t="s">
        <v>10268</v>
      </c>
      <c r="E1946" t="s">
        <v>10267</v>
      </c>
      <c r="F1946" t="s">
        <v>10266</v>
      </c>
      <c r="G1946" s="25" t="s">
        <v>10265</v>
      </c>
      <c r="I1946" s="25" t="s">
        <v>10264</v>
      </c>
      <c r="J1946" t="s">
        <v>10263</v>
      </c>
      <c r="M1946" t="b">
        <v>0</v>
      </c>
      <c r="T1946" t="s">
        <v>4341</v>
      </c>
      <c r="U1946" t="s">
        <v>4340</v>
      </c>
      <c r="V1946" t="s">
        <v>9672</v>
      </c>
      <c r="W1946">
        <v>2917</v>
      </c>
      <c r="X1946" s="25" t="s">
        <v>21853</v>
      </c>
      <c r="Y1946" t="s">
        <v>21854</v>
      </c>
      <c r="Z1946" t="s">
        <v>10262</v>
      </c>
      <c r="AA1946" t="str">
        <f t="shared" si="30"/>
        <v>Router Security Requirements Guide :: Version 4, Release: 2 Benchmark Date: 23 Apr 2021 SC-5 (2);</v>
      </c>
    </row>
    <row r="1947" spans="1:27" ht="409.5" hidden="1">
      <c r="A1947" t="s">
        <v>10261</v>
      </c>
      <c r="B1947" t="s">
        <v>4349</v>
      </c>
      <c r="C1947" t="s">
        <v>9603</v>
      </c>
      <c r="D1947" t="s">
        <v>10260</v>
      </c>
      <c r="E1947" t="s">
        <v>10259</v>
      </c>
      <c r="F1947" t="s">
        <v>10258</v>
      </c>
      <c r="G1947" t="s">
        <v>10257</v>
      </c>
      <c r="I1947" s="25" t="s">
        <v>10256</v>
      </c>
      <c r="J1947" t="s">
        <v>10255</v>
      </c>
      <c r="M1947" t="b">
        <v>0</v>
      </c>
      <c r="T1947" t="s">
        <v>4341</v>
      </c>
      <c r="U1947" t="s">
        <v>4340</v>
      </c>
      <c r="V1947" t="s">
        <v>9672</v>
      </c>
      <c r="W1947">
        <v>2917</v>
      </c>
      <c r="X1947" s="25" t="s">
        <v>21853</v>
      </c>
      <c r="Y1947" t="s">
        <v>21854</v>
      </c>
      <c r="Z1947" t="s">
        <v>10254</v>
      </c>
      <c r="AA1947" t="str">
        <f t="shared" si="30"/>
        <v>Router Security Requirements Guide :: Version 4, Release: 2 Benchmark Date: 23 Apr 2021 SC-5 (2);</v>
      </c>
    </row>
    <row r="1948" spans="1:27" ht="409.5" hidden="1">
      <c r="A1948" t="s">
        <v>10253</v>
      </c>
      <c r="B1948" t="s">
        <v>4349</v>
      </c>
      <c r="C1948" t="s">
        <v>9603</v>
      </c>
      <c r="D1948" t="s">
        <v>10252</v>
      </c>
      <c r="E1948" t="s">
        <v>10251</v>
      </c>
      <c r="F1948" t="s">
        <v>10250</v>
      </c>
      <c r="G1948" s="25" t="s">
        <v>10249</v>
      </c>
      <c r="I1948" s="25" t="s">
        <v>10248</v>
      </c>
      <c r="J1948" t="s">
        <v>10247</v>
      </c>
      <c r="M1948" t="b">
        <v>0</v>
      </c>
      <c r="T1948" t="s">
        <v>4341</v>
      </c>
      <c r="U1948" t="s">
        <v>4340</v>
      </c>
      <c r="V1948" t="s">
        <v>9672</v>
      </c>
      <c r="W1948">
        <v>2917</v>
      </c>
      <c r="X1948" s="25" t="s">
        <v>21853</v>
      </c>
      <c r="Y1948" t="s">
        <v>21854</v>
      </c>
      <c r="Z1948" t="s">
        <v>10246</v>
      </c>
      <c r="AA1948" t="str">
        <f t="shared" si="30"/>
        <v>Router Security Requirements Guide :: Version 4, Release: 2 Benchmark Date: 23 Apr 2021 SC-5 (2);</v>
      </c>
    </row>
    <row r="1949" spans="1:27" ht="409.5" hidden="1">
      <c r="A1949" t="s">
        <v>10245</v>
      </c>
      <c r="B1949" t="s">
        <v>5187</v>
      </c>
      <c r="C1949" t="s">
        <v>9603</v>
      </c>
      <c r="D1949" t="s">
        <v>10244</v>
      </c>
      <c r="E1949" t="s">
        <v>10243</v>
      </c>
      <c r="F1949" t="s">
        <v>10242</v>
      </c>
      <c r="G1949" s="25" t="s">
        <v>10235</v>
      </c>
      <c r="I1949" s="25" t="s">
        <v>10241</v>
      </c>
      <c r="J1949" t="s">
        <v>10233</v>
      </c>
      <c r="M1949" t="b">
        <v>0</v>
      </c>
      <c r="T1949" t="s">
        <v>4341</v>
      </c>
      <c r="U1949" t="s">
        <v>4340</v>
      </c>
      <c r="V1949" t="s">
        <v>9672</v>
      </c>
      <c r="W1949">
        <v>2917</v>
      </c>
      <c r="X1949" s="25" t="s">
        <v>21853</v>
      </c>
      <c r="Y1949" t="s">
        <v>21854</v>
      </c>
      <c r="Z1949" t="s">
        <v>10240</v>
      </c>
      <c r="AA1949" t="str">
        <f t="shared" si="30"/>
        <v>Router Security Requirements Guide :: Version 4, Release: 2 Benchmark Date: 23 Apr 2021 SC-5 (2);</v>
      </c>
    </row>
    <row r="1950" spans="1:27" ht="409.5" hidden="1">
      <c r="A1950" t="s">
        <v>10239</v>
      </c>
      <c r="B1950" t="s">
        <v>5187</v>
      </c>
      <c r="C1950" t="s">
        <v>9603</v>
      </c>
      <c r="D1950" t="s">
        <v>10238</v>
      </c>
      <c r="E1950" t="s">
        <v>10237</v>
      </c>
      <c r="F1950" t="s">
        <v>10236</v>
      </c>
      <c r="G1950" s="25" t="s">
        <v>10235</v>
      </c>
      <c r="I1950" s="25" t="s">
        <v>10234</v>
      </c>
      <c r="J1950" t="s">
        <v>10233</v>
      </c>
      <c r="M1950" t="b">
        <v>0</v>
      </c>
      <c r="T1950" t="s">
        <v>4341</v>
      </c>
      <c r="U1950" t="s">
        <v>4340</v>
      </c>
      <c r="V1950" t="s">
        <v>9672</v>
      </c>
      <c r="W1950">
        <v>2917</v>
      </c>
      <c r="X1950" s="25" t="s">
        <v>21853</v>
      </c>
      <c r="Y1950" t="s">
        <v>21854</v>
      </c>
      <c r="Z1950" t="s">
        <v>10232</v>
      </c>
      <c r="AA1950" t="str">
        <f t="shared" si="30"/>
        <v>Router Security Requirements Guide :: Version 4, Release: 2 Benchmark Date: 23 Apr 2021 SC-5 (2);</v>
      </c>
    </row>
    <row r="1951" spans="1:27" ht="409.5" hidden="1">
      <c r="A1951" t="s">
        <v>9604</v>
      </c>
      <c r="B1951" t="s">
        <v>4349</v>
      </c>
      <c r="C1951" t="s">
        <v>9603</v>
      </c>
      <c r="D1951" t="s">
        <v>9602</v>
      </c>
      <c r="E1951" t="s">
        <v>9601</v>
      </c>
      <c r="F1951" t="s">
        <v>9600</v>
      </c>
      <c r="G1951" s="25" t="s">
        <v>9599</v>
      </c>
      <c r="I1951" s="25" t="s">
        <v>9598</v>
      </c>
      <c r="J1951" t="s">
        <v>9597</v>
      </c>
      <c r="M1951" t="b">
        <v>0</v>
      </c>
      <c r="T1951" t="s">
        <v>4341</v>
      </c>
      <c r="U1951" t="s">
        <v>4340</v>
      </c>
      <c r="V1951" t="s">
        <v>9446</v>
      </c>
      <c r="W1951">
        <v>3333</v>
      </c>
      <c r="X1951" s="25" t="s">
        <v>21853</v>
      </c>
      <c r="Y1951" t="s">
        <v>21854</v>
      </c>
      <c r="AA1951" t="str">
        <f t="shared" si="30"/>
        <v>SDN Controller Security Requirements Guide :: Version 1, Release: 2 Benchmark Date: 24 Apr 2020 SC-5 (2);</v>
      </c>
    </row>
    <row r="1952" spans="1:27" ht="409.5" hidden="1">
      <c r="A1952" t="s">
        <v>5851</v>
      </c>
      <c r="B1952" t="s">
        <v>4349</v>
      </c>
      <c r="C1952" t="s">
        <v>5850</v>
      </c>
      <c r="D1952" t="s">
        <v>5849</v>
      </c>
      <c r="E1952" t="s">
        <v>5848</v>
      </c>
      <c r="F1952" t="s">
        <v>5847</v>
      </c>
      <c r="G1952" s="25" t="s">
        <v>5846</v>
      </c>
      <c r="I1952" s="25" t="s">
        <v>5845</v>
      </c>
      <c r="J1952" t="s">
        <v>5844</v>
      </c>
      <c r="M1952" t="b">
        <v>0</v>
      </c>
      <c r="T1952" t="s">
        <v>4341</v>
      </c>
      <c r="U1952" t="s">
        <v>4340</v>
      </c>
      <c r="V1952" t="s">
        <v>5162</v>
      </c>
      <c r="W1952">
        <v>4093</v>
      </c>
      <c r="X1952" s="25" t="s">
        <v>21853</v>
      </c>
      <c r="Y1952" t="s">
        <v>21854</v>
      </c>
      <c r="Z1952" t="s">
        <v>5843</v>
      </c>
      <c r="AA1952" t="str">
        <f t="shared" si="30"/>
        <v>Application Security and Development Security Technical Implementation Guide :: Version 5, Release: 2 Benchmark Date: 27 Oct 2022 SC-5 (2);</v>
      </c>
    </row>
    <row r="1953" spans="1:27" ht="409.5">
      <c r="A1953" t="s">
        <v>20200</v>
      </c>
      <c r="B1953" t="s">
        <v>4349</v>
      </c>
      <c r="C1953" t="s">
        <v>20198</v>
      </c>
      <c r="D1953" t="s">
        <v>20199</v>
      </c>
      <c r="E1953" t="s">
        <v>20198</v>
      </c>
      <c r="F1953" t="s">
        <v>20197</v>
      </c>
      <c r="G1953" s="25" t="s">
        <v>20196</v>
      </c>
      <c r="I1953" s="25" t="s">
        <v>20195</v>
      </c>
      <c r="J1953" t="s">
        <v>20194</v>
      </c>
      <c r="M1953" t="b">
        <v>0</v>
      </c>
      <c r="T1953" t="s">
        <v>4341</v>
      </c>
      <c r="U1953" t="s">
        <v>4340</v>
      </c>
      <c r="V1953" t="s">
        <v>19908</v>
      </c>
      <c r="W1953">
        <v>2489</v>
      </c>
      <c r="X1953" s="25" t="s">
        <v>21855</v>
      </c>
      <c r="Y1953" t="s">
        <v>21856</v>
      </c>
      <c r="AA1953" t="str">
        <f t="shared" si="30"/>
        <v>Application Layer Gateway (ALG) Security Requirements Guide (SRG) :: Version 1, Release: 2 Benchmark Date: 24 Jul 2015 SC-7 (11);</v>
      </c>
    </row>
    <row r="1954" spans="1:27" ht="409.5" hidden="1">
      <c r="A1954" t="s">
        <v>15100</v>
      </c>
      <c r="B1954" t="s">
        <v>4349</v>
      </c>
      <c r="C1954" t="s">
        <v>9579</v>
      </c>
      <c r="D1954" t="s">
        <v>15099</v>
      </c>
      <c r="E1954" t="s">
        <v>15098</v>
      </c>
      <c r="F1954" t="s">
        <v>15097</v>
      </c>
      <c r="G1954" s="25" t="s">
        <v>15096</v>
      </c>
      <c r="I1954" s="25" t="s">
        <v>15095</v>
      </c>
      <c r="J1954" s="25" t="s">
        <v>15094</v>
      </c>
      <c r="M1954" t="b">
        <v>0</v>
      </c>
      <c r="T1954" t="s">
        <v>4341</v>
      </c>
      <c r="U1954" t="s">
        <v>4340</v>
      </c>
      <c r="V1954" t="s">
        <v>15010</v>
      </c>
      <c r="W1954">
        <v>2912</v>
      </c>
      <c r="X1954" s="25" t="s">
        <v>21855</v>
      </c>
      <c r="Y1954" t="s">
        <v>21856</v>
      </c>
      <c r="Z1954" t="s">
        <v>15093</v>
      </c>
      <c r="AA1954" t="str">
        <f t="shared" si="30"/>
        <v>Firewall Security Requirements Guide :: Version 2, Release: 3 Benchmark Date: 27 Oct 2022 SC-7 (11);</v>
      </c>
    </row>
    <row r="1955" spans="1:27" ht="409.5" hidden="1">
      <c r="A1955" t="s">
        <v>15092</v>
      </c>
      <c r="B1955" t="s">
        <v>4349</v>
      </c>
      <c r="C1955" t="s">
        <v>9579</v>
      </c>
      <c r="D1955" t="s">
        <v>15091</v>
      </c>
      <c r="E1955" t="s">
        <v>15090</v>
      </c>
      <c r="F1955" t="s">
        <v>15089</v>
      </c>
      <c r="G1955" s="25" t="s">
        <v>15088</v>
      </c>
      <c r="I1955" s="25" t="s">
        <v>15087</v>
      </c>
      <c r="J1955" s="25" t="s">
        <v>15086</v>
      </c>
      <c r="M1955" t="b">
        <v>0</v>
      </c>
      <c r="T1955" t="s">
        <v>4341</v>
      </c>
      <c r="U1955" t="s">
        <v>4340</v>
      </c>
      <c r="V1955" t="s">
        <v>15010</v>
      </c>
      <c r="W1955">
        <v>2912</v>
      </c>
      <c r="X1955" s="25" t="s">
        <v>21855</v>
      </c>
      <c r="Y1955" t="s">
        <v>21856</v>
      </c>
      <c r="Z1955" t="s">
        <v>15085</v>
      </c>
      <c r="AA1955" t="str">
        <f t="shared" si="30"/>
        <v>Firewall Security Requirements Guide :: Version 2, Release: 3 Benchmark Date: 27 Oct 2022 SC-7 (11);</v>
      </c>
    </row>
    <row r="1956" spans="1:27" ht="409.5" hidden="1">
      <c r="A1956" t="s">
        <v>15084</v>
      </c>
      <c r="B1956" t="s">
        <v>4349</v>
      </c>
      <c r="C1956" t="s">
        <v>9579</v>
      </c>
      <c r="D1956" t="s">
        <v>15083</v>
      </c>
      <c r="E1956" t="s">
        <v>15082</v>
      </c>
      <c r="F1956" t="s">
        <v>15081</v>
      </c>
      <c r="G1956" s="25" t="s">
        <v>15080</v>
      </c>
      <c r="I1956" s="25" t="s">
        <v>15079</v>
      </c>
      <c r="J1956" t="s">
        <v>15078</v>
      </c>
      <c r="M1956" t="b">
        <v>0</v>
      </c>
      <c r="T1956" t="s">
        <v>4341</v>
      </c>
      <c r="U1956" t="s">
        <v>4340</v>
      </c>
      <c r="V1956" t="s">
        <v>15010</v>
      </c>
      <c r="W1956">
        <v>2912</v>
      </c>
      <c r="X1956" s="25" t="s">
        <v>21855</v>
      </c>
      <c r="Y1956" t="s">
        <v>21856</v>
      </c>
      <c r="Z1956" t="s">
        <v>15077</v>
      </c>
      <c r="AA1956" t="str">
        <f t="shared" si="30"/>
        <v>Firewall Security Requirements Guide :: Version 2, Release: 3 Benchmark Date: 27 Oct 2022 SC-7 (11);</v>
      </c>
    </row>
    <row r="1957" spans="1:27" ht="409.5" hidden="1">
      <c r="A1957" t="s">
        <v>15076</v>
      </c>
      <c r="B1957" t="s">
        <v>4349</v>
      </c>
      <c r="C1957" t="s">
        <v>9579</v>
      </c>
      <c r="D1957" t="s">
        <v>15075</v>
      </c>
      <c r="E1957" t="s">
        <v>15074</v>
      </c>
      <c r="F1957" t="s">
        <v>15073</v>
      </c>
      <c r="G1957" s="25" t="s">
        <v>15072</v>
      </c>
      <c r="I1957" s="25" t="s">
        <v>15071</v>
      </c>
      <c r="J1957" t="s">
        <v>15070</v>
      </c>
      <c r="M1957" t="b">
        <v>0</v>
      </c>
      <c r="T1957" t="s">
        <v>4341</v>
      </c>
      <c r="U1957" t="s">
        <v>4340</v>
      </c>
      <c r="V1957" t="s">
        <v>15010</v>
      </c>
      <c r="W1957">
        <v>2912</v>
      </c>
      <c r="X1957" s="25" t="s">
        <v>21855</v>
      </c>
      <c r="Y1957" t="s">
        <v>21856</v>
      </c>
      <c r="Z1957" t="s">
        <v>15069</v>
      </c>
      <c r="AA1957" t="str">
        <f t="shared" si="30"/>
        <v>Firewall Security Requirements Guide :: Version 2, Release: 3 Benchmark Date: 27 Oct 2022 SC-7 (11);</v>
      </c>
    </row>
    <row r="1958" spans="1:27" ht="409.5" hidden="1">
      <c r="A1958" t="s">
        <v>9982</v>
      </c>
      <c r="B1958" t="s">
        <v>4349</v>
      </c>
      <c r="C1958" t="s">
        <v>9579</v>
      </c>
      <c r="D1958" t="s">
        <v>9981</v>
      </c>
      <c r="E1958" t="s">
        <v>9980</v>
      </c>
      <c r="F1958" t="s">
        <v>9979</v>
      </c>
      <c r="G1958" s="25" t="s">
        <v>9978</v>
      </c>
      <c r="I1958" s="25" t="s">
        <v>9977</v>
      </c>
      <c r="J1958" s="25" t="s">
        <v>9976</v>
      </c>
      <c r="M1958" t="b">
        <v>0</v>
      </c>
      <c r="T1958" t="s">
        <v>4341</v>
      </c>
      <c r="U1958" t="s">
        <v>4340</v>
      </c>
      <c r="V1958" t="s">
        <v>9672</v>
      </c>
      <c r="W1958">
        <v>2917</v>
      </c>
      <c r="X1958" s="25" t="s">
        <v>21855</v>
      </c>
      <c r="Y1958" t="s">
        <v>21856</v>
      </c>
      <c r="Z1958" t="s">
        <v>9975</v>
      </c>
      <c r="AA1958" t="str">
        <f t="shared" si="30"/>
        <v>Router Security Requirements Guide :: Version 4, Release: 2 Benchmark Date: 23 Apr 2021 SC-7 (11);</v>
      </c>
    </row>
    <row r="1959" spans="1:27" ht="409.5" hidden="1">
      <c r="A1959" t="s">
        <v>9974</v>
      </c>
      <c r="B1959" t="s">
        <v>4349</v>
      </c>
      <c r="C1959" t="s">
        <v>9579</v>
      </c>
      <c r="D1959" t="s">
        <v>9973</v>
      </c>
      <c r="E1959" t="s">
        <v>9972</v>
      </c>
      <c r="F1959" t="s">
        <v>9971</v>
      </c>
      <c r="G1959" s="25" t="s">
        <v>9970</v>
      </c>
      <c r="I1959" s="25" t="s">
        <v>9969</v>
      </c>
      <c r="J1959" s="25" t="s">
        <v>9968</v>
      </c>
      <c r="M1959" t="b">
        <v>0</v>
      </c>
      <c r="T1959" t="s">
        <v>4341</v>
      </c>
      <c r="U1959" t="s">
        <v>4340</v>
      </c>
      <c r="V1959" t="s">
        <v>9672</v>
      </c>
      <c r="W1959">
        <v>2917</v>
      </c>
      <c r="X1959" s="25" t="s">
        <v>21855</v>
      </c>
      <c r="Y1959" t="s">
        <v>21856</v>
      </c>
      <c r="Z1959" t="s">
        <v>9967</v>
      </c>
      <c r="AA1959" t="str">
        <f t="shared" si="30"/>
        <v>Router Security Requirements Guide :: Version 4, Release: 2 Benchmark Date: 23 Apr 2021 SC-7 (11);</v>
      </c>
    </row>
    <row r="1960" spans="1:27" ht="409.5" hidden="1">
      <c r="A1960" t="s">
        <v>9966</v>
      </c>
      <c r="B1960" t="s">
        <v>5187</v>
      </c>
      <c r="C1960" t="s">
        <v>9579</v>
      </c>
      <c r="D1960" t="s">
        <v>9965</v>
      </c>
      <c r="E1960" t="s">
        <v>9964</v>
      </c>
      <c r="F1960" t="s">
        <v>9963</v>
      </c>
      <c r="G1960" t="s">
        <v>9962</v>
      </c>
      <c r="I1960" s="25" t="s">
        <v>9961</v>
      </c>
      <c r="J1960" s="25" t="s">
        <v>9960</v>
      </c>
      <c r="M1960" t="b">
        <v>0</v>
      </c>
      <c r="T1960" t="s">
        <v>4341</v>
      </c>
      <c r="U1960" t="s">
        <v>4340</v>
      </c>
      <c r="V1960" t="s">
        <v>9672</v>
      </c>
      <c r="W1960">
        <v>2917</v>
      </c>
      <c r="X1960" s="25" t="s">
        <v>21855</v>
      </c>
      <c r="Y1960" t="s">
        <v>21856</v>
      </c>
      <c r="Z1960" t="s">
        <v>9959</v>
      </c>
      <c r="AA1960" t="str">
        <f t="shared" si="30"/>
        <v>Router Security Requirements Guide :: Version 4, Release: 2 Benchmark Date: 23 Apr 2021 SC-7 (11);</v>
      </c>
    </row>
    <row r="1961" spans="1:27" ht="409.5" hidden="1">
      <c r="A1961" t="s">
        <v>9958</v>
      </c>
      <c r="B1961" t="s">
        <v>4349</v>
      </c>
      <c r="C1961" t="s">
        <v>9579</v>
      </c>
      <c r="D1961" t="s">
        <v>9957</v>
      </c>
      <c r="E1961" t="s">
        <v>9956</v>
      </c>
      <c r="F1961" t="s">
        <v>9955</v>
      </c>
      <c r="G1961" t="s">
        <v>9954</v>
      </c>
      <c r="I1961" s="25" t="s">
        <v>9953</v>
      </c>
      <c r="J1961" s="25" t="s">
        <v>9952</v>
      </c>
      <c r="M1961" t="b">
        <v>0</v>
      </c>
      <c r="T1961" t="s">
        <v>4341</v>
      </c>
      <c r="U1961" t="s">
        <v>4340</v>
      </c>
      <c r="V1961" t="s">
        <v>9672</v>
      </c>
      <c r="W1961">
        <v>2917</v>
      </c>
      <c r="X1961" s="25" t="s">
        <v>21855</v>
      </c>
      <c r="Y1961" t="s">
        <v>21856</v>
      </c>
      <c r="Z1961" t="s">
        <v>9951</v>
      </c>
      <c r="AA1961" t="str">
        <f t="shared" si="30"/>
        <v>Router Security Requirements Guide :: Version 4, Release: 2 Benchmark Date: 23 Apr 2021 SC-7 (11);</v>
      </c>
    </row>
    <row r="1962" spans="1:27" ht="409.5" hidden="1">
      <c r="A1962" t="s">
        <v>9942</v>
      </c>
      <c r="B1962" t="s">
        <v>5187</v>
      </c>
      <c r="C1962" t="s">
        <v>9579</v>
      </c>
      <c r="D1962" t="s">
        <v>9941</v>
      </c>
      <c r="E1962" t="s">
        <v>9940</v>
      </c>
      <c r="F1962" t="s">
        <v>9939</v>
      </c>
      <c r="G1962" t="s">
        <v>9931</v>
      </c>
      <c r="I1962" s="25" t="s">
        <v>9938</v>
      </c>
      <c r="J1962" t="s">
        <v>9937</v>
      </c>
      <c r="M1962" t="b">
        <v>0</v>
      </c>
      <c r="T1962" t="s">
        <v>4341</v>
      </c>
      <c r="U1962" t="s">
        <v>4340</v>
      </c>
      <c r="V1962" t="s">
        <v>9672</v>
      </c>
      <c r="W1962">
        <v>2917</v>
      </c>
      <c r="X1962" s="25" t="s">
        <v>21855</v>
      </c>
      <c r="Y1962" t="s">
        <v>21856</v>
      </c>
      <c r="Z1962" t="s">
        <v>9936</v>
      </c>
      <c r="AA1962" t="str">
        <f t="shared" si="30"/>
        <v>Router Security Requirements Guide :: Version 4, Release: 2 Benchmark Date: 23 Apr 2021 SC-7 (11);</v>
      </c>
    </row>
    <row r="1963" spans="1:27" ht="409.5" hidden="1">
      <c r="A1963" t="s">
        <v>9935</v>
      </c>
      <c r="B1963" t="s">
        <v>4349</v>
      </c>
      <c r="C1963" t="s">
        <v>9579</v>
      </c>
      <c r="D1963" t="s">
        <v>9934</v>
      </c>
      <c r="E1963" t="s">
        <v>9933</v>
      </c>
      <c r="F1963" t="s">
        <v>9932</v>
      </c>
      <c r="G1963" t="s">
        <v>9931</v>
      </c>
      <c r="I1963" s="25" t="s">
        <v>9930</v>
      </c>
      <c r="J1963" t="s">
        <v>9929</v>
      </c>
      <c r="M1963" t="b">
        <v>0</v>
      </c>
      <c r="T1963" t="s">
        <v>4341</v>
      </c>
      <c r="U1963" t="s">
        <v>4340</v>
      </c>
      <c r="V1963" t="s">
        <v>9672</v>
      </c>
      <c r="W1963">
        <v>2917</v>
      </c>
      <c r="X1963" s="25" t="s">
        <v>21855</v>
      </c>
      <c r="Y1963" t="s">
        <v>21856</v>
      </c>
      <c r="Z1963" t="s">
        <v>9928</v>
      </c>
      <c r="AA1963" t="str">
        <f t="shared" si="30"/>
        <v>Router Security Requirements Guide :: Version 4, Release: 2 Benchmark Date: 23 Apr 2021 SC-7 (11);</v>
      </c>
    </row>
    <row r="1964" spans="1:27" ht="409.5" hidden="1">
      <c r="A1964" t="s">
        <v>9927</v>
      </c>
      <c r="B1964" t="s">
        <v>4349</v>
      </c>
      <c r="C1964" t="s">
        <v>9579</v>
      </c>
      <c r="D1964" t="s">
        <v>9926</v>
      </c>
      <c r="E1964" t="s">
        <v>9925</v>
      </c>
      <c r="F1964" t="s">
        <v>9924</v>
      </c>
      <c r="G1964" t="s">
        <v>9923</v>
      </c>
      <c r="I1964" s="25" t="s">
        <v>9922</v>
      </c>
      <c r="J1964" t="s">
        <v>9921</v>
      </c>
      <c r="M1964" t="b">
        <v>0</v>
      </c>
      <c r="T1964" t="s">
        <v>4341</v>
      </c>
      <c r="U1964" t="s">
        <v>4340</v>
      </c>
      <c r="V1964" t="s">
        <v>9672</v>
      </c>
      <c r="W1964">
        <v>2917</v>
      </c>
      <c r="X1964" s="25" t="s">
        <v>21855</v>
      </c>
      <c r="Y1964" t="s">
        <v>21856</v>
      </c>
      <c r="Z1964" t="s">
        <v>9920</v>
      </c>
      <c r="AA1964" t="str">
        <f t="shared" si="30"/>
        <v>Router Security Requirements Guide :: Version 4, Release: 2 Benchmark Date: 23 Apr 2021 SC-7 (11);</v>
      </c>
    </row>
    <row r="1965" spans="1:27" ht="409.5" hidden="1">
      <c r="A1965" t="s">
        <v>9815</v>
      </c>
      <c r="B1965" t="s">
        <v>4349</v>
      </c>
      <c r="C1965" t="s">
        <v>9611</v>
      </c>
      <c r="D1965" t="s">
        <v>9814</v>
      </c>
      <c r="E1965" t="s">
        <v>9813</v>
      </c>
      <c r="F1965" t="s">
        <v>9812</v>
      </c>
      <c r="G1965" t="s">
        <v>9811</v>
      </c>
      <c r="I1965" s="25" t="s">
        <v>9810</v>
      </c>
      <c r="J1965" t="s">
        <v>9809</v>
      </c>
      <c r="M1965" t="b">
        <v>0</v>
      </c>
      <c r="T1965" t="s">
        <v>4341</v>
      </c>
      <c r="U1965" t="s">
        <v>4340</v>
      </c>
      <c r="V1965" t="s">
        <v>9672</v>
      </c>
      <c r="W1965">
        <v>2917</v>
      </c>
      <c r="X1965" s="25" t="s">
        <v>21855</v>
      </c>
      <c r="Y1965" t="s">
        <v>21856</v>
      </c>
      <c r="Z1965" t="s">
        <v>9808</v>
      </c>
      <c r="AA1965" t="str">
        <f t="shared" si="30"/>
        <v>Router Security Requirements Guide :: Version 4, Release: 2 Benchmark Date: 23 Apr 2021 SC-7 (11);</v>
      </c>
    </row>
    <row r="1966" spans="1:27" ht="409.5" hidden="1">
      <c r="A1966" t="s">
        <v>9799</v>
      </c>
      <c r="B1966" t="s">
        <v>4349</v>
      </c>
      <c r="C1966" t="s">
        <v>8011</v>
      </c>
      <c r="D1966" t="s">
        <v>9798</v>
      </c>
      <c r="E1966" t="s">
        <v>9797</v>
      </c>
      <c r="F1966" t="s">
        <v>9796</v>
      </c>
      <c r="G1966" t="s">
        <v>9795</v>
      </c>
      <c r="I1966" s="25" t="s">
        <v>9794</v>
      </c>
      <c r="J1966" s="25" t="s">
        <v>9793</v>
      </c>
      <c r="M1966" t="b">
        <v>0</v>
      </c>
      <c r="T1966" t="s">
        <v>4341</v>
      </c>
      <c r="U1966" t="s">
        <v>4340</v>
      </c>
      <c r="V1966" t="s">
        <v>9672</v>
      </c>
      <c r="W1966">
        <v>2917</v>
      </c>
      <c r="X1966" s="25" t="s">
        <v>21855</v>
      </c>
      <c r="Y1966" t="s">
        <v>21856</v>
      </c>
      <c r="Z1966" t="s">
        <v>9792</v>
      </c>
      <c r="AA1966" t="str">
        <f t="shared" si="30"/>
        <v>Router Security Requirements Guide :: Version 4, Release: 2 Benchmark Date: 23 Apr 2021 SC-7 (11);</v>
      </c>
    </row>
    <row r="1967" spans="1:27" ht="409.5" hidden="1">
      <c r="A1967" t="s">
        <v>9791</v>
      </c>
      <c r="B1967" t="s">
        <v>4349</v>
      </c>
      <c r="C1967" t="s">
        <v>8011</v>
      </c>
      <c r="D1967" t="s">
        <v>9790</v>
      </c>
      <c r="E1967" t="s">
        <v>9789</v>
      </c>
      <c r="F1967" t="s">
        <v>9788</v>
      </c>
      <c r="G1967" t="s">
        <v>9787</v>
      </c>
      <c r="I1967" s="25" t="s">
        <v>9786</v>
      </c>
      <c r="J1967" t="s">
        <v>9785</v>
      </c>
      <c r="M1967" t="b">
        <v>0</v>
      </c>
      <c r="T1967" t="s">
        <v>4341</v>
      </c>
      <c r="U1967" t="s">
        <v>4340</v>
      </c>
      <c r="V1967" t="s">
        <v>9672</v>
      </c>
      <c r="W1967">
        <v>2917</v>
      </c>
      <c r="X1967" s="25" t="s">
        <v>21855</v>
      </c>
      <c r="Y1967" t="s">
        <v>21856</v>
      </c>
      <c r="Z1967" t="s">
        <v>9784</v>
      </c>
      <c r="AA1967" t="str">
        <f t="shared" si="30"/>
        <v>Router Security Requirements Guide :: Version 4, Release: 2 Benchmark Date: 23 Apr 2021 SC-7 (11);</v>
      </c>
    </row>
    <row r="1968" spans="1:27" ht="409.5" hidden="1">
      <c r="A1968" t="s">
        <v>9727</v>
      </c>
      <c r="B1968" t="s">
        <v>4349</v>
      </c>
      <c r="C1968" t="s">
        <v>9579</v>
      </c>
      <c r="D1968" t="s">
        <v>9726</v>
      </c>
      <c r="E1968" t="s">
        <v>9725</v>
      </c>
      <c r="F1968" t="s">
        <v>9724</v>
      </c>
      <c r="G1968" t="s">
        <v>9723</v>
      </c>
      <c r="I1968" s="25" t="s">
        <v>9722</v>
      </c>
      <c r="J1968" t="s">
        <v>9721</v>
      </c>
      <c r="M1968" t="b">
        <v>0</v>
      </c>
      <c r="T1968" t="s">
        <v>4341</v>
      </c>
      <c r="U1968" t="s">
        <v>4340</v>
      </c>
      <c r="V1968" t="s">
        <v>9672</v>
      </c>
      <c r="W1968">
        <v>2917</v>
      </c>
      <c r="X1968" s="25" t="s">
        <v>21855</v>
      </c>
      <c r="Y1968" t="s">
        <v>21856</v>
      </c>
      <c r="Z1968" t="s">
        <v>9720</v>
      </c>
      <c r="AA1968" t="str">
        <f t="shared" si="30"/>
        <v>Router Security Requirements Guide :: Version 4, Release: 2 Benchmark Date: 23 Apr 2021 SC-7 (11);</v>
      </c>
    </row>
    <row r="1969" spans="1:27" ht="409.5" hidden="1">
      <c r="A1969" t="s">
        <v>9719</v>
      </c>
      <c r="B1969" t="s">
        <v>4349</v>
      </c>
      <c r="C1969" t="s">
        <v>9579</v>
      </c>
      <c r="D1969" t="s">
        <v>9718</v>
      </c>
      <c r="E1969" t="s">
        <v>9717</v>
      </c>
      <c r="F1969" t="s">
        <v>9716</v>
      </c>
      <c r="G1969" s="25" t="s">
        <v>9715</v>
      </c>
      <c r="I1969" s="25" t="s">
        <v>9714</v>
      </c>
      <c r="J1969" t="s">
        <v>9713</v>
      </c>
      <c r="M1969" t="b">
        <v>0</v>
      </c>
      <c r="T1969" t="s">
        <v>4341</v>
      </c>
      <c r="U1969" t="s">
        <v>4340</v>
      </c>
      <c r="V1969" t="s">
        <v>9672</v>
      </c>
      <c r="W1969">
        <v>2917</v>
      </c>
      <c r="X1969" s="25" t="s">
        <v>21855</v>
      </c>
      <c r="Y1969" t="s">
        <v>21856</v>
      </c>
      <c r="Z1969" t="s">
        <v>9712</v>
      </c>
      <c r="AA1969" t="str">
        <f t="shared" si="30"/>
        <v>Router Security Requirements Guide :: Version 4, Release: 2 Benchmark Date: 23 Apr 2021 SC-7 (11);</v>
      </c>
    </row>
    <row r="1970" spans="1:27" ht="409.5" hidden="1">
      <c r="A1970" t="s">
        <v>9711</v>
      </c>
      <c r="B1970" t="s">
        <v>4349</v>
      </c>
      <c r="C1970" t="s">
        <v>9579</v>
      </c>
      <c r="D1970" t="s">
        <v>9710</v>
      </c>
      <c r="E1970" t="s">
        <v>9709</v>
      </c>
      <c r="F1970" t="s">
        <v>9708</v>
      </c>
      <c r="G1970" t="s">
        <v>9707</v>
      </c>
      <c r="I1970" s="25" t="s">
        <v>9706</v>
      </c>
      <c r="J1970" t="s">
        <v>9705</v>
      </c>
      <c r="M1970" t="b">
        <v>0</v>
      </c>
      <c r="T1970" t="s">
        <v>4341</v>
      </c>
      <c r="U1970" t="s">
        <v>4340</v>
      </c>
      <c r="V1970" t="s">
        <v>9672</v>
      </c>
      <c r="W1970">
        <v>2917</v>
      </c>
      <c r="X1970" s="25" t="s">
        <v>21855</v>
      </c>
      <c r="Y1970" t="s">
        <v>21856</v>
      </c>
      <c r="Z1970" t="s">
        <v>9704</v>
      </c>
      <c r="AA1970" t="str">
        <f t="shared" si="30"/>
        <v>Router Security Requirements Guide :: Version 4, Release: 2 Benchmark Date: 23 Apr 2021 SC-7 (11);</v>
      </c>
    </row>
    <row r="1971" spans="1:27" ht="409.5" hidden="1">
      <c r="A1971" t="s">
        <v>9703</v>
      </c>
      <c r="B1971" t="s">
        <v>4349</v>
      </c>
      <c r="C1971" t="s">
        <v>9579</v>
      </c>
      <c r="D1971" t="s">
        <v>9702</v>
      </c>
      <c r="E1971" t="s">
        <v>9701</v>
      </c>
      <c r="F1971" t="s">
        <v>9700</v>
      </c>
      <c r="G1971" t="s">
        <v>9699</v>
      </c>
      <c r="I1971" s="25" t="s">
        <v>9698</v>
      </c>
      <c r="J1971" t="s">
        <v>9697</v>
      </c>
      <c r="M1971" t="b">
        <v>0</v>
      </c>
      <c r="T1971" t="s">
        <v>4341</v>
      </c>
      <c r="U1971" t="s">
        <v>4340</v>
      </c>
      <c r="V1971" t="s">
        <v>9672</v>
      </c>
      <c r="W1971">
        <v>2917</v>
      </c>
      <c r="X1971" s="25" t="s">
        <v>21855</v>
      </c>
      <c r="Y1971" t="s">
        <v>21856</v>
      </c>
      <c r="Z1971" t="s">
        <v>9696</v>
      </c>
      <c r="AA1971" t="str">
        <f t="shared" si="30"/>
        <v>Router Security Requirements Guide :: Version 4, Release: 2 Benchmark Date: 23 Apr 2021 SC-7 (11);</v>
      </c>
    </row>
    <row r="1972" spans="1:27" ht="409.5" hidden="1">
      <c r="A1972" t="s">
        <v>9695</v>
      </c>
      <c r="B1972" t="s">
        <v>4349</v>
      </c>
      <c r="C1972" t="s">
        <v>9579</v>
      </c>
      <c r="D1972" t="s">
        <v>9694</v>
      </c>
      <c r="E1972" t="s">
        <v>9693</v>
      </c>
      <c r="F1972" t="s">
        <v>9692</v>
      </c>
      <c r="G1972" t="s">
        <v>9691</v>
      </c>
      <c r="I1972" s="25" t="s">
        <v>9690</v>
      </c>
      <c r="J1972" t="s">
        <v>9689</v>
      </c>
      <c r="M1972" t="b">
        <v>0</v>
      </c>
      <c r="T1972" t="s">
        <v>4341</v>
      </c>
      <c r="U1972" t="s">
        <v>4340</v>
      </c>
      <c r="V1972" t="s">
        <v>9672</v>
      </c>
      <c r="W1972">
        <v>2917</v>
      </c>
      <c r="X1972" s="25" t="s">
        <v>21855</v>
      </c>
      <c r="Y1972" t="s">
        <v>21856</v>
      </c>
      <c r="Z1972" t="s">
        <v>9688</v>
      </c>
      <c r="AA1972" t="str">
        <f t="shared" si="30"/>
        <v>Router Security Requirements Guide :: Version 4, Release: 2 Benchmark Date: 23 Apr 2021 SC-7 (11);</v>
      </c>
    </row>
    <row r="1973" spans="1:27" ht="409.5" hidden="1">
      <c r="A1973" t="s">
        <v>9687</v>
      </c>
      <c r="B1973" t="s">
        <v>4349</v>
      </c>
      <c r="C1973" t="s">
        <v>9579</v>
      </c>
      <c r="D1973" t="s">
        <v>9686</v>
      </c>
      <c r="E1973" t="s">
        <v>9685</v>
      </c>
      <c r="F1973" t="s">
        <v>9684</v>
      </c>
      <c r="G1973" t="s">
        <v>9683</v>
      </c>
      <c r="I1973" s="25" t="s">
        <v>9682</v>
      </c>
      <c r="J1973" t="s">
        <v>9681</v>
      </c>
      <c r="M1973" t="b">
        <v>0</v>
      </c>
      <c r="T1973" t="s">
        <v>4341</v>
      </c>
      <c r="U1973" t="s">
        <v>4340</v>
      </c>
      <c r="V1973" t="s">
        <v>9672</v>
      </c>
      <c r="W1973">
        <v>2917</v>
      </c>
      <c r="X1973" s="25" t="s">
        <v>21855</v>
      </c>
      <c r="Y1973" t="s">
        <v>21856</v>
      </c>
      <c r="Z1973" t="s">
        <v>9680</v>
      </c>
      <c r="AA1973" t="str">
        <f t="shared" si="30"/>
        <v>Router Security Requirements Guide :: Version 4, Release: 2 Benchmark Date: 23 Apr 2021 SC-7 (11);</v>
      </c>
    </row>
    <row r="1974" spans="1:27" ht="409.5" hidden="1">
      <c r="A1974" t="s">
        <v>9679</v>
      </c>
      <c r="B1974" t="s">
        <v>4349</v>
      </c>
      <c r="C1974" t="s">
        <v>9579</v>
      </c>
      <c r="D1974" t="s">
        <v>9678</v>
      </c>
      <c r="E1974" t="s">
        <v>9677</v>
      </c>
      <c r="F1974" t="s">
        <v>9676</v>
      </c>
      <c r="G1974" t="s">
        <v>9675</v>
      </c>
      <c r="I1974" s="25" t="s">
        <v>9674</v>
      </c>
      <c r="J1974" t="s">
        <v>9673</v>
      </c>
      <c r="M1974" t="b">
        <v>0</v>
      </c>
      <c r="T1974" t="s">
        <v>4341</v>
      </c>
      <c r="U1974" t="s">
        <v>4340</v>
      </c>
      <c r="V1974" t="s">
        <v>9672</v>
      </c>
      <c r="W1974">
        <v>2917</v>
      </c>
      <c r="X1974" s="25" t="s">
        <v>21855</v>
      </c>
      <c r="Y1974" t="s">
        <v>21856</v>
      </c>
      <c r="Z1974" t="s">
        <v>9671</v>
      </c>
      <c r="AA1974" t="str">
        <f t="shared" si="30"/>
        <v>Router Security Requirements Guide :: Version 4, Release: 2 Benchmark Date: 23 Apr 2021 SC-7 (11);</v>
      </c>
    </row>
    <row r="1975" spans="1:27" ht="409.5" hidden="1">
      <c r="A1975" t="s">
        <v>9580</v>
      </c>
      <c r="B1975" t="s">
        <v>4349</v>
      </c>
      <c r="C1975" t="s">
        <v>9579</v>
      </c>
      <c r="D1975" t="s">
        <v>9578</v>
      </c>
      <c r="E1975" t="s">
        <v>9577</v>
      </c>
      <c r="F1975" t="s">
        <v>9576</v>
      </c>
      <c r="G1975" t="s">
        <v>9575</v>
      </c>
      <c r="I1975" s="25" t="s">
        <v>9574</v>
      </c>
      <c r="J1975" t="s">
        <v>9573</v>
      </c>
      <c r="M1975" t="b">
        <v>0</v>
      </c>
      <c r="T1975" t="s">
        <v>4341</v>
      </c>
      <c r="U1975" t="s">
        <v>4340</v>
      </c>
      <c r="V1975" t="s">
        <v>9446</v>
      </c>
      <c r="W1975">
        <v>3333</v>
      </c>
      <c r="X1975" s="25" t="s">
        <v>21855</v>
      </c>
      <c r="Y1975" t="s">
        <v>21856</v>
      </c>
      <c r="AA1975" t="str">
        <f t="shared" si="30"/>
        <v>SDN Controller Security Requirements Guide :: Version 1, Release: 2 Benchmark Date: 24 Apr 2020 SC-7 (11);</v>
      </c>
    </row>
    <row r="1976" spans="1:27" ht="409.5" hidden="1">
      <c r="A1976" t="s">
        <v>5197</v>
      </c>
      <c r="B1976" t="s">
        <v>4349</v>
      </c>
      <c r="C1976" t="s">
        <v>4358</v>
      </c>
      <c r="D1976" t="s">
        <v>5196</v>
      </c>
      <c r="E1976" t="s">
        <v>5195</v>
      </c>
      <c r="F1976" t="s">
        <v>5194</v>
      </c>
      <c r="G1976" t="s">
        <v>5193</v>
      </c>
      <c r="I1976" s="25" t="s">
        <v>5192</v>
      </c>
      <c r="J1976" t="s">
        <v>5191</v>
      </c>
      <c r="M1976" t="b">
        <v>0</v>
      </c>
      <c r="T1976" t="s">
        <v>4341</v>
      </c>
      <c r="U1976" t="s">
        <v>4340</v>
      </c>
      <c r="V1976" t="s">
        <v>5162</v>
      </c>
      <c r="W1976">
        <v>4093</v>
      </c>
      <c r="X1976" s="25" t="s">
        <v>5190</v>
      </c>
      <c r="Y1976" t="s">
        <v>21857</v>
      </c>
      <c r="Z1976" t="s">
        <v>5189</v>
      </c>
      <c r="AA1976" t="str">
        <f t="shared" si="30"/>
        <v>Application Security and Development Security Technical Implementation Guide :: Version 5, Release: 2 Benchmark Date: 27 Oct 2022 SC-7 (13);</v>
      </c>
    </row>
    <row r="1977" spans="1:27" ht="409.5">
      <c r="A1977" t="s">
        <v>20193</v>
      </c>
      <c r="B1977" t="s">
        <v>4349</v>
      </c>
      <c r="C1977" t="s">
        <v>20191</v>
      </c>
      <c r="D1977" t="s">
        <v>20192</v>
      </c>
      <c r="E1977" t="s">
        <v>20191</v>
      </c>
      <c r="F1977" t="s">
        <v>20190</v>
      </c>
      <c r="G1977" s="25" t="s">
        <v>20189</v>
      </c>
      <c r="I1977" s="25" t="s">
        <v>20188</v>
      </c>
      <c r="J1977" t="s">
        <v>20187</v>
      </c>
      <c r="M1977" t="b">
        <v>0</v>
      </c>
      <c r="T1977" t="s">
        <v>4341</v>
      </c>
      <c r="U1977" t="s">
        <v>4340</v>
      </c>
      <c r="V1977" t="s">
        <v>19908</v>
      </c>
      <c r="W1977">
        <v>2489</v>
      </c>
      <c r="X1977" s="25" t="s">
        <v>9911</v>
      </c>
      <c r="Y1977" t="s">
        <v>21858</v>
      </c>
      <c r="AA1977" t="str">
        <f t="shared" si="30"/>
        <v>Application Layer Gateway (ALG) Security Requirements Guide (SRG) :: Version 1, Release: 2 Benchmark Date: 24 Jul 2015 SC-7 (18);</v>
      </c>
    </row>
    <row r="1978" spans="1:27" ht="409.5" hidden="1">
      <c r="A1978" t="s">
        <v>12888</v>
      </c>
      <c r="B1978" t="s">
        <v>4349</v>
      </c>
      <c r="C1978" t="s">
        <v>7950</v>
      </c>
      <c r="D1978" t="s">
        <v>12887</v>
      </c>
      <c r="E1978" t="s">
        <v>12886</v>
      </c>
      <c r="F1978" t="s">
        <v>12885</v>
      </c>
      <c r="G1978" s="25" t="s">
        <v>12884</v>
      </c>
      <c r="I1978" s="25" t="s">
        <v>12883</v>
      </c>
      <c r="J1978" t="s">
        <v>12882</v>
      </c>
      <c r="M1978" t="b">
        <v>0</v>
      </c>
      <c r="T1978" t="s">
        <v>4341</v>
      </c>
      <c r="U1978" t="s">
        <v>4340</v>
      </c>
      <c r="V1978" t="s">
        <v>12698</v>
      </c>
      <c r="W1978">
        <v>2913</v>
      </c>
      <c r="X1978" s="25" t="s">
        <v>9911</v>
      </c>
      <c r="Y1978" t="s">
        <v>21858</v>
      </c>
      <c r="Z1978" t="s">
        <v>12881</v>
      </c>
      <c r="AA1978" t="str">
        <f t="shared" si="30"/>
        <v>Layer 2 Switch Security Requirements Guide :: Version 2, Release: 1 Benchmark Date: 18 May 2021 SC-7 (18);</v>
      </c>
    </row>
    <row r="1979" spans="1:27" ht="409.5" hidden="1">
      <c r="A1979" t="s">
        <v>9919</v>
      </c>
      <c r="B1979" t="s">
        <v>4349</v>
      </c>
      <c r="C1979" t="s">
        <v>9918</v>
      </c>
      <c r="D1979" t="s">
        <v>9917</v>
      </c>
      <c r="E1979" t="s">
        <v>9916</v>
      </c>
      <c r="F1979" t="s">
        <v>9915</v>
      </c>
      <c r="G1979" s="25" t="s">
        <v>9914</v>
      </c>
      <c r="I1979" s="25" t="s">
        <v>9913</v>
      </c>
      <c r="J1979" s="25" t="s">
        <v>9912</v>
      </c>
      <c r="M1979" t="b">
        <v>0</v>
      </c>
      <c r="T1979" t="s">
        <v>4341</v>
      </c>
      <c r="U1979" t="s">
        <v>4340</v>
      </c>
      <c r="V1979" t="s">
        <v>9672</v>
      </c>
      <c r="W1979">
        <v>2917</v>
      </c>
      <c r="X1979" s="25" t="s">
        <v>9911</v>
      </c>
      <c r="Y1979" t="s">
        <v>21858</v>
      </c>
      <c r="Z1979" t="s">
        <v>9910</v>
      </c>
      <c r="AA1979" t="str">
        <f t="shared" si="30"/>
        <v>Router Security Requirements Guide :: Version 4, Release: 2 Benchmark Date: 23 Apr 2021 SC-7 (18);</v>
      </c>
    </row>
    <row r="1980" spans="1:27" ht="409.5">
      <c r="A1980" t="s">
        <v>20186</v>
      </c>
      <c r="B1980" t="s">
        <v>4349</v>
      </c>
      <c r="C1980" t="s">
        <v>20184</v>
      </c>
      <c r="D1980" t="s">
        <v>20185</v>
      </c>
      <c r="E1980" t="s">
        <v>20184</v>
      </c>
      <c r="F1980" t="s">
        <v>20183</v>
      </c>
      <c r="G1980" s="25" t="s">
        <v>20182</v>
      </c>
      <c r="I1980" s="25" t="s">
        <v>20181</v>
      </c>
      <c r="J1980" t="s">
        <v>20180</v>
      </c>
      <c r="M1980" t="b">
        <v>0</v>
      </c>
      <c r="T1980" t="s">
        <v>4341</v>
      </c>
      <c r="U1980" t="s">
        <v>4340</v>
      </c>
      <c r="V1980" t="s">
        <v>19908</v>
      </c>
      <c r="W1980">
        <v>2489</v>
      </c>
      <c r="X1980" s="25" t="s">
        <v>10223</v>
      </c>
      <c r="Y1980" t="s">
        <v>21859</v>
      </c>
      <c r="AA1980" t="str">
        <f t="shared" si="30"/>
        <v>Application Layer Gateway (ALG) Security Requirements Guide (SRG) :: Version 1, Release: 2 Benchmark Date: 24 Jul 2015 SC-7 (5);</v>
      </c>
    </row>
    <row r="1981" spans="1:27" ht="409.5" hidden="1">
      <c r="A1981" t="s">
        <v>15156</v>
      </c>
      <c r="B1981" t="s">
        <v>4745</v>
      </c>
      <c r="C1981" t="s">
        <v>10230</v>
      </c>
      <c r="D1981" t="s">
        <v>15155</v>
      </c>
      <c r="E1981" t="s">
        <v>15154</v>
      </c>
      <c r="F1981" t="s">
        <v>15153</v>
      </c>
      <c r="G1981" s="25" t="s">
        <v>15152</v>
      </c>
      <c r="I1981" s="25" t="s">
        <v>15151</v>
      </c>
      <c r="J1981" t="s">
        <v>15150</v>
      </c>
      <c r="M1981" t="b">
        <v>0</v>
      </c>
      <c r="T1981" t="s">
        <v>4341</v>
      </c>
      <c r="U1981" t="s">
        <v>4340</v>
      </c>
      <c r="V1981" t="s">
        <v>15010</v>
      </c>
      <c r="W1981">
        <v>2912</v>
      </c>
      <c r="X1981" s="25" t="s">
        <v>10223</v>
      </c>
      <c r="Y1981" t="s">
        <v>21859</v>
      </c>
      <c r="Z1981" t="s">
        <v>15149</v>
      </c>
      <c r="AA1981" t="str">
        <f t="shared" si="30"/>
        <v>Firewall Security Requirements Guide :: Version 2, Release: 3 Benchmark Date: 27 Oct 2022 SC-7 (5);</v>
      </c>
    </row>
    <row r="1982" spans="1:27" ht="409.5" hidden="1">
      <c r="A1982" t="s">
        <v>10231</v>
      </c>
      <c r="B1982" t="s">
        <v>4745</v>
      </c>
      <c r="C1982" t="s">
        <v>10230</v>
      </c>
      <c r="D1982" t="s">
        <v>10229</v>
      </c>
      <c r="E1982" t="s">
        <v>10228</v>
      </c>
      <c r="F1982" t="s">
        <v>10227</v>
      </c>
      <c r="G1982" s="25" t="s">
        <v>10226</v>
      </c>
      <c r="I1982" s="25" t="s">
        <v>10225</v>
      </c>
      <c r="J1982" s="25" t="s">
        <v>10224</v>
      </c>
      <c r="M1982" t="b">
        <v>0</v>
      </c>
      <c r="T1982" t="s">
        <v>4341</v>
      </c>
      <c r="U1982" t="s">
        <v>4340</v>
      </c>
      <c r="V1982" t="s">
        <v>9672</v>
      </c>
      <c r="W1982">
        <v>2917</v>
      </c>
      <c r="X1982" s="25" t="s">
        <v>10223</v>
      </c>
      <c r="Y1982" t="s">
        <v>21859</v>
      </c>
      <c r="Z1982" t="s">
        <v>10222</v>
      </c>
      <c r="AA1982" t="str">
        <f t="shared" si="30"/>
        <v>Router Security Requirements Guide :: Version 4, Release: 2 Benchmark Date: 23 Apr 2021 SC-7 (5);</v>
      </c>
    </row>
    <row r="1983" spans="1:27" ht="409.5" hidden="1">
      <c r="A1983" t="s">
        <v>7805</v>
      </c>
      <c r="B1983" t="s">
        <v>4349</v>
      </c>
      <c r="C1983" t="s">
        <v>7804</v>
      </c>
      <c r="D1983" t="s">
        <v>7803</v>
      </c>
      <c r="E1983" t="s">
        <v>7802</v>
      </c>
      <c r="F1983" t="s">
        <v>7801</v>
      </c>
      <c r="G1983" s="25" t="s">
        <v>7800</v>
      </c>
      <c r="I1983" s="25" t="s">
        <v>7799</v>
      </c>
      <c r="J1983" t="s">
        <v>7798</v>
      </c>
      <c r="M1983" t="b">
        <v>0</v>
      </c>
      <c r="T1983" t="s">
        <v>4341</v>
      </c>
      <c r="U1983" t="s">
        <v>4340</v>
      </c>
      <c r="V1983" t="s">
        <v>7613</v>
      </c>
      <c r="W1983">
        <v>2920</v>
      </c>
      <c r="X1983" s="25" t="s">
        <v>7797</v>
      </c>
      <c r="Y1983" t="s">
        <v>21860</v>
      </c>
      <c r="Z1983" t="s">
        <v>7796</v>
      </c>
      <c r="AA1983" t="str">
        <f t="shared" si="30"/>
        <v>Virtual Private Network (VPN) Security Requirements Guide :: Version 2, Release: 4 Benchmark Date: 27 Oct 2021 SC-7 (7);</v>
      </c>
    </row>
    <row r="1984" spans="1:27" ht="409.5">
      <c r="A1984" t="s">
        <v>20179</v>
      </c>
      <c r="B1984" t="s">
        <v>4349</v>
      </c>
      <c r="C1984" t="s">
        <v>20177</v>
      </c>
      <c r="D1984" t="s">
        <v>20178</v>
      </c>
      <c r="E1984" t="s">
        <v>20177</v>
      </c>
      <c r="F1984" t="s">
        <v>20176</v>
      </c>
      <c r="G1984" s="25" t="s">
        <v>20175</v>
      </c>
      <c r="I1984" s="25" t="s">
        <v>20174</v>
      </c>
      <c r="J1984" t="s">
        <v>20173</v>
      </c>
      <c r="M1984" t="b">
        <v>0</v>
      </c>
      <c r="T1984" t="s">
        <v>4341</v>
      </c>
      <c r="U1984" t="s">
        <v>4340</v>
      </c>
      <c r="V1984" t="s">
        <v>19908</v>
      </c>
      <c r="W1984">
        <v>2489</v>
      </c>
      <c r="X1984" s="25" t="s">
        <v>20172</v>
      </c>
      <c r="Y1984" t="s">
        <v>21861</v>
      </c>
      <c r="AA1984" t="str">
        <f t="shared" si="30"/>
        <v>Application Layer Gateway (ALG) Security Requirements Guide (SRG) :: Version 1, Release: 2 Benchmark Date: 24 Jul 2015 SC-7 (9);</v>
      </c>
    </row>
    <row r="1985" spans="1:27" ht="409.5" hidden="1">
      <c r="A1985" t="s">
        <v>15148</v>
      </c>
      <c r="B1985" t="s">
        <v>4349</v>
      </c>
      <c r="C1985" t="s">
        <v>8011</v>
      </c>
      <c r="D1985" t="s">
        <v>15147</v>
      </c>
      <c r="E1985" t="s">
        <v>15146</v>
      </c>
      <c r="F1985" t="s">
        <v>15145</v>
      </c>
      <c r="G1985" s="25" t="s">
        <v>15144</v>
      </c>
      <c r="I1985" s="25" t="s">
        <v>15143</v>
      </c>
      <c r="J1985" t="s">
        <v>15142</v>
      </c>
      <c r="M1985" t="b">
        <v>0</v>
      </c>
      <c r="T1985" t="s">
        <v>4341</v>
      </c>
      <c r="U1985" t="s">
        <v>4340</v>
      </c>
      <c r="V1985" t="s">
        <v>15010</v>
      </c>
      <c r="W1985">
        <v>2912</v>
      </c>
      <c r="X1985" s="25" t="s">
        <v>21862</v>
      </c>
      <c r="Y1985" t="s">
        <v>21493</v>
      </c>
      <c r="Z1985" t="s">
        <v>15141</v>
      </c>
      <c r="AA1985" t="str">
        <f t="shared" si="30"/>
        <v>Firewall Security Requirements Guide :: Version 2, Release: 3 Benchmark Date: 27 Oct 2022 SC-7;</v>
      </c>
    </row>
    <row r="1986" spans="1:27" ht="409.5" hidden="1">
      <c r="A1986" t="s">
        <v>10221</v>
      </c>
      <c r="B1986" t="s">
        <v>4745</v>
      </c>
      <c r="C1986" t="s">
        <v>8011</v>
      </c>
      <c r="D1986" t="s">
        <v>10220</v>
      </c>
      <c r="E1986" t="s">
        <v>10219</v>
      </c>
      <c r="F1986" t="s">
        <v>10218</v>
      </c>
      <c r="G1986" t="s">
        <v>10217</v>
      </c>
      <c r="I1986" s="25" t="s">
        <v>10216</v>
      </c>
      <c r="J1986" t="s">
        <v>10215</v>
      </c>
      <c r="M1986" t="b">
        <v>0</v>
      </c>
      <c r="T1986" t="s">
        <v>4341</v>
      </c>
      <c r="U1986" t="s">
        <v>4340</v>
      </c>
      <c r="V1986" t="s">
        <v>9672</v>
      </c>
      <c r="W1986">
        <v>2917</v>
      </c>
      <c r="X1986" s="25" t="s">
        <v>21862</v>
      </c>
      <c r="Y1986" t="s">
        <v>21493</v>
      </c>
      <c r="Z1986" t="s">
        <v>10214</v>
      </c>
      <c r="AA1986" t="str">
        <f t="shared" si="30"/>
        <v>Router Security Requirements Guide :: Version 4, Release: 2 Benchmark Date: 23 Apr 2021 SC-7;</v>
      </c>
    </row>
    <row r="1987" spans="1:27" ht="409.5" hidden="1">
      <c r="A1987" t="s">
        <v>10213</v>
      </c>
      <c r="B1987" t="s">
        <v>4349</v>
      </c>
      <c r="C1987" t="s">
        <v>8011</v>
      </c>
      <c r="D1987" t="s">
        <v>10212</v>
      </c>
      <c r="E1987" t="s">
        <v>10211</v>
      </c>
      <c r="F1987" t="s">
        <v>10210</v>
      </c>
      <c r="G1987" t="s">
        <v>10209</v>
      </c>
      <c r="I1987" s="25" t="s">
        <v>10208</v>
      </c>
      <c r="J1987" t="s">
        <v>10207</v>
      </c>
      <c r="M1987" t="b">
        <v>0</v>
      </c>
      <c r="T1987" t="s">
        <v>4341</v>
      </c>
      <c r="U1987" t="s">
        <v>4340</v>
      </c>
      <c r="V1987" t="s">
        <v>9672</v>
      </c>
      <c r="W1987">
        <v>2917</v>
      </c>
      <c r="X1987" s="25" t="s">
        <v>21862</v>
      </c>
      <c r="Y1987" t="s">
        <v>21493</v>
      </c>
      <c r="Z1987" t="s">
        <v>10206</v>
      </c>
      <c r="AA1987" t="str">
        <f t="shared" si="30"/>
        <v>Router Security Requirements Guide :: Version 4, Release: 2 Benchmark Date: 23 Apr 2021 SC-7;</v>
      </c>
    </row>
    <row r="1988" spans="1:27" ht="409.5" hidden="1">
      <c r="A1988" t="s">
        <v>10205</v>
      </c>
      <c r="B1988" t="s">
        <v>4349</v>
      </c>
      <c r="C1988" t="s">
        <v>8011</v>
      </c>
      <c r="D1988" t="s">
        <v>10204</v>
      </c>
      <c r="E1988" t="s">
        <v>10203</v>
      </c>
      <c r="F1988" t="s">
        <v>10202</v>
      </c>
      <c r="G1988" s="25" t="s">
        <v>10201</v>
      </c>
      <c r="I1988" s="25" t="s">
        <v>10200</v>
      </c>
      <c r="J1988" s="25" t="s">
        <v>10199</v>
      </c>
      <c r="M1988" t="b">
        <v>0</v>
      </c>
      <c r="T1988" t="s">
        <v>4341</v>
      </c>
      <c r="U1988" t="s">
        <v>4340</v>
      </c>
      <c r="V1988" t="s">
        <v>9672</v>
      </c>
      <c r="W1988">
        <v>2917</v>
      </c>
      <c r="X1988" s="25" t="s">
        <v>21862</v>
      </c>
      <c r="Y1988" t="s">
        <v>21493</v>
      </c>
      <c r="Z1988" t="s">
        <v>10198</v>
      </c>
      <c r="AA1988" t="str">
        <f t="shared" ref="AA1988:AA2051" si="31">_xlfn.CONCAT(V1988, " ", Y1988)</f>
        <v>Router Security Requirements Guide :: Version 4, Release: 2 Benchmark Date: 23 Apr 2021 SC-7;</v>
      </c>
    </row>
    <row r="1989" spans="1:27" ht="409.5" hidden="1">
      <c r="A1989" t="s">
        <v>10197</v>
      </c>
      <c r="B1989" t="s">
        <v>4349</v>
      </c>
      <c r="C1989" t="s">
        <v>8011</v>
      </c>
      <c r="D1989" t="s">
        <v>10196</v>
      </c>
      <c r="E1989" t="s">
        <v>10195</v>
      </c>
      <c r="F1989" t="s">
        <v>10194</v>
      </c>
      <c r="G1989" s="25" t="s">
        <v>10186</v>
      </c>
      <c r="I1989" s="25" t="s">
        <v>10193</v>
      </c>
      <c r="J1989" s="25" t="s">
        <v>10192</v>
      </c>
      <c r="M1989" t="b">
        <v>0</v>
      </c>
      <c r="T1989" t="s">
        <v>4341</v>
      </c>
      <c r="U1989" t="s">
        <v>4340</v>
      </c>
      <c r="V1989" t="s">
        <v>9672</v>
      </c>
      <c r="W1989">
        <v>2917</v>
      </c>
      <c r="X1989" s="25" t="s">
        <v>21862</v>
      </c>
      <c r="Y1989" t="s">
        <v>21493</v>
      </c>
      <c r="Z1989" t="s">
        <v>10191</v>
      </c>
      <c r="AA1989" t="str">
        <f t="shared" si="31"/>
        <v>Router Security Requirements Guide :: Version 4, Release: 2 Benchmark Date: 23 Apr 2021 SC-7;</v>
      </c>
    </row>
    <row r="1990" spans="1:27" ht="409.5" hidden="1">
      <c r="A1990" t="s">
        <v>10190</v>
      </c>
      <c r="B1990" t="s">
        <v>4349</v>
      </c>
      <c r="C1990" t="s">
        <v>8011</v>
      </c>
      <c r="D1990" t="s">
        <v>10189</v>
      </c>
      <c r="E1990" t="s">
        <v>10188</v>
      </c>
      <c r="F1990" t="s">
        <v>10187</v>
      </c>
      <c r="G1990" s="25" t="s">
        <v>10186</v>
      </c>
      <c r="I1990" s="25" t="s">
        <v>10185</v>
      </c>
      <c r="J1990" s="25" t="s">
        <v>10184</v>
      </c>
      <c r="M1990" t="b">
        <v>0</v>
      </c>
      <c r="T1990" t="s">
        <v>4341</v>
      </c>
      <c r="U1990" t="s">
        <v>4340</v>
      </c>
      <c r="V1990" t="s">
        <v>9672</v>
      </c>
      <c r="W1990">
        <v>2917</v>
      </c>
      <c r="X1990" s="25" t="s">
        <v>21862</v>
      </c>
      <c r="Y1990" t="s">
        <v>21493</v>
      </c>
      <c r="Z1990" t="s">
        <v>10183</v>
      </c>
      <c r="AA1990" t="str">
        <f t="shared" si="31"/>
        <v>Router Security Requirements Guide :: Version 4, Release: 2 Benchmark Date: 23 Apr 2021 SC-7;</v>
      </c>
    </row>
    <row r="1991" spans="1:27" ht="409.5" hidden="1">
      <c r="A1991" t="s">
        <v>10182</v>
      </c>
      <c r="B1991" t="s">
        <v>4349</v>
      </c>
      <c r="C1991" t="s">
        <v>8011</v>
      </c>
      <c r="D1991" t="s">
        <v>10181</v>
      </c>
      <c r="E1991" t="s">
        <v>10180</v>
      </c>
      <c r="F1991" t="s">
        <v>10179</v>
      </c>
      <c r="G1991" t="s">
        <v>10178</v>
      </c>
      <c r="I1991" s="25" t="s">
        <v>10177</v>
      </c>
      <c r="J1991" t="s">
        <v>10176</v>
      </c>
      <c r="M1991" t="b">
        <v>0</v>
      </c>
      <c r="T1991" t="s">
        <v>4341</v>
      </c>
      <c r="U1991" t="s">
        <v>4340</v>
      </c>
      <c r="V1991" t="s">
        <v>9672</v>
      </c>
      <c r="W1991">
        <v>2917</v>
      </c>
      <c r="X1991" s="25" t="s">
        <v>21862</v>
      </c>
      <c r="Y1991" t="s">
        <v>21493</v>
      </c>
      <c r="Z1991" t="s">
        <v>10175</v>
      </c>
      <c r="AA1991" t="str">
        <f t="shared" si="31"/>
        <v>Router Security Requirements Guide :: Version 4, Release: 2 Benchmark Date: 23 Apr 2021 SC-7;</v>
      </c>
    </row>
    <row r="1992" spans="1:27" ht="409.5" hidden="1">
      <c r="A1992" t="s">
        <v>10174</v>
      </c>
      <c r="B1992" t="s">
        <v>4745</v>
      </c>
      <c r="C1992" t="s">
        <v>8011</v>
      </c>
      <c r="D1992" t="s">
        <v>10173</v>
      </c>
      <c r="E1992" t="s">
        <v>10172</v>
      </c>
      <c r="F1992" t="s">
        <v>10171</v>
      </c>
      <c r="G1992" s="25" t="s">
        <v>10170</v>
      </c>
      <c r="I1992" s="25" t="s">
        <v>10169</v>
      </c>
      <c r="J1992" t="s">
        <v>10168</v>
      </c>
      <c r="M1992" t="b">
        <v>0</v>
      </c>
      <c r="T1992" t="s">
        <v>4341</v>
      </c>
      <c r="U1992" t="s">
        <v>4340</v>
      </c>
      <c r="V1992" t="s">
        <v>9672</v>
      </c>
      <c r="W1992">
        <v>2917</v>
      </c>
      <c r="X1992" s="25" t="s">
        <v>21862</v>
      </c>
      <c r="Y1992" t="s">
        <v>21493</v>
      </c>
      <c r="Z1992" t="s">
        <v>10167</v>
      </c>
      <c r="AA1992" t="str">
        <f t="shared" si="31"/>
        <v>Router Security Requirements Guide :: Version 4, Release: 2 Benchmark Date: 23 Apr 2021 SC-7;</v>
      </c>
    </row>
    <row r="1993" spans="1:27" ht="409.5" hidden="1">
      <c r="A1993" t="s">
        <v>10166</v>
      </c>
      <c r="B1993" t="s">
        <v>4349</v>
      </c>
      <c r="C1993" t="s">
        <v>8011</v>
      </c>
      <c r="D1993" t="s">
        <v>10165</v>
      </c>
      <c r="E1993" t="s">
        <v>10164</v>
      </c>
      <c r="F1993" t="s">
        <v>10163</v>
      </c>
      <c r="G1993" t="s">
        <v>10162</v>
      </c>
      <c r="I1993" s="25" t="s">
        <v>10161</v>
      </c>
      <c r="J1993" t="s">
        <v>10160</v>
      </c>
      <c r="M1993" t="b">
        <v>0</v>
      </c>
      <c r="T1993" t="s">
        <v>4341</v>
      </c>
      <c r="U1993" t="s">
        <v>4340</v>
      </c>
      <c r="V1993" t="s">
        <v>9672</v>
      </c>
      <c r="W1993">
        <v>2917</v>
      </c>
      <c r="X1993" s="25" t="s">
        <v>21862</v>
      </c>
      <c r="Y1993" t="s">
        <v>21493</v>
      </c>
      <c r="Z1993" t="s">
        <v>10159</v>
      </c>
      <c r="AA1993" t="str">
        <f t="shared" si="31"/>
        <v>Router Security Requirements Guide :: Version 4, Release: 2 Benchmark Date: 23 Apr 2021 SC-7;</v>
      </c>
    </row>
    <row r="1994" spans="1:27" ht="409.5" hidden="1">
      <c r="A1994" t="s">
        <v>10158</v>
      </c>
      <c r="B1994" t="s">
        <v>4349</v>
      </c>
      <c r="C1994" t="s">
        <v>8011</v>
      </c>
      <c r="D1994" t="s">
        <v>10157</v>
      </c>
      <c r="E1994" t="s">
        <v>10156</v>
      </c>
      <c r="F1994" t="s">
        <v>10155</v>
      </c>
      <c r="G1994" t="s">
        <v>10154</v>
      </c>
      <c r="I1994" s="25" t="s">
        <v>10153</v>
      </c>
      <c r="J1994" s="25" t="s">
        <v>10152</v>
      </c>
      <c r="M1994" t="b">
        <v>0</v>
      </c>
      <c r="T1994" t="s">
        <v>4341</v>
      </c>
      <c r="U1994" t="s">
        <v>4340</v>
      </c>
      <c r="V1994" t="s">
        <v>9672</v>
      </c>
      <c r="W1994">
        <v>2917</v>
      </c>
      <c r="X1994" s="25" t="s">
        <v>21862</v>
      </c>
      <c r="Y1994" t="s">
        <v>21493</v>
      </c>
      <c r="Z1994" t="s">
        <v>10151</v>
      </c>
      <c r="AA1994" t="str">
        <f t="shared" si="31"/>
        <v>Router Security Requirements Guide :: Version 4, Release: 2 Benchmark Date: 23 Apr 2021 SC-7;</v>
      </c>
    </row>
    <row r="1995" spans="1:27" ht="409.5" hidden="1">
      <c r="A1995" t="s">
        <v>10150</v>
      </c>
      <c r="B1995" t="s">
        <v>4349</v>
      </c>
      <c r="C1995" t="s">
        <v>8011</v>
      </c>
      <c r="D1995" t="s">
        <v>10149</v>
      </c>
      <c r="E1995" t="s">
        <v>10148</v>
      </c>
      <c r="F1995" t="s">
        <v>10147</v>
      </c>
      <c r="G1995" t="s">
        <v>10146</v>
      </c>
      <c r="I1995" s="25" t="s">
        <v>10145</v>
      </c>
      <c r="J1995" s="25" t="s">
        <v>10144</v>
      </c>
      <c r="M1995" t="b">
        <v>0</v>
      </c>
      <c r="T1995" t="s">
        <v>4341</v>
      </c>
      <c r="U1995" t="s">
        <v>4340</v>
      </c>
      <c r="V1995" t="s">
        <v>9672</v>
      </c>
      <c r="W1995">
        <v>2917</v>
      </c>
      <c r="X1995" s="25" t="s">
        <v>21862</v>
      </c>
      <c r="Y1995" t="s">
        <v>21493</v>
      </c>
      <c r="Z1995" t="s">
        <v>10143</v>
      </c>
      <c r="AA1995" t="str">
        <f t="shared" si="31"/>
        <v>Router Security Requirements Guide :: Version 4, Release: 2 Benchmark Date: 23 Apr 2021 SC-7;</v>
      </c>
    </row>
    <row r="1996" spans="1:27" ht="409.5" hidden="1">
      <c r="A1996" t="s">
        <v>10142</v>
      </c>
      <c r="B1996" t="s">
        <v>4349</v>
      </c>
      <c r="C1996" t="s">
        <v>8011</v>
      </c>
      <c r="D1996" t="s">
        <v>10141</v>
      </c>
      <c r="E1996" t="s">
        <v>10140</v>
      </c>
      <c r="F1996" t="s">
        <v>10139</v>
      </c>
      <c r="G1996" t="s">
        <v>10138</v>
      </c>
      <c r="I1996" s="25" t="s">
        <v>10137</v>
      </c>
      <c r="J1996" s="25" t="s">
        <v>10136</v>
      </c>
      <c r="M1996" t="b">
        <v>0</v>
      </c>
      <c r="T1996" t="s">
        <v>4341</v>
      </c>
      <c r="U1996" t="s">
        <v>4340</v>
      </c>
      <c r="V1996" t="s">
        <v>9672</v>
      </c>
      <c r="W1996">
        <v>2917</v>
      </c>
      <c r="X1996" s="25" t="s">
        <v>21862</v>
      </c>
      <c r="Y1996" t="s">
        <v>21493</v>
      </c>
      <c r="Z1996" t="s">
        <v>10135</v>
      </c>
      <c r="AA1996" t="str">
        <f t="shared" si="31"/>
        <v>Router Security Requirements Guide :: Version 4, Release: 2 Benchmark Date: 23 Apr 2021 SC-7;</v>
      </c>
    </row>
    <row r="1997" spans="1:27" ht="409.5" hidden="1">
      <c r="A1997" t="s">
        <v>10134</v>
      </c>
      <c r="B1997" t="s">
        <v>4349</v>
      </c>
      <c r="C1997" t="s">
        <v>8011</v>
      </c>
      <c r="D1997" t="s">
        <v>10133</v>
      </c>
      <c r="E1997" t="s">
        <v>10132</v>
      </c>
      <c r="F1997" t="s">
        <v>10131</v>
      </c>
      <c r="G1997" s="25" t="s">
        <v>10130</v>
      </c>
      <c r="I1997" s="25" t="s">
        <v>10129</v>
      </c>
      <c r="J1997" t="s">
        <v>10128</v>
      </c>
      <c r="M1997" t="b">
        <v>0</v>
      </c>
      <c r="T1997" t="s">
        <v>4341</v>
      </c>
      <c r="U1997" t="s">
        <v>4340</v>
      </c>
      <c r="V1997" t="s">
        <v>9672</v>
      </c>
      <c r="W1997">
        <v>2917</v>
      </c>
      <c r="X1997" s="25" t="s">
        <v>21862</v>
      </c>
      <c r="Y1997" t="s">
        <v>21493</v>
      </c>
      <c r="Z1997" t="s">
        <v>10127</v>
      </c>
      <c r="AA1997" t="str">
        <f t="shared" si="31"/>
        <v>Router Security Requirements Guide :: Version 4, Release: 2 Benchmark Date: 23 Apr 2021 SC-7;</v>
      </c>
    </row>
    <row r="1998" spans="1:27" ht="409.5" hidden="1">
      <c r="A1998" t="s">
        <v>10126</v>
      </c>
      <c r="B1998" t="s">
        <v>4349</v>
      </c>
      <c r="C1998" t="s">
        <v>8011</v>
      </c>
      <c r="D1998" t="s">
        <v>10125</v>
      </c>
      <c r="E1998" t="s">
        <v>10124</v>
      </c>
      <c r="F1998" t="s">
        <v>10123</v>
      </c>
      <c r="G1998" t="s">
        <v>10122</v>
      </c>
      <c r="I1998" s="25" t="s">
        <v>10121</v>
      </c>
      <c r="J1998" s="25" t="s">
        <v>10120</v>
      </c>
      <c r="M1998" t="b">
        <v>0</v>
      </c>
      <c r="T1998" t="s">
        <v>4341</v>
      </c>
      <c r="U1998" t="s">
        <v>4340</v>
      </c>
      <c r="V1998" t="s">
        <v>9672</v>
      </c>
      <c r="W1998">
        <v>2917</v>
      </c>
      <c r="X1998" s="25" t="s">
        <v>21862</v>
      </c>
      <c r="Y1998" t="s">
        <v>21493</v>
      </c>
      <c r="Z1998" t="s">
        <v>10119</v>
      </c>
      <c r="AA1998" t="str">
        <f t="shared" si="31"/>
        <v>Router Security Requirements Guide :: Version 4, Release: 2 Benchmark Date: 23 Apr 2021 SC-7;</v>
      </c>
    </row>
    <row r="1999" spans="1:27" ht="409.5" hidden="1">
      <c r="A1999" t="s">
        <v>9950</v>
      </c>
      <c r="B1999" t="s">
        <v>4349</v>
      </c>
      <c r="C1999" t="s">
        <v>9579</v>
      </c>
      <c r="D1999" t="s">
        <v>9949</v>
      </c>
      <c r="E1999" t="s">
        <v>9948</v>
      </c>
      <c r="F1999" t="s">
        <v>9947</v>
      </c>
      <c r="G1999" t="s">
        <v>9946</v>
      </c>
      <c r="I1999" s="25" t="s">
        <v>9945</v>
      </c>
      <c r="J1999" s="25" t="s">
        <v>9944</v>
      </c>
      <c r="M1999" t="b">
        <v>0</v>
      </c>
      <c r="T1999" t="s">
        <v>4341</v>
      </c>
      <c r="U1999" t="s">
        <v>4340</v>
      </c>
      <c r="V1999" t="s">
        <v>9672</v>
      </c>
      <c r="W1999">
        <v>2917</v>
      </c>
      <c r="X1999" s="25" t="s">
        <v>21862</v>
      </c>
      <c r="Y1999" t="s">
        <v>21493</v>
      </c>
      <c r="Z1999" t="s">
        <v>9943</v>
      </c>
      <c r="AA1999" t="str">
        <f t="shared" si="31"/>
        <v>Router Security Requirements Guide :: Version 4, Release: 2 Benchmark Date: 23 Apr 2021 SC-7;</v>
      </c>
    </row>
    <row r="2000" spans="1:27" ht="409.5" hidden="1">
      <c r="A2000" t="s">
        <v>8012</v>
      </c>
      <c r="B2000" t="s">
        <v>4349</v>
      </c>
      <c r="C2000" t="s">
        <v>8011</v>
      </c>
      <c r="D2000" t="s">
        <v>8010</v>
      </c>
      <c r="E2000" t="s">
        <v>8009</v>
      </c>
      <c r="F2000" t="s">
        <v>8008</v>
      </c>
      <c r="G2000" s="25" t="s">
        <v>8007</v>
      </c>
      <c r="I2000" s="25" t="s">
        <v>8006</v>
      </c>
      <c r="J2000" t="s">
        <v>8005</v>
      </c>
      <c r="M2000" t="b">
        <v>0</v>
      </c>
      <c r="T2000" t="s">
        <v>4341</v>
      </c>
      <c r="U2000" t="s">
        <v>4340</v>
      </c>
      <c r="V2000" t="s">
        <v>7613</v>
      </c>
      <c r="W2000">
        <v>2920</v>
      </c>
      <c r="X2000" s="25" t="s">
        <v>21862</v>
      </c>
      <c r="Y2000" t="s">
        <v>21493</v>
      </c>
      <c r="Z2000" t="s">
        <v>8004</v>
      </c>
      <c r="AA2000" t="str">
        <f t="shared" si="31"/>
        <v>Virtual Private Network (VPN) Security Requirements Guide :: Version 2, Release: 4 Benchmark Date: 27 Oct 2021 SC-7;</v>
      </c>
    </row>
    <row r="2001" spans="1:27" ht="409.5" hidden="1">
      <c r="A2001" t="s">
        <v>19077</v>
      </c>
      <c r="B2001" t="s">
        <v>4349</v>
      </c>
      <c r="C2001" t="s">
        <v>4402</v>
      </c>
      <c r="D2001" t="s">
        <v>19076</v>
      </c>
      <c r="E2001" t="s">
        <v>19075</v>
      </c>
      <c r="F2001" t="s">
        <v>19074</v>
      </c>
      <c r="G2001" s="25" t="s">
        <v>19073</v>
      </c>
      <c r="I2001" s="25" t="s">
        <v>19072</v>
      </c>
      <c r="J2001" t="s">
        <v>19071</v>
      </c>
      <c r="M2001" t="b">
        <v>0</v>
      </c>
      <c r="T2001" t="s">
        <v>4341</v>
      </c>
      <c r="U2001" t="s">
        <v>4340</v>
      </c>
      <c r="V2001" t="s">
        <v>18918</v>
      </c>
      <c r="W2001">
        <v>2900</v>
      </c>
      <c r="X2001" s="25" t="s">
        <v>21863</v>
      </c>
      <c r="Y2001" t="s">
        <v>21864</v>
      </c>
      <c r="Z2001" t="s">
        <v>19070</v>
      </c>
      <c r="AA2001" t="str">
        <f t="shared" si="31"/>
        <v>Application Server Security Requirements Guide :: Version 3, Release: 3 Benchmark Date: 27 Oct 2022 SC-8;</v>
      </c>
    </row>
    <row r="2002" spans="1:27" ht="409.5" hidden="1">
      <c r="A2002" t="s">
        <v>19069</v>
      </c>
      <c r="B2002" t="s">
        <v>4349</v>
      </c>
      <c r="C2002" t="s">
        <v>4402</v>
      </c>
      <c r="D2002" t="s">
        <v>19068</v>
      </c>
      <c r="E2002" t="s">
        <v>19067</v>
      </c>
      <c r="F2002" t="s">
        <v>19066</v>
      </c>
      <c r="G2002" t="s">
        <v>19065</v>
      </c>
      <c r="I2002" s="25" t="s">
        <v>19064</v>
      </c>
      <c r="J2002" t="s">
        <v>19063</v>
      </c>
      <c r="M2002" t="b">
        <v>0</v>
      </c>
      <c r="T2002" t="s">
        <v>4341</v>
      </c>
      <c r="U2002" t="s">
        <v>4340</v>
      </c>
      <c r="V2002" t="s">
        <v>18918</v>
      </c>
      <c r="W2002">
        <v>2900</v>
      </c>
      <c r="X2002" s="25" t="s">
        <v>21863</v>
      </c>
      <c r="Y2002" t="s">
        <v>21864</v>
      </c>
      <c r="Z2002" t="s">
        <v>19062</v>
      </c>
      <c r="AA2002" t="str">
        <f t="shared" si="31"/>
        <v>Application Server Security Requirements Guide :: Version 3, Release: 3 Benchmark Date: 27 Oct 2022 SC-8;</v>
      </c>
    </row>
    <row r="2003" spans="1:27" ht="409.5" hidden="1">
      <c r="A2003" t="s">
        <v>18451</v>
      </c>
      <c r="B2003" t="s">
        <v>4745</v>
      </c>
      <c r="C2003" t="s">
        <v>4402</v>
      </c>
      <c r="D2003" t="s">
        <v>18450</v>
      </c>
      <c r="E2003" t="s">
        <v>18449</v>
      </c>
      <c r="F2003" t="s">
        <v>18448</v>
      </c>
      <c r="G2003" s="25" t="s">
        <v>18447</v>
      </c>
      <c r="I2003" s="25" t="s">
        <v>18446</v>
      </c>
      <c r="J2003" t="s">
        <v>18445</v>
      </c>
      <c r="M2003" t="b">
        <v>0</v>
      </c>
      <c r="T2003" t="s">
        <v>4341</v>
      </c>
      <c r="U2003" t="s">
        <v>4340</v>
      </c>
      <c r="V2003" t="s">
        <v>18135</v>
      </c>
      <c r="W2003">
        <v>2901</v>
      </c>
      <c r="X2003" s="25" t="s">
        <v>21863</v>
      </c>
      <c r="Y2003" t="s">
        <v>21864</v>
      </c>
      <c r="Z2003" t="s">
        <v>18444</v>
      </c>
      <c r="AA2003" t="str">
        <f t="shared" si="31"/>
        <v>Central Log Server Security Requirements Guide :: Version 2, Release: 2 Benchmark Date: 27 Oct 2022 SC-8;</v>
      </c>
    </row>
    <row r="2004" spans="1:27" ht="409.5" hidden="1">
      <c r="A2004" t="s">
        <v>17216</v>
      </c>
      <c r="B2004" t="s">
        <v>4349</v>
      </c>
      <c r="C2004" t="s">
        <v>4402</v>
      </c>
      <c r="D2004" t="s">
        <v>17215</v>
      </c>
      <c r="E2004" t="s">
        <v>17214</v>
      </c>
      <c r="F2004" t="s">
        <v>5839</v>
      </c>
      <c r="G2004" s="25" t="s">
        <v>17213</v>
      </c>
      <c r="I2004" s="25" t="s">
        <v>17212</v>
      </c>
      <c r="J2004" t="s">
        <v>17211</v>
      </c>
      <c r="M2004" t="b">
        <v>0</v>
      </c>
      <c r="T2004" t="s">
        <v>4341</v>
      </c>
      <c r="U2004" t="s">
        <v>4340</v>
      </c>
      <c r="V2004" t="s">
        <v>16942</v>
      </c>
      <c r="W2004">
        <v>5239</v>
      </c>
      <c r="X2004" s="25" t="s">
        <v>21863</v>
      </c>
      <c r="Y2004" t="s">
        <v>21864</v>
      </c>
      <c r="AA2004" t="str">
        <f t="shared" si="31"/>
        <v>Container Platform Security Requirements Guide :: Version 1, Release: 3 Benchmark Date: 27 Jan 2022 SC-8;</v>
      </c>
    </row>
    <row r="2005" spans="1:27" ht="409.5" hidden="1">
      <c r="A2005" t="s">
        <v>15596</v>
      </c>
      <c r="B2005" t="s">
        <v>4349</v>
      </c>
      <c r="C2005" t="s">
        <v>15594</v>
      </c>
      <c r="D2005" t="s">
        <v>15595</v>
      </c>
      <c r="E2005" t="s">
        <v>15594</v>
      </c>
      <c r="F2005" t="s">
        <v>15593</v>
      </c>
      <c r="G2005" s="25" t="s">
        <v>15592</v>
      </c>
      <c r="I2005" t="s">
        <v>15591</v>
      </c>
      <c r="J2005" t="s">
        <v>15590</v>
      </c>
      <c r="M2005" t="b">
        <v>0</v>
      </c>
      <c r="T2005" t="s">
        <v>4341</v>
      </c>
      <c r="U2005" t="s">
        <v>4340</v>
      </c>
      <c r="V2005" t="s">
        <v>15278</v>
      </c>
      <c r="W2005">
        <v>2355</v>
      </c>
      <c r="X2005" s="25" t="s">
        <v>21863</v>
      </c>
      <c r="Y2005" t="s">
        <v>21864</v>
      </c>
      <c r="AA2005" t="str">
        <f t="shared" si="31"/>
        <v>Domain Name System (DNS) Security Requirements Guide :: Version 2, Release: 4 Benchmark Date: 23 Oct 2015 SC-8;</v>
      </c>
    </row>
    <row r="2006" spans="1:27" ht="409.5" hidden="1">
      <c r="A2006" t="s">
        <v>13652</v>
      </c>
      <c r="B2006" t="s">
        <v>4349</v>
      </c>
      <c r="C2006" t="s">
        <v>13651</v>
      </c>
      <c r="D2006" t="s">
        <v>13650</v>
      </c>
      <c r="E2006" t="s">
        <v>13649</v>
      </c>
      <c r="F2006" t="s">
        <v>13648</v>
      </c>
      <c r="G2006" s="25" t="s">
        <v>13647</v>
      </c>
      <c r="I2006" t="s">
        <v>13646</v>
      </c>
      <c r="J2006" t="s">
        <v>13645</v>
      </c>
      <c r="M2006" t="b">
        <v>0</v>
      </c>
      <c r="T2006" t="s">
        <v>4341</v>
      </c>
      <c r="U2006" t="s">
        <v>4340</v>
      </c>
      <c r="V2006" t="s">
        <v>13339</v>
      </c>
      <c r="W2006">
        <v>2895</v>
      </c>
      <c r="X2006" s="25" t="s">
        <v>21863</v>
      </c>
      <c r="Y2006" t="s">
        <v>21864</v>
      </c>
      <c r="Z2006" t="s">
        <v>13644</v>
      </c>
      <c r="AA2006" t="str">
        <f t="shared" si="31"/>
        <v>General Purpose Operating System Security Requirements Guide :: Version 2, Release: 4 Benchmark Date: 27 Jul 2022 SC-8;</v>
      </c>
    </row>
    <row r="2007" spans="1:27" ht="409.5" hidden="1">
      <c r="A2007" t="s">
        <v>13347</v>
      </c>
      <c r="B2007" t="s">
        <v>4349</v>
      </c>
      <c r="C2007" t="s">
        <v>13346</v>
      </c>
      <c r="D2007" t="s">
        <v>13345</v>
      </c>
      <c r="E2007" t="s">
        <v>13344</v>
      </c>
      <c r="F2007" t="s">
        <v>13343</v>
      </c>
      <c r="G2007" s="25" t="s">
        <v>13342</v>
      </c>
      <c r="I2007" t="s">
        <v>13341</v>
      </c>
      <c r="J2007" t="s">
        <v>13340</v>
      </c>
      <c r="M2007" t="b">
        <v>0</v>
      </c>
      <c r="T2007" t="s">
        <v>4341</v>
      </c>
      <c r="U2007" t="s">
        <v>4340</v>
      </c>
      <c r="V2007" t="s">
        <v>13339</v>
      </c>
      <c r="W2007">
        <v>2895</v>
      </c>
      <c r="X2007" s="25" t="s">
        <v>21863</v>
      </c>
      <c r="Y2007" t="s">
        <v>21864</v>
      </c>
      <c r="Z2007" t="s">
        <v>13338</v>
      </c>
      <c r="AA2007" t="str">
        <f t="shared" si="31"/>
        <v>General Purpose Operating System Security Requirements Guide :: Version 2, Release: 4 Benchmark Date: 27 Jul 2022 SC-8;</v>
      </c>
    </row>
    <row r="2008" spans="1:27" ht="409.5" hidden="1">
      <c r="A2008" t="s">
        <v>8541</v>
      </c>
      <c r="B2008" t="s">
        <v>4745</v>
      </c>
      <c r="C2008" t="s">
        <v>4402</v>
      </c>
      <c r="D2008" t="s">
        <v>8540</v>
      </c>
      <c r="E2008" t="s">
        <v>8539</v>
      </c>
      <c r="F2008" t="s">
        <v>8538</v>
      </c>
      <c r="G2008" s="25" t="s">
        <v>8537</v>
      </c>
      <c r="I2008" s="25" t="s">
        <v>8536</v>
      </c>
      <c r="J2008" t="s">
        <v>8535</v>
      </c>
      <c r="M2008" t="b">
        <v>0</v>
      </c>
      <c r="T2008" t="s">
        <v>4341</v>
      </c>
      <c r="U2008" t="s">
        <v>4340</v>
      </c>
      <c r="V2008" t="s">
        <v>8332</v>
      </c>
      <c r="W2008">
        <v>5269</v>
      </c>
      <c r="X2008" s="25" t="s">
        <v>21863</v>
      </c>
      <c r="Y2008" t="s">
        <v>21864</v>
      </c>
      <c r="AA2008" t="str">
        <f t="shared" si="31"/>
        <v>Unified Endpoint Management Server Security Requirements Guide :: Version 1, Release: 1 Benchmark Date: 20 Nov 2020 SC-8;</v>
      </c>
    </row>
    <row r="2009" spans="1:27" ht="409.5" hidden="1">
      <c r="A2009" t="s">
        <v>7795</v>
      </c>
      <c r="B2009" t="s">
        <v>4349</v>
      </c>
      <c r="C2009" t="s">
        <v>7786</v>
      </c>
      <c r="D2009" t="s">
        <v>7794</v>
      </c>
      <c r="E2009" t="s">
        <v>7793</v>
      </c>
      <c r="F2009" t="s">
        <v>7792</v>
      </c>
      <c r="G2009" s="25" t="s">
        <v>7791</v>
      </c>
      <c r="I2009" s="25" t="s">
        <v>7790</v>
      </c>
      <c r="J2009" t="s">
        <v>7789</v>
      </c>
      <c r="M2009" t="b">
        <v>0</v>
      </c>
      <c r="T2009" t="s">
        <v>4341</v>
      </c>
      <c r="U2009" t="s">
        <v>4340</v>
      </c>
      <c r="V2009" t="s">
        <v>7613</v>
      </c>
      <c r="W2009">
        <v>2920</v>
      </c>
      <c r="X2009" s="25" t="s">
        <v>21863</v>
      </c>
      <c r="Y2009" t="s">
        <v>21864</v>
      </c>
      <c r="Z2009" t="s">
        <v>7788</v>
      </c>
      <c r="AA2009" t="str">
        <f t="shared" si="31"/>
        <v>Virtual Private Network (VPN) Security Requirements Guide :: Version 2, Release: 4 Benchmark Date: 27 Oct 2021 SC-8;</v>
      </c>
    </row>
    <row r="2010" spans="1:27" ht="409.5" hidden="1">
      <c r="A2010" t="s">
        <v>7787</v>
      </c>
      <c r="B2010" t="s">
        <v>4745</v>
      </c>
      <c r="C2010" t="s">
        <v>7786</v>
      </c>
      <c r="D2010" t="s">
        <v>7785</v>
      </c>
      <c r="E2010" t="s">
        <v>7784</v>
      </c>
      <c r="F2010" t="s">
        <v>7783</v>
      </c>
      <c r="G2010" s="25" t="s">
        <v>7782</v>
      </c>
      <c r="I2010" s="25" t="s">
        <v>7781</v>
      </c>
      <c r="J2010" t="s">
        <v>7780</v>
      </c>
      <c r="M2010" t="b">
        <v>0</v>
      </c>
      <c r="T2010" t="s">
        <v>4341</v>
      </c>
      <c r="U2010" t="s">
        <v>4340</v>
      </c>
      <c r="V2010" t="s">
        <v>7613</v>
      </c>
      <c r="W2010">
        <v>2920</v>
      </c>
      <c r="X2010" s="25" t="s">
        <v>21863</v>
      </c>
      <c r="Y2010" t="s">
        <v>21864</v>
      </c>
      <c r="Z2010" t="s">
        <v>7779</v>
      </c>
      <c r="AA2010" t="str">
        <f t="shared" si="31"/>
        <v>Virtual Private Network (VPN) Security Requirements Guide :: Version 2, Release: 4 Benchmark Date: 27 Oct 2021 SC-8;</v>
      </c>
    </row>
    <row r="2011" spans="1:27" ht="409.5" hidden="1">
      <c r="A2011" t="s">
        <v>5842</v>
      </c>
      <c r="B2011" t="s">
        <v>4745</v>
      </c>
      <c r="C2011" t="s">
        <v>4402</v>
      </c>
      <c r="D2011" t="s">
        <v>5841</v>
      </c>
      <c r="E2011" t="s">
        <v>5840</v>
      </c>
      <c r="F2011" t="s">
        <v>5839</v>
      </c>
      <c r="G2011" s="25" t="s">
        <v>5838</v>
      </c>
      <c r="I2011" s="25" t="s">
        <v>5837</v>
      </c>
      <c r="J2011" t="s">
        <v>5836</v>
      </c>
      <c r="M2011" t="b">
        <v>0</v>
      </c>
      <c r="T2011" t="s">
        <v>4341</v>
      </c>
      <c r="U2011" t="s">
        <v>4340</v>
      </c>
      <c r="V2011" t="s">
        <v>5162</v>
      </c>
      <c r="W2011">
        <v>4093</v>
      </c>
      <c r="X2011" s="25" t="s">
        <v>21863</v>
      </c>
      <c r="Y2011" t="s">
        <v>21864</v>
      </c>
      <c r="Z2011" t="s">
        <v>5835</v>
      </c>
      <c r="AA2011" t="str">
        <f t="shared" si="31"/>
        <v>Application Security and Development Security Technical Implementation Guide :: Version 5, Release: 2 Benchmark Date: 27 Oct 2022 SC-8;</v>
      </c>
    </row>
    <row r="2012" spans="1:27" ht="409.5" hidden="1">
      <c r="A2012" t="s">
        <v>4451</v>
      </c>
      <c r="B2012" t="s">
        <v>4349</v>
      </c>
      <c r="C2012" t="s">
        <v>4402</v>
      </c>
      <c r="D2012" t="s">
        <v>4450</v>
      </c>
      <c r="E2012" t="s">
        <v>4449</v>
      </c>
      <c r="F2012" t="s">
        <v>4448</v>
      </c>
      <c r="G2012" s="25" t="s">
        <v>4447</v>
      </c>
      <c r="I2012" s="25" t="s">
        <v>4446</v>
      </c>
      <c r="J2012" t="s">
        <v>4445</v>
      </c>
      <c r="M2012" t="b">
        <v>0</v>
      </c>
      <c r="T2012" t="s">
        <v>4341</v>
      </c>
      <c r="U2012" t="s">
        <v>4340</v>
      </c>
      <c r="V2012" t="s">
        <v>4339</v>
      </c>
      <c r="W2012">
        <v>2910</v>
      </c>
      <c r="X2012" s="25" t="s">
        <v>21863</v>
      </c>
      <c r="Y2012" t="s">
        <v>21864</v>
      </c>
      <c r="Z2012" t="s">
        <v>4444</v>
      </c>
      <c r="AA2012" t="str">
        <f t="shared" si="31"/>
        <v>Web Server Security Requirements Guide :: Version 3, Release: 1 Benchmark Date: 27 Oct 2022 SC-8;</v>
      </c>
    </row>
    <row r="2013" spans="1:27" ht="409.5" hidden="1">
      <c r="A2013" t="s">
        <v>4443</v>
      </c>
      <c r="B2013" t="s">
        <v>4349</v>
      </c>
      <c r="C2013" t="s">
        <v>4402</v>
      </c>
      <c r="D2013" t="s">
        <v>4442</v>
      </c>
      <c r="E2013" t="s">
        <v>4441</v>
      </c>
      <c r="F2013" t="s">
        <v>4440</v>
      </c>
      <c r="G2013" t="s">
        <v>4439</v>
      </c>
      <c r="I2013" s="25" t="s">
        <v>4438</v>
      </c>
      <c r="J2013" t="s">
        <v>4437</v>
      </c>
      <c r="M2013" t="b">
        <v>0</v>
      </c>
      <c r="T2013" t="s">
        <v>4341</v>
      </c>
      <c r="U2013" t="s">
        <v>4340</v>
      </c>
      <c r="V2013" t="s">
        <v>4339</v>
      </c>
      <c r="W2013">
        <v>2910</v>
      </c>
      <c r="X2013" s="25" t="s">
        <v>21863</v>
      </c>
      <c r="Y2013" t="s">
        <v>21864</v>
      </c>
      <c r="Z2013" t="s">
        <v>4436</v>
      </c>
      <c r="AA2013" t="str">
        <f t="shared" si="31"/>
        <v>Web Server Security Requirements Guide :: Version 3, Release: 1 Benchmark Date: 27 Oct 2022 SC-8;</v>
      </c>
    </row>
    <row r="2014" spans="1:27" ht="409.5" hidden="1">
      <c r="A2014" t="s">
        <v>4435</v>
      </c>
      <c r="B2014" t="s">
        <v>4349</v>
      </c>
      <c r="C2014" t="s">
        <v>4402</v>
      </c>
      <c r="D2014" t="s">
        <v>4434</v>
      </c>
      <c r="E2014" t="s">
        <v>4433</v>
      </c>
      <c r="F2014" t="s">
        <v>4432</v>
      </c>
      <c r="G2014" s="25" t="s">
        <v>4431</v>
      </c>
      <c r="I2014" s="25" t="s">
        <v>4430</v>
      </c>
      <c r="J2014" t="s">
        <v>4429</v>
      </c>
      <c r="M2014" t="b">
        <v>0</v>
      </c>
      <c r="T2014" t="s">
        <v>4341</v>
      </c>
      <c r="U2014" t="s">
        <v>4340</v>
      </c>
      <c r="V2014" t="s">
        <v>4339</v>
      </c>
      <c r="W2014">
        <v>2910</v>
      </c>
      <c r="X2014" s="25" t="s">
        <v>21863</v>
      </c>
      <c r="Y2014" t="s">
        <v>21864</v>
      </c>
      <c r="Z2014" t="s">
        <v>4428</v>
      </c>
      <c r="AA2014" t="str">
        <f t="shared" si="31"/>
        <v>Web Server Security Requirements Guide :: Version 3, Release: 1 Benchmark Date: 27 Oct 2022 SC-8;</v>
      </c>
    </row>
    <row r="2015" spans="1:27" ht="409.5" hidden="1">
      <c r="A2015" t="s">
        <v>4427</v>
      </c>
      <c r="B2015" t="s">
        <v>4349</v>
      </c>
      <c r="C2015" t="s">
        <v>4402</v>
      </c>
      <c r="D2015" t="s">
        <v>4426</v>
      </c>
      <c r="E2015" t="s">
        <v>4425</v>
      </c>
      <c r="F2015" t="s">
        <v>4424</v>
      </c>
      <c r="G2015" t="s">
        <v>4423</v>
      </c>
      <c r="I2015" s="25" t="s">
        <v>4422</v>
      </c>
      <c r="J2015" t="s">
        <v>4421</v>
      </c>
      <c r="M2015" t="b">
        <v>0</v>
      </c>
      <c r="T2015" t="s">
        <v>4341</v>
      </c>
      <c r="U2015" t="s">
        <v>4340</v>
      </c>
      <c r="V2015" t="s">
        <v>4339</v>
      </c>
      <c r="W2015">
        <v>2910</v>
      </c>
      <c r="X2015" s="25" t="s">
        <v>21863</v>
      </c>
      <c r="Y2015" t="s">
        <v>21864</v>
      </c>
      <c r="Z2015" t="s">
        <v>4420</v>
      </c>
      <c r="AA2015" t="str">
        <f t="shared" si="31"/>
        <v>Web Server Security Requirements Guide :: Version 3, Release: 1 Benchmark Date: 27 Oct 2022 SC-8;</v>
      </c>
    </row>
    <row r="2016" spans="1:27" ht="409.5" hidden="1">
      <c r="A2016" t="s">
        <v>4419</v>
      </c>
      <c r="B2016" t="s">
        <v>4349</v>
      </c>
      <c r="C2016" t="s">
        <v>4402</v>
      </c>
      <c r="D2016" t="s">
        <v>4418</v>
      </c>
      <c r="E2016" t="s">
        <v>4417</v>
      </c>
      <c r="F2016" t="s">
        <v>4416</v>
      </c>
      <c r="G2016" t="s">
        <v>4415</v>
      </c>
      <c r="I2016" s="25" t="s">
        <v>4414</v>
      </c>
      <c r="J2016" t="s">
        <v>4413</v>
      </c>
      <c r="M2016" t="b">
        <v>0</v>
      </c>
      <c r="T2016" t="s">
        <v>4341</v>
      </c>
      <c r="U2016" t="s">
        <v>4340</v>
      </c>
      <c r="V2016" t="s">
        <v>4339</v>
      </c>
      <c r="W2016">
        <v>2910</v>
      </c>
      <c r="X2016" s="25" t="s">
        <v>21863</v>
      </c>
      <c r="Y2016" t="s">
        <v>21864</v>
      </c>
      <c r="Z2016" t="s">
        <v>4412</v>
      </c>
      <c r="AA2016" t="str">
        <f t="shared" si="31"/>
        <v>Web Server Security Requirements Guide :: Version 3, Release: 1 Benchmark Date: 27 Oct 2022 SC-8;</v>
      </c>
    </row>
    <row r="2017" spans="1:27" ht="409.5" hidden="1">
      <c r="A2017" t="s">
        <v>4411</v>
      </c>
      <c r="B2017" t="s">
        <v>4349</v>
      </c>
      <c r="C2017" t="s">
        <v>4402</v>
      </c>
      <c r="D2017" t="s">
        <v>4410</v>
      </c>
      <c r="E2017" t="s">
        <v>4409</v>
      </c>
      <c r="F2017" t="s">
        <v>4408</v>
      </c>
      <c r="G2017" s="25" t="s">
        <v>4407</v>
      </c>
      <c r="I2017" s="25" t="s">
        <v>4406</v>
      </c>
      <c r="J2017" t="s">
        <v>4405</v>
      </c>
      <c r="M2017" t="b">
        <v>0</v>
      </c>
      <c r="T2017" t="s">
        <v>4341</v>
      </c>
      <c r="U2017" t="s">
        <v>4340</v>
      </c>
      <c r="V2017" t="s">
        <v>4339</v>
      </c>
      <c r="W2017">
        <v>2910</v>
      </c>
      <c r="X2017" s="25" t="s">
        <v>21863</v>
      </c>
      <c r="Y2017" t="s">
        <v>21864</v>
      </c>
      <c r="Z2017" t="s">
        <v>4404</v>
      </c>
      <c r="AA2017" t="str">
        <f t="shared" si="31"/>
        <v>Web Server Security Requirements Guide :: Version 3, Release: 1 Benchmark Date: 27 Oct 2022 SC-8;</v>
      </c>
    </row>
    <row r="2018" spans="1:27" ht="409.5" hidden="1">
      <c r="A2018" t="s">
        <v>4403</v>
      </c>
      <c r="B2018" t="s">
        <v>4349</v>
      </c>
      <c r="C2018" t="s">
        <v>4402</v>
      </c>
      <c r="D2018" t="s">
        <v>4401</v>
      </c>
      <c r="E2018" t="s">
        <v>4400</v>
      </c>
      <c r="F2018" t="s">
        <v>4399</v>
      </c>
      <c r="G2018" t="s">
        <v>4398</v>
      </c>
      <c r="I2018" s="25" t="s">
        <v>4397</v>
      </c>
      <c r="J2018" t="s">
        <v>4396</v>
      </c>
      <c r="M2018" t="b">
        <v>0</v>
      </c>
      <c r="T2018" t="s">
        <v>4341</v>
      </c>
      <c r="U2018" t="s">
        <v>4340</v>
      </c>
      <c r="V2018" t="s">
        <v>4339</v>
      </c>
      <c r="W2018">
        <v>2910</v>
      </c>
      <c r="X2018" s="25" t="s">
        <v>21863</v>
      </c>
      <c r="Y2018" t="s">
        <v>21864</v>
      </c>
      <c r="Z2018" t="s">
        <v>4395</v>
      </c>
      <c r="AA2018" t="str">
        <f t="shared" si="31"/>
        <v>Web Server Security Requirements Guide :: Version 3, Release: 1 Benchmark Date: 27 Oct 2022 SC-8;</v>
      </c>
    </row>
    <row r="2019" spans="1:27" ht="409.5" hidden="1">
      <c r="A2019" t="s">
        <v>19061</v>
      </c>
      <c r="B2019" t="s">
        <v>4349</v>
      </c>
      <c r="C2019" t="s">
        <v>5833</v>
      </c>
      <c r="D2019" t="s">
        <v>19060</v>
      </c>
      <c r="E2019" t="s">
        <v>19059</v>
      </c>
      <c r="F2019" t="s">
        <v>19058</v>
      </c>
      <c r="G2019" s="25" t="s">
        <v>19057</v>
      </c>
      <c r="I2019" s="25" t="s">
        <v>19056</v>
      </c>
      <c r="J2019" t="s">
        <v>19055</v>
      </c>
      <c r="M2019" t="b">
        <v>0</v>
      </c>
      <c r="T2019" t="s">
        <v>4341</v>
      </c>
      <c r="U2019" t="s">
        <v>4340</v>
      </c>
      <c r="V2019" t="s">
        <v>18918</v>
      </c>
      <c r="W2019">
        <v>2900</v>
      </c>
      <c r="X2019" s="25" t="s">
        <v>21866</v>
      </c>
      <c r="Y2019" t="s">
        <v>21867</v>
      </c>
      <c r="Z2019" t="s">
        <v>19054</v>
      </c>
      <c r="AA2019" t="str">
        <f t="shared" si="31"/>
        <v>Application Server Security Requirements Guide :: Version 3, Release: 3 Benchmark Date: 27 Oct 2022 SC-8 (1);</v>
      </c>
    </row>
    <row r="2020" spans="1:27" ht="409.5" hidden="1">
      <c r="A2020" t="s">
        <v>15589</v>
      </c>
      <c r="B2020" t="s">
        <v>4349</v>
      </c>
      <c r="C2020" t="s">
        <v>15587</v>
      </c>
      <c r="D2020" t="s">
        <v>15588</v>
      </c>
      <c r="E2020" t="s">
        <v>15587</v>
      </c>
      <c r="F2020" t="s">
        <v>15586</v>
      </c>
      <c r="G2020" s="25" t="s">
        <v>15585</v>
      </c>
      <c r="I2020" t="s">
        <v>15584</v>
      </c>
      <c r="J2020" t="s">
        <v>15583</v>
      </c>
      <c r="M2020" t="b">
        <v>0</v>
      </c>
      <c r="T2020" t="s">
        <v>4341</v>
      </c>
      <c r="U2020" t="s">
        <v>4340</v>
      </c>
      <c r="V2020" t="s">
        <v>15278</v>
      </c>
      <c r="W2020">
        <v>2355</v>
      </c>
      <c r="X2020" s="25" t="s">
        <v>21866</v>
      </c>
      <c r="Y2020" t="s">
        <v>21867</v>
      </c>
      <c r="AA2020" t="str">
        <f t="shared" si="31"/>
        <v>Domain Name System (DNS) Security Requirements Guide :: Version 2, Release: 4 Benchmark Date: 23 Oct 2015 SC-8 (1);</v>
      </c>
    </row>
    <row r="2021" spans="1:27" ht="409.5" hidden="1">
      <c r="A2021" t="s">
        <v>13643</v>
      </c>
      <c r="B2021" t="s">
        <v>4349</v>
      </c>
      <c r="C2021" t="s">
        <v>13642</v>
      </c>
      <c r="D2021" t="s">
        <v>13641</v>
      </c>
      <c r="E2021" t="s">
        <v>13640</v>
      </c>
      <c r="F2021" t="s">
        <v>13639</v>
      </c>
      <c r="G2021" s="25" t="s">
        <v>13638</v>
      </c>
      <c r="I2021" s="25" t="s">
        <v>13637</v>
      </c>
      <c r="J2021" t="s">
        <v>13636</v>
      </c>
      <c r="M2021" t="b">
        <v>0</v>
      </c>
      <c r="T2021" t="s">
        <v>4341</v>
      </c>
      <c r="U2021" t="s">
        <v>4340</v>
      </c>
      <c r="V2021" t="s">
        <v>13339</v>
      </c>
      <c r="W2021">
        <v>2895</v>
      </c>
      <c r="X2021" s="25" t="s">
        <v>21866</v>
      </c>
      <c r="Y2021" t="s">
        <v>21867</v>
      </c>
      <c r="Z2021" t="s">
        <v>13635</v>
      </c>
      <c r="AA2021" t="str">
        <f t="shared" si="31"/>
        <v>General Purpose Operating System Security Requirements Guide :: Version 2, Release: 4 Benchmark Date: 27 Jul 2022 SC-8 (1);</v>
      </c>
    </row>
    <row r="2022" spans="1:27" ht="409.5" hidden="1">
      <c r="A2022" t="s">
        <v>5834</v>
      </c>
      <c r="B2022" t="s">
        <v>4349</v>
      </c>
      <c r="C2022" t="s">
        <v>5833</v>
      </c>
      <c r="D2022" t="s">
        <v>5832</v>
      </c>
      <c r="E2022" t="s">
        <v>5831</v>
      </c>
      <c r="F2022" t="s">
        <v>5830</v>
      </c>
      <c r="G2022" s="25" t="s">
        <v>5829</v>
      </c>
      <c r="I2022" s="25" t="s">
        <v>5828</v>
      </c>
      <c r="J2022" t="s">
        <v>5827</v>
      </c>
      <c r="M2022" t="b">
        <v>0</v>
      </c>
      <c r="T2022" t="s">
        <v>4341</v>
      </c>
      <c r="U2022" t="s">
        <v>4340</v>
      </c>
      <c r="V2022" t="s">
        <v>5162</v>
      </c>
      <c r="W2022">
        <v>4093</v>
      </c>
      <c r="X2022" s="25" t="s">
        <v>21866</v>
      </c>
      <c r="Y2022" t="s">
        <v>21867</v>
      </c>
      <c r="Z2022" t="s">
        <v>5826</v>
      </c>
      <c r="AA2022" t="str">
        <f t="shared" si="31"/>
        <v>Application Security and Development Security Technical Implementation Guide :: Version 5, Release: 2 Benchmark Date: 27 Oct 2022 SC-8 (1);</v>
      </c>
    </row>
    <row r="2023" spans="1:27" ht="409.5" hidden="1">
      <c r="A2023" t="s">
        <v>19053</v>
      </c>
      <c r="B2023" t="s">
        <v>4349</v>
      </c>
      <c r="C2023" t="s">
        <v>4393</v>
      </c>
      <c r="D2023" t="s">
        <v>19052</v>
      </c>
      <c r="E2023" t="s">
        <v>19051</v>
      </c>
      <c r="F2023" t="s">
        <v>19050</v>
      </c>
      <c r="G2023" s="25" t="s">
        <v>19049</v>
      </c>
      <c r="I2023" s="25" t="s">
        <v>19048</v>
      </c>
      <c r="J2023" t="s">
        <v>19047</v>
      </c>
      <c r="M2023" t="b">
        <v>0</v>
      </c>
      <c r="T2023" t="s">
        <v>4341</v>
      </c>
      <c r="U2023" t="s">
        <v>4340</v>
      </c>
      <c r="V2023" t="s">
        <v>18918</v>
      </c>
      <c r="W2023">
        <v>2900</v>
      </c>
      <c r="X2023" s="25" t="s">
        <v>21868</v>
      </c>
      <c r="Y2023" t="s">
        <v>21869</v>
      </c>
      <c r="Z2023" t="s">
        <v>19046</v>
      </c>
      <c r="AA2023" t="str">
        <f t="shared" si="31"/>
        <v>Application Server Security Requirements Guide :: Version 3, Release: 3 Benchmark Date: 27 Oct 2022 SC-8 (2);</v>
      </c>
    </row>
    <row r="2024" spans="1:27" ht="409.5" hidden="1">
      <c r="A2024" t="s">
        <v>19045</v>
      </c>
      <c r="B2024" t="s">
        <v>4349</v>
      </c>
      <c r="C2024" t="s">
        <v>4384</v>
      </c>
      <c r="D2024" t="s">
        <v>19044</v>
      </c>
      <c r="E2024" t="s">
        <v>19043</v>
      </c>
      <c r="F2024" t="s">
        <v>19042</v>
      </c>
      <c r="G2024" s="25" t="s">
        <v>19041</v>
      </c>
      <c r="I2024" s="25" t="s">
        <v>19040</v>
      </c>
      <c r="J2024" t="s">
        <v>19039</v>
      </c>
      <c r="M2024" t="b">
        <v>0</v>
      </c>
      <c r="T2024" t="s">
        <v>4341</v>
      </c>
      <c r="U2024" t="s">
        <v>4340</v>
      </c>
      <c r="V2024" t="s">
        <v>18918</v>
      </c>
      <c r="W2024">
        <v>2900</v>
      </c>
      <c r="X2024" s="25" t="s">
        <v>21870</v>
      </c>
      <c r="Y2024" t="s">
        <v>21869</v>
      </c>
      <c r="Z2024" t="s">
        <v>19038</v>
      </c>
      <c r="AA2024" t="str">
        <f t="shared" si="31"/>
        <v>Application Server Security Requirements Guide :: Version 3, Release: 3 Benchmark Date: 27 Oct 2022 SC-8 (2);</v>
      </c>
    </row>
    <row r="2025" spans="1:27" ht="409.5" hidden="1">
      <c r="A2025" t="s">
        <v>17210</v>
      </c>
      <c r="B2025" t="s">
        <v>4349</v>
      </c>
      <c r="C2025" t="s">
        <v>4393</v>
      </c>
      <c r="D2025" t="s">
        <v>17209</v>
      </c>
      <c r="E2025" t="s">
        <v>17208</v>
      </c>
      <c r="F2025" t="s">
        <v>17207</v>
      </c>
      <c r="G2025" t="s">
        <v>17206</v>
      </c>
      <c r="I2025" s="25" t="s">
        <v>17205</v>
      </c>
      <c r="J2025" t="s">
        <v>17204</v>
      </c>
      <c r="M2025" t="b">
        <v>0</v>
      </c>
      <c r="T2025" t="s">
        <v>4341</v>
      </c>
      <c r="U2025" t="s">
        <v>4340</v>
      </c>
      <c r="V2025" t="s">
        <v>16942</v>
      </c>
      <c r="W2025">
        <v>5239</v>
      </c>
      <c r="X2025" s="25" t="s">
        <v>21868</v>
      </c>
      <c r="Y2025" t="s">
        <v>21869</v>
      </c>
      <c r="AA2025" t="str">
        <f t="shared" si="31"/>
        <v>Container Platform Security Requirements Guide :: Version 1, Release: 3 Benchmark Date: 27 Jan 2022 SC-8 (2);</v>
      </c>
    </row>
    <row r="2026" spans="1:27" ht="409.5" hidden="1">
      <c r="A2026" t="s">
        <v>17203</v>
      </c>
      <c r="B2026" t="s">
        <v>4349</v>
      </c>
      <c r="C2026" t="s">
        <v>4384</v>
      </c>
      <c r="D2026" t="s">
        <v>17202</v>
      </c>
      <c r="E2026" t="s">
        <v>17201</v>
      </c>
      <c r="F2026" t="s">
        <v>17200</v>
      </c>
      <c r="G2026" t="s">
        <v>17199</v>
      </c>
      <c r="I2026" s="25" t="s">
        <v>17198</v>
      </c>
      <c r="J2026" t="s">
        <v>17197</v>
      </c>
      <c r="M2026" t="b">
        <v>0</v>
      </c>
      <c r="T2026" t="s">
        <v>4341</v>
      </c>
      <c r="U2026" t="s">
        <v>4340</v>
      </c>
      <c r="V2026" t="s">
        <v>16942</v>
      </c>
      <c r="W2026">
        <v>5239</v>
      </c>
      <c r="X2026" s="25" t="s">
        <v>21870</v>
      </c>
      <c r="Y2026" t="s">
        <v>21869</v>
      </c>
      <c r="AA2026" t="str">
        <f t="shared" si="31"/>
        <v>Container Platform Security Requirements Guide :: Version 1, Release: 3 Benchmark Date: 27 Jan 2022 SC-8 (2);</v>
      </c>
    </row>
    <row r="2027" spans="1:27" ht="409.5" hidden="1">
      <c r="A2027" t="s">
        <v>16259</v>
      </c>
      <c r="B2027" t="s">
        <v>4349</v>
      </c>
      <c r="C2027" t="s">
        <v>4393</v>
      </c>
      <c r="D2027" t="s">
        <v>16258</v>
      </c>
      <c r="E2027" t="s">
        <v>16257</v>
      </c>
      <c r="F2027" t="s">
        <v>16256</v>
      </c>
      <c r="G2027" s="25" t="s">
        <v>16255</v>
      </c>
      <c r="I2027" s="25" t="s">
        <v>16254</v>
      </c>
      <c r="J2027" t="s">
        <v>16253</v>
      </c>
      <c r="M2027" t="b">
        <v>0</v>
      </c>
      <c r="T2027" t="s">
        <v>4341</v>
      </c>
      <c r="U2027" t="s">
        <v>4340</v>
      </c>
      <c r="V2027" t="s">
        <v>15953</v>
      </c>
      <c r="W2027">
        <v>2902</v>
      </c>
      <c r="X2027" s="25" t="s">
        <v>21868</v>
      </c>
      <c r="Y2027" t="s">
        <v>21869</v>
      </c>
      <c r="Z2027" t="s">
        <v>16252</v>
      </c>
      <c r="AA2027" t="str">
        <f t="shared" si="31"/>
        <v>Database Security Requirements Guide :: Version 3, Release: 3 Benchmark Date: 27 Jul 2022 SC-8 (2);</v>
      </c>
    </row>
    <row r="2028" spans="1:27" ht="409.5" hidden="1">
      <c r="A2028" t="s">
        <v>16251</v>
      </c>
      <c r="B2028" t="s">
        <v>4349</v>
      </c>
      <c r="C2028" t="s">
        <v>4384</v>
      </c>
      <c r="D2028" t="s">
        <v>16250</v>
      </c>
      <c r="E2028" t="s">
        <v>16249</v>
      </c>
      <c r="F2028" t="s">
        <v>16248</v>
      </c>
      <c r="G2028" s="25" t="s">
        <v>16247</v>
      </c>
      <c r="I2028" s="25" t="s">
        <v>16246</v>
      </c>
      <c r="J2028" t="s">
        <v>16245</v>
      </c>
      <c r="M2028" t="b">
        <v>0</v>
      </c>
      <c r="T2028" t="s">
        <v>4341</v>
      </c>
      <c r="U2028" t="s">
        <v>4340</v>
      </c>
      <c r="V2028" t="s">
        <v>15953</v>
      </c>
      <c r="W2028">
        <v>2902</v>
      </c>
      <c r="X2028" s="25" t="s">
        <v>21870</v>
      </c>
      <c r="Y2028" t="s">
        <v>21869</v>
      </c>
      <c r="Z2028" t="s">
        <v>16244</v>
      </c>
      <c r="AA2028" t="str">
        <f t="shared" si="31"/>
        <v>Database Security Requirements Guide :: Version 3, Release: 3 Benchmark Date: 27 Jul 2022 SC-8 (2);</v>
      </c>
    </row>
    <row r="2029" spans="1:27" ht="409.5" hidden="1">
      <c r="A2029" t="s">
        <v>15582</v>
      </c>
      <c r="B2029" t="s">
        <v>4349</v>
      </c>
      <c r="C2029" t="s">
        <v>15580</v>
      </c>
      <c r="D2029" t="s">
        <v>15581</v>
      </c>
      <c r="E2029" t="s">
        <v>15580</v>
      </c>
      <c r="F2029" t="s">
        <v>15579</v>
      </c>
      <c r="G2029" s="25" t="s">
        <v>15578</v>
      </c>
      <c r="I2029" t="s">
        <v>15577</v>
      </c>
      <c r="J2029" t="s">
        <v>15576</v>
      </c>
      <c r="M2029" t="b">
        <v>0</v>
      </c>
      <c r="T2029" t="s">
        <v>4341</v>
      </c>
      <c r="U2029" t="s">
        <v>4340</v>
      </c>
      <c r="V2029" t="s">
        <v>15278</v>
      </c>
      <c r="W2029">
        <v>2355</v>
      </c>
      <c r="X2029" s="25" t="s">
        <v>21868</v>
      </c>
      <c r="Y2029" t="s">
        <v>21869</v>
      </c>
      <c r="AA2029" t="str">
        <f t="shared" si="31"/>
        <v>Domain Name System (DNS) Security Requirements Guide :: Version 2, Release: 4 Benchmark Date: 23 Oct 2015 SC-8 (2);</v>
      </c>
    </row>
    <row r="2030" spans="1:27" ht="409.5" hidden="1">
      <c r="A2030" t="s">
        <v>15575</v>
      </c>
      <c r="B2030" t="s">
        <v>4349</v>
      </c>
      <c r="C2030" t="s">
        <v>15573</v>
      </c>
      <c r="D2030" t="s">
        <v>15574</v>
      </c>
      <c r="E2030" t="s">
        <v>15573</v>
      </c>
      <c r="F2030" t="s">
        <v>15572</v>
      </c>
      <c r="G2030" s="25" t="s">
        <v>15571</v>
      </c>
      <c r="I2030" t="s">
        <v>15570</v>
      </c>
      <c r="J2030" t="s">
        <v>15569</v>
      </c>
      <c r="M2030" t="b">
        <v>0</v>
      </c>
      <c r="T2030" t="s">
        <v>4341</v>
      </c>
      <c r="U2030" t="s">
        <v>4340</v>
      </c>
      <c r="V2030" t="s">
        <v>15278</v>
      </c>
      <c r="W2030">
        <v>2355</v>
      </c>
      <c r="X2030" s="25" t="s">
        <v>21870</v>
      </c>
      <c r="Y2030" t="s">
        <v>21869</v>
      </c>
      <c r="AA2030" t="str">
        <f t="shared" si="31"/>
        <v>Domain Name System (DNS) Security Requirements Guide :: Version 2, Release: 4 Benchmark Date: 23 Oct 2015 SC-8 (2);</v>
      </c>
    </row>
    <row r="2031" spans="1:27" ht="409.5" hidden="1">
      <c r="A2031" t="s">
        <v>13634</v>
      </c>
      <c r="B2031" t="s">
        <v>4349</v>
      </c>
      <c r="C2031" t="s">
        <v>13633</v>
      </c>
      <c r="D2031" t="s">
        <v>13632</v>
      </c>
      <c r="E2031" t="s">
        <v>13631</v>
      </c>
      <c r="F2031" t="s">
        <v>13630</v>
      </c>
      <c r="G2031" s="25" t="s">
        <v>13629</v>
      </c>
      <c r="I2031" t="s">
        <v>13628</v>
      </c>
      <c r="J2031" t="s">
        <v>13627</v>
      </c>
      <c r="M2031" t="b">
        <v>0</v>
      </c>
      <c r="T2031" t="s">
        <v>4341</v>
      </c>
      <c r="U2031" t="s">
        <v>4340</v>
      </c>
      <c r="V2031" t="s">
        <v>13339</v>
      </c>
      <c r="W2031">
        <v>2895</v>
      </c>
      <c r="X2031" s="25" t="s">
        <v>21868</v>
      </c>
      <c r="Y2031" t="s">
        <v>21869</v>
      </c>
      <c r="Z2031" t="s">
        <v>13626</v>
      </c>
      <c r="AA2031" t="str">
        <f t="shared" si="31"/>
        <v>General Purpose Operating System Security Requirements Guide :: Version 2, Release: 4 Benchmark Date: 27 Jul 2022 SC-8 (2);</v>
      </c>
    </row>
    <row r="2032" spans="1:27" ht="409.5" hidden="1">
      <c r="A2032" t="s">
        <v>13625</v>
      </c>
      <c r="B2032" t="s">
        <v>4349</v>
      </c>
      <c r="C2032" t="s">
        <v>13624</v>
      </c>
      <c r="D2032" t="s">
        <v>13623</v>
      </c>
      <c r="E2032" t="s">
        <v>13622</v>
      </c>
      <c r="F2032" t="s">
        <v>13621</v>
      </c>
      <c r="G2032" s="25" t="s">
        <v>13620</v>
      </c>
      <c r="I2032" t="s">
        <v>13619</v>
      </c>
      <c r="J2032" t="s">
        <v>13618</v>
      </c>
      <c r="M2032" t="b">
        <v>0</v>
      </c>
      <c r="T2032" t="s">
        <v>4341</v>
      </c>
      <c r="U2032" t="s">
        <v>4340</v>
      </c>
      <c r="V2032" t="s">
        <v>13339</v>
      </c>
      <c r="W2032">
        <v>2895</v>
      </c>
      <c r="X2032" s="25" t="s">
        <v>21870</v>
      </c>
      <c r="Y2032" t="s">
        <v>21869</v>
      </c>
      <c r="Z2032" t="s">
        <v>13617</v>
      </c>
      <c r="AA2032" t="str">
        <f t="shared" si="31"/>
        <v>General Purpose Operating System Security Requirements Guide :: Version 2, Release: 4 Benchmark Date: 27 Jul 2022 SC-8 (2);</v>
      </c>
    </row>
    <row r="2033" spans="1:27" ht="409.5" hidden="1">
      <c r="A2033" t="s">
        <v>5825</v>
      </c>
      <c r="B2033" t="s">
        <v>4349</v>
      </c>
      <c r="C2033" t="s">
        <v>4393</v>
      </c>
      <c r="D2033" t="s">
        <v>5824</v>
      </c>
      <c r="E2033" t="s">
        <v>5823</v>
      </c>
      <c r="F2033" t="s">
        <v>5822</v>
      </c>
      <c r="G2033" t="s">
        <v>5815</v>
      </c>
      <c r="I2033" s="25" t="s">
        <v>5821</v>
      </c>
      <c r="J2033" t="s">
        <v>5813</v>
      </c>
      <c r="M2033" t="b">
        <v>0</v>
      </c>
      <c r="T2033" t="s">
        <v>4341</v>
      </c>
      <c r="U2033" t="s">
        <v>4340</v>
      </c>
      <c r="V2033" t="s">
        <v>5162</v>
      </c>
      <c r="W2033">
        <v>4093</v>
      </c>
      <c r="X2033" s="25" t="s">
        <v>21868</v>
      </c>
      <c r="Y2033" t="s">
        <v>21869</v>
      </c>
      <c r="Z2033" t="s">
        <v>5820</v>
      </c>
      <c r="AA2033" t="str">
        <f t="shared" si="31"/>
        <v>Application Security and Development Security Technical Implementation Guide :: Version 5, Release: 2 Benchmark Date: 27 Oct 2022 SC-8 (2);</v>
      </c>
    </row>
    <row r="2034" spans="1:27" ht="409.5" hidden="1">
      <c r="A2034" t="s">
        <v>5819</v>
      </c>
      <c r="B2034" t="s">
        <v>4349</v>
      </c>
      <c r="C2034" t="s">
        <v>4384</v>
      </c>
      <c r="D2034" t="s">
        <v>5818</v>
      </c>
      <c r="E2034" t="s">
        <v>5817</v>
      </c>
      <c r="F2034" t="s">
        <v>5816</v>
      </c>
      <c r="G2034" t="s">
        <v>5815</v>
      </c>
      <c r="I2034" s="25" t="s">
        <v>5814</v>
      </c>
      <c r="J2034" t="s">
        <v>5813</v>
      </c>
      <c r="M2034" t="b">
        <v>0</v>
      </c>
      <c r="T2034" t="s">
        <v>4341</v>
      </c>
      <c r="U2034" t="s">
        <v>4340</v>
      </c>
      <c r="V2034" t="s">
        <v>5162</v>
      </c>
      <c r="W2034">
        <v>4093</v>
      </c>
      <c r="X2034" s="25" t="s">
        <v>21870</v>
      </c>
      <c r="Y2034" t="s">
        <v>21869</v>
      </c>
      <c r="Z2034" t="s">
        <v>5812</v>
      </c>
      <c r="AA2034" t="str">
        <f t="shared" si="31"/>
        <v>Application Security and Development Security Technical Implementation Guide :: Version 5, Release: 2 Benchmark Date: 27 Oct 2022 SC-8 (2);</v>
      </c>
    </row>
    <row r="2035" spans="1:27" ht="409.5" hidden="1">
      <c r="A2035" t="s">
        <v>5811</v>
      </c>
      <c r="B2035" t="s">
        <v>4349</v>
      </c>
      <c r="C2035" t="s">
        <v>4393</v>
      </c>
      <c r="D2035" t="s">
        <v>5810</v>
      </c>
      <c r="E2035" t="s">
        <v>5809</v>
      </c>
      <c r="F2035" t="s">
        <v>5808</v>
      </c>
      <c r="G2035" s="25" t="s">
        <v>5807</v>
      </c>
      <c r="I2035" s="25" t="s">
        <v>5806</v>
      </c>
      <c r="J2035" t="s">
        <v>5805</v>
      </c>
      <c r="M2035" t="b">
        <v>0</v>
      </c>
      <c r="T2035" t="s">
        <v>4341</v>
      </c>
      <c r="U2035" t="s">
        <v>4340</v>
      </c>
      <c r="V2035" t="s">
        <v>5162</v>
      </c>
      <c r="W2035">
        <v>4093</v>
      </c>
      <c r="X2035" s="25" t="s">
        <v>21868</v>
      </c>
      <c r="Y2035" t="s">
        <v>21869</v>
      </c>
      <c r="Z2035" t="s">
        <v>5804</v>
      </c>
      <c r="AA2035" t="str">
        <f t="shared" si="31"/>
        <v>Application Security and Development Security Technical Implementation Guide :: Version 5, Release: 2 Benchmark Date: 27 Oct 2022 SC-8 (2);</v>
      </c>
    </row>
    <row r="2036" spans="1:27" ht="409.5" hidden="1">
      <c r="A2036" t="s">
        <v>5803</v>
      </c>
      <c r="B2036" t="s">
        <v>4745</v>
      </c>
      <c r="C2036" t="s">
        <v>4393</v>
      </c>
      <c r="D2036" t="s">
        <v>5802</v>
      </c>
      <c r="E2036" t="s">
        <v>5801</v>
      </c>
      <c r="F2036" t="s">
        <v>5800</v>
      </c>
      <c r="G2036" s="25" t="s">
        <v>5799</v>
      </c>
      <c r="I2036" s="25" t="s">
        <v>5798</v>
      </c>
      <c r="J2036" s="25" t="s">
        <v>5797</v>
      </c>
      <c r="M2036" t="b">
        <v>0</v>
      </c>
      <c r="T2036" t="s">
        <v>4341</v>
      </c>
      <c r="U2036" t="s">
        <v>4340</v>
      </c>
      <c r="V2036" t="s">
        <v>5162</v>
      </c>
      <c r="W2036">
        <v>4093</v>
      </c>
      <c r="X2036" s="25" t="s">
        <v>21868</v>
      </c>
      <c r="Y2036" t="s">
        <v>21869</v>
      </c>
      <c r="Z2036" t="s">
        <v>5796</v>
      </c>
      <c r="AA2036" t="str">
        <f t="shared" si="31"/>
        <v>Application Security and Development Security Technical Implementation Guide :: Version 5, Release: 2 Benchmark Date: 27 Oct 2022 SC-8 (2);</v>
      </c>
    </row>
    <row r="2037" spans="1:27" ht="409.5" hidden="1">
      <c r="A2037" t="s">
        <v>4394</v>
      </c>
      <c r="B2037" t="s">
        <v>4349</v>
      </c>
      <c r="C2037" t="s">
        <v>4393</v>
      </c>
      <c r="D2037" t="s">
        <v>4392</v>
      </c>
      <c r="E2037" t="s">
        <v>4391</v>
      </c>
      <c r="F2037" t="s">
        <v>4390</v>
      </c>
      <c r="G2037" s="25" t="s">
        <v>4389</v>
      </c>
      <c r="I2037" s="25" t="s">
        <v>4388</v>
      </c>
      <c r="J2037" t="s">
        <v>4387</v>
      </c>
      <c r="M2037" t="b">
        <v>0</v>
      </c>
      <c r="T2037" t="s">
        <v>4341</v>
      </c>
      <c r="U2037" t="s">
        <v>4340</v>
      </c>
      <c r="V2037" t="s">
        <v>4339</v>
      </c>
      <c r="W2037">
        <v>2910</v>
      </c>
      <c r="X2037" s="25" t="s">
        <v>21868</v>
      </c>
      <c r="Y2037" t="s">
        <v>21869</v>
      </c>
      <c r="Z2037" t="s">
        <v>4386</v>
      </c>
      <c r="AA2037" t="str">
        <f t="shared" si="31"/>
        <v>Web Server Security Requirements Guide :: Version 3, Release: 1 Benchmark Date: 27 Oct 2022 SC-8 (2);</v>
      </c>
    </row>
    <row r="2038" spans="1:27" ht="409.5" hidden="1">
      <c r="A2038" t="s">
        <v>4385</v>
      </c>
      <c r="B2038" t="s">
        <v>4349</v>
      </c>
      <c r="C2038" t="s">
        <v>4384</v>
      </c>
      <c r="D2038" t="s">
        <v>4383</v>
      </c>
      <c r="E2038" t="s">
        <v>4382</v>
      </c>
      <c r="F2038" t="s">
        <v>4381</v>
      </c>
      <c r="G2038" s="25" t="s">
        <v>4380</v>
      </c>
      <c r="I2038" s="25" t="s">
        <v>4379</v>
      </c>
      <c r="J2038" t="s">
        <v>4378</v>
      </c>
      <c r="M2038" t="b">
        <v>0</v>
      </c>
      <c r="T2038" t="s">
        <v>4341</v>
      </c>
      <c r="U2038" t="s">
        <v>4340</v>
      </c>
      <c r="V2038" t="s">
        <v>4339</v>
      </c>
      <c r="W2038">
        <v>2910</v>
      </c>
      <c r="X2038" s="25" t="s">
        <v>21870</v>
      </c>
      <c r="Y2038" t="s">
        <v>21869</v>
      </c>
      <c r="Z2038" t="s">
        <v>4377</v>
      </c>
      <c r="AA2038" t="str">
        <f t="shared" si="31"/>
        <v>Web Server Security Requirements Guide :: Version 3, Release: 1 Benchmark Date: 27 Oct 2022 SC-8 (2);</v>
      </c>
    </row>
    <row r="2039" spans="1:27" ht="409.5" hidden="1">
      <c r="A2039" t="s">
        <v>7778</v>
      </c>
      <c r="B2039" t="s">
        <v>4349</v>
      </c>
      <c r="C2039" t="s">
        <v>7777</v>
      </c>
      <c r="D2039" t="s">
        <v>7776</v>
      </c>
      <c r="E2039" t="s">
        <v>7775</v>
      </c>
      <c r="F2039" t="s">
        <v>7774</v>
      </c>
      <c r="G2039" s="25" t="s">
        <v>7773</v>
      </c>
      <c r="I2039" s="25" t="s">
        <v>7772</v>
      </c>
      <c r="J2039" t="s">
        <v>7771</v>
      </c>
      <c r="M2039" t="b">
        <v>0</v>
      </c>
      <c r="T2039" t="s">
        <v>4341</v>
      </c>
      <c r="U2039" t="s">
        <v>4340</v>
      </c>
      <c r="V2039" t="s">
        <v>7613</v>
      </c>
      <c r="W2039">
        <v>2920</v>
      </c>
      <c r="X2039" s="25" t="s">
        <v>21865</v>
      </c>
      <c r="Y2039" t="s">
        <v>21871</v>
      </c>
      <c r="Z2039" t="s">
        <v>7770</v>
      </c>
      <c r="AA2039" t="str">
        <f t="shared" si="31"/>
        <v>Virtual Private Network (VPN) Security Requirements Guide :: Version 2, Release: 4 Benchmark Date: 27 Oct 2021 SC-8 (3);</v>
      </c>
    </row>
    <row r="2040" spans="1:27" ht="409.5">
      <c r="A2040" t="s">
        <v>20171</v>
      </c>
      <c r="B2040" t="s">
        <v>4349</v>
      </c>
      <c r="C2040" t="s">
        <v>20169</v>
      </c>
      <c r="D2040" t="s">
        <v>20170</v>
      </c>
      <c r="E2040" t="s">
        <v>20169</v>
      </c>
      <c r="F2040" t="s">
        <v>20168</v>
      </c>
      <c r="G2040" s="25" t="s">
        <v>20167</v>
      </c>
      <c r="I2040" s="25" t="s">
        <v>20166</v>
      </c>
      <c r="J2040" t="s">
        <v>20165</v>
      </c>
      <c r="M2040" t="b">
        <v>0</v>
      </c>
      <c r="T2040" t="s">
        <v>4341</v>
      </c>
      <c r="U2040" t="s">
        <v>4340</v>
      </c>
      <c r="V2040" t="s">
        <v>19908</v>
      </c>
      <c r="W2040">
        <v>2489</v>
      </c>
      <c r="X2040" s="25" t="s">
        <v>21872</v>
      </c>
      <c r="Y2040" t="s">
        <v>21873</v>
      </c>
      <c r="AA2040" t="str">
        <f t="shared" si="31"/>
        <v>Application Layer Gateway (ALG) Security Requirements Guide (SRG) :: Version 1, Release: 2 Benchmark Date: 24 Jul 2015 SI-10;</v>
      </c>
    </row>
    <row r="2041" spans="1:27" ht="409.5" hidden="1">
      <c r="A2041" t="s">
        <v>19397</v>
      </c>
      <c r="B2041" t="s">
        <v>4349</v>
      </c>
      <c r="C2041" t="s">
        <v>4651</v>
      </c>
      <c r="D2041" t="s">
        <v>19396</v>
      </c>
      <c r="E2041" t="s">
        <v>19395</v>
      </c>
      <c r="F2041" t="s">
        <v>19394</v>
      </c>
      <c r="G2041" s="25" t="s">
        <v>19393</v>
      </c>
      <c r="I2041" s="25" t="s">
        <v>19392</v>
      </c>
      <c r="J2041" t="s">
        <v>19391</v>
      </c>
      <c r="M2041" t="b">
        <v>0</v>
      </c>
      <c r="T2041" t="s">
        <v>4341</v>
      </c>
      <c r="U2041" t="s">
        <v>4340</v>
      </c>
      <c r="V2041" t="s">
        <v>18918</v>
      </c>
      <c r="W2041">
        <v>2900</v>
      </c>
      <c r="X2041" s="25" t="s">
        <v>21872</v>
      </c>
      <c r="Y2041" t="s">
        <v>21873</v>
      </c>
      <c r="Z2041" t="s">
        <v>19390</v>
      </c>
      <c r="AA2041" t="str">
        <f t="shared" si="31"/>
        <v>Application Server Security Requirements Guide :: Version 3, Release: 3 Benchmark Date: 27 Oct 2022 SI-10;</v>
      </c>
    </row>
    <row r="2042" spans="1:27" ht="409.5" hidden="1">
      <c r="A2042" t="s">
        <v>16495</v>
      </c>
      <c r="B2042" t="s">
        <v>4349</v>
      </c>
      <c r="C2042" t="s">
        <v>4651</v>
      </c>
      <c r="D2042" t="s">
        <v>16494</v>
      </c>
      <c r="E2042" t="s">
        <v>16493</v>
      </c>
      <c r="F2042" t="s">
        <v>16492</v>
      </c>
      <c r="G2042" s="25" t="s">
        <v>16491</v>
      </c>
      <c r="I2042" s="25" t="s">
        <v>16490</v>
      </c>
      <c r="J2042" s="25" t="s">
        <v>16489</v>
      </c>
      <c r="M2042" t="b">
        <v>0</v>
      </c>
      <c r="T2042" t="s">
        <v>4341</v>
      </c>
      <c r="U2042" t="s">
        <v>4340</v>
      </c>
      <c r="V2042" t="s">
        <v>15953</v>
      </c>
      <c r="W2042">
        <v>2902</v>
      </c>
      <c r="X2042" s="25" t="s">
        <v>21872</v>
      </c>
      <c r="Y2042" t="s">
        <v>21873</v>
      </c>
      <c r="Z2042" t="s">
        <v>16488</v>
      </c>
      <c r="AA2042" t="str">
        <f t="shared" si="31"/>
        <v>Database Security Requirements Guide :: Version 3, Release: 3 Benchmark Date: 27 Jul 2022 SI-10;</v>
      </c>
    </row>
    <row r="2043" spans="1:27" ht="409.5" hidden="1">
      <c r="A2043" t="s">
        <v>16487</v>
      </c>
      <c r="B2043" t="s">
        <v>4349</v>
      </c>
      <c r="C2043" t="s">
        <v>4651</v>
      </c>
      <c r="D2043" t="s">
        <v>16486</v>
      </c>
      <c r="E2043" t="s">
        <v>16485</v>
      </c>
      <c r="F2043" t="s">
        <v>16484</v>
      </c>
      <c r="G2043" s="25" t="s">
        <v>16483</v>
      </c>
      <c r="I2043" s="25" t="s">
        <v>16482</v>
      </c>
      <c r="J2043" t="s">
        <v>16481</v>
      </c>
      <c r="M2043" t="b">
        <v>0</v>
      </c>
      <c r="T2043" t="s">
        <v>4341</v>
      </c>
      <c r="U2043" t="s">
        <v>4340</v>
      </c>
      <c r="V2043" t="s">
        <v>15953</v>
      </c>
      <c r="W2043">
        <v>2902</v>
      </c>
      <c r="X2043" s="25" t="s">
        <v>21872</v>
      </c>
      <c r="Y2043" t="s">
        <v>21873</v>
      </c>
      <c r="Z2043" t="s">
        <v>16480</v>
      </c>
      <c r="AA2043" t="str">
        <f t="shared" si="31"/>
        <v>Database Security Requirements Guide :: Version 3, Release: 3 Benchmark Date: 27 Jul 2022 SI-10;</v>
      </c>
    </row>
    <row r="2044" spans="1:27" ht="409.5" hidden="1">
      <c r="A2044" t="s">
        <v>16479</v>
      </c>
      <c r="B2044" t="s">
        <v>4349</v>
      </c>
      <c r="C2044" t="s">
        <v>4651</v>
      </c>
      <c r="D2044" t="s">
        <v>16478</v>
      </c>
      <c r="E2044" t="s">
        <v>16477</v>
      </c>
      <c r="F2044" t="s">
        <v>16476</v>
      </c>
      <c r="G2044" s="25" t="s">
        <v>16475</v>
      </c>
      <c r="I2044" s="25" t="s">
        <v>16474</v>
      </c>
      <c r="J2044" t="s">
        <v>16473</v>
      </c>
      <c r="M2044" t="b">
        <v>0</v>
      </c>
      <c r="T2044" t="s">
        <v>4341</v>
      </c>
      <c r="U2044" t="s">
        <v>4340</v>
      </c>
      <c r="V2044" t="s">
        <v>15953</v>
      </c>
      <c r="W2044">
        <v>2902</v>
      </c>
      <c r="X2044" s="25" t="s">
        <v>21872</v>
      </c>
      <c r="Y2044" t="s">
        <v>21873</v>
      </c>
      <c r="Z2044" t="s">
        <v>16472</v>
      </c>
      <c r="AA2044" t="str">
        <f t="shared" si="31"/>
        <v>Database Security Requirements Guide :: Version 3, Release: 3 Benchmark Date: 27 Jul 2022 SI-10;</v>
      </c>
    </row>
    <row r="2045" spans="1:27" ht="409.5" hidden="1">
      <c r="A2045" t="s">
        <v>15735</v>
      </c>
      <c r="B2045" t="s">
        <v>4349</v>
      </c>
      <c r="C2045" t="s">
        <v>15733</v>
      </c>
      <c r="D2045" t="s">
        <v>15734</v>
      </c>
      <c r="E2045" t="s">
        <v>15733</v>
      </c>
      <c r="F2045" t="s">
        <v>15732</v>
      </c>
      <c r="G2045" s="25" t="s">
        <v>15731</v>
      </c>
      <c r="I2045" t="s">
        <v>15730</v>
      </c>
      <c r="J2045" t="s">
        <v>15729</v>
      </c>
      <c r="M2045" t="b">
        <v>0</v>
      </c>
      <c r="T2045" t="s">
        <v>4341</v>
      </c>
      <c r="U2045" t="s">
        <v>4340</v>
      </c>
      <c r="V2045" t="s">
        <v>15278</v>
      </c>
      <c r="W2045">
        <v>2355</v>
      </c>
      <c r="X2045" s="25" t="s">
        <v>21872</v>
      </c>
      <c r="Y2045" t="s">
        <v>21873</v>
      </c>
      <c r="AA2045" t="str">
        <f t="shared" si="31"/>
        <v>Domain Name System (DNS) Security Requirements Guide :: Version 2, Release: 4 Benchmark Date: 23 Oct 2015 SI-10;</v>
      </c>
    </row>
    <row r="2046" spans="1:27" ht="409.5" hidden="1">
      <c r="A2046" t="s">
        <v>13099</v>
      </c>
      <c r="B2046" t="s">
        <v>4349</v>
      </c>
      <c r="C2046" t="s">
        <v>13097</v>
      </c>
      <c r="D2046" t="s">
        <v>13098</v>
      </c>
      <c r="E2046" t="s">
        <v>13097</v>
      </c>
      <c r="F2046" t="s">
        <v>13096</v>
      </c>
      <c r="G2046" s="25" t="s">
        <v>13095</v>
      </c>
      <c r="I2046" s="25" t="s">
        <v>13094</v>
      </c>
      <c r="J2046" t="s">
        <v>13093</v>
      </c>
      <c r="M2046" t="b">
        <v>0</v>
      </c>
      <c r="T2046" t="s">
        <v>4341</v>
      </c>
      <c r="U2046" t="s">
        <v>4340</v>
      </c>
      <c r="V2046" t="s">
        <v>12920</v>
      </c>
      <c r="W2046">
        <v>2358</v>
      </c>
      <c r="X2046" s="25" t="s">
        <v>21872</v>
      </c>
      <c r="Y2046" t="s">
        <v>21873</v>
      </c>
      <c r="AA2046" t="str">
        <f t="shared" si="31"/>
        <v>Intrusion Detection and Prevention Systems (IDPS) Security Requirements Guide :: Version 2, Release: 6 Benchmark Date: 24 Jul 2020 SI-10;</v>
      </c>
    </row>
    <row r="2047" spans="1:27" ht="409.5" hidden="1">
      <c r="A2047" t="s">
        <v>12041</v>
      </c>
      <c r="B2047" t="s">
        <v>4349</v>
      </c>
      <c r="C2047" t="s">
        <v>4651</v>
      </c>
      <c r="D2047" t="s">
        <v>12040</v>
      </c>
      <c r="E2047" t="s">
        <v>12039</v>
      </c>
      <c r="F2047" t="s">
        <v>12038</v>
      </c>
      <c r="G2047" s="25" t="s">
        <v>8801</v>
      </c>
      <c r="I2047" s="25" t="s">
        <v>12037</v>
      </c>
      <c r="J2047" t="s">
        <v>12036</v>
      </c>
      <c r="M2047" t="b">
        <v>0</v>
      </c>
      <c r="T2047" t="s">
        <v>4341</v>
      </c>
      <c r="U2047" t="s">
        <v>4340</v>
      </c>
      <c r="V2047" t="s">
        <v>11272</v>
      </c>
      <c r="W2047">
        <v>2906</v>
      </c>
      <c r="X2047" s="25" t="s">
        <v>21872</v>
      </c>
      <c r="Y2047" t="s">
        <v>21873</v>
      </c>
      <c r="Z2047" t="s">
        <v>12035</v>
      </c>
      <c r="AA2047" t="str">
        <f t="shared" si="31"/>
        <v>Mainframe Product Security Requirements Guide :: Version 2, Release: 1 Benchmark Date: 27 Oct 2022 SI-10;</v>
      </c>
    </row>
    <row r="2048" spans="1:27" ht="409.5" hidden="1">
      <c r="A2048" t="s">
        <v>8805</v>
      </c>
      <c r="B2048" t="s">
        <v>4349</v>
      </c>
      <c r="C2048" t="s">
        <v>4651</v>
      </c>
      <c r="D2048" t="s">
        <v>8804</v>
      </c>
      <c r="E2048" t="s">
        <v>8803</v>
      </c>
      <c r="F2048" t="s">
        <v>8802</v>
      </c>
      <c r="G2048" s="25" t="s">
        <v>8801</v>
      </c>
      <c r="I2048" s="25" t="s">
        <v>8800</v>
      </c>
      <c r="J2048" t="s">
        <v>8799</v>
      </c>
      <c r="M2048" t="b">
        <v>0</v>
      </c>
      <c r="T2048" t="s">
        <v>4341</v>
      </c>
      <c r="U2048" t="s">
        <v>4340</v>
      </c>
      <c r="V2048" t="s">
        <v>8332</v>
      </c>
      <c r="W2048">
        <v>5269</v>
      </c>
      <c r="X2048" s="25" t="s">
        <v>21872</v>
      </c>
      <c r="Y2048" t="s">
        <v>21873</v>
      </c>
      <c r="AA2048" t="str">
        <f t="shared" si="31"/>
        <v>Unified Endpoint Management Server Security Requirements Guide :: Version 1, Release: 1 Benchmark Date: 20 Nov 2020 SI-10;</v>
      </c>
    </row>
    <row r="2049" spans="1:27" ht="409.5" hidden="1">
      <c r="A2049" t="s">
        <v>5795</v>
      </c>
      <c r="B2049" t="s">
        <v>4745</v>
      </c>
      <c r="C2049" t="s">
        <v>4651</v>
      </c>
      <c r="D2049" t="s">
        <v>5794</v>
      </c>
      <c r="E2049" t="s">
        <v>5793</v>
      </c>
      <c r="F2049" t="s">
        <v>5792</v>
      </c>
      <c r="G2049" s="25" t="s">
        <v>5791</v>
      </c>
      <c r="I2049" s="25" t="s">
        <v>5790</v>
      </c>
      <c r="J2049" s="25" t="s">
        <v>5789</v>
      </c>
      <c r="M2049" t="b">
        <v>0</v>
      </c>
      <c r="T2049" t="s">
        <v>4341</v>
      </c>
      <c r="U2049" t="s">
        <v>4340</v>
      </c>
      <c r="V2049" t="s">
        <v>5162</v>
      </c>
      <c r="W2049">
        <v>4093</v>
      </c>
      <c r="X2049" s="25" t="s">
        <v>21872</v>
      </c>
      <c r="Y2049" t="s">
        <v>21873</v>
      </c>
      <c r="Z2049" t="s">
        <v>5788</v>
      </c>
      <c r="AA2049" t="str">
        <f t="shared" si="31"/>
        <v>Application Security and Development Security Technical Implementation Guide :: Version 5, Release: 2 Benchmark Date: 27 Oct 2022 SI-10;</v>
      </c>
    </row>
    <row r="2050" spans="1:27" ht="409.5" hidden="1">
      <c r="A2050" t="s">
        <v>5787</v>
      </c>
      <c r="B2050" t="s">
        <v>4349</v>
      </c>
      <c r="C2050" t="s">
        <v>4651</v>
      </c>
      <c r="D2050" t="s">
        <v>5786</v>
      </c>
      <c r="E2050" t="s">
        <v>5785</v>
      </c>
      <c r="F2050" t="s">
        <v>5784</v>
      </c>
      <c r="G2050" s="25" t="s">
        <v>5783</v>
      </c>
      <c r="I2050" s="25" t="s">
        <v>5782</v>
      </c>
      <c r="J2050" t="s">
        <v>5781</v>
      </c>
      <c r="M2050" t="b">
        <v>0</v>
      </c>
      <c r="T2050" t="s">
        <v>4341</v>
      </c>
      <c r="U2050" t="s">
        <v>4340</v>
      </c>
      <c r="V2050" t="s">
        <v>5162</v>
      </c>
      <c r="W2050">
        <v>4093</v>
      </c>
      <c r="X2050" s="25" t="s">
        <v>21872</v>
      </c>
      <c r="Y2050" t="s">
        <v>21873</v>
      </c>
      <c r="Z2050" t="s">
        <v>5780</v>
      </c>
      <c r="AA2050" t="str">
        <f t="shared" si="31"/>
        <v>Application Security and Development Security Technical Implementation Guide :: Version 5, Release: 2 Benchmark Date: 27 Oct 2022 SI-10;</v>
      </c>
    </row>
    <row r="2051" spans="1:27" ht="409.5" hidden="1">
      <c r="A2051" t="s">
        <v>5779</v>
      </c>
      <c r="B2051" t="s">
        <v>4745</v>
      </c>
      <c r="C2051" t="s">
        <v>4651</v>
      </c>
      <c r="D2051" t="s">
        <v>5778</v>
      </c>
      <c r="E2051" t="s">
        <v>5777</v>
      </c>
      <c r="F2051" t="s">
        <v>5776</v>
      </c>
      <c r="G2051" s="25" t="s">
        <v>5775</v>
      </c>
      <c r="I2051" s="25" t="s">
        <v>5774</v>
      </c>
      <c r="J2051" t="s">
        <v>5773</v>
      </c>
      <c r="M2051" t="b">
        <v>0</v>
      </c>
      <c r="T2051" t="s">
        <v>4341</v>
      </c>
      <c r="U2051" t="s">
        <v>4340</v>
      </c>
      <c r="V2051" t="s">
        <v>5162</v>
      </c>
      <c r="W2051">
        <v>4093</v>
      </c>
      <c r="X2051" s="25" t="s">
        <v>21872</v>
      </c>
      <c r="Y2051" t="s">
        <v>21873</v>
      </c>
      <c r="Z2051" t="s">
        <v>5772</v>
      </c>
      <c r="AA2051" t="str">
        <f t="shared" si="31"/>
        <v>Application Security and Development Security Technical Implementation Guide :: Version 5, Release: 2 Benchmark Date: 27 Oct 2022 SI-10;</v>
      </c>
    </row>
    <row r="2052" spans="1:27" ht="409.5" hidden="1">
      <c r="A2052" t="s">
        <v>5771</v>
      </c>
      <c r="B2052" t="s">
        <v>4349</v>
      </c>
      <c r="C2052" t="s">
        <v>4651</v>
      </c>
      <c r="D2052" t="s">
        <v>5770</v>
      </c>
      <c r="E2052" t="s">
        <v>5769</v>
      </c>
      <c r="F2052" t="s">
        <v>5768</v>
      </c>
      <c r="G2052" s="25" t="s">
        <v>5767</v>
      </c>
      <c r="I2052" s="25" t="s">
        <v>5766</v>
      </c>
      <c r="J2052" s="25" t="s">
        <v>5765</v>
      </c>
      <c r="M2052" t="b">
        <v>0</v>
      </c>
      <c r="T2052" t="s">
        <v>4341</v>
      </c>
      <c r="U2052" t="s">
        <v>4340</v>
      </c>
      <c r="V2052" t="s">
        <v>5162</v>
      </c>
      <c r="W2052">
        <v>4093</v>
      </c>
      <c r="X2052" s="25" t="s">
        <v>21872</v>
      </c>
      <c r="Y2052" t="s">
        <v>21873</v>
      </c>
      <c r="Z2052" t="s">
        <v>5764</v>
      </c>
      <c r="AA2052" t="str">
        <f t="shared" ref="AA2052:AA2115" si="32">_xlfn.CONCAT(V2052, " ", Y2052)</f>
        <v>Application Security and Development Security Technical Implementation Guide :: Version 5, Release: 2 Benchmark Date: 27 Oct 2022 SI-10;</v>
      </c>
    </row>
    <row r="2053" spans="1:27" ht="409.5" hidden="1">
      <c r="A2053" t="s">
        <v>5763</v>
      </c>
      <c r="B2053" t="s">
        <v>4349</v>
      </c>
      <c r="C2053" t="s">
        <v>4651</v>
      </c>
      <c r="D2053" t="s">
        <v>5762</v>
      </c>
      <c r="E2053" t="s">
        <v>5761</v>
      </c>
      <c r="F2053" t="s">
        <v>5760</v>
      </c>
      <c r="G2053" s="25" t="s">
        <v>5759</v>
      </c>
      <c r="I2053" s="25" t="s">
        <v>5758</v>
      </c>
      <c r="J2053" t="s">
        <v>5757</v>
      </c>
      <c r="M2053" t="b">
        <v>0</v>
      </c>
      <c r="T2053" t="s">
        <v>4341</v>
      </c>
      <c r="U2053" t="s">
        <v>4340</v>
      </c>
      <c r="V2053" t="s">
        <v>5162</v>
      </c>
      <c r="W2053">
        <v>4093</v>
      </c>
      <c r="X2053" s="25" t="s">
        <v>21872</v>
      </c>
      <c r="Y2053" t="s">
        <v>21873</v>
      </c>
      <c r="Z2053" t="s">
        <v>5756</v>
      </c>
      <c r="AA2053" t="str">
        <f t="shared" si="32"/>
        <v>Application Security and Development Security Technical Implementation Guide :: Version 5, Release: 2 Benchmark Date: 27 Oct 2022 SI-10;</v>
      </c>
    </row>
    <row r="2054" spans="1:27" ht="409.5" hidden="1">
      <c r="A2054" t="s">
        <v>5755</v>
      </c>
      <c r="B2054" t="s">
        <v>4745</v>
      </c>
      <c r="C2054" t="s">
        <v>4651</v>
      </c>
      <c r="D2054" t="s">
        <v>5754</v>
      </c>
      <c r="E2054" t="s">
        <v>5753</v>
      </c>
      <c r="F2054" t="s">
        <v>5752</v>
      </c>
      <c r="G2054" s="25" t="s">
        <v>5751</v>
      </c>
      <c r="I2054" s="25" t="s">
        <v>5750</v>
      </c>
      <c r="J2054" t="s">
        <v>5749</v>
      </c>
      <c r="M2054" t="b">
        <v>0</v>
      </c>
      <c r="T2054" t="s">
        <v>4341</v>
      </c>
      <c r="U2054" t="s">
        <v>4340</v>
      </c>
      <c r="V2054" t="s">
        <v>5162</v>
      </c>
      <c r="W2054">
        <v>4093</v>
      </c>
      <c r="X2054" s="25" t="s">
        <v>21872</v>
      </c>
      <c r="Y2054" t="s">
        <v>21873</v>
      </c>
      <c r="Z2054" t="s">
        <v>5748</v>
      </c>
      <c r="AA2054" t="str">
        <f t="shared" si="32"/>
        <v>Application Security and Development Security Technical Implementation Guide :: Version 5, Release: 2 Benchmark Date: 27 Oct 2022 SI-10;</v>
      </c>
    </row>
    <row r="2055" spans="1:27" ht="409.5" hidden="1">
      <c r="A2055" t="s">
        <v>5747</v>
      </c>
      <c r="B2055" t="s">
        <v>4745</v>
      </c>
      <c r="C2055" t="s">
        <v>4651</v>
      </c>
      <c r="D2055" t="s">
        <v>5746</v>
      </c>
      <c r="E2055" t="s">
        <v>5745</v>
      </c>
      <c r="F2055" t="s">
        <v>5744</v>
      </c>
      <c r="G2055" s="25" t="s">
        <v>5743</v>
      </c>
      <c r="I2055" s="25" t="s">
        <v>5742</v>
      </c>
      <c r="J2055" s="25" t="s">
        <v>5741</v>
      </c>
      <c r="M2055" t="b">
        <v>0</v>
      </c>
      <c r="T2055" t="s">
        <v>4341</v>
      </c>
      <c r="U2055" t="s">
        <v>4340</v>
      </c>
      <c r="V2055" t="s">
        <v>5162</v>
      </c>
      <c r="W2055">
        <v>4093</v>
      </c>
      <c r="X2055" s="25" t="s">
        <v>21872</v>
      </c>
      <c r="Y2055" t="s">
        <v>21873</v>
      </c>
      <c r="Z2055" t="s">
        <v>5740</v>
      </c>
      <c r="AA2055" t="str">
        <f t="shared" si="32"/>
        <v>Application Security and Development Security Technical Implementation Guide :: Version 5, Release: 2 Benchmark Date: 27 Oct 2022 SI-10;</v>
      </c>
    </row>
    <row r="2056" spans="1:27" ht="409.5" hidden="1">
      <c r="A2056" t="s">
        <v>4652</v>
      </c>
      <c r="B2056" t="s">
        <v>4349</v>
      </c>
      <c r="C2056" t="s">
        <v>4651</v>
      </c>
      <c r="D2056" t="s">
        <v>4650</v>
      </c>
      <c r="E2056" t="s">
        <v>4649</v>
      </c>
      <c r="F2056" t="s">
        <v>4648</v>
      </c>
      <c r="G2056" s="25" t="s">
        <v>4647</v>
      </c>
      <c r="I2056" s="25" t="s">
        <v>4646</v>
      </c>
      <c r="J2056" t="s">
        <v>4645</v>
      </c>
      <c r="M2056" t="b">
        <v>0</v>
      </c>
      <c r="T2056" t="s">
        <v>4341</v>
      </c>
      <c r="U2056" t="s">
        <v>4340</v>
      </c>
      <c r="V2056" t="s">
        <v>4339</v>
      </c>
      <c r="W2056">
        <v>2910</v>
      </c>
      <c r="X2056" s="25" t="s">
        <v>21872</v>
      </c>
      <c r="Y2056" t="s">
        <v>21873</v>
      </c>
      <c r="Z2056" t="s">
        <v>4644</v>
      </c>
      <c r="AA2056" t="str">
        <f t="shared" si="32"/>
        <v>Web Server Security Requirements Guide :: Version 3, Release: 1 Benchmark Date: 27 Oct 2022 SI-10;</v>
      </c>
    </row>
    <row r="2057" spans="1:27" ht="409.5">
      <c r="A2057" t="s">
        <v>20164</v>
      </c>
      <c r="B2057" t="s">
        <v>4349</v>
      </c>
      <c r="C2057" t="s">
        <v>20162</v>
      </c>
      <c r="D2057" t="s">
        <v>20163</v>
      </c>
      <c r="E2057" t="s">
        <v>20162</v>
      </c>
      <c r="F2057" t="s">
        <v>20161</v>
      </c>
      <c r="G2057" s="25" t="s">
        <v>20160</v>
      </c>
      <c r="I2057" s="25" t="s">
        <v>20159</v>
      </c>
      <c r="J2057" t="s">
        <v>20158</v>
      </c>
      <c r="M2057" t="b">
        <v>0</v>
      </c>
      <c r="T2057" t="s">
        <v>4341</v>
      </c>
      <c r="U2057" t="s">
        <v>4340</v>
      </c>
      <c r="V2057" t="s">
        <v>19908</v>
      </c>
      <c r="W2057">
        <v>2489</v>
      </c>
      <c r="X2057" s="25" t="s">
        <v>21874</v>
      </c>
      <c r="Y2057" t="s">
        <v>21875</v>
      </c>
      <c r="AA2057" t="str">
        <f t="shared" si="32"/>
        <v>Application Layer Gateway (ALG) Security Requirements Guide (SRG) :: Version 1, Release: 2 Benchmark Date: 24 Jul 2015 SI-10 (3);</v>
      </c>
    </row>
    <row r="2058" spans="1:27" ht="409.5" hidden="1">
      <c r="A2058" t="s">
        <v>19037</v>
      </c>
      <c r="B2058" t="s">
        <v>4349</v>
      </c>
      <c r="C2058" t="s">
        <v>5738</v>
      </c>
      <c r="D2058" t="s">
        <v>19036</v>
      </c>
      <c r="E2058" t="s">
        <v>19035</v>
      </c>
      <c r="F2058" t="s">
        <v>19034</v>
      </c>
      <c r="G2058" s="25" t="s">
        <v>19033</v>
      </c>
      <c r="I2058" s="25" t="s">
        <v>19032</v>
      </c>
      <c r="J2058" t="s">
        <v>19031</v>
      </c>
      <c r="M2058" t="b">
        <v>0</v>
      </c>
      <c r="T2058" t="s">
        <v>4341</v>
      </c>
      <c r="U2058" t="s">
        <v>4340</v>
      </c>
      <c r="V2058" t="s">
        <v>18918</v>
      </c>
      <c r="W2058">
        <v>2900</v>
      </c>
      <c r="X2058" s="25" t="s">
        <v>21874</v>
      </c>
      <c r="Y2058" t="s">
        <v>21875</v>
      </c>
      <c r="Z2058" t="s">
        <v>19030</v>
      </c>
      <c r="AA2058" t="str">
        <f t="shared" si="32"/>
        <v>Application Server Security Requirements Guide :: Version 3, Release: 3 Benchmark Date: 27 Oct 2022 SI-10 (3);</v>
      </c>
    </row>
    <row r="2059" spans="1:27" ht="409.5" hidden="1">
      <c r="A2059" t="s">
        <v>17196</v>
      </c>
      <c r="B2059" t="s">
        <v>4349</v>
      </c>
      <c r="C2059" t="s">
        <v>5738</v>
      </c>
      <c r="D2059" t="s">
        <v>17195</v>
      </c>
      <c r="E2059" t="s">
        <v>17194</v>
      </c>
      <c r="F2059" t="s">
        <v>17193</v>
      </c>
      <c r="G2059" s="25" t="s">
        <v>17192</v>
      </c>
      <c r="I2059" s="25" t="s">
        <v>17191</v>
      </c>
      <c r="J2059" t="s">
        <v>17190</v>
      </c>
      <c r="M2059" t="b">
        <v>0</v>
      </c>
      <c r="T2059" t="s">
        <v>4341</v>
      </c>
      <c r="U2059" t="s">
        <v>4340</v>
      </c>
      <c r="V2059" t="s">
        <v>16942</v>
      </c>
      <c r="W2059">
        <v>5239</v>
      </c>
      <c r="X2059" s="25" t="s">
        <v>21874</v>
      </c>
      <c r="Y2059" t="s">
        <v>21875</v>
      </c>
      <c r="AA2059" t="str">
        <f t="shared" si="32"/>
        <v>Container Platform Security Requirements Guide :: Version 1, Release: 3 Benchmark Date: 27 Jan 2022 SI-10 (3);</v>
      </c>
    </row>
    <row r="2060" spans="1:27" ht="409.5" hidden="1">
      <c r="A2060" t="s">
        <v>16243</v>
      </c>
      <c r="B2060" t="s">
        <v>4349</v>
      </c>
      <c r="C2060" t="s">
        <v>5738</v>
      </c>
      <c r="D2060" t="s">
        <v>16242</v>
      </c>
      <c r="E2060" t="s">
        <v>16241</v>
      </c>
      <c r="F2060" t="s">
        <v>16240</v>
      </c>
      <c r="G2060" s="25" t="s">
        <v>16239</v>
      </c>
      <c r="I2060" s="25" t="s">
        <v>16238</v>
      </c>
      <c r="J2060" t="s">
        <v>16237</v>
      </c>
      <c r="M2060" t="b">
        <v>0</v>
      </c>
      <c r="T2060" t="s">
        <v>4341</v>
      </c>
      <c r="U2060" t="s">
        <v>4340</v>
      </c>
      <c r="V2060" t="s">
        <v>15953</v>
      </c>
      <c r="W2060">
        <v>2902</v>
      </c>
      <c r="X2060" s="25" t="s">
        <v>21874</v>
      </c>
      <c r="Y2060" t="s">
        <v>21875</v>
      </c>
      <c r="Z2060" t="s">
        <v>16236</v>
      </c>
      <c r="AA2060" t="str">
        <f t="shared" si="32"/>
        <v>Database Security Requirements Guide :: Version 3, Release: 3 Benchmark Date: 27 Jul 2022 SI-10 (3);</v>
      </c>
    </row>
    <row r="2061" spans="1:27" ht="409.5" hidden="1">
      <c r="A2061" t="s">
        <v>15568</v>
      </c>
      <c r="B2061" t="s">
        <v>4349</v>
      </c>
      <c r="C2061" t="s">
        <v>15566</v>
      </c>
      <c r="D2061" t="s">
        <v>15567</v>
      </c>
      <c r="E2061" t="s">
        <v>15566</v>
      </c>
      <c r="F2061" t="s">
        <v>15565</v>
      </c>
      <c r="G2061" s="25" t="s">
        <v>15564</v>
      </c>
      <c r="I2061" t="s">
        <v>15563</v>
      </c>
      <c r="J2061" t="s">
        <v>15562</v>
      </c>
      <c r="M2061" t="b">
        <v>0</v>
      </c>
      <c r="T2061" t="s">
        <v>4341</v>
      </c>
      <c r="U2061" t="s">
        <v>4340</v>
      </c>
      <c r="V2061" t="s">
        <v>15278</v>
      </c>
      <c r="W2061">
        <v>2355</v>
      </c>
      <c r="X2061" s="25" t="s">
        <v>21874</v>
      </c>
      <c r="Y2061" t="s">
        <v>21875</v>
      </c>
      <c r="AA2061" t="str">
        <f t="shared" si="32"/>
        <v>Domain Name System (DNS) Security Requirements Guide :: Version 2, Release: 4 Benchmark Date: 23 Oct 2015 SI-10 (3);</v>
      </c>
    </row>
    <row r="2062" spans="1:27" ht="409.5" hidden="1">
      <c r="A2062" t="s">
        <v>13616</v>
      </c>
      <c r="B2062" t="s">
        <v>4349</v>
      </c>
      <c r="C2062" t="s">
        <v>13615</v>
      </c>
      <c r="D2062" t="s">
        <v>13614</v>
      </c>
      <c r="E2062" t="s">
        <v>13613</v>
      </c>
      <c r="F2062" t="s">
        <v>13612</v>
      </c>
      <c r="G2062" s="25" t="s">
        <v>13611</v>
      </c>
      <c r="I2062" t="s">
        <v>13610</v>
      </c>
      <c r="J2062" t="s">
        <v>13609</v>
      </c>
      <c r="M2062" t="b">
        <v>0</v>
      </c>
      <c r="T2062" t="s">
        <v>4341</v>
      </c>
      <c r="U2062" t="s">
        <v>4340</v>
      </c>
      <c r="V2062" t="s">
        <v>13339</v>
      </c>
      <c r="W2062">
        <v>2895</v>
      </c>
      <c r="X2062" s="25" t="s">
        <v>21874</v>
      </c>
      <c r="Y2062" t="s">
        <v>21875</v>
      </c>
      <c r="Z2062" t="s">
        <v>13608</v>
      </c>
      <c r="AA2062" t="str">
        <f t="shared" si="32"/>
        <v>General Purpose Operating System Security Requirements Guide :: Version 2, Release: 4 Benchmark Date: 27 Jul 2022 SI-10 (3);</v>
      </c>
    </row>
    <row r="2063" spans="1:27" ht="409.5" hidden="1">
      <c r="A2063" t="s">
        <v>11576</v>
      </c>
      <c r="B2063" t="s">
        <v>4349</v>
      </c>
      <c r="C2063" t="s">
        <v>5738</v>
      </c>
      <c r="D2063" t="s">
        <v>11575</v>
      </c>
      <c r="E2063" t="s">
        <v>11574</v>
      </c>
      <c r="F2063" t="s">
        <v>11573</v>
      </c>
      <c r="G2063" s="25" t="s">
        <v>11572</v>
      </c>
      <c r="I2063" s="25" t="s">
        <v>11571</v>
      </c>
      <c r="J2063" t="s">
        <v>11570</v>
      </c>
      <c r="M2063" t="b">
        <v>0</v>
      </c>
      <c r="T2063" t="s">
        <v>4341</v>
      </c>
      <c r="U2063" t="s">
        <v>4340</v>
      </c>
      <c r="V2063" t="s">
        <v>11272</v>
      </c>
      <c r="W2063">
        <v>2906</v>
      </c>
      <c r="X2063" s="25" t="s">
        <v>21874</v>
      </c>
      <c r="Y2063" t="s">
        <v>21875</v>
      </c>
      <c r="Z2063" t="s">
        <v>11569</v>
      </c>
      <c r="AA2063" t="str">
        <f t="shared" si="32"/>
        <v>Mainframe Product Security Requirements Guide :: Version 2, Release: 1 Benchmark Date: 27 Oct 2022 SI-10 (3);</v>
      </c>
    </row>
    <row r="2064" spans="1:27" ht="409.5" hidden="1">
      <c r="A2064" t="s">
        <v>8534</v>
      </c>
      <c r="B2064" t="s">
        <v>4349</v>
      </c>
      <c r="C2064" t="s">
        <v>5738</v>
      </c>
      <c r="D2064" t="s">
        <v>8533</v>
      </c>
      <c r="E2064" t="s">
        <v>8532</v>
      </c>
      <c r="F2064" t="s">
        <v>8531</v>
      </c>
      <c r="G2064" s="25" t="s">
        <v>8530</v>
      </c>
      <c r="I2064" s="25" t="s">
        <v>8529</v>
      </c>
      <c r="J2064" t="s">
        <v>8528</v>
      </c>
      <c r="M2064" t="b">
        <v>0</v>
      </c>
      <c r="T2064" t="s">
        <v>4341</v>
      </c>
      <c r="U2064" t="s">
        <v>4340</v>
      </c>
      <c r="V2064" t="s">
        <v>8332</v>
      </c>
      <c r="W2064">
        <v>5269</v>
      </c>
      <c r="X2064" s="25" t="s">
        <v>21874</v>
      </c>
      <c r="Y2064" t="s">
        <v>21875</v>
      </c>
      <c r="AA2064" t="str">
        <f t="shared" si="32"/>
        <v>Unified Endpoint Management Server Security Requirements Guide :: Version 1, Release: 1 Benchmark Date: 20 Nov 2020 SI-10 (3);</v>
      </c>
    </row>
    <row r="2065" spans="1:27" ht="409.5" hidden="1">
      <c r="A2065" t="s">
        <v>5739</v>
      </c>
      <c r="B2065" t="s">
        <v>4745</v>
      </c>
      <c r="C2065" t="s">
        <v>5738</v>
      </c>
      <c r="D2065" t="s">
        <v>5737</v>
      </c>
      <c r="E2065" t="s">
        <v>5736</v>
      </c>
      <c r="F2065" t="s">
        <v>5735</v>
      </c>
      <c r="G2065" s="25" t="s">
        <v>5734</v>
      </c>
      <c r="I2065" s="25" t="s">
        <v>5733</v>
      </c>
      <c r="J2065" s="25" t="s">
        <v>5732</v>
      </c>
      <c r="M2065" t="b">
        <v>0</v>
      </c>
      <c r="T2065" t="s">
        <v>4341</v>
      </c>
      <c r="U2065" t="s">
        <v>4340</v>
      </c>
      <c r="V2065" t="s">
        <v>5162</v>
      </c>
      <c r="W2065">
        <v>4093</v>
      </c>
      <c r="X2065" s="25" t="s">
        <v>21874</v>
      </c>
      <c r="Y2065" t="s">
        <v>21875</v>
      </c>
      <c r="Z2065" t="s">
        <v>5731</v>
      </c>
      <c r="AA2065" t="str">
        <f t="shared" si="32"/>
        <v>Application Security and Development Security Technical Implementation Guide :: Version 5, Release: 2 Benchmark Date: 27 Oct 2022 SI-10 (3);</v>
      </c>
    </row>
    <row r="2066" spans="1:27" ht="409.5">
      <c r="A2066" t="s">
        <v>20157</v>
      </c>
      <c r="B2066" t="s">
        <v>4349</v>
      </c>
      <c r="C2066" t="s">
        <v>20155</v>
      </c>
      <c r="D2066" t="s">
        <v>20156</v>
      </c>
      <c r="E2066" t="s">
        <v>20155</v>
      </c>
      <c r="F2066" t="s">
        <v>20154</v>
      </c>
      <c r="G2066" s="25" t="s">
        <v>20153</v>
      </c>
      <c r="I2066" s="25" t="s">
        <v>20152</v>
      </c>
      <c r="J2066" t="s">
        <v>20151</v>
      </c>
      <c r="M2066" t="b">
        <v>0</v>
      </c>
      <c r="T2066" t="s">
        <v>4341</v>
      </c>
      <c r="U2066" t="s">
        <v>4340</v>
      </c>
      <c r="V2066" t="s">
        <v>19908</v>
      </c>
      <c r="W2066">
        <v>2489</v>
      </c>
      <c r="X2066" s="25" t="s">
        <v>21876</v>
      </c>
      <c r="Y2066" t="s">
        <v>21486</v>
      </c>
      <c r="AA2066" t="str">
        <f t="shared" si="32"/>
        <v>Application Layer Gateway (ALG) Security Requirements Guide (SRG) :: Version 1, Release: 2 Benchmark Date: 24 Jul 2015 SI-11;</v>
      </c>
    </row>
    <row r="2067" spans="1:27" ht="409.5" hidden="1">
      <c r="A2067" t="s">
        <v>19389</v>
      </c>
      <c r="B2067" t="s">
        <v>4349</v>
      </c>
      <c r="C2067" t="s">
        <v>4626</v>
      </c>
      <c r="D2067" t="s">
        <v>19388</v>
      </c>
      <c r="E2067" t="s">
        <v>19387</v>
      </c>
      <c r="F2067" t="s">
        <v>19386</v>
      </c>
      <c r="G2067" s="25" t="s">
        <v>19385</v>
      </c>
      <c r="I2067" s="25" t="s">
        <v>19384</v>
      </c>
      <c r="J2067" t="s">
        <v>19383</v>
      </c>
      <c r="M2067" t="b">
        <v>0</v>
      </c>
      <c r="T2067" t="s">
        <v>4341</v>
      </c>
      <c r="U2067" t="s">
        <v>4340</v>
      </c>
      <c r="V2067" t="s">
        <v>18918</v>
      </c>
      <c r="W2067">
        <v>2900</v>
      </c>
      <c r="X2067" s="25" t="s">
        <v>21876</v>
      </c>
      <c r="Y2067" t="s">
        <v>21486</v>
      </c>
      <c r="Z2067" t="s">
        <v>19382</v>
      </c>
      <c r="AA2067" t="str">
        <f t="shared" si="32"/>
        <v>Application Server Security Requirements Guide :: Version 3, Release: 3 Benchmark Date: 27 Oct 2022 SI-11;</v>
      </c>
    </row>
    <row r="2068" spans="1:27" ht="409.5" hidden="1">
      <c r="A2068" t="s">
        <v>19381</v>
      </c>
      <c r="B2068" t="s">
        <v>4349</v>
      </c>
      <c r="C2068" t="s">
        <v>4626</v>
      </c>
      <c r="D2068" t="s">
        <v>19380</v>
      </c>
      <c r="E2068" t="s">
        <v>19379</v>
      </c>
      <c r="F2068" t="s">
        <v>19378</v>
      </c>
      <c r="G2068" s="25" t="s">
        <v>19377</v>
      </c>
      <c r="I2068" s="25" t="s">
        <v>19376</v>
      </c>
      <c r="J2068" t="s">
        <v>19375</v>
      </c>
      <c r="M2068" t="b">
        <v>0</v>
      </c>
      <c r="T2068" t="s">
        <v>4341</v>
      </c>
      <c r="U2068" t="s">
        <v>4340</v>
      </c>
      <c r="V2068" t="s">
        <v>18918</v>
      </c>
      <c r="W2068">
        <v>2900</v>
      </c>
      <c r="X2068" s="25" t="s">
        <v>21876</v>
      </c>
      <c r="Y2068" t="s">
        <v>21486</v>
      </c>
      <c r="Z2068" t="s">
        <v>19374</v>
      </c>
      <c r="AA2068" t="str">
        <f t="shared" si="32"/>
        <v>Application Server Security Requirements Guide :: Version 3, Release: 3 Benchmark Date: 27 Oct 2022 SI-11;</v>
      </c>
    </row>
    <row r="2069" spans="1:27" ht="409.5" hidden="1">
      <c r="A2069" t="s">
        <v>17526</v>
      </c>
      <c r="B2069" t="s">
        <v>4349</v>
      </c>
      <c r="C2069" t="s">
        <v>4626</v>
      </c>
      <c r="D2069" t="s">
        <v>17525</v>
      </c>
      <c r="E2069" t="s">
        <v>17524</v>
      </c>
      <c r="F2069" t="s">
        <v>17523</v>
      </c>
      <c r="G2069" t="s">
        <v>17522</v>
      </c>
      <c r="I2069" s="25" t="s">
        <v>17521</v>
      </c>
      <c r="J2069" t="s">
        <v>17520</v>
      </c>
      <c r="M2069" t="b">
        <v>0</v>
      </c>
      <c r="T2069" t="s">
        <v>4341</v>
      </c>
      <c r="U2069" t="s">
        <v>4340</v>
      </c>
      <c r="V2069" t="s">
        <v>16942</v>
      </c>
      <c r="W2069">
        <v>5239</v>
      </c>
      <c r="X2069" s="25" t="s">
        <v>21876</v>
      </c>
      <c r="Y2069" t="s">
        <v>21486</v>
      </c>
      <c r="AA2069" t="str">
        <f t="shared" si="32"/>
        <v>Container Platform Security Requirements Guide :: Version 1, Release: 3 Benchmark Date: 27 Jan 2022 SI-11;</v>
      </c>
    </row>
    <row r="2070" spans="1:27" ht="409.5" hidden="1">
      <c r="A2070" t="s">
        <v>16471</v>
      </c>
      <c r="B2070" t="s">
        <v>4349</v>
      </c>
      <c r="C2070" t="s">
        <v>4626</v>
      </c>
      <c r="D2070" t="s">
        <v>16470</v>
      </c>
      <c r="E2070" t="s">
        <v>16469</v>
      </c>
      <c r="F2070" t="s">
        <v>16468</v>
      </c>
      <c r="G2070" s="25" t="s">
        <v>16467</v>
      </c>
      <c r="I2070" s="25" t="s">
        <v>16466</v>
      </c>
      <c r="J2070" t="s">
        <v>16465</v>
      </c>
      <c r="M2070" t="b">
        <v>0</v>
      </c>
      <c r="T2070" t="s">
        <v>4341</v>
      </c>
      <c r="U2070" t="s">
        <v>4340</v>
      </c>
      <c r="V2070" t="s">
        <v>15953</v>
      </c>
      <c r="W2070">
        <v>2902</v>
      </c>
      <c r="X2070" s="25" t="s">
        <v>21876</v>
      </c>
      <c r="Y2070" t="s">
        <v>21486</v>
      </c>
      <c r="Z2070" t="s">
        <v>16464</v>
      </c>
      <c r="AA2070" t="str">
        <f t="shared" si="32"/>
        <v>Database Security Requirements Guide :: Version 3, Release: 3 Benchmark Date: 27 Jul 2022 SI-11;</v>
      </c>
    </row>
    <row r="2071" spans="1:27" ht="409.5" hidden="1">
      <c r="A2071" t="s">
        <v>14367</v>
      </c>
      <c r="B2071" t="s">
        <v>4349</v>
      </c>
      <c r="C2071" t="s">
        <v>14366</v>
      </c>
      <c r="D2071" t="s">
        <v>14365</v>
      </c>
      <c r="E2071" t="s">
        <v>14364</v>
      </c>
      <c r="F2071" t="s">
        <v>14363</v>
      </c>
      <c r="G2071" s="25" t="s">
        <v>14362</v>
      </c>
      <c r="I2071" t="s">
        <v>14361</v>
      </c>
      <c r="J2071" t="s">
        <v>14360</v>
      </c>
      <c r="M2071" t="b">
        <v>0</v>
      </c>
      <c r="T2071" t="s">
        <v>4341</v>
      </c>
      <c r="U2071" t="s">
        <v>4340</v>
      </c>
      <c r="V2071" t="s">
        <v>13339</v>
      </c>
      <c r="W2071">
        <v>2895</v>
      </c>
      <c r="X2071" s="25" t="s">
        <v>21876</v>
      </c>
      <c r="Y2071" t="s">
        <v>21486</v>
      </c>
      <c r="Z2071" t="s">
        <v>14359</v>
      </c>
      <c r="AA2071" t="str">
        <f t="shared" si="32"/>
        <v>General Purpose Operating System Security Requirements Guide :: Version 2, Release: 4 Benchmark Date: 27 Jul 2022 SI-11;</v>
      </c>
    </row>
    <row r="2072" spans="1:27" ht="409.5" hidden="1">
      <c r="A2072" t="s">
        <v>13225</v>
      </c>
      <c r="B2072" t="s">
        <v>4349</v>
      </c>
      <c r="C2072" t="s">
        <v>13223</v>
      </c>
      <c r="D2072" t="s">
        <v>13224</v>
      </c>
      <c r="E2072" t="s">
        <v>13223</v>
      </c>
      <c r="F2072" t="s">
        <v>13222</v>
      </c>
      <c r="G2072" s="25" t="s">
        <v>13221</v>
      </c>
      <c r="I2072" s="25" t="s">
        <v>13220</v>
      </c>
      <c r="J2072" s="25" t="s">
        <v>13219</v>
      </c>
      <c r="M2072" t="b">
        <v>0</v>
      </c>
      <c r="T2072" t="s">
        <v>4341</v>
      </c>
      <c r="U2072" t="s">
        <v>4340</v>
      </c>
      <c r="V2072" t="s">
        <v>12920</v>
      </c>
      <c r="W2072">
        <v>2358</v>
      </c>
      <c r="X2072" s="25" t="s">
        <v>21876</v>
      </c>
      <c r="Y2072" t="s">
        <v>21486</v>
      </c>
      <c r="AA2072" t="str">
        <f t="shared" si="32"/>
        <v>Intrusion Detection and Prevention Systems (IDPS) Security Requirements Guide :: Version 2, Release: 6 Benchmark Date: 24 Jul 2020 SI-11;</v>
      </c>
    </row>
    <row r="2073" spans="1:27" ht="409.5" hidden="1">
      <c r="A2073" t="s">
        <v>13092</v>
      </c>
      <c r="B2073" t="s">
        <v>4349</v>
      </c>
      <c r="C2073" t="s">
        <v>13090</v>
      </c>
      <c r="D2073" t="s">
        <v>13091</v>
      </c>
      <c r="E2073" t="s">
        <v>13090</v>
      </c>
      <c r="F2073" t="s">
        <v>13089</v>
      </c>
      <c r="G2073" s="25" t="s">
        <v>13088</v>
      </c>
      <c r="I2073" s="25" t="s">
        <v>13087</v>
      </c>
      <c r="J2073" t="s">
        <v>13086</v>
      </c>
      <c r="M2073" t="b">
        <v>0</v>
      </c>
      <c r="T2073" t="s">
        <v>4341</v>
      </c>
      <c r="U2073" t="s">
        <v>4340</v>
      </c>
      <c r="V2073" t="s">
        <v>12920</v>
      </c>
      <c r="W2073">
        <v>2358</v>
      </c>
      <c r="X2073" s="25" t="s">
        <v>21876</v>
      </c>
      <c r="Y2073" t="s">
        <v>21486</v>
      </c>
      <c r="AA2073" t="str">
        <f t="shared" si="32"/>
        <v>Intrusion Detection and Prevention Systems (IDPS) Security Requirements Guide :: Version 2, Release: 6 Benchmark Date: 24 Jul 2020 SI-11;</v>
      </c>
    </row>
    <row r="2074" spans="1:27" ht="409.5" hidden="1">
      <c r="A2074" t="s">
        <v>12034</v>
      </c>
      <c r="B2074" t="s">
        <v>4349</v>
      </c>
      <c r="C2074" t="s">
        <v>4626</v>
      </c>
      <c r="D2074" t="s">
        <v>12033</v>
      </c>
      <c r="E2074" t="s">
        <v>12032</v>
      </c>
      <c r="F2074" t="s">
        <v>12031</v>
      </c>
      <c r="G2074" s="25" t="s">
        <v>12030</v>
      </c>
      <c r="I2074" s="25" t="s">
        <v>12029</v>
      </c>
      <c r="J2074" t="s">
        <v>12028</v>
      </c>
      <c r="M2074" t="b">
        <v>0</v>
      </c>
      <c r="T2074" t="s">
        <v>4341</v>
      </c>
      <c r="U2074" t="s">
        <v>4340</v>
      </c>
      <c r="V2074" t="s">
        <v>11272</v>
      </c>
      <c r="W2074">
        <v>2906</v>
      </c>
      <c r="X2074" s="25" t="s">
        <v>21876</v>
      </c>
      <c r="Y2074" t="s">
        <v>21486</v>
      </c>
      <c r="Z2074" t="s">
        <v>12027</v>
      </c>
      <c r="AA2074" t="str">
        <f t="shared" si="32"/>
        <v>Mainframe Product Security Requirements Guide :: Version 2, Release: 1 Benchmark Date: 27 Oct 2022 SI-11;</v>
      </c>
    </row>
    <row r="2075" spans="1:27" ht="409.5" hidden="1">
      <c r="A2075" t="s">
        <v>9488</v>
      </c>
      <c r="B2075" t="s">
        <v>4349</v>
      </c>
      <c r="C2075" t="s">
        <v>7717</v>
      </c>
      <c r="D2075" t="s">
        <v>9487</v>
      </c>
      <c r="E2075" t="s">
        <v>9486</v>
      </c>
      <c r="F2075" t="s">
        <v>9485</v>
      </c>
      <c r="G2075" t="s">
        <v>9484</v>
      </c>
      <c r="I2075" s="25" t="s">
        <v>9483</v>
      </c>
      <c r="J2075" t="s">
        <v>9482</v>
      </c>
      <c r="M2075" t="b">
        <v>0</v>
      </c>
      <c r="T2075" t="s">
        <v>4341</v>
      </c>
      <c r="U2075" t="s">
        <v>4340</v>
      </c>
      <c r="V2075" t="s">
        <v>9446</v>
      </c>
      <c r="W2075">
        <v>3333</v>
      </c>
      <c r="X2075" s="25" t="s">
        <v>21876</v>
      </c>
      <c r="Y2075" t="s">
        <v>21486</v>
      </c>
      <c r="AA2075" t="str">
        <f t="shared" si="32"/>
        <v>SDN Controller Security Requirements Guide :: Version 1, Release: 2 Benchmark Date: 24 Apr 2020 SI-11;</v>
      </c>
    </row>
    <row r="2076" spans="1:27" ht="409.5" hidden="1">
      <c r="A2076" t="s">
        <v>8798</v>
      </c>
      <c r="B2076" t="s">
        <v>4349</v>
      </c>
      <c r="C2076" t="s">
        <v>4626</v>
      </c>
      <c r="D2076" t="s">
        <v>8797</v>
      </c>
      <c r="E2076" t="s">
        <v>8796</v>
      </c>
      <c r="F2076" t="s">
        <v>8795</v>
      </c>
      <c r="G2076" s="25" t="s">
        <v>8794</v>
      </c>
      <c r="I2076" s="25" t="s">
        <v>8793</v>
      </c>
      <c r="J2076" t="s">
        <v>8792</v>
      </c>
      <c r="M2076" t="b">
        <v>0</v>
      </c>
      <c r="T2076" t="s">
        <v>4341</v>
      </c>
      <c r="U2076" t="s">
        <v>4340</v>
      </c>
      <c r="V2076" t="s">
        <v>8332</v>
      </c>
      <c r="W2076">
        <v>5269</v>
      </c>
      <c r="X2076" s="25" t="s">
        <v>21876</v>
      </c>
      <c r="Y2076" t="s">
        <v>21486</v>
      </c>
      <c r="AA2076" t="str">
        <f t="shared" si="32"/>
        <v>Unified Endpoint Management Server Security Requirements Guide :: Version 1, Release: 1 Benchmark Date: 20 Nov 2020 SI-11;</v>
      </c>
    </row>
    <row r="2077" spans="1:27" ht="409.5" hidden="1">
      <c r="A2077" t="s">
        <v>5730</v>
      </c>
      <c r="B2077" t="s">
        <v>4349</v>
      </c>
      <c r="C2077" t="s">
        <v>4626</v>
      </c>
      <c r="D2077" t="s">
        <v>5729</v>
      </c>
      <c r="E2077" t="s">
        <v>5728</v>
      </c>
      <c r="F2077" t="s">
        <v>5727</v>
      </c>
      <c r="G2077" s="25" t="s">
        <v>5718</v>
      </c>
      <c r="I2077" s="25" t="s">
        <v>5726</v>
      </c>
      <c r="J2077" s="25" t="s">
        <v>5725</v>
      </c>
      <c r="M2077" t="b">
        <v>0</v>
      </c>
      <c r="T2077" t="s">
        <v>4341</v>
      </c>
      <c r="U2077" t="s">
        <v>4340</v>
      </c>
      <c r="V2077" t="s">
        <v>5162</v>
      </c>
      <c r="W2077">
        <v>4093</v>
      </c>
      <c r="X2077" s="25" t="s">
        <v>21876</v>
      </c>
      <c r="Y2077" t="s">
        <v>21486</v>
      </c>
      <c r="Z2077" t="s">
        <v>5724</v>
      </c>
      <c r="AA2077" t="str">
        <f t="shared" si="32"/>
        <v>Application Security and Development Security Technical Implementation Guide :: Version 5, Release: 2 Benchmark Date: 27 Oct 2022 SI-11;</v>
      </c>
    </row>
    <row r="2078" spans="1:27" ht="409.5" hidden="1">
      <c r="A2078" t="s">
        <v>4643</v>
      </c>
      <c r="B2078" t="s">
        <v>4349</v>
      </c>
      <c r="C2078" t="s">
        <v>4626</v>
      </c>
      <c r="D2078" t="s">
        <v>4642</v>
      </c>
      <c r="E2078" t="s">
        <v>4641</v>
      </c>
      <c r="F2078" t="s">
        <v>4640</v>
      </c>
      <c r="G2078" s="25" t="s">
        <v>4639</v>
      </c>
      <c r="I2078" s="25" t="s">
        <v>4638</v>
      </c>
      <c r="J2078" t="s">
        <v>4637</v>
      </c>
      <c r="M2078" t="b">
        <v>0</v>
      </c>
      <c r="T2078" t="s">
        <v>4341</v>
      </c>
      <c r="U2078" t="s">
        <v>4340</v>
      </c>
      <c r="V2078" t="s">
        <v>4339</v>
      </c>
      <c r="W2078">
        <v>2910</v>
      </c>
      <c r="X2078" s="25" t="s">
        <v>21876</v>
      </c>
      <c r="Y2078" t="s">
        <v>21486</v>
      </c>
      <c r="Z2078" t="s">
        <v>4636</v>
      </c>
      <c r="AA2078" t="str">
        <f t="shared" si="32"/>
        <v>Web Server Security Requirements Guide :: Version 3, Release: 1 Benchmark Date: 27 Oct 2022 SI-11;</v>
      </c>
    </row>
    <row r="2079" spans="1:27" ht="409.5" hidden="1">
      <c r="A2079" t="s">
        <v>4635</v>
      </c>
      <c r="B2079" t="s">
        <v>4349</v>
      </c>
      <c r="C2079" t="s">
        <v>4626</v>
      </c>
      <c r="D2079" t="s">
        <v>4634</v>
      </c>
      <c r="E2079" t="s">
        <v>4633</v>
      </c>
      <c r="F2079" t="s">
        <v>4632</v>
      </c>
      <c r="G2079" s="25" t="s">
        <v>4631</v>
      </c>
      <c r="I2079" s="25" t="s">
        <v>4630</v>
      </c>
      <c r="J2079" t="s">
        <v>4629</v>
      </c>
      <c r="M2079" t="b">
        <v>0</v>
      </c>
      <c r="T2079" t="s">
        <v>4341</v>
      </c>
      <c r="U2079" t="s">
        <v>4340</v>
      </c>
      <c r="V2079" t="s">
        <v>4339</v>
      </c>
      <c r="W2079">
        <v>2910</v>
      </c>
      <c r="X2079" s="25" t="s">
        <v>21876</v>
      </c>
      <c r="Y2079" t="s">
        <v>21486</v>
      </c>
      <c r="Z2079" t="s">
        <v>4628</v>
      </c>
      <c r="AA2079" t="str">
        <f t="shared" si="32"/>
        <v>Web Server Security Requirements Guide :: Version 3, Release: 1 Benchmark Date: 27 Oct 2022 SI-11;</v>
      </c>
    </row>
    <row r="2080" spans="1:27" ht="409.5" hidden="1">
      <c r="A2080" t="s">
        <v>4627</v>
      </c>
      <c r="B2080" t="s">
        <v>4349</v>
      </c>
      <c r="C2080" t="s">
        <v>4626</v>
      </c>
      <c r="D2080" t="s">
        <v>4625</v>
      </c>
      <c r="E2080" t="s">
        <v>4624</v>
      </c>
      <c r="F2080" t="s">
        <v>4623</v>
      </c>
      <c r="G2080" t="s">
        <v>4622</v>
      </c>
      <c r="I2080" s="25" t="s">
        <v>4621</v>
      </c>
      <c r="J2080" t="s">
        <v>4620</v>
      </c>
      <c r="M2080" t="b">
        <v>0</v>
      </c>
      <c r="T2080" t="s">
        <v>4341</v>
      </c>
      <c r="U2080" t="s">
        <v>4340</v>
      </c>
      <c r="V2080" t="s">
        <v>4339</v>
      </c>
      <c r="W2080">
        <v>2910</v>
      </c>
      <c r="X2080" s="25" t="s">
        <v>21876</v>
      </c>
      <c r="Y2080" t="s">
        <v>21486</v>
      </c>
      <c r="Z2080" t="s">
        <v>4619</v>
      </c>
      <c r="AA2080" t="str">
        <f t="shared" si="32"/>
        <v>Web Server Security Requirements Guide :: Version 3, Release: 1 Benchmark Date: 27 Oct 2022 SI-11;</v>
      </c>
    </row>
    <row r="2081" spans="1:27" ht="409.5">
      <c r="A2081" t="s">
        <v>20150</v>
      </c>
      <c r="B2081" t="s">
        <v>4349</v>
      </c>
      <c r="C2081" t="s">
        <v>20148</v>
      </c>
      <c r="D2081" t="s">
        <v>20149</v>
      </c>
      <c r="E2081" t="s">
        <v>20148</v>
      </c>
      <c r="F2081" t="s">
        <v>20147</v>
      </c>
      <c r="G2081" s="25" t="s">
        <v>20146</v>
      </c>
      <c r="I2081" s="25" t="s">
        <v>20145</v>
      </c>
      <c r="J2081" t="s">
        <v>20144</v>
      </c>
      <c r="M2081" t="b">
        <v>0</v>
      </c>
      <c r="T2081" t="s">
        <v>4341</v>
      </c>
      <c r="U2081" t="s">
        <v>4340</v>
      </c>
      <c r="V2081" t="s">
        <v>19908</v>
      </c>
      <c r="W2081">
        <v>2489</v>
      </c>
      <c r="X2081" s="25" t="s">
        <v>21877</v>
      </c>
      <c r="Y2081" t="s">
        <v>21486</v>
      </c>
      <c r="AA2081" t="str">
        <f t="shared" si="32"/>
        <v>Application Layer Gateway (ALG) Security Requirements Guide (SRG) :: Version 1, Release: 2 Benchmark Date: 24 Jul 2015 SI-11;</v>
      </c>
    </row>
    <row r="2082" spans="1:27" ht="409.5" hidden="1">
      <c r="A2082" t="s">
        <v>19373</v>
      </c>
      <c r="B2082" t="s">
        <v>4349</v>
      </c>
      <c r="C2082" t="s">
        <v>5722</v>
      </c>
      <c r="D2082" t="s">
        <v>19372</v>
      </c>
      <c r="E2082" t="s">
        <v>19371</v>
      </c>
      <c r="F2082" t="s">
        <v>19370</v>
      </c>
      <c r="G2082" s="25" t="s">
        <v>19369</v>
      </c>
      <c r="I2082" s="25" t="s">
        <v>19368</v>
      </c>
      <c r="J2082" t="s">
        <v>19367</v>
      </c>
      <c r="M2082" t="b">
        <v>0</v>
      </c>
      <c r="T2082" t="s">
        <v>4341</v>
      </c>
      <c r="U2082" t="s">
        <v>4340</v>
      </c>
      <c r="V2082" t="s">
        <v>18918</v>
      </c>
      <c r="W2082">
        <v>2900</v>
      </c>
      <c r="X2082" s="25" t="s">
        <v>21877</v>
      </c>
      <c r="Y2082" t="s">
        <v>21486</v>
      </c>
      <c r="Z2082" t="s">
        <v>19366</v>
      </c>
      <c r="AA2082" t="str">
        <f t="shared" si="32"/>
        <v>Application Server Security Requirements Guide :: Version 3, Release: 3 Benchmark Date: 27 Oct 2022 SI-11;</v>
      </c>
    </row>
    <row r="2083" spans="1:27" ht="409.5" hidden="1">
      <c r="A2083" t="s">
        <v>16463</v>
      </c>
      <c r="B2083" t="s">
        <v>4349</v>
      </c>
      <c r="C2083" t="s">
        <v>5722</v>
      </c>
      <c r="D2083" t="s">
        <v>16462</v>
      </c>
      <c r="E2083" t="s">
        <v>16461</v>
      </c>
      <c r="F2083" t="s">
        <v>16460</v>
      </c>
      <c r="G2083" s="25" t="s">
        <v>16459</v>
      </c>
      <c r="I2083" s="25" t="s">
        <v>16458</v>
      </c>
      <c r="J2083" t="s">
        <v>16457</v>
      </c>
      <c r="M2083" t="b">
        <v>0</v>
      </c>
      <c r="T2083" t="s">
        <v>4341</v>
      </c>
      <c r="U2083" t="s">
        <v>4340</v>
      </c>
      <c r="V2083" t="s">
        <v>15953</v>
      </c>
      <c r="W2083">
        <v>2902</v>
      </c>
      <c r="X2083" s="25" t="s">
        <v>21877</v>
      </c>
      <c r="Y2083" t="s">
        <v>21486</v>
      </c>
      <c r="Z2083" t="s">
        <v>16456</v>
      </c>
      <c r="AA2083" t="str">
        <f t="shared" si="32"/>
        <v>Database Security Requirements Guide :: Version 3, Release: 3 Benchmark Date: 27 Jul 2022 SI-11;</v>
      </c>
    </row>
    <row r="2084" spans="1:27" ht="409.5" hidden="1">
      <c r="A2084" t="s">
        <v>14358</v>
      </c>
      <c r="B2084" t="s">
        <v>4349</v>
      </c>
      <c r="C2084" t="s">
        <v>14357</v>
      </c>
      <c r="D2084" t="s">
        <v>14356</v>
      </c>
      <c r="E2084" t="s">
        <v>14355</v>
      </c>
      <c r="F2084" t="s">
        <v>14354</v>
      </c>
      <c r="G2084" s="25" t="s">
        <v>14353</v>
      </c>
      <c r="I2084" t="s">
        <v>14352</v>
      </c>
      <c r="J2084" t="s">
        <v>14351</v>
      </c>
      <c r="M2084" t="b">
        <v>0</v>
      </c>
      <c r="T2084" t="s">
        <v>4341</v>
      </c>
      <c r="U2084" t="s">
        <v>4340</v>
      </c>
      <c r="V2084" t="s">
        <v>13339</v>
      </c>
      <c r="W2084">
        <v>2895</v>
      </c>
      <c r="X2084" s="25" t="s">
        <v>21877</v>
      </c>
      <c r="Y2084" t="s">
        <v>21486</v>
      </c>
      <c r="Z2084" t="s">
        <v>14350</v>
      </c>
      <c r="AA2084" t="str">
        <f t="shared" si="32"/>
        <v>General Purpose Operating System Security Requirements Guide :: Version 2, Release: 4 Benchmark Date: 27 Jul 2022 SI-11;</v>
      </c>
    </row>
    <row r="2085" spans="1:27" ht="409.5" hidden="1">
      <c r="A2085" t="s">
        <v>12026</v>
      </c>
      <c r="B2085" t="s">
        <v>4349</v>
      </c>
      <c r="C2085" t="s">
        <v>5722</v>
      </c>
      <c r="D2085" t="s">
        <v>12025</v>
      </c>
      <c r="E2085" t="s">
        <v>12024</v>
      </c>
      <c r="F2085" t="s">
        <v>12023</v>
      </c>
      <c r="G2085" s="25" t="s">
        <v>12022</v>
      </c>
      <c r="I2085" s="25" t="s">
        <v>12021</v>
      </c>
      <c r="J2085" t="s">
        <v>12020</v>
      </c>
      <c r="M2085" t="b">
        <v>0</v>
      </c>
      <c r="T2085" t="s">
        <v>4341</v>
      </c>
      <c r="U2085" t="s">
        <v>4340</v>
      </c>
      <c r="V2085" t="s">
        <v>11272</v>
      </c>
      <c r="W2085">
        <v>2906</v>
      </c>
      <c r="X2085" s="25" t="s">
        <v>21877</v>
      </c>
      <c r="Y2085" t="s">
        <v>21486</v>
      </c>
      <c r="Z2085" t="s">
        <v>12019</v>
      </c>
      <c r="AA2085" t="str">
        <f t="shared" si="32"/>
        <v>Mainframe Product Security Requirements Guide :: Version 2, Release: 1 Benchmark Date: 27 Oct 2022 SI-11;</v>
      </c>
    </row>
    <row r="2086" spans="1:27" ht="409.5" hidden="1">
      <c r="A2086" t="s">
        <v>8791</v>
      </c>
      <c r="B2086" t="s">
        <v>4349</v>
      </c>
      <c r="C2086" t="s">
        <v>5722</v>
      </c>
      <c r="D2086" t="s">
        <v>8790</v>
      </c>
      <c r="E2086" t="s">
        <v>8789</v>
      </c>
      <c r="F2086" t="s">
        <v>8788</v>
      </c>
      <c r="G2086" s="25" t="s">
        <v>8787</v>
      </c>
      <c r="I2086" s="25" t="s">
        <v>8786</v>
      </c>
      <c r="J2086" t="s">
        <v>8785</v>
      </c>
      <c r="M2086" t="b">
        <v>0</v>
      </c>
      <c r="T2086" t="s">
        <v>4341</v>
      </c>
      <c r="U2086" t="s">
        <v>4340</v>
      </c>
      <c r="V2086" t="s">
        <v>8332</v>
      </c>
      <c r="W2086">
        <v>5269</v>
      </c>
      <c r="X2086" s="25" t="s">
        <v>21877</v>
      </c>
      <c r="Y2086" t="s">
        <v>21486</v>
      </c>
      <c r="AA2086" t="str">
        <f t="shared" si="32"/>
        <v>Unified Endpoint Management Server Security Requirements Guide :: Version 1, Release: 1 Benchmark Date: 20 Nov 2020 SI-11;</v>
      </c>
    </row>
    <row r="2087" spans="1:27" ht="409.5" hidden="1">
      <c r="A2087" t="s">
        <v>5723</v>
      </c>
      <c r="B2087" t="s">
        <v>4349</v>
      </c>
      <c r="C2087" t="s">
        <v>5722</v>
      </c>
      <c r="D2087" t="s">
        <v>5721</v>
      </c>
      <c r="E2087" t="s">
        <v>5720</v>
      </c>
      <c r="F2087" t="s">
        <v>5719</v>
      </c>
      <c r="G2087" s="25" t="s">
        <v>5718</v>
      </c>
      <c r="I2087" s="25" t="s">
        <v>5717</v>
      </c>
      <c r="J2087" s="25" t="s">
        <v>5716</v>
      </c>
      <c r="M2087" t="b">
        <v>0</v>
      </c>
      <c r="T2087" t="s">
        <v>4341</v>
      </c>
      <c r="U2087" t="s">
        <v>4340</v>
      </c>
      <c r="V2087" t="s">
        <v>5162</v>
      </c>
      <c r="W2087">
        <v>4093</v>
      </c>
      <c r="X2087" s="25" t="s">
        <v>21877</v>
      </c>
      <c r="Y2087" t="s">
        <v>21486</v>
      </c>
      <c r="Z2087" t="s">
        <v>5715</v>
      </c>
      <c r="AA2087" t="str">
        <f t="shared" si="32"/>
        <v>Application Security and Development Security Technical Implementation Guide :: Version 5, Release: 2 Benchmark Date: 27 Oct 2022 SI-11;</v>
      </c>
    </row>
    <row r="2088" spans="1:27" ht="409.5" hidden="1">
      <c r="A2088" t="s">
        <v>8784</v>
      </c>
      <c r="B2088" t="s">
        <v>4349</v>
      </c>
      <c r="C2088" t="s">
        <v>8783</v>
      </c>
      <c r="D2088" t="s">
        <v>8782</v>
      </c>
      <c r="E2088" t="s">
        <v>8781</v>
      </c>
      <c r="F2088" t="s">
        <v>8780</v>
      </c>
      <c r="G2088" s="25" t="s">
        <v>8779</v>
      </c>
      <c r="I2088" s="25" t="s">
        <v>8778</v>
      </c>
      <c r="J2088" t="s">
        <v>8777</v>
      </c>
      <c r="M2088" t="b">
        <v>0</v>
      </c>
      <c r="T2088" t="s">
        <v>4341</v>
      </c>
      <c r="U2088" t="s">
        <v>4340</v>
      </c>
      <c r="V2088" t="s">
        <v>8332</v>
      </c>
      <c r="W2088">
        <v>5269</v>
      </c>
      <c r="X2088" s="25" t="s">
        <v>8776</v>
      </c>
      <c r="Y2088" t="s">
        <v>21878</v>
      </c>
      <c r="AA2088" t="str">
        <f t="shared" si="32"/>
        <v>Unified Endpoint Management Server Security Requirements Guide :: Version 1, Release: 1 Benchmark Date: 20 Nov 2020 SI-13 (4);</v>
      </c>
    </row>
    <row r="2089" spans="1:27" ht="409.5" hidden="1">
      <c r="A2089" t="s">
        <v>17189</v>
      </c>
      <c r="B2089" t="s">
        <v>4349</v>
      </c>
      <c r="C2089" t="s">
        <v>5713</v>
      </c>
      <c r="D2089" t="s">
        <v>17188</v>
      </c>
      <c r="E2089" t="s">
        <v>17187</v>
      </c>
      <c r="F2089" t="s">
        <v>17186</v>
      </c>
      <c r="G2089" s="25" t="s">
        <v>17185</v>
      </c>
      <c r="I2089" s="25" t="s">
        <v>17184</v>
      </c>
      <c r="J2089" t="s">
        <v>17183</v>
      </c>
      <c r="M2089" t="b">
        <v>0</v>
      </c>
      <c r="T2089" t="s">
        <v>4341</v>
      </c>
      <c r="U2089" t="s">
        <v>4340</v>
      </c>
      <c r="V2089" t="s">
        <v>16942</v>
      </c>
      <c r="W2089">
        <v>5239</v>
      </c>
      <c r="X2089" s="25" t="s">
        <v>21879</v>
      </c>
      <c r="Y2089" t="s">
        <v>21880</v>
      </c>
      <c r="AA2089" t="str">
        <f t="shared" si="32"/>
        <v>Container Platform Security Requirements Guide :: Version 1, Release: 3 Benchmark Date: 27 Jan 2022 SI-16;</v>
      </c>
    </row>
    <row r="2090" spans="1:27" ht="409.5" hidden="1">
      <c r="A2090" t="s">
        <v>13607</v>
      </c>
      <c r="B2090" t="s">
        <v>4349</v>
      </c>
      <c r="C2090" t="s">
        <v>13599</v>
      </c>
      <c r="D2090" t="s">
        <v>13606</v>
      </c>
      <c r="E2090" t="s">
        <v>13605</v>
      </c>
      <c r="F2090" t="s">
        <v>13604</v>
      </c>
      <c r="G2090" s="25" t="s">
        <v>11564</v>
      </c>
      <c r="I2090" t="s">
        <v>13603</v>
      </c>
      <c r="J2090" t="s">
        <v>13602</v>
      </c>
      <c r="M2090" t="b">
        <v>0</v>
      </c>
      <c r="T2090" t="s">
        <v>4341</v>
      </c>
      <c r="U2090" t="s">
        <v>4340</v>
      </c>
      <c r="V2090" t="s">
        <v>13339</v>
      </c>
      <c r="W2090">
        <v>2895</v>
      </c>
      <c r="X2090" s="25" t="s">
        <v>21879</v>
      </c>
      <c r="Y2090" t="s">
        <v>21880</v>
      </c>
      <c r="Z2090" t="s">
        <v>13601</v>
      </c>
      <c r="AA2090" t="str">
        <f t="shared" si="32"/>
        <v>General Purpose Operating System Security Requirements Guide :: Version 2, Release: 4 Benchmark Date: 27 Jul 2022 SI-16;</v>
      </c>
    </row>
    <row r="2091" spans="1:27" ht="409.5" hidden="1">
      <c r="A2091" t="s">
        <v>13600</v>
      </c>
      <c r="B2091" t="s">
        <v>4349</v>
      </c>
      <c r="C2091" t="s">
        <v>13599</v>
      </c>
      <c r="D2091" t="s">
        <v>13598</v>
      </c>
      <c r="E2091" t="s">
        <v>13597</v>
      </c>
      <c r="F2091" t="s">
        <v>13596</v>
      </c>
      <c r="G2091" s="25" t="s">
        <v>11564</v>
      </c>
      <c r="I2091" t="s">
        <v>13595</v>
      </c>
      <c r="J2091" t="s">
        <v>13594</v>
      </c>
      <c r="M2091" t="b">
        <v>0</v>
      </c>
      <c r="T2091" t="s">
        <v>4341</v>
      </c>
      <c r="U2091" t="s">
        <v>4340</v>
      </c>
      <c r="V2091" t="s">
        <v>13339</v>
      </c>
      <c r="W2091">
        <v>2895</v>
      </c>
      <c r="X2091" s="25" t="s">
        <v>21879</v>
      </c>
      <c r="Y2091" t="s">
        <v>21880</v>
      </c>
      <c r="Z2091" t="s">
        <v>13593</v>
      </c>
      <c r="AA2091" t="str">
        <f t="shared" si="32"/>
        <v>General Purpose Operating System Security Requirements Guide :: Version 2, Release: 4 Benchmark Date: 27 Jul 2022 SI-16;</v>
      </c>
    </row>
    <row r="2092" spans="1:27" ht="409.5" hidden="1">
      <c r="A2092" t="s">
        <v>11568</v>
      </c>
      <c r="B2092" t="s">
        <v>4349</v>
      </c>
      <c r="C2092" t="s">
        <v>5713</v>
      </c>
      <c r="D2092" t="s">
        <v>11567</v>
      </c>
      <c r="E2092" t="s">
        <v>11566</v>
      </c>
      <c r="F2092" t="s">
        <v>11565</v>
      </c>
      <c r="G2092" s="25" t="s">
        <v>11564</v>
      </c>
      <c r="I2092" s="25" t="s">
        <v>11563</v>
      </c>
      <c r="J2092" s="25" t="s">
        <v>11562</v>
      </c>
      <c r="M2092" t="b">
        <v>0</v>
      </c>
      <c r="T2092" t="s">
        <v>4341</v>
      </c>
      <c r="U2092" t="s">
        <v>4340</v>
      </c>
      <c r="V2092" t="s">
        <v>11272</v>
      </c>
      <c r="W2092">
        <v>2906</v>
      </c>
      <c r="X2092" s="25" t="s">
        <v>21879</v>
      </c>
      <c r="Y2092" t="s">
        <v>21880</v>
      </c>
      <c r="Z2092" t="s">
        <v>11561</v>
      </c>
      <c r="AA2092" t="str">
        <f t="shared" si="32"/>
        <v>Mainframe Product Security Requirements Guide :: Version 2, Release: 1 Benchmark Date: 27 Oct 2022 SI-16;</v>
      </c>
    </row>
    <row r="2093" spans="1:27" ht="409.5" hidden="1">
      <c r="A2093" t="s">
        <v>5714</v>
      </c>
      <c r="B2093" t="s">
        <v>4745</v>
      </c>
      <c r="C2093" t="s">
        <v>5713</v>
      </c>
      <c r="D2093" t="s">
        <v>5712</v>
      </c>
      <c r="E2093" t="s">
        <v>5711</v>
      </c>
      <c r="F2093" t="s">
        <v>5710</v>
      </c>
      <c r="G2093" s="25" t="s">
        <v>5709</v>
      </c>
      <c r="I2093" s="25" t="s">
        <v>5708</v>
      </c>
      <c r="J2093" s="25" t="s">
        <v>5707</v>
      </c>
      <c r="M2093" t="b">
        <v>0</v>
      </c>
      <c r="T2093" t="s">
        <v>4341</v>
      </c>
      <c r="U2093" t="s">
        <v>4340</v>
      </c>
      <c r="V2093" t="s">
        <v>5162</v>
      </c>
      <c r="W2093">
        <v>4093</v>
      </c>
      <c r="X2093" s="25" t="s">
        <v>21879</v>
      </c>
      <c r="Y2093" t="s">
        <v>21880</v>
      </c>
      <c r="Z2093" t="s">
        <v>5706</v>
      </c>
      <c r="AA2093" t="str">
        <f t="shared" si="32"/>
        <v>Application Security and Development Security Technical Implementation Guide :: Version 5, Release: 2 Benchmark Date: 27 Oct 2022 SI-16;</v>
      </c>
    </row>
    <row r="2094" spans="1:27" ht="409.5" hidden="1">
      <c r="A2094" t="s">
        <v>14377</v>
      </c>
      <c r="B2094" t="s">
        <v>4349</v>
      </c>
      <c r="C2094" t="s">
        <v>14376</v>
      </c>
      <c r="D2094" t="s">
        <v>14375</v>
      </c>
      <c r="E2094" t="s">
        <v>14374</v>
      </c>
      <c r="F2094" t="s">
        <v>14373</v>
      </c>
      <c r="G2094" s="25" t="s">
        <v>14372</v>
      </c>
      <c r="I2094" s="25" t="s">
        <v>14371</v>
      </c>
      <c r="J2094" t="s">
        <v>14370</v>
      </c>
      <c r="M2094" t="b">
        <v>0</v>
      </c>
      <c r="T2094" t="s">
        <v>4341</v>
      </c>
      <c r="U2094" t="s">
        <v>4340</v>
      </c>
      <c r="V2094" t="s">
        <v>13339</v>
      </c>
      <c r="W2094">
        <v>2895</v>
      </c>
      <c r="X2094" s="25" t="s">
        <v>14369</v>
      </c>
      <c r="Y2094" t="s">
        <v>21881</v>
      </c>
      <c r="Z2094" t="s">
        <v>14368</v>
      </c>
      <c r="AA2094" t="str">
        <f t="shared" si="32"/>
        <v>General Purpose Operating System Security Requirements Guide :: Version 2, Release: 4 Benchmark Date: 27 Jul 2022 SI-2 (2);</v>
      </c>
    </row>
    <row r="2095" spans="1:27" ht="409.5" hidden="1">
      <c r="A2095" t="s">
        <v>19029</v>
      </c>
      <c r="B2095" t="s">
        <v>4349</v>
      </c>
      <c r="C2095" t="s">
        <v>5704</v>
      </c>
      <c r="D2095" t="s">
        <v>19028</v>
      </c>
      <c r="E2095" t="s">
        <v>19027</v>
      </c>
      <c r="F2095" t="s">
        <v>19026</v>
      </c>
      <c r="G2095" t="s">
        <v>19025</v>
      </c>
      <c r="I2095" s="25" t="s">
        <v>19024</v>
      </c>
      <c r="J2095" t="s">
        <v>19023</v>
      </c>
      <c r="M2095" t="b">
        <v>0</v>
      </c>
      <c r="T2095" t="s">
        <v>4341</v>
      </c>
      <c r="U2095" t="s">
        <v>4340</v>
      </c>
      <c r="V2095" t="s">
        <v>18918</v>
      </c>
      <c r="W2095">
        <v>2900</v>
      </c>
      <c r="X2095" s="25" t="s">
        <v>21883</v>
      </c>
      <c r="Y2095" t="s">
        <v>21882</v>
      </c>
      <c r="Z2095" t="s">
        <v>19022</v>
      </c>
      <c r="AA2095" t="str">
        <f t="shared" si="32"/>
        <v>Application Server Security Requirements Guide :: Version 3, Release: 3 Benchmark Date: 27 Oct 2022 SI-2 (6);</v>
      </c>
    </row>
    <row r="2096" spans="1:27" ht="409.5" hidden="1">
      <c r="A2096" t="s">
        <v>17182</v>
      </c>
      <c r="B2096" t="s">
        <v>4349</v>
      </c>
      <c r="C2096" t="s">
        <v>5704</v>
      </c>
      <c r="D2096" t="s">
        <v>17181</v>
      </c>
      <c r="E2096" t="s">
        <v>17180</v>
      </c>
      <c r="F2096" t="s">
        <v>17179</v>
      </c>
      <c r="G2096" t="s">
        <v>17178</v>
      </c>
      <c r="I2096" s="25" t="s">
        <v>17177</v>
      </c>
      <c r="J2096" t="s">
        <v>17170</v>
      </c>
      <c r="M2096" t="b">
        <v>0</v>
      </c>
      <c r="T2096" t="s">
        <v>4341</v>
      </c>
      <c r="U2096" t="s">
        <v>4340</v>
      </c>
      <c r="V2096" t="s">
        <v>16942</v>
      </c>
      <c r="W2096">
        <v>5239</v>
      </c>
      <c r="X2096" s="25" t="s">
        <v>21883</v>
      </c>
      <c r="Y2096" t="s">
        <v>21882</v>
      </c>
      <c r="AA2096" t="str">
        <f t="shared" si="32"/>
        <v>Container Platform Security Requirements Guide :: Version 1, Release: 3 Benchmark Date: 27 Jan 2022 SI-2 (6);</v>
      </c>
    </row>
    <row r="2097" spans="1:27" ht="409.5" hidden="1">
      <c r="A2097" t="s">
        <v>17176</v>
      </c>
      <c r="B2097" t="s">
        <v>4349</v>
      </c>
      <c r="C2097" t="s">
        <v>5704</v>
      </c>
      <c r="D2097" t="s">
        <v>17175</v>
      </c>
      <c r="E2097" t="s">
        <v>17174</v>
      </c>
      <c r="F2097" t="s">
        <v>17173</v>
      </c>
      <c r="G2097" t="s">
        <v>17172</v>
      </c>
      <c r="I2097" s="25" t="s">
        <v>17171</v>
      </c>
      <c r="J2097" t="s">
        <v>17170</v>
      </c>
      <c r="M2097" t="b">
        <v>0</v>
      </c>
      <c r="T2097" t="s">
        <v>4341</v>
      </c>
      <c r="U2097" t="s">
        <v>4340</v>
      </c>
      <c r="V2097" t="s">
        <v>16942</v>
      </c>
      <c r="W2097">
        <v>5239</v>
      </c>
      <c r="X2097" s="25" t="s">
        <v>21883</v>
      </c>
      <c r="Y2097" t="s">
        <v>21882</v>
      </c>
      <c r="AA2097" t="str">
        <f t="shared" si="32"/>
        <v>Container Platform Security Requirements Guide :: Version 1, Release: 3 Benchmark Date: 27 Jan 2022 SI-2 (6);</v>
      </c>
    </row>
    <row r="2098" spans="1:27" ht="409.5" hidden="1">
      <c r="A2098" t="s">
        <v>16235</v>
      </c>
      <c r="B2098" t="s">
        <v>4349</v>
      </c>
      <c r="C2098" t="s">
        <v>5704</v>
      </c>
      <c r="D2098" t="s">
        <v>16234</v>
      </c>
      <c r="E2098" t="s">
        <v>16233</v>
      </c>
      <c r="F2098" t="s">
        <v>16232</v>
      </c>
      <c r="G2098" s="25" t="s">
        <v>16231</v>
      </c>
      <c r="I2098" t="s">
        <v>16230</v>
      </c>
      <c r="J2098" t="s">
        <v>16229</v>
      </c>
      <c r="M2098" t="b">
        <v>0</v>
      </c>
      <c r="T2098" t="s">
        <v>4341</v>
      </c>
      <c r="U2098" t="s">
        <v>4340</v>
      </c>
      <c r="V2098" t="s">
        <v>15953</v>
      </c>
      <c r="W2098">
        <v>2902</v>
      </c>
      <c r="X2098" s="25" t="s">
        <v>21883</v>
      </c>
      <c r="Y2098" t="s">
        <v>21882</v>
      </c>
      <c r="Z2098" t="s">
        <v>16228</v>
      </c>
      <c r="AA2098" t="str">
        <f t="shared" si="32"/>
        <v>Database Security Requirements Guide :: Version 3, Release: 3 Benchmark Date: 27 Jul 2022 SI-2 (6);</v>
      </c>
    </row>
    <row r="2099" spans="1:27" ht="409.5" hidden="1">
      <c r="A2099" t="s">
        <v>13592</v>
      </c>
      <c r="B2099" t="s">
        <v>4349</v>
      </c>
      <c r="C2099" t="s">
        <v>13591</v>
      </c>
      <c r="D2099" t="s">
        <v>13590</v>
      </c>
      <c r="E2099" t="s">
        <v>13589</v>
      </c>
      <c r="F2099" t="s">
        <v>13588</v>
      </c>
      <c r="G2099" t="s">
        <v>5700</v>
      </c>
      <c r="I2099" t="s">
        <v>13587</v>
      </c>
      <c r="J2099" t="s">
        <v>13586</v>
      </c>
      <c r="M2099" t="b">
        <v>0</v>
      </c>
      <c r="T2099" t="s">
        <v>4341</v>
      </c>
      <c r="U2099" t="s">
        <v>4340</v>
      </c>
      <c r="V2099" t="s">
        <v>13339</v>
      </c>
      <c r="W2099">
        <v>2895</v>
      </c>
      <c r="X2099" s="25" t="s">
        <v>21883</v>
      </c>
      <c r="Y2099" t="s">
        <v>21882</v>
      </c>
      <c r="Z2099" t="s">
        <v>13585</v>
      </c>
      <c r="AA2099" t="str">
        <f t="shared" si="32"/>
        <v>General Purpose Operating System Security Requirements Guide :: Version 2, Release: 4 Benchmark Date: 27 Jul 2022 SI-2 (6);</v>
      </c>
    </row>
    <row r="2100" spans="1:27" ht="409.5" hidden="1">
      <c r="A2100" t="s">
        <v>11560</v>
      </c>
      <c r="B2100" t="s">
        <v>4349</v>
      </c>
      <c r="C2100" t="s">
        <v>5704</v>
      </c>
      <c r="D2100" t="s">
        <v>11559</v>
      </c>
      <c r="E2100" t="s">
        <v>11558</v>
      </c>
      <c r="F2100" t="s">
        <v>11557</v>
      </c>
      <c r="G2100" t="s">
        <v>5700</v>
      </c>
      <c r="I2100" s="25" t="s">
        <v>11556</v>
      </c>
      <c r="J2100" t="s">
        <v>11555</v>
      </c>
      <c r="M2100" t="b">
        <v>0</v>
      </c>
      <c r="T2100" t="s">
        <v>4341</v>
      </c>
      <c r="U2100" t="s">
        <v>4340</v>
      </c>
      <c r="V2100" t="s">
        <v>11272</v>
      </c>
      <c r="W2100">
        <v>2906</v>
      </c>
      <c r="X2100" s="25" t="s">
        <v>21883</v>
      </c>
      <c r="Y2100" t="s">
        <v>21882</v>
      </c>
      <c r="Z2100" t="s">
        <v>11554</v>
      </c>
      <c r="AA2100" t="str">
        <f t="shared" si="32"/>
        <v>Mainframe Product Security Requirements Guide :: Version 2, Release: 1 Benchmark Date: 27 Oct 2022 SI-2 (6);</v>
      </c>
    </row>
    <row r="2101" spans="1:27" ht="409.5" hidden="1">
      <c r="A2101" t="s">
        <v>8527</v>
      </c>
      <c r="B2101" t="s">
        <v>4349</v>
      </c>
      <c r="C2101" t="s">
        <v>5704</v>
      </c>
      <c r="D2101" t="s">
        <v>8526</v>
      </c>
      <c r="E2101" t="s">
        <v>8525</v>
      </c>
      <c r="F2101" t="s">
        <v>8524</v>
      </c>
      <c r="G2101" s="25" t="s">
        <v>8523</v>
      </c>
      <c r="I2101" s="25" t="s">
        <v>8522</v>
      </c>
      <c r="J2101" t="s">
        <v>8521</v>
      </c>
      <c r="M2101" t="b">
        <v>0</v>
      </c>
      <c r="T2101" t="s">
        <v>4341</v>
      </c>
      <c r="U2101" t="s">
        <v>4340</v>
      </c>
      <c r="V2101" t="s">
        <v>8332</v>
      </c>
      <c r="W2101">
        <v>5269</v>
      </c>
      <c r="X2101" s="25" t="s">
        <v>21883</v>
      </c>
      <c r="Y2101" t="s">
        <v>21882</v>
      </c>
      <c r="AA2101" t="str">
        <f t="shared" si="32"/>
        <v>Unified Endpoint Management Server Security Requirements Guide :: Version 1, Release: 1 Benchmark Date: 20 Nov 2020 SI-2 (6);</v>
      </c>
    </row>
    <row r="2102" spans="1:27" ht="409.5" hidden="1">
      <c r="A2102" t="s">
        <v>5705</v>
      </c>
      <c r="B2102" t="s">
        <v>4349</v>
      </c>
      <c r="C2102" t="s">
        <v>5704</v>
      </c>
      <c r="D2102" t="s">
        <v>5703</v>
      </c>
      <c r="E2102" t="s">
        <v>5702</v>
      </c>
      <c r="F2102" t="s">
        <v>5701</v>
      </c>
      <c r="G2102" t="s">
        <v>5700</v>
      </c>
      <c r="I2102" s="25" t="s">
        <v>5699</v>
      </c>
      <c r="J2102" t="s">
        <v>5698</v>
      </c>
      <c r="M2102" t="b">
        <v>0</v>
      </c>
      <c r="T2102" t="s">
        <v>4341</v>
      </c>
      <c r="U2102" t="s">
        <v>4340</v>
      </c>
      <c r="V2102" t="s">
        <v>5162</v>
      </c>
      <c r="W2102">
        <v>4093</v>
      </c>
      <c r="X2102" s="25" t="s">
        <v>21883</v>
      </c>
      <c r="Y2102" t="s">
        <v>21882</v>
      </c>
      <c r="Z2102" t="s">
        <v>5697</v>
      </c>
      <c r="AA2102" t="str">
        <f t="shared" si="32"/>
        <v>Application Security and Development Security Technical Implementation Guide :: Version 5, Release: 2 Benchmark Date: 27 Oct 2022 SI-2 (6);</v>
      </c>
    </row>
    <row r="2103" spans="1:27" ht="409.5" hidden="1">
      <c r="A2103" t="s">
        <v>19021</v>
      </c>
      <c r="B2103" t="s">
        <v>4349</v>
      </c>
      <c r="C2103" t="s">
        <v>4375</v>
      </c>
      <c r="D2103" t="s">
        <v>19020</v>
      </c>
      <c r="E2103" t="s">
        <v>19019</v>
      </c>
      <c r="F2103" t="s">
        <v>19018</v>
      </c>
      <c r="G2103" t="s">
        <v>19017</v>
      </c>
      <c r="I2103" s="25" t="s">
        <v>19016</v>
      </c>
      <c r="J2103" t="s">
        <v>19015</v>
      </c>
      <c r="M2103" t="b">
        <v>0</v>
      </c>
      <c r="T2103" t="s">
        <v>4341</v>
      </c>
      <c r="U2103" t="s">
        <v>4340</v>
      </c>
      <c r="V2103" t="s">
        <v>18918</v>
      </c>
      <c r="W2103">
        <v>2900</v>
      </c>
      <c r="X2103" s="25" t="s">
        <v>21884</v>
      </c>
      <c r="Y2103" t="s">
        <v>21885</v>
      </c>
      <c r="Z2103" t="s">
        <v>19014</v>
      </c>
      <c r="AA2103" t="str">
        <f t="shared" si="32"/>
        <v>Application Server Security Requirements Guide :: Version 3, Release: 3 Benchmark Date: 27 Oct 2022 SI-2;</v>
      </c>
    </row>
    <row r="2104" spans="1:27" ht="409.5" hidden="1">
      <c r="A2104" t="s">
        <v>17169</v>
      </c>
      <c r="B2104" t="s">
        <v>4349</v>
      </c>
      <c r="C2104" t="s">
        <v>4375</v>
      </c>
      <c r="D2104" t="s">
        <v>17168</v>
      </c>
      <c r="E2104" t="s">
        <v>17167</v>
      </c>
      <c r="F2104" t="s">
        <v>17166</v>
      </c>
      <c r="G2104" s="25" t="s">
        <v>17165</v>
      </c>
      <c r="I2104" s="25" t="s">
        <v>17164</v>
      </c>
      <c r="J2104" t="s">
        <v>17163</v>
      </c>
      <c r="M2104" t="b">
        <v>0</v>
      </c>
      <c r="T2104" t="s">
        <v>4341</v>
      </c>
      <c r="U2104" t="s">
        <v>4340</v>
      </c>
      <c r="V2104" t="s">
        <v>16942</v>
      </c>
      <c r="W2104">
        <v>5239</v>
      </c>
      <c r="X2104" s="25" t="s">
        <v>21884</v>
      </c>
      <c r="Y2104" t="s">
        <v>21885</v>
      </c>
      <c r="AA2104" t="str">
        <f t="shared" si="32"/>
        <v>Container Platform Security Requirements Guide :: Version 1, Release: 3 Benchmark Date: 27 Jan 2022 SI-2;</v>
      </c>
    </row>
    <row r="2105" spans="1:27" ht="409.5" hidden="1">
      <c r="A2105" t="s">
        <v>17162</v>
      </c>
      <c r="B2105" t="s">
        <v>4349</v>
      </c>
      <c r="C2105" t="s">
        <v>4375</v>
      </c>
      <c r="D2105" t="s">
        <v>17161</v>
      </c>
      <c r="E2105" t="s">
        <v>17160</v>
      </c>
      <c r="F2105" t="s">
        <v>17159</v>
      </c>
      <c r="G2105" t="s">
        <v>17158</v>
      </c>
      <c r="I2105" s="25" t="s">
        <v>17157</v>
      </c>
      <c r="J2105" t="s">
        <v>17156</v>
      </c>
      <c r="M2105" t="b">
        <v>0</v>
      </c>
      <c r="T2105" t="s">
        <v>4341</v>
      </c>
      <c r="U2105" t="s">
        <v>4340</v>
      </c>
      <c r="V2105" t="s">
        <v>16942</v>
      </c>
      <c r="W2105">
        <v>5239</v>
      </c>
      <c r="X2105" s="25" t="s">
        <v>21884</v>
      </c>
      <c r="Y2105" t="s">
        <v>21885</v>
      </c>
      <c r="AA2105" t="str">
        <f t="shared" si="32"/>
        <v>Container Platform Security Requirements Guide :: Version 1, Release: 3 Benchmark Date: 27 Jan 2022 SI-2;</v>
      </c>
    </row>
    <row r="2106" spans="1:27" ht="409.5" hidden="1">
      <c r="A2106" t="s">
        <v>16227</v>
      </c>
      <c r="B2106" t="s">
        <v>4349</v>
      </c>
      <c r="C2106" t="s">
        <v>4375</v>
      </c>
      <c r="D2106" t="s">
        <v>16226</v>
      </c>
      <c r="E2106" t="s">
        <v>16225</v>
      </c>
      <c r="F2106" t="s">
        <v>16224</v>
      </c>
      <c r="G2106" s="25" t="s">
        <v>16223</v>
      </c>
      <c r="I2106" s="25" t="s">
        <v>16222</v>
      </c>
      <c r="J2106" t="s">
        <v>16221</v>
      </c>
      <c r="M2106" t="b">
        <v>0</v>
      </c>
      <c r="T2106" t="s">
        <v>4341</v>
      </c>
      <c r="U2106" t="s">
        <v>4340</v>
      </c>
      <c r="V2106" t="s">
        <v>15953</v>
      </c>
      <c r="W2106">
        <v>2902</v>
      </c>
      <c r="X2106" s="25" t="s">
        <v>21884</v>
      </c>
      <c r="Y2106" t="s">
        <v>21885</v>
      </c>
      <c r="Z2106" t="s">
        <v>16220</v>
      </c>
      <c r="AA2106" t="str">
        <f t="shared" si="32"/>
        <v>Database Security Requirements Guide :: Version 3, Release: 3 Benchmark Date: 27 Jul 2022 SI-2;</v>
      </c>
    </row>
    <row r="2107" spans="1:27" ht="409.5" hidden="1">
      <c r="A2107" t="s">
        <v>15960</v>
      </c>
      <c r="B2107" t="s">
        <v>4745</v>
      </c>
      <c r="C2107" t="s">
        <v>4375</v>
      </c>
      <c r="D2107" t="s">
        <v>15959</v>
      </c>
      <c r="E2107" t="s">
        <v>15958</v>
      </c>
      <c r="F2107" t="s">
        <v>15957</v>
      </c>
      <c r="G2107" s="25" t="s">
        <v>15956</v>
      </c>
      <c r="I2107" s="25" t="s">
        <v>15955</v>
      </c>
      <c r="J2107" s="25" t="s">
        <v>15954</v>
      </c>
      <c r="M2107" t="b">
        <v>0</v>
      </c>
      <c r="T2107" t="s">
        <v>4341</v>
      </c>
      <c r="U2107" t="s">
        <v>4340</v>
      </c>
      <c r="V2107" t="s">
        <v>15953</v>
      </c>
      <c r="W2107">
        <v>2902</v>
      </c>
      <c r="X2107" s="25" t="s">
        <v>21884</v>
      </c>
      <c r="Y2107" t="s">
        <v>21885</v>
      </c>
      <c r="AA2107" t="str">
        <f t="shared" si="32"/>
        <v>Database Security Requirements Guide :: Version 3, Release: 3 Benchmark Date: 27 Jul 2022 SI-2;</v>
      </c>
    </row>
    <row r="2108" spans="1:27" ht="409.5" hidden="1">
      <c r="A2108" t="s">
        <v>11553</v>
      </c>
      <c r="B2108" t="s">
        <v>4349</v>
      </c>
      <c r="C2108" t="s">
        <v>4375</v>
      </c>
      <c r="D2108" t="s">
        <v>11552</v>
      </c>
      <c r="E2108" t="s">
        <v>11551</v>
      </c>
      <c r="F2108" t="s">
        <v>11550</v>
      </c>
      <c r="G2108" s="25" t="s">
        <v>11549</v>
      </c>
      <c r="I2108" s="25" t="s">
        <v>11548</v>
      </c>
      <c r="J2108" t="s">
        <v>11547</v>
      </c>
      <c r="M2108" t="b">
        <v>0</v>
      </c>
      <c r="T2108" t="s">
        <v>4341</v>
      </c>
      <c r="U2108" t="s">
        <v>4340</v>
      </c>
      <c r="V2108" t="s">
        <v>11272</v>
      </c>
      <c r="W2108">
        <v>2906</v>
      </c>
      <c r="X2108" s="25" t="s">
        <v>21884</v>
      </c>
      <c r="Y2108" t="s">
        <v>21885</v>
      </c>
      <c r="Z2108" t="s">
        <v>11546</v>
      </c>
      <c r="AA2108" t="str">
        <f t="shared" si="32"/>
        <v>Mainframe Product Security Requirements Guide :: Version 2, Release: 1 Benchmark Date: 27 Oct 2022 SI-2;</v>
      </c>
    </row>
    <row r="2109" spans="1:27" ht="390" hidden="1">
      <c r="A2109" t="s">
        <v>10555</v>
      </c>
      <c r="B2109" t="s">
        <v>4745</v>
      </c>
      <c r="C2109" t="s">
        <v>4358</v>
      </c>
      <c r="D2109" t="s">
        <v>10554</v>
      </c>
      <c r="E2109" t="s">
        <v>10553</v>
      </c>
      <c r="F2109" t="s">
        <v>10552</v>
      </c>
      <c r="G2109" t="s">
        <v>10551</v>
      </c>
      <c r="I2109" s="25" t="s">
        <v>10550</v>
      </c>
      <c r="J2109" t="s">
        <v>10549</v>
      </c>
      <c r="M2109" t="b">
        <v>0</v>
      </c>
      <c r="T2109" t="s">
        <v>4341</v>
      </c>
      <c r="U2109" t="s">
        <v>4340</v>
      </c>
      <c r="V2109" t="s">
        <v>10511</v>
      </c>
      <c r="W2109">
        <v>2890</v>
      </c>
      <c r="X2109" s="25" t="s">
        <v>21884</v>
      </c>
      <c r="Y2109" t="s">
        <v>21885</v>
      </c>
      <c r="Z2109" t="s">
        <v>10548</v>
      </c>
      <c r="AA2109" t="str">
        <f t="shared" si="32"/>
        <v>Network Device Management Security Requirements Guide :: Version 4, Release: 1 Benchmark Date: 23 Apr 2021 SI-2;</v>
      </c>
    </row>
    <row r="2110" spans="1:27" ht="409.5" hidden="1">
      <c r="A2110" t="s">
        <v>8520</v>
      </c>
      <c r="B2110" t="s">
        <v>4745</v>
      </c>
      <c r="C2110" t="s">
        <v>4375</v>
      </c>
      <c r="D2110" t="s">
        <v>8519</v>
      </c>
      <c r="E2110" t="s">
        <v>8518</v>
      </c>
      <c r="F2110" t="s">
        <v>8517</v>
      </c>
      <c r="G2110" s="25" t="s">
        <v>8516</v>
      </c>
      <c r="I2110" s="25" t="s">
        <v>8515</v>
      </c>
      <c r="J2110" t="s">
        <v>8514</v>
      </c>
      <c r="M2110" t="b">
        <v>0</v>
      </c>
      <c r="T2110" t="s">
        <v>4341</v>
      </c>
      <c r="U2110" t="s">
        <v>4340</v>
      </c>
      <c r="V2110" t="s">
        <v>8332</v>
      </c>
      <c r="W2110">
        <v>5269</v>
      </c>
      <c r="X2110" s="25" t="s">
        <v>21884</v>
      </c>
      <c r="Y2110" t="s">
        <v>21885</v>
      </c>
      <c r="AA2110" t="str">
        <f t="shared" si="32"/>
        <v>Unified Endpoint Management Server Security Requirements Guide :: Version 1, Release: 1 Benchmark Date: 20 Nov 2020 SI-2;</v>
      </c>
    </row>
    <row r="2111" spans="1:27" ht="409.5" hidden="1">
      <c r="A2111" t="s">
        <v>5696</v>
      </c>
      <c r="B2111" t="s">
        <v>4349</v>
      </c>
      <c r="C2111" t="s">
        <v>4375</v>
      </c>
      <c r="D2111" t="s">
        <v>5695</v>
      </c>
      <c r="E2111" t="s">
        <v>5694</v>
      </c>
      <c r="F2111" t="s">
        <v>5693</v>
      </c>
      <c r="G2111" s="25" t="s">
        <v>5692</v>
      </c>
      <c r="I2111" s="25" t="s">
        <v>5691</v>
      </c>
      <c r="J2111" t="s">
        <v>5690</v>
      </c>
      <c r="M2111" t="b">
        <v>0</v>
      </c>
      <c r="T2111" t="s">
        <v>4341</v>
      </c>
      <c r="U2111" t="s">
        <v>4340</v>
      </c>
      <c r="V2111" t="s">
        <v>5162</v>
      </c>
      <c r="W2111">
        <v>4093</v>
      </c>
      <c r="X2111" s="25" t="s">
        <v>21884</v>
      </c>
      <c r="Y2111" t="s">
        <v>21885</v>
      </c>
      <c r="Z2111" t="s">
        <v>5689</v>
      </c>
      <c r="AA2111" t="str">
        <f t="shared" si="32"/>
        <v>Application Security and Development Security Technical Implementation Guide :: Version 5, Release: 2 Benchmark Date: 27 Oct 2022 SI-2;</v>
      </c>
    </row>
    <row r="2112" spans="1:27" ht="409.5" hidden="1">
      <c r="A2112" t="s">
        <v>4376</v>
      </c>
      <c r="B2112" t="s">
        <v>4349</v>
      </c>
      <c r="C2112" t="s">
        <v>4375</v>
      </c>
      <c r="D2112" t="s">
        <v>4374</v>
      </c>
      <c r="E2112" t="s">
        <v>4373</v>
      </c>
      <c r="F2112" t="s">
        <v>4372</v>
      </c>
      <c r="G2112" s="25" t="s">
        <v>4371</v>
      </c>
      <c r="I2112" s="25" t="s">
        <v>4370</v>
      </c>
      <c r="J2112" t="s">
        <v>4369</v>
      </c>
      <c r="M2112" t="b">
        <v>0</v>
      </c>
      <c r="T2112" t="s">
        <v>4341</v>
      </c>
      <c r="U2112" t="s">
        <v>4340</v>
      </c>
      <c r="V2112" t="s">
        <v>4339</v>
      </c>
      <c r="W2112">
        <v>2910</v>
      </c>
      <c r="X2112" s="25" t="s">
        <v>21884</v>
      </c>
      <c r="Y2112" t="s">
        <v>21885</v>
      </c>
      <c r="Z2112" t="s">
        <v>4368</v>
      </c>
      <c r="AA2112" t="str">
        <f t="shared" si="32"/>
        <v>Web Server Security Requirements Guide :: Version 3, Release: 1 Benchmark Date: 27 Oct 2022 SI-2;</v>
      </c>
    </row>
    <row r="2113" spans="1:27" ht="409.5">
      <c r="A2113" t="s">
        <v>20143</v>
      </c>
      <c r="B2113" t="s">
        <v>4349</v>
      </c>
      <c r="C2113" t="s">
        <v>20141</v>
      </c>
      <c r="D2113" t="s">
        <v>20142</v>
      </c>
      <c r="E2113" t="s">
        <v>20141</v>
      </c>
      <c r="F2113" t="s">
        <v>20140</v>
      </c>
      <c r="G2113" s="25" t="s">
        <v>20139</v>
      </c>
      <c r="I2113" s="25" t="s">
        <v>20138</v>
      </c>
      <c r="J2113" t="s">
        <v>20137</v>
      </c>
      <c r="M2113" t="b">
        <v>0</v>
      </c>
      <c r="T2113" t="s">
        <v>4341</v>
      </c>
      <c r="U2113" t="s">
        <v>4340</v>
      </c>
      <c r="V2113" t="s">
        <v>19908</v>
      </c>
      <c r="W2113">
        <v>2489</v>
      </c>
      <c r="X2113" s="25" t="s">
        <v>21886</v>
      </c>
      <c r="Y2113" t="s">
        <v>21887</v>
      </c>
      <c r="AA2113" t="str">
        <f t="shared" si="32"/>
        <v>Application Layer Gateway (ALG) Security Requirements Guide (SRG) :: Version 1, Release: 2 Benchmark Date: 24 Jul 2015 SI-3 (2);</v>
      </c>
    </row>
    <row r="2114" spans="1:27" ht="409.5" hidden="1">
      <c r="A2114" t="s">
        <v>12927</v>
      </c>
      <c r="B2114" t="s">
        <v>4349</v>
      </c>
      <c r="C2114" t="s">
        <v>12925</v>
      </c>
      <c r="D2114" t="s">
        <v>12926</v>
      </c>
      <c r="E2114" t="s">
        <v>12925</v>
      </c>
      <c r="F2114" t="s">
        <v>12924</v>
      </c>
      <c r="G2114" s="25" t="s">
        <v>12923</v>
      </c>
      <c r="I2114" s="25" t="s">
        <v>12922</v>
      </c>
      <c r="J2114" t="s">
        <v>12921</v>
      </c>
      <c r="M2114" t="b">
        <v>0</v>
      </c>
      <c r="T2114" t="s">
        <v>4341</v>
      </c>
      <c r="U2114" t="s">
        <v>4340</v>
      </c>
      <c r="V2114" t="s">
        <v>12920</v>
      </c>
      <c r="W2114">
        <v>2358</v>
      </c>
      <c r="X2114" s="25" t="s">
        <v>21886</v>
      </c>
      <c r="Y2114" t="s">
        <v>21887</v>
      </c>
      <c r="AA2114" t="str">
        <f t="shared" si="32"/>
        <v>Intrusion Detection and Prevention Systems (IDPS) Security Requirements Guide :: Version 2, Release: 6 Benchmark Date: 24 Jul 2020 SI-3 (2);</v>
      </c>
    </row>
    <row r="2115" spans="1:27" ht="409.5" hidden="1">
      <c r="A2115" t="s">
        <v>12018</v>
      </c>
      <c r="B2115" t="s">
        <v>4349</v>
      </c>
      <c r="C2115" t="s">
        <v>12017</v>
      </c>
      <c r="D2115" t="s">
        <v>12016</v>
      </c>
      <c r="E2115" t="s">
        <v>12015</v>
      </c>
      <c r="F2115" t="s">
        <v>12014</v>
      </c>
      <c r="G2115" s="25" t="s">
        <v>12013</v>
      </c>
      <c r="I2115" s="25" t="s">
        <v>12012</v>
      </c>
      <c r="J2115" t="s">
        <v>12011</v>
      </c>
      <c r="M2115" t="b">
        <v>0</v>
      </c>
      <c r="T2115" t="s">
        <v>4341</v>
      </c>
      <c r="U2115" t="s">
        <v>4340</v>
      </c>
      <c r="V2115" t="s">
        <v>11272</v>
      </c>
      <c r="W2115">
        <v>2906</v>
      </c>
      <c r="X2115" s="25" t="s">
        <v>21886</v>
      </c>
      <c r="Y2115" t="s">
        <v>21887</v>
      </c>
      <c r="Z2115" t="s">
        <v>12010</v>
      </c>
      <c r="AA2115" t="str">
        <f t="shared" si="32"/>
        <v>Mainframe Product Security Requirements Guide :: Version 2, Release: 1 Benchmark Date: 27 Oct 2022 SI-3 (2);</v>
      </c>
    </row>
    <row r="2116" spans="1:27" ht="409.5">
      <c r="A2116" t="s">
        <v>20136</v>
      </c>
      <c r="B2116" t="s">
        <v>4349</v>
      </c>
      <c r="C2116" t="s">
        <v>20134</v>
      </c>
      <c r="D2116" t="s">
        <v>20135</v>
      </c>
      <c r="E2116" t="s">
        <v>20134</v>
      </c>
      <c r="F2116" t="s">
        <v>20133</v>
      </c>
      <c r="G2116" s="25" t="s">
        <v>20132</v>
      </c>
      <c r="I2116" s="25" t="s">
        <v>20131</v>
      </c>
      <c r="J2116" t="s">
        <v>20130</v>
      </c>
      <c r="M2116" t="b">
        <v>0</v>
      </c>
      <c r="T2116" t="s">
        <v>4341</v>
      </c>
      <c r="U2116" t="s">
        <v>4340</v>
      </c>
      <c r="V2116" t="s">
        <v>19908</v>
      </c>
      <c r="W2116">
        <v>2489</v>
      </c>
      <c r="X2116" s="25" t="s">
        <v>21888</v>
      </c>
      <c r="Y2116" t="s">
        <v>21889</v>
      </c>
      <c r="AA2116" t="str">
        <f t="shared" ref="AA2116:AA2179" si="33">_xlfn.CONCAT(V2116, " ", Y2116)</f>
        <v>Application Layer Gateway (ALG) Security Requirements Guide (SRG) :: Version 1, Release: 2 Benchmark Date: 24 Jul 2015 SI-3;</v>
      </c>
    </row>
    <row r="2117" spans="1:27" ht="409.5" hidden="1">
      <c r="A2117" t="s">
        <v>13239</v>
      </c>
      <c r="B2117" t="s">
        <v>4349</v>
      </c>
      <c r="C2117" t="s">
        <v>13237</v>
      </c>
      <c r="D2117" t="s">
        <v>13238</v>
      </c>
      <c r="E2117" t="s">
        <v>13237</v>
      </c>
      <c r="F2117" t="s">
        <v>13236</v>
      </c>
      <c r="G2117" s="25" t="s">
        <v>13235</v>
      </c>
      <c r="I2117" s="25" t="s">
        <v>13234</v>
      </c>
      <c r="J2117" t="s">
        <v>13233</v>
      </c>
      <c r="M2117" t="b">
        <v>0</v>
      </c>
      <c r="T2117" t="s">
        <v>4341</v>
      </c>
      <c r="U2117" t="s">
        <v>4340</v>
      </c>
      <c r="V2117" t="s">
        <v>12920</v>
      </c>
      <c r="W2117">
        <v>2358</v>
      </c>
      <c r="X2117" s="25" t="s">
        <v>21888</v>
      </c>
      <c r="Y2117" t="s">
        <v>21889</v>
      </c>
      <c r="AA2117" t="str">
        <f t="shared" si="33"/>
        <v>Intrusion Detection and Prevention Systems (IDPS) Security Requirements Guide :: Version 2, Release: 6 Benchmark Date: 24 Jul 2020 SI-3;</v>
      </c>
    </row>
    <row r="2118" spans="1:27" ht="409.5" hidden="1">
      <c r="A2118" t="s">
        <v>13085</v>
      </c>
      <c r="B2118" t="s">
        <v>4349</v>
      </c>
      <c r="C2118" t="s">
        <v>13083</v>
      </c>
      <c r="D2118" t="s">
        <v>13084</v>
      </c>
      <c r="E2118" t="s">
        <v>13083</v>
      </c>
      <c r="F2118" t="s">
        <v>13082</v>
      </c>
      <c r="G2118" s="25" t="s">
        <v>13081</v>
      </c>
      <c r="I2118" s="25" t="s">
        <v>13080</v>
      </c>
      <c r="J2118" t="s">
        <v>13079</v>
      </c>
      <c r="M2118" t="b">
        <v>0</v>
      </c>
      <c r="T2118" t="s">
        <v>4341</v>
      </c>
      <c r="U2118" t="s">
        <v>4340</v>
      </c>
      <c r="V2118" t="s">
        <v>12920</v>
      </c>
      <c r="W2118">
        <v>2358</v>
      </c>
      <c r="X2118" s="25" t="s">
        <v>21888</v>
      </c>
      <c r="Y2118" t="s">
        <v>21889</v>
      </c>
      <c r="AA2118" t="str">
        <f t="shared" si="33"/>
        <v>Intrusion Detection and Prevention Systems (IDPS) Security Requirements Guide :: Version 2, Release: 6 Benchmark Date: 24 Jul 2020 SI-3;</v>
      </c>
    </row>
    <row r="2119" spans="1:27" ht="409.5" hidden="1">
      <c r="A2119" t="s">
        <v>12002</v>
      </c>
      <c r="B2119" t="s">
        <v>4349</v>
      </c>
      <c r="C2119" t="s">
        <v>12001</v>
      </c>
      <c r="D2119" t="s">
        <v>12000</v>
      </c>
      <c r="E2119" t="s">
        <v>11999</v>
      </c>
      <c r="F2119" t="s">
        <v>11998</v>
      </c>
      <c r="G2119" s="25" t="s">
        <v>11997</v>
      </c>
      <c r="I2119" s="25" t="s">
        <v>11996</v>
      </c>
      <c r="J2119" t="s">
        <v>11995</v>
      </c>
      <c r="M2119" t="b">
        <v>0</v>
      </c>
      <c r="T2119" t="s">
        <v>4341</v>
      </c>
      <c r="U2119" t="s">
        <v>4340</v>
      </c>
      <c r="V2119" t="s">
        <v>11272</v>
      </c>
      <c r="W2119">
        <v>2906</v>
      </c>
      <c r="X2119" s="25" t="s">
        <v>21888</v>
      </c>
      <c r="Y2119" t="s">
        <v>21889</v>
      </c>
      <c r="Z2119" t="s">
        <v>11994</v>
      </c>
      <c r="AA2119" t="str">
        <f t="shared" si="33"/>
        <v>Mainframe Product Security Requirements Guide :: Version 2, Release: 1 Benchmark Date: 27 Oct 2022 SI-3;</v>
      </c>
    </row>
    <row r="2120" spans="1:27" ht="409.5">
      <c r="A2120" t="s">
        <v>20129</v>
      </c>
      <c r="B2120" t="s">
        <v>4349</v>
      </c>
      <c r="C2120" t="s">
        <v>20127</v>
      </c>
      <c r="D2120" t="s">
        <v>20128</v>
      </c>
      <c r="E2120" t="s">
        <v>20127</v>
      </c>
      <c r="F2120" t="s">
        <v>20126</v>
      </c>
      <c r="G2120" s="25" t="s">
        <v>20125</v>
      </c>
      <c r="I2120" s="25" t="s">
        <v>20124</v>
      </c>
      <c r="J2120" t="s">
        <v>20123</v>
      </c>
      <c r="M2120" t="b">
        <v>0</v>
      </c>
      <c r="T2120" t="s">
        <v>4341</v>
      </c>
      <c r="U2120" t="s">
        <v>4340</v>
      </c>
      <c r="V2120" t="s">
        <v>19908</v>
      </c>
      <c r="W2120">
        <v>2489</v>
      </c>
      <c r="X2120" s="25" t="s">
        <v>13071</v>
      </c>
      <c r="Y2120" t="s">
        <v>21889</v>
      </c>
      <c r="AA2120" t="str">
        <f t="shared" si="33"/>
        <v>Application Layer Gateway (ALG) Security Requirements Guide (SRG) :: Version 1, Release: 2 Benchmark Date: 24 Jul 2015 SI-3;</v>
      </c>
    </row>
    <row r="2121" spans="1:27" ht="409.5" hidden="1">
      <c r="A2121" t="s">
        <v>13078</v>
      </c>
      <c r="B2121" t="s">
        <v>4349</v>
      </c>
      <c r="C2121" t="s">
        <v>13076</v>
      </c>
      <c r="D2121" t="s">
        <v>13077</v>
      </c>
      <c r="E2121" t="s">
        <v>13076</v>
      </c>
      <c r="F2121" t="s">
        <v>13075</v>
      </c>
      <c r="G2121" s="25" t="s">
        <v>13074</v>
      </c>
      <c r="I2121" s="25" t="s">
        <v>13073</v>
      </c>
      <c r="J2121" t="s">
        <v>13072</v>
      </c>
      <c r="M2121" t="b">
        <v>0</v>
      </c>
      <c r="T2121" t="s">
        <v>4341</v>
      </c>
      <c r="U2121" t="s">
        <v>4340</v>
      </c>
      <c r="V2121" t="s">
        <v>12920</v>
      </c>
      <c r="W2121">
        <v>2358</v>
      </c>
      <c r="X2121" s="25" t="s">
        <v>13071</v>
      </c>
      <c r="Y2121" t="s">
        <v>21889</v>
      </c>
      <c r="AA2121" t="str">
        <f t="shared" si="33"/>
        <v>Intrusion Detection and Prevention Systems (IDPS) Security Requirements Guide :: Version 2, Release: 6 Benchmark Date: 24 Jul 2020 SI-3;</v>
      </c>
    </row>
    <row r="2122" spans="1:27" ht="409.5" hidden="1">
      <c r="A2122" t="s">
        <v>11993</v>
      </c>
      <c r="B2122" t="s">
        <v>4349</v>
      </c>
      <c r="C2122" t="s">
        <v>11992</v>
      </c>
      <c r="D2122" t="s">
        <v>11991</v>
      </c>
      <c r="E2122" t="s">
        <v>11990</v>
      </c>
      <c r="F2122" t="s">
        <v>11989</v>
      </c>
      <c r="G2122" s="25" t="s">
        <v>11988</v>
      </c>
      <c r="I2122" s="25" t="s">
        <v>11987</v>
      </c>
      <c r="J2122" t="s">
        <v>11986</v>
      </c>
      <c r="M2122" t="b">
        <v>0</v>
      </c>
      <c r="T2122" t="s">
        <v>4341</v>
      </c>
      <c r="U2122" t="s">
        <v>4340</v>
      </c>
      <c r="V2122" t="s">
        <v>11272</v>
      </c>
      <c r="W2122">
        <v>2906</v>
      </c>
      <c r="X2122" s="25" t="s">
        <v>11985</v>
      </c>
      <c r="Y2122" t="s">
        <v>21889</v>
      </c>
      <c r="Z2122" t="s">
        <v>11984</v>
      </c>
      <c r="AA2122" t="str">
        <f t="shared" si="33"/>
        <v>Mainframe Product Security Requirements Guide :: Version 2, Release: 1 Benchmark Date: 27 Oct 2022 SI-3;</v>
      </c>
    </row>
    <row r="2123" spans="1:27" ht="409.5">
      <c r="A2123" t="s">
        <v>20122</v>
      </c>
      <c r="B2123" t="s">
        <v>4349</v>
      </c>
      <c r="C2123" t="s">
        <v>20120</v>
      </c>
      <c r="D2123" t="s">
        <v>20121</v>
      </c>
      <c r="E2123" t="s">
        <v>20120</v>
      </c>
      <c r="F2123" t="s">
        <v>20119</v>
      </c>
      <c r="G2123" s="25" t="s">
        <v>20118</v>
      </c>
      <c r="I2123" s="25" t="s">
        <v>20117</v>
      </c>
      <c r="J2123" t="s">
        <v>20116</v>
      </c>
      <c r="M2123" t="b">
        <v>0</v>
      </c>
      <c r="T2123" t="s">
        <v>4341</v>
      </c>
      <c r="U2123" t="s">
        <v>4340</v>
      </c>
      <c r="V2123" t="s">
        <v>19908</v>
      </c>
      <c r="W2123">
        <v>2489</v>
      </c>
      <c r="X2123" s="25" t="s">
        <v>21890</v>
      </c>
      <c r="Y2123" t="s">
        <v>21889</v>
      </c>
      <c r="AA2123" t="str">
        <f t="shared" si="33"/>
        <v>Application Layer Gateway (ALG) Security Requirements Guide (SRG) :: Version 1, Release: 2 Benchmark Date: 24 Jul 2015 SI-3;</v>
      </c>
    </row>
    <row r="2124" spans="1:27" ht="409.5">
      <c r="A2124" t="s">
        <v>20115</v>
      </c>
      <c r="B2124" t="s">
        <v>4349</v>
      </c>
      <c r="C2124" t="s">
        <v>20113</v>
      </c>
      <c r="D2124" t="s">
        <v>20114</v>
      </c>
      <c r="E2124" t="s">
        <v>20113</v>
      </c>
      <c r="F2124" t="s">
        <v>20112</v>
      </c>
      <c r="G2124" s="25" t="s">
        <v>20111</v>
      </c>
      <c r="I2124" s="25" t="s">
        <v>20110</v>
      </c>
      <c r="J2124" t="s">
        <v>20109</v>
      </c>
      <c r="M2124" t="b">
        <v>0</v>
      </c>
      <c r="T2124" t="s">
        <v>4341</v>
      </c>
      <c r="U2124" t="s">
        <v>4340</v>
      </c>
      <c r="V2124" t="s">
        <v>19908</v>
      </c>
      <c r="W2124">
        <v>2489</v>
      </c>
      <c r="X2124" s="25" t="s">
        <v>21890</v>
      </c>
      <c r="Y2124" t="s">
        <v>21889</v>
      </c>
      <c r="AA2124" t="str">
        <f t="shared" si="33"/>
        <v>Application Layer Gateway (ALG) Security Requirements Guide (SRG) :: Version 1, Release: 2 Benchmark Date: 24 Jul 2015 SI-3;</v>
      </c>
    </row>
    <row r="2125" spans="1:27" ht="409.5">
      <c r="A2125" t="s">
        <v>20108</v>
      </c>
      <c r="B2125" t="s">
        <v>4349</v>
      </c>
      <c r="C2125" t="s">
        <v>20106</v>
      </c>
      <c r="D2125" t="s">
        <v>20107</v>
      </c>
      <c r="E2125" t="s">
        <v>20106</v>
      </c>
      <c r="F2125" t="s">
        <v>20105</v>
      </c>
      <c r="G2125" s="25" t="s">
        <v>20104</v>
      </c>
      <c r="I2125" s="25" t="s">
        <v>20103</v>
      </c>
      <c r="J2125" t="s">
        <v>20102</v>
      </c>
      <c r="M2125" t="b">
        <v>0</v>
      </c>
      <c r="T2125" t="s">
        <v>4341</v>
      </c>
      <c r="U2125" t="s">
        <v>4340</v>
      </c>
      <c r="V2125" t="s">
        <v>19908</v>
      </c>
      <c r="W2125">
        <v>2489</v>
      </c>
      <c r="X2125" s="25" t="s">
        <v>21890</v>
      </c>
      <c r="Y2125" t="s">
        <v>21889</v>
      </c>
      <c r="AA2125" t="str">
        <f t="shared" si="33"/>
        <v>Application Layer Gateway (ALG) Security Requirements Guide (SRG) :: Version 1, Release: 2 Benchmark Date: 24 Jul 2015 SI-3;</v>
      </c>
    </row>
    <row r="2126" spans="1:27" ht="409.5" hidden="1">
      <c r="A2126" t="s">
        <v>13232</v>
      </c>
      <c r="B2126" t="s">
        <v>4349</v>
      </c>
      <c r="C2126" t="s">
        <v>13230</v>
      </c>
      <c r="D2126" t="s">
        <v>13231</v>
      </c>
      <c r="E2126" t="s">
        <v>13230</v>
      </c>
      <c r="F2126" t="s">
        <v>13229</v>
      </c>
      <c r="G2126" t="s">
        <v>13228</v>
      </c>
      <c r="I2126" s="25" t="s">
        <v>13227</v>
      </c>
      <c r="J2126" t="s">
        <v>13226</v>
      </c>
      <c r="M2126" t="b">
        <v>0</v>
      </c>
      <c r="T2126" t="s">
        <v>4341</v>
      </c>
      <c r="U2126" t="s">
        <v>4340</v>
      </c>
      <c r="V2126" t="s">
        <v>12920</v>
      </c>
      <c r="W2126">
        <v>2358</v>
      </c>
      <c r="X2126" s="25" t="s">
        <v>21890</v>
      </c>
      <c r="Y2126" t="s">
        <v>21889</v>
      </c>
      <c r="AA2126" t="str">
        <f t="shared" si="33"/>
        <v>Intrusion Detection and Prevention Systems (IDPS) Security Requirements Guide :: Version 2, Release: 6 Benchmark Date: 24 Jul 2020 SI-3;</v>
      </c>
    </row>
    <row r="2127" spans="1:27" ht="409.5" hidden="1">
      <c r="A2127" t="s">
        <v>13070</v>
      </c>
      <c r="B2127" t="s">
        <v>4349</v>
      </c>
      <c r="C2127" t="s">
        <v>13068</v>
      </c>
      <c r="D2127" t="s">
        <v>13069</v>
      </c>
      <c r="E2127" t="s">
        <v>13068</v>
      </c>
      <c r="F2127" t="s">
        <v>13067</v>
      </c>
      <c r="G2127" s="25" t="s">
        <v>13066</v>
      </c>
      <c r="I2127" s="25" t="s">
        <v>13065</v>
      </c>
      <c r="J2127" t="s">
        <v>13064</v>
      </c>
      <c r="M2127" t="b">
        <v>0</v>
      </c>
      <c r="T2127" t="s">
        <v>4341</v>
      </c>
      <c r="U2127" t="s">
        <v>4340</v>
      </c>
      <c r="V2127" t="s">
        <v>12920</v>
      </c>
      <c r="W2127">
        <v>2358</v>
      </c>
      <c r="X2127" s="25" t="s">
        <v>21890</v>
      </c>
      <c r="Y2127" t="s">
        <v>21889</v>
      </c>
      <c r="AA2127" t="str">
        <f t="shared" si="33"/>
        <v>Intrusion Detection and Prevention Systems (IDPS) Security Requirements Guide :: Version 2, Release: 6 Benchmark Date: 24 Jul 2020 SI-3;</v>
      </c>
    </row>
    <row r="2128" spans="1:27" ht="409.5" hidden="1">
      <c r="A2128" t="s">
        <v>13063</v>
      </c>
      <c r="B2128" t="s">
        <v>4349</v>
      </c>
      <c r="C2128" t="s">
        <v>13061</v>
      </c>
      <c r="D2128" t="s">
        <v>13062</v>
      </c>
      <c r="E2128" t="s">
        <v>13061</v>
      </c>
      <c r="F2128" t="s">
        <v>13060</v>
      </c>
      <c r="G2128" s="25" t="s">
        <v>13059</v>
      </c>
      <c r="I2128" s="25" t="s">
        <v>13058</v>
      </c>
      <c r="J2128" t="s">
        <v>13057</v>
      </c>
      <c r="M2128" t="b">
        <v>0</v>
      </c>
      <c r="T2128" t="s">
        <v>4341</v>
      </c>
      <c r="U2128" t="s">
        <v>4340</v>
      </c>
      <c r="V2128" t="s">
        <v>12920</v>
      </c>
      <c r="W2128">
        <v>2358</v>
      </c>
      <c r="X2128" s="25" t="s">
        <v>21890</v>
      </c>
      <c r="Y2128" t="s">
        <v>21889</v>
      </c>
      <c r="AA2128" t="str">
        <f t="shared" si="33"/>
        <v>Intrusion Detection and Prevention Systems (IDPS) Security Requirements Guide :: Version 2, Release: 6 Benchmark Date: 24 Jul 2020 SI-3;</v>
      </c>
    </row>
    <row r="2129" spans="1:27" ht="409.5">
      <c r="A2129" t="s">
        <v>20101</v>
      </c>
      <c r="B2129" t="s">
        <v>4349</v>
      </c>
      <c r="C2129" t="s">
        <v>20099</v>
      </c>
      <c r="D2129" t="s">
        <v>20100</v>
      </c>
      <c r="E2129" t="s">
        <v>20099</v>
      </c>
      <c r="F2129" t="s">
        <v>20098</v>
      </c>
      <c r="G2129" s="25" t="s">
        <v>20097</v>
      </c>
      <c r="I2129" s="25" t="s">
        <v>20096</v>
      </c>
      <c r="J2129" t="s">
        <v>20095</v>
      </c>
      <c r="M2129" t="b">
        <v>0</v>
      </c>
      <c r="T2129" t="s">
        <v>4341</v>
      </c>
      <c r="U2129" t="s">
        <v>4340</v>
      </c>
      <c r="V2129" t="s">
        <v>19908</v>
      </c>
      <c r="W2129">
        <v>2489</v>
      </c>
      <c r="X2129" s="25" t="s">
        <v>13049</v>
      </c>
      <c r="Y2129" t="s">
        <v>21891</v>
      </c>
      <c r="AA2129" t="str">
        <f t="shared" si="33"/>
        <v>Application Layer Gateway (ALG) Security Requirements Guide (SRG) :: Version 1, Release: 2 Benchmark Date: 24 Jul 2015 SI-4 (1);</v>
      </c>
    </row>
    <row r="2130" spans="1:27" ht="409.5" hidden="1">
      <c r="A2130" t="s">
        <v>13056</v>
      </c>
      <c r="B2130" t="s">
        <v>4349</v>
      </c>
      <c r="C2130" t="s">
        <v>13054</v>
      </c>
      <c r="D2130" t="s">
        <v>13055</v>
      </c>
      <c r="E2130" t="s">
        <v>13054</v>
      </c>
      <c r="F2130" t="s">
        <v>13053</v>
      </c>
      <c r="G2130" s="25" t="s">
        <v>13052</v>
      </c>
      <c r="I2130" s="25" t="s">
        <v>13051</v>
      </c>
      <c r="J2130" t="s">
        <v>13050</v>
      </c>
      <c r="M2130" t="b">
        <v>0</v>
      </c>
      <c r="T2130" t="s">
        <v>4341</v>
      </c>
      <c r="U2130" t="s">
        <v>4340</v>
      </c>
      <c r="V2130" t="s">
        <v>12920</v>
      </c>
      <c r="W2130">
        <v>2358</v>
      </c>
      <c r="X2130" s="25" t="s">
        <v>13049</v>
      </c>
      <c r="Y2130" t="s">
        <v>21891</v>
      </c>
      <c r="AA2130" t="str">
        <f t="shared" si="33"/>
        <v>Intrusion Detection and Prevention Systems (IDPS) Security Requirements Guide :: Version 2, Release: 6 Benchmark Date: 24 Jul 2020 SI-4 (1);</v>
      </c>
    </row>
    <row r="2131" spans="1:27" ht="409.5" hidden="1">
      <c r="A2131" t="s">
        <v>5224</v>
      </c>
      <c r="B2131" t="s">
        <v>4349</v>
      </c>
      <c r="C2131" t="s">
        <v>4358</v>
      </c>
      <c r="D2131" t="s">
        <v>5223</v>
      </c>
      <c r="E2131" t="s">
        <v>5222</v>
      </c>
      <c r="F2131" t="s">
        <v>5221</v>
      </c>
      <c r="G2131" t="s">
        <v>5220</v>
      </c>
      <c r="I2131" s="25" t="s">
        <v>5219</v>
      </c>
      <c r="J2131" t="s">
        <v>5218</v>
      </c>
      <c r="M2131" t="b">
        <v>0</v>
      </c>
      <c r="T2131" t="s">
        <v>4341</v>
      </c>
      <c r="U2131" t="s">
        <v>4340</v>
      </c>
      <c r="V2131" t="s">
        <v>5162</v>
      </c>
      <c r="W2131">
        <v>4093</v>
      </c>
      <c r="X2131" s="25" t="s">
        <v>5217</v>
      </c>
      <c r="Y2131" t="s">
        <v>21892</v>
      </c>
      <c r="Z2131" t="s">
        <v>5216</v>
      </c>
      <c r="AA2131" t="str">
        <f t="shared" si="33"/>
        <v>Application Security and Development Security Technical Implementation Guide :: Version 5, Release: 2 Benchmark Date: 27 Oct 2022 SI-4 (12);</v>
      </c>
    </row>
    <row r="2132" spans="1:27" ht="409.5">
      <c r="A2132" t="s">
        <v>20094</v>
      </c>
      <c r="B2132" t="s">
        <v>4349</v>
      </c>
      <c r="C2132" t="s">
        <v>20092</v>
      </c>
      <c r="D2132" t="s">
        <v>20093</v>
      </c>
      <c r="E2132" t="s">
        <v>20092</v>
      </c>
      <c r="F2132" t="s">
        <v>20091</v>
      </c>
      <c r="G2132" s="25" t="s">
        <v>20090</v>
      </c>
      <c r="I2132" s="25" t="s">
        <v>20089</v>
      </c>
      <c r="J2132" t="s">
        <v>20088</v>
      </c>
      <c r="M2132" t="b">
        <v>0</v>
      </c>
      <c r="T2132" t="s">
        <v>4341</v>
      </c>
      <c r="U2132" t="s">
        <v>4340</v>
      </c>
      <c r="V2132" t="s">
        <v>19908</v>
      </c>
      <c r="W2132">
        <v>2489</v>
      </c>
      <c r="X2132" s="25" t="s">
        <v>21893</v>
      </c>
      <c r="Y2132" t="s">
        <v>21894</v>
      </c>
      <c r="AA2132" t="str">
        <f t="shared" si="33"/>
        <v>Application Layer Gateway (ALG) Security Requirements Guide (SRG) :: Version 1, Release: 2 Benchmark Date: 24 Jul 2015 SI-4 (22);</v>
      </c>
    </row>
    <row r="2133" spans="1:27" ht="409.5">
      <c r="A2133" t="s">
        <v>20087</v>
      </c>
      <c r="B2133" t="s">
        <v>4349</v>
      </c>
      <c r="C2133" t="s">
        <v>20085</v>
      </c>
      <c r="D2133" t="s">
        <v>20086</v>
      </c>
      <c r="E2133" t="s">
        <v>20085</v>
      </c>
      <c r="F2133" t="s">
        <v>20084</v>
      </c>
      <c r="G2133" s="25" t="s">
        <v>20083</v>
      </c>
      <c r="I2133" s="25" t="s">
        <v>20082</v>
      </c>
      <c r="J2133" t="s">
        <v>20081</v>
      </c>
      <c r="M2133" t="b">
        <v>0</v>
      </c>
      <c r="T2133" t="s">
        <v>4341</v>
      </c>
      <c r="U2133" t="s">
        <v>4340</v>
      </c>
      <c r="V2133" t="s">
        <v>19908</v>
      </c>
      <c r="W2133">
        <v>2489</v>
      </c>
      <c r="X2133" s="25" t="s">
        <v>21895</v>
      </c>
      <c r="Y2133" t="s">
        <v>21894</v>
      </c>
      <c r="AA2133" t="str">
        <f t="shared" si="33"/>
        <v>Application Layer Gateway (ALG) Security Requirements Guide (SRG) :: Version 1, Release: 2 Benchmark Date: 24 Jul 2015 SI-4 (22);</v>
      </c>
    </row>
    <row r="2134" spans="1:27" ht="409.5">
      <c r="A2134" t="s">
        <v>20080</v>
      </c>
      <c r="B2134" t="s">
        <v>4349</v>
      </c>
      <c r="C2134" t="s">
        <v>20078</v>
      </c>
      <c r="D2134" t="s">
        <v>20079</v>
      </c>
      <c r="E2134" t="s">
        <v>20078</v>
      </c>
      <c r="F2134" t="s">
        <v>20077</v>
      </c>
      <c r="G2134" s="25" t="s">
        <v>20076</v>
      </c>
      <c r="I2134" s="25" t="s">
        <v>20075</v>
      </c>
      <c r="J2134" t="s">
        <v>20074</v>
      </c>
      <c r="M2134" t="b">
        <v>0</v>
      </c>
      <c r="T2134" t="s">
        <v>4341</v>
      </c>
      <c r="U2134" t="s">
        <v>4340</v>
      </c>
      <c r="V2134" t="s">
        <v>19908</v>
      </c>
      <c r="W2134">
        <v>2489</v>
      </c>
      <c r="X2134" s="25" t="s">
        <v>21895</v>
      </c>
      <c r="Y2134" t="s">
        <v>21894</v>
      </c>
      <c r="AA2134" t="str">
        <f t="shared" si="33"/>
        <v>Application Layer Gateway (ALG) Security Requirements Guide (SRG) :: Version 1, Release: 2 Benchmark Date: 24 Jul 2015 SI-4 (22);</v>
      </c>
    </row>
    <row r="2135" spans="1:27" ht="409.5" hidden="1">
      <c r="A2135" t="s">
        <v>13048</v>
      </c>
      <c r="B2135" t="s">
        <v>4349</v>
      </c>
      <c r="C2135" t="s">
        <v>13046</v>
      </c>
      <c r="D2135" t="s">
        <v>13047</v>
      </c>
      <c r="E2135" t="s">
        <v>13046</v>
      </c>
      <c r="F2135" t="s">
        <v>13045</v>
      </c>
      <c r="G2135" s="25" t="s">
        <v>13044</v>
      </c>
      <c r="I2135" s="25" t="s">
        <v>13043</v>
      </c>
      <c r="J2135" t="s">
        <v>13042</v>
      </c>
      <c r="M2135" t="b">
        <v>0</v>
      </c>
      <c r="T2135" t="s">
        <v>4341</v>
      </c>
      <c r="U2135" t="s">
        <v>4340</v>
      </c>
      <c r="V2135" t="s">
        <v>12920</v>
      </c>
      <c r="W2135">
        <v>2358</v>
      </c>
      <c r="X2135" s="25" t="s">
        <v>21893</v>
      </c>
      <c r="Y2135" t="s">
        <v>21894</v>
      </c>
      <c r="AA2135" t="str">
        <f t="shared" si="33"/>
        <v>Intrusion Detection and Prevention Systems (IDPS) Security Requirements Guide :: Version 2, Release: 6 Benchmark Date: 24 Jul 2020 SI-4 (22);</v>
      </c>
    </row>
    <row r="2136" spans="1:27" ht="409.5" hidden="1">
      <c r="A2136" t="s">
        <v>13041</v>
      </c>
      <c r="B2136" t="s">
        <v>4349</v>
      </c>
      <c r="C2136" t="s">
        <v>13039</v>
      </c>
      <c r="D2136" t="s">
        <v>13040</v>
      </c>
      <c r="E2136" t="s">
        <v>13039</v>
      </c>
      <c r="F2136" t="s">
        <v>13038</v>
      </c>
      <c r="G2136" s="25" t="s">
        <v>13037</v>
      </c>
      <c r="I2136" s="25" t="s">
        <v>13036</v>
      </c>
      <c r="J2136" t="s">
        <v>13035</v>
      </c>
      <c r="M2136" t="b">
        <v>0</v>
      </c>
      <c r="T2136" t="s">
        <v>4341</v>
      </c>
      <c r="U2136" t="s">
        <v>4340</v>
      </c>
      <c r="V2136" t="s">
        <v>12920</v>
      </c>
      <c r="W2136">
        <v>2358</v>
      </c>
      <c r="X2136" s="25" t="s">
        <v>21895</v>
      </c>
      <c r="Y2136" t="s">
        <v>21894</v>
      </c>
      <c r="AA2136" t="str">
        <f t="shared" si="33"/>
        <v>Intrusion Detection and Prevention Systems (IDPS) Security Requirements Guide :: Version 2, Release: 6 Benchmark Date: 24 Jul 2020 SI-4 (22);</v>
      </c>
    </row>
    <row r="2137" spans="1:27" ht="409.5" hidden="1">
      <c r="A2137" t="s">
        <v>13034</v>
      </c>
      <c r="B2137" t="s">
        <v>4349</v>
      </c>
      <c r="C2137" t="s">
        <v>13032</v>
      </c>
      <c r="D2137" t="s">
        <v>13033</v>
      </c>
      <c r="E2137" t="s">
        <v>13032</v>
      </c>
      <c r="F2137" t="s">
        <v>13031</v>
      </c>
      <c r="G2137" s="25" t="s">
        <v>13030</v>
      </c>
      <c r="I2137" s="25" t="s">
        <v>13029</v>
      </c>
      <c r="J2137" t="s">
        <v>13028</v>
      </c>
      <c r="M2137" t="b">
        <v>0</v>
      </c>
      <c r="T2137" t="s">
        <v>4341</v>
      </c>
      <c r="U2137" t="s">
        <v>4340</v>
      </c>
      <c r="V2137" t="s">
        <v>12920</v>
      </c>
      <c r="W2137">
        <v>2358</v>
      </c>
      <c r="X2137" s="25" t="s">
        <v>21895</v>
      </c>
      <c r="Y2137" t="s">
        <v>21894</v>
      </c>
      <c r="AA2137" t="str">
        <f t="shared" si="33"/>
        <v>Intrusion Detection and Prevention Systems (IDPS) Security Requirements Guide :: Version 2, Release: 6 Benchmark Date: 24 Jul 2020 SI-4 (22);</v>
      </c>
    </row>
    <row r="2138" spans="1:27" ht="409.5">
      <c r="A2138" t="s">
        <v>20073</v>
      </c>
      <c r="B2138" t="s">
        <v>4349</v>
      </c>
      <c r="C2138" t="s">
        <v>20071</v>
      </c>
      <c r="D2138" t="s">
        <v>20072</v>
      </c>
      <c r="E2138" t="s">
        <v>20071</v>
      </c>
      <c r="F2138" t="s">
        <v>20070</v>
      </c>
      <c r="G2138" s="25" t="s">
        <v>20069</v>
      </c>
      <c r="I2138" s="25" t="s">
        <v>20068</v>
      </c>
      <c r="J2138" t="s">
        <v>20067</v>
      </c>
      <c r="M2138" t="b">
        <v>0</v>
      </c>
      <c r="T2138" t="s">
        <v>4341</v>
      </c>
      <c r="U2138" t="s">
        <v>4340</v>
      </c>
      <c r="V2138" t="s">
        <v>19908</v>
      </c>
      <c r="W2138">
        <v>2489</v>
      </c>
      <c r="X2138" s="25" t="s">
        <v>13020</v>
      </c>
      <c r="Y2138" t="s">
        <v>21896</v>
      </c>
      <c r="AA2138" t="str">
        <f t="shared" si="33"/>
        <v>Application Layer Gateway (ALG) Security Requirements Guide (SRG) :: Version 1, Release: 2 Benchmark Date: 24 Jul 2015 SI-4 (4);</v>
      </c>
    </row>
    <row r="2139" spans="1:27" ht="409.5">
      <c r="A2139" t="s">
        <v>20066</v>
      </c>
      <c r="B2139" t="s">
        <v>4349</v>
      </c>
      <c r="C2139" t="s">
        <v>20064</v>
      </c>
      <c r="D2139" t="s">
        <v>20065</v>
      </c>
      <c r="E2139" t="s">
        <v>20064</v>
      </c>
      <c r="F2139" t="s">
        <v>20063</v>
      </c>
      <c r="G2139" s="25" t="s">
        <v>20062</v>
      </c>
      <c r="I2139" s="25" t="s">
        <v>20061</v>
      </c>
      <c r="J2139" t="s">
        <v>20060</v>
      </c>
      <c r="M2139" t="b">
        <v>0</v>
      </c>
      <c r="T2139" t="s">
        <v>4341</v>
      </c>
      <c r="U2139" t="s">
        <v>4340</v>
      </c>
      <c r="V2139" t="s">
        <v>19908</v>
      </c>
      <c r="W2139">
        <v>2489</v>
      </c>
      <c r="X2139" s="25" t="s">
        <v>13012</v>
      </c>
      <c r="Y2139" t="s">
        <v>21896</v>
      </c>
      <c r="AA2139" t="str">
        <f t="shared" si="33"/>
        <v>Application Layer Gateway (ALG) Security Requirements Guide (SRG) :: Version 1, Release: 2 Benchmark Date: 24 Jul 2015 SI-4 (4);</v>
      </c>
    </row>
    <row r="2140" spans="1:27" ht="409.5" hidden="1">
      <c r="A2140" t="s">
        <v>13027</v>
      </c>
      <c r="B2140" t="s">
        <v>4349</v>
      </c>
      <c r="C2140" t="s">
        <v>13025</v>
      </c>
      <c r="D2140" t="s">
        <v>13026</v>
      </c>
      <c r="E2140" t="s">
        <v>13025</v>
      </c>
      <c r="F2140" t="s">
        <v>13024</v>
      </c>
      <c r="G2140" s="25" t="s">
        <v>13023</v>
      </c>
      <c r="I2140" s="25" t="s">
        <v>13022</v>
      </c>
      <c r="J2140" t="s">
        <v>13021</v>
      </c>
      <c r="M2140" t="b">
        <v>0</v>
      </c>
      <c r="T2140" t="s">
        <v>4341</v>
      </c>
      <c r="U2140" t="s">
        <v>4340</v>
      </c>
      <c r="V2140" t="s">
        <v>12920</v>
      </c>
      <c r="W2140">
        <v>2358</v>
      </c>
      <c r="X2140" s="25" t="s">
        <v>13020</v>
      </c>
      <c r="Y2140" t="s">
        <v>21896</v>
      </c>
      <c r="AA2140" t="str">
        <f t="shared" si="33"/>
        <v>Intrusion Detection and Prevention Systems (IDPS) Security Requirements Guide :: Version 2, Release: 6 Benchmark Date: 24 Jul 2020 SI-4 (4);</v>
      </c>
    </row>
    <row r="2141" spans="1:27" ht="409.5" hidden="1">
      <c r="A2141" t="s">
        <v>13019</v>
      </c>
      <c r="B2141" t="s">
        <v>4349</v>
      </c>
      <c r="C2141" t="s">
        <v>13017</v>
      </c>
      <c r="D2141" t="s">
        <v>13018</v>
      </c>
      <c r="E2141" t="s">
        <v>13017</v>
      </c>
      <c r="F2141" t="s">
        <v>13016</v>
      </c>
      <c r="G2141" s="25" t="s">
        <v>13015</v>
      </c>
      <c r="I2141" s="25" t="s">
        <v>13014</v>
      </c>
      <c r="J2141" t="s">
        <v>13013</v>
      </c>
      <c r="M2141" t="b">
        <v>0</v>
      </c>
      <c r="T2141" t="s">
        <v>4341</v>
      </c>
      <c r="U2141" t="s">
        <v>4340</v>
      </c>
      <c r="V2141" t="s">
        <v>12920</v>
      </c>
      <c r="W2141">
        <v>2358</v>
      </c>
      <c r="X2141" s="25" t="s">
        <v>13012</v>
      </c>
      <c r="Y2141" t="s">
        <v>21896</v>
      </c>
      <c r="AA2141" t="str">
        <f t="shared" si="33"/>
        <v>Intrusion Detection and Prevention Systems (IDPS) Security Requirements Guide :: Version 2, Release: 6 Benchmark Date: 24 Jul 2020 SI-4 (4);</v>
      </c>
    </row>
    <row r="2142" spans="1:27" ht="409.5">
      <c r="A2142" t="s">
        <v>20059</v>
      </c>
      <c r="B2142" t="s">
        <v>4349</v>
      </c>
      <c r="C2142" t="s">
        <v>20057</v>
      </c>
      <c r="D2142" t="s">
        <v>20058</v>
      </c>
      <c r="E2142" t="s">
        <v>20057</v>
      </c>
      <c r="F2142" t="s">
        <v>20056</v>
      </c>
      <c r="G2142" s="25" t="s">
        <v>20055</v>
      </c>
      <c r="I2142" s="25" t="s">
        <v>20054</v>
      </c>
      <c r="J2142" t="s">
        <v>20053</v>
      </c>
      <c r="M2142" t="b">
        <v>0</v>
      </c>
      <c r="T2142" t="s">
        <v>4341</v>
      </c>
      <c r="U2142" t="s">
        <v>4340</v>
      </c>
      <c r="V2142" t="s">
        <v>19908</v>
      </c>
      <c r="W2142">
        <v>2489</v>
      </c>
      <c r="X2142" s="25" t="s">
        <v>21898</v>
      </c>
      <c r="Y2142" t="s">
        <v>21897</v>
      </c>
      <c r="AA2142" t="str">
        <f t="shared" si="33"/>
        <v>Application Layer Gateway (ALG) Security Requirements Guide (SRG) :: Version 1, Release: 2 Benchmark Date: 24 Jul 2015 SI-4 (5);</v>
      </c>
    </row>
    <row r="2143" spans="1:27" ht="409.5">
      <c r="A2143" t="s">
        <v>20052</v>
      </c>
      <c r="B2143" t="s">
        <v>4349</v>
      </c>
      <c r="C2143" t="s">
        <v>20050</v>
      </c>
      <c r="D2143" t="s">
        <v>20051</v>
      </c>
      <c r="E2143" t="s">
        <v>20050</v>
      </c>
      <c r="F2143" t="s">
        <v>20049</v>
      </c>
      <c r="G2143" s="25" t="s">
        <v>20048</v>
      </c>
      <c r="I2143" s="25" t="s">
        <v>20047</v>
      </c>
      <c r="J2143" t="s">
        <v>20046</v>
      </c>
      <c r="M2143" t="b">
        <v>0</v>
      </c>
      <c r="T2143" t="s">
        <v>4341</v>
      </c>
      <c r="U2143" t="s">
        <v>4340</v>
      </c>
      <c r="V2143" t="s">
        <v>19908</v>
      </c>
      <c r="W2143">
        <v>2489</v>
      </c>
      <c r="X2143" s="25" t="s">
        <v>21898</v>
      </c>
      <c r="Y2143" t="s">
        <v>21897</v>
      </c>
      <c r="AA2143" t="str">
        <f t="shared" si="33"/>
        <v>Application Layer Gateway (ALG) Security Requirements Guide (SRG) :: Version 1, Release: 2 Benchmark Date: 24 Jul 2015 SI-4 (5);</v>
      </c>
    </row>
    <row r="2144" spans="1:27" ht="409.5">
      <c r="A2144" t="s">
        <v>20045</v>
      </c>
      <c r="B2144" t="s">
        <v>4349</v>
      </c>
      <c r="C2144" t="s">
        <v>20043</v>
      </c>
      <c r="D2144" t="s">
        <v>20044</v>
      </c>
      <c r="E2144" t="s">
        <v>20043</v>
      </c>
      <c r="F2144" t="s">
        <v>20042</v>
      </c>
      <c r="G2144" s="25" t="s">
        <v>20023</v>
      </c>
      <c r="I2144" s="25" t="s">
        <v>20041</v>
      </c>
      <c r="J2144" t="s">
        <v>20040</v>
      </c>
      <c r="M2144" t="b">
        <v>0</v>
      </c>
      <c r="T2144" t="s">
        <v>4341</v>
      </c>
      <c r="U2144" t="s">
        <v>4340</v>
      </c>
      <c r="V2144" t="s">
        <v>19908</v>
      </c>
      <c r="W2144">
        <v>2489</v>
      </c>
      <c r="X2144" s="25" t="s">
        <v>21898</v>
      </c>
      <c r="Y2144" t="s">
        <v>21897</v>
      </c>
      <c r="AA2144" t="str">
        <f t="shared" si="33"/>
        <v>Application Layer Gateway (ALG) Security Requirements Guide (SRG) :: Version 1, Release: 2 Benchmark Date: 24 Jul 2015 SI-4 (5);</v>
      </c>
    </row>
    <row r="2145" spans="1:27" ht="409.5">
      <c r="A2145" t="s">
        <v>20039</v>
      </c>
      <c r="B2145" t="s">
        <v>4349</v>
      </c>
      <c r="C2145" t="s">
        <v>20037</v>
      </c>
      <c r="D2145" t="s">
        <v>20038</v>
      </c>
      <c r="E2145" t="s">
        <v>20037</v>
      </c>
      <c r="F2145" t="s">
        <v>20036</v>
      </c>
      <c r="G2145" s="25" t="s">
        <v>20023</v>
      </c>
      <c r="I2145" s="25" t="s">
        <v>20035</v>
      </c>
      <c r="J2145" t="s">
        <v>20034</v>
      </c>
      <c r="M2145" t="b">
        <v>0</v>
      </c>
      <c r="T2145" t="s">
        <v>4341</v>
      </c>
      <c r="U2145" t="s">
        <v>4340</v>
      </c>
      <c r="V2145" t="s">
        <v>19908</v>
      </c>
      <c r="W2145">
        <v>2489</v>
      </c>
      <c r="X2145" s="25" t="s">
        <v>21898</v>
      </c>
      <c r="Y2145" t="s">
        <v>21897</v>
      </c>
      <c r="AA2145" t="str">
        <f t="shared" si="33"/>
        <v>Application Layer Gateway (ALG) Security Requirements Guide (SRG) :: Version 1, Release: 2 Benchmark Date: 24 Jul 2015 SI-4 (5);</v>
      </c>
    </row>
    <row r="2146" spans="1:27" ht="409.5">
      <c r="A2146" t="s">
        <v>20033</v>
      </c>
      <c r="B2146" t="s">
        <v>4349</v>
      </c>
      <c r="C2146" t="s">
        <v>20031</v>
      </c>
      <c r="D2146" t="s">
        <v>20032</v>
      </c>
      <c r="E2146" t="s">
        <v>20031</v>
      </c>
      <c r="F2146" t="s">
        <v>20030</v>
      </c>
      <c r="G2146" s="25" t="s">
        <v>20023</v>
      </c>
      <c r="I2146" s="25" t="s">
        <v>20029</v>
      </c>
      <c r="J2146" t="s">
        <v>20028</v>
      </c>
      <c r="M2146" t="b">
        <v>0</v>
      </c>
      <c r="T2146" t="s">
        <v>4341</v>
      </c>
      <c r="U2146" t="s">
        <v>4340</v>
      </c>
      <c r="V2146" t="s">
        <v>19908</v>
      </c>
      <c r="W2146">
        <v>2489</v>
      </c>
      <c r="X2146" s="25" t="s">
        <v>21898</v>
      </c>
      <c r="Y2146" t="s">
        <v>21897</v>
      </c>
      <c r="AA2146" t="str">
        <f t="shared" si="33"/>
        <v>Application Layer Gateway (ALG) Security Requirements Guide (SRG) :: Version 1, Release: 2 Benchmark Date: 24 Jul 2015 SI-4 (5);</v>
      </c>
    </row>
    <row r="2147" spans="1:27" ht="409.5">
      <c r="A2147" t="s">
        <v>20027</v>
      </c>
      <c r="B2147" t="s">
        <v>4349</v>
      </c>
      <c r="C2147" t="s">
        <v>20025</v>
      </c>
      <c r="D2147" t="s">
        <v>20026</v>
      </c>
      <c r="E2147" t="s">
        <v>20025</v>
      </c>
      <c r="F2147" s="25" t="s">
        <v>20024</v>
      </c>
      <c r="G2147" s="25" t="s">
        <v>20023</v>
      </c>
      <c r="I2147" s="25" t="s">
        <v>20022</v>
      </c>
      <c r="J2147" s="25" t="s">
        <v>20021</v>
      </c>
      <c r="M2147" t="b">
        <v>0</v>
      </c>
      <c r="T2147" t="s">
        <v>4341</v>
      </c>
      <c r="U2147" t="s">
        <v>4340</v>
      </c>
      <c r="V2147" t="s">
        <v>19908</v>
      </c>
      <c r="W2147">
        <v>2489</v>
      </c>
      <c r="X2147" s="25" t="s">
        <v>21898</v>
      </c>
      <c r="Y2147" t="s">
        <v>21897</v>
      </c>
      <c r="AA2147" t="str">
        <f t="shared" si="33"/>
        <v>Application Layer Gateway (ALG) Security Requirements Guide (SRG) :: Version 1, Release: 2 Benchmark Date: 24 Jul 2015 SI-4 (5);</v>
      </c>
    </row>
    <row r="2148" spans="1:27" ht="409.5" hidden="1">
      <c r="A2148" t="s">
        <v>15068</v>
      </c>
      <c r="B2148" t="s">
        <v>5187</v>
      </c>
      <c r="C2148" t="s">
        <v>15067</v>
      </c>
      <c r="D2148" t="s">
        <v>15066</v>
      </c>
      <c r="E2148" t="s">
        <v>15065</v>
      </c>
      <c r="F2148" t="s">
        <v>15064</v>
      </c>
      <c r="G2148" s="25" t="s">
        <v>15063</v>
      </c>
      <c r="I2148" s="25" t="s">
        <v>15062</v>
      </c>
      <c r="J2148" t="s">
        <v>15061</v>
      </c>
      <c r="M2148" t="b">
        <v>0</v>
      </c>
      <c r="T2148" t="s">
        <v>4341</v>
      </c>
      <c r="U2148" t="s">
        <v>4340</v>
      </c>
      <c r="V2148" t="s">
        <v>15010</v>
      </c>
      <c r="W2148">
        <v>2912</v>
      </c>
      <c r="X2148" s="25" t="s">
        <v>21898</v>
      </c>
      <c r="Y2148" t="s">
        <v>21897</v>
      </c>
      <c r="Z2148" t="s">
        <v>15060</v>
      </c>
      <c r="AA2148" t="str">
        <f t="shared" si="33"/>
        <v>Firewall Security Requirements Guide :: Version 2, Release: 3 Benchmark Date: 27 Oct 2022 SI-4 (5);</v>
      </c>
    </row>
    <row r="2149" spans="1:27" ht="409.5" hidden="1">
      <c r="A2149" t="s">
        <v>13011</v>
      </c>
      <c r="B2149" t="s">
        <v>4349</v>
      </c>
      <c r="C2149" t="s">
        <v>13009</v>
      </c>
      <c r="D2149" t="s">
        <v>13010</v>
      </c>
      <c r="E2149" t="s">
        <v>13009</v>
      </c>
      <c r="F2149" t="s">
        <v>13008</v>
      </c>
      <c r="G2149" s="25" t="s">
        <v>13007</v>
      </c>
      <c r="I2149" s="25" t="s">
        <v>13006</v>
      </c>
      <c r="J2149" t="s">
        <v>13005</v>
      </c>
      <c r="M2149" t="b">
        <v>0</v>
      </c>
      <c r="T2149" t="s">
        <v>4341</v>
      </c>
      <c r="U2149" t="s">
        <v>4340</v>
      </c>
      <c r="V2149" t="s">
        <v>12920</v>
      </c>
      <c r="W2149">
        <v>2358</v>
      </c>
      <c r="X2149" s="25" t="s">
        <v>21898</v>
      </c>
      <c r="Y2149" t="s">
        <v>21897</v>
      </c>
      <c r="AA2149" t="str">
        <f t="shared" si="33"/>
        <v>Intrusion Detection and Prevention Systems (IDPS) Security Requirements Guide :: Version 2, Release: 6 Benchmark Date: 24 Jul 2020 SI-4 (5);</v>
      </c>
    </row>
    <row r="2150" spans="1:27" ht="409.5" hidden="1">
      <c r="A2150" t="s">
        <v>13004</v>
      </c>
      <c r="B2150" t="s">
        <v>4349</v>
      </c>
      <c r="C2150" t="s">
        <v>13002</v>
      </c>
      <c r="D2150" t="s">
        <v>13003</v>
      </c>
      <c r="E2150" t="s">
        <v>13002</v>
      </c>
      <c r="F2150" t="s">
        <v>13001</v>
      </c>
      <c r="G2150" s="25" t="s">
        <v>13000</v>
      </c>
      <c r="I2150" s="25" t="s">
        <v>12999</v>
      </c>
      <c r="J2150" t="s">
        <v>12998</v>
      </c>
      <c r="M2150" t="b">
        <v>0</v>
      </c>
      <c r="T2150" t="s">
        <v>4341</v>
      </c>
      <c r="U2150" t="s">
        <v>4340</v>
      </c>
      <c r="V2150" t="s">
        <v>12920</v>
      </c>
      <c r="W2150">
        <v>2358</v>
      </c>
      <c r="X2150" s="25" t="s">
        <v>21898</v>
      </c>
      <c r="Y2150" t="s">
        <v>21897</v>
      </c>
      <c r="AA2150" t="str">
        <f t="shared" si="33"/>
        <v>Intrusion Detection and Prevention Systems (IDPS) Security Requirements Guide :: Version 2, Release: 6 Benchmark Date: 24 Jul 2020 SI-4 (5);</v>
      </c>
    </row>
    <row r="2151" spans="1:27" ht="409.5" hidden="1">
      <c r="A2151" t="s">
        <v>12997</v>
      </c>
      <c r="B2151" t="s">
        <v>4349</v>
      </c>
      <c r="C2151" t="s">
        <v>12995</v>
      </c>
      <c r="D2151" t="s">
        <v>12996</v>
      </c>
      <c r="E2151" t="s">
        <v>12995</v>
      </c>
      <c r="F2151" t="s">
        <v>12994</v>
      </c>
      <c r="G2151" s="25" t="s">
        <v>12979</v>
      </c>
      <c r="I2151" s="25" t="s">
        <v>12993</v>
      </c>
      <c r="J2151" t="s">
        <v>12992</v>
      </c>
      <c r="M2151" t="b">
        <v>0</v>
      </c>
      <c r="T2151" t="s">
        <v>4341</v>
      </c>
      <c r="U2151" t="s">
        <v>4340</v>
      </c>
      <c r="V2151" t="s">
        <v>12920</v>
      </c>
      <c r="W2151">
        <v>2358</v>
      </c>
      <c r="X2151" s="25" t="s">
        <v>21898</v>
      </c>
      <c r="Y2151" t="s">
        <v>21897</v>
      </c>
      <c r="AA2151" t="str">
        <f t="shared" si="33"/>
        <v>Intrusion Detection and Prevention Systems (IDPS) Security Requirements Guide :: Version 2, Release: 6 Benchmark Date: 24 Jul 2020 SI-4 (5);</v>
      </c>
    </row>
    <row r="2152" spans="1:27" ht="409.5" hidden="1">
      <c r="A2152" t="s">
        <v>12991</v>
      </c>
      <c r="B2152" t="s">
        <v>4349</v>
      </c>
      <c r="C2152" t="s">
        <v>12990</v>
      </c>
      <c r="D2152" t="s">
        <v>12989</v>
      </c>
      <c r="E2152" t="s">
        <v>12988</v>
      </c>
      <c r="F2152" t="s">
        <v>12987</v>
      </c>
      <c r="G2152" s="25" t="s">
        <v>12986</v>
      </c>
      <c r="I2152" s="25" t="s">
        <v>12985</v>
      </c>
      <c r="J2152" t="s">
        <v>12984</v>
      </c>
      <c r="M2152" t="b">
        <v>0</v>
      </c>
      <c r="T2152" t="s">
        <v>4341</v>
      </c>
      <c r="U2152" t="s">
        <v>4340</v>
      </c>
      <c r="V2152" t="s">
        <v>12920</v>
      </c>
      <c r="W2152">
        <v>2358</v>
      </c>
      <c r="X2152" s="25" t="s">
        <v>21898</v>
      </c>
      <c r="Y2152" t="s">
        <v>21897</v>
      </c>
      <c r="AA2152" t="str">
        <f t="shared" si="33"/>
        <v>Intrusion Detection and Prevention Systems (IDPS) Security Requirements Guide :: Version 2, Release: 6 Benchmark Date: 24 Jul 2020 SI-4 (5);</v>
      </c>
    </row>
    <row r="2153" spans="1:27" ht="409.5" hidden="1">
      <c r="A2153" t="s">
        <v>12983</v>
      </c>
      <c r="B2153" t="s">
        <v>4349</v>
      </c>
      <c r="C2153" t="s">
        <v>12981</v>
      </c>
      <c r="D2153" t="s">
        <v>12982</v>
      </c>
      <c r="E2153" t="s">
        <v>12981</v>
      </c>
      <c r="F2153" t="s">
        <v>12980</v>
      </c>
      <c r="G2153" s="25" t="s">
        <v>12979</v>
      </c>
      <c r="I2153" s="25" t="s">
        <v>12978</v>
      </c>
      <c r="J2153" t="s">
        <v>12977</v>
      </c>
      <c r="M2153" t="b">
        <v>0</v>
      </c>
      <c r="T2153" t="s">
        <v>4341</v>
      </c>
      <c r="U2153" t="s">
        <v>4340</v>
      </c>
      <c r="V2153" t="s">
        <v>12920</v>
      </c>
      <c r="W2153">
        <v>2358</v>
      </c>
      <c r="X2153" s="25" t="s">
        <v>21898</v>
      </c>
      <c r="Y2153" t="s">
        <v>21897</v>
      </c>
      <c r="AA2153" t="str">
        <f t="shared" si="33"/>
        <v>Intrusion Detection and Prevention Systems (IDPS) Security Requirements Guide :: Version 2, Release: 6 Benchmark Date: 24 Jul 2020 SI-4 (5);</v>
      </c>
    </row>
    <row r="2154" spans="1:27" ht="409.5" hidden="1">
      <c r="A2154" t="s">
        <v>12976</v>
      </c>
      <c r="B2154" t="s">
        <v>4349</v>
      </c>
      <c r="C2154" t="s">
        <v>12974</v>
      </c>
      <c r="D2154" t="s">
        <v>12975</v>
      </c>
      <c r="E2154" t="s">
        <v>12974</v>
      </c>
      <c r="F2154" s="25" t="s">
        <v>12973</v>
      </c>
      <c r="G2154" s="25" t="s">
        <v>12972</v>
      </c>
      <c r="I2154" s="25" t="s">
        <v>12971</v>
      </c>
      <c r="J2154" t="s">
        <v>12970</v>
      </c>
      <c r="M2154" t="b">
        <v>0</v>
      </c>
      <c r="T2154" t="s">
        <v>4341</v>
      </c>
      <c r="U2154" t="s">
        <v>4340</v>
      </c>
      <c r="V2154" t="s">
        <v>12920</v>
      </c>
      <c r="W2154">
        <v>2358</v>
      </c>
      <c r="X2154" s="25" t="s">
        <v>21898</v>
      </c>
      <c r="Y2154" t="s">
        <v>21897</v>
      </c>
      <c r="AA2154" t="str">
        <f t="shared" si="33"/>
        <v>Intrusion Detection and Prevention Systems (IDPS) Security Requirements Guide :: Version 2, Release: 6 Benchmark Date: 24 Jul 2020 SI-4 (5);</v>
      </c>
    </row>
    <row r="2155" spans="1:27" ht="409.5" hidden="1">
      <c r="A2155" t="s">
        <v>5215</v>
      </c>
      <c r="B2155" t="s">
        <v>5187</v>
      </c>
      <c r="C2155" t="s">
        <v>4358</v>
      </c>
      <c r="D2155" t="s">
        <v>5214</v>
      </c>
      <c r="E2155" t="s">
        <v>5213</v>
      </c>
      <c r="F2155" t="s">
        <v>5212</v>
      </c>
      <c r="G2155" s="25" t="s">
        <v>5211</v>
      </c>
      <c r="I2155" s="25" t="s">
        <v>5210</v>
      </c>
      <c r="J2155" t="s">
        <v>5209</v>
      </c>
      <c r="M2155" t="b">
        <v>0</v>
      </c>
      <c r="T2155" t="s">
        <v>4341</v>
      </c>
      <c r="U2155" t="s">
        <v>4340</v>
      </c>
      <c r="V2155" t="s">
        <v>5162</v>
      </c>
      <c r="W2155">
        <v>4093</v>
      </c>
      <c r="X2155" s="25" t="s">
        <v>5208</v>
      </c>
      <c r="Y2155" t="s">
        <v>21496</v>
      </c>
      <c r="Z2155" t="s">
        <v>5207</v>
      </c>
      <c r="AA2155" t="str">
        <f t="shared" si="33"/>
        <v>Application Security and Development Security Technical Implementation Guide :: Version 5, Release: 2 Benchmark Date: 27 Oct 2022 SI-5;</v>
      </c>
    </row>
    <row r="2156" spans="1:27" ht="409.5" hidden="1">
      <c r="A2156" t="s">
        <v>5206</v>
      </c>
      <c r="B2156" t="s">
        <v>5187</v>
      </c>
      <c r="C2156" t="s">
        <v>4358</v>
      </c>
      <c r="D2156" t="s">
        <v>5205</v>
      </c>
      <c r="E2156" t="s">
        <v>5204</v>
      </c>
      <c r="F2156" t="s">
        <v>5203</v>
      </c>
      <c r="G2156" s="25" t="s">
        <v>5202</v>
      </c>
      <c r="I2156" s="25" t="s">
        <v>5201</v>
      </c>
      <c r="J2156" s="25" t="s">
        <v>5200</v>
      </c>
      <c r="M2156" t="b">
        <v>0</v>
      </c>
      <c r="T2156" t="s">
        <v>4341</v>
      </c>
      <c r="U2156" t="s">
        <v>4340</v>
      </c>
      <c r="V2156" t="s">
        <v>5162</v>
      </c>
      <c r="W2156">
        <v>4093</v>
      </c>
      <c r="X2156" s="25" t="s">
        <v>5199</v>
      </c>
      <c r="Y2156" t="s">
        <v>21496</v>
      </c>
      <c r="Z2156" t="s">
        <v>5198</v>
      </c>
      <c r="AA2156" t="str">
        <f t="shared" si="33"/>
        <v>Application Security and Development Security Technical Implementation Guide :: Version 5, Release: 2 Benchmark Date: 27 Oct 2022 SI-5;</v>
      </c>
    </row>
    <row r="2157" spans="1:27" ht="409.5" hidden="1">
      <c r="A2157" t="s">
        <v>9481</v>
      </c>
      <c r="B2157" t="s">
        <v>4349</v>
      </c>
      <c r="C2157" t="s">
        <v>7717</v>
      </c>
      <c r="D2157" t="s">
        <v>9480</v>
      </c>
      <c r="E2157" t="s">
        <v>9479</v>
      </c>
      <c r="F2157" t="s">
        <v>9478</v>
      </c>
      <c r="G2157" s="25" t="s">
        <v>9477</v>
      </c>
      <c r="I2157" s="25" t="s">
        <v>9476</v>
      </c>
      <c r="J2157" s="25" t="s">
        <v>9475</v>
      </c>
      <c r="M2157" t="b">
        <v>0</v>
      </c>
      <c r="T2157" t="s">
        <v>4341</v>
      </c>
      <c r="U2157" t="s">
        <v>4340</v>
      </c>
      <c r="V2157" t="s">
        <v>9446</v>
      </c>
      <c r="W2157">
        <v>3333</v>
      </c>
      <c r="X2157" s="25" t="s">
        <v>21900</v>
      </c>
      <c r="Y2157" t="s">
        <v>21899</v>
      </c>
      <c r="AA2157" t="str">
        <f t="shared" si="33"/>
        <v>SDN Controller Security Requirements Guide :: Version 1, Release: 2 Benchmark Date: 24 Apr 2020 SI-5;SI-6;</v>
      </c>
    </row>
    <row r="2158" spans="1:27" ht="409.5" hidden="1">
      <c r="A2158" t="s">
        <v>17155</v>
      </c>
      <c r="B2158" t="s">
        <v>4349</v>
      </c>
      <c r="C2158" t="s">
        <v>5687</v>
      </c>
      <c r="D2158" t="s">
        <v>17154</v>
      </c>
      <c r="E2158" t="s">
        <v>17153</v>
      </c>
      <c r="F2158" t="s">
        <v>17152</v>
      </c>
      <c r="G2158" s="25" t="s">
        <v>17151</v>
      </c>
      <c r="I2158" s="25" t="s">
        <v>17150</v>
      </c>
      <c r="J2158" t="s">
        <v>17149</v>
      </c>
      <c r="M2158" t="b">
        <v>0</v>
      </c>
      <c r="T2158" t="s">
        <v>4341</v>
      </c>
      <c r="U2158" t="s">
        <v>4340</v>
      </c>
      <c r="V2158" t="s">
        <v>16942</v>
      </c>
      <c r="W2158">
        <v>5239</v>
      </c>
      <c r="X2158" s="25" t="s">
        <v>21490</v>
      </c>
      <c r="Y2158" t="s">
        <v>21491</v>
      </c>
      <c r="AA2158" t="str">
        <f t="shared" si="33"/>
        <v>Container Platform Security Requirements Guide :: Version 1, Release: 3 Benchmark Date: 27 Jan 2022 SI-6;</v>
      </c>
    </row>
    <row r="2159" spans="1:27" ht="409.5" hidden="1">
      <c r="A2159" t="s">
        <v>13584</v>
      </c>
      <c r="B2159" t="s">
        <v>4349</v>
      </c>
      <c r="C2159" t="s">
        <v>13583</v>
      </c>
      <c r="D2159" t="s">
        <v>13582</v>
      </c>
      <c r="E2159" t="s">
        <v>13581</v>
      </c>
      <c r="F2159" t="s">
        <v>13580</v>
      </c>
      <c r="G2159" s="25" t="s">
        <v>13579</v>
      </c>
      <c r="I2159" t="s">
        <v>13578</v>
      </c>
      <c r="J2159" t="s">
        <v>13577</v>
      </c>
      <c r="M2159" t="b">
        <v>0</v>
      </c>
      <c r="T2159" t="s">
        <v>4341</v>
      </c>
      <c r="U2159" t="s">
        <v>4340</v>
      </c>
      <c r="V2159" t="s">
        <v>13339</v>
      </c>
      <c r="W2159">
        <v>2895</v>
      </c>
      <c r="X2159" s="25" t="s">
        <v>21490</v>
      </c>
      <c r="Y2159" t="s">
        <v>21491</v>
      </c>
      <c r="Z2159" t="s">
        <v>13576</v>
      </c>
      <c r="AA2159" t="str">
        <f t="shared" si="33"/>
        <v>General Purpose Operating System Security Requirements Guide :: Version 2, Release: 4 Benchmark Date: 27 Jul 2022 SI-6;</v>
      </c>
    </row>
    <row r="2160" spans="1:27" ht="409.5" hidden="1">
      <c r="A2160" t="s">
        <v>11545</v>
      </c>
      <c r="B2160" t="s">
        <v>4349</v>
      </c>
      <c r="C2160" t="s">
        <v>5687</v>
      </c>
      <c r="D2160" t="s">
        <v>11544</v>
      </c>
      <c r="E2160" t="s">
        <v>11543</v>
      </c>
      <c r="F2160" t="s">
        <v>11542</v>
      </c>
      <c r="G2160" s="25" t="s">
        <v>11541</v>
      </c>
      <c r="I2160" s="25" t="s">
        <v>11540</v>
      </c>
      <c r="J2160" t="s">
        <v>11539</v>
      </c>
      <c r="M2160" t="b">
        <v>0</v>
      </c>
      <c r="T2160" t="s">
        <v>4341</v>
      </c>
      <c r="U2160" t="s">
        <v>4340</v>
      </c>
      <c r="V2160" t="s">
        <v>11272</v>
      </c>
      <c r="W2160">
        <v>2906</v>
      </c>
      <c r="X2160" s="25" t="s">
        <v>21490</v>
      </c>
      <c r="Y2160" t="s">
        <v>21491</v>
      </c>
      <c r="Z2160" t="s">
        <v>11538</v>
      </c>
      <c r="AA2160" t="str">
        <f t="shared" si="33"/>
        <v>Mainframe Product Security Requirements Guide :: Version 2, Release: 1 Benchmark Date: 27 Oct 2022 SI-6;</v>
      </c>
    </row>
    <row r="2161" spans="1:27" ht="409.5" hidden="1">
      <c r="A2161" t="s">
        <v>8513</v>
      </c>
      <c r="B2161" t="s">
        <v>4349</v>
      </c>
      <c r="C2161" t="s">
        <v>5687</v>
      </c>
      <c r="D2161" t="s">
        <v>8512</v>
      </c>
      <c r="E2161" t="s">
        <v>8511</v>
      </c>
      <c r="F2161" t="s">
        <v>8510</v>
      </c>
      <c r="G2161" s="25" t="s">
        <v>8509</v>
      </c>
      <c r="I2161" s="25" t="s">
        <v>8508</v>
      </c>
      <c r="J2161" s="25" t="s">
        <v>8507</v>
      </c>
      <c r="M2161" t="b">
        <v>0</v>
      </c>
      <c r="T2161" t="s">
        <v>4341</v>
      </c>
      <c r="U2161" t="s">
        <v>4340</v>
      </c>
      <c r="V2161" t="s">
        <v>8332</v>
      </c>
      <c r="W2161">
        <v>5269</v>
      </c>
      <c r="X2161" s="25" t="s">
        <v>21490</v>
      </c>
      <c r="Y2161" t="s">
        <v>21491</v>
      </c>
      <c r="AA2161" t="str">
        <f t="shared" si="33"/>
        <v>Unified Endpoint Management Server Security Requirements Guide :: Version 1, Release: 1 Benchmark Date: 20 Nov 2020 SI-6;</v>
      </c>
    </row>
    <row r="2162" spans="1:27" ht="409.5" hidden="1">
      <c r="A2162" t="s">
        <v>5688</v>
      </c>
      <c r="B2162" t="s">
        <v>4349</v>
      </c>
      <c r="C2162" t="s">
        <v>5687</v>
      </c>
      <c r="D2162" t="s">
        <v>5686</v>
      </c>
      <c r="E2162" t="s">
        <v>5685</v>
      </c>
      <c r="F2162" t="s">
        <v>5684</v>
      </c>
      <c r="G2162" s="25" t="s">
        <v>5683</v>
      </c>
      <c r="I2162" s="25" t="s">
        <v>5682</v>
      </c>
      <c r="J2162" t="s">
        <v>5681</v>
      </c>
      <c r="M2162" t="b">
        <v>0</v>
      </c>
      <c r="T2162" t="s">
        <v>4341</v>
      </c>
      <c r="U2162" t="s">
        <v>4340</v>
      </c>
      <c r="V2162" t="s">
        <v>5162</v>
      </c>
      <c r="W2162">
        <v>4093</v>
      </c>
      <c r="X2162" s="25" t="s">
        <v>21490</v>
      </c>
      <c r="Y2162" t="s">
        <v>21491</v>
      </c>
      <c r="Z2162" t="s">
        <v>5680</v>
      </c>
      <c r="AA2162" t="str">
        <f t="shared" si="33"/>
        <v>Application Security and Development Security Technical Implementation Guide :: Version 5, Release: 2 Benchmark Date: 27 Oct 2022 SI-6;</v>
      </c>
    </row>
    <row r="2163" spans="1:27" ht="409.5" hidden="1">
      <c r="A2163" t="s">
        <v>17148</v>
      </c>
      <c r="B2163" t="s">
        <v>4349</v>
      </c>
      <c r="C2163" t="s">
        <v>5678</v>
      </c>
      <c r="D2163" t="s">
        <v>17147</v>
      </c>
      <c r="E2163" t="s">
        <v>17146</v>
      </c>
      <c r="F2163" t="s">
        <v>17145</v>
      </c>
      <c r="G2163" s="25" t="s">
        <v>17144</v>
      </c>
      <c r="I2163" s="25" t="s">
        <v>17143</v>
      </c>
      <c r="J2163" t="s">
        <v>17142</v>
      </c>
      <c r="M2163" t="b">
        <v>0</v>
      </c>
      <c r="T2163" t="s">
        <v>4341</v>
      </c>
      <c r="U2163" t="s">
        <v>4340</v>
      </c>
      <c r="V2163" t="s">
        <v>16942</v>
      </c>
      <c r="W2163">
        <v>5239</v>
      </c>
      <c r="X2163" s="25" t="s">
        <v>21901</v>
      </c>
      <c r="Y2163" t="s">
        <v>21491</v>
      </c>
      <c r="AA2163" t="str">
        <f t="shared" si="33"/>
        <v>Container Platform Security Requirements Guide :: Version 1, Release: 3 Benchmark Date: 27 Jan 2022 SI-6;</v>
      </c>
    </row>
    <row r="2164" spans="1:27" ht="409.5" hidden="1">
      <c r="A2164" t="s">
        <v>15554</v>
      </c>
      <c r="B2164" t="s">
        <v>4349</v>
      </c>
      <c r="C2164" t="s">
        <v>15552</v>
      </c>
      <c r="D2164" t="s">
        <v>15553</v>
      </c>
      <c r="E2164" t="s">
        <v>15552</v>
      </c>
      <c r="F2164" t="s">
        <v>15551</v>
      </c>
      <c r="G2164" s="25" t="s">
        <v>15550</v>
      </c>
      <c r="I2164" t="s">
        <v>15549</v>
      </c>
      <c r="J2164" t="s">
        <v>15548</v>
      </c>
      <c r="M2164" t="b">
        <v>0</v>
      </c>
      <c r="T2164" t="s">
        <v>4341</v>
      </c>
      <c r="U2164" t="s">
        <v>4340</v>
      </c>
      <c r="V2164" t="s">
        <v>15278</v>
      </c>
      <c r="W2164">
        <v>2355</v>
      </c>
      <c r="X2164" s="25" t="s">
        <v>21901</v>
      </c>
      <c r="Y2164" t="s">
        <v>21491</v>
      </c>
      <c r="AA2164" t="str">
        <f t="shared" si="33"/>
        <v>Domain Name System (DNS) Security Requirements Guide :: Version 2, Release: 4 Benchmark Date: 23 Oct 2015 SI-6;</v>
      </c>
    </row>
    <row r="2165" spans="1:27" ht="409.5" hidden="1">
      <c r="A2165" t="s">
        <v>13575</v>
      </c>
      <c r="B2165" t="s">
        <v>4349</v>
      </c>
      <c r="C2165" t="s">
        <v>13574</v>
      </c>
      <c r="D2165" t="s">
        <v>13573</v>
      </c>
      <c r="E2165" t="s">
        <v>13572</v>
      </c>
      <c r="F2165" t="s">
        <v>13571</v>
      </c>
      <c r="G2165" s="25" t="s">
        <v>13570</v>
      </c>
      <c r="I2165" t="s">
        <v>13569</v>
      </c>
      <c r="J2165" t="s">
        <v>13568</v>
      </c>
      <c r="M2165" t="b">
        <v>0</v>
      </c>
      <c r="T2165" t="s">
        <v>4341</v>
      </c>
      <c r="U2165" t="s">
        <v>4340</v>
      </c>
      <c r="V2165" t="s">
        <v>13339</v>
      </c>
      <c r="W2165">
        <v>2895</v>
      </c>
      <c r="X2165" s="25" t="s">
        <v>21901</v>
      </c>
      <c r="Y2165" t="s">
        <v>21491</v>
      </c>
      <c r="Z2165" t="s">
        <v>13567</v>
      </c>
      <c r="AA2165" t="str">
        <f t="shared" si="33"/>
        <v>General Purpose Operating System Security Requirements Guide :: Version 2, Release: 4 Benchmark Date: 27 Jul 2022 SI-6;</v>
      </c>
    </row>
    <row r="2166" spans="1:27" ht="409.5" hidden="1">
      <c r="A2166" t="s">
        <v>11537</v>
      </c>
      <c r="B2166" t="s">
        <v>4349</v>
      </c>
      <c r="C2166" t="s">
        <v>5678</v>
      </c>
      <c r="D2166" t="s">
        <v>11536</v>
      </c>
      <c r="E2166" t="s">
        <v>11535</v>
      </c>
      <c r="F2166" t="s">
        <v>11534</v>
      </c>
      <c r="G2166" s="25" t="s">
        <v>11533</v>
      </c>
      <c r="I2166" s="25" t="s">
        <v>11532</v>
      </c>
      <c r="J2166" t="s">
        <v>11531</v>
      </c>
      <c r="M2166" t="b">
        <v>0</v>
      </c>
      <c r="T2166" t="s">
        <v>4341</v>
      </c>
      <c r="U2166" t="s">
        <v>4340</v>
      </c>
      <c r="V2166" t="s">
        <v>11272</v>
      </c>
      <c r="W2166">
        <v>2906</v>
      </c>
      <c r="X2166" s="25" t="s">
        <v>21901</v>
      </c>
      <c r="Y2166" t="s">
        <v>21491</v>
      </c>
      <c r="Z2166" t="s">
        <v>11530</v>
      </c>
      <c r="AA2166" t="str">
        <f t="shared" si="33"/>
        <v>Mainframe Product Security Requirements Guide :: Version 2, Release: 1 Benchmark Date: 27 Oct 2022 SI-6;</v>
      </c>
    </row>
    <row r="2167" spans="1:27" ht="409.5" hidden="1">
      <c r="A2167" t="s">
        <v>8506</v>
      </c>
      <c r="B2167" t="s">
        <v>4349</v>
      </c>
      <c r="C2167" t="s">
        <v>5678</v>
      </c>
      <c r="D2167" t="s">
        <v>8505</v>
      </c>
      <c r="E2167" t="s">
        <v>8504</v>
      </c>
      <c r="F2167" t="s">
        <v>8503</v>
      </c>
      <c r="G2167" s="25" t="s">
        <v>8502</v>
      </c>
      <c r="I2167" s="25" t="s">
        <v>8501</v>
      </c>
      <c r="J2167" t="s">
        <v>8500</v>
      </c>
      <c r="M2167" t="b">
        <v>0</v>
      </c>
      <c r="T2167" t="s">
        <v>4341</v>
      </c>
      <c r="U2167" t="s">
        <v>4340</v>
      </c>
      <c r="V2167" t="s">
        <v>8332</v>
      </c>
      <c r="W2167">
        <v>5269</v>
      </c>
      <c r="X2167" s="25" t="s">
        <v>21901</v>
      </c>
      <c r="Y2167" t="s">
        <v>21491</v>
      </c>
      <c r="AA2167" t="str">
        <f t="shared" si="33"/>
        <v>Unified Endpoint Management Server Security Requirements Guide :: Version 1, Release: 1 Benchmark Date: 20 Nov 2020 SI-6;</v>
      </c>
    </row>
    <row r="2168" spans="1:27" ht="409.5" hidden="1">
      <c r="A2168" t="s">
        <v>5679</v>
      </c>
      <c r="B2168" t="s">
        <v>4349</v>
      </c>
      <c r="C2168" t="s">
        <v>5678</v>
      </c>
      <c r="D2168" t="s">
        <v>5677</v>
      </c>
      <c r="E2168" t="s">
        <v>5676</v>
      </c>
      <c r="F2168" t="s">
        <v>5675</v>
      </c>
      <c r="G2168" s="25" t="s">
        <v>5674</v>
      </c>
      <c r="I2168" s="25" t="s">
        <v>5673</v>
      </c>
      <c r="J2168" t="s">
        <v>5672</v>
      </c>
      <c r="M2168" t="b">
        <v>0</v>
      </c>
      <c r="T2168" t="s">
        <v>4341</v>
      </c>
      <c r="U2168" t="s">
        <v>4340</v>
      </c>
      <c r="V2168" t="s">
        <v>5162</v>
      </c>
      <c r="W2168">
        <v>4093</v>
      </c>
      <c r="X2168" s="25" t="s">
        <v>21901</v>
      </c>
      <c r="Y2168" t="s">
        <v>21491</v>
      </c>
      <c r="Z2168" t="s">
        <v>5671</v>
      </c>
      <c r="AA2168" t="str">
        <f t="shared" si="33"/>
        <v>Application Security and Development Security Technical Implementation Guide :: Version 5, Release: 2 Benchmark Date: 27 Oct 2022 SI-6;</v>
      </c>
    </row>
    <row r="2169" spans="1:27" ht="409.5" hidden="1">
      <c r="A2169" t="s">
        <v>15728</v>
      </c>
      <c r="B2169" t="s">
        <v>4349</v>
      </c>
      <c r="C2169" t="s">
        <v>15726</v>
      </c>
      <c r="D2169" t="s">
        <v>15727</v>
      </c>
      <c r="E2169" t="s">
        <v>15726</v>
      </c>
      <c r="F2169" t="s">
        <v>15725</v>
      </c>
      <c r="G2169" s="25" t="s">
        <v>15724</v>
      </c>
      <c r="I2169" t="s">
        <v>15723</v>
      </c>
      <c r="J2169" t="s">
        <v>15722</v>
      </c>
      <c r="M2169" t="b">
        <v>0</v>
      </c>
      <c r="T2169" t="s">
        <v>4341</v>
      </c>
      <c r="U2169" t="s">
        <v>4340</v>
      </c>
      <c r="V2169" t="s">
        <v>15278</v>
      </c>
      <c r="W2169">
        <v>2355</v>
      </c>
      <c r="X2169" s="25" t="s">
        <v>21902</v>
      </c>
      <c r="Y2169" t="s">
        <v>21491</v>
      </c>
      <c r="AA2169" t="str">
        <f t="shared" si="33"/>
        <v>Domain Name System (DNS) Security Requirements Guide :: Version 2, Release: 4 Benchmark Date: 23 Oct 2015 SI-6;</v>
      </c>
    </row>
    <row r="2170" spans="1:27" ht="409.5" hidden="1">
      <c r="A2170" t="s">
        <v>12009</v>
      </c>
      <c r="B2170" t="s">
        <v>4349</v>
      </c>
      <c r="C2170" t="s">
        <v>5669</v>
      </c>
      <c r="D2170" t="s">
        <v>12008</v>
      </c>
      <c r="E2170" t="s">
        <v>12007</v>
      </c>
      <c r="F2170" t="s">
        <v>12006</v>
      </c>
      <c r="G2170" s="25" t="s">
        <v>9477</v>
      </c>
      <c r="I2170" s="25" t="s">
        <v>12005</v>
      </c>
      <c r="J2170" t="s">
        <v>12004</v>
      </c>
      <c r="M2170" t="b">
        <v>0</v>
      </c>
      <c r="T2170" t="s">
        <v>4341</v>
      </c>
      <c r="U2170" t="s">
        <v>4340</v>
      </c>
      <c r="V2170" t="s">
        <v>11272</v>
      </c>
      <c r="W2170">
        <v>2906</v>
      </c>
      <c r="X2170" s="25" t="s">
        <v>21902</v>
      </c>
      <c r="Y2170" t="s">
        <v>21491</v>
      </c>
      <c r="Z2170" t="s">
        <v>12003</v>
      </c>
      <c r="AA2170" t="str">
        <f t="shared" si="33"/>
        <v>Mainframe Product Security Requirements Guide :: Version 2, Release: 1 Benchmark Date: 27 Oct 2022 SI-6;</v>
      </c>
    </row>
    <row r="2171" spans="1:27" ht="409.5" hidden="1">
      <c r="A2171" t="s">
        <v>8775</v>
      </c>
      <c r="B2171" t="s">
        <v>4349</v>
      </c>
      <c r="C2171" t="s">
        <v>5669</v>
      </c>
      <c r="D2171" t="s">
        <v>8774</v>
      </c>
      <c r="E2171" t="s">
        <v>8773</v>
      </c>
      <c r="F2171" t="s">
        <v>8772</v>
      </c>
      <c r="G2171" s="25" t="s">
        <v>8771</v>
      </c>
      <c r="I2171" s="25" t="s">
        <v>8770</v>
      </c>
      <c r="J2171" t="s">
        <v>8769</v>
      </c>
      <c r="M2171" t="b">
        <v>0</v>
      </c>
      <c r="T2171" t="s">
        <v>4341</v>
      </c>
      <c r="U2171" t="s">
        <v>4340</v>
      </c>
      <c r="V2171" t="s">
        <v>8332</v>
      </c>
      <c r="W2171">
        <v>5269</v>
      </c>
      <c r="X2171" s="25" t="s">
        <v>21902</v>
      </c>
      <c r="Y2171" t="s">
        <v>21491</v>
      </c>
      <c r="AA2171" t="str">
        <f t="shared" si="33"/>
        <v>Unified Endpoint Management Server Security Requirements Guide :: Version 1, Release: 1 Benchmark Date: 20 Nov 2020 SI-6;</v>
      </c>
    </row>
    <row r="2172" spans="1:27" ht="409.5" hidden="1">
      <c r="A2172" t="s">
        <v>5670</v>
      </c>
      <c r="B2172" t="s">
        <v>5187</v>
      </c>
      <c r="C2172" t="s">
        <v>5669</v>
      </c>
      <c r="D2172" t="s">
        <v>5668</v>
      </c>
      <c r="E2172" t="s">
        <v>5667</v>
      </c>
      <c r="F2172" t="s">
        <v>5666</v>
      </c>
      <c r="G2172" s="25" t="s">
        <v>5665</v>
      </c>
      <c r="I2172" s="25" t="s">
        <v>5664</v>
      </c>
      <c r="J2172" t="s">
        <v>5663</v>
      </c>
      <c r="M2172" t="b">
        <v>0</v>
      </c>
      <c r="T2172" t="s">
        <v>4341</v>
      </c>
      <c r="U2172" t="s">
        <v>4340</v>
      </c>
      <c r="V2172" t="s">
        <v>5162</v>
      </c>
      <c r="W2172">
        <v>4093</v>
      </c>
      <c r="X2172" s="25" t="s">
        <v>21902</v>
      </c>
      <c r="Y2172" t="s">
        <v>21491</v>
      </c>
      <c r="Z2172" t="s">
        <v>5662</v>
      </c>
      <c r="AA2172" t="str">
        <f t="shared" si="33"/>
        <v>Application Security and Development Security Technical Implementation Guide :: Version 5, Release: 2 Benchmark Date: 27 Oct 2022 SI-6;</v>
      </c>
    </row>
    <row r="2173" spans="1:27" ht="409.5" hidden="1">
      <c r="A2173" t="s">
        <v>17141</v>
      </c>
      <c r="B2173" t="s">
        <v>4349</v>
      </c>
      <c r="C2173" t="s">
        <v>8498</v>
      </c>
      <c r="D2173" t="s">
        <v>17140</v>
      </c>
      <c r="E2173" t="s">
        <v>17139</v>
      </c>
      <c r="F2173" t="s">
        <v>17138</v>
      </c>
      <c r="G2173" s="25" t="s">
        <v>17137</v>
      </c>
      <c r="I2173" s="25" t="s">
        <v>17136</v>
      </c>
      <c r="J2173" t="s">
        <v>17135</v>
      </c>
      <c r="M2173" t="b">
        <v>0</v>
      </c>
      <c r="T2173" t="s">
        <v>4341</v>
      </c>
      <c r="U2173" t="s">
        <v>4340</v>
      </c>
      <c r="V2173" t="s">
        <v>16942</v>
      </c>
      <c r="W2173">
        <v>5239</v>
      </c>
      <c r="X2173" s="25" t="s">
        <v>21903</v>
      </c>
      <c r="Y2173" t="s">
        <v>21491</v>
      </c>
      <c r="AA2173" t="str">
        <f t="shared" si="33"/>
        <v>Container Platform Security Requirements Guide :: Version 1, Release: 3 Benchmark Date: 27 Jan 2022 SI-6;</v>
      </c>
    </row>
    <row r="2174" spans="1:27" ht="409.5" hidden="1">
      <c r="A2174" t="s">
        <v>15547</v>
      </c>
      <c r="B2174" t="s">
        <v>4349</v>
      </c>
      <c r="C2174" t="s">
        <v>15545</v>
      </c>
      <c r="D2174" t="s">
        <v>15546</v>
      </c>
      <c r="E2174" t="s">
        <v>15545</v>
      </c>
      <c r="F2174" t="s">
        <v>15544</v>
      </c>
      <c r="G2174" s="25" t="s">
        <v>15543</v>
      </c>
      <c r="I2174" s="25" t="s">
        <v>15542</v>
      </c>
      <c r="J2174" t="s">
        <v>15541</v>
      </c>
      <c r="M2174" t="b">
        <v>0</v>
      </c>
      <c r="T2174" t="s">
        <v>4341</v>
      </c>
      <c r="U2174" t="s">
        <v>4340</v>
      </c>
      <c r="V2174" t="s">
        <v>15278</v>
      </c>
      <c r="W2174">
        <v>2355</v>
      </c>
      <c r="X2174" s="25" t="s">
        <v>21903</v>
      </c>
      <c r="Y2174" t="s">
        <v>21491</v>
      </c>
      <c r="AA2174" t="str">
        <f t="shared" si="33"/>
        <v>Domain Name System (DNS) Security Requirements Guide :: Version 2, Release: 4 Benchmark Date: 23 Oct 2015 SI-6;</v>
      </c>
    </row>
    <row r="2175" spans="1:27" ht="409.5" hidden="1">
      <c r="A2175" t="s">
        <v>13566</v>
      </c>
      <c r="B2175" t="s">
        <v>4349</v>
      </c>
      <c r="C2175" t="s">
        <v>13565</v>
      </c>
      <c r="D2175" t="s">
        <v>13564</v>
      </c>
      <c r="E2175" t="s">
        <v>13563</v>
      </c>
      <c r="F2175" t="s">
        <v>13562</v>
      </c>
      <c r="G2175" s="25" t="s">
        <v>13561</v>
      </c>
      <c r="I2175" t="s">
        <v>13560</v>
      </c>
      <c r="J2175" t="s">
        <v>13559</v>
      </c>
      <c r="M2175" t="b">
        <v>0</v>
      </c>
      <c r="T2175" t="s">
        <v>4341</v>
      </c>
      <c r="U2175" t="s">
        <v>4340</v>
      </c>
      <c r="V2175" t="s">
        <v>13339</v>
      </c>
      <c r="W2175">
        <v>2895</v>
      </c>
      <c r="X2175" s="25" t="s">
        <v>21903</v>
      </c>
      <c r="Y2175" t="s">
        <v>21491</v>
      </c>
      <c r="Z2175" t="s">
        <v>13558</v>
      </c>
      <c r="AA2175" t="str">
        <f t="shared" si="33"/>
        <v>General Purpose Operating System Security Requirements Guide :: Version 2, Release: 4 Benchmark Date: 27 Jul 2022 SI-6;</v>
      </c>
    </row>
    <row r="2176" spans="1:27" ht="409.5" hidden="1">
      <c r="A2176" t="s">
        <v>11529</v>
      </c>
      <c r="B2176" t="s">
        <v>4349</v>
      </c>
      <c r="C2176" t="s">
        <v>8498</v>
      </c>
      <c r="D2176" t="s">
        <v>11528</v>
      </c>
      <c r="E2176" t="s">
        <v>11527</v>
      </c>
      <c r="F2176" t="s">
        <v>11526</v>
      </c>
      <c r="G2176" s="25" t="s">
        <v>11525</v>
      </c>
      <c r="I2176" s="25" t="s">
        <v>11524</v>
      </c>
      <c r="J2176" t="s">
        <v>11523</v>
      </c>
      <c r="M2176" t="b">
        <v>0</v>
      </c>
      <c r="T2176" t="s">
        <v>4341</v>
      </c>
      <c r="U2176" t="s">
        <v>4340</v>
      </c>
      <c r="V2176" t="s">
        <v>11272</v>
      </c>
      <c r="W2176">
        <v>2906</v>
      </c>
      <c r="X2176" s="25" t="s">
        <v>21903</v>
      </c>
      <c r="Y2176" t="s">
        <v>21491</v>
      </c>
      <c r="Z2176" t="s">
        <v>11522</v>
      </c>
      <c r="AA2176" t="str">
        <f t="shared" si="33"/>
        <v>Mainframe Product Security Requirements Guide :: Version 2, Release: 1 Benchmark Date: 27 Oct 2022 SI-6;</v>
      </c>
    </row>
    <row r="2177" spans="1:27" ht="409.5" hidden="1">
      <c r="A2177" t="s">
        <v>8499</v>
      </c>
      <c r="B2177" t="s">
        <v>4349</v>
      </c>
      <c r="C2177" t="s">
        <v>8498</v>
      </c>
      <c r="D2177" t="s">
        <v>8497</v>
      </c>
      <c r="E2177" t="s">
        <v>8496</v>
      </c>
      <c r="F2177" t="s">
        <v>8495</v>
      </c>
      <c r="G2177" s="25" t="s">
        <v>8494</v>
      </c>
      <c r="I2177" s="25" t="s">
        <v>8493</v>
      </c>
      <c r="J2177" t="s">
        <v>8492</v>
      </c>
      <c r="M2177" t="b">
        <v>0</v>
      </c>
      <c r="T2177" t="s">
        <v>4341</v>
      </c>
      <c r="U2177" t="s">
        <v>4340</v>
      </c>
      <c r="V2177" t="s">
        <v>8332</v>
      </c>
      <c r="W2177">
        <v>5269</v>
      </c>
      <c r="X2177" s="25" t="s">
        <v>21903</v>
      </c>
      <c r="Y2177" t="s">
        <v>21491</v>
      </c>
      <c r="AA2177" t="str">
        <f t="shared" si="33"/>
        <v>Unified Endpoint Management Server Security Requirements Guide :: Version 1, Release: 1 Benchmark Date: 20 Nov 2020 SI-6;</v>
      </c>
    </row>
    <row r="2178" spans="1:27" ht="409.5" hidden="1">
      <c r="A2178" t="s">
        <v>11521</v>
      </c>
      <c r="B2178" t="s">
        <v>4349</v>
      </c>
      <c r="C2178" t="s">
        <v>11520</v>
      </c>
      <c r="D2178" t="s">
        <v>11519</v>
      </c>
      <c r="E2178" t="s">
        <v>11518</v>
      </c>
      <c r="F2178" t="s">
        <v>11517</v>
      </c>
      <c r="G2178" s="25" t="s">
        <v>11516</v>
      </c>
      <c r="I2178" s="25" t="s">
        <v>11515</v>
      </c>
      <c r="J2178" t="s">
        <v>11514</v>
      </c>
      <c r="M2178" t="b">
        <v>0</v>
      </c>
      <c r="T2178" t="s">
        <v>4341</v>
      </c>
      <c r="U2178" t="s">
        <v>4340</v>
      </c>
      <c r="V2178" t="s">
        <v>11272</v>
      </c>
      <c r="W2178">
        <v>2906</v>
      </c>
      <c r="X2178" s="25" t="s">
        <v>11513</v>
      </c>
      <c r="Y2178" t="s">
        <v>21904</v>
      </c>
      <c r="Z2178" t="s">
        <v>11512</v>
      </c>
      <c r="AA2178" t="str">
        <f t="shared" si="33"/>
        <v>Mainframe Product Security Requirements Guide :: Version 2, Release: 1 Benchmark Date: 27 Oct 2022 SI-7 (1);</v>
      </c>
    </row>
    <row r="2179" spans="1:27" ht="409.5" hidden="1">
      <c r="A2179" t="s">
        <v>11511</v>
      </c>
      <c r="B2179" t="s">
        <v>4349</v>
      </c>
      <c r="C2179" t="s">
        <v>11510</v>
      </c>
      <c r="D2179" t="s">
        <v>11509</v>
      </c>
      <c r="E2179" t="s">
        <v>11508</v>
      </c>
      <c r="F2179" t="s">
        <v>11507</v>
      </c>
      <c r="G2179" s="25" t="s">
        <v>11506</v>
      </c>
      <c r="I2179" s="25" t="s">
        <v>11505</v>
      </c>
      <c r="J2179" t="s">
        <v>11504</v>
      </c>
      <c r="M2179" t="b">
        <v>0</v>
      </c>
      <c r="T2179" t="s">
        <v>4341</v>
      </c>
      <c r="U2179" t="s">
        <v>4340</v>
      </c>
      <c r="V2179" t="s">
        <v>11272</v>
      </c>
      <c r="W2179">
        <v>2906</v>
      </c>
      <c r="X2179" s="25" t="s">
        <v>11503</v>
      </c>
      <c r="Y2179" t="s">
        <v>21904</v>
      </c>
      <c r="Z2179" t="s">
        <v>11502</v>
      </c>
      <c r="AA2179" t="str">
        <f t="shared" si="33"/>
        <v>Mainframe Product Security Requirements Guide :: Version 2, Release: 1 Benchmark Date: 27 Oct 2022 SI-7 (1);</v>
      </c>
    </row>
    <row r="2180" spans="1:27" ht="409.5" hidden="1">
      <c r="A2180" t="s">
        <v>8491</v>
      </c>
      <c r="B2180" t="s">
        <v>4349</v>
      </c>
      <c r="C2180" t="s">
        <v>8490</v>
      </c>
      <c r="D2180" t="s">
        <v>8489</v>
      </c>
      <c r="E2180" t="s">
        <v>8488</v>
      </c>
      <c r="F2180" t="s">
        <v>8487</v>
      </c>
      <c r="G2180" s="25" t="s">
        <v>8486</v>
      </c>
      <c r="I2180" s="25" t="s">
        <v>8485</v>
      </c>
      <c r="J2180" t="s">
        <v>8484</v>
      </c>
      <c r="M2180" t="b">
        <v>0</v>
      </c>
      <c r="T2180" t="s">
        <v>4341</v>
      </c>
      <c r="U2180" t="s">
        <v>4340</v>
      </c>
      <c r="V2180" t="s">
        <v>8332</v>
      </c>
      <c r="W2180">
        <v>5269</v>
      </c>
      <c r="X2180" s="25" t="s">
        <v>8483</v>
      </c>
      <c r="Y2180" t="s">
        <v>21905</v>
      </c>
      <c r="AA2180" t="str">
        <f t="shared" ref="AA2180:AA2186" si="34">_xlfn.CONCAT(V2180, " ", Y2180)</f>
        <v>Unified Endpoint Management Server Security Requirements Guide :: Version 1, Release: 1 Benchmark Date: 20 Nov 2020 SI-7 (15);</v>
      </c>
    </row>
    <row r="2181" spans="1:27" ht="409.5" hidden="1">
      <c r="A2181" t="s">
        <v>11501</v>
      </c>
      <c r="B2181" t="s">
        <v>4349</v>
      </c>
      <c r="C2181" t="s">
        <v>11500</v>
      </c>
      <c r="D2181" t="s">
        <v>11499</v>
      </c>
      <c r="E2181" t="s">
        <v>11498</v>
      </c>
      <c r="F2181" t="s">
        <v>11497</v>
      </c>
      <c r="G2181" s="25" t="s">
        <v>11496</v>
      </c>
      <c r="I2181" s="25" t="s">
        <v>11495</v>
      </c>
      <c r="J2181" t="s">
        <v>11494</v>
      </c>
      <c r="M2181" t="b">
        <v>0</v>
      </c>
      <c r="T2181" t="s">
        <v>4341</v>
      </c>
      <c r="U2181" t="s">
        <v>4340</v>
      </c>
      <c r="V2181" t="s">
        <v>11272</v>
      </c>
      <c r="W2181">
        <v>2906</v>
      </c>
      <c r="X2181" s="25" t="s">
        <v>11493</v>
      </c>
      <c r="Y2181" t="s">
        <v>21906</v>
      </c>
      <c r="Z2181" t="s">
        <v>11492</v>
      </c>
      <c r="AA2181" t="str">
        <f t="shared" si="34"/>
        <v>Mainframe Product Security Requirements Guide :: Version 2, Release: 1 Benchmark Date: 27 Oct 2022 SI-7 (5);</v>
      </c>
    </row>
    <row r="2182" spans="1:27" ht="409.5" hidden="1">
      <c r="A2182" t="s">
        <v>11491</v>
      </c>
      <c r="B2182" t="s">
        <v>4349</v>
      </c>
      <c r="C2182" t="s">
        <v>11490</v>
      </c>
      <c r="D2182" t="s">
        <v>11489</v>
      </c>
      <c r="E2182" t="s">
        <v>11488</v>
      </c>
      <c r="F2182" t="s">
        <v>11487</v>
      </c>
      <c r="G2182" t="s">
        <v>11486</v>
      </c>
      <c r="I2182" s="25" t="s">
        <v>11485</v>
      </c>
      <c r="J2182" t="s">
        <v>11484</v>
      </c>
      <c r="M2182" t="b">
        <v>0</v>
      </c>
      <c r="T2182" t="s">
        <v>4341</v>
      </c>
      <c r="U2182" t="s">
        <v>4340</v>
      </c>
      <c r="V2182" t="s">
        <v>11272</v>
      </c>
      <c r="W2182">
        <v>2906</v>
      </c>
      <c r="X2182" s="25" t="s">
        <v>11483</v>
      </c>
      <c r="Y2182" t="s">
        <v>21907</v>
      </c>
      <c r="Z2182" t="s">
        <v>11482</v>
      </c>
      <c r="AA2182" t="str">
        <f t="shared" si="34"/>
        <v>Mainframe Product Security Requirements Guide :: Version 2, Release: 1 Benchmark Date: 27 Oct 2022 SI-7 (8);</v>
      </c>
    </row>
    <row r="2183" spans="1:27" ht="409.5" hidden="1">
      <c r="A2183" t="s">
        <v>11481</v>
      </c>
      <c r="B2183" t="s">
        <v>4349</v>
      </c>
      <c r="C2183" t="s">
        <v>11480</v>
      </c>
      <c r="D2183" t="s">
        <v>11479</v>
      </c>
      <c r="E2183" t="s">
        <v>11478</v>
      </c>
      <c r="F2183" t="s">
        <v>11477</v>
      </c>
      <c r="G2183" t="s">
        <v>11476</v>
      </c>
      <c r="I2183" s="25" t="s">
        <v>11475</v>
      </c>
      <c r="J2183" t="s">
        <v>11474</v>
      </c>
      <c r="M2183" t="b">
        <v>0</v>
      </c>
      <c r="T2183" t="s">
        <v>4341</v>
      </c>
      <c r="U2183" t="s">
        <v>4340</v>
      </c>
      <c r="V2183" t="s">
        <v>11272</v>
      </c>
      <c r="W2183">
        <v>2906</v>
      </c>
      <c r="X2183" s="25" t="s">
        <v>11473</v>
      </c>
      <c r="Y2183" t="s">
        <v>21907</v>
      </c>
      <c r="Z2183" t="s">
        <v>11472</v>
      </c>
      <c r="AA2183" t="str">
        <f t="shared" si="34"/>
        <v>Mainframe Product Security Requirements Guide :: Version 2, Release: 1 Benchmark Date: 27 Oct 2022 SI-7 (8);</v>
      </c>
    </row>
    <row r="2184" spans="1:27" ht="409.5">
      <c r="A2184" t="s">
        <v>20020</v>
      </c>
      <c r="B2184" t="s">
        <v>4349</v>
      </c>
      <c r="C2184" t="s">
        <v>20018</v>
      </c>
      <c r="D2184" t="s">
        <v>20019</v>
      </c>
      <c r="E2184" t="s">
        <v>20018</v>
      </c>
      <c r="F2184" t="s">
        <v>20017</v>
      </c>
      <c r="G2184" s="25" t="s">
        <v>20016</v>
      </c>
      <c r="I2184" s="25" t="s">
        <v>20015</v>
      </c>
      <c r="J2184" t="s">
        <v>20014</v>
      </c>
      <c r="M2184" t="b">
        <v>0</v>
      </c>
      <c r="T2184" t="s">
        <v>4341</v>
      </c>
      <c r="U2184" t="s">
        <v>4340</v>
      </c>
      <c r="V2184" t="s">
        <v>19908</v>
      </c>
      <c r="W2184">
        <v>2489</v>
      </c>
      <c r="X2184" s="25" t="s">
        <v>20013</v>
      </c>
      <c r="Y2184" t="s">
        <v>21908</v>
      </c>
      <c r="AA2184" t="str">
        <f t="shared" si="34"/>
        <v>Application Layer Gateway (ALG) Security Requirements Guide (SRG) :: Version 1, Release: 2 Benchmark Date: 24 Jul 2015 SI-8 (2);</v>
      </c>
    </row>
    <row r="2185" spans="1:27" ht="409.5" hidden="1">
      <c r="A2185" t="s">
        <v>15858</v>
      </c>
      <c r="B2185" t="s">
        <v>4349</v>
      </c>
      <c r="C2185" t="s">
        <v>15856</v>
      </c>
      <c r="D2185" t="s">
        <v>15857</v>
      </c>
      <c r="E2185" t="s">
        <v>15856</v>
      </c>
      <c r="F2185" t="s">
        <v>15855</v>
      </c>
      <c r="G2185" s="25" t="s">
        <v>15854</v>
      </c>
      <c r="I2185" s="25" t="s">
        <v>15853</v>
      </c>
      <c r="J2185" t="s">
        <v>15852</v>
      </c>
      <c r="M2185" t="b">
        <v>0</v>
      </c>
      <c r="T2185" t="s">
        <v>4341</v>
      </c>
      <c r="U2185" t="s">
        <v>4340</v>
      </c>
      <c r="V2185" t="s">
        <v>15278</v>
      </c>
      <c r="W2185">
        <v>2355</v>
      </c>
      <c r="X2185" s="25" t="s">
        <v>21611</v>
      </c>
      <c r="Y2185" t="s">
        <v>21908</v>
      </c>
      <c r="AA2185" t="str">
        <f t="shared" si="34"/>
        <v>Domain Name System (DNS) Security Requirements Guide :: Version 2, Release: 4 Benchmark Date: 23 Oct 2015 SI-8 (2);</v>
      </c>
    </row>
    <row r="2186" spans="1:27" hidden="1">
      <c r="A2186" t="s">
        <v>4337</v>
      </c>
      <c r="AA2186" t="str">
        <f t="shared" si="34"/>
        <v xml:space="preserve"> </v>
      </c>
    </row>
  </sheetData>
  <autoFilter ref="A2:AA2186" xr:uid="{19708AAE-B442-4428-8998-A158984F64B2}">
    <filterColumn colId="26">
      <filters>
        <filter val="Application Layer Gateway (ALG) Security Requirements Guide (SRG) :: Version 1, Release: 2 Benchmark Date: 24 Jul 2015 AC-10;"/>
        <filter val="Application Layer Gateway (ALG) Security Requirements Guide (SRG) :: Version 1, Release: 2 Benchmark Date: 24 Jul 2015 AC-11 (1);"/>
        <filter val="Application Layer Gateway (ALG) Security Requirements Guide (SRG) :: Version 1, Release: 2 Benchmark Date: 24 Jul 2015 AC-11;"/>
        <filter val="Application Layer Gateway (ALG) Security Requirements Guide (SRG) :: Version 1, Release: 2 Benchmark Date: 24 Jul 2015 AC-12 (1);"/>
        <filter val="Application Layer Gateway (ALG) Security Requirements Guide (SRG) :: Version 1, Release: 2 Benchmark Date: 24 Jul 2015 AC-12;"/>
        <filter val="Application Layer Gateway (ALG) Security Requirements Guide (SRG) :: Version 1, Release: 2 Benchmark Date: 24 Jul 2015 AC-17 (1);"/>
        <filter val="Application Layer Gateway (ALG) Security Requirements Guide (SRG) :: Version 1, Release: 2 Benchmark Date: 24 Jul 2015 AC-17 (2);"/>
        <filter val="Application Layer Gateway (ALG) Security Requirements Guide (SRG) :: Version 1, Release: 2 Benchmark Date: 24 Jul 2015 AC-17 (9);"/>
        <filter val="Application Layer Gateway (ALG) Security Requirements Guide (SRG) :: Version 1, Release: 2 Benchmark Date: 24 Jul 2015 AC-23;"/>
        <filter val="Application Layer Gateway (ALG) Security Requirements Guide (SRG) :: Version 1, Release: 2 Benchmark Date: 24 Jul 2015 AC-3;"/>
        <filter val="Application Layer Gateway (ALG) Security Requirements Guide (SRG) :: Version 1, Release: 2 Benchmark Date: 24 Jul 2015 AC-4 (1);CM-6;"/>
        <filter val="Application Layer Gateway (ALG) Security Requirements Guide (SRG) :: Version 1, Release: 2 Benchmark Date: 24 Jul 2015 AC-4 (10);CM-6;"/>
        <filter val="Application Layer Gateway (ALG) Security Requirements Guide (SRG) :: Version 1, Release: 2 Benchmark Date: 24 Jul 2015 AC-4 (11);CM-6;"/>
        <filter val="Application Layer Gateway (ALG) Security Requirements Guide (SRG) :: Version 1, Release: 2 Benchmark Date: 24 Jul 2015 AC-4 (12);CM-6;"/>
        <filter val="Application Layer Gateway (ALG) Security Requirements Guide (SRG) :: Version 1, Release: 2 Benchmark Date: 24 Jul 2015 AC-4 (13);CM-6;"/>
        <filter val="Application Layer Gateway (ALG) Security Requirements Guide (SRG) :: Version 1, Release: 2 Benchmark Date: 24 Jul 2015 AC-4 (14);CM-6;"/>
        <filter val="Application Layer Gateway (ALG) Security Requirements Guide (SRG) :: Version 1, Release: 2 Benchmark Date: 24 Jul 2015 AC-4 (15);CM-6;"/>
        <filter val="Application Layer Gateway (ALG) Security Requirements Guide (SRG) :: Version 1, Release: 2 Benchmark Date: 24 Jul 2015 AC-4 (17);CM-6;"/>
        <filter val="Application Layer Gateway (ALG) Security Requirements Guide (SRG) :: Version 1, Release: 2 Benchmark Date: 24 Jul 2015 AC-4 (18);CM-6;"/>
        <filter val="Application Layer Gateway (ALG) Security Requirements Guide (SRG) :: Version 1, Release: 2 Benchmark Date: 24 Jul 2015 AC-4 (19);CM-6;"/>
        <filter val="Application Layer Gateway (ALG) Security Requirements Guide (SRG) :: Version 1, Release: 2 Benchmark Date: 24 Jul 2015 AC-4 (3);CM-6;"/>
        <filter val="Application Layer Gateway (ALG) Security Requirements Guide (SRG) :: Version 1, Release: 2 Benchmark Date: 24 Jul 2015 AC-4 (6);CM-6;"/>
        <filter val="Application Layer Gateway (ALG) Security Requirements Guide (SRG) :: Version 1, Release: 2 Benchmark Date: 24 Jul 2015 AC-4 (7);CM-6;"/>
        <filter val="Application Layer Gateway (ALG) Security Requirements Guide (SRG) :: Version 1, Release: 2 Benchmark Date: 24 Jul 2015 AC-4 (8);CM-6;"/>
        <filter val="Application Layer Gateway (ALG) Security Requirements Guide (SRG) :: Version 1, Release: 2 Benchmark Date: 24 Jul 2015 AC-4 (9);CM-6;"/>
        <filter val="Application Layer Gateway (ALG) Security Requirements Guide (SRG) :: Version 1, Release: 2 Benchmark Date: 24 Jul 2015 AC-4;"/>
        <filter val="Application Layer Gateway (ALG) Security Requirements Guide (SRG) :: Version 1, Release: 2 Benchmark Date: 24 Jul 2015 AC-8;"/>
        <filter val="Application Layer Gateway (ALG) Security Requirements Guide (SRG) :: Version 1, Release: 2 Benchmark Date: 24 Jul 2015 AU-12;"/>
        <filter val="Application Layer Gateway (ALG) Security Requirements Guide (SRG) :: Version 1, Release: 2 Benchmark Date: 24 Jul 2015 AU-14 (2);"/>
        <filter val="Application Layer Gateway (ALG) Security Requirements Guide (SRG) :: Version 1, Release: 2 Benchmark Date: 24 Jul 2015 AU-14;"/>
        <filter val="Application Layer Gateway (ALG) Security Requirements Guide (SRG) :: Version 1, Release: 2 Benchmark Date: 24 Jul 2015 AU-3 (2);"/>
        <filter val="Application Layer Gateway (ALG) Security Requirements Guide (SRG) :: Version 1, Release: 2 Benchmark Date: 24 Jul 2015 AU-3;"/>
        <filter val="Application Layer Gateway (ALG) Security Requirements Guide (SRG) :: Version 1, Release: 2 Benchmark Date: 24 Jul 2015 AU-4 (1);"/>
        <filter val="Application Layer Gateway (ALG) Security Requirements Guide (SRG) :: Version 1, Release: 2 Benchmark Date: 24 Jul 2015 AU-5 (2);"/>
        <filter val="Application Layer Gateway (ALG) Security Requirements Guide (SRG) :: Version 1, Release: 2 Benchmark Date: 24 Jul 2015 AU-5;"/>
        <filter val="Application Layer Gateway (ALG) Security Requirements Guide (SRG) :: Version 1, Release: 2 Benchmark Date: 24 Jul 2015 AU-9;"/>
        <filter val="Application Layer Gateway (ALG) Security Requirements Guide (SRG) :: Version 1, Release: 2 Benchmark Date: 24 Jul 2015 CM-6;"/>
        <filter val="Application Layer Gateway (ALG) Security Requirements Guide (SRG) :: Version 1, Release: 2 Benchmark Date: 24 Jul 2015 CM-6;SC-7 (17);"/>
        <filter val="Application Layer Gateway (ALG) Security Requirements Guide (SRG) :: Version 1, Release: 2 Benchmark Date: 24 Jul 2015 CM-7;"/>
        <filter val="Application Layer Gateway (ALG) Security Requirements Guide (SRG) :: Version 1, Release: 2 Benchmark Date: 24 Jul 2015 IA-11;"/>
        <filter val="Application Layer Gateway (ALG) Security Requirements Guide (SRG) :: Version 1, Release: 2 Benchmark Date: 24 Jul 2015 IA-2 (11);"/>
        <filter val="Application Layer Gateway (ALG) Security Requirements Guide (SRG) :: Version 1, Release: 2 Benchmark Date: 24 Jul 2015 IA-2 (2);"/>
        <filter val="Application Layer Gateway (ALG) Security Requirements Guide (SRG) :: Version 1, Release: 2 Benchmark Date: 24 Jul 2015 IA-2 (9);"/>
        <filter val="Application Layer Gateway (ALG) Security Requirements Guide (SRG) :: Version 1, Release: 2 Benchmark Date: 24 Jul 2015 IA-2;"/>
        <filter val="Application Layer Gateway (ALG) Security Requirements Guide (SRG) :: Version 1, Release: 2 Benchmark Date: 24 Jul 2015 IA-5 (1);"/>
        <filter val="Application Layer Gateway (ALG) Security Requirements Guide (SRG) :: Version 1, Release: 2 Benchmark Date: 24 Jul 2015 IA-5 (13);"/>
        <filter val="Application Layer Gateway (ALG) Security Requirements Guide (SRG) :: Version 1, Release: 2 Benchmark Date: 24 Jul 2015 IA-5 (2); (a)"/>
        <filter val="Application Layer Gateway (ALG) Security Requirements Guide (SRG) :: Version 1, Release: 2 Benchmark Date: 24 Jul 2015 IA-5 (2); (c)"/>
        <filter val="Application Layer Gateway (ALG) Security Requirements Guide (SRG) :: Version 1, Release: 2 Benchmark Date: 24 Jul 2015 IA-5 (2); (d)"/>
        <filter val="Application Layer Gateway (ALG) Security Requirements Guide (SRG) :: Version 1, Release: 2 Benchmark Date: 24 Jul 2015 IA-8 (4);"/>
        <filter val="Application Layer Gateway (ALG) Security Requirements Guide (SRG) :: Version 1, Release: 2 Benchmark Date: 24 Jul 2015 IA-8;"/>
        <filter val="Application Layer Gateway (ALG) Security Requirements Guide (SRG) :: Version 1, Release: 2 Benchmark Date: 24 Jul 2015 SC-10;"/>
        <filter val="Application Layer Gateway (ALG) Security Requirements Guide (SRG) :: Version 1, Release: 2 Benchmark Date: 24 Jul 2015 SC-13;"/>
        <filter val="Application Layer Gateway (ALG) Security Requirements Guide (SRG) :: Version 1, Release: 2 Benchmark Date: 24 Jul 2015 SC-18 (1);"/>
        <filter val="Application Layer Gateway (ALG) Security Requirements Guide (SRG) :: Version 1, Release: 2 Benchmark Date: 24 Jul 2015 SC-18 (3);"/>
        <filter val="Application Layer Gateway (ALG) Security Requirements Guide (SRG) :: Version 1, Release: 2 Benchmark Date: 24 Jul 2015 SC-23 (1);"/>
        <filter val="Application Layer Gateway (ALG) Security Requirements Guide (SRG) :: Version 1, Release: 2 Benchmark Date: 24 Jul 2015 SC-23 (3);"/>
        <filter val="Application Layer Gateway (ALG) Security Requirements Guide (SRG) :: Version 1, Release: 2 Benchmark Date: 24 Jul 2015 SC-23 (5);"/>
        <filter val="Application Layer Gateway (ALG) Security Requirements Guide (SRG) :: Version 1, Release: 2 Benchmark Date: 24 Jul 2015 SC-23;"/>
        <filter val="Application Layer Gateway (ALG) Security Requirements Guide (SRG) :: Version 1, Release: 2 Benchmark Date: 24 Jul 2015 SC-24;"/>
        <filter val="Application Layer Gateway (ALG) Security Requirements Guide (SRG) :: Version 1, Release: 2 Benchmark Date: 24 Jul 2015 SC-5 (1);"/>
        <filter val="Application Layer Gateway (ALG) Security Requirements Guide (SRG) :: Version 1, Release: 2 Benchmark Date: 24 Jul 2015 SC-5;"/>
        <filter val="Application Layer Gateway (ALG) Security Requirements Guide (SRG) :: Version 1, Release: 2 Benchmark Date: 24 Jul 2015 SC-7 (11);"/>
        <filter val="Application Layer Gateway (ALG) Security Requirements Guide (SRG) :: Version 1, Release: 2 Benchmark Date: 24 Jul 2015 SC-7 (18);"/>
        <filter val="Application Layer Gateway (ALG) Security Requirements Guide (SRG) :: Version 1, Release: 2 Benchmark Date: 24 Jul 2015 SC-7 (5);"/>
        <filter val="Application Layer Gateway (ALG) Security Requirements Guide (SRG) :: Version 1, Release: 2 Benchmark Date: 24 Jul 2015 SC-7 (9);"/>
        <filter val="Application Layer Gateway (ALG) Security Requirements Guide (SRG) :: Version 1, Release: 2 Benchmark Date: 24 Jul 2015 SI-10 (3);"/>
        <filter val="Application Layer Gateway (ALG) Security Requirements Guide (SRG) :: Version 1, Release: 2 Benchmark Date: 24 Jul 2015 SI-10;"/>
        <filter val="Application Layer Gateway (ALG) Security Requirements Guide (SRG) :: Version 1, Release: 2 Benchmark Date: 24 Jul 2015 SI-11;"/>
        <filter val="Application Layer Gateway (ALG) Security Requirements Guide (SRG) :: Version 1, Release: 2 Benchmark Date: 24 Jul 2015 SI-3 (2);"/>
        <filter val="Application Layer Gateway (ALG) Security Requirements Guide (SRG) :: Version 1, Release: 2 Benchmark Date: 24 Jul 2015 SI-3;"/>
        <filter val="Application Layer Gateway (ALG) Security Requirements Guide (SRG) :: Version 1, Release: 2 Benchmark Date: 24 Jul 2015 SI-4 (1);"/>
        <filter val="Application Layer Gateway (ALG) Security Requirements Guide (SRG) :: Version 1, Release: 2 Benchmark Date: 24 Jul 2015 SI-4 (22);"/>
        <filter val="Application Layer Gateway (ALG) Security Requirements Guide (SRG) :: Version 1, Release: 2 Benchmark Date: 24 Jul 2015 SI-4 (4);"/>
        <filter val="Application Layer Gateway (ALG) Security Requirements Guide (SRG) :: Version 1, Release: 2 Benchmark Date: 24 Jul 2015 SI-4 (5);"/>
        <filter val="Application Layer Gateway (ALG) Security Requirements Guide (SRG) :: Version 1, Release: 2 Benchmark Date: 24 Jul 2015 SI-8 (2);"/>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3A185-3B89-4533-ACFF-B24280C22197}">
  <dimension ref="A1:A20"/>
  <sheetViews>
    <sheetView workbookViewId="0">
      <selection activeCell="A20" sqref="A20"/>
    </sheetView>
  </sheetViews>
  <sheetFormatPr defaultRowHeight="15"/>
  <cols>
    <col min="1" max="1" width="132.28515625" customWidth="1"/>
  </cols>
  <sheetData>
    <row r="1" spans="1:1">
      <c r="A1" t="s">
        <v>20945</v>
      </c>
    </row>
    <row r="2" spans="1:1">
      <c r="A2" t="s">
        <v>19908</v>
      </c>
    </row>
    <row r="3" spans="1:1">
      <c r="A3" t="s">
        <v>18918</v>
      </c>
    </row>
    <row r="4" spans="1:1">
      <c r="A4" t="s">
        <v>18135</v>
      </c>
    </row>
    <row r="5" spans="1:1">
      <c r="A5" t="s">
        <v>16942</v>
      </c>
    </row>
    <row r="6" spans="1:1">
      <c r="A6" t="s">
        <v>15953</v>
      </c>
    </row>
    <row r="7" spans="1:1">
      <c r="A7" t="s">
        <v>15278</v>
      </c>
    </row>
    <row r="8" spans="1:1">
      <c r="A8" t="s">
        <v>15010</v>
      </c>
    </row>
    <row r="9" spans="1:1">
      <c r="A9" t="s">
        <v>13339</v>
      </c>
    </row>
    <row r="10" spans="1:1">
      <c r="A10" t="s">
        <v>12920</v>
      </c>
    </row>
    <row r="11" spans="1:1">
      <c r="A11" t="s">
        <v>12698</v>
      </c>
    </row>
    <row r="12" spans="1:1">
      <c r="A12" t="s">
        <v>11272</v>
      </c>
    </row>
    <row r="13" spans="1:1">
      <c r="A13" t="s">
        <v>10511</v>
      </c>
    </row>
    <row r="14" spans="1:1">
      <c r="A14" t="s">
        <v>9672</v>
      </c>
    </row>
    <row r="15" spans="1:1">
      <c r="A15" t="s">
        <v>9446</v>
      </c>
    </row>
    <row r="16" spans="1:1">
      <c r="A16" t="s">
        <v>9347</v>
      </c>
    </row>
    <row r="17" spans="1:1">
      <c r="A17" t="s">
        <v>8332</v>
      </c>
    </row>
    <row r="18" spans="1:1">
      <c r="A18" t="s">
        <v>7613</v>
      </c>
    </row>
    <row r="19" spans="1:1">
      <c r="A19" t="s">
        <v>5162</v>
      </c>
    </row>
    <row r="20" spans="1:1">
      <c r="A20" t="s">
        <v>4339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00E4D-07C1-4F45-9626-BA44CDF8DD16}">
  <dimension ref="A1:F111"/>
  <sheetViews>
    <sheetView topLeftCell="A99" workbookViewId="0">
      <selection activeCell="B105" sqref="B105"/>
    </sheetView>
  </sheetViews>
  <sheetFormatPr defaultColWidth="10" defaultRowHeight="15.75"/>
  <cols>
    <col min="1" max="1" width="18.5703125" style="32" customWidth="1"/>
    <col min="2" max="2" width="36.28515625" style="32" customWidth="1"/>
    <col min="3" max="3" width="12.85546875" style="32" customWidth="1"/>
    <col min="4" max="4" width="12" style="32" customWidth="1"/>
    <col min="5" max="5" width="55.7109375" style="31" customWidth="1"/>
    <col min="6" max="6" width="88" style="31" customWidth="1"/>
    <col min="7" max="16384" width="10" style="32"/>
  </cols>
  <sheetData>
    <row r="1" spans="1:6" ht="30">
      <c r="A1" s="41" t="s">
        <v>22800</v>
      </c>
      <c r="B1" s="42" t="s">
        <v>22967</v>
      </c>
      <c r="C1" s="42" t="s">
        <v>22801</v>
      </c>
      <c r="D1" s="42" t="s">
        <v>22802</v>
      </c>
      <c r="E1" s="42" t="s">
        <v>22968</v>
      </c>
      <c r="F1" s="42" t="s">
        <v>4166</v>
      </c>
    </row>
    <row r="2" spans="1:6" ht="128.25">
      <c r="A2" s="43" t="s">
        <v>22806</v>
      </c>
      <c r="B2" s="44" t="s">
        <v>22969</v>
      </c>
      <c r="C2" s="44" t="s">
        <v>22970</v>
      </c>
      <c r="D2" s="44" t="s">
        <v>22971</v>
      </c>
      <c r="E2" s="44" t="s">
        <v>22972</v>
      </c>
      <c r="F2" s="44" t="s">
        <v>22973</v>
      </c>
    </row>
    <row r="3" spans="1:6" ht="114">
      <c r="A3" s="43" t="s">
        <v>22806</v>
      </c>
      <c r="B3" s="45" t="s">
        <v>22969</v>
      </c>
      <c r="C3" s="44" t="s">
        <v>22974</v>
      </c>
      <c r="D3" s="44" t="s">
        <v>22975</v>
      </c>
      <c r="E3" s="45" t="s">
        <v>22976</v>
      </c>
      <c r="F3" s="45" t="s">
        <v>22977</v>
      </c>
    </row>
    <row r="4" spans="1:6" ht="370.5">
      <c r="A4" s="46" t="s">
        <v>22806</v>
      </c>
      <c r="B4" s="45" t="s">
        <v>22978</v>
      </c>
      <c r="C4" s="44" t="s">
        <v>4172</v>
      </c>
      <c r="D4" s="44" t="s">
        <v>22979</v>
      </c>
      <c r="E4" s="45" t="s">
        <v>22980</v>
      </c>
      <c r="F4" s="45" t="s">
        <v>22981</v>
      </c>
    </row>
    <row r="5" spans="1:6" ht="142.5">
      <c r="A5" s="46" t="s">
        <v>22806</v>
      </c>
      <c r="B5" s="45" t="s">
        <v>22978</v>
      </c>
      <c r="C5" s="44" t="s">
        <v>4173</v>
      </c>
      <c r="D5" s="44" t="s">
        <v>22982</v>
      </c>
      <c r="E5" s="45" t="s">
        <v>22983</v>
      </c>
      <c r="F5" s="45" t="s">
        <v>22984</v>
      </c>
    </row>
    <row r="6" spans="1:6" ht="228">
      <c r="A6" s="46" t="s">
        <v>22806</v>
      </c>
      <c r="B6" s="45" t="s">
        <v>22978</v>
      </c>
      <c r="C6" s="44" t="s">
        <v>4174</v>
      </c>
      <c r="D6" s="44" t="s">
        <v>22985</v>
      </c>
      <c r="E6" s="45" t="s">
        <v>22986</v>
      </c>
      <c r="F6" s="45" t="s">
        <v>22987</v>
      </c>
    </row>
    <row r="7" spans="1:6" ht="85.5">
      <c r="A7" s="46" t="s">
        <v>22806</v>
      </c>
      <c r="B7" s="45" t="s">
        <v>22978</v>
      </c>
      <c r="C7" s="44" t="s">
        <v>4175</v>
      </c>
      <c r="D7" s="44" t="s">
        <v>22988</v>
      </c>
      <c r="E7" s="45" t="s">
        <v>22989</v>
      </c>
      <c r="F7" s="45" t="s">
        <v>22990</v>
      </c>
    </row>
    <row r="8" spans="1:6" ht="171">
      <c r="A8" s="46" t="s">
        <v>22806</v>
      </c>
      <c r="B8" s="45" t="s">
        <v>22978</v>
      </c>
      <c r="C8" s="44" t="s">
        <v>4176</v>
      </c>
      <c r="D8" s="44" t="s">
        <v>22991</v>
      </c>
      <c r="E8" s="45" t="s">
        <v>22992</v>
      </c>
      <c r="F8" s="45" t="s">
        <v>22993</v>
      </c>
    </row>
    <row r="9" spans="1:6" ht="99.75">
      <c r="A9" s="46" t="s">
        <v>22806</v>
      </c>
      <c r="B9" s="45" t="s">
        <v>22978</v>
      </c>
      <c r="C9" s="44" t="s">
        <v>22994</v>
      </c>
      <c r="D9" s="44" t="s">
        <v>22995</v>
      </c>
      <c r="E9" s="45" t="s">
        <v>22996</v>
      </c>
      <c r="F9" s="45" t="s">
        <v>22997</v>
      </c>
    </row>
    <row r="10" spans="1:6" ht="114">
      <c r="A10" s="46" t="s">
        <v>22806</v>
      </c>
      <c r="B10" s="45" t="s">
        <v>22978</v>
      </c>
      <c r="C10" s="44" t="s">
        <v>22998</v>
      </c>
      <c r="D10" s="44" t="s">
        <v>22999</v>
      </c>
      <c r="E10" s="45" t="s">
        <v>23000</v>
      </c>
      <c r="F10" s="45" t="s">
        <v>23001</v>
      </c>
    </row>
    <row r="11" spans="1:6" ht="128.25">
      <c r="A11" s="46" t="s">
        <v>22806</v>
      </c>
      <c r="B11" s="45" t="s">
        <v>22978</v>
      </c>
      <c r="C11" s="44" t="s">
        <v>23002</v>
      </c>
      <c r="D11" s="44" t="s">
        <v>23003</v>
      </c>
      <c r="E11" s="45" t="s">
        <v>23004</v>
      </c>
      <c r="F11" s="45" t="s">
        <v>23005</v>
      </c>
    </row>
    <row r="12" spans="1:6" ht="156.75">
      <c r="A12" s="46" t="s">
        <v>22806</v>
      </c>
      <c r="B12" s="45" t="s">
        <v>22978</v>
      </c>
      <c r="C12" s="44" t="s">
        <v>4177</v>
      </c>
      <c r="D12" s="44" t="s">
        <v>23006</v>
      </c>
      <c r="E12" s="45" t="s">
        <v>23007</v>
      </c>
      <c r="F12" s="45" t="s">
        <v>23008</v>
      </c>
    </row>
    <row r="13" spans="1:6" ht="213.75">
      <c r="A13" s="46" t="s">
        <v>22806</v>
      </c>
      <c r="B13" s="45" t="s">
        <v>22978</v>
      </c>
      <c r="C13" s="44" t="s">
        <v>4178</v>
      </c>
      <c r="D13" s="44" t="s">
        <v>23009</v>
      </c>
      <c r="E13" s="45" t="s">
        <v>23010</v>
      </c>
      <c r="F13" s="47" t="s">
        <v>23011</v>
      </c>
    </row>
    <row r="14" spans="1:6" ht="42.75">
      <c r="A14" s="46" t="s">
        <v>22806</v>
      </c>
      <c r="B14" s="45" t="s">
        <v>22978</v>
      </c>
      <c r="C14" s="44" t="s">
        <v>4179</v>
      </c>
      <c r="D14" s="44" t="s">
        <v>23012</v>
      </c>
      <c r="E14" s="45" t="s">
        <v>23013</v>
      </c>
      <c r="F14" s="45" t="s">
        <v>23014</v>
      </c>
    </row>
    <row r="15" spans="1:6" ht="42.75">
      <c r="A15" s="46" t="s">
        <v>22806</v>
      </c>
      <c r="B15" s="45" t="s">
        <v>22978</v>
      </c>
      <c r="C15" s="44" t="s">
        <v>4180</v>
      </c>
      <c r="D15" s="44" t="s">
        <v>23015</v>
      </c>
      <c r="E15" s="45" t="s">
        <v>23016</v>
      </c>
      <c r="F15" s="45" t="s">
        <v>23017</v>
      </c>
    </row>
    <row r="16" spans="1:6" ht="185.25">
      <c r="A16" s="46" t="s">
        <v>22806</v>
      </c>
      <c r="B16" s="45" t="s">
        <v>22978</v>
      </c>
      <c r="C16" s="44" t="s">
        <v>4181</v>
      </c>
      <c r="D16" s="44" t="s">
        <v>23018</v>
      </c>
      <c r="E16" s="45" t="s">
        <v>23019</v>
      </c>
      <c r="F16" s="45" t="s">
        <v>23020</v>
      </c>
    </row>
    <row r="17" spans="1:6" ht="85.5">
      <c r="A17" s="46" t="s">
        <v>22806</v>
      </c>
      <c r="B17" s="45" t="s">
        <v>22978</v>
      </c>
      <c r="C17" s="44" t="s">
        <v>4182</v>
      </c>
      <c r="D17" s="44" t="s">
        <v>23021</v>
      </c>
      <c r="E17" s="45" t="s">
        <v>23022</v>
      </c>
      <c r="F17" s="45" t="s">
        <v>23023</v>
      </c>
    </row>
    <row r="18" spans="1:6" ht="42.75">
      <c r="A18" s="46" t="s">
        <v>22806</v>
      </c>
      <c r="B18" s="45" t="s">
        <v>22978</v>
      </c>
      <c r="C18" s="44" t="s">
        <v>4183</v>
      </c>
      <c r="D18" s="44" t="s">
        <v>23024</v>
      </c>
      <c r="E18" s="45" t="s">
        <v>23025</v>
      </c>
      <c r="F18" s="45" t="s">
        <v>23026</v>
      </c>
    </row>
    <row r="19" spans="1:6" ht="256.5">
      <c r="A19" s="46" t="s">
        <v>22806</v>
      </c>
      <c r="B19" s="45" t="s">
        <v>22978</v>
      </c>
      <c r="C19" s="44" t="s">
        <v>4184</v>
      </c>
      <c r="D19" s="44" t="s">
        <v>23027</v>
      </c>
      <c r="E19" s="45" t="s">
        <v>23028</v>
      </c>
      <c r="F19" s="45" t="s">
        <v>23029</v>
      </c>
    </row>
    <row r="20" spans="1:6" ht="114">
      <c r="A20" s="46" t="s">
        <v>22806</v>
      </c>
      <c r="B20" s="45" t="s">
        <v>22978</v>
      </c>
      <c r="C20" s="44" t="s">
        <v>4185</v>
      </c>
      <c r="D20" s="44" t="s">
        <v>23030</v>
      </c>
      <c r="E20" s="45" t="s">
        <v>23031</v>
      </c>
      <c r="F20" s="45" t="s">
        <v>23032</v>
      </c>
    </row>
    <row r="21" spans="1:6" ht="384.75">
      <c r="A21" s="46" t="s">
        <v>22806</v>
      </c>
      <c r="B21" s="45" t="s">
        <v>22978</v>
      </c>
      <c r="C21" s="44" t="s">
        <v>4186</v>
      </c>
      <c r="D21" s="44" t="s">
        <v>23033</v>
      </c>
      <c r="E21" s="45" t="s">
        <v>23034</v>
      </c>
      <c r="F21" s="45" t="s">
        <v>23035</v>
      </c>
    </row>
    <row r="22" spans="1:6" ht="128.25">
      <c r="A22" s="46" t="s">
        <v>22806</v>
      </c>
      <c r="B22" s="45" t="s">
        <v>22978</v>
      </c>
      <c r="C22" s="44" t="s">
        <v>4187</v>
      </c>
      <c r="D22" s="44" t="s">
        <v>23036</v>
      </c>
      <c r="E22" s="45" t="s">
        <v>23037</v>
      </c>
      <c r="F22" s="45" t="s">
        <v>23038</v>
      </c>
    </row>
    <row r="23" spans="1:6" ht="99.75">
      <c r="A23" s="46" t="s">
        <v>22806</v>
      </c>
      <c r="B23" s="45" t="s">
        <v>22978</v>
      </c>
      <c r="C23" s="44" t="s">
        <v>4188</v>
      </c>
      <c r="D23" s="44" t="s">
        <v>23039</v>
      </c>
      <c r="E23" s="45" t="s">
        <v>23040</v>
      </c>
      <c r="F23" s="45" t="s">
        <v>23041</v>
      </c>
    </row>
    <row r="24" spans="1:6" ht="142.5">
      <c r="A24" s="46" t="s">
        <v>22821</v>
      </c>
      <c r="B24" s="45" t="s">
        <v>22969</v>
      </c>
      <c r="C24" s="44" t="s">
        <v>23042</v>
      </c>
      <c r="D24" s="44" t="s">
        <v>23043</v>
      </c>
      <c r="E24" s="45" t="s">
        <v>23044</v>
      </c>
      <c r="F24" s="45" t="s">
        <v>23045</v>
      </c>
    </row>
    <row r="25" spans="1:6" ht="242.25">
      <c r="A25" s="46" t="s">
        <v>22821</v>
      </c>
      <c r="B25" s="45" t="s">
        <v>22969</v>
      </c>
      <c r="C25" s="44" t="s">
        <v>23046</v>
      </c>
      <c r="D25" s="44" t="s">
        <v>23047</v>
      </c>
      <c r="E25" s="45" t="s">
        <v>23048</v>
      </c>
      <c r="F25" s="45" t="s">
        <v>23049</v>
      </c>
    </row>
    <row r="26" spans="1:6" ht="156.75">
      <c r="A26" s="46" t="s">
        <v>22821</v>
      </c>
      <c r="B26" s="45" t="s">
        <v>22978</v>
      </c>
      <c r="C26" s="44" t="s">
        <v>4190</v>
      </c>
      <c r="D26" s="44" t="s">
        <v>23050</v>
      </c>
      <c r="E26" s="45" t="s">
        <v>23051</v>
      </c>
      <c r="F26" s="45" t="s">
        <v>23052</v>
      </c>
    </row>
    <row r="27" spans="1:6" ht="409.5">
      <c r="A27" s="46" t="s">
        <v>22830</v>
      </c>
      <c r="B27" s="45" t="s">
        <v>22969</v>
      </c>
      <c r="C27" s="44" t="s">
        <v>23053</v>
      </c>
      <c r="D27" s="44" t="s">
        <v>23054</v>
      </c>
      <c r="E27" s="45" t="s">
        <v>23055</v>
      </c>
      <c r="F27" s="45" t="s">
        <v>23056</v>
      </c>
    </row>
    <row r="28" spans="1:6" ht="99.75">
      <c r="A28" s="46" t="s">
        <v>22830</v>
      </c>
      <c r="B28" s="45" t="s">
        <v>22969</v>
      </c>
      <c r="C28" s="44" t="s">
        <v>23057</v>
      </c>
      <c r="D28" s="44" t="s">
        <v>23058</v>
      </c>
      <c r="E28" s="45" t="s">
        <v>23059</v>
      </c>
      <c r="F28" s="45" t="s">
        <v>23060</v>
      </c>
    </row>
    <row r="29" spans="1:6" ht="57">
      <c r="A29" s="46" t="s">
        <v>22830</v>
      </c>
      <c r="B29" s="45" t="s">
        <v>22978</v>
      </c>
      <c r="C29" s="44" t="s">
        <v>4191</v>
      </c>
      <c r="D29" s="44" t="s">
        <v>23061</v>
      </c>
      <c r="E29" s="45" t="s">
        <v>23062</v>
      </c>
      <c r="F29" s="45" t="s">
        <v>23063</v>
      </c>
    </row>
    <row r="30" spans="1:6" ht="71.25">
      <c r="A30" s="46" t="s">
        <v>22830</v>
      </c>
      <c r="B30" s="45" t="s">
        <v>22978</v>
      </c>
      <c r="C30" s="44" t="s">
        <v>4192</v>
      </c>
      <c r="D30" s="44" t="s">
        <v>23064</v>
      </c>
      <c r="E30" s="45" t="s">
        <v>23065</v>
      </c>
      <c r="F30" s="45" t="s">
        <v>23066</v>
      </c>
    </row>
    <row r="31" spans="1:6" ht="57">
      <c r="A31" s="46" t="s">
        <v>22830</v>
      </c>
      <c r="B31" s="45" t="s">
        <v>22978</v>
      </c>
      <c r="C31" s="44" t="s">
        <v>4193</v>
      </c>
      <c r="D31" s="44" t="s">
        <v>23067</v>
      </c>
      <c r="E31" s="48" t="s">
        <v>23068</v>
      </c>
      <c r="F31" s="45" t="s">
        <v>23069</v>
      </c>
    </row>
    <row r="32" spans="1:6" ht="128.25">
      <c r="A32" s="46" t="s">
        <v>22830</v>
      </c>
      <c r="B32" s="45" t="s">
        <v>22978</v>
      </c>
      <c r="C32" s="44" t="s">
        <v>4194</v>
      </c>
      <c r="D32" s="44" t="s">
        <v>23070</v>
      </c>
      <c r="E32" s="45" t="s">
        <v>23071</v>
      </c>
      <c r="F32" s="45" t="s">
        <v>23072</v>
      </c>
    </row>
    <row r="33" spans="1:6" ht="156.75">
      <c r="A33" s="46" t="s">
        <v>22830</v>
      </c>
      <c r="B33" s="45" t="s">
        <v>22978</v>
      </c>
      <c r="C33" s="44" t="s">
        <v>4195</v>
      </c>
      <c r="D33" s="44" t="s">
        <v>23073</v>
      </c>
      <c r="E33" s="45" t="s">
        <v>23074</v>
      </c>
      <c r="F33" s="45" t="s">
        <v>23075</v>
      </c>
    </row>
    <row r="34" spans="1:6" ht="85.5">
      <c r="A34" s="46" t="s">
        <v>22830</v>
      </c>
      <c r="B34" s="45" t="s">
        <v>22978</v>
      </c>
      <c r="C34" s="44" t="s">
        <v>4196</v>
      </c>
      <c r="D34" s="44" t="s">
        <v>23076</v>
      </c>
      <c r="E34" s="45" t="s">
        <v>23077</v>
      </c>
      <c r="F34" s="45" t="s">
        <v>23078</v>
      </c>
    </row>
    <row r="35" spans="1:6" ht="71.25">
      <c r="A35" s="46" t="s">
        <v>22830</v>
      </c>
      <c r="B35" s="45" t="s">
        <v>22978</v>
      </c>
      <c r="C35" s="44" t="s">
        <v>4197</v>
      </c>
      <c r="D35" s="44" t="s">
        <v>23079</v>
      </c>
      <c r="E35" s="45" t="s">
        <v>23080</v>
      </c>
      <c r="F35" s="45" t="s">
        <v>23081</v>
      </c>
    </row>
    <row r="36" spans="1:6" ht="313.5">
      <c r="A36" s="46" t="s">
        <v>22833</v>
      </c>
      <c r="B36" s="45" t="s">
        <v>22969</v>
      </c>
      <c r="C36" s="44" t="s">
        <v>23082</v>
      </c>
      <c r="D36" s="44" t="s">
        <v>23083</v>
      </c>
      <c r="E36" s="45" t="s">
        <v>23084</v>
      </c>
      <c r="F36" s="45" t="s">
        <v>23085</v>
      </c>
    </row>
    <row r="37" spans="1:6" ht="313.5">
      <c r="A37" s="46" t="s">
        <v>22833</v>
      </c>
      <c r="B37" s="45" t="s">
        <v>22969</v>
      </c>
      <c r="C37" s="44" t="s">
        <v>23086</v>
      </c>
      <c r="D37" s="44" t="s">
        <v>23087</v>
      </c>
      <c r="E37" s="45" t="s">
        <v>23088</v>
      </c>
      <c r="F37" s="45" t="s">
        <v>23089</v>
      </c>
    </row>
    <row r="38" spans="1:6" ht="228">
      <c r="A38" s="46" t="s">
        <v>22833</v>
      </c>
      <c r="B38" s="45" t="s">
        <v>22978</v>
      </c>
      <c r="C38" s="44" t="s">
        <v>4199</v>
      </c>
      <c r="D38" s="44" t="s">
        <v>23090</v>
      </c>
      <c r="E38" s="45" t="s">
        <v>23091</v>
      </c>
      <c r="F38" s="45" t="s">
        <v>23092</v>
      </c>
    </row>
    <row r="39" spans="1:6" ht="156.75">
      <c r="A39" s="46" t="s">
        <v>22833</v>
      </c>
      <c r="B39" s="45" t="s">
        <v>22978</v>
      </c>
      <c r="C39" s="44" t="s">
        <v>4200</v>
      </c>
      <c r="D39" s="44" t="s">
        <v>23093</v>
      </c>
      <c r="E39" s="45" t="s">
        <v>23094</v>
      </c>
      <c r="F39" s="45" t="s">
        <v>23095</v>
      </c>
    </row>
    <row r="40" spans="1:6" ht="171">
      <c r="A40" s="46" t="s">
        <v>22833</v>
      </c>
      <c r="B40" s="45" t="s">
        <v>22978</v>
      </c>
      <c r="C40" s="44" t="s">
        <v>4201</v>
      </c>
      <c r="D40" s="44" t="s">
        <v>23096</v>
      </c>
      <c r="E40" s="45" t="s">
        <v>23097</v>
      </c>
      <c r="F40" s="49" t="s">
        <v>23098</v>
      </c>
    </row>
    <row r="41" spans="1:6" ht="185.25">
      <c r="A41" s="46" t="s">
        <v>22833</v>
      </c>
      <c r="B41" s="45" t="s">
        <v>22978</v>
      </c>
      <c r="C41" s="44" t="s">
        <v>4202</v>
      </c>
      <c r="D41" s="44" t="s">
        <v>23099</v>
      </c>
      <c r="E41" s="45" t="s">
        <v>23100</v>
      </c>
      <c r="F41" s="45" t="s">
        <v>23101</v>
      </c>
    </row>
    <row r="42" spans="1:6" ht="99.75">
      <c r="A42" s="46" t="s">
        <v>22833</v>
      </c>
      <c r="B42" s="45" t="s">
        <v>22978</v>
      </c>
      <c r="C42" s="44" t="s">
        <v>4203</v>
      </c>
      <c r="D42" s="44" t="s">
        <v>23102</v>
      </c>
      <c r="E42" s="45" t="s">
        <v>23103</v>
      </c>
      <c r="F42" s="45" t="s">
        <v>23104</v>
      </c>
    </row>
    <row r="43" spans="1:6" ht="114">
      <c r="A43" s="46" t="s">
        <v>22833</v>
      </c>
      <c r="B43" s="45" t="s">
        <v>22978</v>
      </c>
      <c r="C43" s="44" t="s">
        <v>4204</v>
      </c>
      <c r="D43" s="44" t="s">
        <v>23105</v>
      </c>
      <c r="E43" s="45" t="s">
        <v>23106</v>
      </c>
      <c r="F43" s="45" t="s">
        <v>23107</v>
      </c>
    </row>
    <row r="44" spans="1:6" ht="128.25">
      <c r="A44" s="46" t="s">
        <v>22833</v>
      </c>
      <c r="B44" s="45" t="s">
        <v>22978</v>
      </c>
      <c r="C44" s="44" t="s">
        <v>4205</v>
      </c>
      <c r="D44" s="44" t="s">
        <v>23108</v>
      </c>
      <c r="E44" s="45" t="s">
        <v>23109</v>
      </c>
      <c r="F44" s="45" t="s">
        <v>23110</v>
      </c>
    </row>
    <row r="45" spans="1:6" ht="128.25">
      <c r="A45" s="46" t="s">
        <v>22848</v>
      </c>
      <c r="B45" s="45" t="s">
        <v>22969</v>
      </c>
      <c r="C45" s="44" t="s">
        <v>23111</v>
      </c>
      <c r="D45" s="44" t="s">
        <v>23112</v>
      </c>
      <c r="E45" s="45" t="s">
        <v>23113</v>
      </c>
      <c r="F45" s="45" t="s">
        <v>23114</v>
      </c>
    </row>
    <row r="46" spans="1:6" ht="199.5">
      <c r="A46" s="46" t="s">
        <v>22848</v>
      </c>
      <c r="B46" s="45" t="s">
        <v>22969</v>
      </c>
      <c r="C46" s="44" t="s">
        <v>23115</v>
      </c>
      <c r="D46" s="44" t="s">
        <v>23116</v>
      </c>
      <c r="E46" s="45" t="s">
        <v>23117</v>
      </c>
      <c r="F46" s="49" t="s">
        <v>23118</v>
      </c>
    </row>
    <row r="47" spans="1:6" ht="409.5">
      <c r="A47" s="46" t="s">
        <v>22848</v>
      </c>
      <c r="B47" s="45" t="s">
        <v>22978</v>
      </c>
      <c r="C47" s="44" t="s">
        <v>4207</v>
      </c>
      <c r="D47" s="44" t="s">
        <v>23119</v>
      </c>
      <c r="E47" s="45" t="s">
        <v>23120</v>
      </c>
      <c r="F47" s="45" t="s">
        <v>23121</v>
      </c>
    </row>
    <row r="48" spans="1:6" ht="71.25">
      <c r="A48" s="46" t="s">
        <v>22848</v>
      </c>
      <c r="B48" s="45" t="s">
        <v>22978</v>
      </c>
      <c r="C48" s="44" t="s">
        <v>4208</v>
      </c>
      <c r="D48" s="44" t="s">
        <v>23122</v>
      </c>
      <c r="E48" s="45" t="s">
        <v>23123</v>
      </c>
      <c r="F48" s="47" t="s">
        <v>23124</v>
      </c>
    </row>
    <row r="49" spans="1:6" ht="42.75">
      <c r="A49" s="46" t="s">
        <v>22848</v>
      </c>
      <c r="B49" s="45" t="s">
        <v>22978</v>
      </c>
      <c r="C49" s="44" t="s">
        <v>23125</v>
      </c>
      <c r="D49" s="44" t="s">
        <v>23126</v>
      </c>
      <c r="E49" s="45" t="s">
        <v>23127</v>
      </c>
      <c r="F49" s="45" t="s">
        <v>23128</v>
      </c>
    </row>
    <row r="50" spans="1:6" ht="57">
      <c r="A50" s="46" t="s">
        <v>22848</v>
      </c>
      <c r="B50" s="45" t="s">
        <v>22978</v>
      </c>
      <c r="C50" s="44" t="s">
        <v>23129</v>
      </c>
      <c r="D50" s="44" t="s">
        <v>23130</v>
      </c>
      <c r="E50" s="45" t="s">
        <v>23131</v>
      </c>
      <c r="F50" s="45" t="s">
        <v>23132</v>
      </c>
    </row>
    <row r="51" spans="1:6" ht="85.5">
      <c r="A51" s="46" t="s">
        <v>22848</v>
      </c>
      <c r="B51" s="45" t="s">
        <v>22978</v>
      </c>
      <c r="C51" s="44" t="s">
        <v>23133</v>
      </c>
      <c r="D51" s="44" t="s">
        <v>23134</v>
      </c>
      <c r="E51" s="45" t="s">
        <v>23135</v>
      </c>
      <c r="F51" s="45" t="s">
        <v>23136</v>
      </c>
    </row>
    <row r="52" spans="1:6" ht="28.5">
      <c r="A52" s="46" t="s">
        <v>22848</v>
      </c>
      <c r="B52" s="45" t="s">
        <v>22978</v>
      </c>
      <c r="C52" s="44" t="s">
        <v>23137</v>
      </c>
      <c r="D52" s="44" t="s">
        <v>23138</v>
      </c>
      <c r="E52" s="45" t="s">
        <v>23139</v>
      </c>
      <c r="F52" s="45" t="s">
        <v>23140</v>
      </c>
    </row>
    <row r="53" spans="1:6" ht="42.75">
      <c r="A53" s="46" t="s">
        <v>22848</v>
      </c>
      <c r="B53" s="45" t="s">
        <v>22978</v>
      </c>
      <c r="C53" s="44" t="s">
        <v>23141</v>
      </c>
      <c r="D53" s="44" t="s">
        <v>23142</v>
      </c>
      <c r="E53" s="45" t="s">
        <v>23143</v>
      </c>
      <c r="F53" s="45" t="s">
        <v>23144</v>
      </c>
    </row>
    <row r="54" spans="1:6" ht="28.5">
      <c r="A54" s="46" t="s">
        <v>22848</v>
      </c>
      <c r="B54" s="45" t="s">
        <v>22978</v>
      </c>
      <c r="C54" s="44" t="s">
        <v>23145</v>
      </c>
      <c r="D54" s="44" t="s">
        <v>23146</v>
      </c>
      <c r="E54" s="45" t="s">
        <v>23147</v>
      </c>
      <c r="F54" s="45" t="s">
        <v>23148</v>
      </c>
    </row>
    <row r="55" spans="1:6" ht="142.5">
      <c r="A55" s="46" t="s">
        <v>22848</v>
      </c>
      <c r="B55" s="45" t="s">
        <v>22978</v>
      </c>
      <c r="C55" s="44" t="s">
        <v>4211</v>
      </c>
      <c r="D55" s="44" t="s">
        <v>23149</v>
      </c>
      <c r="E55" s="45" t="s">
        <v>23150</v>
      </c>
      <c r="F55" s="45" t="s">
        <v>23151</v>
      </c>
    </row>
    <row r="56" spans="1:6" ht="342">
      <c r="A56" s="46" t="s">
        <v>23152</v>
      </c>
      <c r="B56" s="45" t="s">
        <v>22969</v>
      </c>
      <c r="C56" s="44" t="s">
        <v>23153</v>
      </c>
      <c r="D56" s="44" t="s">
        <v>23154</v>
      </c>
      <c r="E56" s="45" t="s">
        <v>23155</v>
      </c>
      <c r="F56" s="45" t="s">
        <v>23156</v>
      </c>
    </row>
    <row r="57" spans="1:6" ht="171">
      <c r="A57" s="46" t="s">
        <v>23152</v>
      </c>
      <c r="B57" s="45" t="s">
        <v>22969</v>
      </c>
      <c r="C57" s="44" t="s">
        <v>23157</v>
      </c>
      <c r="D57" s="44" t="s">
        <v>23158</v>
      </c>
      <c r="E57" s="45" t="s">
        <v>23159</v>
      </c>
      <c r="F57" s="49" t="s">
        <v>23160</v>
      </c>
    </row>
    <row r="58" spans="1:6" ht="99.75">
      <c r="A58" s="46" t="s">
        <v>23152</v>
      </c>
      <c r="B58" s="45" t="s">
        <v>22978</v>
      </c>
      <c r="C58" s="44" t="s">
        <v>4213</v>
      </c>
      <c r="D58" s="44" t="s">
        <v>23161</v>
      </c>
      <c r="E58" s="45" t="s">
        <v>23162</v>
      </c>
      <c r="F58" s="45" t="s">
        <v>23163</v>
      </c>
    </row>
    <row r="59" spans="1:6" ht="142.5">
      <c r="A59" s="46" t="s">
        <v>22870</v>
      </c>
      <c r="B59" s="45" t="s">
        <v>22969</v>
      </c>
      <c r="C59" s="44" t="s">
        <v>23164</v>
      </c>
      <c r="D59" s="44" t="s">
        <v>23165</v>
      </c>
      <c r="E59" s="45" t="s">
        <v>23166</v>
      </c>
      <c r="F59" s="45" t="s">
        <v>23167</v>
      </c>
    </row>
    <row r="60" spans="1:6" ht="128.25">
      <c r="A60" s="46" t="s">
        <v>22870</v>
      </c>
      <c r="B60" s="45" t="s">
        <v>22969</v>
      </c>
      <c r="C60" s="44" t="s">
        <v>23168</v>
      </c>
      <c r="D60" s="44" t="s">
        <v>23169</v>
      </c>
      <c r="E60" s="45" t="s">
        <v>23170</v>
      </c>
      <c r="F60" s="45" t="s">
        <v>23171</v>
      </c>
    </row>
    <row r="61" spans="1:6" ht="71.25">
      <c r="A61" s="46" t="s">
        <v>22870</v>
      </c>
      <c r="B61" s="50" t="s">
        <v>22978</v>
      </c>
      <c r="C61" s="44" t="s">
        <v>4214</v>
      </c>
      <c r="D61" s="44" t="s">
        <v>23172</v>
      </c>
      <c r="E61" s="45" t="s">
        <v>23173</v>
      </c>
      <c r="F61" s="45" t="s">
        <v>23174</v>
      </c>
    </row>
    <row r="62" spans="1:6" ht="42.75">
      <c r="A62" s="46" t="s">
        <v>22870</v>
      </c>
      <c r="B62" s="50" t="s">
        <v>22978</v>
      </c>
      <c r="C62" s="44" t="s">
        <v>4215</v>
      </c>
      <c r="D62" s="44" t="s">
        <v>23175</v>
      </c>
      <c r="E62" s="45" t="s">
        <v>23176</v>
      </c>
      <c r="F62" s="45" t="s">
        <v>23177</v>
      </c>
    </row>
    <row r="63" spans="1:6" ht="57">
      <c r="A63" s="46" t="s">
        <v>22870</v>
      </c>
      <c r="B63" s="50" t="s">
        <v>22978</v>
      </c>
      <c r="C63" s="44" t="s">
        <v>4216</v>
      </c>
      <c r="D63" s="44" t="s">
        <v>23178</v>
      </c>
      <c r="E63" s="45" t="s">
        <v>23179</v>
      </c>
      <c r="F63" s="45" t="s">
        <v>23180</v>
      </c>
    </row>
    <row r="64" spans="1:6" ht="142.5">
      <c r="A64" s="46" t="s">
        <v>22870</v>
      </c>
      <c r="B64" s="50" t="s">
        <v>22978</v>
      </c>
      <c r="C64" s="44" t="s">
        <v>4217</v>
      </c>
      <c r="D64" s="44" t="s">
        <v>23181</v>
      </c>
      <c r="E64" s="45" t="s">
        <v>23182</v>
      </c>
      <c r="F64" s="45" t="s">
        <v>23183</v>
      </c>
    </row>
    <row r="65" spans="1:6" ht="185.25">
      <c r="A65" s="51" t="s">
        <v>22873</v>
      </c>
      <c r="B65" s="50" t="s">
        <v>22969</v>
      </c>
      <c r="C65" s="44" t="s">
        <v>23184</v>
      </c>
      <c r="D65" s="44" t="s">
        <v>23185</v>
      </c>
      <c r="E65" s="45" t="s">
        <v>23186</v>
      </c>
      <c r="F65" s="45" t="s">
        <v>23187</v>
      </c>
    </row>
    <row r="66" spans="1:6" ht="71.25">
      <c r="A66" s="51" t="s">
        <v>22873</v>
      </c>
      <c r="B66" s="50" t="s">
        <v>22969</v>
      </c>
      <c r="C66" s="44" t="s">
        <v>23188</v>
      </c>
      <c r="D66" s="44" t="s">
        <v>23189</v>
      </c>
      <c r="E66" s="45" t="s">
        <v>23190</v>
      </c>
      <c r="F66" s="45" t="s">
        <v>23191</v>
      </c>
    </row>
    <row r="67" spans="1:6" ht="256.5">
      <c r="A67" s="51" t="s">
        <v>22873</v>
      </c>
      <c r="B67" s="50" t="s">
        <v>22969</v>
      </c>
      <c r="C67" s="44" t="s">
        <v>23192</v>
      </c>
      <c r="D67" s="44" t="s">
        <v>23193</v>
      </c>
      <c r="E67" s="45" t="s">
        <v>23194</v>
      </c>
      <c r="F67" s="45" t="s">
        <v>23195</v>
      </c>
    </row>
    <row r="68" spans="1:6" ht="128.25">
      <c r="A68" s="51" t="s">
        <v>22873</v>
      </c>
      <c r="B68" s="50" t="s">
        <v>22978</v>
      </c>
      <c r="C68" s="44" t="s">
        <v>4219</v>
      </c>
      <c r="D68" s="44" t="s">
        <v>23196</v>
      </c>
      <c r="E68" s="45" t="s">
        <v>23197</v>
      </c>
      <c r="F68" s="45" t="s">
        <v>23198</v>
      </c>
    </row>
    <row r="69" spans="1:6" ht="171">
      <c r="A69" s="51" t="s">
        <v>22873</v>
      </c>
      <c r="B69" s="50" t="s">
        <v>22978</v>
      </c>
      <c r="C69" s="44" t="s">
        <v>4220</v>
      </c>
      <c r="D69" s="44" t="s">
        <v>23199</v>
      </c>
      <c r="E69" s="45" t="s">
        <v>23200</v>
      </c>
      <c r="F69" s="45" t="s">
        <v>23201</v>
      </c>
    </row>
    <row r="70" spans="1:6" ht="57">
      <c r="A70" s="51" t="s">
        <v>22873</v>
      </c>
      <c r="B70" s="50" t="s">
        <v>22978</v>
      </c>
      <c r="C70" s="44" t="s">
        <v>4221</v>
      </c>
      <c r="D70" s="44" t="s">
        <v>23202</v>
      </c>
      <c r="E70" s="45" t="s">
        <v>23203</v>
      </c>
      <c r="F70" s="45" t="s">
        <v>23204</v>
      </c>
    </row>
    <row r="71" spans="1:6" ht="185.25">
      <c r="A71" s="51" t="s">
        <v>22873</v>
      </c>
      <c r="B71" s="50" t="s">
        <v>22978</v>
      </c>
      <c r="C71" s="44" t="s">
        <v>4222</v>
      </c>
      <c r="D71" s="44" t="s">
        <v>23205</v>
      </c>
      <c r="E71" s="45" t="s">
        <v>23206</v>
      </c>
      <c r="F71" s="45" t="s">
        <v>23207</v>
      </c>
    </row>
    <row r="72" spans="1:6" ht="57">
      <c r="A72" s="51" t="s">
        <v>22873</v>
      </c>
      <c r="B72" s="50" t="s">
        <v>22978</v>
      </c>
      <c r="C72" s="44" t="s">
        <v>4223</v>
      </c>
      <c r="D72" s="44" t="s">
        <v>23208</v>
      </c>
      <c r="E72" s="45" t="s">
        <v>23209</v>
      </c>
      <c r="F72" s="45" t="s">
        <v>23210</v>
      </c>
    </row>
    <row r="73" spans="1:6" ht="85.5">
      <c r="A73" s="51" t="s">
        <v>22873</v>
      </c>
      <c r="B73" s="50" t="s">
        <v>22978</v>
      </c>
      <c r="C73" s="44" t="s">
        <v>4224</v>
      </c>
      <c r="D73" s="44" t="s">
        <v>23211</v>
      </c>
      <c r="E73" s="45" t="s">
        <v>23212</v>
      </c>
      <c r="F73" s="45" t="s">
        <v>23213</v>
      </c>
    </row>
    <row r="74" spans="1:6" ht="85.5">
      <c r="A74" s="51" t="s">
        <v>22876</v>
      </c>
      <c r="B74" s="50" t="s">
        <v>22969</v>
      </c>
      <c r="C74" s="44" t="s">
        <v>23214</v>
      </c>
      <c r="D74" s="44" t="s">
        <v>23215</v>
      </c>
      <c r="E74" s="45" t="s">
        <v>23216</v>
      </c>
      <c r="F74" s="45" t="s">
        <v>23217</v>
      </c>
    </row>
    <row r="75" spans="1:6" ht="299.25">
      <c r="A75" s="51" t="s">
        <v>22876</v>
      </c>
      <c r="B75" s="50" t="s">
        <v>22969</v>
      </c>
      <c r="C75" s="44" t="s">
        <v>23218</v>
      </c>
      <c r="D75" s="44" t="s">
        <v>23219</v>
      </c>
      <c r="E75" s="45" t="s">
        <v>23220</v>
      </c>
      <c r="F75" s="45" t="s">
        <v>23221</v>
      </c>
    </row>
    <row r="76" spans="1:6" ht="156.75">
      <c r="A76" s="51" t="s">
        <v>22887</v>
      </c>
      <c r="B76" s="50" t="s">
        <v>22969</v>
      </c>
      <c r="C76" s="44" t="s">
        <v>23222</v>
      </c>
      <c r="D76" s="44" t="s">
        <v>23223</v>
      </c>
      <c r="E76" s="45" t="s">
        <v>23224</v>
      </c>
      <c r="F76" s="45" t="s">
        <v>23225</v>
      </c>
    </row>
    <row r="77" spans="1:6" ht="128.25">
      <c r="A77" s="51" t="s">
        <v>22887</v>
      </c>
      <c r="B77" s="50" t="s">
        <v>22969</v>
      </c>
      <c r="C77" s="44" t="s">
        <v>23226</v>
      </c>
      <c r="D77" s="44" t="s">
        <v>23227</v>
      </c>
      <c r="E77" s="45" t="s">
        <v>23228</v>
      </c>
      <c r="F77" s="45" t="s">
        <v>23229</v>
      </c>
    </row>
    <row r="78" spans="1:6" ht="28.5">
      <c r="A78" s="51" t="s">
        <v>22887</v>
      </c>
      <c r="B78" s="50" t="s">
        <v>22978</v>
      </c>
      <c r="C78" s="44" t="s">
        <v>23230</v>
      </c>
      <c r="D78" s="44" t="s">
        <v>23231</v>
      </c>
      <c r="E78" s="45" t="s">
        <v>23232</v>
      </c>
      <c r="F78" s="45" t="s">
        <v>23233</v>
      </c>
    </row>
    <row r="79" spans="1:6" ht="99.75">
      <c r="A79" s="51" t="s">
        <v>22887</v>
      </c>
      <c r="B79" s="50" t="s">
        <v>22978</v>
      </c>
      <c r="C79" s="44" t="s">
        <v>23234</v>
      </c>
      <c r="D79" s="44" t="s">
        <v>23235</v>
      </c>
      <c r="E79" s="45" t="s">
        <v>23236</v>
      </c>
      <c r="F79" s="45" t="s">
        <v>23237</v>
      </c>
    </row>
    <row r="80" spans="1:6">
      <c r="A80" s="51" t="s">
        <v>22887</v>
      </c>
      <c r="B80" s="50" t="s">
        <v>22978</v>
      </c>
      <c r="C80" s="44" t="s">
        <v>23238</v>
      </c>
      <c r="D80" s="44" t="s">
        <v>23239</v>
      </c>
      <c r="E80" s="45" t="s">
        <v>23240</v>
      </c>
      <c r="F80" s="45" t="s">
        <v>23241</v>
      </c>
    </row>
    <row r="81" spans="1:6" ht="71.25">
      <c r="A81" s="51" t="s">
        <v>22887</v>
      </c>
      <c r="B81" s="50" t="s">
        <v>22978</v>
      </c>
      <c r="C81" s="44" t="s">
        <v>4227</v>
      </c>
      <c r="D81" s="44" t="s">
        <v>23242</v>
      </c>
      <c r="E81" s="45" t="s">
        <v>23243</v>
      </c>
      <c r="F81" s="45" t="s">
        <v>23244</v>
      </c>
    </row>
    <row r="82" spans="1:6" ht="128.25">
      <c r="A82" s="51" t="s">
        <v>1016</v>
      </c>
      <c r="B82" s="50" t="s">
        <v>22969</v>
      </c>
      <c r="C82" s="44" t="s">
        <v>4229</v>
      </c>
      <c r="D82" s="44" t="s">
        <v>23245</v>
      </c>
      <c r="E82" s="45" t="s">
        <v>23246</v>
      </c>
      <c r="F82" s="45" t="s">
        <v>23247</v>
      </c>
    </row>
    <row r="83" spans="1:6" ht="370.5">
      <c r="A83" s="51" t="s">
        <v>1016</v>
      </c>
      <c r="B83" s="50" t="s">
        <v>22978</v>
      </c>
      <c r="C83" s="44" t="s">
        <v>4230</v>
      </c>
      <c r="D83" s="44" t="s">
        <v>23248</v>
      </c>
      <c r="E83" s="45" t="s">
        <v>23249</v>
      </c>
      <c r="F83" s="45" t="s">
        <v>23250</v>
      </c>
    </row>
    <row r="84" spans="1:6" ht="57">
      <c r="A84" s="51" t="s">
        <v>1016</v>
      </c>
      <c r="B84" s="50" t="s">
        <v>22978</v>
      </c>
      <c r="C84" s="44" t="s">
        <v>23251</v>
      </c>
      <c r="D84" s="44" t="s">
        <v>23252</v>
      </c>
      <c r="E84" s="45" t="s">
        <v>23253</v>
      </c>
      <c r="F84" s="45" t="s">
        <v>23254</v>
      </c>
    </row>
    <row r="85" spans="1:6" ht="327.75">
      <c r="A85" s="51" t="s">
        <v>22916</v>
      </c>
      <c r="B85" s="50" t="s">
        <v>22969</v>
      </c>
      <c r="C85" s="44" t="s">
        <v>23255</v>
      </c>
      <c r="D85" s="44" t="s">
        <v>23256</v>
      </c>
      <c r="E85" s="45" t="s">
        <v>23257</v>
      </c>
      <c r="F85" s="45" t="s">
        <v>23258</v>
      </c>
    </row>
    <row r="86" spans="1:6" ht="142.5">
      <c r="A86" s="51" t="s">
        <v>22916</v>
      </c>
      <c r="B86" s="50" t="s">
        <v>22969</v>
      </c>
      <c r="C86" s="44" t="s">
        <v>23259</v>
      </c>
      <c r="D86" s="44" t="s">
        <v>23260</v>
      </c>
      <c r="E86" s="45" t="s">
        <v>23261</v>
      </c>
      <c r="F86" s="45" t="s">
        <v>23262</v>
      </c>
    </row>
    <row r="87" spans="1:6" ht="185.25">
      <c r="A87" s="51" t="s">
        <v>22916</v>
      </c>
      <c r="B87" s="50" t="s">
        <v>22969</v>
      </c>
      <c r="C87" s="44" t="s">
        <v>23263</v>
      </c>
      <c r="D87" s="44" t="s">
        <v>23264</v>
      </c>
      <c r="E87" s="45" t="s">
        <v>23265</v>
      </c>
      <c r="F87" s="45" t="s">
        <v>23266</v>
      </c>
    </row>
    <row r="88" spans="1:6" ht="270.75">
      <c r="A88" s="51" t="s">
        <v>22916</v>
      </c>
      <c r="B88" s="50" t="s">
        <v>22969</v>
      </c>
      <c r="C88" s="44" t="s">
        <v>23267</v>
      </c>
      <c r="D88" s="44" t="s">
        <v>23268</v>
      </c>
      <c r="E88" s="45" t="s">
        <v>23269</v>
      </c>
      <c r="F88" s="45" t="s">
        <v>23270</v>
      </c>
    </row>
    <row r="89" spans="1:6" ht="285">
      <c r="A89" s="46" t="s">
        <v>22920</v>
      </c>
      <c r="B89" s="50" t="s">
        <v>22969</v>
      </c>
      <c r="C89" s="44" t="s">
        <v>23271</v>
      </c>
      <c r="D89" s="44" t="s">
        <v>23272</v>
      </c>
      <c r="E89" s="45" t="s">
        <v>23273</v>
      </c>
      <c r="F89" s="45" t="s">
        <v>23274</v>
      </c>
    </row>
    <row r="90" spans="1:6" ht="242.25">
      <c r="A90" s="46" t="s">
        <v>22920</v>
      </c>
      <c r="B90" s="50" t="s">
        <v>22969</v>
      </c>
      <c r="C90" s="44" t="s">
        <v>23275</v>
      </c>
      <c r="D90" s="44" t="s">
        <v>23276</v>
      </c>
      <c r="E90" s="45" t="s">
        <v>23277</v>
      </c>
      <c r="F90" s="45" t="s">
        <v>23278</v>
      </c>
    </row>
    <row r="91" spans="1:6" ht="156.75">
      <c r="A91" s="46" t="s">
        <v>22920</v>
      </c>
      <c r="B91" s="50" t="s">
        <v>22978</v>
      </c>
      <c r="C91" s="44" t="s">
        <v>4234</v>
      </c>
      <c r="D91" s="44" t="s">
        <v>23279</v>
      </c>
      <c r="E91" s="45" t="s">
        <v>23280</v>
      </c>
      <c r="F91" s="45" t="s">
        <v>23281</v>
      </c>
    </row>
    <row r="92" spans="1:6" ht="171">
      <c r="A92" s="46" t="s">
        <v>22920</v>
      </c>
      <c r="B92" s="50" t="s">
        <v>22978</v>
      </c>
      <c r="C92" s="44" t="s">
        <v>4235</v>
      </c>
      <c r="D92" s="44" t="s">
        <v>23282</v>
      </c>
      <c r="E92" s="45" t="s">
        <v>2220</v>
      </c>
      <c r="F92" s="45" t="s">
        <v>23283</v>
      </c>
    </row>
    <row r="93" spans="1:6" ht="71.25">
      <c r="A93" s="46" t="s">
        <v>22920</v>
      </c>
      <c r="B93" s="50" t="s">
        <v>22978</v>
      </c>
      <c r="C93" s="44" t="s">
        <v>23284</v>
      </c>
      <c r="D93" s="44" t="s">
        <v>23285</v>
      </c>
      <c r="E93" s="45" t="s">
        <v>23286</v>
      </c>
      <c r="F93" s="45" t="s">
        <v>23287</v>
      </c>
    </row>
    <row r="94" spans="1:6" ht="57">
      <c r="A94" s="46" t="s">
        <v>22920</v>
      </c>
      <c r="B94" s="50" t="s">
        <v>22978</v>
      </c>
      <c r="C94" s="44" t="s">
        <v>4237</v>
      </c>
      <c r="D94" s="44" t="s">
        <v>23288</v>
      </c>
      <c r="E94" s="45" t="s">
        <v>23289</v>
      </c>
      <c r="F94" s="45" t="s">
        <v>23290</v>
      </c>
    </row>
    <row r="95" spans="1:6" ht="128.25">
      <c r="A95" s="46" t="s">
        <v>22920</v>
      </c>
      <c r="B95" s="50" t="s">
        <v>22978</v>
      </c>
      <c r="C95" s="44" t="s">
        <v>4238</v>
      </c>
      <c r="D95" s="44" t="s">
        <v>23291</v>
      </c>
      <c r="E95" s="45" t="s">
        <v>23292</v>
      </c>
      <c r="F95" s="45" t="s">
        <v>23293</v>
      </c>
    </row>
    <row r="96" spans="1:6" ht="228">
      <c r="A96" s="46" t="s">
        <v>22920</v>
      </c>
      <c r="B96" s="50" t="s">
        <v>22978</v>
      </c>
      <c r="C96" s="44" t="s">
        <v>4239</v>
      </c>
      <c r="D96" s="44" t="s">
        <v>23294</v>
      </c>
      <c r="E96" s="45" t="s">
        <v>23295</v>
      </c>
      <c r="F96" s="45" t="s">
        <v>23296</v>
      </c>
    </row>
    <row r="97" spans="1:6" ht="99.75">
      <c r="A97" s="46" t="s">
        <v>22920</v>
      </c>
      <c r="B97" s="50" t="s">
        <v>22978</v>
      </c>
      <c r="C97" s="44" t="s">
        <v>4240</v>
      </c>
      <c r="D97" s="44" t="s">
        <v>23297</v>
      </c>
      <c r="E97" s="45" t="s">
        <v>23298</v>
      </c>
      <c r="F97" s="45" t="s">
        <v>23299</v>
      </c>
    </row>
    <row r="98" spans="1:6" ht="85.5">
      <c r="A98" s="46" t="s">
        <v>22920</v>
      </c>
      <c r="B98" s="50" t="s">
        <v>22978</v>
      </c>
      <c r="C98" s="44" t="s">
        <v>4241</v>
      </c>
      <c r="D98" s="44" t="s">
        <v>23300</v>
      </c>
      <c r="E98" s="45" t="s">
        <v>23301</v>
      </c>
      <c r="F98" s="52" t="s">
        <v>23302</v>
      </c>
    </row>
    <row r="99" spans="1:6" ht="99.75">
      <c r="A99" s="46" t="s">
        <v>22920</v>
      </c>
      <c r="B99" s="50" t="s">
        <v>22978</v>
      </c>
      <c r="C99" s="44" t="s">
        <v>4242</v>
      </c>
      <c r="D99" s="44" t="s">
        <v>23303</v>
      </c>
      <c r="E99" s="45" t="s">
        <v>23304</v>
      </c>
      <c r="F99" s="52" t="s">
        <v>23305</v>
      </c>
    </row>
    <row r="100" spans="1:6" ht="114">
      <c r="A100" s="46" t="s">
        <v>22920</v>
      </c>
      <c r="B100" s="50" t="s">
        <v>22978</v>
      </c>
      <c r="C100" s="44" t="s">
        <v>4243</v>
      </c>
      <c r="D100" s="44" t="s">
        <v>23306</v>
      </c>
      <c r="E100" s="45" t="s">
        <v>23307</v>
      </c>
      <c r="F100" s="45" t="s">
        <v>23308</v>
      </c>
    </row>
    <row r="101" spans="1:6" ht="128.25">
      <c r="A101" s="46" t="s">
        <v>22920</v>
      </c>
      <c r="B101" s="50" t="s">
        <v>22978</v>
      </c>
      <c r="C101" s="44" t="s">
        <v>4244</v>
      </c>
      <c r="D101" s="44" t="s">
        <v>23309</v>
      </c>
      <c r="E101" s="45" t="s">
        <v>23310</v>
      </c>
      <c r="F101" s="45" t="s">
        <v>23311</v>
      </c>
    </row>
    <row r="102" spans="1:6" ht="142.5">
      <c r="A102" s="46" t="s">
        <v>22920</v>
      </c>
      <c r="B102" s="50" t="s">
        <v>22978</v>
      </c>
      <c r="C102" s="44" t="s">
        <v>4245</v>
      </c>
      <c r="D102" s="44" t="s">
        <v>23312</v>
      </c>
      <c r="E102" s="45" t="s">
        <v>23313</v>
      </c>
      <c r="F102" s="45" t="s">
        <v>23314</v>
      </c>
    </row>
    <row r="103" spans="1:6" ht="99.75">
      <c r="A103" s="46" t="s">
        <v>22920</v>
      </c>
      <c r="B103" s="50" t="s">
        <v>22978</v>
      </c>
      <c r="C103" s="44" t="s">
        <v>4246</v>
      </c>
      <c r="D103" s="44" t="s">
        <v>23315</v>
      </c>
      <c r="E103" s="45" t="s">
        <v>2288</v>
      </c>
      <c r="F103" s="45" t="s">
        <v>23316</v>
      </c>
    </row>
    <row r="104" spans="1:6" ht="114">
      <c r="A104" s="46" t="s">
        <v>22920</v>
      </c>
      <c r="B104" s="50" t="s">
        <v>22978</v>
      </c>
      <c r="C104" s="44" t="s">
        <v>4247</v>
      </c>
      <c r="D104" s="44" t="s">
        <v>23317</v>
      </c>
      <c r="E104" s="45" t="s">
        <v>23318</v>
      </c>
      <c r="F104" s="45" t="s">
        <v>23319</v>
      </c>
    </row>
    <row r="105" spans="1:6" ht="185.25">
      <c r="A105" s="46" t="s">
        <v>22942</v>
      </c>
      <c r="B105" s="45" t="s">
        <v>22969</v>
      </c>
      <c r="C105" s="44" t="s">
        <v>23320</v>
      </c>
      <c r="D105" s="44" t="s">
        <v>23321</v>
      </c>
      <c r="E105" s="45" t="s">
        <v>23322</v>
      </c>
      <c r="F105" s="45" t="s">
        <v>23323</v>
      </c>
    </row>
    <row r="106" spans="1:6" ht="285">
      <c r="A106" s="46" t="s">
        <v>22942</v>
      </c>
      <c r="B106" s="45" t="s">
        <v>22969</v>
      </c>
      <c r="C106" s="44" t="s">
        <v>23324</v>
      </c>
      <c r="D106" s="44" t="s">
        <v>23325</v>
      </c>
      <c r="E106" s="45" t="s">
        <v>23326</v>
      </c>
      <c r="F106" s="45" t="s">
        <v>23327</v>
      </c>
    </row>
    <row r="107" spans="1:6" ht="128.25">
      <c r="A107" s="46" t="s">
        <v>22942</v>
      </c>
      <c r="B107" s="45" t="s">
        <v>22969</v>
      </c>
      <c r="C107" s="44" t="s">
        <v>23328</v>
      </c>
      <c r="D107" s="44" t="s">
        <v>23329</v>
      </c>
      <c r="E107" s="45" t="s">
        <v>23330</v>
      </c>
      <c r="F107" s="45" t="s">
        <v>23331</v>
      </c>
    </row>
    <row r="108" spans="1:6" ht="171">
      <c r="A108" s="46" t="s">
        <v>22942</v>
      </c>
      <c r="B108" s="45" t="s">
        <v>22978</v>
      </c>
      <c r="C108" s="44" t="s">
        <v>23332</v>
      </c>
      <c r="D108" s="44" t="s">
        <v>23333</v>
      </c>
      <c r="E108" s="45" t="s">
        <v>23334</v>
      </c>
      <c r="F108" s="45" t="s">
        <v>23335</v>
      </c>
    </row>
    <row r="109" spans="1:6" ht="99.75">
      <c r="A109" s="46" t="s">
        <v>22942</v>
      </c>
      <c r="B109" s="45" t="s">
        <v>22978</v>
      </c>
      <c r="C109" s="44" t="s">
        <v>23336</v>
      </c>
      <c r="D109" s="44" t="s">
        <v>23337</v>
      </c>
      <c r="E109" s="45" t="s">
        <v>23338</v>
      </c>
      <c r="F109" s="45" t="s">
        <v>23339</v>
      </c>
    </row>
    <row r="110" spans="1:6" ht="384.75">
      <c r="A110" s="46" t="s">
        <v>22942</v>
      </c>
      <c r="B110" s="45" t="s">
        <v>22978</v>
      </c>
      <c r="C110" s="44" t="s">
        <v>4250</v>
      </c>
      <c r="D110" s="44" t="s">
        <v>23340</v>
      </c>
      <c r="E110" s="45" t="s">
        <v>23341</v>
      </c>
      <c r="F110" s="45" t="s">
        <v>23342</v>
      </c>
    </row>
    <row r="111" spans="1:6" ht="199.5">
      <c r="A111" s="53" t="s">
        <v>22942</v>
      </c>
      <c r="B111" s="54" t="s">
        <v>22978</v>
      </c>
      <c r="C111" s="55" t="s">
        <v>23343</v>
      </c>
      <c r="D111" s="55" t="s">
        <v>23344</v>
      </c>
      <c r="E111" s="54" t="s">
        <v>23345</v>
      </c>
      <c r="F111" s="54" t="s">
        <v>23346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76A49-A9A2-42B5-B145-6C188423CC37}">
  <dimension ref="A1:H130"/>
  <sheetViews>
    <sheetView workbookViewId="0">
      <selection activeCell="D1" sqref="D1:E1048576"/>
    </sheetView>
  </sheetViews>
  <sheetFormatPr defaultColWidth="10" defaultRowHeight="15.75"/>
  <cols>
    <col min="1" max="1" width="20" style="32" customWidth="1"/>
    <col min="2" max="2" width="12.28515625" style="32" customWidth="1"/>
    <col min="3" max="3" width="11.7109375" style="32" customWidth="1"/>
    <col min="4" max="4" width="52.28515625" style="32" customWidth="1"/>
    <col min="5" max="5" width="82" style="32" customWidth="1"/>
    <col min="6" max="6" width="35.7109375" style="32" customWidth="1"/>
    <col min="7" max="7" width="42.85546875" style="40" customWidth="1"/>
    <col min="8" max="16384" width="10" style="32"/>
  </cols>
  <sheetData>
    <row r="1" spans="1:8">
      <c r="A1" s="28" t="s">
        <v>22800</v>
      </c>
      <c r="B1" s="29" t="s">
        <v>22801</v>
      </c>
      <c r="C1" s="29" t="s">
        <v>22802</v>
      </c>
      <c r="D1" s="29" t="s">
        <v>22803</v>
      </c>
      <c r="E1" s="29" t="s">
        <v>4166</v>
      </c>
      <c r="F1" s="29" t="s">
        <v>22804</v>
      </c>
      <c r="G1" s="30" t="s">
        <v>22805</v>
      </c>
      <c r="H1" s="31"/>
    </row>
    <row r="2" spans="1:8" ht="220.5">
      <c r="A2" s="33" t="s">
        <v>22806</v>
      </c>
      <c r="B2" s="34" t="s">
        <v>4254</v>
      </c>
      <c r="C2" s="34" t="s">
        <v>22807</v>
      </c>
      <c r="D2" s="34" t="s">
        <v>22808</v>
      </c>
      <c r="E2" s="34" t="s">
        <v>22809</v>
      </c>
      <c r="F2" s="34" t="s">
        <v>22810</v>
      </c>
      <c r="G2" s="35" t="s">
        <v>22811</v>
      </c>
      <c r="H2" s="31"/>
    </row>
    <row r="3" spans="1:8" ht="94.5">
      <c r="A3" s="33" t="s">
        <v>22806</v>
      </c>
      <c r="B3" s="34" t="s">
        <v>4255</v>
      </c>
      <c r="C3" s="34" t="s">
        <v>22812</v>
      </c>
      <c r="D3" s="34" t="s">
        <v>22813</v>
      </c>
      <c r="E3" s="34" t="s">
        <v>22814</v>
      </c>
      <c r="F3" s="34" t="s">
        <v>22815</v>
      </c>
      <c r="G3" s="35" t="s">
        <v>22816</v>
      </c>
      <c r="H3" s="31"/>
    </row>
    <row r="4" spans="1:8" ht="409.5">
      <c r="A4" s="33" t="s">
        <v>22806</v>
      </c>
      <c r="B4" s="34" t="s">
        <v>4256</v>
      </c>
      <c r="C4" s="34" t="s">
        <v>22817</v>
      </c>
      <c r="D4" s="34" t="s">
        <v>22818</v>
      </c>
      <c r="E4" s="34" t="s">
        <v>22819</v>
      </c>
      <c r="F4" s="34" t="s">
        <v>22820</v>
      </c>
      <c r="G4" s="35" t="s">
        <v>22816</v>
      </c>
      <c r="H4" s="31"/>
    </row>
    <row r="5" spans="1:8" ht="220.5">
      <c r="A5" s="33" t="s">
        <v>22821</v>
      </c>
      <c r="B5" s="34" t="s">
        <v>4257</v>
      </c>
      <c r="C5" s="34" t="s">
        <v>22822</v>
      </c>
      <c r="D5" s="34" t="s">
        <v>22823</v>
      </c>
      <c r="E5" s="34" t="s">
        <v>22824</v>
      </c>
      <c r="F5" s="34" t="s">
        <v>22825</v>
      </c>
      <c r="G5" s="35" t="s">
        <v>22826</v>
      </c>
      <c r="H5" s="31"/>
    </row>
    <row r="6" spans="1:8" ht="173.25">
      <c r="A6" s="33" t="s">
        <v>22821</v>
      </c>
      <c r="B6" s="34" t="s">
        <v>4258</v>
      </c>
      <c r="C6" s="34" t="s">
        <v>22827</v>
      </c>
      <c r="D6" s="34" t="s">
        <v>22828</v>
      </c>
      <c r="E6" s="36" t="s">
        <v>22829</v>
      </c>
      <c r="F6" s="34" t="s">
        <v>22825</v>
      </c>
      <c r="G6" s="35" t="s">
        <v>22826</v>
      </c>
      <c r="H6" s="31"/>
    </row>
    <row r="7" spans="1:8" ht="31.5">
      <c r="A7" s="33" t="s">
        <v>22830</v>
      </c>
      <c r="B7" s="34"/>
      <c r="C7" s="34" t="s">
        <v>22831</v>
      </c>
      <c r="D7" s="34" t="s">
        <v>22832</v>
      </c>
      <c r="E7" s="34"/>
      <c r="F7" s="34"/>
      <c r="G7" s="35"/>
      <c r="H7" s="31"/>
    </row>
    <row r="8" spans="1:8" ht="315">
      <c r="A8" s="33" t="s">
        <v>22833</v>
      </c>
      <c r="B8" s="34" t="s">
        <v>22834</v>
      </c>
      <c r="C8" s="34" t="s">
        <v>22835</v>
      </c>
      <c r="D8" s="34" t="s">
        <v>22836</v>
      </c>
      <c r="E8" s="34" t="s">
        <v>22837</v>
      </c>
      <c r="F8" s="34" t="s">
        <v>22838</v>
      </c>
      <c r="G8" s="35" t="s">
        <v>22839</v>
      </c>
      <c r="H8" s="31"/>
    </row>
    <row r="9" spans="1:8" ht="236.25">
      <c r="A9" s="33" t="s">
        <v>22833</v>
      </c>
      <c r="B9" s="34" t="s">
        <v>4260</v>
      </c>
      <c r="C9" s="34" t="s">
        <v>22840</v>
      </c>
      <c r="D9" s="34" t="s">
        <v>22841</v>
      </c>
      <c r="E9" s="34" t="s">
        <v>22842</v>
      </c>
      <c r="F9" s="34" t="s">
        <v>22820</v>
      </c>
      <c r="G9" s="35" t="s">
        <v>22843</v>
      </c>
      <c r="H9" s="31"/>
    </row>
    <row r="10" spans="1:8" ht="236.25">
      <c r="A10" s="33" t="s">
        <v>22833</v>
      </c>
      <c r="B10" s="34" t="s">
        <v>4261</v>
      </c>
      <c r="C10" s="34" t="s">
        <v>22844</v>
      </c>
      <c r="D10" s="34" t="s">
        <v>22845</v>
      </c>
      <c r="E10" s="34" t="s">
        <v>22846</v>
      </c>
      <c r="F10" s="34" t="s">
        <v>22820</v>
      </c>
      <c r="G10" s="35" t="s">
        <v>22847</v>
      </c>
      <c r="H10" s="31"/>
    </row>
    <row r="11" spans="1:8" ht="173.25">
      <c r="A11" s="33" t="s">
        <v>22848</v>
      </c>
      <c r="B11" s="34" t="s">
        <v>4262</v>
      </c>
      <c r="C11" s="34" t="s">
        <v>22849</v>
      </c>
      <c r="D11" s="34" t="s">
        <v>22850</v>
      </c>
      <c r="E11" s="34" t="s">
        <v>22851</v>
      </c>
      <c r="F11" s="34" t="s">
        <v>22820</v>
      </c>
      <c r="G11" s="35" t="s">
        <v>22852</v>
      </c>
      <c r="H11" s="31"/>
    </row>
    <row r="12" spans="1:8" ht="283.5">
      <c r="A12" s="33" t="s">
        <v>22848</v>
      </c>
      <c r="B12" s="34" t="s">
        <v>4263</v>
      </c>
      <c r="C12" s="34" t="s">
        <v>22853</v>
      </c>
      <c r="D12" s="34" t="s">
        <v>22854</v>
      </c>
      <c r="E12" s="34" t="s">
        <v>22855</v>
      </c>
      <c r="F12" s="34" t="s">
        <v>22815</v>
      </c>
      <c r="G12" s="35" t="s">
        <v>22856</v>
      </c>
      <c r="H12" s="31"/>
    </row>
    <row r="13" spans="1:8" ht="173.25">
      <c r="A13" s="33" t="s">
        <v>22848</v>
      </c>
      <c r="B13" s="34" t="s">
        <v>4264</v>
      </c>
      <c r="C13" s="34" t="s">
        <v>22857</v>
      </c>
      <c r="D13" s="34" t="s">
        <v>22858</v>
      </c>
      <c r="E13" s="34" t="s">
        <v>22859</v>
      </c>
      <c r="F13" s="34" t="s">
        <v>22820</v>
      </c>
      <c r="G13" s="35" t="s">
        <v>22860</v>
      </c>
      <c r="H13" s="31"/>
    </row>
    <row r="14" spans="1:8" ht="315">
      <c r="A14" s="33" t="s">
        <v>22861</v>
      </c>
      <c r="B14" s="34" t="s">
        <v>4265</v>
      </c>
      <c r="C14" s="34" t="s">
        <v>22862</v>
      </c>
      <c r="D14" s="34" t="s">
        <v>22863</v>
      </c>
      <c r="E14" s="34" t="s">
        <v>22864</v>
      </c>
      <c r="F14" s="34" t="s">
        <v>22825</v>
      </c>
      <c r="G14" s="35" t="s">
        <v>22865</v>
      </c>
      <c r="H14" s="31"/>
    </row>
    <row r="15" spans="1:8" ht="283.5">
      <c r="A15" s="33" t="s">
        <v>22861</v>
      </c>
      <c r="B15" s="34" t="s">
        <v>4266</v>
      </c>
      <c r="C15" s="34" t="s">
        <v>22866</v>
      </c>
      <c r="D15" s="34" t="s">
        <v>22867</v>
      </c>
      <c r="E15" s="34" t="s">
        <v>22868</v>
      </c>
      <c r="F15" s="34" t="s">
        <v>22825</v>
      </c>
      <c r="G15" s="35" t="s">
        <v>22869</v>
      </c>
      <c r="H15" s="31"/>
    </row>
    <row r="16" spans="1:8" ht="31.5">
      <c r="A16" s="33" t="s">
        <v>22870</v>
      </c>
      <c r="B16" s="34"/>
      <c r="C16" s="34" t="s">
        <v>22871</v>
      </c>
      <c r="D16" s="34" t="s">
        <v>22872</v>
      </c>
      <c r="E16" s="34"/>
      <c r="F16" s="34"/>
      <c r="G16" s="35"/>
      <c r="H16" s="31"/>
    </row>
    <row r="17" spans="1:8" ht="31.5">
      <c r="A17" s="33" t="s">
        <v>22873</v>
      </c>
      <c r="B17" s="34"/>
      <c r="C17" s="34" t="s">
        <v>22874</v>
      </c>
      <c r="D17" s="34" t="s">
        <v>22875</v>
      </c>
      <c r="E17" s="34"/>
      <c r="F17" s="34"/>
      <c r="G17" s="35"/>
      <c r="H17" s="31"/>
    </row>
    <row r="18" spans="1:8" ht="220.5">
      <c r="A18" s="33" t="s">
        <v>22876</v>
      </c>
      <c r="B18" s="34" t="s">
        <v>22877</v>
      </c>
      <c r="C18" s="34" t="s">
        <v>22878</v>
      </c>
      <c r="D18" s="34" t="s">
        <v>22879</v>
      </c>
      <c r="E18" s="34" t="s">
        <v>22880</v>
      </c>
      <c r="F18" s="34" t="s">
        <v>22825</v>
      </c>
      <c r="G18" s="35" t="s">
        <v>22881</v>
      </c>
      <c r="H18" s="31"/>
    </row>
    <row r="19" spans="1:8" ht="78.75">
      <c r="A19" s="33" t="s">
        <v>22876</v>
      </c>
      <c r="B19" s="34" t="s">
        <v>22882</v>
      </c>
      <c r="C19" s="34" t="s">
        <v>22883</v>
      </c>
      <c r="D19" s="34" t="s">
        <v>22884</v>
      </c>
      <c r="E19" s="34" t="s">
        <v>22885</v>
      </c>
      <c r="F19" s="34" t="s">
        <v>22825</v>
      </c>
      <c r="G19" s="35" t="s">
        <v>22886</v>
      </c>
      <c r="H19" s="31"/>
    </row>
    <row r="20" spans="1:8" ht="31.5">
      <c r="A20" s="33" t="s">
        <v>22887</v>
      </c>
      <c r="B20" s="34"/>
      <c r="C20" s="34" t="s">
        <v>22888</v>
      </c>
      <c r="D20" s="34" t="s">
        <v>22889</v>
      </c>
      <c r="E20" s="34"/>
      <c r="F20" s="34"/>
      <c r="G20" s="35"/>
      <c r="H20" s="31"/>
    </row>
    <row r="21" spans="1:8" ht="173.25">
      <c r="A21" s="33" t="s">
        <v>1016</v>
      </c>
      <c r="B21" s="34" t="s">
        <v>4268</v>
      </c>
      <c r="C21" s="34" t="s">
        <v>22890</v>
      </c>
      <c r="D21" s="34" t="s">
        <v>22891</v>
      </c>
      <c r="E21" s="34" t="s">
        <v>22892</v>
      </c>
      <c r="F21" s="34" t="s">
        <v>22825</v>
      </c>
      <c r="G21" s="35" t="s">
        <v>22893</v>
      </c>
      <c r="H21" s="31"/>
    </row>
    <row r="22" spans="1:8" ht="346.5">
      <c r="A22" s="33" t="s">
        <v>1016</v>
      </c>
      <c r="B22" s="34" t="s">
        <v>4269</v>
      </c>
      <c r="C22" s="34" t="s">
        <v>22894</v>
      </c>
      <c r="D22" s="34" t="s">
        <v>22895</v>
      </c>
      <c r="E22" s="34" t="s">
        <v>22896</v>
      </c>
      <c r="F22" s="34" t="s">
        <v>22825</v>
      </c>
      <c r="G22" s="35" t="s">
        <v>22897</v>
      </c>
      <c r="H22" s="31"/>
    </row>
    <row r="23" spans="1:8" ht="141.75">
      <c r="A23" s="33" t="s">
        <v>1016</v>
      </c>
      <c r="B23" s="34" t="s">
        <v>4270</v>
      </c>
      <c r="C23" s="34" t="s">
        <v>22898</v>
      </c>
      <c r="D23" s="34" t="s">
        <v>22899</v>
      </c>
      <c r="E23" s="34" t="s">
        <v>22900</v>
      </c>
      <c r="F23" s="34" t="s">
        <v>22825</v>
      </c>
      <c r="G23" s="35" t="s">
        <v>22901</v>
      </c>
      <c r="H23" s="31"/>
    </row>
    <row r="24" spans="1:8" ht="267.75">
      <c r="A24" s="33" t="s">
        <v>1016</v>
      </c>
      <c r="B24" s="34" t="s">
        <v>4271</v>
      </c>
      <c r="C24" s="34" t="s">
        <v>22902</v>
      </c>
      <c r="D24" s="34" t="s">
        <v>22903</v>
      </c>
      <c r="E24" s="34" t="s">
        <v>22904</v>
      </c>
      <c r="F24" s="34" t="s">
        <v>22820</v>
      </c>
      <c r="G24" s="35" t="s">
        <v>22901</v>
      </c>
      <c r="H24" s="31"/>
    </row>
    <row r="25" spans="1:8" ht="141.75">
      <c r="A25" s="33" t="s">
        <v>1016</v>
      </c>
      <c r="B25" s="34" t="s">
        <v>22905</v>
      </c>
      <c r="C25" s="34" t="s">
        <v>22906</v>
      </c>
      <c r="D25" s="34" t="s">
        <v>22907</v>
      </c>
      <c r="E25" s="34" t="s">
        <v>22908</v>
      </c>
      <c r="F25" s="34" t="s">
        <v>22825</v>
      </c>
      <c r="G25" s="35" t="s">
        <v>22909</v>
      </c>
      <c r="H25" s="31"/>
    </row>
    <row r="26" spans="1:8" ht="173.25">
      <c r="A26" s="33" t="s">
        <v>1016</v>
      </c>
      <c r="B26" s="34" t="s">
        <v>4275</v>
      </c>
      <c r="C26" s="34" t="s">
        <v>22910</v>
      </c>
      <c r="D26" s="34" t="s">
        <v>22911</v>
      </c>
      <c r="E26" s="34" t="s">
        <v>22912</v>
      </c>
      <c r="F26" s="34" t="s">
        <v>22820</v>
      </c>
      <c r="G26" s="35" t="s">
        <v>22860</v>
      </c>
      <c r="H26" s="31"/>
    </row>
    <row r="27" spans="1:8" ht="267.75">
      <c r="A27" s="33" t="s">
        <v>1016</v>
      </c>
      <c r="B27" s="34" t="s">
        <v>4276</v>
      </c>
      <c r="C27" s="34" t="s">
        <v>22913</v>
      </c>
      <c r="D27" s="34" t="s">
        <v>22914</v>
      </c>
      <c r="E27" s="34" t="s">
        <v>22915</v>
      </c>
      <c r="F27" s="34" t="s">
        <v>22820</v>
      </c>
      <c r="G27" s="35" t="s">
        <v>22811</v>
      </c>
      <c r="H27" s="31"/>
    </row>
    <row r="28" spans="1:8" ht="393.75">
      <c r="A28" s="33" t="s">
        <v>22916</v>
      </c>
      <c r="B28" s="34" t="s">
        <v>4277</v>
      </c>
      <c r="C28" s="34" t="s">
        <v>22917</v>
      </c>
      <c r="D28" s="34" t="s">
        <v>22918</v>
      </c>
      <c r="E28" s="34" t="s">
        <v>22919</v>
      </c>
      <c r="F28" s="34" t="s">
        <v>22810</v>
      </c>
      <c r="G28" s="35" t="s">
        <v>22826</v>
      </c>
      <c r="H28" s="31"/>
    </row>
    <row r="29" spans="1:8" ht="409.5">
      <c r="A29" s="33" t="s">
        <v>22920</v>
      </c>
      <c r="B29" s="34" t="s">
        <v>4279</v>
      </c>
      <c r="C29" s="34" t="s">
        <v>22921</v>
      </c>
      <c r="D29" s="34" t="s">
        <v>22922</v>
      </c>
      <c r="E29" s="34" t="s">
        <v>22923</v>
      </c>
      <c r="F29" s="34" t="s">
        <v>22924</v>
      </c>
      <c r="G29" s="35" t="s">
        <v>22925</v>
      </c>
      <c r="H29" s="31"/>
    </row>
    <row r="30" spans="1:8" ht="299.25">
      <c r="A30" s="33" t="s">
        <v>22920</v>
      </c>
      <c r="B30" s="34" t="s">
        <v>22926</v>
      </c>
      <c r="C30" s="34" t="s">
        <v>22927</v>
      </c>
      <c r="D30" s="34" t="s">
        <v>22928</v>
      </c>
      <c r="E30" s="34" t="s">
        <v>22929</v>
      </c>
      <c r="F30" s="34" t="s">
        <v>22924</v>
      </c>
      <c r="G30" s="35" t="s">
        <v>22930</v>
      </c>
      <c r="H30" s="31"/>
    </row>
    <row r="31" spans="1:8" ht="409.5">
      <c r="A31" s="33" t="s">
        <v>22920</v>
      </c>
      <c r="B31" s="34" t="s">
        <v>4281</v>
      </c>
      <c r="C31" s="34" t="s">
        <v>22931</v>
      </c>
      <c r="D31" s="34" t="s">
        <v>22932</v>
      </c>
      <c r="E31" s="34" t="s">
        <v>22933</v>
      </c>
      <c r="F31" s="34" t="s">
        <v>22924</v>
      </c>
      <c r="G31" s="35" t="s">
        <v>22934</v>
      </c>
      <c r="H31" s="31"/>
    </row>
    <row r="32" spans="1:8" ht="409.5">
      <c r="A32" s="33" t="s">
        <v>22920</v>
      </c>
      <c r="B32" s="34" t="s">
        <v>4284</v>
      </c>
      <c r="C32" s="34" t="s">
        <v>22935</v>
      </c>
      <c r="D32" s="34" t="s">
        <v>22936</v>
      </c>
      <c r="E32" s="34" t="s">
        <v>22937</v>
      </c>
      <c r="F32" s="34" t="s">
        <v>22838</v>
      </c>
      <c r="G32" s="35" t="s">
        <v>22938</v>
      </c>
      <c r="H32" s="31"/>
    </row>
    <row r="33" spans="1:8" ht="330.75">
      <c r="A33" s="33" t="s">
        <v>22920</v>
      </c>
      <c r="B33" s="34" t="s">
        <v>4285</v>
      </c>
      <c r="C33" s="34" t="s">
        <v>22939</v>
      </c>
      <c r="D33" s="34" t="s">
        <v>22940</v>
      </c>
      <c r="E33" s="34" t="s">
        <v>22941</v>
      </c>
      <c r="F33" s="34" t="s">
        <v>22924</v>
      </c>
      <c r="G33" s="35" t="s">
        <v>22930</v>
      </c>
      <c r="H33" s="31"/>
    </row>
    <row r="34" spans="1:8" ht="330.75">
      <c r="A34" s="33" t="s">
        <v>22942</v>
      </c>
      <c r="B34" s="34" t="s">
        <v>4286</v>
      </c>
      <c r="C34" s="34" t="s">
        <v>22943</v>
      </c>
      <c r="D34" s="34" t="s">
        <v>22944</v>
      </c>
      <c r="E34" s="34" t="s">
        <v>22945</v>
      </c>
      <c r="F34" s="34" t="s">
        <v>22820</v>
      </c>
      <c r="G34" s="35" t="s">
        <v>22893</v>
      </c>
      <c r="H34" s="31"/>
    </row>
    <row r="35" spans="1:8" ht="267.75">
      <c r="A35" s="33" t="s">
        <v>22942</v>
      </c>
      <c r="B35" s="34" t="s">
        <v>4287</v>
      </c>
      <c r="C35" s="34" t="s">
        <v>22946</v>
      </c>
      <c r="D35" s="34" t="s">
        <v>22947</v>
      </c>
      <c r="E35" s="34" t="s">
        <v>22948</v>
      </c>
      <c r="F35" s="34" t="s">
        <v>22924</v>
      </c>
      <c r="G35" s="35" t="s">
        <v>22847</v>
      </c>
      <c r="H35" s="31"/>
    </row>
    <row r="36" spans="1:8" ht="362.25">
      <c r="A36" s="33" t="s">
        <v>22942</v>
      </c>
      <c r="B36" s="34" t="s">
        <v>4288</v>
      </c>
      <c r="C36" s="34" t="s">
        <v>22949</v>
      </c>
      <c r="D36" s="34" t="s">
        <v>22950</v>
      </c>
      <c r="E36" s="34" t="s">
        <v>22951</v>
      </c>
      <c r="F36" s="34" t="s">
        <v>22820</v>
      </c>
      <c r="G36" s="35" t="s">
        <v>22952</v>
      </c>
      <c r="H36" s="31"/>
    </row>
    <row r="37" spans="1:8" ht="409.5">
      <c r="A37" s="33" t="s">
        <v>22942</v>
      </c>
      <c r="B37" s="34" t="s">
        <v>4290</v>
      </c>
      <c r="C37" s="34" t="s">
        <v>22953</v>
      </c>
      <c r="D37" s="34" t="s">
        <v>22954</v>
      </c>
      <c r="E37" s="34" t="s">
        <v>22955</v>
      </c>
      <c r="F37" s="34" t="s">
        <v>22820</v>
      </c>
      <c r="G37" s="35" t="s">
        <v>22956</v>
      </c>
      <c r="H37" s="31"/>
    </row>
    <row r="38" spans="1:8" ht="220.5">
      <c r="A38" s="33" t="s">
        <v>22942</v>
      </c>
      <c r="B38" s="34" t="s">
        <v>4293</v>
      </c>
      <c r="C38" s="34" t="s">
        <v>22957</v>
      </c>
      <c r="D38" s="34" t="s">
        <v>22958</v>
      </c>
      <c r="E38" s="34" t="s">
        <v>22959</v>
      </c>
      <c r="F38" s="34" t="s">
        <v>22815</v>
      </c>
      <c r="G38" s="35" t="s">
        <v>22956</v>
      </c>
      <c r="H38" s="31"/>
    </row>
    <row r="39" spans="1:8" ht="204.75">
      <c r="A39" s="33" t="s">
        <v>22942</v>
      </c>
      <c r="B39" s="34" t="s">
        <v>4297</v>
      </c>
      <c r="C39" s="34" t="s">
        <v>22960</v>
      </c>
      <c r="D39" s="34" t="s">
        <v>22961</v>
      </c>
      <c r="E39" s="34" t="s">
        <v>22962</v>
      </c>
      <c r="F39" s="34" t="s">
        <v>22825</v>
      </c>
      <c r="G39" s="35" t="s">
        <v>22963</v>
      </c>
      <c r="H39" s="31"/>
    </row>
    <row r="40" spans="1:8" ht="189">
      <c r="A40" s="37" t="s">
        <v>22942</v>
      </c>
      <c r="B40" s="38" t="s">
        <v>4295</v>
      </c>
      <c r="C40" s="38" t="s">
        <v>22964</v>
      </c>
      <c r="D40" s="38" t="s">
        <v>22965</v>
      </c>
      <c r="E40" s="38" t="s">
        <v>22966</v>
      </c>
      <c r="F40" s="38" t="s">
        <v>22820</v>
      </c>
      <c r="G40" s="39" t="s">
        <v>22893</v>
      </c>
      <c r="H40" s="31"/>
    </row>
    <row r="41" spans="1:8">
      <c r="A41" s="31"/>
      <c r="B41" s="31"/>
      <c r="C41" s="31"/>
      <c r="D41" s="31"/>
      <c r="E41" s="31"/>
      <c r="F41" s="31"/>
      <c r="G41" s="31"/>
      <c r="H41" s="31"/>
    </row>
    <row r="42" spans="1:8">
      <c r="A42" s="31"/>
      <c r="B42" s="31"/>
      <c r="C42" s="31"/>
      <c r="D42" s="31"/>
      <c r="E42" s="31"/>
      <c r="F42" s="31"/>
      <c r="G42" s="31"/>
      <c r="H42" s="31"/>
    </row>
    <row r="43" spans="1:8">
      <c r="A43" s="31"/>
      <c r="B43" s="31"/>
      <c r="C43" s="31"/>
      <c r="D43" s="31"/>
      <c r="E43" s="31"/>
      <c r="F43" s="31"/>
      <c r="G43" s="31"/>
      <c r="H43" s="31"/>
    </row>
    <row r="44" spans="1:8">
      <c r="A44" s="31"/>
      <c r="B44" s="31"/>
      <c r="C44" s="31"/>
      <c r="D44" s="31"/>
      <c r="E44" s="31"/>
      <c r="F44" s="31"/>
      <c r="G44" s="31"/>
      <c r="H44" s="31"/>
    </row>
    <row r="45" spans="1:8">
      <c r="A45" s="31"/>
      <c r="B45" s="31"/>
      <c r="C45" s="31"/>
      <c r="D45" s="31"/>
      <c r="E45" s="31"/>
      <c r="F45" s="31"/>
      <c r="G45" s="31"/>
      <c r="H45" s="31"/>
    </row>
    <row r="46" spans="1:8">
      <c r="A46" s="31"/>
      <c r="B46" s="31"/>
      <c r="C46" s="31"/>
      <c r="D46" s="31"/>
      <c r="E46" s="31"/>
      <c r="F46" s="31"/>
      <c r="G46" s="31"/>
      <c r="H46" s="31"/>
    </row>
    <row r="47" spans="1:8">
      <c r="A47" s="31"/>
      <c r="B47" s="31"/>
      <c r="C47" s="31"/>
      <c r="D47" s="31"/>
      <c r="E47" s="31"/>
      <c r="F47" s="31"/>
      <c r="G47" s="31"/>
      <c r="H47" s="31"/>
    </row>
    <row r="48" spans="1:8">
      <c r="A48" s="31"/>
      <c r="B48" s="31"/>
      <c r="C48" s="31"/>
      <c r="D48" s="31"/>
      <c r="E48" s="31"/>
      <c r="F48" s="31"/>
      <c r="G48" s="31"/>
      <c r="H48" s="31"/>
    </row>
    <row r="49" spans="1:8">
      <c r="A49" s="31"/>
      <c r="B49" s="31"/>
      <c r="C49" s="31"/>
      <c r="D49" s="31"/>
      <c r="E49" s="31"/>
      <c r="F49" s="31"/>
      <c r="G49" s="31"/>
      <c r="H49" s="31"/>
    </row>
    <row r="50" spans="1:8">
      <c r="A50" s="31"/>
      <c r="B50" s="31"/>
      <c r="C50" s="31"/>
      <c r="D50" s="31"/>
      <c r="E50" s="31"/>
      <c r="F50" s="31"/>
      <c r="G50" s="31"/>
      <c r="H50" s="31"/>
    </row>
    <row r="51" spans="1:8">
      <c r="A51" s="31"/>
      <c r="B51" s="31"/>
      <c r="C51" s="31"/>
      <c r="D51" s="31"/>
      <c r="E51" s="31"/>
      <c r="F51" s="31"/>
      <c r="G51" s="31"/>
      <c r="H51" s="31"/>
    </row>
    <row r="52" spans="1:8">
      <c r="A52" s="31"/>
      <c r="B52" s="31"/>
      <c r="C52" s="31"/>
      <c r="D52" s="31"/>
      <c r="E52" s="31"/>
      <c r="F52" s="31"/>
      <c r="G52" s="31"/>
      <c r="H52" s="31"/>
    </row>
    <row r="53" spans="1:8">
      <c r="A53" s="31"/>
      <c r="B53" s="31"/>
      <c r="C53" s="31"/>
      <c r="D53" s="31"/>
      <c r="E53" s="31"/>
      <c r="F53" s="31"/>
      <c r="G53" s="31"/>
      <c r="H53" s="31"/>
    </row>
    <row r="54" spans="1:8">
      <c r="A54" s="31"/>
      <c r="B54" s="31"/>
      <c r="C54" s="31"/>
      <c r="D54" s="31"/>
      <c r="E54" s="31"/>
      <c r="F54" s="31"/>
      <c r="G54" s="31"/>
      <c r="H54" s="31"/>
    </row>
    <row r="55" spans="1:8">
      <c r="A55" s="31"/>
      <c r="B55" s="31"/>
      <c r="C55" s="31"/>
      <c r="D55" s="31"/>
      <c r="E55" s="31"/>
      <c r="F55" s="31"/>
      <c r="G55" s="31"/>
      <c r="H55" s="31"/>
    </row>
    <row r="56" spans="1:8">
      <c r="A56" s="31"/>
      <c r="B56" s="31"/>
      <c r="C56" s="31"/>
      <c r="D56" s="31"/>
      <c r="E56" s="31"/>
      <c r="F56" s="31"/>
      <c r="G56" s="31"/>
      <c r="H56" s="31"/>
    </row>
    <row r="57" spans="1:8">
      <c r="A57" s="31"/>
      <c r="B57" s="31"/>
      <c r="C57" s="31"/>
      <c r="D57" s="31"/>
      <c r="E57" s="31"/>
      <c r="F57" s="31"/>
      <c r="G57" s="31"/>
      <c r="H57" s="31"/>
    </row>
    <row r="58" spans="1:8">
      <c r="A58" s="31"/>
      <c r="B58" s="31"/>
      <c r="C58" s="31"/>
      <c r="D58" s="31"/>
      <c r="E58" s="31"/>
      <c r="F58" s="31"/>
      <c r="G58" s="31"/>
      <c r="H58" s="31"/>
    </row>
    <row r="59" spans="1:8">
      <c r="A59" s="31"/>
      <c r="B59" s="31"/>
      <c r="C59" s="31"/>
      <c r="D59" s="31"/>
      <c r="E59" s="31"/>
      <c r="F59" s="31"/>
      <c r="G59" s="31"/>
      <c r="H59" s="31"/>
    </row>
    <row r="60" spans="1:8">
      <c r="A60" s="31"/>
      <c r="B60" s="31"/>
      <c r="C60" s="31"/>
      <c r="D60" s="31"/>
      <c r="E60" s="31"/>
      <c r="F60" s="31"/>
      <c r="G60" s="31"/>
      <c r="H60" s="31"/>
    </row>
    <row r="61" spans="1:8">
      <c r="A61" s="31"/>
      <c r="B61" s="31"/>
      <c r="C61" s="31"/>
      <c r="D61" s="31"/>
      <c r="E61" s="31"/>
      <c r="F61" s="31"/>
      <c r="G61" s="31"/>
      <c r="H61" s="31"/>
    </row>
    <row r="62" spans="1:8">
      <c r="A62" s="31"/>
      <c r="B62" s="31"/>
      <c r="C62" s="31"/>
      <c r="D62" s="31"/>
      <c r="E62" s="31"/>
      <c r="F62" s="31"/>
      <c r="G62" s="31"/>
      <c r="H62" s="31"/>
    </row>
    <row r="63" spans="1:8">
      <c r="A63" s="31"/>
      <c r="B63" s="31"/>
      <c r="C63" s="31"/>
      <c r="D63" s="31"/>
      <c r="E63" s="31"/>
      <c r="F63" s="31"/>
      <c r="G63" s="31"/>
      <c r="H63" s="31"/>
    </row>
    <row r="64" spans="1:8">
      <c r="A64" s="31"/>
      <c r="B64" s="31"/>
      <c r="C64" s="31"/>
      <c r="D64" s="31"/>
      <c r="E64" s="31"/>
      <c r="F64" s="31"/>
      <c r="G64" s="31"/>
      <c r="H64" s="31"/>
    </row>
    <row r="65" spans="1:8">
      <c r="A65" s="31"/>
      <c r="B65" s="31"/>
      <c r="C65" s="31"/>
      <c r="D65" s="31"/>
      <c r="E65" s="31"/>
      <c r="F65" s="31"/>
      <c r="G65" s="31"/>
      <c r="H65" s="31"/>
    </row>
    <row r="66" spans="1:8">
      <c r="A66" s="31"/>
      <c r="B66" s="31"/>
      <c r="C66" s="31"/>
      <c r="D66" s="31"/>
      <c r="E66" s="31"/>
      <c r="F66" s="31"/>
      <c r="G66" s="31"/>
      <c r="H66" s="31"/>
    </row>
    <row r="67" spans="1:8">
      <c r="A67" s="31"/>
      <c r="B67" s="31"/>
      <c r="C67" s="31"/>
      <c r="D67" s="31"/>
      <c r="E67" s="31"/>
      <c r="F67" s="31"/>
      <c r="G67" s="31"/>
      <c r="H67" s="31"/>
    </row>
    <row r="68" spans="1:8">
      <c r="A68" s="31"/>
      <c r="B68" s="31"/>
      <c r="C68" s="31"/>
      <c r="D68" s="31"/>
      <c r="E68" s="31"/>
      <c r="F68" s="31"/>
      <c r="G68" s="31"/>
      <c r="H68" s="31"/>
    </row>
    <row r="69" spans="1:8">
      <c r="A69" s="31"/>
      <c r="B69" s="31"/>
      <c r="C69" s="31"/>
      <c r="D69" s="31"/>
      <c r="E69" s="31"/>
      <c r="F69" s="31"/>
      <c r="G69" s="31"/>
      <c r="H69" s="31"/>
    </row>
    <row r="70" spans="1:8">
      <c r="A70" s="31"/>
      <c r="B70" s="31"/>
      <c r="C70" s="31"/>
      <c r="D70" s="31"/>
      <c r="E70" s="31"/>
      <c r="F70" s="31"/>
      <c r="G70" s="31"/>
      <c r="H70" s="31"/>
    </row>
    <row r="71" spans="1:8">
      <c r="A71" s="31"/>
      <c r="B71" s="31"/>
      <c r="C71" s="31"/>
      <c r="D71" s="31"/>
      <c r="E71" s="31"/>
      <c r="F71" s="31"/>
      <c r="G71" s="31"/>
      <c r="H71" s="31"/>
    </row>
    <row r="72" spans="1:8">
      <c r="A72" s="31"/>
      <c r="B72" s="31"/>
      <c r="C72" s="31"/>
      <c r="D72" s="31"/>
      <c r="E72" s="31"/>
      <c r="F72" s="31"/>
      <c r="G72" s="31"/>
      <c r="H72" s="31"/>
    </row>
    <row r="73" spans="1:8">
      <c r="A73" s="31"/>
      <c r="B73" s="31"/>
      <c r="C73" s="31"/>
      <c r="D73" s="31"/>
      <c r="E73" s="31"/>
      <c r="F73" s="31"/>
      <c r="G73" s="31"/>
      <c r="H73" s="31"/>
    </row>
    <row r="74" spans="1:8">
      <c r="A74" s="31"/>
      <c r="B74" s="31"/>
      <c r="C74" s="31"/>
      <c r="D74" s="31"/>
      <c r="E74" s="31"/>
      <c r="F74" s="31"/>
      <c r="G74" s="31"/>
      <c r="H74" s="31"/>
    </row>
    <row r="75" spans="1:8">
      <c r="A75" s="31"/>
      <c r="B75" s="31"/>
      <c r="C75" s="31"/>
      <c r="D75" s="31"/>
      <c r="E75" s="31"/>
      <c r="F75" s="31"/>
      <c r="G75" s="31"/>
      <c r="H75" s="31"/>
    </row>
    <row r="76" spans="1:8">
      <c r="A76" s="31"/>
      <c r="B76" s="31"/>
      <c r="C76" s="31"/>
      <c r="D76" s="31"/>
      <c r="E76" s="31"/>
      <c r="F76" s="31"/>
      <c r="G76" s="31"/>
      <c r="H76" s="31"/>
    </row>
    <row r="77" spans="1:8">
      <c r="A77" s="31"/>
      <c r="B77" s="31"/>
      <c r="C77" s="31"/>
      <c r="D77" s="31"/>
      <c r="E77" s="31"/>
      <c r="F77" s="31"/>
      <c r="G77" s="31"/>
      <c r="H77" s="31"/>
    </row>
    <row r="78" spans="1:8">
      <c r="A78" s="31"/>
      <c r="B78" s="31"/>
      <c r="C78" s="31"/>
      <c r="D78" s="31"/>
      <c r="E78" s="31"/>
      <c r="F78" s="31"/>
      <c r="G78" s="31"/>
      <c r="H78" s="31"/>
    </row>
    <row r="79" spans="1:8">
      <c r="A79" s="31"/>
      <c r="B79" s="31"/>
      <c r="C79" s="31"/>
      <c r="D79" s="31"/>
      <c r="E79" s="31"/>
      <c r="F79" s="31"/>
      <c r="G79" s="31"/>
      <c r="H79" s="31"/>
    </row>
    <row r="80" spans="1:8">
      <c r="A80" s="31"/>
      <c r="B80" s="31"/>
      <c r="C80" s="31"/>
      <c r="D80" s="31"/>
      <c r="E80" s="31"/>
      <c r="F80" s="31"/>
      <c r="G80" s="31"/>
      <c r="H80" s="31"/>
    </row>
    <row r="81" spans="1:8">
      <c r="A81" s="31"/>
      <c r="B81" s="31"/>
      <c r="C81" s="31"/>
      <c r="D81" s="31"/>
      <c r="E81" s="31"/>
      <c r="F81" s="31"/>
      <c r="G81" s="31"/>
      <c r="H81" s="31"/>
    </row>
    <row r="82" spans="1:8">
      <c r="A82" s="31"/>
      <c r="B82" s="31"/>
      <c r="C82" s="31"/>
      <c r="D82" s="31"/>
      <c r="E82" s="31"/>
      <c r="F82" s="31"/>
      <c r="G82" s="31"/>
      <c r="H82" s="31"/>
    </row>
    <row r="83" spans="1:8">
      <c r="A83" s="31"/>
      <c r="B83" s="31"/>
      <c r="C83" s="31"/>
      <c r="D83" s="31"/>
      <c r="E83" s="31"/>
      <c r="F83" s="31"/>
      <c r="G83" s="31"/>
      <c r="H83" s="31"/>
    </row>
    <row r="84" spans="1:8">
      <c r="A84" s="31"/>
      <c r="B84" s="31"/>
      <c r="C84" s="31"/>
      <c r="D84" s="31"/>
      <c r="E84" s="31"/>
      <c r="F84" s="31"/>
      <c r="G84" s="31"/>
      <c r="H84" s="31"/>
    </row>
    <row r="85" spans="1:8">
      <c r="A85" s="31"/>
      <c r="B85" s="31"/>
      <c r="C85" s="31"/>
      <c r="D85" s="31"/>
      <c r="E85" s="31"/>
      <c r="F85" s="31"/>
      <c r="G85" s="31"/>
      <c r="H85" s="31"/>
    </row>
    <row r="86" spans="1:8">
      <c r="A86" s="31"/>
      <c r="B86" s="31"/>
      <c r="C86" s="31"/>
      <c r="D86" s="31"/>
      <c r="E86" s="31"/>
      <c r="F86" s="31"/>
      <c r="G86" s="31"/>
      <c r="H86" s="31"/>
    </row>
    <row r="87" spans="1:8">
      <c r="A87" s="31"/>
      <c r="B87" s="31"/>
      <c r="C87" s="31"/>
      <c r="D87" s="31"/>
      <c r="E87" s="31"/>
      <c r="F87" s="31"/>
      <c r="G87" s="31"/>
      <c r="H87" s="31"/>
    </row>
    <row r="88" spans="1:8">
      <c r="A88" s="31"/>
      <c r="B88" s="31"/>
      <c r="C88" s="31"/>
      <c r="D88" s="31"/>
      <c r="E88" s="31"/>
      <c r="F88" s="31"/>
      <c r="G88" s="31"/>
      <c r="H88" s="31"/>
    </row>
    <row r="89" spans="1:8">
      <c r="A89" s="31"/>
      <c r="B89" s="31"/>
      <c r="C89" s="31"/>
      <c r="D89" s="31"/>
      <c r="E89" s="31"/>
      <c r="F89" s="31"/>
      <c r="G89" s="31"/>
      <c r="H89" s="31"/>
    </row>
    <row r="90" spans="1:8">
      <c r="A90" s="31"/>
      <c r="B90" s="31"/>
      <c r="C90" s="31"/>
      <c r="D90" s="31"/>
      <c r="E90" s="31"/>
      <c r="F90" s="31"/>
      <c r="G90" s="31"/>
      <c r="H90" s="31"/>
    </row>
    <row r="91" spans="1:8">
      <c r="A91" s="31"/>
      <c r="B91" s="31"/>
      <c r="C91" s="31"/>
      <c r="D91" s="31"/>
      <c r="E91" s="31"/>
      <c r="F91" s="31"/>
      <c r="G91" s="31"/>
      <c r="H91" s="31"/>
    </row>
    <row r="92" spans="1:8">
      <c r="A92" s="31"/>
      <c r="B92" s="31"/>
      <c r="C92" s="31"/>
      <c r="D92" s="31"/>
      <c r="E92" s="31"/>
      <c r="F92" s="31"/>
      <c r="G92" s="31"/>
      <c r="H92" s="31"/>
    </row>
    <row r="93" spans="1:8">
      <c r="A93" s="31"/>
      <c r="B93" s="31"/>
      <c r="C93" s="31"/>
      <c r="D93" s="31"/>
      <c r="E93" s="31"/>
      <c r="F93" s="31"/>
      <c r="G93" s="31"/>
      <c r="H93" s="31"/>
    </row>
    <row r="94" spans="1:8">
      <c r="A94" s="31"/>
      <c r="B94" s="31"/>
      <c r="C94" s="31"/>
      <c r="D94" s="31"/>
      <c r="E94" s="31"/>
      <c r="F94" s="31"/>
      <c r="G94" s="31"/>
      <c r="H94" s="31"/>
    </row>
    <row r="95" spans="1:8">
      <c r="A95" s="31"/>
      <c r="B95" s="31"/>
      <c r="C95" s="31"/>
      <c r="D95" s="31"/>
      <c r="E95" s="31"/>
      <c r="F95" s="31"/>
      <c r="G95" s="31"/>
      <c r="H95" s="31"/>
    </row>
    <row r="96" spans="1:8">
      <c r="A96" s="31"/>
      <c r="B96" s="31"/>
      <c r="C96" s="31"/>
      <c r="D96" s="31"/>
      <c r="E96" s="31"/>
      <c r="F96" s="31"/>
      <c r="G96" s="31"/>
      <c r="H96" s="31"/>
    </row>
    <row r="97" spans="1:8">
      <c r="A97" s="31"/>
      <c r="B97" s="31"/>
      <c r="C97" s="31"/>
      <c r="D97" s="31"/>
      <c r="E97" s="31"/>
      <c r="F97" s="31"/>
      <c r="G97" s="31"/>
      <c r="H97" s="31"/>
    </row>
    <row r="98" spans="1:8">
      <c r="A98" s="31"/>
      <c r="B98" s="31"/>
      <c r="C98" s="31"/>
      <c r="D98" s="31"/>
      <c r="E98" s="31"/>
      <c r="F98" s="31"/>
      <c r="G98" s="31"/>
      <c r="H98" s="31"/>
    </row>
    <row r="99" spans="1:8">
      <c r="A99" s="31"/>
      <c r="B99" s="31"/>
      <c r="C99" s="31"/>
      <c r="D99" s="31"/>
      <c r="E99" s="31"/>
      <c r="F99" s="31"/>
      <c r="G99" s="31"/>
      <c r="H99" s="31"/>
    </row>
    <row r="100" spans="1:8">
      <c r="A100" s="31"/>
      <c r="B100" s="31"/>
      <c r="C100" s="31"/>
      <c r="D100" s="31"/>
      <c r="E100" s="31"/>
      <c r="F100" s="31"/>
      <c r="G100" s="31"/>
      <c r="H100" s="31"/>
    </row>
    <row r="101" spans="1:8">
      <c r="A101" s="31"/>
      <c r="B101" s="31"/>
      <c r="C101" s="31"/>
      <c r="D101" s="31"/>
      <c r="E101" s="31"/>
      <c r="F101" s="31"/>
      <c r="G101" s="31"/>
      <c r="H101" s="31"/>
    </row>
    <row r="102" spans="1:8">
      <c r="A102" s="31"/>
      <c r="B102" s="31"/>
      <c r="C102" s="31"/>
      <c r="D102" s="31"/>
      <c r="E102" s="31"/>
      <c r="F102" s="31"/>
      <c r="G102" s="31"/>
      <c r="H102" s="31"/>
    </row>
    <row r="103" spans="1:8">
      <c r="A103" s="31"/>
      <c r="B103" s="31"/>
      <c r="C103" s="31"/>
      <c r="D103" s="31"/>
      <c r="E103" s="31"/>
      <c r="F103" s="31"/>
      <c r="G103" s="31"/>
      <c r="H103" s="31"/>
    </row>
    <row r="104" spans="1:8">
      <c r="A104" s="31"/>
      <c r="B104" s="31"/>
      <c r="C104" s="31"/>
      <c r="D104" s="31"/>
      <c r="E104" s="31"/>
      <c r="F104" s="31"/>
      <c r="G104" s="31"/>
      <c r="H104" s="31"/>
    </row>
    <row r="105" spans="1:8">
      <c r="A105" s="31"/>
      <c r="B105" s="31"/>
      <c r="C105" s="31"/>
      <c r="D105" s="31"/>
      <c r="E105" s="31"/>
      <c r="F105" s="31"/>
      <c r="G105" s="31"/>
      <c r="H105" s="31"/>
    </row>
    <row r="106" spans="1:8">
      <c r="A106" s="31"/>
      <c r="B106" s="31"/>
      <c r="C106" s="31"/>
      <c r="D106" s="31"/>
      <c r="E106" s="31"/>
      <c r="F106" s="31"/>
      <c r="G106" s="31"/>
      <c r="H106" s="31"/>
    </row>
    <row r="107" spans="1:8">
      <c r="A107" s="31"/>
      <c r="B107" s="31"/>
      <c r="C107" s="31"/>
      <c r="D107" s="31"/>
      <c r="E107" s="31"/>
      <c r="F107" s="31"/>
      <c r="G107" s="31"/>
      <c r="H107" s="31"/>
    </row>
    <row r="108" spans="1:8">
      <c r="A108" s="31"/>
      <c r="B108" s="31"/>
      <c r="C108" s="31"/>
      <c r="D108" s="31"/>
      <c r="E108" s="31"/>
      <c r="F108" s="31"/>
      <c r="G108" s="31"/>
      <c r="H108" s="31"/>
    </row>
    <row r="109" spans="1:8">
      <c r="A109" s="31"/>
      <c r="B109" s="31"/>
      <c r="C109" s="31"/>
      <c r="D109" s="31"/>
      <c r="E109" s="31"/>
      <c r="F109" s="31"/>
      <c r="G109" s="31"/>
      <c r="H109" s="31"/>
    </row>
    <row r="110" spans="1:8">
      <c r="A110" s="31"/>
      <c r="B110" s="31"/>
      <c r="C110" s="31"/>
      <c r="D110" s="31"/>
      <c r="E110" s="31"/>
      <c r="F110" s="31"/>
      <c r="G110" s="31"/>
      <c r="H110" s="31"/>
    </row>
    <row r="111" spans="1:8">
      <c r="A111" s="31"/>
      <c r="B111" s="31"/>
      <c r="C111" s="31"/>
      <c r="D111" s="31"/>
      <c r="E111" s="31"/>
      <c r="F111" s="31"/>
      <c r="G111" s="31"/>
      <c r="H111" s="31"/>
    </row>
    <row r="112" spans="1:8">
      <c r="A112" s="31"/>
      <c r="B112" s="31"/>
      <c r="C112" s="31"/>
      <c r="D112" s="31"/>
      <c r="E112" s="31"/>
      <c r="F112" s="31"/>
      <c r="G112" s="31"/>
      <c r="H112" s="31"/>
    </row>
    <row r="113" spans="1:8">
      <c r="A113" s="31"/>
      <c r="B113" s="31"/>
      <c r="C113" s="31"/>
      <c r="D113" s="31"/>
      <c r="E113" s="31"/>
      <c r="F113" s="31"/>
      <c r="G113" s="31"/>
      <c r="H113" s="31"/>
    </row>
    <row r="114" spans="1:8">
      <c r="A114" s="31"/>
      <c r="B114" s="31"/>
      <c r="C114" s="31"/>
      <c r="D114" s="31"/>
      <c r="E114" s="31"/>
      <c r="F114" s="31"/>
      <c r="G114" s="31"/>
      <c r="H114" s="31"/>
    </row>
    <row r="115" spans="1:8">
      <c r="A115" s="31"/>
      <c r="B115" s="31"/>
      <c r="C115" s="31"/>
      <c r="D115" s="31"/>
      <c r="E115" s="31"/>
      <c r="F115" s="31"/>
      <c r="G115" s="31"/>
      <c r="H115" s="31"/>
    </row>
    <row r="116" spans="1:8">
      <c r="A116" s="31"/>
      <c r="B116" s="31"/>
      <c r="C116" s="31"/>
      <c r="D116" s="31"/>
      <c r="E116" s="31"/>
      <c r="F116" s="31"/>
      <c r="G116" s="31"/>
      <c r="H116" s="31"/>
    </row>
    <row r="117" spans="1:8">
      <c r="A117" s="31"/>
      <c r="B117" s="31"/>
      <c r="C117" s="31"/>
      <c r="D117" s="31"/>
      <c r="E117" s="31"/>
      <c r="F117" s="31"/>
      <c r="G117" s="31"/>
      <c r="H117" s="31"/>
    </row>
    <row r="118" spans="1:8">
      <c r="A118" s="31"/>
      <c r="B118" s="31"/>
      <c r="C118" s="31"/>
      <c r="D118" s="31"/>
      <c r="E118" s="31"/>
      <c r="F118" s="31"/>
      <c r="G118" s="31"/>
      <c r="H118" s="31"/>
    </row>
    <row r="119" spans="1:8">
      <c r="A119" s="31"/>
      <c r="B119" s="31"/>
      <c r="C119" s="31"/>
      <c r="D119" s="31"/>
      <c r="E119" s="31"/>
      <c r="F119" s="31"/>
      <c r="G119" s="31"/>
      <c r="H119" s="31"/>
    </row>
    <row r="120" spans="1:8">
      <c r="A120" s="31"/>
      <c r="B120" s="31"/>
      <c r="C120" s="31"/>
      <c r="D120" s="31"/>
      <c r="E120" s="31"/>
      <c r="F120" s="31"/>
      <c r="G120" s="31"/>
      <c r="H120" s="31"/>
    </row>
    <row r="121" spans="1:8">
      <c r="A121" s="31"/>
      <c r="B121" s="31"/>
      <c r="C121" s="31"/>
      <c r="D121" s="31"/>
      <c r="E121" s="31"/>
      <c r="F121" s="31"/>
      <c r="G121" s="31"/>
      <c r="H121" s="31"/>
    </row>
    <row r="122" spans="1:8">
      <c r="A122" s="31"/>
      <c r="B122" s="31"/>
      <c r="C122" s="31"/>
      <c r="D122" s="31"/>
      <c r="E122" s="31"/>
      <c r="F122" s="31"/>
      <c r="G122" s="31"/>
      <c r="H122" s="31"/>
    </row>
    <row r="123" spans="1:8">
      <c r="A123" s="31"/>
      <c r="B123" s="31"/>
      <c r="C123" s="31"/>
      <c r="D123" s="31"/>
      <c r="E123" s="31"/>
      <c r="F123" s="31"/>
      <c r="G123" s="31"/>
      <c r="H123" s="31"/>
    </row>
    <row r="124" spans="1:8">
      <c r="G124" s="32"/>
    </row>
    <row r="125" spans="1:8">
      <c r="G125" s="32"/>
    </row>
    <row r="126" spans="1:8">
      <c r="G126" s="32"/>
    </row>
    <row r="127" spans="1:8">
      <c r="G127" s="32"/>
    </row>
    <row r="128" spans="1:8">
      <c r="G128" s="32"/>
    </row>
    <row r="129" s="32" customFormat="1"/>
    <row r="130" s="32" customFormat="1"/>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E5DC77-5F04-4B12-A692-EAF51189DD57}">
  <dimension ref="A1:G68"/>
  <sheetViews>
    <sheetView tabSelected="1" workbookViewId="0">
      <selection activeCell="G68" sqref="F1:G68"/>
    </sheetView>
  </sheetViews>
  <sheetFormatPr defaultRowHeight="15"/>
  <cols>
    <col min="3" max="3" width="21" customWidth="1"/>
    <col min="4" max="4" width="43.85546875" customWidth="1"/>
    <col min="5" max="7" width="48.5703125" customWidth="1"/>
  </cols>
  <sheetData>
    <row r="1" spans="1:7" ht="45">
      <c r="A1" s="56" t="s">
        <v>4164</v>
      </c>
      <c r="B1" s="56" t="s">
        <v>4298</v>
      </c>
      <c r="C1" s="56" t="s">
        <v>21924</v>
      </c>
      <c r="D1" s="56" t="s">
        <v>4165</v>
      </c>
      <c r="E1" s="56" t="s">
        <v>4166</v>
      </c>
      <c r="F1" s="56" t="s">
        <v>23348</v>
      </c>
      <c r="G1" s="56" t="s">
        <v>23347</v>
      </c>
    </row>
    <row r="2" spans="1:7" ht="285">
      <c r="A2" s="57" t="s">
        <v>11</v>
      </c>
      <c r="B2" s="57" t="s">
        <v>4299</v>
      </c>
      <c r="C2" s="57" t="s">
        <v>412</v>
      </c>
      <c r="D2" s="57" t="s">
        <v>1554</v>
      </c>
      <c r="E2" s="57" t="s">
        <v>2561</v>
      </c>
      <c r="F2" s="59" t="s">
        <v>4177</v>
      </c>
      <c r="G2" s="57"/>
    </row>
    <row r="3" spans="1:7" ht="409.5">
      <c r="A3" s="58" t="s">
        <v>16</v>
      </c>
      <c r="B3" s="58" t="s">
        <v>4299</v>
      </c>
      <c r="C3" s="58" t="s">
        <v>431</v>
      </c>
      <c r="D3" s="58" t="s">
        <v>1570</v>
      </c>
      <c r="E3" s="58" t="s">
        <v>2577</v>
      </c>
      <c r="F3" s="60" t="s">
        <v>4171</v>
      </c>
      <c r="G3" s="58"/>
    </row>
    <row r="4" spans="1:7" ht="135">
      <c r="A4" s="57" t="s">
        <v>21949</v>
      </c>
      <c r="B4" s="57" t="s">
        <v>4299</v>
      </c>
      <c r="C4" s="57" t="s">
        <v>432</v>
      </c>
      <c r="D4" s="57" t="s">
        <v>1571</v>
      </c>
      <c r="E4" s="57" t="s">
        <v>2578</v>
      </c>
      <c r="F4" s="59" t="s">
        <v>4178</v>
      </c>
      <c r="G4" s="57"/>
    </row>
    <row r="5" spans="1:7" ht="105">
      <c r="A5" s="58" t="s">
        <v>21951</v>
      </c>
      <c r="B5" s="58" t="s">
        <v>4299</v>
      </c>
      <c r="C5" s="58" t="s">
        <v>433</v>
      </c>
      <c r="D5" s="58" t="s">
        <v>1572</v>
      </c>
      <c r="E5" s="58" t="s">
        <v>2579</v>
      </c>
      <c r="F5" s="60" t="s">
        <v>4179</v>
      </c>
      <c r="G5" s="58"/>
    </row>
    <row r="6" spans="1:7" ht="75">
      <c r="A6" s="57" t="s">
        <v>21952</v>
      </c>
      <c r="B6" s="57" t="s">
        <v>4299</v>
      </c>
      <c r="C6" s="57" t="s">
        <v>434</v>
      </c>
      <c r="D6" s="57" t="s">
        <v>1573</v>
      </c>
      <c r="E6" s="57" t="s">
        <v>2580</v>
      </c>
      <c r="F6" s="59" t="s">
        <v>4180</v>
      </c>
      <c r="G6" s="57"/>
    </row>
    <row r="7" spans="1:7" ht="120">
      <c r="A7" s="58" t="s">
        <v>21953</v>
      </c>
      <c r="B7" s="58" t="s">
        <v>4299</v>
      </c>
      <c r="C7" s="58" t="s">
        <v>435</v>
      </c>
      <c r="D7" s="58" t="s">
        <v>1574</v>
      </c>
      <c r="E7" s="58" t="s">
        <v>2581</v>
      </c>
      <c r="F7" s="60" t="s">
        <v>4181</v>
      </c>
      <c r="G7" s="58"/>
    </row>
    <row r="8" spans="1:7" ht="75">
      <c r="A8" s="57" t="s">
        <v>17</v>
      </c>
      <c r="B8" s="57" t="s">
        <v>4299</v>
      </c>
      <c r="C8" s="57" t="s">
        <v>442</v>
      </c>
      <c r="D8" s="57" t="s">
        <v>1578</v>
      </c>
      <c r="E8" s="57" t="s">
        <v>2585</v>
      </c>
      <c r="F8" s="59" t="s">
        <v>4182</v>
      </c>
      <c r="G8" s="57"/>
    </row>
    <row r="9" spans="1:7" ht="105">
      <c r="A9" s="58" t="s">
        <v>21959</v>
      </c>
      <c r="B9" s="58" t="s">
        <v>4299</v>
      </c>
      <c r="C9" s="58" t="s">
        <v>443</v>
      </c>
      <c r="D9" s="58" t="s">
        <v>1579</v>
      </c>
      <c r="E9" s="58" t="s">
        <v>2586</v>
      </c>
      <c r="F9" s="60" t="s">
        <v>4183</v>
      </c>
      <c r="G9" s="58"/>
    </row>
    <row r="10" spans="1:7" ht="409.5">
      <c r="A10" s="57" t="s">
        <v>18</v>
      </c>
      <c r="B10" s="57" t="s">
        <v>4299</v>
      </c>
      <c r="C10" s="57" t="s">
        <v>448</v>
      </c>
      <c r="D10" s="57" t="s">
        <v>1583</v>
      </c>
      <c r="E10" s="57" t="s">
        <v>2590</v>
      </c>
      <c r="F10" s="59" t="s">
        <v>4184</v>
      </c>
      <c r="G10" s="57"/>
    </row>
    <row r="11" spans="1:7" ht="75">
      <c r="A11" s="58" t="s">
        <v>21968</v>
      </c>
      <c r="B11" s="58" t="s">
        <v>4299</v>
      </c>
      <c r="C11" s="58" t="s">
        <v>453</v>
      </c>
      <c r="D11" s="58" t="s">
        <v>1585</v>
      </c>
      <c r="E11" s="58" t="s">
        <v>2592</v>
      </c>
      <c r="F11" s="60" t="s">
        <v>4185</v>
      </c>
      <c r="G11" s="58"/>
    </row>
    <row r="12" spans="1:7" ht="409.5">
      <c r="A12" s="57" t="s">
        <v>1</v>
      </c>
      <c r="B12" s="57" t="s">
        <v>4299</v>
      </c>
      <c r="C12" s="57" t="s">
        <v>323</v>
      </c>
      <c r="D12" s="57" t="s">
        <v>1471</v>
      </c>
      <c r="E12" s="57" t="s">
        <v>2478</v>
      </c>
      <c r="F12" s="59" t="s">
        <v>4171</v>
      </c>
      <c r="G12" s="57"/>
    </row>
    <row r="13" spans="1:7" ht="409.5">
      <c r="A13" s="58" t="s">
        <v>19</v>
      </c>
      <c r="B13" s="58" t="s">
        <v>4299</v>
      </c>
      <c r="C13" s="58" t="s">
        <v>454</v>
      </c>
      <c r="D13" s="58" t="s">
        <v>1586</v>
      </c>
      <c r="E13" s="58" t="s">
        <v>2593</v>
      </c>
      <c r="F13" s="60" t="s">
        <v>4186</v>
      </c>
      <c r="G13" s="58"/>
    </row>
    <row r="14" spans="1:7" ht="180">
      <c r="A14" s="57" t="s">
        <v>21982</v>
      </c>
      <c r="B14" s="57" t="s">
        <v>4299</v>
      </c>
      <c r="C14" s="57" t="s">
        <v>455</v>
      </c>
      <c r="D14" s="57" t="s">
        <v>1587</v>
      </c>
      <c r="E14" s="57" t="s">
        <v>2594</v>
      </c>
      <c r="F14" s="59" t="s">
        <v>4186</v>
      </c>
      <c r="G14" s="57"/>
    </row>
    <row r="15" spans="1:7" ht="75">
      <c r="A15" s="58" t="s">
        <v>21983</v>
      </c>
      <c r="B15" s="58" t="s">
        <v>4299</v>
      </c>
      <c r="C15" s="58" t="s">
        <v>456</v>
      </c>
      <c r="D15" s="58" t="s">
        <v>1588</v>
      </c>
      <c r="E15" s="58" t="s">
        <v>2595</v>
      </c>
      <c r="F15" s="60" t="s">
        <v>4187</v>
      </c>
      <c r="G15" s="58"/>
    </row>
    <row r="16" spans="1:7" ht="270">
      <c r="A16" s="57" t="s">
        <v>21</v>
      </c>
      <c r="B16" s="57" t="s">
        <v>4299</v>
      </c>
      <c r="C16" s="57" t="s">
        <v>463</v>
      </c>
      <c r="D16" s="57" t="s">
        <v>1595</v>
      </c>
      <c r="E16" s="57" t="s">
        <v>2602</v>
      </c>
      <c r="F16" s="59" t="s">
        <v>4188</v>
      </c>
      <c r="G16" s="57"/>
    </row>
    <row r="17" spans="1:7" ht="225">
      <c r="A17" s="58" t="s">
        <v>2</v>
      </c>
      <c r="B17" s="58" t="s">
        <v>4299</v>
      </c>
      <c r="C17" s="58" t="s">
        <v>337</v>
      </c>
      <c r="D17" s="58" t="s">
        <v>1484</v>
      </c>
      <c r="E17" s="58" t="s">
        <v>2491</v>
      </c>
      <c r="F17" s="60" t="s">
        <v>4171</v>
      </c>
      <c r="G17" s="58"/>
    </row>
    <row r="18" spans="1:7" ht="409.5">
      <c r="A18" s="57" t="s">
        <v>3</v>
      </c>
      <c r="B18" s="57" t="s">
        <v>4299</v>
      </c>
      <c r="C18" s="57" t="s">
        <v>353</v>
      </c>
      <c r="D18" s="57" t="s">
        <v>1498</v>
      </c>
      <c r="E18" s="57" t="s">
        <v>2505</v>
      </c>
      <c r="F18" s="59" t="s">
        <v>4172</v>
      </c>
      <c r="G18" s="57"/>
    </row>
    <row r="19" spans="1:7" ht="270">
      <c r="A19" s="58" t="s">
        <v>4</v>
      </c>
      <c r="B19" s="58" t="s">
        <v>4299</v>
      </c>
      <c r="C19" s="58" t="s">
        <v>386</v>
      </c>
      <c r="D19" s="58" t="s">
        <v>1529</v>
      </c>
      <c r="E19" s="58" t="s">
        <v>2536</v>
      </c>
      <c r="F19" s="60" t="s">
        <v>4173</v>
      </c>
      <c r="G19" s="58"/>
    </row>
    <row r="20" spans="1:7" ht="180">
      <c r="A20" s="57" t="s">
        <v>5</v>
      </c>
      <c r="B20" s="57" t="s">
        <v>4299</v>
      </c>
      <c r="C20" s="57" t="s">
        <v>387</v>
      </c>
      <c r="D20" s="57" t="s">
        <v>1530</v>
      </c>
      <c r="E20" s="57" t="s">
        <v>2537</v>
      </c>
      <c r="F20" s="59" t="s">
        <v>4174</v>
      </c>
      <c r="G20" s="57"/>
    </row>
    <row r="21" spans="1:7" ht="180">
      <c r="A21" s="58" t="s">
        <v>22037</v>
      </c>
      <c r="B21" s="58" t="s">
        <v>4299</v>
      </c>
      <c r="C21" s="58" t="s">
        <v>388</v>
      </c>
      <c r="D21" s="58" t="s">
        <v>1531</v>
      </c>
      <c r="E21" s="58" t="s">
        <v>2538</v>
      </c>
      <c r="F21" s="60" t="s">
        <v>4174</v>
      </c>
      <c r="G21" s="58"/>
    </row>
    <row r="22" spans="1:7" ht="195">
      <c r="A22" s="57" t="s">
        <v>22038</v>
      </c>
      <c r="B22" s="57" t="s">
        <v>4299</v>
      </c>
      <c r="C22" s="57" t="s">
        <v>397</v>
      </c>
      <c r="D22" s="57" t="s">
        <v>1540</v>
      </c>
      <c r="E22" s="57" t="s">
        <v>2547</v>
      </c>
      <c r="F22" s="59" t="s">
        <v>4176</v>
      </c>
      <c r="G22" s="57"/>
    </row>
    <row r="23" spans="1:7" ht="165">
      <c r="A23" s="58" t="s">
        <v>22039</v>
      </c>
      <c r="B23" s="58" t="s">
        <v>4299</v>
      </c>
      <c r="C23" s="58" t="s">
        <v>389</v>
      </c>
      <c r="D23" s="58" t="s">
        <v>1532</v>
      </c>
      <c r="E23" s="58" t="s">
        <v>2539</v>
      </c>
      <c r="F23" s="60" t="s">
        <v>4175</v>
      </c>
      <c r="G23" s="58"/>
    </row>
    <row r="24" spans="1:7" ht="195">
      <c r="A24" s="57" t="s">
        <v>22042</v>
      </c>
      <c r="B24" s="57" t="s">
        <v>4299</v>
      </c>
      <c r="C24" s="57" t="s">
        <v>392</v>
      </c>
      <c r="D24" s="57" t="s">
        <v>1535</v>
      </c>
      <c r="E24" s="57" t="s">
        <v>2542</v>
      </c>
      <c r="F24" s="59" t="s">
        <v>4174</v>
      </c>
      <c r="G24" s="57"/>
    </row>
    <row r="25" spans="1:7" ht="135">
      <c r="A25" s="58" t="s">
        <v>22046</v>
      </c>
      <c r="B25" s="58" t="s">
        <v>4299</v>
      </c>
      <c r="C25" s="58" t="s">
        <v>396</v>
      </c>
      <c r="D25" s="58" t="s">
        <v>1539</v>
      </c>
      <c r="E25" s="58" t="s">
        <v>2546</v>
      </c>
      <c r="F25" s="60" t="s">
        <v>4176</v>
      </c>
      <c r="G25" s="58"/>
    </row>
    <row r="26" spans="1:7" ht="409.5">
      <c r="A26" s="57" t="s">
        <v>84</v>
      </c>
      <c r="B26" s="57" t="s">
        <v>4305</v>
      </c>
      <c r="C26" s="57" t="s">
        <v>704</v>
      </c>
      <c r="D26" s="57" t="s">
        <v>1803</v>
      </c>
      <c r="E26" s="57" t="s">
        <v>2808</v>
      </c>
      <c r="F26" s="59" t="s">
        <v>4206</v>
      </c>
      <c r="G26" s="57"/>
    </row>
    <row r="27" spans="1:7" ht="360">
      <c r="A27" s="58" t="s">
        <v>22243</v>
      </c>
      <c r="B27" s="58" t="s">
        <v>4305</v>
      </c>
      <c r="C27" s="58" t="s">
        <v>705</v>
      </c>
      <c r="D27" s="58" t="s">
        <v>1804</v>
      </c>
      <c r="E27" s="58" t="s">
        <v>2809</v>
      </c>
      <c r="F27" s="60" t="s">
        <v>4207</v>
      </c>
      <c r="G27" s="58"/>
    </row>
    <row r="28" spans="1:7" ht="360">
      <c r="A28" s="57" t="s">
        <v>22248</v>
      </c>
      <c r="B28" s="57" t="s">
        <v>4305</v>
      </c>
      <c r="C28" s="57" t="s">
        <v>706</v>
      </c>
      <c r="D28" s="57" t="s">
        <v>1805</v>
      </c>
      <c r="E28" s="57" t="s">
        <v>2810</v>
      </c>
      <c r="F28" s="59" t="s">
        <v>4207</v>
      </c>
      <c r="G28" s="57"/>
    </row>
    <row r="29" spans="1:7" ht="75">
      <c r="A29" s="58" t="s">
        <v>22249</v>
      </c>
      <c r="B29" s="58" t="s">
        <v>4305</v>
      </c>
      <c r="C29" s="58" t="s">
        <v>707</v>
      </c>
      <c r="D29" s="58" t="s">
        <v>3514</v>
      </c>
      <c r="E29" s="58"/>
      <c r="F29" s="60" t="s">
        <v>4207</v>
      </c>
      <c r="G29" s="58"/>
    </row>
    <row r="30" spans="1:7" ht="90">
      <c r="A30" s="57" t="s">
        <v>22254</v>
      </c>
      <c r="B30" s="57" t="s">
        <v>4305</v>
      </c>
      <c r="C30" s="57" t="s">
        <v>712</v>
      </c>
      <c r="D30" s="57" t="s">
        <v>1808</v>
      </c>
      <c r="E30" s="57" t="s">
        <v>2813</v>
      </c>
      <c r="F30" s="59" t="s">
        <v>4208</v>
      </c>
      <c r="G30" s="57"/>
    </row>
    <row r="31" spans="1:7" ht="105">
      <c r="A31" s="58" t="s">
        <v>22255</v>
      </c>
      <c r="B31" s="58" t="s">
        <v>4305</v>
      </c>
      <c r="C31" s="58" t="s">
        <v>713</v>
      </c>
      <c r="D31" s="58" t="s">
        <v>3517</v>
      </c>
      <c r="E31" s="58"/>
      <c r="F31" s="60" t="s">
        <v>4208</v>
      </c>
      <c r="G31" s="58"/>
    </row>
    <row r="32" spans="1:7" ht="240">
      <c r="A32" s="57" t="s">
        <v>86</v>
      </c>
      <c r="B32" s="57" t="s">
        <v>4305</v>
      </c>
      <c r="C32" s="57" t="s">
        <v>722</v>
      </c>
      <c r="D32" s="57" t="s">
        <v>1816</v>
      </c>
      <c r="E32" s="57" t="s">
        <v>2821</v>
      </c>
      <c r="F32" s="59" t="s">
        <v>4209</v>
      </c>
      <c r="G32" s="57"/>
    </row>
    <row r="33" spans="1:7" ht="409.5">
      <c r="A33" s="58" t="s">
        <v>87</v>
      </c>
      <c r="B33" s="58" t="s">
        <v>4305</v>
      </c>
      <c r="C33" s="58" t="s">
        <v>732</v>
      </c>
      <c r="D33" s="58" t="s">
        <v>1823</v>
      </c>
      <c r="E33" s="58" t="s">
        <v>2828</v>
      </c>
      <c r="F33" s="60" t="s">
        <v>4206</v>
      </c>
      <c r="G33" s="58"/>
    </row>
    <row r="34" spans="1:7" ht="405">
      <c r="A34" s="57" t="s">
        <v>22269</v>
      </c>
      <c r="B34" s="57" t="s">
        <v>4305</v>
      </c>
      <c r="C34" s="57" t="s">
        <v>733</v>
      </c>
      <c r="D34" s="57" t="s">
        <v>1824</v>
      </c>
      <c r="E34" s="57" t="s">
        <v>2829</v>
      </c>
      <c r="F34" s="59" t="s">
        <v>4210</v>
      </c>
      <c r="G34" s="57"/>
    </row>
    <row r="35" spans="1:7" ht="240">
      <c r="A35" s="58" t="s">
        <v>88</v>
      </c>
      <c r="B35" s="58" t="s">
        <v>4305</v>
      </c>
      <c r="C35" s="58" t="s">
        <v>749</v>
      </c>
      <c r="D35" s="58" t="s">
        <v>1839</v>
      </c>
      <c r="E35" s="58" t="s">
        <v>2844</v>
      </c>
      <c r="F35" s="60" t="s">
        <v>4211</v>
      </c>
      <c r="G35" s="58"/>
    </row>
    <row r="36" spans="1:7" ht="210">
      <c r="A36" s="57" t="s">
        <v>113</v>
      </c>
      <c r="B36" s="57" t="s">
        <v>4308</v>
      </c>
      <c r="C36" s="57" t="s">
        <v>837</v>
      </c>
      <c r="D36" s="57" t="s">
        <v>1926</v>
      </c>
      <c r="E36" s="57" t="s">
        <v>2931</v>
      </c>
      <c r="F36" s="59" t="s">
        <v>4218</v>
      </c>
      <c r="G36" s="57"/>
    </row>
    <row r="37" spans="1:7" ht="300">
      <c r="A37" s="58" t="s">
        <v>114</v>
      </c>
      <c r="B37" s="58" t="s">
        <v>4308</v>
      </c>
      <c r="C37" s="58" t="s">
        <v>840</v>
      </c>
      <c r="D37" s="58" t="s">
        <v>1927</v>
      </c>
      <c r="E37" s="58" t="s">
        <v>2932</v>
      </c>
      <c r="F37" s="60" t="s">
        <v>4219</v>
      </c>
      <c r="G37" s="58"/>
    </row>
    <row r="38" spans="1:7" ht="375">
      <c r="A38" s="57" t="s">
        <v>115</v>
      </c>
      <c r="B38" s="57" t="s">
        <v>4308</v>
      </c>
      <c r="C38" s="57" t="s">
        <v>841</v>
      </c>
      <c r="D38" s="57" t="s">
        <v>1928</v>
      </c>
      <c r="E38" s="57" t="s">
        <v>2933</v>
      </c>
      <c r="F38" s="59" t="s">
        <v>4218</v>
      </c>
      <c r="G38" s="57"/>
    </row>
    <row r="39" spans="1:7" ht="409.5">
      <c r="A39" s="58" t="s">
        <v>116</v>
      </c>
      <c r="B39" s="58" t="s">
        <v>4308</v>
      </c>
      <c r="C39" s="58" t="s">
        <v>844</v>
      </c>
      <c r="D39" s="58" t="s">
        <v>1930</v>
      </c>
      <c r="E39" s="58" t="s">
        <v>2935</v>
      </c>
      <c r="F39" s="60" t="s">
        <v>4220</v>
      </c>
      <c r="G39" s="58"/>
    </row>
    <row r="40" spans="1:7" ht="45">
      <c r="A40" s="57" t="s">
        <v>22357</v>
      </c>
      <c r="B40" s="57" t="s">
        <v>4308</v>
      </c>
      <c r="C40" s="57" t="s">
        <v>848</v>
      </c>
      <c r="D40" s="57" t="s">
        <v>3531</v>
      </c>
      <c r="E40" s="57"/>
      <c r="F40" s="59" t="s">
        <v>4221</v>
      </c>
      <c r="G40" s="57"/>
    </row>
    <row r="41" spans="1:7" ht="409.5">
      <c r="A41" s="58" t="s">
        <v>117</v>
      </c>
      <c r="B41" s="58" t="s">
        <v>4308</v>
      </c>
      <c r="C41" s="58" t="s">
        <v>849</v>
      </c>
      <c r="D41" s="58" t="s">
        <v>1932</v>
      </c>
      <c r="E41" s="58" t="s">
        <v>2937</v>
      </c>
      <c r="F41" s="60" t="s">
        <v>4218</v>
      </c>
      <c r="G41" s="58"/>
    </row>
    <row r="42" spans="1:7" ht="409.5">
      <c r="A42" s="57" t="s">
        <v>118</v>
      </c>
      <c r="B42" s="57" t="s">
        <v>4308</v>
      </c>
      <c r="C42" s="57" t="s">
        <v>858</v>
      </c>
      <c r="D42" s="57" t="s">
        <v>1938</v>
      </c>
      <c r="E42" s="57" t="s">
        <v>2943</v>
      </c>
      <c r="F42" s="59" t="s">
        <v>4222</v>
      </c>
      <c r="G42" s="57"/>
    </row>
    <row r="43" spans="1:7" ht="30">
      <c r="A43" s="58" t="s">
        <v>22366</v>
      </c>
      <c r="B43" s="58" t="s">
        <v>4308</v>
      </c>
      <c r="C43" s="58" t="s">
        <v>859</v>
      </c>
      <c r="D43" s="58" t="s">
        <v>3480</v>
      </c>
      <c r="E43" s="58"/>
      <c r="F43" s="60" t="s">
        <v>4223</v>
      </c>
      <c r="G43" s="58"/>
    </row>
    <row r="44" spans="1:7" ht="195">
      <c r="A44" s="57" t="s">
        <v>136</v>
      </c>
      <c r="B44" s="57" t="s">
        <v>4309</v>
      </c>
      <c r="C44" s="57" t="s">
        <v>915</v>
      </c>
      <c r="D44" s="57" t="s">
        <v>1988</v>
      </c>
      <c r="E44" s="57" t="s">
        <v>2992</v>
      </c>
      <c r="F44" s="59" t="s">
        <v>4227</v>
      </c>
      <c r="G44" s="57"/>
    </row>
    <row r="45" spans="1:7" ht="180">
      <c r="A45" s="58" t="s">
        <v>121</v>
      </c>
      <c r="B45" s="58" t="s">
        <v>4309</v>
      </c>
      <c r="C45" s="58" t="s">
        <v>866</v>
      </c>
      <c r="D45" s="58" t="s">
        <v>1946</v>
      </c>
      <c r="E45" s="58" t="s">
        <v>2950</v>
      </c>
      <c r="F45" s="60" t="s">
        <v>4226</v>
      </c>
      <c r="G45" s="58"/>
    </row>
    <row r="46" spans="1:7" ht="409.5">
      <c r="A46" s="57" t="s">
        <v>122</v>
      </c>
      <c r="B46" s="57" t="s">
        <v>4309</v>
      </c>
      <c r="C46" s="57" t="s">
        <v>870</v>
      </c>
      <c r="D46" s="57" t="s">
        <v>1950</v>
      </c>
      <c r="E46" s="57" t="s">
        <v>2954</v>
      </c>
      <c r="F46" s="59" t="s">
        <v>4228</v>
      </c>
      <c r="G46" s="57"/>
    </row>
    <row r="47" spans="1:7" ht="150">
      <c r="A47" s="58" t="s">
        <v>124</v>
      </c>
      <c r="B47" s="58" t="s">
        <v>4309</v>
      </c>
      <c r="C47" s="58" t="s">
        <v>880</v>
      </c>
      <c r="D47" s="58" t="s">
        <v>1959</v>
      </c>
      <c r="E47" s="58" t="s">
        <v>2963</v>
      </c>
      <c r="F47" s="60" t="s">
        <v>4226</v>
      </c>
      <c r="G47" s="58"/>
    </row>
    <row r="48" spans="1:7" ht="270">
      <c r="A48" s="57" t="s">
        <v>125</v>
      </c>
      <c r="B48" s="57" t="s">
        <v>4309</v>
      </c>
      <c r="C48" s="57" t="s">
        <v>884</v>
      </c>
      <c r="D48" s="57" t="s">
        <v>1961</v>
      </c>
      <c r="E48" s="57" t="s">
        <v>2965</v>
      </c>
      <c r="F48" s="59" t="s">
        <v>4226</v>
      </c>
      <c r="G48" s="57"/>
    </row>
    <row r="49" spans="1:7" ht="165">
      <c r="A49" s="58" t="s">
        <v>245</v>
      </c>
      <c r="B49" s="58" t="s">
        <v>4316</v>
      </c>
      <c r="C49" s="58" t="s">
        <v>1231</v>
      </c>
      <c r="D49" s="58" t="s">
        <v>2260</v>
      </c>
      <c r="E49" s="58" t="s">
        <v>3262</v>
      </c>
      <c r="F49" s="60" t="s">
        <v>4240</v>
      </c>
      <c r="G49" s="58"/>
    </row>
    <row r="50" spans="1:7" ht="255">
      <c r="A50" s="57" t="s">
        <v>247</v>
      </c>
      <c r="B50" s="57" t="s">
        <v>4316</v>
      </c>
      <c r="C50" s="57" t="s">
        <v>1234</v>
      </c>
      <c r="D50" s="57" t="s">
        <v>2263</v>
      </c>
      <c r="E50" s="57" t="s">
        <v>3265</v>
      </c>
      <c r="F50" s="59" t="s">
        <v>4241</v>
      </c>
      <c r="G50" s="57"/>
    </row>
    <row r="51" spans="1:7" ht="300">
      <c r="A51" s="58" t="s">
        <v>248</v>
      </c>
      <c r="B51" s="58" t="s">
        <v>4316</v>
      </c>
      <c r="C51" s="58" t="s">
        <v>1239</v>
      </c>
      <c r="D51" s="58" t="s">
        <v>2268</v>
      </c>
      <c r="E51" s="58" t="s">
        <v>3269</v>
      </c>
      <c r="F51" s="60" t="s">
        <v>4242</v>
      </c>
      <c r="G51" s="58"/>
    </row>
    <row r="52" spans="1:7" ht="105">
      <c r="A52" s="57" t="s">
        <v>250</v>
      </c>
      <c r="B52" s="57" t="s">
        <v>4316</v>
      </c>
      <c r="C52" s="57" t="s">
        <v>1243</v>
      </c>
      <c r="D52" s="57" t="s">
        <v>2269</v>
      </c>
      <c r="E52" s="57" t="s">
        <v>3270</v>
      </c>
      <c r="F52" s="59" t="s">
        <v>4243</v>
      </c>
      <c r="G52" s="57"/>
    </row>
    <row r="53" spans="1:7" ht="300">
      <c r="A53" s="58" t="s">
        <v>253</v>
      </c>
      <c r="B53" s="58" t="s">
        <v>4316</v>
      </c>
      <c r="C53" s="58" t="s">
        <v>1253</v>
      </c>
      <c r="D53" s="58" t="s">
        <v>2278</v>
      </c>
      <c r="E53" s="58" t="s">
        <v>3279</v>
      </c>
      <c r="F53" s="60" t="s">
        <v>4244</v>
      </c>
      <c r="G53" s="58"/>
    </row>
    <row r="54" spans="1:7" ht="30">
      <c r="A54" s="57" t="s">
        <v>254</v>
      </c>
      <c r="B54" s="57" t="s">
        <v>4316</v>
      </c>
      <c r="C54" s="57" t="s">
        <v>1259</v>
      </c>
      <c r="D54" s="57" t="s">
        <v>3591</v>
      </c>
      <c r="E54" s="57"/>
      <c r="F54" s="59" t="s">
        <v>4245</v>
      </c>
      <c r="G54" s="57"/>
    </row>
    <row r="55" spans="1:7" ht="360">
      <c r="A55" s="58" t="s">
        <v>237</v>
      </c>
      <c r="B55" s="58" t="s">
        <v>4316</v>
      </c>
      <c r="C55" s="58" t="s">
        <v>1177</v>
      </c>
      <c r="D55" s="58" t="s">
        <v>2211</v>
      </c>
      <c r="E55" s="58" t="s">
        <v>3213</v>
      </c>
      <c r="F55" s="60" t="s">
        <v>4234</v>
      </c>
      <c r="G55" s="58"/>
    </row>
    <row r="56" spans="1:7" ht="150">
      <c r="A56" s="57" t="s">
        <v>258</v>
      </c>
      <c r="B56" s="57" t="s">
        <v>4316</v>
      </c>
      <c r="C56" s="57" t="s">
        <v>1266</v>
      </c>
      <c r="D56" s="57" t="s">
        <v>2288</v>
      </c>
      <c r="E56" s="57" t="s">
        <v>3286</v>
      </c>
      <c r="F56" s="59" t="s">
        <v>4246</v>
      </c>
      <c r="G56" s="57"/>
    </row>
    <row r="57" spans="1:7" ht="390">
      <c r="A57" s="58" t="s">
        <v>263</v>
      </c>
      <c r="B57" s="58" t="s">
        <v>4316</v>
      </c>
      <c r="C57" s="58" t="s">
        <v>1277</v>
      </c>
      <c r="D57" s="58" t="s">
        <v>2296</v>
      </c>
      <c r="E57" s="58" t="s">
        <v>3294</v>
      </c>
      <c r="F57" s="60" t="s">
        <v>4247</v>
      </c>
      <c r="G57" s="58"/>
    </row>
    <row r="58" spans="1:7" ht="330">
      <c r="A58" s="57" t="s">
        <v>239</v>
      </c>
      <c r="B58" s="57" t="s">
        <v>4316</v>
      </c>
      <c r="C58" s="57" t="s">
        <v>1186</v>
      </c>
      <c r="D58" s="57" t="s">
        <v>2220</v>
      </c>
      <c r="E58" s="57" t="s">
        <v>3222</v>
      </c>
      <c r="F58" s="59" t="s">
        <v>4235</v>
      </c>
      <c r="G58" s="57"/>
    </row>
    <row r="59" spans="1:7" ht="409.5">
      <c r="A59" s="58" t="s">
        <v>242</v>
      </c>
      <c r="B59" s="58" t="s">
        <v>4316</v>
      </c>
      <c r="C59" s="58" t="s">
        <v>1194</v>
      </c>
      <c r="D59" s="58" t="s">
        <v>2227</v>
      </c>
      <c r="E59" s="58" t="s">
        <v>3229</v>
      </c>
      <c r="F59" s="60" t="s">
        <v>4236</v>
      </c>
      <c r="G59" s="58"/>
    </row>
    <row r="60" spans="1:7" ht="120">
      <c r="A60" s="57" t="s">
        <v>22679</v>
      </c>
      <c r="B60" s="57" t="s">
        <v>4316</v>
      </c>
      <c r="C60" s="57" t="s">
        <v>1199</v>
      </c>
      <c r="D60" s="57" t="s">
        <v>2230</v>
      </c>
      <c r="E60" s="57" t="s">
        <v>3232</v>
      </c>
      <c r="F60" s="59" t="s">
        <v>4237</v>
      </c>
      <c r="G60" s="57"/>
    </row>
    <row r="61" spans="1:7" ht="405">
      <c r="A61" s="58" t="s">
        <v>22681</v>
      </c>
      <c r="B61" s="58" t="s">
        <v>4316</v>
      </c>
      <c r="C61" s="58" t="s">
        <v>1201</v>
      </c>
      <c r="D61" s="58" t="s">
        <v>2231</v>
      </c>
      <c r="E61" s="58" t="s">
        <v>3233</v>
      </c>
      <c r="F61" s="60" t="s">
        <v>4238</v>
      </c>
      <c r="G61" s="58"/>
    </row>
    <row r="62" spans="1:7" ht="409.5">
      <c r="A62" s="57" t="s">
        <v>243</v>
      </c>
      <c r="B62" s="57" t="s">
        <v>4316</v>
      </c>
      <c r="C62" s="57" t="s">
        <v>1224</v>
      </c>
      <c r="D62" s="57" t="s">
        <v>2254</v>
      </c>
      <c r="E62" s="57" t="s">
        <v>3256</v>
      </c>
      <c r="F62" s="59" t="s">
        <v>4239</v>
      </c>
      <c r="G62" s="57"/>
    </row>
    <row r="63" spans="1:7" ht="135">
      <c r="A63" s="58" t="s">
        <v>22684</v>
      </c>
      <c r="B63" s="58" t="s">
        <v>4316</v>
      </c>
      <c r="C63" s="58" t="s">
        <v>1225</v>
      </c>
      <c r="D63" s="58" t="s">
        <v>2255</v>
      </c>
      <c r="E63" s="58" t="s">
        <v>3257</v>
      </c>
      <c r="F63" s="60" t="s">
        <v>4239</v>
      </c>
      <c r="G63" s="58"/>
    </row>
    <row r="64" spans="1:7" ht="409.5">
      <c r="A64" s="57" t="s">
        <v>288</v>
      </c>
      <c r="B64" s="57" t="s">
        <v>4317</v>
      </c>
      <c r="C64" s="57" t="s">
        <v>1334</v>
      </c>
      <c r="D64" s="57" t="s">
        <v>2350</v>
      </c>
      <c r="E64" s="57" t="s">
        <v>3344</v>
      </c>
      <c r="F64" s="59" t="s">
        <v>4248</v>
      </c>
      <c r="G64" s="57"/>
    </row>
    <row r="65" spans="1:7" ht="409.5">
      <c r="A65" s="58" t="s">
        <v>289</v>
      </c>
      <c r="B65" s="58" t="s">
        <v>4317</v>
      </c>
      <c r="C65" s="58" t="s">
        <v>1341</v>
      </c>
      <c r="D65" s="58" t="s">
        <v>2356</v>
      </c>
      <c r="E65" s="58" t="s">
        <v>3350</v>
      </c>
      <c r="F65" s="60" t="s">
        <v>4249</v>
      </c>
      <c r="G65" s="58"/>
    </row>
    <row r="66" spans="1:7" ht="409.5">
      <c r="A66" s="57" t="s">
        <v>290</v>
      </c>
      <c r="B66" s="57" t="s">
        <v>4317</v>
      </c>
      <c r="C66" s="57" t="s">
        <v>1352</v>
      </c>
      <c r="D66" s="57" t="s">
        <v>2361</v>
      </c>
      <c r="E66" s="57" t="s">
        <v>3354</v>
      </c>
      <c r="F66" s="59" t="s">
        <v>4251</v>
      </c>
      <c r="G66" s="57"/>
    </row>
    <row r="67" spans="1:7" ht="180">
      <c r="A67" s="58" t="s">
        <v>22754</v>
      </c>
      <c r="B67" s="58" t="s">
        <v>4317</v>
      </c>
      <c r="C67" s="58" t="s">
        <v>1356</v>
      </c>
      <c r="D67" s="58" t="s">
        <v>2365</v>
      </c>
      <c r="E67" s="58" t="s">
        <v>3358</v>
      </c>
      <c r="F67" s="60" t="s">
        <v>4250</v>
      </c>
      <c r="G67" s="58"/>
    </row>
    <row r="68" spans="1:7" ht="255">
      <c r="A68" s="57" t="s">
        <v>291</v>
      </c>
      <c r="B68" s="57" t="s">
        <v>4317</v>
      </c>
      <c r="C68" s="57" t="s">
        <v>1378</v>
      </c>
      <c r="D68" s="57" t="s">
        <v>2385</v>
      </c>
      <c r="E68" s="57" t="s">
        <v>3378</v>
      </c>
      <c r="F68" s="59" t="s">
        <v>4248</v>
      </c>
      <c r="G68" s="5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SP 800-53 Revision 5</vt:lpstr>
      <vt:lpstr>SRGs</vt:lpstr>
      <vt:lpstr>SRG Names</vt:lpstr>
      <vt:lpstr>SP 800-171</vt:lpstr>
      <vt:lpstr>SP 800-172</vt:lpstr>
      <vt:lpstr>Sample Guidance</vt:lpstr>
      <vt:lpstr>'SP 800-53 Revision 5'!Print_Titles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NIST SP 800-53, Revision 5 Security and Privacy Controls for Information Systems and Organizations</dc:title>
  <dc:creator>NIST FISMA Team</dc:creator>
  <dc:description>Control catalog (includes errata updates) in spreadsheet format created from OSCAL (XML) file.</dc:description>
  <cp:lastModifiedBy>Crystle Johnson</cp:lastModifiedBy>
  <cp:lastPrinted>2021-01-21T15:12:52Z</cp:lastPrinted>
  <dcterms:created xsi:type="dcterms:W3CDTF">2021-01-14T21:39:29Z</dcterms:created>
  <dcterms:modified xsi:type="dcterms:W3CDTF">2023-02-20T03:09:01Z</dcterms:modified>
</cp:coreProperties>
</file>